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asus\Documents\divre\divre-monitoring\docs\"/>
    </mc:Choice>
  </mc:AlternateContent>
  <xr:revisionPtr revIDLastSave="0" documentId="13_ncr:1_{257F6F5A-A469-4AD4-A974-A77CCA637619}" xr6:coauthVersionLast="47" xr6:coauthVersionMax="47" xr10:uidLastSave="{00000000-0000-0000-0000-000000000000}"/>
  <bookViews>
    <workbookView xWindow="-120" yWindow="600" windowWidth="29040" windowHeight="15720" tabRatio="664" xr2:uid="{00000000-000D-0000-FFFF-FFFF00000000}"/>
  </bookViews>
  <sheets>
    <sheet name="RAB" sheetId="1" r:id="rId1"/>
    <sheet name="sheet 2" sheetId="8" r:id="rId2"/>
    <sheet name="tblPegawai" sheetId="11" state="veryHidden" r:id="rId3"/>
    <sheet name="SCI_PROJECT_BUDGET_PLAN" sheetId="12" state="veryHidden" r:id="rId4"/>
    <sheet name="SCI_PROJECT_SCOPES" sheetId="13" state="veryHidden" r:id="rId5"/>
    <sheet name="SCI_PROJECT_SCP_DELIVERABLES" sheetId="14" state="veryHidden" r:id="rId6"/>
    <sheet name="SCI_PROJECT_EXPENSES" sheetId="15" state="veryHidden" r:id="rId7"/>
    <sheet name="SCI_PROJECT_EXP_DETAILS" sheetId="16" state="veryHidden" r:id="rId8"/>
    <sheet name="Master" sheetId="9" state="veryHidden" r:id="rId9"/>
    <sheet name="tblPelanggan" sheetId="10" state="veryHidden" r:id="rId10"/>
    <sheet name="BREAKDOWN" sheetId="17" r:id="rId11"/>
    <sheet name="TINJAUAN RISK" sheetId="21" r:id="rId12"/>
    <sheet name="LKPR - Project" sheetId="24" r:id="rId13"/>
    <sheet name="HEAT MAP - Project Risk" sheetId="25" r:id="rId14"/>
    <sheet name="LR DAN CASH FLOW" sheetId="5" state="veryHidden" r:id="rId15"/>
    <sheet name="ANALISA SENSITIVITAS" sheetId="3" state="veryHidden" r:id="rId16"/>
    <sheet name="ANALISA INVESTASI" sheetId="7" state="veryHidden" r:id="rId17"/>
  </sheets>
  <externalReferences>
    <externalReference r:id="rId18"/>
    <externalReference r:id="rId19"/>
  </externalReferences>
  <definedNames>
    <definedName name="AEM">Master!$O$2:$O$3</definedName>
    <definedName name="Agri">Master!$AM$47:$AM$55</definedName>
    <definedName name="BARA">Master!$R$2:$R$4</definedName>
    <definedName name="BMTB">Master!$Z$47:$Z$47</definedName>
    <definedName name="Down_Stream">Master!$AF$47:$AF$48</definedName>
    <definedName name="Eco">Master!$AJ$47:$AJ$53</definedName>
    <definedName name="Energi">Master!$V$47:$V$49</definedName>
    <definedName name="Fasilitas_Layanan_Publik">Master!$O$47:$O$48</definedName>
    <definedName name="Fins">Master!$AO$47:$AO$53</definedName>
    <definedName name="Fumigasi">Master!$AP$47:$AP$49</definedName>
    <definedName name="Geomatika">Master!$S$47:$S$50</definedName>
    <definedName name="Halal">Master!$AL$47:$AL$49</definedName>
    <definedName name="HMPM">Master!$N$2:$N$3</definedName>
    <definedName name="Hulu_Migas">Master!$U$47:$U$50</definedName>
    <definedName name="Inco">Master!$AN$47:$AN$52</definedName>
    <definedName name="IND">Master!$P$2:$P$5</definedName>
    <definedName name="Industri">Master!$L$47:$L$49</definedName>
    <definedName name="Infrastruktur">Master!$W$47:$W$52</definedName>
    <definedName name="Infrastruktur_IND">Master!$AA$47:$AA$49</definedName>
    <definedName name="Investasi">Master!$Q$47:$Q$48</definedName>
    <definedName name="ISP_Batuan">Master!$AE$47:$AE$48</definedName>
    <definedName name="ISP_Mineral">Master!$AC$47:$AC$49</definedName>
    <definedName name="ISP_Tambang">Master!$AB$47:$AB$50</definedName>
    <definedName name="Kalibrasi">Master!$AU$47:$AU$47</definedName>
    <definedName name="Kelautan">Master!$M$47:$M$48</definedName>
    <definedName name="Kelistrikan">Master!$X$47:$X$53</definedName>
    <definedName name="Kemaritiman">Master!$Y$47:$Y$48</definedName>
    <definedName name="Kesehatan">Master!$AV$47:$AV$48</definedName>
    <definedName name="Kimia">Master!$AQ$47:$AQ$50</definedName>
    <definedName name="Klien">RAB!$F$10</definedName>
    <definedName name="Kode">RAB!$K$10</definedName>
    <definedName name="Konsultansi_dan_Infrastruktur">Master!$AH$47:$AH$49</definedName>
    <definedName name="Konsultansi_Tambang_Mineral">Master!$AD$47:$AD$49</definedName>
    <definedName name="KSP">Master!$T$2:$T$5</definedName>
    <definedName name="LAB">Master!$U$2:$U$7</definedName>
    <definedName name="Lingkungan">Master!$AR$47:$AR$50</definedName>
    <definedName name="LSI">Master!$M$2:$M$6</definedName>
    <definedName name="Mid_Stream">Master!$AG$47:$AG$48</definedName>
    <definedName name="MIN">Master!$Q$2:$Q$5</definedName>
    <definedName name="Minyak">Master!$AS$47:$AS$49</definedName>
    <definedName name="NPWP">RAB!$I$10</definedName>
    <definedName name="Perdagangan">Master!$K$47:$K$48</definedName>
    <definedName name="PIK">Master!$L$2:$L$5</definedName>
    <definedName name="PMU_Khusus">Master!$A$2:$A$7</definedName>
    <definedName name="Portofolio">Master!$K$63:$K$72</definedName>
    <definedName name="_xlnm.Print_Area" localSheetId="13">'HEAT MAP - Project Risk'!$A$1:$X$27</definedName>
    <definedName name="_xlnm.Print_Area" localSheetId="11">'TINJAUAN RISK'!$B$2:$AD$67</definedName>
    <definedName name="Produk_Migas_dan_Petrokimia">Master!$T$47:$T$51</definedName>
    <definedName name="SERCO">Master!$S$2:$S$5</definedName>
    <definedName name="Sert_Manajemen">Master!$AK$47:$AK$52</definedName>
    <definedName name="Sert_Produk">Master!$AI$47:$AI$52</definedName>
    <definedName name="SubPorto">Master!$K$44:$AV$45</definedName>
    <definedName name="Sumber_Daya_Alam">Master!$P$47:$P$48</definedName>
    <definedName name="tabelPegawai">tblPegawai!$C$2:$E$2824</definedName>
    <definedName name="tbl_PMU_Khusus">Master!$A$2:$B$7</definedName>
    <definedName name="Tbl_Portofolio">Master!$K$63:$M$72</definedName>
    <definedName name="TBL_UK">Master!$F$2:$I$89</definedName>
    <definedName name="tblBreakdown">Master!$A$129:$B$138</definedName>
    <definedName name="tblExp_type">Master!$D$130:$E$225</definedName>
    <definedName name="tblSubPorto">Master!$K$76:$L$113</definedName>
    <definedName name="tblTim">RAB!$E$34:$L$52</definedName>
    <definedName name="Teknologi_Informasi">Master!$R$47:$R$48</definedName>
    <definedName name="TKDN">Master!$N$47:$N$50</definedName>
    <definedName name="Uji_Teknik">Master!$AT$47:$AT$54</definedName>
    <definedName name="UK">Master!$F$2:$F$89</definedName>
    <definedName name="XXX">Master!$K$2:$K$42</definedName>
  </definedNames>
  <calcPr calcId="191029"/>
  <fileRecoveryPr autoRecover="0"/>
</workbook>
</file>

<file path=xl/calcChain.xml><?xml version="1.0" encoding="utf-8"?>
<calcChain xmlns="http://schemas.openxmlformats.org/spreadsheetml/2006/main">
  <c r="AD174" i="24" l="1" a="1"/>
  <c r="AD174" i="24" s="1"/>
  <c r="AE174" i="24" s="1"/>
  <c r="U174" i="24" a="1"/>
  <c r="U174" i="24" s="1"/>
  <c r="V174" i="24" s="1"/>
  <c r="M174" i="24" a="1"/>
  <c r="M174" i="24" s="1"/>
  <c r="N174" i="24" s="1"/>
  <c r="AD173" i="24" a="1"/>
  <c r="AD173" i="24" s="1"/>
  <c r="AE173" i="24" s="1"/>
  <c r="U173" i="24" a="1"/>
  <c r="U173" i="24" s="1"/>
  <c r="V173" i="24" s="1"/>
  <c r="M173" i="24" a="1"/>
  <c r="M173" i="24" s="1"/>
  <c r="N173" i="24" s="1"/>
  <c r="AD172" i="24" a="1"/>
  <c r="AD172" i="24" s="1"/>
  <c r="AE172" i="24" s="1"/>
  <c r="U172" i="24" a="1"/>
  <c r="U172" i="24" s="1"/>
  <c r="V172" i="24" s="1"/>
  <c r="M172" i="24" a="1"/>
  <c r="M172" i="24" s="1"/>
  <c r="N172" i="24" s="1"/>
  <c r="AD171" i="24" a="1"/>
  <c r="AD171" i="24" s="1"/>
  <c r="AE171" i="24" s="1"/>
  <c r="U171" i="24" a="1"/>
  <c r="U171" i="24" s="1"/>
  <c r="V171" i="24" s="1"/>
  <c r="M171" i="24" a="1"/>
  <c r="M171" i="24" s="1"/>
  <c r="N171" i="24" s="1"/>
  <c r="AD170" i="24" a="1"/>
  <c r="AD170" i="24" s="1"/>
  <c r="AE170" i="24" s="1"/>
  <c r="U170" i="24" a="1"/>
  <c r="U170" i="24" s="1"/>
  <c r="V170" i="24" s="1"/>
  <c r="M170" i="24" a="1"/>
  <c r="M170" i="24" s="1"/>
  <c r="N170" i="24" s="1"/>
  <c r="AD169" i="24" a="1"/>
  <c r="AD169" i="24" s="1"/>
  <c r="AE169" i="24" s="1"/>
  <c r="U169" i="24" a="1"/>
  <c r="U169" i="24" s="1"/>
  <c r="V169" i="24" s="1"/>
  <c r="M169" i="24" a="1"/>
  <c r="M169" i="24" s="1"/>
  <c r="N169" i="24" s="1"/>
  <c r="AD168" i="24" a="1"/>
  <c r="AD168" i="24" s="1"/>
  <c r="AE168" i="24" s="1"/>
  <c r="U168" i="24" a="1"/>
  <c r="U168" i="24" s="1"/>
  <c r="V168" i="24" s="1"/>
  <c r="M168" i="24" a="1"/>
  <c r="M168" i="24" s="1"/>
  <c r="N168" i="24" s="1"/>
  <c r="AD167" i="24" a="1"/>
  <c r="AD167" i="24" s="1"/>
  <c r="AE167" i="24" s="1"/>
  <c r="U167" i="24" a="1"/>
  <c r="U167" i="24" s="1"/>
  <c r="V167" i="24" s="1"/>
  <c r="M167" i="24" a="1"/>
  <c r="M167" i="24" s="1"/>
  <c r="N167" i="24" s="1"/>
  <c r="AD166" i="24" a="1"/>
  <c r="AD166" i="24" s="1"/>
  <c r="AE166" i="24" s="1"/>
  <c r="U166" i="24" a="1"/>
  <c r="U166" i="24" s="1"/>
  <c r="V166" i="24" s="1"/>
  <c r="M166" i="24" a="1"/>
  <c r="M166" i="24" s="1"/>
  <c r="N166" i="24" s="1"/>
  <c r="AD165" i="24" a="1"/>
  <c r="AD165" i="24" s="1"/>
  <c r="AE165" i="24" s="1"/>
  <c r="U165" i="24" a="1"/>
  <c r="U165" i="24" s="1"/>
  <c r="V165" i="24" s="1"/>
  <c r="M165" i="24" a="1"/>
  <c r="M165" i="24" s="1"/>
  <c r="N165" i="24" s="1"/>
  <c r="AD164" i="24" a="1"/>
  <c r="AD164" i="24" s="1"/>
  <c r="AE164" i="24" s="1"/>
  <c r="U164" i="24" a="1"/>
  <c r="U164" i="24" s="1"/>
  <c r="V164" i="24" s="1"/>
  <c r="M164" i="24" a="1"/>
  <c r="M164" i="24" s="1"/>
  <c r="N164" i="24" s="1"/>
  <c r="AD163" i="24" a="1"/>
  <c r="AD163" i="24" s="1"/>
  <c r="AE163" i="24" s="1"/>
  <c r="U163" i="24" a="1"/>
  <c r="U163" i="24" s="1"/>
  <c r="V163" i="24" s="1"/>
  <c r="M163" i="24" a="1"/>
  <c r="M163" i="24" s="1"/>
  <c r="N163" i="24" s="1"/>
  <c r="AD162" i="24" a="1"/>
  <c r="AD162" i="24" s="1"/>
  <c r="AE162" i="24" s="1"/>
  <c r="U162" i="24" a="1"/>
  <c r="U162" i="24" s="1"/>
  <c r="V162" i="24" s="1"/>
  <c r="M162" i="24" a="1"/>
  <c r="M162" i="24" s="1"/>
  <c r="N162" i="24" s="1"/>
  <c r="AD161" i="24" a="1"/>
  <c r="AD161" i="24" s="1"/>
  <c r="AE161" i="24" s="1"/>
  <c r="U161" i="24" a="1"/>
  <c r="U161" i="24" s="1"/>
  <c r="V161" i="24" s="1"/>
  <c r="M161" i="24" a="1"/>
  <c r="M161" i="24" s="1"/>
  <c r="N161" i="24" s="1"/>
  <c r="AD160" i="24" a="1"/>
  <c r="AD160" i="24" s="1"/>
  <c r="AE160" i="24" s="1"/>
  <c r="U160" i="24" a="1"/>
  <c r="U160" i="24" s="1"/>
  <c r="V160" i="24" s="1"/>
  <c r="M160" i="24" a="1"/>
  <c r="M160" i="24" s="1"/>
  <c r="N160" i="24" s="1"/>
  <c r="AD159" i="24" a="1"/>
  <c r="AD159" i="24" s="1"/>
  <c r="AE159" i="24" s="1"/>
  <c r="U159" i="24" a="1"/>
  <c r="U159" i="24" s="1"/>
  <c r="V159" i="24" s="1"/>
  <c r="M159" i="24" a="1"/>
  <c r="M159" i="24" s="1"/>
  <c r="N159" i="24" s="1"/>
  <c r="AD158" i="24" a="1"/>
  <c r="AD158" i="24" s="1"/>
  <c r="AE158" i="24" s="1"/>
  <c r="U158" i="24" a="1"/>
  <c r="U158" i="24" s="1"/>
  <c r="V158" i="24" s="1"/>
  <c r="M158" i="24" a="1"/>
  <c r="M158" i="24" s="1"/>
  <c r="N158" i="24" s="1"/>
  <c r="AD157" i="24" a="1"/>
  <c r="AD157" i="24" s="1"/>
  <c r="AE157" i="24" s="1"/>
  <c r="U157" i="24" a="1"/>
  <c r="U157" i="24" s="1"/>
  <c r="V157" i="24" s="1"/>
  <c r="M157" i="24" a="1"/>
  <c r="M157" i="24" s="1"/>
  <c r="N157" i="24" s="1"/>
  <c r="AD156" i="24" a="1"/>
  <c r="AD156" i="24" s="1"/>
  <c r="AE156" i="24" s="1"/>
  <c r="U156" i="24" a="1"/>
  <c r="U156" i="24" s="1"/>
  <c r="V156" i="24" s="1"/>
  <c r="M156" i="24" a="1"/>
  <c r="M156" i="24" s="1"/>
  <c r="N156" i="24" s="1"/>
  <c r="AD155" i="24" a="1"/>
  <c r="AD155" i="24" s="1"/>
  <c r="AE155" i="24" s="1"/>
  <c r="U155" i="24" a="1"/>
  <c r="U155" i="24" s="1"/>
  <c r="V155" i="24" s="1"/>
  <c r="M155" i="24" a="1"/>
  <c r="M155" i="24" s="1"/>
  <c r="N155" i="24" s="1"/>
  <c r="AD154" i="24" a="1"/>
  <c r="AD154" i="24" s="1"/>
  <c r="AE154" i="24" s="1"/>
  <c r="U154" i="24" a="1"/>
  <c r="U154" i="24" s="1"/>
  <c r="V154" i="24" s="1"/>
  <c r="M154" i="24" a="1"/>
  <c r="M154" i="24" s="1"/>
  <c r="N154" i="24" s="1"/>
  <c r="AD153" i="24" a="1"/>
  <c r="AD153" i="24" s="1"/>
  <c r="AE153" i="24" s="1"/>
  <c r="U153" i="24" a="1"/>
  <c r="U153" i="24" s="1"/>
  <c r="V153" i="24" s="1"/>
  <c r="M153" i="24" a="1"/>
  <c r="M153" i="24" s="1"/>
  <c r="N153" i="24" s="1"/>
  <c r="AD152" i="24" a="1"/>
  <c r="AD152" i="24" s="1"/>
  <c r="AE152" i="24" s="1"/>
  <c r="U152" i="24" a="1"/>
  <c r="U152" i="24" s="1"/>
  <c r="V152" i="24" s="1"/>
  <c r="M152" i="24" a="1"/>
  <c r="M152" i="24" s="1"/>
  <c r="N152" i="24" s="1"/>
  <c r="AD151" i="24" a="1"/>
  <c r="AD151" i="24" s="1"/>
  <c r="AE151" i="24" s="1"/>
  <c r="U151" i="24" a="1"/>
  <c r="U151" i="24" s="1"/>
  <c r="V151" i="24" s="1"/>
  <c r="M151" i="24" a="1"/>
  <c r="M151" i="24" s="1"/>
  <c r="N151" i="24" s="1"/>
  <c r="AD150" i="24" a="1"/>
  <c r="AD150" i="24" s="1"/>
  <c r="AE150" i="24" s="1"/>
  <c r="U150" i="24" a="1"/>
  <c r="U150" i="24" s="1"/>
  <c r="V150" i="24" s="1"/>
  <c r="M150" i="24" a="1"/>
  <c r="M150" i="24" s="1"/>
  <c r="N150" i="24" s="1"/>
  <c r="AD149" i="24" a="1"/>
  <c r="AD149" i="24" s="1"/>
  <c r="AE149" i="24" s="1"/>
  <c r="U149" i="24" a="1"/>
  <c r="U149" i="24" s="1"/>
  <c r="V149" i="24" s="1"/>
  <c r="M149" i="24" a="1"/>
  <c r="M149" i="24" s="1"/>
  <c r="N149" i="24" s="1"/>
  <c r="AD148" i="24" a="1"/>
  <c r="AD148" i="24" s="1"/>
  <c r="AE148" i="24" s="1"/>
  <c r="U148" i="24" a="1"/>
  <c r="U148" i="24" s="1"/>
  <c r="V148" i="24" s="1"/>
  <c r="M148" i="24" a="1"/>
  <c r="M148" i="24" s="1"/>
  <c r="N148" i="24" s="1"/>
  <c r="AD147" i="24" a="1"/>
  <c r="AD147" i="24" s="1"/>
  <c r="AE147" i="24" s="1"/>
  <c r="U147" i="24" a="1"/>
  <c r="U147" i="24" s="1"/>
  <c r="V147" i="24" s="1"/>
  <c r="M147" i="24" a="1"/>
  <c r="M147" i="24" s="1"/>
  <c r="N147" i="24" s="1"/>
  <c r="AD146" i="24" a="1"/>
  <c r="AD146" i="24" s="1"/>
  <c r="AE146" i="24" s="1"/>
  <c r="U146" i="24" a="1"/>
  <c r="U146" i="24" s="1"/>
  <c r="V146" i="24" s="1"/>
  <c r="M146" i="24" a="1"/>
  <c r="M146" i="24" s="1"/>
  <c r="N146" i="24" s="1"/>
  <c r="AD145" i="24" a="1"/>
  <c r="AD145" i="24" s="1"/>
  <c r="AE145" i="24" s="1"/>
  <c r="U145" i="24" a="1"/>
  <c r="U145" i="24" s="1"/>
  <c r="V145" i="24" s="1"/>
  <c r="M145" i="24" a="1"/>
  <c r="M145" i="24" s="1"/>
  <c r="N145" i="24" s="1"/>
  <c r="AD144" i="24" a="1"/>
  <c r="AD144" i="24" s="1"/>
  <c r="AE144" i="24" s="1"/>
  <c r="U144" i="24" a="1"/>
  <c r="U144" i="24" s="1"/>
  <c r="V144" i="24" s="1"/>
  <c r="M144" i="24" a="1"/>
  <c r="M144" i="24" s="1"/>
  <c r="N144" i="24" s="1"/>
  <c r="AD143" i="24" a="1"/>
  <c r="AD143" i="24" s="1"/>
  <c r="AE143" i="24" s="1"/>
  <c r="U143" i="24" a="1"/>
  <c r="U143" i="24" s="1"/>
  <c r="V143" i="24" s="1"/>
  <c r="M143" i="24" a="1"/>
  <c r="M143" i="24" s="1"/>
  <c r="N143" i="24" s="1"/>
  <c r="AD142" i="24" a="1"/>
  <c r="AD142" i="24" s="1"/>
  <c r="AE142" i="24" s="1"/>
  <c r="U142" i="24" a="1"/>
  <c r="U142" i="24" s="1"/>
  <c r="V142" i="24" s="1"/>
  <c r="M142" i="24" a="1"/>
  <c r="M142" i="24" s="1"/>
  <c r="N142" i="24" s="1"/>
  <c r="AD141" i="24" a="1"/>
  <c r="AD141" i="24" s="1"/>
  <c r="AE141" i="24" s="1"/>
  <c r="U141" i="24" a="1"/>
  <c r="U141" i="24" s="1"/>
  <c r="V141" i="24" s="1"/>
  <c r="M141" i="24" a="1"/>
  <c r="M141" i="24" s="1"/>
  <c r="N141" i="24" s="1"/>
  <c r="AD140" i="24" a="1"/>
  <c r="AD140" i="24" s="1"/>
  <c r="AE140" i="24" s="1"/>
  <c r="U140" i="24" a="1"/>
  <c r="U140" i="24" s="1"/>
  <c r="V140" i="24" s="1"/>
  <c r="M140" i="24" a="1"/>
  <c r="M140" i="24" s="1"/>
  <c r="N140" i="24" s="1"/>
  <c r="AD139" i="24" a="1"/>
  <c r="AD139" i="24" s="1"/>
  <c r="AE139" i="24" s="1"/>
  <c r="U139" i="24" a="1"/>
  <c r="U139" i="24" s="1"/>
  <c r="V139" i="24" s="1"/>
  <c r="M139" i="24" a="1"/>
  <c r="M139" i="24" s="1"/>
  <c r="N139" i="24" s="1"/>
  <c r="AD138" i="24" a="1"/>
  <c r="AD138" i="24" s="1"/>
  <c r="AE138" i="24" s="1"/>
  <c r="U138" i="24" a="1"/>
  <c r="U138" i="24" s="1"/>
  <c r="V138" i="24" s="1"/>
  <c r="M138" i="24" a="1"/>
  <c r="M138" i="24" s="1"/>
  <c r="N138" i="24" s="1"/>
  <c r="AD137" i="24" a="1"/>
  <c r="AD137" i="24" s="1"/>
  <c r="AE137" i="24" s="1"/>
  <c r="U137" i="24" a="1"/>
  <c r="U137" i="24" s="1"/>
  <c r="V137" i="24" s="1"/>
  <c r="M137" i="24" a="1"/>
  <c r="M137" i="24" s="1"/>
  <c r="N137" i="24" s="1"/>
  <c r="AD136" i="24" a="1"/>
  <c r="AD136" i="24" s="1"/>
  <c r="AE136" i="24" s="1"/>
  <c r="U136" i="24" a="1"/>
  <c r="U136" i="24" s="1"/>
  <c r="V136" i="24" s="1"/>
  <c r="M136" i="24" a="1"/>
  <c r="M136" i="24" s="1"/>
  <c r="N136" i="24" s="1"/>
  <c r="AD135" i="24" a="1"/>
  <c r="AD135" i="24" s="1"/>
  <c r="AE135" i="24" s="1"/>
  <c r="U135" i="24" a="1"/>
  <c r="U135" i="24" s="1"/>
  <c r="V135" i="24" s="1"/>
  <c r="M135" i="24" a="1"/>
  <c r="M135" i="24" s="1"/>
  <c r="N135" i="24" s="1"/>
  <c r="AD134" i="24" a="1"/>
  <c r="AD134" i="24" s="1"/>
  <c r="AE134" i="24" s="1"/>
  <c r="U134" i="24" a="1"/>
  <c r="U134" i="24" s="1"/>
  <c r="V134" i="24" s="1"/>
  <c r="M134" i="24" a="1"/>
  <c r="M134" i="24" s="1"/>
  <c r="N134" i="24" s="1"/>
  <c r="AD133" i="24" a="1"/>
  <c r="AD133" i="24" s="1"/>
  <c r="AE133" i="24" s="1"/>
  <c r="U133" i="24" a="1"/>
  <c r="U133" i="24" s="1"/>
  <c r="V133" i="24" s="1"/>
  <c r="M133" i="24" a="1"/>
  <c r="M133" i="24" s="1"/>
  <c r="N133" i="24" s="1"/>
  <c r="AD132" i="24" a="1"/>
  <c r="AD132" i="24" s="1"/>
  <c r="AE132" i="24" s="1"/>
  <c r="U132" i="24" a="1"/>
  <c r="U132" i="24" s="1"/>
  <c r="V132" i="24" s="1"/>
  <c r="M132" i="24" a="1"/>
  <c r="M132" i="24" s="1"/>
  <c r="N132" i="24" s="1"/>
  <c r="AD131" i="24" a="1"/>
  <c r="AD131" i="24" s="1"/>
  <c r="AE131" i="24" s="1"/>
  <c r="U131" i="24" a="1"/>
  <c r="U131" i="24" s="1"/>
  <c r="V131" i="24" s="1"/>
  <c r="M131" i="24" a="1"/>
  <c r="M131" i="24" s="1"/>
  <c r="N131" i="24" s="1"/>
  <c r="AD130" i="24" a="1"/>
  <c r="AD130" i="24" s="1"/>
  <c r="AE130" i="24" s="1"/>
  <c r="U130" i="24" a="1"/>
  <c r="U130" i="24" s="1"/>
  <c r="V130" i="24" s="1"/>
  <c r="M130" i="24" a="1"/>
  <c r="M130" i="24" s="1"/>
  <c r="N130" i="24" s="1"/>
  <c r="AD129" i="24" a="1"/>
  <c r="AD129" i="24" s="1"/>
  <c r="AE129" i="24" s="1"/>
  <c r="U129" i="24" a="1"/>
  <c r="U129" i="24" s="1"/>
  <c r="V129" i="24" s="1"/>
  <c r="M129" i="24" a="1"/>
  <c r="M129" i="24" s="1"/>
  <c r="N129" i="24" s="1"/>
  <c r="AD128" i="24" a="1"/>
  <c r="AD128" i="24" s="1"/>
  <c r="AE128" i="24" s="1"/>
  <c r="U128" i="24" a="1"/>
  <c r="U128" i="24" s="1"/>
  <c r="V128" i="24" s="1"/>
  <c r="M128" i="24" a="1"/>
  <c r="M128" i="24" s="1"/>
  <c r="N128" i="24" s="1"/>
  <c r="AD127" i="24" a="1"/>
  <c r="AD127" i="24" s="1"/>
  <c r="AE127" i="24" s="1"/>
  <c r="U127" i="24" a="1"/>
  <c r="U127" i="24" s="1"/>
  <c r="V127" i="24" s="1"/>
  <c r="M127" i="24" a="1"/>
  <c r="M127" i="24" s="1"/>
  <c r="N127" i="24" s="1"/>
  <c r="AD126" i="24" a="1"/>
  <c r="AD126" i="24" s="1"/>
  <c r="AE126" i="24" s="1"/>
  <c r="U126" i="24" a="1"/>
  <c r="U126" i="24" s="1"/>
  <c r="V126" i="24" s="1"/>
  <c r="M126" i="24" a="1"/>
  <c r="M126" i="24" s="1"/>
  <c r="N126" i="24" s="1"/>
  <c r="AD125" i="24" a="1"/>
  <c r="AD125" i="24" s="1"/>
  <c r="AE125" i="24" s="1"/>
  <c r="U125" i="24" a="1"/>
  <c r="U125" i="24" s="1"/>
  <c r="V125" i="24" s="1"/>
  <c r="M125" i="24" a="1"/>
  <c r="M125" i="24" s="1"/>
  <c r="N125" i="24" s="1"/>
  <c r="AD124" i="24" a="1"/>
  <c r="AD124" i="24" s="1"/>
  <c r="AE124" i="24" s="1"/>
  <c r="U124" i="24" a="1"/>
  <c r="U124" i="24" s="1"/>
  <c r="V124" i="24" s="1"/>
  <c r="M124" i="24" a="1"/>
  <c r="M124" i="24" s="1"/>
  <c r="N124" i="24" s="1"/>
  <c r="AD123" i="24" a="1"/>
  <c r="AD123" i="24" s="1"/>
  <c r="AE123" i="24" s="1"/>
  <c r="U123" i="24" a="1"/>
  <c r="U123" i="24" s="1"/>
  <c r="V123" i="24" s="1"/>
  <c r="M123" i="24" a="1"/>
  <c r="M123" i="24" s="1"/>
  <c r="N123" i="24" s="1"/>
  <c r="AD122" i="24" a="1"/>
  <c r="AD122" i="24" s="1"/>
  <c r="AE122" i="24" s="1"/>
  <c r="U122" i="24" a="1"/>
  <c r="U122" i="24" s="1"/>
  <c r="V122" i="24" s="1"/>
  <c r="M122" i="24" a="1"/>
  <c r="M122" i="24" s="1"/>
  <c r="N122" i="24" s="1"/>
  <c r="AD121" i="24" a="1"/>
  <c r="AD121" i="24" s="1"/>
  <c r="AE121" i="24" s="1"/>
  <c r="U121" i="24" a="1"/>
  <c r="U121" i="24" s="1"/>
  <c r="V121" i="24" s="1"/>
  <c r="M121" i="24" a="1"/>
  <c r="M121" i="24" s="1"/>
  <c r="N121" i="24" s="1"/>
  <c r="AD120" i="24" a="1"/>
  <c r="AD120" i="24" s="1"/>
  <c r="AE120" i="24" s="1"/>
  <c r="U120" i="24" a="1"/>
  <c r="U120" i="24" s="1"/>
  <c r="V120" i="24" s="1"/>
  <c r="M120" i="24" a="1"/>
  <c r="M120" i="24" s="1"/>
  <c r="N120" i="24" s="1"/>
  <c r="AD119" i="24" a="1"/>
  <c r="AD119" i="24" s="1"/>
  <c r="AE119" i="24" s="1"/>
  <c r="U119" i="24" a="1"/>
  <c r="U119" i="24" s="1"/>
  <c r="V119" i="24" s="1"/>
  <c r="M119" i="24" a="1"/>
  <c r="M119" i="24" s="1"/>
  <c r="N119" i="24" s="1"/>
  <c r="AD118" i="24" a="1"/>
  <c r="AD118" i="24" s="1"/>
  <c r="AE118" i="24" s="1"/>
  <c r="U118" i="24" a="1"/>
  <c r="U118" i="24" s="1"/>
  <c r="V118" i="24" s="1"/>
  <c r="M118" i="24" a="1"/>
  <c r="M118" i="24" s="1"/>
  <c r="N118" i="24" s="1"/>
  <c r="AD117" i="24" a="1"/>
  <c r="AD117" i="24" s="1"/>
  <c r="AE117" i="24" s="1"/>
  <c r="U117" i="24" a="1"/>
  <c r="U117" i="24" s="1"/>
  <c r="V117" i="24" s="1"/>
  <c r="M117" i="24" a="1"/>
  <c r="M117" i="24" s="1"/>
  <c r="N117" i="24" s="1"/>
  <c r="AD116" i="24" a="1"/>
  <c r="AD116" i="24" s="1"/>
  <c r="AE116" i="24" s="1"/>
  <c r="U116" i="24" a="1"/>
  <c r="U116" i="24" s="1"/>
  <c r="V116" i="24" s="1"/>
  <c r="M116" i="24" a="1"/>
  <c r="M116" i="24" s="1"/>
  <c r="N116" i="24" s="1"/>
  <c r="AD115" i="24" a="1"/>
  <c r="AD115" i="24" s="1"/>
  <c r="AE115" i="24" s="1"/>
  <c r="U115" i="24" a="1"/>
  <c r="U115" i="24" s="1"/>
  <c r="V115" i="24" s="1"/>
  <c r="M115" i="24" a="1"/>
  <c r="M115" i="24" s="1"/>
  <c r="N115" i="24" s="1"/>
  <c r="AD114" i="24" a="1"/>
  <c r="AD114" i="24" s="1"/>
  <c r="AE114" i="24" s="1"/>
  <c r="U114" i="24" a="1"/>
  <c r="U114" i="24" s="1"/>
  <c r="V114" i="24" s="1"/>
  <c r="M114" i="24" a="1"/>
  <c r="M114" i="24" s="1"/>
  <c r="N114" i="24" s="1"/>
  <c r="AD113" i="24" a="1"/>
  <c r="AD113" i="24" s="1"/>
  <c r="AE113" i="24" s="1"/>
  <c r="U113" i="24" a="1"/>
  <c r="U113" i="24" s="1"/>
  <c r="V113" i="24" s="1"/>
  <c r="M113" i="24" a="1"/>
  <c r="M113" i="24" s="1"/>
  <c r="N113" i="24" s="1"/>
  <c r="AD112" i="24" a="1"/>
  <c r="AD112" i="24" s="1"/>
  <c r="AE112" i="24" s="1"/>
  <c r="U112" i="24" a="1"/>
  <c r="U112" i="24" s="1"/>
  <c r="V112" i="24" s="1"/>
  <c r="M112" i="24" a="1"/>
  <c r="M112" i="24" s="1"/>
  <c r="N112" i="24" s="1"/>
  <c r="AD111" i="24" a="1"/>
  <c r="AD111" i="24" s="1"/>
  <c r="AE111" i="24" s="1"/>
  <c r="U111" i="24" a="1"/>
  <c r="U111" i="24" s="1"/>
  <c r="V111" i="24" s="1"/>
  <c r="M111" i="24" a="1"/>
  <c r="M111" i="24" s="1"/>
  <c r="N111" i="24" s="1"/>
  <c r="AD110" i="24" a="1"/>
  <c r="AD110" i="24" s="1"/>
  <c r="AE110" i="24" s="1"/>
  <c r="U110" i="24" a="1"/>
  <c r="U110" i="24" s="1"/>
  <c r="V110" i="24" s="1"/>
  <c r="AD109" i="24" a="1"/>
  <c r="AD109" i="24" s="1"/>
  <c r="AE109" i="24" s="1"/>
  <c r="U109" i="24" a="1"/>
  <c r="U109" i="24" s="1"/>
  <c r="V109" i="24" s="1"/>
  <c r="M109" i="24" a="1"/>
  <c r="M109" i="24" s="1"/>
  <c r="N109" i="24" s="1"/>
  <c r="AD108" i="24" a="1"/>
  <c r="AD108" i="24" s="1"/>
  <c r="AE108" i="24" s="1"/>
  <c r="U108" i="24" a="1"/>
  <c r="U108" i="24" s="1"/>
  <c r="V108" i="24" s="1"/>
  <c r="AD107" i="24" a="1"/>
  <c r="AD107" i="24" s="1"/>
  <c r="AE107" i="24" s="1"/>
  <c r="U107" i="24" a="1"/>
  <c r="U107" i="24" s="1"/>
  <c r="V107" i="24" s="1"/>
  <c r="M107" i="24" a="1"/>
  <c r="M107" i="24" s="1"/>
  <c r="N107" i="24" s="1"/>
  <c r="AD106" i="24" a="1"/>
  <c r="AD106" i="24" s="1"/>
  <c r="AE106" i="24" s="1"/>
  <c r="U106" i="24" a="1"/>
  <c r="U106" i="24" s="1"/>
  <c r="V106" i="24" s="1"/>
  <c r="AD105" i="24" a="1"/>
  <c r="AD105" i="24" s="1"/>
  <c r="AE105" i="24" s="1"/>
  <c r="U105" i="24" a="1"/>
  <c r="U105" i="24" s="1"/>
  <c r="V105" i="24" s="1"/>
  <c r="M105" i="24" a="1"/>
  <c r="M105" i="24" s="1"/>
  <c r="N105" i="24" s="1"/>
  <c r="AD104" i="24" a="1"/>
  <c r="AD104" i="24" s="1"/>
  <c r="AE104" i="24" s="1"/>
  <c r="U104" i="24" a="1"/>
  <c r="U104" i="24" s="1"/>
  <c r="V104" i="24" s="1"/>
  <c r="AD103" i="24" a="1"/>
  <c r="AD103" i="24" s="1"/>
  <c r="AE103" i="24" s="1"/>
  <c r="U103" i="24" a="1"/>
  <c r="U103" i="24" s="1"/>
  <c r="V103" i="24" s="1"/>
  <c r="M103" i="24" a="1"/>
  <c r="M103" i="24" s="1"/>
  <c r="N103" i="24" s="1"/>
  <c r="AD102" i="24" a="1"/>
  <c r="AD102" i="24" s="1"/>
  <c r="AE102" i="24" s="1"/>
  <c r="U102" i="24" a="1"/>
  <c r="U102" i="24" s="1"/>
  <c r="V102" i="24" s="1"/>
  <c r="AD101" i="24" a="1"/>
  <c r="AD101" i="24" s="1"/>
  <c r="AE101" i="24" s="1"/>
  <c r="U101" i="24" a="1"/>
  <c r="U101" i="24" s="1"/>
  <c r="V101" i="24" s="1"/>
  <c r="M101" i="24" a="1"/>
  <c r="M101" i="24" s="1"/>
  <c r="N101" i="24" s="1"/>
  <c r="AD100" i="24" a="1"/>
  <c r="AD100" i="24" s="1"/>
  <c r="AE100" i="24" s="1"/>
  <c r="U100" i="24" a="1"/>
  <c r="U100" i="24" s="1"/>
  <c r="V100" i="24" s="1"/>
  <c r="AD99" i="24" a="1"/>
  <c r="AD99" i="24" s="1"/>
  <c r="AE99" i="24" s="1"/>
  <c r="U99" i="24" a="1"/>
  <c r="U99" i="24" s="1"/>
  <c r="V99" i="24" s="1"/>
  <c r="M99" i="24" a="1"/>
  <c r="M99" i="24" s="1"/>
  <c r="N99" i="24" s="1"/>
  <c r="AD98" i="24" a="1"/>
  <c r="AD98" i="24" s="1"/>
  <c r="AE98" i="24" s="1"/>
  <c r="U98" i="24" a="1"/>
  <c r="U98" i="24" s="1"/>
  <c r="V98" i="24" s="1"/>
  <c r="AD95" i="24" a="1"/>
  <c r="AD95" i="24" s="1"/>
  <c r="AE95" i="24" s="1"/>
  <c r="U95" i="24" a="1"/>
  <c r="U95" i="24" s="1"/>
  <c r="V95" i="24" s="1"/>
  <c r="M95" i="24" a="1"/>
  <c r="M95" i="24" s="1"/>
  <c r="N95" i="24" s="1"/>
  <c r="AD94" i="24" a="1"/>
  <c r="AD94" i="24" s="1"/>
  <c r="AE94" i="24" s="1"/>
  <c r="U94" i="24" a="1"/>
  <c r="U94" i="24" s="1"/>
  <c r="V94" i="24" s="1"/>
  <c r="AD93" i="24" a="1"/>
  <c r="AD93" i="24" s="1"/>
  <c r="AE93" i="24" s="1"/>
  <c r="U93" i="24" a="1"/>
  <c r="U93" i="24" s="1"/>
  <c r="V93" i="24" s="1"/>
  <c r="M93" i="24" a="1"/>
  <c r="M93" i="24" s="1"/>
  <c r="N93" i="24" s="1"/>
  <c r="AD92" i="24" a="1"/>
  <c r="AD92" i="24" s="1"/>
  <c r="AE92" i="24" s="1"/>
  <c r="U92" i="24" a="1"/>
  <c r="U92" i="24" s="1"/>
  <c r="V92" i="24" s="1"/>
  <c r="AD91" i="24" a="1"/>
  <c r="AD91" i="24" s="1"/>
  <c r="AE91" i="24" s="1"/>
  <c r="U91" i="24" a="1"/>
  <c r="U91" i="24" s="1"/>
  <c r="V91" i="24" s="1"/>
  <c r="M91" i="24" a="1"/>
  <c r="M91" i="24" s="1"/>
  <c r="N91" i="24" s="1"/>
  <c r="AD90" i="24" a="1"/>
  <c r="AD90" i="24" s="1"/>
  <c r="AE90" i="24" s="1"/>
  <c r="U90" i="24" a="1"/>
  <c r="U90" i="24" s="1"/>
  <c r="V90" i="24" s="1"/>
  <c r="AD89" i="24" a="1"/>
  <c r="AD89" i="24" s="1"/>
  <c r="AE89" i="24" s="1"/>
  <c r="U89" i="24" a="1"/>
  <c r="U89" i="24" s="1"/>
  <c r="V89" i="24" s="1"/>
  <c r="M89" i="24" a="1"/>
  <c r="M89" i="24" s="1"/>
  <c r="N89" i="24" s="1"/>
  <c r="AD88" i="24" a="1"/>
  <c r="AD88" i="24" s="1"/>
  <c r="AE88" i="24" s="1"/>
  <c r="U88" i="24" a="1"/>
  <c r="U88" i="24" s="1"/>
  <c r="V88" i="24" s="1"/>
  <c r="AD87" i="24" a="1"/>
  <c r="AD87" i="24" s="1"/>
  <c r="AE87" i="24" s="1"/>
  <c r="U87" i="24" a="1"/>
  <c r="U87" i="24" s="1"/>
  <c r="V87" i="24" s="1"/>
  <c r="M87" i="24" a="1"/>
  <c r="M87" i="24" s="1"/>
  <c r="N87" i="24" s="1"/>
  <c r="AD86" i="24" a="1"/>
  <c r="AD86" i="24" s="1"/>
  <c r="AE86" i="24" s="1"/>
  <c r="U86" i="24" a="1"/>
  <c r="U86" i="24" s="1"/>
  <c r="V86" i="24" s="1"/>
  <c r="AD85" i="24" a="1"/>
  <c r="AD85" i="24" s="1"/>
  <c r="AE85" i="24" s="1"/>
  <c r="U85" i="24" a="1"/>
  <c r="U85" i="24" s="1"/>
  <c r="V85" i="24" s="1"/>
  <c r="M85" i="24" a="1"/>
  <c r="M85" i="24" s="1"/>
  <c r="N85" i="24" s="1"/>
  <c r="AD84" i="24" a="1"/>
  <c r="AD84" i="24" s="1"/>
  <c r="AE84" i="24" s="1"/>
  <c r="U84" i="24" a="1"/>
  <c r="U84" i="24" s="1"/>
  <c r="V84" i="24" s="1"/>
  <c r="AD83" i="24" a="1"/>
  <c r="AD83" i="24" s="1"/>
  <c r="AE83" i="24" s="1"/>
  <c r="U83" i="24" a="1"/>
  <c r="U83" i="24" s="1"/>
  <c r="V83" i="24" s="1"/>
  <c r="M83" i="24" a="1"/>
  <c r="M83" i="24" s="1"/>
  <c r="N83" i="24" s="1"/>
  <c r="AD82" i="24" a="1"/>
  <c r="AD82" i="24" s="1"/>
  <c r="AE82" i="24" s="1"/>
  <c r="U82" i="24" a="1"/>
  <c r="U82" i="24" s="1"/>
  <c r="V82" i="24" s="1"/>
  <c r="AD81" i="24" a="1"/>
  <c r="AD81" i="24" s="1"/>
  <c r="AE81" i="24" s="1"/>
  <c r="U81" i="24" a="1"/>
  <c r="U81" i="24" s="1"/>
  <c r="V81" i="24" s="1"/>
  <c r="M81" i="24" a="1"/>
  <c r="M81" i="24" s="1"/>
  <c r="N81" i="24" s="1"/>
  <c r="AD80" i="24" a="1"/>
  <c r="AD80" i="24" s="1"/>
  <c r="AE80" i="24" s="1"/>
  <c r="U80" i="24" a="1"/>
  <c r="U80" i="24" s="1"/>
  <c r="V80" i="24" s="1"/>
  <c r="AD79" i="24" a="1"/>
  <c r="AD79" i="24" s="1"/>
  <c r="AE79" i="24" s="1"/>
  <c r="U79" i="24" a="1"/>
  <c r="U79" i="24" s="1"/>
  <c r="V79" i="24" s="1"/>
  <c r="M79" i="24" a="1"/>
  <c r="M79" i="24" s="1"/>
  <c r="N79" i="24" s="1"/>
  <c r="AD78" i="24" a="1"/>
  <c r="AD78" i="24" s="1"/>
  <c r="AE78" i="24" s="1"/>
  <c r="U78" i="24" a="1"/>
  <c r="U78" i="24" s="1"/>
  <c r="V78" i="24" s="1"/>
  <c r="AD77" i="24" a="1"/>
  <c r="AD77" i="24" s="1"/>
  <c r="AE77" i="24" s="1"/>
  <c r="U77" i="24" a="1"/>
  <c r="U77" i="24" s="1"/>
  <c r="V77" i="24" s="1"/>
  <c r="M77" i="24" a="1"/>
  <c r="M77" i="24" s="1"/>
  <c r="N77" i="24" s="1"/>
  <c r="AD76" i="24" a="1"/>
  <c r="AD76" i="24" s="1"/>
  <c r="AE76" i="24" s="1"/>
  <c r="U76" i="24" a="1"/>
  <c r="U76" i="24" s="1"/>
  <c r="V76" i="24" s="1"/>
  <c r="AD73" i="24" a="1"/>
  <c r="AD73" i="24" s="1"/>
  <c r="AE73" i="24" s="1"/>
  <c r="U73" i="24" a="1"/>
  <c r="U73" i="24" s="1"/>
  <c r="V73" i="24" s="1"/>
  <c r="M73" i="24" a="1"/>
  <c r="M73" i="24" s="1"/>
  <c r="N73" i="24" s="1"/>
  <c r="AD72" i="24" a="1"/>
  <c r="AD72" i="24" s="1"/>
  <c r="AE72" i="24" s="1"/>
  <c r="U72" i="24" a="1"/>
  <c r="U72" i="24" s="1"/>
  <c r="V72" i="24" s="1"/>
  <c r="M72" i="24" a="1"/>
  <c r="M72" i="24" s="1"/>
  <c r="N72" i="24" s="1"/>
  <c r="AD70" i="24" a="1"/>
  <c r="AD70" i="24" s="1"/>
  <c r="AE70" i="24" s="1"/>
  <c r="U70" i="24" a="1"/>
  <c r="U70" i="24" s="1"/>
  <c r="V70" i="24" s="1"/>
  <c r="M70" i="24" a="1"/>
  <c r="M70" i="24" s="1"/>
  <c r="N70" i="24" s="1"/>
  <c r="AD69" i="24" a="1"/>
  <c r="AD69" i="24" s="1"/>
  <c r="AE69" i="24" s="1"/>
  <c r="U69" i="24" a="1"/>
  <c r="U69" i="24" s="1"/>
  <c r="V69" i="24" s="1"/>
  <c r="M69" i="24" a="1"/>
  <c r="M69" i="24" s="1"/>
  <c r="N69" i="24" s="1"/>
  <c r="AD68" i="24" a="1"/>
  <c r="AD68" i="24" s="1"/>
  <c r="AE68" i="24" s="1"/>
  <c r="U68" i="24" a="1"/>
  <c r="U68" i="24" s="1"/>
  <c r="V68" i="24" s="1"/>
  <c r="M68" i="24" a="1"/>
  <c r="M68" i="24" s="1"/>
  <c r="N68" i="24" s="1"/>
  <c r="AD66" i="24" a="1"/>
  <c r="AD66" i="24" s="1"/>
  <c r="AE66" i="24" s="1"/>
  <c r="U66" i="24" a="1"/>
  <c r="U66" i="24" s="1"/>
  <c r="V66" i="24" s="1"/>
  <c r="M66" i="24" a="1"/>
  <c r="M66" i="24" s="1"/>
  <c r="N66" i="24" s="1"/>
  <c r="AD65" i="24" a="1"/>
  <c r="AD65" i="24" s="1"/>
  <c r="AE65" i="24" s="1"/>
  <c r="U65" i="24" a="1"/>
  <c r="U65" i="24" s="1"/>
  <c r="V65" i="24" s="1"/>
  <c r="M65" i="24" a="1"/>
  <c r="M65" i="24" s="1"/>
  <c r="N65" i="24" s="1"/>
  <c r="AD64" i="24" a="1"/>
  <c r="AD64" i="24" s="1"/>
  <c r="AE64" i="24" s="1"/>
  <c r="U64" i="24" a="1"/>
  <c r="U64" i="24" s="1"/>
  <c r="V64" i="24" s="1"/>
  <c r="M64" i="24" a="1"/>
  <c r="M64" i="24" s="1"/>
  <c r="N64" i="24" s="1"/>
  <c r="AD62" i="24" a="1"/>
  <c r="AD62" i="24" s="1"/>
  <c r="AE62" i="24" s="1"/>
  <c r="U62" i="24" a="1"/>
  <c r="U62" i="24" s="1"/>
  <c r="V62" i="24" s="1"/>
  <c r="M62" i="24" a="1"/>
  <c r="M62" i="24" s="1"/>
  <c r="N62" i="24" s="1"/>
  <c r="AD61" i="24" a="1"/>
  <c r="AD61" i="24" s="1"/>
  <c r="AE61" i="24" s="1"/>
  <c r="U61" i="24" a="1"/>
  <c r="U61" i="24" s="1"/>
  <c r="V61" i="24" s="1"/>
  <c r="M61" i="24" a="1"/>
  <c r="M61" i="24" s="1"/>
  <c r="N61" i="24" s="1"/>
  <c r="AD60" i="24" a="1"/>
  <c r="AD60" i="24" s="1"/>
  <c r="AE60" i="24" s="1"/>
  <c r="U60" i="24" a="1"/>
  <c r="U60" i="24" s="1"/>
  <c r="V60" i="24" s="1"/>
  <c r="M60" i="24" a="1"/>
  <c r="M60" i="24" s="1"/>
  <c r="N60" i="24" s="1"/>
  <c r="AD59" i="24" a="1"/>
  <c r="AD59" i="24" s="1"/>
  <c r="AE59" i="24" s="1"/>
  <c r="U59" i="24" a="1"/>
  <c r="U59" i="24" s="1"/>
  <c r="V59" i="24" s="1"/>
  <c r="M59" i="24" a="1"/>
  <c r="M59" i="24" s="1"/>
  <c r="N59" i="24" s="1"/>
  <c r="AD58" i="24" a="1"/>
  <c r="AD58" i="24" s="1"/>
  <c r="AE58" i="24" s="1"/>
  <c r="U58" i="24" a="1"/>
  <c r="U58" i="24" s="1"/>
  <c r="V58" i="24" s="1"/>
  <c r="M58" i="24" a="1"/>
  <c r="M58" i="24" s="1"/>
  <c r="N58" i="24" s="1"/>
  <c r="AD57" i="24" a="1"/>
  <c r="AD57" i="24" s="1"/>
  <c r="AE57" i="24" s="1"/>
  <c r="U57" i="24" a="1"/>
  <c r="U57" i="24" s="1"/>
  <c r="V57" i="24" s="1"/>
  <c r="M57" i="24" a="1"/>
  <c r="M57" i="24" s="1"/>
  <c r="N57" i="24" s="1"/>
  <c r="AD56" i="24" a="1"/>
  <c r="AD56" i="24" s="1"/>
  <c r="AE56" i="24" s="1"/>
  <c r="U56" i="24" a="1"/>
  <c r="U56" i="24" s="1"/>
  <c r="V56" i="24" s="1"/>
  <c r="M56" i="24" a="1"/>
  <c r="M56" i="24" s="1"/>
  <c r="N56" i="24" s="1"/>
  <c r="AD55" i="24" a="1"/>
  <c r="AD55" i="24" s="1"/>
  <c r="AE55" i="24" s="1"/>
  <c r="U55" i="24" a="1"/>
  <c r="U55" i="24" s="1"/>
  <c r="V55" i="24" s="1"/>
  <c r="M55" i="24" a="1"/>
  <c r="M55" i="24" s="1"/>
  <c r="N55" i="24" s="1"/>
  <c r="AD54" i="24" a="1"/>
  <c r="AD54" i="24" s="1"/>
  <c r="AE54" i="24" s="1"/>
  <c r="U54" i="24" a="1"/>
  <c r="U54" i="24" s="1"/>
  <c r="V54" i="24" s="1"/>
  <c r="M54" i="24" a="1"/>
  <c r="M54" i="24" s="1"/>
  <c r="N54" i="24" s="1"/>
  <c r="AD53" i="24" a="1"/>
  <c r="AD53" i="24" s="1"/>
  <c r="AE53" i="24" s="1"/>
  <c r="U53" i="24" a="1"/>
  <c r="U53" i="24" s="1"/>
  <c r="V53" i="24" s="1"/>
  <c r="M53" i="24" a="1"/>
  <c r="M53" i="24" s="1"/>
  <c r="N53" i="24" s="1"/>
  <c r="AD52" i="24" a="1"/>
  <c r="AD52" i="24" s="1"/>
  <c r="AE52" i="24" s="1"/>
  <c r="U52" i="24" a="1"/>
  <c r="U52" i="24" s="1"/>
  <c r="V52" i="24" s="1"/>
  <c r="M52" i="24" a="1"/>
  <c r="M52" i="24" s="1"/>
  <c r="N52" i="24" s="1"/>
  <c r="AD51" i="24" a="1"/>
  <c r="AD51" i="24" s="1"/>
  <c r="AE51" i="24" s="1"/>
  <c r="U51" i="24" a="1"/>
  <c r="U51" i="24" s="1"/>
  <c r="V51" i="24" s="1"/>
  <c r="M51" i="24" a="1"/>
  <c r="M51" i="24" s="1"/>
  <c r="N51" i="24" s="1"/>
  <c r="AD50" i="24" a="1"/>
  <c r="AD50" i="24" s="1"/>
  <c r="AE50" i="24" s="1"/>
  <c r="U50" i="24" a="1"/>
  <c r="U50" i="24" s="1"/>
  <c r="V50" i="24" s="1"/>
  <c r="M50" i="24" a="1"/>
  <c r="M50" i="24" s="1"/>
  <c r="N50" i="24" s="1"/>
  <c r="AD49" i="24" a="1"/>
  <c r="AD49" i="24" s="1"/>
  <c r="AE49" i="24" s="1"/>
  <c r="U49" i="24" a="1"/>
  <c r="U49" i="24" s="1"/>
  <c r="V49" i="24" s="1"/>
  <c r="M49" i="24" a="1"/>
  <c r="M49" i="24" s="1"/>
  <c r="N49" i="24" s="1"/>
  <c r="AD48" i="24" a="1"/>
  <c r="AD48" i="24" s="1"/>
  <c r="AE48" i="24" s="1"/>
  <c r="U48" i="24" a="1"/>
  <c r="U48" i="24" s="1"/>
  <c r="V48" i="24" s="1"/>
  <c r="M48" i="24" a="1"/>
  <c r="M48" i="24" s="1"/>
  <c r="N48" i="24" s="1"/>
  <c r="AD47" i="24" a="1"/>
  <c r="AD47" i="24" s="1"/>
  <c r="AE47" i="24" s="1"/>
  <c r="U47" i="24" a="1"/>
  <c r="U47" i="24" s="1"/>
  <c r="V47" i="24" s="1"/>
  <c r="M47" i="24" a="1"/>
  <c r="M47" i="24" s="1"/>
  <c r="N47" i="24" s="1"/>
  <c r="AD46" i="24" a="1"/>
  <c r="AD46" i="24" s="1"/>
  <c r="AE46" i="24" s="1"/>
  <c r="U46" i="24" a="1"/>
  <c r="U46" i="24" s="1"/>
  <c r="V46" i="24" s="1"/>
  <c r="M46" i="24" a="1"/>
  <c r="M46" i="24" s="1"/>
  <c r="N46" i="24" s="1"/>
  <c r="AD44" i="24" a="1"/>
  <c r="AD44" i="24" s="1"/>
  <c r="AE44" i="24" s="1"/>
  <c r="U44" i="24" a="1"/>
  <c r="U44" i="24" s="1"/>
  <c r="V44" i="24" s="1"/>
  <c r="M44" i="24" a="1"/>
  <c r="M44" i="24" s="1"/>
  <c r="N44" i="24" s="1"/>
  <c r="AD43" i="24" a="1"/>
  <c r="AD43" i="24" s="1"/>
  <c r="AE43" i="24" s="1"/>
  <c r="U43" i="24" a="1"/>
  <c r="U43" i="24" s="1"/>
  <c r="V43" i="24" s="1"/>
  <c r="M43" i="24" a="1"/>
  <c r="M43" i="24" s="1"/>
  <c r="N43" i="24" s="1"/>
  <c r="AD42" i="24" a="1"/>
  <c r="AD42" i="24" s="1"/>
  <c r="AE42" i="24" s="1"/>
  <c r="U42" i="24" a="1"/>
  <c r="U42" i="24" s="1"/>
  <c r="V42" i="24" s="1"/>
  <c r="M42" i="24" a="1"/>
  <c r="M42" i="24" s="1"/>
  <c r="N42" i="24" s="1"/>
  <c r="AD41" i="24" a="1"/>
  <c r="AD41" i="24" s="1"/>
  <c r="AE41" i="24" s="1"/>
  <c r="U41" i="24" a="1"/>
  <c r="U41" i="24" s="1"/>
  <c r="V41" i="24" s="1"/>
  <c r="M41" i="24" a="1"/>
  <c r="M41" i="24" s="1"/>
  <c r="N41" i="24" s="1"/>
  <c r="AD40" i="24" a="1"/>
  <c r="AD40" i="24" s="1"/>
  <c r="AE40" i="24" s="1"/>
  <c r="U40" i="24" a="1"/>
  <c r="U40" i="24" s="1"/>
  <c r="V40" i="24" s="1"/>
  <c r="M40" i="24" a="1"/>
  <c r="M40" i="24" s="1"/>
  <c r="N40" i="24" s="1"/>
  <c r="AD39" i="24" a="1"/>
  <c r="AD39" i="24" s="1"/>
  <c r="AE39" i="24" s="1"/>
  <c r="U39" i="24" a="1"/>
  <c r="U39" i="24" s="1"/>
  <c r="V39" i="24" s="1"/>
  <c r="M39" i="24" a="1"/>
  <c r="M39" i="24" s="1"/>
  <c r="N39" i="24" s="1"/>
  <c r="AD38" i="24" a="1"/>
  <c r="AD38" i="24" s="1"/>
  <c r="AE38" i="24" s="1"/>
  <c r="U38" i="24" a="1"/>
  <c r="U38" i="24" s="1"/>
  <c r="V38" i="24" s="1"/>
  <c r="M38" i="24" a="1"/>
  <c r="M38" i="24" s="1"/>
  <c r="N38" i="24" s="1"/>
  <c r="AD37" i="24" a="1"/>
  <c r="AD37" i="24" s="1"/>
  <c r="AE37" i="24" s="1"/>
  <c r="U37" i="24" a="1"/>
  <c r="U37" i="24" s="1"/>
  <c r="V37" i="24" s="1"/>
  <c r="M37" i="24" a="1"/>
  <c r="M37" i="24" s="1"/>
  <c r="N37" i="24" s="1"/>
  <c r="AD35" i="24" a="1"/>
  <c r="AD35" i="24" s="1"/>
  <c r="AE35" i="24" s="1"/>
  <c r="U35" i="24" a="1"/>
  <c r="U35" i="24" s="1"/>
  <c r="V35" i="24" s="1"/>
  <c r="M35" i="24" a="1"/>
  <c r="M35" i="24" s="1"/>
  <c r="N35" i="24" s="1"/>
  <c r="AD34" i="24" a="1"/>
  <c r="AD34" i="24" s="1"/>
  <c r="AE34" i="24" s="1"/>
  <c r="U34" i="24" a="1"/>
  <c r="U34" i="24" s="1"/>
  <c r="V34" i="24" s="1"/>
  <c r="M34" i="24" a="1"/>
  <c r="M34" i="24" s="1"/>
  <c r="N34" i="24" s="1"/>
  <c r="AD33" i="24" a="1"/>
  <c r="AD33" i="24" s="1"/>
  <c r="AE33" i="24" s="1"/>
  <c r="U33" i="24" a="1"/>
  <c r="U33" i="24" s="1"/>
  <c r="V33" i="24" s="1"/>
  <c r="M33" i="24" a="1"/>
  <c r="M33" i="24" s="1"/>
  <c r="N33" i="24" s="1"/>
  <c r="AD32" i="24" a="1"/>
  <c r="AD32" i="24" s="1"/>
  <c r="AE32" i="24" s="1"/>
  <c r="U32" i="24" a="1"/>
  <c r="U32" i="24" s="1"/>
  <c r="V32" i="24" s="1"/>
  <c r="M32" i="24" a="1"/>
  <c r="M32" i="24" s="1"/>
  <c r="N32" i="24" s="1"/>
  <c r="AD31" i="24" a="1"/>
  <c r="AD31" i="24" s="1"/>
  <c r="AE31" i="24" s="1"/>
  <c r="U31" i="24" a="1"/>
  <c r="U31" i="24" s="1"/>
  <c r="V31" i="24" s="1"/>
  <c r="M31" i="24" a="1"/>
  <c r="M31" i="24" s="1"/>
  <c r="N31" i="24" s="1"/>
  <c r="AD30" i="24" a="1"/>
  <c r="AD30" i="24" s="1"/>
  <c r="AE30" i="24" s="1"/>
  <c r="U30" i="24" a="1"/>
  <c r="U30" i="24" s="1"/>
  <c r="V30" i="24" s="1"/>
  <c r="M30" i="24" a="1"/>
  <c r="M30" i="24" s="1"/>
  <c r="N30" i="24" s="1"/>
  <c r="AD29" i="24" a="1"/>
  <c r="AD29" i="24" s="1"/>
  <c r="AE29" i="24" s="1"/>
  <c r="U29" i="24" a="1"/>
  <c r="U29" i="24" s="1"/>
  <c r="V29" i="24" s="1"/>
  <c r="M29" i="24" a="1"/>
  <c r="M29" i="24" s="1"/>
  <c r="N29" i="24" s="1"/>
  <c r="AD28" i="24" a="1"/>
  <c r="AD28" i="24" s="1"/>
  <c r="AE28" i="24" s="1"/>
  <c r="U28" i="24" a="1"/>
  <c r="U28" i="24" s="1"/>
  <c r="V28" i="24" s="1"/>
  <c r="M28" i="24" a="1"/>
  <c r="M28" i="24" s="1"/>
  <c r="N28" i="24" s="1"/>
  <c r="AD27" i="24" a="1"/>
  <c r="AD27" i="24" s="1"/>
  <c r="AE27" i="24" s="1"/>
  <c r="U27" i="24" a="1"/>
  <c r="U27" i="24" s="1"/>
  <c r="V27" i="24" s="1"/>
  <c r="M27" i="24" a="1"/>
  <c r="M27" i="24" s="1"/>
  <c r="N27" i="24" s="1"/>
  <c r="AD26" i="24" a="1"/>
  <c r="AD26" i="24" s="1"/>
  <c r="AE26" i="24" s="1"/>
  <c r="U26" i="24" a="1"/>
  <c r="U26" i="24" s="1"/>
  <c r="V26" i="24" s="1"/>
  <c r="M26" i="24" a="1"/>
  <c r="M26" i="24" s="1"/>
  <c r="N26" i="24" s="1"/>
  <c r="AD25" i="24" a="1"/>
  <c r="AD25" i="24" s="1"/>
  <c r="AE25" i="24" s="1"/>
  <c r="U25" i="24" a="1"/>
  <c r="U25" i="24" s="1"/>
  <c r="V25" i="24" s="1"/>
  <c r="M25" i="24" a="1"/>
  <c r="M25" i="24" s="1"/>
  <c r="N25" i="24" s="1"/>
  <c r="AD24" i="24" a="1"/>
  <c r="AD24" i="24" s="1"/>
  <c r="AE24" i="24" s="1"/>
  <c r="U24" i="24" a="1"/>
  <c r="U24" i="24" s="1"/>
  <c r="V24" i="24" s="1"/>
  <c r="M24" i="24" a="1"/>
  <c r="M24" i="24" s="1"/>
  <c r="N24" i="24" s="1"/>
  <c r="AD23" i="24" a="1"/>
  <c r="AD23" i="24" s="1"/>
  <c r="AE23" i="24" s="1"/>
  <c r="U23" i="24" a="1"/>
  <c r="U23" i="24" s="1"/>
  <c r="V23" i="24" s="1"/>
  <c r="M23" i="24" a="1"/>
  <c r="M23" i="24" s="1"/>
  <c r="N23" i="24" s="1"/>
  <c r="AD22" i="24" a="1"/>
  <c r="AD22" i="24" s="1"/>
  <c r="AE22" i="24" s="1"/>
  <c r="U22" i="24" a="1"/>
  <c r="U22" i="24" s="1"/>
  <c r="V22" i="24" s="1"/>
  <c r="M22" i="24" a="1"/>
  <c r="M22" i="24" s="1"/>
  <c r="N22" i="24" s="1"/>
  <c r="AD20" i="24" a="1"/>
  <c r="AD20" i="24" s="1"/>
  <c r="AE20" i="24" s="1"/>
  <c r="U20" i="24" a="1"/>
  <c r="U20" i="24" s="1"/>
  <c r="V20" i="24" s="1"/>
  <c r="M20" i="24" a="1"/>
  <c r="M20" i="24" s="1"/>
  <c r="N20" i="24" s="1"/>
  <c r="AD19" i="24" a="1"/>
  <c r="AD19" i="24" s="1"/>
  <c r="AE19" i="24" s="1"/>
  <c r="U19" i="24" a="1"/>
  <c r="U19" i="24" s="1"/>
  <c r="V19" i="24" s="1"/>
  <c r="M19" i="24" a="1"/>
  <c r="M19" i="24" s="1"/>
  <c r="N19" i="24" s="1"/>
  <c r="AD17" i="24" a="1"/>
  <c r="AD17" i="24" s="1"/>
  <c r="AE17" i="24" s="1"/>
  <c r="U17" i="24" a="1"/>
  <c r="U17" i="24" s="1"/>
  <c r="V17" i="24" s="1"/>
  <c r="M17" i="24" a="1"/>
  <c r="M17" i="24" s="1"/>
  <c r="N17" i="24" s="1"/>
  <c r="AD16" i="24" a="1"/>
  <c r="AD16" i="24" s="1"/>
  <c r="AE16" i="24" s="1"/>
  <c r="U16" i="24" a="1"/>
  <c r="U16" i="24" s="1"/>
  <c r="V16" i="24" s="1"/>
  <c r="M16" i="24" a="1"/>
  <c r="M16" i="24" s="1"/>
  <c r="N16" i="24" s="1"/>
  <c r="AD15" i="24" a="1"/>
  <c r="AD15" i="24" s="1"/>
  <c r="AE15" i="24" s="1"/>
  <c r="U15" i="24" a="1"/>
  <c r="U15" i="24" s="1"/>
  <c r="V15" i="24" s="1"/>
  <c r="M15" i="24" a="1"/>
  <c r="M15" i="24" s="1"/>
  <c r="N15" i="24" s="1"/>
  <c r="AD14" i="24" a="1"/>
  <c r="AD14" i="24" s="1"/>
  <c r="AE14" i="24" s="1"/>
  <c r="U14" i="24" a="1"/>
  <c r="U14" i="24" s="1"/>
  <c r="V14" i="24" s="1"/>
  <c r="Y21" i="21" a="1"/>
  <c r="Y21" i="21" s="1"/>
  <c r="Z21" i="21" s="1"/>
  <c r="M14" i="24" l="1" a="1"/>
  <c r="M14" i="24" s="1"/>
  <c r="N14" i="24" s="1"/>
  <c r="V20" i="25" l="1"/>
  <c r="L20" i="25"/>
  <c r="O19" i="25"/>
  <c r="K19" i="25"/>
  <c r="N18" i="25"/>
  <c r="M17" i="25"/>
  <c r="L16" i="25"/>
  <c r="K25" i="25"/>
  <c r="M25" i="25" s="1"/>
  <c r="M16" i="25"/>
  <c r="O20" i="25"/>
  <c r="K20" i="25"/>
  <c r="N19" i="25"/>
  <c r="M18" i="25"/>
  <c r="L17" i="25"/>
  <c r="O16" i="25"/>
  <c r="K16" i="25"/>
  <c r="K18" i="25"/>
  <c r="N20" i="25"/>
  <c r="M19" i="25"/>
  <c r="L18" i="25"/>
  <c r="O17" i="25"/>
  <c r="K17" i="25"/>
  <c r="N16" i="25"/>
  <c r="M20" i="25"/>
  <c r="L19" i="25"/>
  <c r="O18" i="25"/>
  <c r="N17" i="25"/>
  <c r="S17" i="25"/>
  <c r="V16" i="25"/>
  <c r="R16" i="25"/>
  <c r="T17" i="25"/>
  <c r="S20" i="25"/>
  <c r="V19" i="25"/>
  <c r="R19" i="25"/>
  <c r="U18" i="25"/>
  <c r="S16" i="25"/>
  <c r="R25" i="25"/>
  <c r="T25" i="25" s="1"/>
  <c r="T16" i="25"/>
  <c r="U17" i="25"/>
  <c r="R18" i="25"/>
  <c r="V18" i="25"/>
  <c r="S19" i="25"/>
  <c r="T20" i="25"/>
  <c r="U16" i="25"/>
  <c r="R17" i="25"/>
  <c r="V17" i="25"/>
  <c r="S18" i="25"/>
  <c r="T19" i="25"/>
  <c r="U20" i="25"/>
  <c r="T18" i="25"/>
  <c r="U19" i="25"/>
  <c r="R20" i="25"/>
  <c r="L110" i="24" l="1"/>
  <c r="K110" i="24"/>
  <c r="M110" i="24" s="1" a="1"/>
  <c r="M110" i="24" s="1"/>
  <c r="N110" i="24" s="1"/>
  <c r="L100" i="24"/>
  <c r="K100" i="24"/>
  <c r="M100" i="24" l="1" a="1"/>
  <c r="M100" i="24" s="1"/>
  <c r="N100" i="24" s="1"/>
  <c r="J45" i="21"/>
  <c r="M45" i="21" s="1"/>
  <c r="Y39" i="21" a="1"/>
  <c r="Y39" i="21" s="1"/>
  <c r="Z39" i="21" s="1"/>
  <c r="Y34" i="21" a="1"/>
  <c r="Y34" i="21" s="1"/>
  <c r="Z34" i="21" s="1"/>
  <c r="Y33" i="21" a="1"/>
  <c r="Y33" i="21" s="1"/>
  <c r="Z33" i="21" s="1"/>
  <c r="Y38" i="21" a="1"/>
  <c r="Y38" i="21" s="1"/>
  <c r="Z38" i="21" s="1"/>
  <c r="Y37" i="21" a="1"/>
  <c r="Y37" i="21" s="1"/>
  <c r="Z37" i="21" s="1"/>
  <c r="Y36" i="21" a="1"/>
  <c r="Y36" i="21" s="1"/>
  <c r="Z36" i="21" s="1"/>
  <c r="Y35" i="21" a="1"/>
  <c r="Y35" i="21" s="1"/>
  <c r="Z35" i="21" s="1"/>
  <c r="Y30" i="21" a="1"/>
  <c r="Y30" i="21" s="1"/>
  <c r="Z30" i="21" s="1"/>
  <c r="Y29" i="21" a="1"/>
  <c r="Y29" i="21" s="1"/>
  <c r="Z29" i="21" s="1"/>
  <c r="Y28" i="21" a="1"/>
  <c r="Y28" i="21" s="1"/>
  <c r="Z28" i="21" s="1"/>
  <c r="Y27" i="21" a="1"/>
  <c r="Y27" i="21" s="1"/>
  <c r="Z27" i="21" s="1"/>
  <c r="Y26" i="21" a="1"/>
  <c r="Y26" i="21" s="1"/>
  <c r="Z26" i="21" s="1"/>
  <c r="Y25" i="21" a="1"/>
  <c r="Y25" i="21" s="1"/>
  <c r="Z25" i="21" s="1"/>
  <c r="Y24" i="21" a="1"/>
  <c r="Y24" i="21" s="1"/>
  <c r="Z24" i="21" s="1"/>
  <c r="Y23" i="21" a="1"/>
  <c r="Y23" i="21" s="1"/>
  <c r="Z23" i="21" s="1"/>
  <c r="Y22" i="21" a="1"/>
  <c r="Y22" i="21" s="1"/>
  <c r="Z22" i="21" s="1"/>
  <c r="J43" i="21" l="1"/>
  <c r="J44" i="21"/>
  <c r="M44" i="21" s="1"/>
  <c r="L45" i="21"/>
  <c r="L43" i="21" l="1"/>
  <c r="M43" i="21"/>
  <c r="L44" i="21"/>
  <c r="P233" i="1"/>
  <c r="O233" i="1"/>
  <c r="N233" i="1"/>
  <c r="M233" i="1"/>
  <c r="CQ181" i="8"/>
  <c r="W233" i="1" s="1"/>
  <c r="CD181" i="8"/>
  <c r="V233" i="1" s="1"/>
  <c r="BQ181" i="8"/>
  <c r="U233" i="1" s="1"/>
  <c r="BD181" i="8"/>
  <c r="T233" i="1" s="1"/>
  <c r="AQ181" i="8"/>
  <c r="S233" i="1" s="1"/>
  <c r="AD181" i="8"/>
  <c r="R233" i="1" s="1"/>
  <c r="Q181" i="8"/>
  <c r="Q233" i="1" s="1"/>
  <c r="R177" i="8"/>
  <c r="J46" i="21" l="1"/>
  <c r="M46" i="21" s="1"/>
  <c r="W4" i="21" s="1"/>
  <c r="S23" i="25"/>
  <c r="L23" i="25"/>
  <c r="K94" i="24"/>
  <c r="K92" i="24"/>
  <c r="K90" i="24"/>
  <c r="K88" i="24"/>
  <c r="M88" i="24" s="1" a="1"/>
  <c r="M88" i="24" s="1"/>
  <c r="N88" i="24" s="1"/>
  <c r="K86" i="24"/>
  <c r="M86" i="24" s="1" a="1"/>
  <c r="M86" i="24" s="1"/>
  <c r="N86" i="24" s="1"/>
  <c r="K84" i="24"/>
  <c r="K82" i="24"/>
  <c r="K80" i="24"/>
  <c r="K78" i="24"/>
  <c r="K76" i="24"/>
  <c r="L94" i="24"/>
  <c r="L92" i="24"/>
  <c r="L90" i="24"/>
  <c r="L88" i="24"/>
  <c r="L86" i="24"/>
  <c r="L84" i="24"/>
  <c r="L82" i="24"/>
  <c r="L80" i="24"/>
  <c r="L78" i="24"/>
  <c r="L76" i="24"/>
  <c r="L108" i="24"/>
  <c r="L106" i="24"/>
  <c r="L104" i="24"/>
  <c r="L102" i="24"/>
  <c r="L98" i="24"/>
  <c r="K98" i="24"/>
  <c r="M98" i="24" s="1" a="1"/>
  <c r="M98" i="24" s="1"/>
  <c r="N98" i="24" s="1"/>
  <c r="K108" i="24"/>
  <c r="K106" i="24"/>
  <c r="K104" i="24"/>
  <c r="K102" i="24"/>
  <c r="E100" i="24"/>
  <c r="F100" i="24"/>
  <c r="G100" i="24"/>
  <c r="H100" i="24"/>
  <c r="D100" i="24"/>
  <c r="M104" i="24" l="1" a="1"/>
  <c r="M104" i="24" s="1"/>
  <c r="N104" i="24" s="1"/>
  <c r="M106" i="24" a="1"/>
  <c r="M106" i="24" s="1"/>
  <c r="N106" i="24" s="1"/>
  <c r="M90" i="24" a="1"/>
  <c r="M90" i="24" s="1"/>
  <c r="N90" i="24" s="1"/>
  <c r="M92" i="24" a="1"/>
  <c r="M92" i="24" s="1"/>
  <c r="N92" i="24" s="1"/>
  <c r="M94" i="24" a="1"/>
  <c r="M94" i="24" s="1"/>
  <c r="N94" i="24" s="1"/>
  <c r="M80" i="24" a="1"/>
  <c r="M80" i="24" s="1"/>
  <c r="N80" i="24" s="1"/>
  <c r="M82" i="24" a="1"/>
  <c r="M82" i="24" s="1"/>
  <c r="N82" i="24" s="1"/>
  <c r="M102" i="24" a="1"/>
  <c r="M102" i="24" s="1"/>
  <c r="N102" i="24" s="1"/>
  <c r="M84" i="24" a="1"/>
  <c r="M84" i="24" s="1"/>
  <c r="N84" i="24" s="1"/>
  <c r="M78" i="24" a="1"/>
  <c r="M78" i="24" s="1"/>
  <c r="N78" i="24" s="1"/>
  <c r="M108" i="24" a="1"/>
  <c r="M108" i="24" s="1"/>
  <c r="N108" i="24" s="1"/>
  <c r="M76" i="24" a="1"/>
  <c r="M76" i="24" s="1"/>
  <c r="N76" i="24" s="1"/>
  <c r="J48" i="21"/>
  <c r="E23" i="25"/>
  <c r="H20" i="25" l="1"/>
  <c r="D17" i="25"/>
  <c r="D25" i="25"/>
  <c r="F25" i="25" s="1"/>
  <c r="G16" i="25"/>
  <c r="G17" i="25"/>
  <c r="E16" i="25"/>
  <c r="E18" i="25"/>
  <c r="D19" i="25"/>
  <c r="F16" i="25"/>
  <c r="H19" i="25"/>
  <c r="G18" i="25"/>
  <c r="F17" i="25"/>
  <c r="E20" i="25"/>
  <c r="E19" i="25"/>
  <c r="H18" i="25"/>
  <c r="F19" i="25"/>
  <c r="G19" i="25"/>
  <c r="D18" i="25"/>
  <c r="E17" i="25"/>
  <c r="G20" i="25"/>
  <c r="H16" i="25"/>
  <c r="F18" i="25"/>
  <c r="H17" i="25"/>
  <c r="D20" i="25"/>
  <c r="D16" i="25"/>
  <c r="F20" i="25"/>
  <c r="E78" i="24"/>
  <c r="F78" i="24"/>
  <c r="G78" i="24"/>
  <c r="H78" i="24"/>
  <c r="D10" i="25" l="1"/>
  <c r="D9" i="25"/>
  <c r="D8" i="25"/>
  <c r="B6" i="24"/>
  <c r="B5" i="24"/>
  <c r="E110" i="24"/>
  <c r="F110" i="24"/>
  <c r="G110" i="24"/>
  <c r="H110" i="24"/>
  <c r="E108" i="24"/>
  <c r="F108" i="24"/>
  <c r="G108" i="24"/>
  <c r="H108" i="24"/>
  <c r="E106" i="24"/>
  <c r="F106" i="24"/>
  <c r="G106" i="24"/>
  <c r="H106" i="24"/>
  <c r="E104" i="24"/>
  <c r="F104" i="24"/>
  <c r="G104" i="24"/>
  <c r="H104" i="24"/>
  <c r="E102" i="24"/>
  <c r="F102" i="24"/>
  <c r="G102" i="24"/>
  <c r="H102" i="24"/>
  <c r="E98" i="24"/>
  <c r="F98" i="24"/>
  <c r="G98" i="24"/>
  <c r="H98" i="24"/>
  <c r="D110" i="24"/>
  <c r="D108" i="24"/>
  <c r="D106" i="24"/>
  <c r="D104" i="24"/>
  <c r="D102" i="24"/>
  <c r="D98" i="24"/>
  <c r="E90" i="24"/>
  <c r="F90" i="24"/>
  <c r="G90" i="24"/>
  <c r="H90" i="24"/>
  <c r="E92" i="24"/>
  <c r="F92" i="24"/>
  <c r="G92" i="24"/>
  <c r="H92" i="24"/>
  <c r="E94" i="24"/>
  <c r="F94" i="24"/>
  <c r="G94" i="24"/>
  <c r="H94" i="24"/>
  <c r="D94" i="24"/>
  <c r="D78" i="24"/>
  <c r="B80" i="24"/>
  <c r="B76" i="24"/>
  <c r="D92" i="24"/>
  <c r="D90" i="24"/>
  <c r="B94" i="24"/>
  <c r="B92" i="24"/>
  <c r="B90" i="24"/>
  <c r="E88" i="24"/>
  <c r="F88" i="24"/>
  <c r="G88" i="24"/>
  <c r="H88" i="24"/>
  <c r="E86" i="24"/>
  <c r="F86" i="24"/>
  <c r="G86" i="24"/>
  <c r="H86" i="24"/>
  <c r="E84" i="24"/>
  <c r="F84" i="24"/>
  <c r="G84" i="24"/>
  <c r="H84" i="24"/>
  <c r="D88" i="24"/>
  <c r="D86" i="24"/>
  <c r="D84" i="24"/>
  <c r="B88" i="24"/>
  <c r="B86" i="24"/>
  <c r="B84" i="24"/>
  <c r="E82" i="24"/>
  <c r="F82" i="24"/>
  <c r="G82" i="24"/>
  <c r="H82" i="24"/>
  <c r="D82" i="24"/>
  <c r="B82" i="24"/>
  <c r="E80" i="24"/>
  <c r="F80" i="24"/>
  <c r="G80" i="24"/>
  <c r="H80" i="24"/>
  <c r="D80" i="24"/>
  <c r="H76" i="24"/>
  <c r="E76" i="24"/>
  <c r="F76" i="24"/>
  <c r="G76" i="24"/>
  <c r="D76" i="24"/>
  <c r="B78" i="24"/>
  <c r="DC218" i="17" l="1"/>
  <c r="DB218" i="17"/>
  <c r="DA218" i="17"/>
  <c r="CZ218" i="17"/>
  <c r="CY218" i="17"/>
  <c r="CX218" i="17"/>
  <c r="CW218" i="17"/>
  <c r="CV218" i="17"/>
  <c r="CU218" i="17"/>
  <c r="CT218" i="17"/>
  <c r="CS218" i="17"/>
  <c r="CR218" i="17"/>
  <c r="DD217" i="17"/>
  <c r="DD216" i="17"/>
  <c r="DD215" i="17"/>
  <c r="DD214" i="17"/>
  <c r="DD213" i="17"/>
  <c r="DD212" i="17"/>
  <c r="DD211" i="17"/>
  <c r="DD210" i="17"/>
  <c r="DD209" i="17"/>
  <c r="DD208" i="17"/>
  <c r="DD207" i="17"/>
  <c r="DD206" i="17"/>
  <c r="DD205" i="17"/>
  <c r="DD204" i="17"/>
  <c r="DD203" i="17"/>
  <c r="DD202" i="17"/>
  <c r="DD201" i="17"/>
  <c r="DD200" i="17"/>
  <c r="DD199" i="17"/>
  <c r="DD198" i="17"/>
  <c r="DD197" i="17"/>
  <c r="DD196" i="17"/>
  <c r="DD195" i="17"/>
  <c r="DD194" i="17"/>
  <c r="DD193" i="17"/>
  <c r="DD192" i="17"/>
  <c r="DD191" i="17"/>
  <c r="DD190" i="17"/>
  <c r="DD189" i="17"/>
  <c r="DD188" i="17"/>
  <c r="DD187" i="17"/>
  <c r="DD186" i="17"/>
  <c r="DD185" i="17"/>
  <c r="DD184" i="17"/>
  <c r="DD183" i="17"/>
  <c r="DD182" i="17"/>
  <c r="DD181" i="17"/>
  <c r="DD180" i="17"/>
  <c r="DD179" i="17"/>
  <c r="DD178" i="17"/>
  <c r="DD177" i="17"/>
  <c r="DD176" i="17"/>
  <c r="DD175" i="17"/>
  <c r="DD174" i="17"/>
  <c r="DD173" i="17"/>
  <c r="DD172" i="17"/>
  <c r="DD171" i="17"/>
  <c r="DD170" i="17"/>
  <c r="DD169" i="17"/>
  <c r="DD168" i="17"/>
  <c r="DD167" i="17"/>
  <c r="DD166" i="17"/>
  <c r="DD165" i="17"/>
  <c r="DD164" i="17"/>
  <c r="DD163" i="17"/>
  <c r="DD162" i="17"/>
  <c r="DD161" i="17"/>
  <c r="DD160" i="17"/>
  <c r="DD159" i="17"/>
  <c r="DD158" i="17"/>
  <c r="DD157" i="17"/>
  <c r="DD156" i="17"/>
  <c r="DD155" i="17"/>
  <c r="DD154" i="17"/>
  <c r="DD153" i="17"/>
  <c r="DD152" i="17"/>
  <c r="DD151" i="17"/>
  <c r="DD150" i="17"/>
  <c r="DD149" i="17"/>
  <c r="DD148" i="17"/>
  <c r="DD147" i="17"/>
  <c r="DD146" i="17"/>
  <c r="DD145" i="17"/>
  <c r="DD144" i="17"/>
  <c r="DD143" i="17"/>
  <c r="DD142" i="17"/>
  <c r="DD141" i="17"/>
  <c r="DD140" i="17"/>
  <c r="DD139" i="17"/>
  <c r="DD138" i="17"/>
  <c r="DD137" i="17"/>
  <c r="DD136" i="17"/>
  <c r="DD135" i="17"/>
  <c r="DD134" i="17"/>
  <c r="DD133" i="17"/>
  <c r="DD132" i="17"/>
  <c r="DD131" i="17"/>
  <c r="DD130" i="17"/>
  <c r="DD129" i="17"/>
  <c r="DD128" i="17"/>
  <c r="DD127" i="17"/>
  <c r="DD126" i="17"/>
  <c r="DD125" i="17"/>
  <c r="DD124" i="17"/>
  <c r="DD123" i="17"/>
  <c r="DD122" i="17"/>
  <c r="DD121" i="17"/>
  <c r="DD120" i="17"/>
  <c r="DD119" i="17"/>
  <c r="DD118" i="17"/>
  <c r="DD117" i="17"/>
  <c r="DD116" i="17"/>
  <c r="DD115" i="17"/>
  <c r="DD114" i="17"/>
  <c r="DD113" i="17"/>
  <c r="DD112" i="17"/>
  <c r="DD111" i="17"/>
  <c r="DD110" i="17"/>
  <c r="DD109" i="17"/>
  <c r="DD108" i="17"/>
  <c r="DD107" i="17"/>
  <c r="DD106" i="17"/>
  <c r="DD105" i="17"/>
  <c r="DD104" i="17"/>
  <c r="DD103" i="17"/>
  <c r="DD102" i="17"/>
  <c r="DD101" i="17"/>
  <c r="DD100" i="17"/>
  <c r="DD99" i="17"/>
  <c r="DD98" i="17"/>
  <c r="DD97" i="17"/>
  <c r="DD96" i="17"/>
  <c r="DD95" i="17"/>
  <c r="DD94" i="17"/>
  <c r="DD93" i="17"/>
  <c r="DD92" i="17"/>
  <c r="DD91" i="17"/>
  <c r="DD90" i="17"/>
  <c r="DD89" i="17"/>
  <c r="DD88" i="17"/>
  <c r="DD87" i="17"/>
  <c r="DD86" i="17"/>
  <c r="DD85" i="17"/>
  <c r="DD84" i="17"/>
  <c r="DD83" i="17"/>
  <c r="DD82" i="17"/>
  <c r="DD81" i="17"/>
  <c r="DD80" i="17"/>
  <c r="DD79" i="17"/>
  <c r="DD78" i="17"/>
  <c r="DD77" i="17"/>
  <c r="DD76" i="17"/>
  <c r="DD75" i="17"/>
  <c r="DD74" i="17"/>
  <c r="DD73" i="17"/>
  <c r="DD72" i="17"/>
  <c r="DD71" i="17"/>
  <c r="DD70" i="17"/>
  <c r="DD69" i="17"/>
  <c r="DD68" i="17"/>
  <c r="DD67" i="17"/>
  <c r="DD66" i="17"/>
  <c r="DD65" i="17"/>
  <c r="DD64" i="17"/>
  <c r="DD63" i="17"/>
  <c r="DD62" i="17"/>
  <c r="DD61" i="17"/>
  <c r="DD60" i="17"/>
  <c r="DD59" i="17"/>
  <c r="DD58" i="17"/>
  <c r="DD57" i="17"/>
  <c r="DD56" i="17"/>
  <c r="DD55" i="17"/>
  <c r="DD54" i="17"/>
  <c r="DD53" i="17"/>
  <c r="DD52" i="17"/>
  <c r="DD51" i="17"/>
  <c r="DD50" i="17"/>
  <c r="DD49" i="17"/>
  <c r="DD48" i="17"/>
  <c r="DD47" i="17"/>
  <c r="DD46" i="17"/>
  <c r="DD45" i="17"/>
  <c r="DD44" i="17"/>
  <c r="DD43" i="17"/>
  <c r="DD42" i="17"/>
  <c r="DD41" i="17"/>
  <c r="DD40" i="17"/>
  <c r="DD39" i="17"/>
  <c r="DD38" i="17"/>
  <c r="DD37" i="17"/>
  <c r="DD36" i="17"/>
  <c r="DD35" i="17"/>
  <c r="DD34" i="17"/>
  <c r="DD33" i="17"/>
  <c r="DD32" i="17"/>
  <c r="DD31" i="17"/>
  <c r="DD30" i="17"/>
  <c r="DD29" i="17"/>
  <c r="DD28" i="17"/>
  <c r="DD27" i="17"/>
  <c r="DD26" i="17"/>
  <c r="DD25" i="17"/>
  <c r="DD24" i="17"/>
  <c r="DD23" i="17"/>
  <c r="DD22" i="17"/>
  <c r="DD21" i="17"/>
  <c r="DD20" i="17"/>
  <c r="DD19" i="17"/>
  <c r="DD18" i="17"/>
  <c r="DD17" i="17"/>
  <c r="DD16" i="17"/>
  <c r="DD15" i="17"/>
  <c r="DD14" i="17"/>
  <c r="DD13" i="17"/>
  <c r="DD12" i="17"/>
  <c r="DD11" i="17"/>
  <c r="DD10" i="17"/>
  <c r="DD9" i="17"/>
  <c r="DD8" i="17"/>
  <c r="DD7" i="17"/>
  <c r="DD6" i="17"/>
  <c r="DD5" i="17"/>
  <c r="DD4" i="17"/>
  <c r="CP218" i="17"/>
  <c r="CO218" i="17"/>
  <c r="CN218" i="17"/>
  <c r="CM218" i="17"/>
  <c r="CL218" i="17"/>
  <c r="CK218" i="17"/>
  <c r="CJ218" i="17"/>
  <c r="CI218" i="17"/>
  <c r="CH218" i="17"/>
  <c r="CG218" i="17"/>
  <c r="CF218" i="17"/>
  <c r="CE218" i="17"/>
  <c r="CQ217" i="17"/>
  <c r="CQ216" i="17"/>
  <c r="CQ215" i="17"/>
  <c r="CQ214" i="17"/>
  <c r="CQ213" i="17"/>
  <c r="CQ212" i="17"/>
  <c r="CQ211" i="17"/>
  <c r="CQ210" i="17"/>
  <c r="CQ209" i="17"/>
  <c r="CQ208" i="17"/>
  <c r="CQ207" i="17"/>
  <c r="CQ206" i="17"/>
  <c r="CQ205" i="17"/>
  <c r="CQ204" i="17"/>
  <c r="CQ203" i="17"/>
  <c r="CQ202" i="17"/>
  <c r="CQ201" i="17"/>
  <c r="CQ200" i="17"/>
  <c r="CQ199" i="17"/>
  <c r="CQ198" i="17"/>
  <c r="CQ197" i="17"/>
  <c r="CQ196" i="17"/>
  <c r="CQ195" i="17"/>
  <c r="CQ194" i="17"/>
  <c r="CQ193" i="17"/>
  <c r="CQ192" i="17"/>
  <c r="CQ191" i="17"/>
  <c r="CQ190" i="17"/>
  <c r="CQ189" i="17"/>
  <c r="CQ188" i="17"/>
  <c r="CQ187" i="17"/>
  <c r="CQ186" i="17"/>
  <c r="CQ185" i="17"/>
  <c r="CQ184" i="17"/>
  <c r="CQ183" i="17"/>
  <c r="CQ182" i="17"/>
  <c r="CQ181" i="17"/>
  <c r="CQ180" i="17"/>
  <c r="CQ179" i="17"/>
  <c r="CQ178" i="17"/>
  <c r="CQ177" i="17"/>
  <c r="CQ176" i="17"/>
  <c r="CQ175" i="17"/>
  <c r="CQ174" i="17"/>
  <c r="CQ173" i="17"/>
  <c r="CQ172" i="17"/>
  <c r="CQ171" i="17"/>
  <c r="CQ170" i="17"/>
  <c r="CQ169" i="17"/>
  <c r="CQ168" i="17"/>
  <c r="CQ167" i="17"/>
  <c r="CQ166" i="17"/>
  <c r="CQ165" i="17"/>
  <c r="CQ164" i="17"/>
  <c r="CQ163" i="17"/>
  <c r="CQ162" i="17"/>
  <c r="CQ161" i="17"/>
  <c r="CQ160" i="17"/>
  <c r="CQ159" i="17"/>
  <c r="CQ158" i="17"/>
  <c r="CQ157" i="17"/>
  <c r="CQ156" i="17"/>
  <c r="CQ155" i="17"/>
  <c r="CQ154" i="17"/>
  <c r="CQ153" i="17"/>
  <c r="CQ152" i="17"/>
  <c r="CQ151" i="17"/>
  <c r="CQ150" i="17"/>
  <c r="CQ149" i="17"/>
  <c r="CQ148" i="17"/>
  <c r="CQ147" i="17"/>
  <c r="CQ146" i="17"/>
  <c r="CQ145" i="17"/>
  <c r="CQ144" i="17"/>
  <c r="CQ143" i="17"/>
  <c r="CQ142" i="17"/>
  <c r="CQ141" i="17"/>
  <c r="CQ140" i="17"/>
  <c r="CQ139" i="17"/>
  <c r="CQ138" i="17"/>
  <c r="CQ137" i="17"/>
  <c r="CQ136" i="17"/>
  <c r="CQ135" i="17"/>
  <c r="CQ134" i="17"/>
  <c r="CQ133" i="17"/>
  <c r="CQ132" i="17"/>
  <c r="CQ131" i="17"/>
  <c r="CQ130" i="17"/>
  <c r="CQ129" i="17"/>
  <c r="CQ128" i="17"/>
  <c r="CQ127" i="17"/>
  <c r="CQ126" i="17"/>
  <c r="CQ125" i="17"/>
  <c r="CQ124" i="17"/>
  <c r="CQ123" i="17"/>
  <c r="CQ122" i="17"/>
  <c r="CQ121" i="17"/>
  <c r="CQ120" i="17"/>
  <c r="CQ119" i="17"/>
  <c r="CQ118" i="17"/>
  <c r="CQ117" i="17"/>
  <c r="CQ116" i="17"/>
  <c r="CQ115" i="17"/>
  <c r="CQ114" i="17"/>
  <c r="CQ113" i="17"/>
  <c r="CQ112" i="17"/>
  <c r="CQ111" i="17"/>
  <c r="CQ110" i="17"/>
  <c r="CQ109" i="17"/>
  <c r="CQ108" i="17"/>
  <c r="CQ107" i="17"/>
  <c r="CQ106" i="17"/>
  <c r="CQ105" i="17"/>
  <c r="CQ104" i="17"/>
  <c r="CQ103" i="17"/>
  <c r="CQ102" i="17"/>
  <c r="CQ101" i="17"/>
  <c r="CQ100" i="17"/>
  <c r="CQ99" i="17"/>
  <c r="CQ98" i="17"/>
  <c r="CQ97" i="17"/>
  <c r="CQ96" i="17"/>
  <c r="CQ95" i="17"/>
  <c r="CQ94" i="17"/>
  <c r="CQ93" i="17"/>
  <c r="CQ92" i="17"/>
  <c r="CQ91" i="17"/>
  <c r="CQ90" i="17"/>
  <c r="CQ89" i="17"/>
  <c r="CQ88" i="17"/>
  <c r="CQ87" i="17"/>
  <c r="CQ86" i="17"/>
  <c r="CQ85" i="17"/>
  <c r="CQ84" i="17"/>
  <c r="CQ83" i="17"/>
  <c r="CQ82" i="17"/>
  <c r="CQ81" i="17"/>
  <c r="CQ80" i="17"/>
  <c r="CQ79" i="17"/>
  <c r="CQ78" i="17"/>
  <c r="CQ77" i="17"/>
  <c r="CQ76" i="17"/>
  <c r="CQ75" i="17"/>
  <c r="CQ74" i="17"/>
  <c r="CQ73" i="17"/>
  <c r="CQ72" i="17"/>
  <c r="CQ71" i="17"/>
  <c r="CQ70" i="17"/>
  <c r="CQ69" i="17"/>
  <c r="CQ68" i="17"/>
  <c r="CQ67" i="17"/>
  <c r="CQ66" i="17"/>
  <c r="CQ65" i="17"/>
  <c r="CQ64" i="17"/>
  <c r="CQ63" i="17"/>
  <c r="CQ62" i="17"/>
  <c r="CQ61" i="17"/>
  <c r="CQ60" i="17"/>
  <c r="CQ59" i="17"/>
  <c r="CQ58" i="17"/>
  <c r="CQ57" i="17"/>
  <c r="CQ56" i="17"/>
  <c r="CQ55" i="17"/>
  <c r="CQ54" i="17"/>
  <c r="CQ53" i="17"/>
  <c r="CQ52" i="17"/>
  <c r="CQ51" i="17"/>
  <c r="CQ50" i="17"/>
  <c r="CQ49" i="17"/>
  <c r="CQ48" i="17"/>
  <c r="CQ47" i="17"/>
  <c r="CQ46" i="17"/>
  <c r="CQ45" i="17"/>
  <c r="CQ44" i="17"/>
  <c r="CQ43" i="17"/>
  <c r="CQ42" i="17"/>
  <c r="CQ41" i="17"/>
  <c r="CQ40" i="17"/>
  <c r="CQ39" i="17"/>
  <c r="CQ38" i="17"/>
  <c r="CQ37" i="17"/>
  <c r="CQ36" i="17"/>
  <c r="CQ35" i="17"/>
  <c r="CQ34" i="17"/>
  <c r="CQ33" i="17"/>
  <c r="CQ32" i="17"/>
  <c r="CQ31" i="17"/>
  <c r="CQ30" i="17"/>
  <c r="CQ29" i="17"/>
  <c r="CQ28" i="17"/>
  <c r="CQ27" i="17"/>
  <c r="CQ26" i="17"/>
  <c r="CQ25" i="17"/>
  <c r="CQ24" i="17"/>
  <c r="CQ23" i="17"/>
  <c r="CQ22" i="17"/>
  <c r="CQ21" i="17"/>
  <c r="CQ20" i="17"/>
  <c r="CQ19" i="17"/>
  <c r="CQ18" i="17"/>
  <c r="CQ17" i="17"/>
  <c r="CQ16" i="17"/>
  <c r="CQ15" i="17"/>
  <c r="CQ14" i="17"/>
  <c r="CQ13" i="17"/>
  <c r="CQ12" i="17"/>
  <c r="CQ11" i="17"/>
  <c r="CQ10" i="17"/>
  <c r="CQ9" i="17"/>
  <c r="CQ8" i="17"/>
  <c r="CQ7" i="17"/>
  <c r="CQ6" i="17"/>
  <c r="CQ5" i="17"/>
  <c r="CQ4" i="17"/>
  <c r="CQ218" i="17" l="1"/>
  <c r="DD218" i="17"/>
  <c r="B19" i="21"/>
  <c r="DC254" i="8" l="1"/>
  <c r="DB254" i="8"/>
  <c r="DA254" i="8"/>
  <c r="CZ254" i="8"/>
  <c r="CY254" i="8"/>
  <c r="CX254" i="8"/>
  <c r="CW254" i="8"/>
  <c r="CV254" i="8"/>
  <c r="CU254" i="8"/>
  <c r="CT254" i="8"/>
  <c r="CS254" i="8"/>
  <c r="CR254" i="8"/>
  <c r="DD252" i="8"/>
  <c r="X304" i="1" s="1"/>
  <c r="DD250" i="8"/>
  <c r="DD249" i="8"/>
  <c r="X301" i="1" s="1"/>
  <c r="DC248" i="8"/>
  <c r="DB248" i="8"/>
  <c r="DA248" i="8"/>
  <c r="CZ248" i="8"/>
  <c r="CY248" i="8"/>
  <c r="CX248" i="8"/>
  <c r="CW248" i="8"/>
  <c r="CV248" i="8"/>
  <c r="CU248" i="8"/>
  <c r="CT248" i="8"/>
  <c r="CS248" i="8"/>
  <c r="CR248" i="8"/>
  <c r="DD246" i="8"/>
  <c r="X298" i="1" s="1"/>
  <c r="DD245" i="8"/>
  <c r="X297" i="1" s="1"/>
  <c r="DC244" i="8"/>
  <c r="DB244" i="8"/>
  <c r="DA244" i="8"/>
  <c r="CZ244" i="8"/>
  <c r="CY244" i="8"/>
  <c r="CX244" i="8"/>
  <c r="CW244" i="8"/>
  <c r="CV244" i="8"/>
  <c r="CU244" i="8"/>
  <c r="CT244" i="8"/>
  <c r="CS244" i="8"/>
  <c r="CR244" i="8"/>
  <c r="DD243" i="8"/>
  <c r="DD242" i="8"/>
  <c r="DD241" i="8"/>
  <c r="DC240" i="8"/>
  <c r="DB240" i="8"/>
  <c r="DA240" i="8"/>
  <c r="CZ240" i="8"/>
  <c r="CY240" i="8"/>
  <c r="CX240" i="8"/>
  <c r="CW240" i="8"/>
  <c r="CV240" i="8"/>
  <c r="CU240" i="8"/>
  <c r="CT240" i="8"/>
  <c r="CS240" i="8"/>
  <c r="CR240" i="8"/>
  <c r="DD239" i="8"/>
  <c r="X291" i="1" s="1"/>
  <c r="DD238" i="8"/>
  <c r="X290" i="1" s="1"/>
  <c r="DD237" i="8"/>
  <c r="X289" i="1" s="1"/>
  <c r="DD236" i="8"/>
  <c r="X288" i="1" s="1"/>
  <c r="DC235" i="8"/>
  <c r="DB235" i="8"/>
  <c r="DA235" i="8"/>
  <c r="CZ235" i="8"/>
  <c r="CY235" i="8"/>
  <c r="CX235" i="8"/>
  <c r="CW235" i="8"/>
  <c r="CV235" i="8"/>
  <c r="CU235" i="8"/>
  <c r="CT235" i="8"/>
  <c r="CS235" i="8"/>
  <c r="CR235" i="8"/>
  <c r="DD234" i="8"/>
  <c r="X286" i="1" s="1"/>
  <c r="DD233" i="8"/>
  <c r="X285" i="1" s="1"/>
  <c r="DD232" i="8"/>
  <c r="X284" i="1" s="1"/>
  <c r="DD231" i="8"/>
  <c r="X283" i="1" s="1"/>
  <c r="DD230" i="8"/>
  <c r="DC229" i="8"/>
  <c r="DB229" i="8"/>
  <c r="DA229" i="8"/>
  <c r="CZ229" i="8"/>
  <c r="CY229" i="8"/>
  <c r="CX229" i="8"/>
  <c r="CW229" i="8"/>
  <c r="CV229" i="8"/>
  <c r="CU229" i="8"/>
  <c r="CT229" i="8"/>
  <c r="CS229" i="8"/>
  <c r="CR229" i="8"/>
  <c r="DD228" i="8"/>
  <c r="X280" i="1" s="1"/>
  <c r="DD227" i="8"/>
  <c r="X279" i="1" s="1"/>
  <c r="DD226" i="8"/>
  <c r="X278" i="1" s="1"/>
  <c r="DD225" i="8"/>
  <c r="X277" i="1" s="1"/>
  <c r="DD224" i="8"/>
  <c r="X276" i="1" s="1"/>
  <c r="DD223" i="8"/>
  <c r="X275" i="1" s="1"/>
  <c r="DD222" i="8"/>
  <c r="DC221" i="8"/>
  <c r="DC220" i="8" s="1"/>
  <c r="DB221" i="8"/>
  <c r="DB220" i="8" s="1"/>
  <c r="DA221" i="8"/>
  <c r="DA220" i="8" s="1"/>
  <c r="CZ221" i="8"/>
  <c r="CZ220" i="8" s="1"/>
  <c r="CY221" i="8"/>
  <c r="CY220" i="8" s="1"/>
  <c r="CX221" i="8"/>
  <c r="CX220" i="8" s="1"/>
  <c r="CW221" i="8"/>
  <c r="CW220" i="8" s="1"/>
  <c r="CV221" i="8"/>
  <c r="CV220" i="8" s="1"/>
  <c r="CU221" i="8"/>
  <c r="CU220" i="8" s="1"/>
  <c r="CT221" i="8"/>
  <c r="CT220" i="8" s="1"/>
  <c r="CS221" i="8"/>
  <c r="CS220" i="8" s="1"/>
  <c r="CR221" i="8"/>
  <c r="CR220" i="8" s="1"/>
  <c r="DD216" i="8"/>
  <c r="DD215" i="8" s="1"/>
  <c r="DC215" i="8"/>
  <c r="DB215" i="8"/>
  <c r="DA215" i="8"/>
  <c r="CZ215" i="8"/>
  <c r="CY215" i="8"/>
  <c r="CX215" i="8"/>
  <c r="CW215" i="8"/>
  <c r="CV215" i="8"/>
  <c r="CU215" i="8"/>
  <c r="CT215" i="8"/>
  <c r="CS215" i="8"/>
  <c r="CR215" i="8"/>
  <c r="DD214" i="8"/>
  <c r="X266" i="1" s="1"/>
  <c r="X265" i="1" s="1"/>
  <c r="DC213" i="8"/>
  <c r="DB213" i="8"/>
  <c r="DA213" i="8"/>
  <c r="CZ213" i="8"/>
  <c r="CY213" i="8"/>
  <c r="CX213" i="8"/>
  <c r="CW213" i="8"/>
  <c r="CV213" i="8"/>
  <c r="CU213" i="8"/>
  <c r="CT213" i="8"/>
  <c r="CS213" i="8"/>
  <c r="CR213" i="8"/>
  <c r="DD212" i="8"/>
  <c r="DC211" i="8"/>
  <c r="DB211" i="8"/>
  <c r="DA211" i="8"/>
  <c r="CZ211" i="8"/>
  <c r="CY211" i="8"/>
  <c r="CX211" i="8"/>
  <c r="CW211" i="8"/>
  <c r="CV211" i="8"/>
  <c r="CU211" i="8"/>
  <c r="CT211" i="8"/>
  <c r="CS211" i="8"/>
  <c r="CR211" i="8"/>
  <c r="DD210" i="8"/>
  <c r="X262" i="1" s="1"/>
  <c r="X261" i="1" s="1"/>
  <c r="DC209" i="8"/>
  <c r="DB209" i="8"/>
  <c r="DA209" i="8"/>
  <c r="CZ209" i="8"/>
  <c r="CY209" i="8"/>
  <c r="CX209" i="8"/>
  <c r="CW209" i="8"/>
  <c r="CV209" i="8"/>
  <c r="CU209" i="8"/>
  <c r="CT209" i="8"/>
  <c r="CS209" i="8"/>
  <c r="CR209" i="8"/>
  <c r="DD206" i="8"/>
  <c r="X258" i="1" s="1"/>
  <c r="DD205" i="8"/>
  <c r="X257" i="1" s="1"/>
  <c r="DC204" i="8"/>
  <c r="DB204" i="8"/>
  <c r="DA204" i="8"/>
  <c r="CZ204" i="8"/>
  <c r="CY204" i="8"/>
  <c r="CX204" i="8"/>
  <c r="CW204" i="8"/>
  <c r="CV204" i="8"/>
  <c r="CU204" i="8"/>
  <c r="CT204" i="8"/>
  <c r="CS204" i="8"/>
  <c r="CR204" i="8"/>
  <c r="DD203" i="8"/>
  <c r="DD202" i="8"/>
  <c r="X254" i="1" s="1"/>
  <c r="DD201" i="8"/>
  <c r="X253" i="1" s="1"/>
  <c r="DD200" i="8"/>
  <c r="X252" i="1" s="1"/>
  <c r="DD199" i="8"/>
  <c r="X251" i="1" s="1"/>
  <c r="DD198" i="8"/>
  <c r="X250" i="1" s="1"/>
  <c r="DC197" i="8"/>
  <c r="DB197" i="8"/>
  <c r="DA197" i="8"/>
  <c r="CZ197" i="8"/>
  <c r="CY197" i="8"/>
  <c r="CX197" i="8"/>
  <c r="CW197" i="8"/>
  <c r="CV197" i="8"/>
  <c r="CU197" i="8"/>
  <c r="CT197" i="8"/>
  <c r="CS197" i="8"/>
  <c r="CR197" i="8"/>
  <c r="DD195" i="8"/>
  <c r="X247" i="1" s="1"/>
  <c r="DD194" i="8"/>
  <c r="X246" i="1" s="1"/>
  <c r="DD193" i="8"/>
  <c r="X245" i="1" s="1"/>
  <c r="DD192" i="8"/>
  <c r="DC191" i="8"/>
  <c r="DB191" i="8"/>
  <c r="DA191" i="8"/>
  <c r="CZ191" i="8"/>
  <c r="CY191" i="8"/>
  <c r="CX191" i="8"/>
  <c r="CW191" i="8"/>
  <c r="CV191" i="8"/>
  <c r="CU191" i="8"/>
  <c r="CT191" i="8"/>
  <c r="CS191" i="8"/>
  <c r="CR191" i="8"/>
  <c r="DD189" i="8"/>
  <c r="X241" i="1" s="1"/>
  <c r="DD188" i="8"/>
  <c r="X240" i="1" s="1"/>
  <c r="DD187" i="8"/>
  <c r="X239" i="1" s="1"/>
  <c r="DD186" i="8"/>
  <c r="X238" i="1" s="1"/>
  <c r="DD185" i="8"/>
  <c r="DD184" i="8"/>
  <c r="X236" i="1" s="1"/>
  <c r="DC183" i="8"/>
  <c r="DB183" i="8"/>
  <c r="DA183" i="8"/>
  <c r="CZ183" i="8"/>
  <c r="CY183" i="8"/>
  <c r="CX183" i="8"/>
  <c r="CW183" i="8"/>
  <c r="CV183" i="8"/>
  <c r="CU183" i="8"/>
  <c r="CT183" i="8"/>
  <c r="CS183" i="8"/>
  <c r="CR183" i="8"/>
  <c r="DD180" i="8"/>
  <c r="X232" i="1" s="1"/>
  <c r="DD179" i="8"/>
  <c r="DD178" i="8"/>
  <c r="X230" i="1" s="1"/>
  <c r="DC177" i="8"/>
  <c r="DB177" i="8"/>
  <c r="DA177" i="8"/>
  <c r="CZ177" i="8"/>
  <c r="CY177" i="8"/>
  <c r="CX177" i="8"/>
  <c r="CW177" i="8"/>
  <c r="CV177" i="8"/>
  <c r="CU177" i="8"/>
  <c r="CT177" i="8"/>
  <c r="CS177" i="8"/>
  <c r="CR177" i="8"/>
  <c r="DD175" i="8"/>
  <c r="X227" i="1" s="1"/>
  <c r="DD174" i="8"/>
  <c r="DD173" i="8"/>
  <c r="X225" i="1" s="1"/>
  <c r="DD172" i="8"/>
  <c r="X224" i="1" s="1"/>
  <c r="DC171" i="8"/>
  <c r="DB171" i="8"/>
  <c r="DA171" i="8"/>
  <c r="CZ171" i="8"/>
  <c r="CY171" i="8"/>
  <c r="CX171" i="8"/>
  <c r="CW171" i="8"/>
  <c r="CV171" i="8"/>
  <c r="CU171" i="8"/>
  <c r="CT171" i="8"/>
  <c r="CS171" i="8"/>
  <c r="CR171" i="8"/>
  <c r="DD169" i="8"/>
  <c r="X221" i="1" s="1"/>
  <c r="DD168" i="8"/>
  <c r="X220" i="1" s="1"/>
  <c r="DD167" i="8"/>
  <c r="X219" i="1" s="1"/>
  <c r="DD166" i="8"/>
  <c r="X218" i="1" s="1"/>
  <c r="DD165" i="8"/>
  <c r="X217" i="1" s="1"/>
  <c r="DD164" i="8"/>
  <c r="X216" i="1" s="1"/>
  <c r="DD163" i="8"/>
  <c r="DC162" i="8"/>
  <c r="DB162" i="8"/>
  <c r="DA162" i="8"/>
  <c r="CZ162" i="8"/>
  <c r="CY162" i="8"/>
  <c r="CX162" i="8"/>
  <c r="CW162" i="8"/>
  <c r="CV162" i="8"/>
  <c r="CU162" i="8"/>
  <c r="CT162" i="8"/>
  <c r="CS162" i="8"/>
  <c r="CR162" i="8"/>
  <c r="DD159" i="8"/>
  <c r="X211" i="1" s="1"/>
  <c r="X210" i="1" s="1"/>
  <c r="DC158" i="8"/>
  <c r="DB158" i="8"/>
  <c r="DA158" i="8"/>
  <c r="CZ158" i="8"/>
  <c r="CY158" i="8"/>
  <c r="CX158" i="8"/>
  <c r="CW158" i="8"/>
  <c r="CV158" i="8"/>
  <c r="CU158" i="8"/>
  <c r="CT158" i="8"/>
  <c r="CS158" i="8"/>
  <c r="CR158" i="8"/>
  <c r="DD157" i="8"/>
  <c r="X209" i="1" s="1"/>
  <c r="DD156" i="8"/>
  <c r="X208" i="1" s="1"/>
  <c r="DD155" i="8"/>
  <c r="X207" i="1" s="1"/>
  <c r="DD154" i="8"/>
  <c r="X206" i="1" s="1"/>
  <c r="DD153" i="8"/>
  <c r="X205" i="1" s="1"/>
  <c r="DD152" i="8"/>
  <c r="DC151" i="8"/>
  <c r="DB151" i="8"/>
  <c r="DA151" i="8"/>
  <c r="CZ151" i="8"/>
  <c r="CY151" i="8"/>
  <c r="CX151" i="8"/>
  <c r="CW151" i="8"/>
  <c r="CV151" i="8"/>
  <c r="CU151" i="8"/>
  <c r="CT151" i="8"/>
  <c r="CS151" i="8"/>
  <c r="CR151" i="8"/>
  <c r="DD150" i="8"/>
  <c r="X202" i="1" s="1"/>
  <c r="DD149" i="8"/>
  <c r="X201" i="1" s="1"/>
  <c r="DD148" i="8"/>
  <c r="X200" i="1" s="1"/>
  <c r="DD147" i="8"/>
  <c r="X199" i="1" s="1"/>
  <c r="DC146" i="8"/>
  <c r="DB146" i="8"/>
  <c r="DA146" i="8"/>
  <c r="CZ146" i="8"/>
  <c r="CY146" i="8"/>
  <c r="CX146" i="8"/>
  <c r="CX145" i="8" s="1"/>
  <c r="CW146" i="8"/>
  <c r="CV146" i="8"/>
  <c r="CV145" i="8" s="1"/>
  <c r="CU146" i="8"/>
  <c r="CT146" i="8"/>
  <c r="CS146" i="8"/>
  <c r="CR146" i="8"/>
  <c r="DD144" i="8"/>
  <c r="DD143" i="8"/>
  <c r="X195" i="1" s="1"/>
  <c r="DD142" i="8"/>
  <c r="X194" i="1" s="1"/>
  <c r="DD141" i="8"/>
  <c r="X193" i="1" s="1"/>
  <c r="DD140" i="8"/>
  <c r="X192" i="1" s="1"/>
  <c r="DD139" i="8"/>
  <c r="X191" i="1" s="1"/>
  <c r="DC138" i="8"/>
  <c r="DB138" i="8"/>
  <c r="DA138" i="8"/>
  <c r="CZ138" i="8"/>
  <c r="CY138" i="8"/>
  <c r="CX138" i="8"/>
  <c r="CW138" i="8"/>
  <c r="CV138" i="8"/>
  <c r="CU138" i="8"/>
  <c r="CT138" i="8"/>
  <c r="CS138" i="8"/>
  <c r="CR138" i="8"/>
  <c r="DD137" i="8"/>
  <c r="X189" i="1" s="1"/>
  <c r="DD136" i="8"/>
  <c r="X188" i="1" s="1"/>
  <c r="DD135" i="8"/>
  <c r="X187" i="1" s="1"/>
  <c r="DC134" i="8"/>
  <c r="DB134" i="8"/>
  <c r="DA134" i="8"/>
  <c r="CZ134" i="8"/>
  <c r="CY134" i="8"/>
  <c r="CX134" i="8"/>
  <c r="CW134" i="8"/>
  <c r="CV134" i="8"/>
  <c r="DD133" i="8"/>
  <c r="X185" i="1" s="1"/>
  <c r="DD132" i="8"/>
  <c r="DC131" i="8"/>
  <c r="DB131" i="8"/>
  <c r="DA131" i="8"/>
  <c r="CZ131" i="8"/>
  <c r="CY131" i="8"/>
  <c r="CX131" i="8"/>
  <c r="CW131" i="8"/>
  <c r="CV131" i="8"/>
  <c r="CU131" i="8"/>
  <c r="CT131" i="8"/>
  <c r="CS131" i="8"/>
  <c r="CR131" i="8"/>
  <c r="DD129" i="8"/>
  <c r="X181" i="1" s="1"/>
  <c r="DD128" i="8"/>
  <c r="X180" i="1" s="1"/>
  <c r="DD127" i="8"/>
  <c r="X179" i="1" s="1"/>
  <c r="DD126" i="8"/>
  <c r="X178" i="1" s="1"/>
  <c r="DD125" i="8"/>
  <c r="X177" i="1" s="1"/>
  <c r="DD124" i="8"/>
  <c r="X176" i="1" s="1"/>
  <c r="DD123" i="8"/>
  <c r="X175" i="1" s="1"/>
  <c r="DD122" i="8"/>
  <c r="X174" i="1" s="1"/>
  <c r="DD121" i="8"/>
  <c r="X173" i="1" s="1"/>
  <c r="DC120" i="8"/>
  <c r="DC116" i="8" s="1"/>
  <c r="DB120" i="8"/>
  <c r="DB116" i="8" s="1"/>
  <c r="DA120" i="8"/>
  <c r="DA116" i="8" s="1"/>
  <c r="CZ120" i="8"/>
  <c r="CZ116" i="8" s="1"/>
  <c r="CY120" i="8"/>
  <c r="CY116" i="8" s="1"/>
  <c r="CX120" i="8"/>
  <c r="CX116" i="8" s="1"/>
  <c r="CW120" i="8"/>
  <c r="CW116" i="8" s="1"/>
  <c r="CV120" i="8"/>
  <c r="CV116" i="8" s="1"/>
  <c r="CU120" i="8"/>
  <c r="CU116" i="8" s="1"/>
  <c r="CT120" i="8"/>
  <c r="CT116" i="8" s="1"/>
  <c r="CS120" i="8"/>
  <c r="CS116" i="8" s="1"/>
  <c r="CR120" i="8"/>
  <c r="CR116" i="8" s="1"/>
  <c r="DD119" i="8"/>
  <c r="X171" i="1" s="1"/>
  <c r="DD118" i="8"/>
  <c r="X170" i="1" s="1"/>
  <c r="DD117" i="8"/>
  <c r="X169" i="1" s="1"/>
  <c r="DD115" i="8"/>
  <c r="X167" i="1" s="1"/>
  <c r="DC114" i="8"/>
  <c r="DC111" i="8" s="1"/>
  <c r="DB114" i="8"/>
  <c r="DB111" i="8" s="1"/>
  <c r="DA114" i="8"/>
  <c r="DA111" i="8" s="1"/>
  <c r="CZ114" i="8"/>
  <c r="CZ111" i="8" s="1"/>
  <c r="CY114" i="8"/>
  <c r="CY111" i="8" s="1"/>
  <c r="CX114" i="8"/>
  <c r="CX111" i="8" s="1"/>
  <c r="CW114" i="8"/>
  <c r="CW111" i="8" s="1"/>
  <c r="CV114" i="8"/>
  <c r="CV111" i="8" s="1"/>
  <c r="DD113" i="8"/>
  <c r="X165" i="1" s="1"/>
  <c r="DD112" i="8"/>
  <c r="X164" i="1" s="1"/>
  <c r="DD110" i="8"/>
  <c r="X162" i="1" s="1"/>
  <c r="DD109" i="8"/>
  <c r="X161" i="1" s="1"/>
  <c r="DD108" i="8"/>
  <c r="X160" i="1" s="1"/>
  <c r="DD107" i="8"/>
  <c r="X159" i="1" s="1"/>
  <c r="DD106" i="8"/>
  <c r="X158" i="1" s="1"/>
  <c r="DD105" i="8"/>
  <c r="DC104" i="8"/>
  <c r="DB104" i="8"/>
  <c r="DA104" i="8"/>
  <c r="CZ104" i="8"/>
  <c r="CY104" i="8"/>
  <c r="CX104" i="8"/>
  <c r="CW104" i="8"/>
  <c r="CV104" i="8"/>
  <c r="CU104" i="8"/>
  <c r="CT104" i="8"/>
  <c r="CS104" i="8"/>
  <c r="CR104" i="8"/>
  <c r="DC103" i="8"/>
  <c r="DB103" i="8"/>
  <c r="DA103" i="8"/>
  <c r="CZ103" i="8"/>
  <c r="CY103" i="8"/>
  <c r="CX103" i="8"/>
  <c r="CW103" i="8"/>
  <c r="CV103" i="8"/>
  <c r="DD99" i="8"/>
  <c r="X151" i="1" s="1"/>
  <c r="DD98" i="8"/>
  <c r="X150" i="1" s="1"/>
  <c r="DD97" i="8"/>
  <c r="X149" i="1" s="1"/>
  <c r="DD96" i="8"/>
  <c r="X148" i="1" s="1"/>
  <c r="DD95" i="8"/>
  <c r="DD94" i="8"/>
  <c r="X146" i="1" s="1"/>
  <c r="DC93" i="8"/>
  <c r="DB93" i="8"/>
  <c r="DA93" i="8"/>
  <c r="CZ93" i="8"/>
  <c r="CY93" i="8"/>
  <c r="CX93" i="8"/>
  <c r="CW93" i="8"/>
  <c r="CV93" i="8"/>
  <c r="CU93" i="8"/>
  <c r="CT93" i="8"/>
  <c r="CS93" i="8"/>
  <c r="CR93" i="8"/>
  <c r="DD92" i="8"/>
  <c r="X144" i="1" s="1"/>
  <c r="DD91" i="8"/>
  <c r="X143" i="1" s="1"/>
  <c r="DD90" i="8"/>
  <c r="X142" i="1" s="1"/>
  <c r="DD89" i="8"/>
  <c r="X141" i="1" s="1"/>
  <c r="DD88" i="8"/>
  <c r="X140" i="1" s="1"/>
  <c r="DD87" i="8"/>
  <c r="DC86" i="8"/>
  <c r="DB86" i="8"/>
  <c r="DA86" i="8"/>
  <c r="CZ86" i="8"/>
  <c r="CY86" i="8"/>
  <c r="CX86" i="8"/>
  <c r="CW86" i="8"/>
  <c r="CV86" i="8"/>
  <c r="CU86" i="8"/>
  <c r="CT86" i="8"/>
  <c r="CS86" i="8"/>
  <c r="CR86" i="8"/>
  <c r="DD83" i="8"/>
  <c r="X135" i="1" s="1"/>
  <c r="DD82" i="8"/>
  <c r="X134" i="1" s="1"/>
  <c r="DD81" i="8"/>
  <c r="X133" i="1" s="1"/>
  <c r="DD80" i="8"/>
  <c r="X132" i="1" s="1"/>
  <c r="DD79" i="8"/>
  <c r="X131" i="1" s="1"/>
  <c r="DD78" i="8"/>
  <c r="X130" i="1" s="1"/>
  <c r="DD77" i="8"/>
  <c r="X129" i="1" s="1"/>
  <c r="DD76" i="8"/>
  <c r="X128" i="1" s="1"/>
  <c r="DD75" i="8"/>
  <c r="X127" i="1" s="1"/>
  <c r="DD74" i="8"/>
  <c r="DD73" i="8"/>
  <c r="X125" i="1" s="1"/>
  <c r="DD72" i="8"/>
  <c r="X124" i="1" s="1"/>
  <c r="DC71" i="8"/>
  <c r="DB71" i="8"/>
  <c r="DA71" i="8"/>
  <c r="CZ71" i="8"/>
  <c r="CY71" i="8"/>
  <c r="CX71" i="8"/>
  <c r="CW71" i="8"/>
  <c r="CV71" i="8"/>
  <c r="CU71" i="8"/>
  <c r="CT71" i="8"/>
  <c r="CS71" i="8"/>
  <c r="CR71" i="8"/>
  <c r="DC70" i="8"/>
  <c r="DB70" i="8"/>
  <c r="DA70" i="8"/>
  <c r="CZ70" i="8"/>
  <c r="CY70" i="8"/>
  <c r="CX70" i="8"/>
  <c r="CW70" i="8"/>
  <c r="CV70" i="8"/>
  <c r="DC69" i="8"/>
  <c r="DB69" i="8"/>
  <c r="DA69" i="8"/>
  <c r="CZ69" i="8"/>
  <c r="CY69" i="8"/>
  <c r="CX69" i="8"/>
  <c r="CW69" i="8"/>
  <c r="CV69" i="8"/>
  <c r="DC68" i="8"/>
  <c r="DB68" i="8"/>
  <c r="DA68" i="8"/>
  <c r="CZ68" i="8"/>
  <c r="CY68" i="8"/>
  <c r="CX68" i="8"/>
  <c r="CW68" i="8"/>
  <c r="CV68" i="8"/>
  <c r="DC67" i="8"/>
  <c r="DB67" i="8"/>
  <c r="DA67" i="8"/>
  <c r="CZ67" i="8"/>
  <c r="CY67" i="8"/>
  <c r="CX67" i="8"/>
  <c r="CW67" i="8"/>
  <c r="CV67" i="8"/>
  <c r="DC57" i="8"/>
  <c r="DB57" i="8"/>
  <c r="DA57" i="8"/>
  <c r="CZ57" i="8"/>
  <c r="CY57" i="8"/>
  <c r="CX57" i="8"/>
  <c r="CW57" i="8"/>
  <c r="CV57" i="8"/>
  <c r="DC56" i="8"/>
  <c r="DB56" i="8"/>
  <c r="DA56" i="8"/>
  <c r="CZ56" i="8"/>
  <c r="CY56" i="8"/>
  <c r="CX56" i="8"/>
  <c r="CW56" i="8"/>
  <c r="CV56" i="8"/>
  <c r="DC55" i="8"/>
  <c r="DB55" i="8"/>
  <c r="DA55" i="8"/>
  <c r="CZ55" i="8"/>
  <c r="CY55" i="8"/>
  <c r="CX55" i="8"/>
  <c r="CW55" i="8"/>
  <c r="CV55" i="8"/>
  <c r="DD53" i="8"/>
  <c r="X105" i="1" s="1"/>
  <c r="X104" i="1" s="1"/>
  <c r="DC52" i="8"/>
  <c r="DB52" i="8"/>
  <c r="DA52" i="8"/>
  <c r="CZ52" i="8"/>
  <c r="CY52" i="8"/>
  <c r="CX52" i="8"/>
  <c r="CW52" i="8"/>
  <c r="CV52" i="8"/>
  <c r="CU52" i="8"/>
  <c r="CT52" i="8"/>
  <c r="CS52" i="8"/>
  <c r="CR52" i="8"/>
  <c r="DD51" i="8"/>
  <c r="DC50" i="8"/>
  <c r="DB50" i="8"/>
  <c r="DA50" i="8"/>
  <c r="CZ50" i="8"/>
  <c r="CY50" i="8"/>
  <c r="CX50" i="8"/>
  <c r="CW50" i="8"/>
  <c r="CV50" i="8"/>
  <c r="CU50" i="8"/>
  <c r="CT50" i="8"/>
  <c r="CS50" i="8"/>
  <c r="CR50" i="8"/>
  <c r="DD49" i="8"/>
  <c r="DC48" i="8"/>
  <c r="DB48" i="8"/>
  <c r="DA48" i="8"/>
  <c r="CZ48" i="8"/>
  <c r="CY48" i="8"/>
  <c r="CX48" i="8"/>
  <c r="CW48" i="8"/>
  <c r="CV48" i="8"/>
  <c r="CU48" i="8"/>
  <c r="CT48" i="8"/>
  <c r="CS48" i="8"/>
  <c r="CR48" i="8"/>
  <c r="DD47" i="8"/>
  <c r="DC46" i="8"/>
  <c r="DB46" i="8"/>
  <c r="DA46" i="8"/>
  <c r="CZ46" i="8"/>
  <c r="CY46" i="8"/>
  <c r="CX46" i="8"/>
  <c r="CW46" i="8"/>
  <c r="CV46" i="8"/>
  <c r="CU46" i="8"/>
  <c r="CT46" i="8"/>
  <c r="CS46" i="8"/>
  <c r="CR46" i="8"/>
  <c r="DD45" i="8"/>
  <c r="X97" i="1" s="1"/>
  <c r="X96" i="1" s="1"/>
  <c r="DC44" i="8"/>
  <c r="DB44" i="8"/>
  <c r="DA44" i="8"/>
  <c r="CZ44" i="8"/>
  <c r="CY44" i="8"/>
  <c r="CX44" i="8"/>
  <c r="CW44" i="8"/>
  <c r="CV44" i="8"/>
  <c r="CU44" i="8"/>
  <c r="CT44" i="8"/>
  <c r="CS44" i="8"/>
  <c r="CR44" i="8"/>
  <c r="DD43" i="8"/>
  <c r="DD42" i="8"/>
  <c r="X94" i="1" s="1"/>
  <c r="DD41" i="8"/>
  <c r="X93" i="1" s="1"/>
  <c r="DC40" i="8"/>
  <c r="DB40" i="8"/>
  <c r="DA40" i="8"/>
  <c r="CZ40" i="8"/>
  <c r="CY40" i="8"/>
  <c r="CX40" i="8"/>
  <c r="CW40" i="8"/>
  <c r="CV40" i="8"/>
  <c r="CU40" i="8"/>
  <c r="CT40" i="8"/>
  <c r="CS40" i="8"/>
  <c r="CR40" i="8"/>
  <c r="DD38" i="8"/>
  <c r="X90" i="1" s="1"/>
  <c r="DD37" i="8"/>
  <c r="X89" i="1" s="1"/>
  <c r="DD36" i="8"/>
  <c r="X88" i="1" s="1"/>
  <c r="DD35" i="8"/>
  <c r="X87" i="1" s="1"/>
  <c r="DD34" i="8"/>
  <c r="X86" i="1" s="1"/>
  <c r="DD33" i="8"/>
  <c r="X85" i="1" s="1"/>
  <c r="DD32" i="8"/>
  <c r="X84" i="1" s="1"/>
  <c r="DD31" i="8"/>
  <c r="X83" i="1" s="1"/>
  <c r="DD30" i="8"/>
  <c r="X82" i="1" s="1"/>
  <c r="DD29" i="8"/>
  <c r="X81" i="1" s="1"/>
  <c r="DD28" i="8"/>
  <c r="X80" i="1" s="1"/>
  <c r="DD27" i="8"/>
  <c r="X79" i="1" s="1"/>
  <c r="DD26" i="8"/>
  <c r="X78" i="1" s="1"/>
  <c r="DD25" i="8"/>
  <c r="X77" i="1" s="1"/>
  <c r="DD24" i="8"/>
  <c r="X76" i="1" s="1"/>
  <c r="DD23" i="8"/>
  <c r="X75" i="1" s="1"/>
  <c r="DD22" i="8"/>
  <c r="X74" i="1" s="1"/>
  <c r="DD21" i="8"/>
  <c r="X73" i="1" s="1"/>
  <c r="DD20" i="8"/>
  <c r="X72" i="1" s="1"/>
  <c r="DD19" i="8"/>
  <c r="X71" i="1" s="1"/>
  <c r="DD18" i="8"/>
  <c r="X70" i="1" s="1"/>
  <c r="DD17" i="8"/>
  <c r="X69" i="1" s="1"/>
  <c r="DD16" i="8"/>
  <c r="X68" i="1" s="1"/>
  <c r="DD15" i="8"/>
  <c r="X67" i="1" s="1"/>
  <c r="DD14" i="8"/>
  <c r="X66" i="1" s="1"/>
  <c r="DD13" i="8"/>
  <c r="X65" i="1" s="1"/>
  <c r="DD12" i="8"/>
  <c r="X64" i="1" s="1"/>
  <c r="DD11" i="8"/>
  <c r="DD10" i="8"/>
  <c r="X62" i="1" s="1"/>
  <c r="DD9" i="8"/>
  <c r="X61" i="1" s="1"/>
  <c r="DD8" i="8"/>
  <c r="X60" i="1" s="1"/>
  <c r="DD7" i="8"/>
  <c r="X59" i="1" s="1"/>
  <c r="DD6" i="8"/>
  <c r="X58" i="1" s="1"/>
  <c r="DC5" i="8"/>
  <c r="DB5" i="8"/>
  <c r="DA5" i="8"/>
  <c r="CZ5" i="8"/>
  <c r="CY5" i="8"/>
  <c r="CX5" i="8"/>
  <c r="CW5" i="8"/>
  <c r="CV5" i="8"/>
  <c r="CU5" i="8"/>
  <c r="CT5" i="8"/>
  <c r="CS5" i="8"/>
  <c r="CR5" i="8"/>
  <c r="CP254" i="8"/>
  <c r="CO254" i="8"/>
  <c r="CN254" i="8"/>
  <c r="CM254" i="8"/>
  <c r="CL254" i="8"/>
  <c r="CK254" i="8"/>
  <c r="CJ254" i="8"/>
  <c r="CI254" i="8"/>
  <c r="CH254" i="8"/>
  <c r="CG254" i="8"/>
  <c r="CF254" i="8"/>
  <c r="CE254" i="8"/>
  <c r="CQ252" i="8"/>
  <c r="W304" i="1" s="1"/>
  <c r="CQ250" i="8"/>
  <c r="W302" i="1" s="1"/>
  <c r="CQ249" i="8"/>
  <c r="CP248" i="8"/>
  <c r="CO248" i="8"/>
  <c r="CN248" i="8"/>
  <c r="CM248" i="8"/>
  <c r="CL248" i="8"/>
  <c r="CK248" i="8"/>
  <c r="CJ248" i="8"/>
  <c r="CI248" i="8"/>
  <c r="CH248" i="8"/>
  <c r="CG248" i="8"/>
  <c r="CF248" i="8"/>
  <c r="CE248" i="8"/>
  <c r="CQ246" i="8"/>
  <c r="W298" i="1" s="1"/>
  <c r="CQ245" i="8"/>
  <c r="W297" i="1" s="1"/>
  <c r="CP244" i="8"/>
  <c r="CO244" i="8"/>
  <c r="CN244" i="8"/>
  <c r="CM244" i="8"/>
  <c r="CL244" i="8"/>
  <c r="CK244" i="8"/>
  <c r="CJ244" i="8"/>
  <c r="CI244" i="8"/>
  <c r="CH244" i="8"/>
  <c r="CG244" i="8"/>
  <c r="CF244" i="8"/>
  <c r="CE244" i="8"/>
  <c r="CQ243" i="8"/>
  <c r="CQ242" i="8"/>
  <c r="CQ241" i="8"/>
  <c r="CP240" i="8"/>
  <c r="CO240" i="8"/>
  <c r="CN240" i="8"/>
  <c r="CM240" i="8"/>
  <c r="CL240" i="8"/>
  <c r="CK240" i="8"/>
  <c r="CJ240" i="8"/>
  <c r="CI240" i="8"/>
  <c r="CH240" i="8"/>
  <c r="CG240" i="8"/>
  <c r="CF240" i="8"/>
  <c r="CE240" i="8"/>
  <c r="CQ239" i="8"/>
  <c r="CQ238" i="8"/>
  <c r="W290" i="1" s="1"/>
  <c r="CQ237" i="8"/>
  <c r="W289" i="1" s="1"/>
  <c r="CQ236" i="8"/>
  <c r="W288" i="1" s="1"/>
  <c r="CP235" i="8"/>
  <c r="CO235" i="8"/>
  <c r="CN235" i="8"/>
  <c r="CM235" i="8"/>
  <c r="CL235" i="8"/>
  <c r="CK235" i="8"/>
  <c r="CJ235" i="8"/>
  <c r="CI235" i="8"/>
  <c r="CH235" i="8"/>
  <c r="CG235" i="8"/>
  <c r="CF235" i="8"/>
  <c r="CE235" i="8"/>
  <c r="CQ234" i="8"/>
  <c r="W286" i="1" s="1"/>
  <c r="CQ233" i="8"/>
  <c r="W285" i="1" s="1"/>
  <c r="CQ232" i="8"/>
  <c r="W284" i="1" s="1"/>
  <c r="CQ231" i="8"/>
  <c r="W283" i="1" s="1"/>
  <c r="CQ230" i="8"/>
  <c r="CP229" i="8"/>
  <c r="CO229" i="8"/>
  <c r="CN229" i="8"/>
  <c r="CM229" i="8"/>
  <c r="CL229" i="8"/>
  <c r="CK229" i="8"/>
  <c r="CJ229" i="8"/>
  <c r="CI229" i="8"/>
  <c r="CH229" i="8"/>
  <c r="CG229" i="8"/>
  <c r="CF229" i="8"/>
  <c r="CE229" i="8"/>
  <c r="CQ228" i="8"/>
  <c r="W280" i="1" s="1"/>
  <c r="CQ227" i="8"/>
  <c r="W279" i="1" s="1"/>
  <c r="CQ226" i="8"/>
  <c r="W278" i="1" s="1"/>
  <c r="CQ225" i="8"/>
  <c r="W277" i="1" s="1"/>
  <c r="CQ224" i="8"/>
  <c r="W276" i="1" s="1"/>
  <c r="CQ223" i="8"/>
  <c r="CQ222" i="8"/>
  <c r="W274" i="1" s="1"/>
  <c r="CP221" i="8"/>
  <c r="CP220" i="8" s="1"/>
  <c r="CO221" i="8"/>
  <c r="CO220" i="8" s="1"/>
  <c r="CN221" i="8"/>
  <c r="CN220" i="8" s="1"/>
  <c r="CM221" i="8"/>
  <c r="CM220" i="8" s="1"/>
  <c r="CL221" i="8"/>
  <c r="CL220" i="8" s="1"/>
  <c r="CK221" i="8"/>
  <c r="CK220" i="8" s="1"/>
  <c r="CJ221" i="8"/>
  <c r="CJ220" i="8" s="1"/>
  <c r="CI221" i="8"/>
  <c r="CI220" i="8" s="1"/>
  <c r="CH221" i="8"/>
  <c r="CH220" i="8" s="1"/>
  <c r="CG221" i="8"/>
  <c r="CG220" i="8" s="1"/>
  <c r="CF221" i="8"/>
  <c r="CF220" i="8" s="1"/>
  <c r="CE221" i="8"/>
  <c r="CE220" i="8" s="1"/>
  <c r="CQ216" i="8"/>
  <c r="W268" i="1" s="1"/>
  <c r="W267" i="1" s="1"/>
  <c r="CP215" i="8"/>
  <c r="CO215" i="8"/>
  <c r="CN215" i="8"/>
  <c r="CM215" i="8"/>
  <c r="CL215" i="8"/>
  <c r="CK215" i="8"/>
  <c r="CJ215" i="8"/>
  <c r="CI215" i="8"/>
  <c r="CH215" i="8"/>
  <c r="CG215" i="8"/>
  <c r="CF215" i="8"/>
  <c r="CE215" i="8"/>
  <c r="CQ214" i="8"/>
  <c r="W266" i="1" s="1"/>
  <c r="W265" i="1" s="1"/>
  <c r="CP213" i="8"/>
  <c r="CO213" i="8"/>
  <c r="CN213" i="8"/>
  <c r="CM213" i="8"/>
  <c r="CL213" i="8"/>
  <c r="CK213" i="8"/>
  <c r="CJ213" i="8"/>
  <c r="CI213" i="8"/>
  <c r="CH213" i="8"/>
  <c r="CG213" i="8"/>
  <c r="CF213" i="8"/>
  <c r="CE213" i="8"/>
  <c r="CQ212" i="8"/>
  <c r="W264" i="1" s="1"/>
  <c r="W263" i="1" s="1"/>
  <c r="CP211" i="8"/>
  <c r="CO211" i="8"/>
  <c r="CN211" i="8"/>
  <c r="CM211" i="8"/>
  <c r="CL211" i="8"/>
  <c r="CK211" i="8"/>
  <c r="CJ211" i="8"/>
  <c r="CI211" i="8"/>
  <c r="CH211" i="8"/>
  <c r="CG211" i="8"/>
  <c r="CF211" i="8"/>
  <c r="CE211" i="8"/>
  <c r="CQ210" i="8"/>
  <c r="W262" i="1" s="1"/>
  <c r="W261" i="1" s="1"/>
  <c r="CP209" i="8"/>
  <c r="CO209" i="8"/>
  <c r="CN209" i="8"/>
  <c r="CM209" i="8"/>
  <c r="CL209" i="8"/>
  <c r="CK209" i="8"/>
  <c r="CJ209" i="8"/>
  <c r="CI209" i="8"/>
  <c r="CH209" i="8"/>
  <c r="CG209" i="8"/>
  <c r="CF209" i="8"/>
  <c r="CE209" i="8"/>
  <c r="CQ206" i="8"/>
  <c r="CQ205" i="8"/>
  <c r="W257" i="1" s="1"/>
  <c r="CP204" i="8"/>
  <c r="CO204" i="8"/>
  <c r="CN204" i="8"/>
  <c r="CM204" i="8"/>
  <c r="CL204" i="8"/>
  <c r="CK204" i="8"/>
  <c r="CJ204" i="8"/>
  <c r="CI204" i="8"/>
  <c r="CH204" i="8"/>
  <c r="CG204" i="8"/>
  <c r="CF204" i="8"/>
  <c r="CE204" i="8"/>
  <c r="CQ203" i="8"/>
  <c r="W255" i="1" s="1"/>
  <c r="CQ202" i="8"/>
  <c r="W254" i="1" s="1"/>
  <c r="CQ201" i="8"/>
  <c r="W253" i="1" s="1"/>
  <c r="CQ200" i="8"/>
  <c r="W252" i="1" s="1"/>
  <c r="CQ199" i="8"/>
  <c r="W251" i="1" s="1"/>
  <c r="CQ198" i="8"/>
  <c r="W250" i="1" s="1"/>
  <c r="CP197" i="8"/>
  <c r="CO197" i="8"/>
  <c r="CN197" i="8"/>
  <c r="CM197" i="8"/>
  <c r="CL197" i="8"/>
  <c r="CK197" i="8"/>
  <c r="CJ197" i="8"/>
  <c r="CI197" i="8"/>
  <c r="CH197" i="8"/>
  <c r="CG197" i="8"/>
  <c r="CF197" i="8"/>
  <c r="CE197" i="8"/>
  <c r="CQ195" i="8"/>
  <c r="W247" i="1" s="1"/>
  <c r="CQ194" i="8"/>
  <c r="W246" i="1" s="1"/>
  <c r="CQ193" i="8"/>
  <c r="W245" i="1" s="1"/>
  <c r="CQ192" i="8"/>
  <c r="W244" i="1" s="1"/>
  <c r="CP191" i="8"/>
  <c r="CO191" i="8"/>
  <c r="CN191" i="8"/>
  <c r="CM191" i="8"/>
  <c r="CL191" i="8"/>
  <c r="CK191" i="8"/>
  <c r="CJ191" i="8"/>
  <c r="CI191" i="8"/>
  <c r="CH191" i="8"/>
  <c r="CG191" i="8"/>
  <c r="CF191" i="8"/>
  <c r="CE191" i="8"/>
  <c r="CQ189" i="8"/>
  <c r="W241" i="1" s="1"/>
  <c r="CQ188" i="8"/>
  <c r="W240" i="1" s="1"/>
  <c r="CQ187" i="8"/>
  <c r="W239" i="1" s="1"/>
  <c r="CQ186" i="8"/>
  <c r="W238" i="1" s="1"/>
  <c r="CQ185" i="8"/>
  <c r="W237" i="1" s="1"/>
  <c r="CQ184" i="8"/>
  <c r="CP183" i="8"/>
  <c r="CO183" i="8"/>
  <c r="CN183" i="8"/>
  <c r="CM183" i="8"/>
  <c r="CL183" i="8"/>
  <c r="CK183" i="8"/>
  <c r="CJ183" i="8"/>
  <c r="CI183" i="8"/>
  <c r="CH183" i="8"/>
  <c r="CG183" i="8"/>
  <c r="CF183" i="8"/>
  <c r="CE183" i="8"/>
  <c r="CQ180" i="8"/>
  <c r="W232" i="1" s="1"/>
  <c r="CQ179" i="8"/>
  <c r="W231" i="1" s="1"/>
  <c r="CQ178" i="8"/>
  <c r="CP177" i="8"/>
  <c r="CO177" i="8"/>
  <c r="CN177" i="8"/>
  <c r="CM177" i="8"/>
  <c r="CL177" i="8"/>
  <c r="CK177" i="8"/>
  <c r="CJ177" i="8"/>
  <c r="CI177" i="8"/>
  <c r="CH177" i="8"/>
  <c r="CG177" i="8"/>
  <c r="CF177" i="8"/>
  <c r="CE177" i="8"/>
  <c r="CQ175" i="8"/>
  <c r="W227" i="1" s="1"/>
  <c r="CQ174" i="8"/>
  <c r="W226" i="1" s="1"/>
  <c r="CQ173" i="8"/>
  <c r="CQ172" i="8"/>
  <c r="W224" i="1" s="1"/>
  <c r="CP171" i="8"/>
  <c r="CO171" i="8"/>
  <c r="CN171" i="8"/>
  <c r="CM171" i="8"/>
  <c r="CL171" i="8"/>
  <c r="CK171" i="8"/>
  <c r="CJ171" i="8"/>
  <c r="CI171" i="8"/>
  <c r="CH171" i="8"/>
  <c r="CG171" i="8"/>
  <c r="CF171" i="8"/>
  <c r="CE171" i="8"/>
  <c r="CQ169" i="8"/>
  <c r="W221" i="1" s="1"/>
  <c r="CQ168" i="8"/>
  <c r="CQ167" i="8"/>
  <c r="W219" i="1" s="1"/>
  <c r="CQ166" i="8"/>
  <c r="W218" i="1" s="1"/>
  <c r="CQ165" i="8"/>
  <c r="W217" i="1" s="1"/>
  <c r="CQ164" i="8"/>
  <c r="W216" i="1" s="1"/>
  <c r="CQ163" i="8"/>
  <c r="W215" i="1" s="1"/>
  <c r="CP162" i="8"/>
  <c r="CO162" i="8"/>
  <c r="CN162" i="8"/>
  <c r="CM162" i="8"/>
  <c r="CL162" i="8"/>
  <c r="CK162" i="8"/>
  <c r="CJ162" i="8"/>
  <c r="CI162" i="8"/>
  <c r="CH162" i="8"/>
  <c r="CG162" i="8"/>
  <c r="CF162" i="8"/>
  <c r="CE162" i="8"/>
  <c r="CQ159" i="8"/>
  <c r="CP158" i="8"/>
  <c r="CO158" i="8"/>
  <c r="CN158" i="8"/>
  <c r="CM158" i="8"/>
  <c r="CL158" i="8"/>
  <c r="CK158" i="8"/>
  <c r="CJ158" i="8"/>
  <c r="CI158" i="8"/>
  <c r="CH158" i="8"/>
  <c r="CG158" i="8"/>
  <c r="CF158" i="8"/>
  <c r="CE158" i="8"/>
  <c r="CQ157" i="8"/>
  <c r="W209" i="1" s="1"/>
  <c r="CQ156" i="8"/>
  <c r="W208" i="1" s="1"/>
  <c r="CQ155" i="8"/>
  <c r="W207" i="1" s="1"/>
  <c r="CQ154" i="8"/>
  <c r="W206" i="1" s="1"/>
  <c r="CQ153" i="8"/>
  <c r="CQ152" i="8"/>
  <c r="W204" i="1" s="1"/>
  <c r="CP151" i="8"/>
  <c r="CO151" i="8"/>
  <c r="CN151" i="8"/>
  <c r="CM151" i="8"/>
  <c r="CL151" i="8"/>
  <c r="CK151" i="8"/>
  <c r="CJ151" i="8"/>
  <c r="CI151" i="8"/>
  <c r="CH151" i="8"/>
  <c r="CG151" i="8"/>
  <c r="CF151" i="8"/>
  <c r="CE151" i="8"/>
  <c r="CQ150" i="8"/>
  <c r="W202" i="1" s="1"/>
  <c r="CQ149" i="8"/>
  <c r="CQ148" i="8"/>
  <c r="W200" i="1" s="1"/>
  <c r="CQ147" i="8"/>
  <c r="W199" i="1" s="1"/>
  <c r="CP146" i="8"/>
  <c r="CO146" i="8"/>
  <c r="CN146" i="8"/>
  <c r="CM146" i="8"/>
  <c r="CL146" i="8"/>
  <c r="CL145" i="8" s="1"/>
  <c r="CK146" i="8"/>
  <c r="CJ146" i="8"/>
  <c r="CI146" i="8"/>
  <c r="CH146" i="8"/>
  <c r="CG146" i="8"/>
  <c r="CF146" i="8"/>
  <c r="CE146" i="8"/>
  <c r="CQ144" i="8"/>
  <c r="W196" i="1" s="1"/>
  <c r="CQ143" i="8"/>
  <c r="W195" i="1" s="1"/>
  <c r="CQ142" i="8"/>
  <c r="W194" i="1" s="1"/>
  <c r="CQ141" i="8"/>
  <c r="CQ140" i="8"/>
  <c r="W192" i="1" s="1"/>
  <c r="CQ139" i="8"/>
  <c r="W191" i="1" s="1"/>
  <c r="CP138" i="8"/>
  <c r="CO138" i="8"/>
  <c r="CN138" i="8"/>
  <c r="CM138" i="8"/>
  <c r="CL138" i="8"/>
  <c r="CK138" i="8"/>
  <c r="CJ138" i="8"/>
  <c r="CI138" i="8"/>
  <c r="CH138" i="8"/>
  <c r="CG138" i="8"/>
  <c r="CF138" i="8"/>
  <c r="CE138" i="8"/>
  <c r="CQ137" i="8"/>
  <c r="W189" i="1" s="1"/>
  <c r="CQ136" i="8"/>
  <c r="W188" i="1" s="1"/>
  <c r="CQ135" i="8"/>
  <c r="W187" i="1" s="1"/>
  <c r="CQ133" i="8"/>
  <c r="W185" i="1" s="1"/>
  <c r="CQ132" i="8"/>
  <c r="W184" i="1" s="1"/>
  <c r="CP131" i="8"/>
  <c r="CO131" i="8"/>
  <c r="CN131" i="8"/>
  <c r="CM131" i="8"/>
  <c r="CL131" i="8"/>
  <c r="CK131" i="8"/>
  <c r="CJ131" i="8"/>
  <c r="CI131" i="8"/>
  <c r="CH131" i="8"/>
  <c r="CG131" i="8"/>
  <c r="CF131" i="8"/>
  <c r="CE131" i="8"/>
  <c r="CQ129" i="8"/>
  <c r="W181" i="1" s="1"/>
  <c r="CQ128" i="8"/>
  <c r="W180" i="1" s="1"/>
  <c r="CQ127" i="8"/>
  <c r="W179" i="1" s="1"/>
  <c r="CQ126" i="8"/>
  <c r="W178" i="1" s="1"/>
  <c r="CQ125" i="8"/>
  <c r="W177" i="1" s="1"/>
  <c r="CQ124" i="8"/>
  <c r="W176" i="1" s="1"/>
  <c r="CQ123" i="8"/>
  <c r="W175" i="1" s="1"/>
  <c r="CQ122" i="8"/>
  <c r="W174" i="1" s="1"/>
  <c r="CQ121" i="8"/>
  <c r="CP120" i="8"/>
  <c r="CP116" i="8" s="1"/>
  <c r="CO120" i="8"/>
  <c r="CO116" i="8" s="1"/>
  <c r="CN120" i="8"/>
  <c r="CN116" i="8" s="1"/>
  <c r="CM120" i="8"/>
  <c r="CM116" i="8" s="1"/>
  <c r="CL120" i="8"/>
  <c r="CL116" i="8" s="1"/>
  <c r="CK120" i="8"/>
  <c r="CK116" i="8" s="1"/>
  <c r="CJ120" i="8"/>
  <c r="CJ116" i="8" s="1"/>
  <c r="CI120" i="8"/>
  <c r="CI116" i="8" s="1"/>
  <c r="CH120" i="8"/>
  <c r="CH116" i="8" s="1"/>
  <c r="CG120" i="8"/>
  <c r="CG116" i="8" s="1"/>
  <c r="CF120" i="8"/>
  <c r="CF116" i="8" s="1"/>
  <c r="CE120" i="8"/>
  <c r="CE116" i="8" s="1"/>
  <c r="CQ119" i="8"/>
  <c r="W171" i="1" s="1"/>
  <c r="CQ118" i="8"/>
  <c r="W170" i="1" s="1"/>
  <c r="CQ117" i="8"/>
  <c r="W169" i="1" s="1"/>
  <c r="CQ115" i="8"/>
  <c r="W167" i="1" s="1"/>
  <c r="CQ113" i="8"/>
  <c r="W165" i="1" s="1"/>
  <c r="CQ112" i="8"/>
  <c r="W164" i="1" s="1"/>
  <c r="CQ110" i="8"/>
  <c r="W162" i="1" s="1"/>
  <c r="CQ109" i="8"/>
  <c r="W161" i="1" s="1"/>
  <c r="CQ108" i="8"/>
  <c r="W160" i="1" s="1"/>
  <c r="CQ107" i="8"/>
  <c r="W159" i="1" s="1"/>
  <c r="CQ106" i="8"/>
  <c r="W158" i="1" s="1"/>
  <c r="CQ105" i="8"/>
  <c r="CP104" i="8"/>
  <c r="CO104" i="8"/>
  <c r="CN104" i="8"/>
  <c r="CM104" i="8"/>
  <c r="CL104" i="8"/>
  <c r="CK104" i="8"/>
  <c r="CJ104" i="8"/>
  <c r="CI104" i="8"/>
  <c r="CH104" i="8"/>
  <c r="CG104" i="8"/>
  <c r="CF104" i="8"/>
  <c r="CE104" i="8"/>
  <c r="CQ99" i="8"/>
  <c r="W151" i="1" s="1"/>
  <c r="CQ98" i="8"/>
  <c r="W150" i="1" s="1"/>
  <c r="CQ97" i="8"/>
  <c r="W149" i="1" s="1"/>
  <c r="CQ96" i="8"/>
  <c r="W148" i="1" s="1"/>
  <c r="CQ95" i="8"/>
  <c r="W147" i="1" s="1"/>
  <c r="CQ94" i="8"/>
  <c r="CP93" i="8"/>
  <c r="CO93" i="8"/>
  <c r="CN93" i="8"/>
  <c r="CM93" i="8"/>
  <c r="CL93" i="8"/>
  <c r="CK93" i="8"/>
  <c r="CJ93" i="8"/>
  <c r="CI93" i="8"/>
  <c r="CH93" i="8"/>
  <c r="CG93" i="8"/>
  <c r="CF93" i="8"/>
  <c r="CE93" i="8"/>
  <c r="CQ92" i="8"/>
  <c r="W144" i="1" s="1"/>
  <c r="CQ91" i="8"/>
  <c r="W143" i="1" s="1"/>
  <c r="CQ90" i="8"/>
  <c r="W142" i="1" s="1"/>
  <c r="CQ89" i="8"/>
  <c r="W141" i="1" s="1"/>
  <c r="CQ88" i="8"/>
  <c r="CQ87" i="8"/>
  <c r="W139" i="1" s="1"/>
  <c r="CP86" i="8"/>
  <c r="CO86" i="8"/>
  <c r="CN86" i="8"/>
  <c r="CM86" i="8"/>
  <c r="CL86" i="8"/>
  <c r="CK86" i="8"/>
  <c r="CJ86" i="8"/>
  <c r="CI86" i="8"/>
  <c r="CH86" i="8"/>
  <c r="CG86" i="8"/>
  <c r="CF86" i="8"/>
  <c r="CE86" i="8"/>
  <c r="CQ83" i="8"/>
  <c r="W135" i="1" s="1"/>
  <c r="CQ82" i="8"/>
  <c r="W134" i="1" s="1"/>
  <c r="CQ81" i="8"/>
  <c r="W133" i="1" s="1"/>
  <c r="CQ80" i="8"/>
  <c r="W132" i="1" s="1"/>
  <c r="CQ79" i="8"/>
  <c r="W131" i="1" s="1"/>
  <c r="CQ78" i="8"/>
  <c r="W130" i="1" s="1"/>
  <c r="CQ77" i="8"/>
  <c r="W129" i="1" s="1"/>
  <c r="CQ76" i="8"/>
  <c r="W128" i="1" s="1"/>
  <c r="CQ75" i="8"/>
  <c r="W127" i="1" s="1"/>
  <c r="CQ74" i="8"/>
  <c r="W126" i="1" s="1"/>
  <c r="CQ73" i="8"/>
  <c r="CQ72" i="8"/>
  <c r="W124" i="1" s="1"/>
  <c r="CP71" i="8"/>
  <c r="CO71" i="8"/>
  <c r="CN71" i="8"/>
  <c r="CM71" i="8"/>
  <c r="CL71" i="8"/>
  <c r="CK71" i="8"/>
  <c r="CJ71" i="8"/>
  <c r="CI71" i="8"/>
  <c r="CH71" i="8"/>
  <c r="CG71" i="8"/>
  <c r="CF71" i="8"/>
  <c r="CE71" i="8"/>
  <c r="CQ53" i="8"/>
  <c r="CP52" i="8"/>
  <c r="CO52" i="8"/>
  <c r="CN52" i="8"/>
  <c r="CM52" i="8"/>
  <c r="CL52" i="8"/>
  <c r="CK52" i="8"/>
  <c r="CJ52" i="8"/>
  <c r="CI52" i="8"/>
  <c r="CH52" i="8"/>
  <c r="CG52" i="8"/>
  <c r="CF52" i="8"/>
  <c r="CE52" i="8"/>
  <c r="CQ51" i="8"/>
  <c r="W103" i="1" s="1"/>
  <c r="W102" i="1" s="1"/>
  <c r="CP50" i="8"/>
  <c r="CO50" i="8"/>
  <c r="CN50" i="8"/>
  <c r="CM50" i="8"/>
  <c r="CL50" i="8"/>
  <c r="CK50" i="8"/>
  <c r="CJ50" i="8"/>
  <c r="CI50" i="8"/>
  <c r="CH50" i="8"/>
  <c r="CG50" i="8"/>
  <c r="CF50" i="8"/>
  <c r="CE50" i="8"/>
  <c r="CQ49" i="8"/>
  <c r="CP48" i="8"/>
  <c r="CO48" i="8"/>
  <c r="CN48" i="8"/>
  <c r="CM48" i="8"/>
  <c r="CL48" i="8"/>
  <c r="CK48" i="8"/>
  <c r="CJ48" i="8"/>
  <c r="CI48" i="8"/>
  <c r="CH48" i="8"/>
  <c r="CG48" i="8"/>
  <c r="CF48" i="8"/>
  <c r="CE48" i="8"/>
  <c r="CQ47" i="8"/>
  <c r="CP46" i="8"/>
  <c r="CO46" i="8"/>
  <c r="CN46" i="8"/>
  <c r="CM46" i="8"/>
  <c r="CL46" i="8"/>
  <c r="CK46" i="8"/>
  <c r="CJ46" i="8"/>
  <c r="CI46" i="8"/>
  <c r="CH46" i="8"/>
  <c r="CG46" i="8"/>
  <c r="CF46" i="8"/>
  <c r="CE46" i="8"/>
  <c r="CQ45" i="8"/>
  <c r="W97" i="1" s="1"/>
  <c r="W96" i="1" s="1"/>
  <c r="CP44" i="8"/>
  <c r="CO44" i="8"/>
  <c r="CN44" i="8"/>
  <c r="CM44" i="8"/>
  <c r="CL44" i="8"/>
  <c r="CK44" i="8"/>
  <c r="CJ44" i="8"/>
  <c r="CI44" i="8"/>
  <c r="CH44" i="8"/>
  <c r="CG44" i="8"/>
  <c r="CF44" i="8"/>
  <c r="CE44" i="8"/>
  <c r="CQ43" i="8"/>
  <c r="W95" i="1" s="1"/>
  <c r="CQ42" i="8"/>
  <c r="CQ41" i="8"/>
  <c r="W93" i="1" s="1"/>
  <c r="CP40" i="8"/>
  <c r="CO40" i="8"/>
  <c r="CN40" i="8"/>
  <c r="CM40" i="8"/>
  <c r="CL40" i="8"/>
  <c r="CK40" i="8"/>
  <c r="CJ40" i="8"/>
  <c r="CI40" i="8"/>
  <c r="CH40" i="8"/>
  <c r="CG40" i="8"/>
  <c r="CF40" i="8"/>
  <c r="CE40" i="8"/>
  <c r="CQ38" i="8"/>
  <c r="W90" i="1" s="1"/>
  <c r="CQ37" i="8"/>
  <c r="W89" i="1" s="1"/>
  <c r="CQ36" i="8"/>
  <c r="W88" i="1" s="1"/>
  <c r="CQ35" i="8"/>
  <c r="W87" i="1" s="1"/>
  <c r="CQ34" i="8"/>
  <c r="W86" i="1" s="1"/>
  <c r="CQ33" i="8"/>
  <c r="W85" i="1" s="1"/>
  <c r="CQ32" i="8"/>
  <c r="W84" i="1" s="1"/>
  <c r="CQ31" i="8"/>
  <c r="W83" i="1" s="1"/>
  <c r="CQ30" i="8"/>
  <c r="W82" i="1" s="1"/>
  <c r="CQ29" i="8"/>
  <c r="W81" i="1" s="1"/>
  <c r="CQ28" i="8"/>
  <c r="W80" i="1" s="1"/>
  <c r="CQ27" i="8"/>
  <c r="W79" i="1" s="1"/>
  <c r="CQ26" i="8"/>
  <c r="W78" i="1" s="1"/>
  <c r="CQ25" i="8"/>
  <c r="W77" i="1" s="1"/>
  <c r="CQ24" i="8"/>
  <c r="W76" i="1" s="1"/>
  <c r="CQ23" i="8"/>
  <c r="W75" i="1" s="1"/>
  <c r="CQ22" i="8"/>
  <c r="W74" i="1" s="1"/>
  <c r="CQ21" i="8"/>
  <c r="W73" i="1" s="1"/>
  <c r="CQ20" i="8"/>
  <c r="W72" i="1" s="1"/>
  <c r="CQ19" i="8"/>
  <c r="W71" i="1" s="1"/>
  <c r="CQ18" i="8"/>
  <c r="W70" i="1" s="1"/>
  <c r="CQ17" i="8"/>
  <c r="W69" i="1" s="1"/>
  <c r="CQ16" i="8"/>
  <c r="W68" i="1" s="1"/>
  <c r="CQ15" i="8"/>
  <c r="W67" i="1" s="1"/>
  <c r="CQ14" i="8"/>
  <c r="W66" i="1" s="1"/>
  <c r="CQ13" i="8"/>
  <c r="W65" i="1" s="1"/>
  <c r="CQ12" i="8"/>
  <c r="W64" i="1" s="1"/>
  <c r="CQ11" i="8"/>
  <c r="W63" i="1" s="1"/>
  <c r="CQ10" i="8"/>
  <c r="W62" i="1" s="1"/>
  <c r="CQ9" i="8"/>
  <c r="W61" i="1" s="1"/>
  <c r="CQ8" i="8"/>
  <c r="CQ7" i="8"/>
  <c r="W59" i="1" s="1"/>
  <c r="CQ6" i="8"/>
  <c r="W58" i="1" s="1"/>
  <c r="CP5" i="8"/>
  <c r="CO5" i="8"/>
  <c r="CN5" i="8"/>
  <c r="CM5" i="8"/>
  <c r="CL5" i="8"/>
  <c r="CK5" i="8"/>
  <c r="CJ5" i="8"/>
  <c r="CI5" i="8"/>
  <c r="CH5" i="8"/>
  <c r="CG5" i="8"/>
  <c r="CF5" i="8"/>
  <c r="CE5" i="8"/>
  <c r="CI145" i="8" l="1"/>
  <c r="CN145" i="8"/>
  <c r="CT145" i="8"/>
  <c r="CU145" i="8"/>
  <c r="CF145" i="8"/>
  <c r="CH145" i="8"/>
  <c r="CY145" i="8"/>
  <c r="CZ145" i="8"/>
  <c r="CP145" i="8"/>
  <c r="DB145" i="8"/>
  <c r="DC145" i="8"/>
  <c r="CJ145" i="8"/>
  <c r="CK145" i="8"/>
  <c r="CR145" i="8"/>
  <c r="CT247" i="8"/>
  <c r="CR247" i="8"/>
  <c r="DA39" i="8"/>
  <c r="CG39" i="8"/>
  <c r="CO39" i="8"/>
  <c r="CG218" i="8"/>
  <c r="CK218" i="8"/>
  <c r="CO218" i="8"/>
  <c r="DD44" i="8"/>
  <c r="DD213" i="8"/>
  <c r="CP39" i="8"/>
  <c r="CQ215" i="8"/>
  <c r="CE247" i="8"/>
  <c r="CM247" i="8"/>
  <c r="CT39" i="8"/>
  <c r="CX39" i="8"/>
  <c r="DB39" i="8"/>
  <c r="CH39" i="8"/>
  <c r="CL39" i="8"/>
  <c r="CF100" i="8"/>
  <c r="CJ100" i="8"/>
  <c r="CN100" i="8"/>
  <c r="CW100" i="8"/>
  <c r="CU100" i="8"/>
  <c r="CY100" i="8"/>
  <c r="DC100" i="8"/>
  <c r="DD120" i="8"/>
  <c r="DD116" i="8" s="1"/>
  <c r="CV130" i="8"/>
  <c r="CY247" i="8"/>
  <c r="CF39" i="8"/>
  <c r="CN39" i="8"/>
  <c r="CS39" i="8"/>
  <c r="CW39" i="8"/>
  <c r="DD52" i="8"/>
  <c r="DD254" i="8"/>
  <c r="X306" i="1" s="1"/>
  <c r="CZ130" i="8"/>
  <c r="CV100" i="8"/>
  <c r="CR207" i="8"/>
  <c r="DD209" i="8"/>
  <c r="W270" i="1"/>
  <c r="CV39" i="8"/>
  <c r="CI100" i="8"/>
  <c r="CQ211" i="8"/>
  <c r="DD248" i="8"/>
  <c r="CY130" i="8"/>
  <c r="CT218" i="8"/>
  <c r="CX218" i="8"/>
  <c r="DB218" i="8"/>
  <c r="X296" i="1"/>
  <c r="CE100" i="8"/>
  <c r="CM100" i="8"/>
  <c r="CG100" i="8"/>
  <c r="CO100" i="8"/>
  <c r="CE207" i="8"/>
  <c r="CI207" i="8"/>
  <c r="CM207" i="8"/>
  <c r="CQ191" i="8"/>
  <c r="CH218" i="8"/>
  <c r="CL218" i="8"/>
  <c r="CP218" i="8"/>
  <c r="X198" i="1"/>
  <c r="CS145" i="8"/>
  <c r="CW145" i="8"/>
  <c r="DA145" i="8"/>
  <c r="CW207" i="8"/>
  <c r="CQ44" i="8"/>
  <c r="CQ50" i="8"/>
  <c r="CL207" i="8"/>
  <c r="CQ209" i="8"/>
  <c r="CQ213" i="8"/>
  <c r="CQ244" i="8"/>
  <c r="CT100" i="8"/>
  <c r="CX100" i="8"/>
  <c r="DB100" i="8"/>
  <c r="DD158" i="8"/>
  <c r="CZ207" i="8"/>
  <c r="DD204" i="8"/>
  <c r="DD104" i="8"/>
  <c r="DC130" i="8"/>
  <c r="X256" i="1"/>
  <c r="X302" i="1"/>
  <c r="X300" i="1" s="1"/>
  <c r="CQ48" i="8"/>
  <c r="W101" i="1"/>
  <c r="W100" i="1" s="1"/>
  <c r="W183" i="1"/>
  <c r="W296" i="1"/>
  <c r="DD40" i="8"/>
  <c r="X95" i="1"/>
  <c r="X92" i="1" s="1"/>
  <c r="X91" i="1" s="1"/>
  <c r="DD48" i="8"/>
  <c r="X101" i="1"/>
  <c r="X100" i="1" s="1"/>
  <c r="CI39" i="8"/>
  <c r="CM39" i="8"/>
  <c r="CQ171" i="8"/>
  <c r="W225" i="1"/>
  <c r="W223" i="1" s="1"/>
  <c r="CJ207" i="8"/>
  <c r="CQ204" i="8"/>
  <c r="W258" i="1"/>
  <c r="W256" i="1" s="1"/>
  <c r="CE39" i="8"/>
  <c r="W105" i="1"/>
  <c r="W104" i="1" s="1"/>
  <c r="CQ52" i="8"/>
  <c r="W249" i="1"/>
  <c r="W282" i="1"/>
  <c r="W281" i="1" s="1"/>
  <c r="CQ229" i="8"/>
  <c r="CQ235" i="8"/>
  <c r="W291" i="1"/>
  <c r="W287" i="1" s="1"/>
  <c r="DD86" i="8"/>
  <c r="DD171" i="8"/>
  <c r="X226" i="1"/>
  <c r="X223" i="1" s="1"/>
  <c r="CT207" i="8"/>
  <c r="DB207" i="8"/>
  <c r="DD197" i="8"/>
  <c r="DD211" i="8"/>
  <c r="X264" i="1"/>
  <c r="X263" i="1" s="1"/>
  <c r="X157" i="1"/>
  <c r="X156" i="1" s="1"/>
  <c r="CE145" i="8"/>
  <c r="CM145" i="8"/>
  <c r="CQ162" i="8"/>
  <c r="CK207" i="8"/>
  <c r="W243" i="1"/>
  <c r="CJ247" i="8"/>
  <c r="CF247" i="8"/>
  <c r="CN247" i="8"/>
  <c r="CQ221" i="8"/>
  <c r="CQ220" i="8" s="1"/>
  <c r="CU39" i="8"/>
  <c r="CY39" i="8"/>
  <c r="DC39" i="8"/>
  <c r="DD50" i="8"/>
  <c r="X103" i="1"/>
  <c r="X102" i="1" s="1"/>
  <c r="DD138" i="8"/>
  <c r="X196" i="1"/>
  <c r="X190" i="1" s="1"/>
  <c r="CX207" i="8"/>
  <c r="CU218" i="8"/>
  <c r="CY218" i="8"/>
  <c r="DC218" i="8"/>
  <c r="DD229" i="8"/>
  <c r="X282" i="1"/>
  <c r="X281" i="1" s="1"/>
  <c r="CU247" i="8"/>
  <c r="DC247" i="8"/>
  <c r="X255" i="1"/>
  <c r="X249" i="1" s="1"/>
  <c r="CJ39" i="8"/>
  <c r="CQ71" i="8"/>
  <c r="W125" i="1"/>
  <c r="W123" i="1" s="1"/>
  <c r="CQ86" i="8"/>
  <c r="CH100" i="8"/>
  <c r="CL100" i="8"/>
  <c r="CP100" i="8"/>
  <c r="CQ104" i="8"/>
  <c r="W157" i="1"/>
  <c r="W156" i="1" s="1"/>
  <c r="CQ120" i="8"/>
  <c r="CQ116" i="8" s="1"/>
  <c r="W173" i="1"/>
  <c r="W172" i="1" s="1"/>
  <c r="W168" i="1" s="1"/>
  <c r="CQ138" i="8"/>
  <c r="W193" i="1"/>
  <c r="W190" i="1" s="1"/>
  <c r="CQ151" i="8"/>
  <c r="W205" i="1"/>
  <c r="W203" i="1" s="1"/>
  <c r="CG207" i="8"/>
  <c r="CO207" i="8"/>
  <c r="CQ183" i="8"/>
  <c r="W236" i="1"/>
  <c r="W235" i="1" s="1"/>
  <c r="CF207" i="8"/>
  <c r="CN207" i="8"/>
  <c r="CE218" i="8"/>
  <c r="CI218" i="8"/>
  <c r="CM218" i="8"/>
  <c r="CL247" i="8"/>
  <c r="CG247" i="8"/>
  <c r="CK247" i="8"/>
  <c r="CO247" i="8"/>
  <c r="CR39" i="8"/>
  <c r="CZ39" i="8"/>
  <c r="DD71" i="8"/>
  <c r="X126" i="1"/>
  <c r="X123" i="1" s="1"/>
  <c r="CR100" i="8"/>
  <c r="CZ100" i="8"/>
  <c r="X172" i="1"/>
  <c r="X168" i="1" s="1"/>
  <c r="DD146" i="8"/>
  <c r="CU207" i="8"/>
  <c r="CY207" i="8"/>
  <c r="DC207" i="8"/>
  <c r="DD183" i="8"/>
  <c r="CR218" i="8"/>
  <c r="CV218" i="8"/>
  <c r="CX247" i="8"/>
  <c r="CZ247" i="8"/>
  <c r="DD221" i="8"/>
  <c r="DD220" i="8" s="1"/>
  <c r="X274" i="1"/>
  <c r="X273" i="1" s="1"/>
  <c r="X272" i="1" s="1"/>
  <c r="CV247" i="8"/>
  <c r="DD235" i="8"/>
  <c r="X139" i="1"/>
  <c r="X138" i="1" s="1"/>
  <c r="W220" i="1"/>
  <c r="W214" i="1" s="1"/>
  <c r="X237" i="1"/>
  <c r="X235" i="1" s="1"/>
  <c r="W275" i="1"/>
  <c r="W273" i="1" s="1"/>
  <c r="W272" i="1" s="1"/>
  <c r="CQ40" i="8"/>
  <c r="W94" i="1"/>
  <c r="W92" i="1" s="1"/>
  <c r="W91" i="1" s="1"/>
  <c r="CQ46" i="8"/>
  <c r="W99" i="1"/>
  <c r="W98" i="1" s="1"/>
  <c r="CQ5" i="8"/>
  <c r="W60" i="1"/>
  <c r="W57" i="1" s="1"/>
  <c r="CK39" i="8"/>
  <c r="CK100" i="8"/>
  <c r="CQ93" i="8"/>
  <c r="W146" i="1"/>
  <c r="W145" i="1" s="1"/>
  <c r="CQ131" i="8"/>
  <c r="CQ146" i="8"/>
  <c r="CG145" i="8"/>
  <c r="CO145" i="8"/>
  <c r="CQ158" i="8"/>
  <c r="W211" i="1"/>
  <c r="W210" i="1" s="1"/>
  <c r="CH207" i="8"/>
  <c r="CP207" i="8"/>
  <c r="CQ177" i="8"/>
  <c r="CQ197" i="8"/>
  <c r="CF218" i="8"/>
  <c r="CJ218" i="8"/>
  <c r="CN218" i="8"/>
  <c r="CH247" i="8"/>
  <c r="CP247" i="8"/>
  <c r="CI247" i="8"/>
  <c r="CQ240" i="8"/>
  <c r="CQ248" i="8"/>
  <c r="W301" i="1"/>
  <c r="W300" i="1" s="1"/>
  <c r="DD5" i="8"/>
  <c r="X63" i="1"/>
  <c r="X57" i="1" s="1"/>
  <c r="DD46" i="8"/>
  <c r="X99" i="1"/>
  <c r="X98" i="1" s="1"/>
  <c r="CS100" i="8"/>
  <c r="DA100" i="8"/>
  <c r="DD93" i="8"/>
  <c r="X147" i="1"/>
  <c r="X145" i="1" s="1"/>
  <c r="DD131" i="8"/>
  <c r="X184" i="1"/>
  <c r="X183" i="1" s="1"/>
  <c r="CX130" i="8"/>
  <c r="W140" i="1"/>
  <c r="W138" i="1" s="1"/>
  <c r="W201" i="1"/>
  <c r="W198" i="1" s="1"/>
  <c r="W230" i="1"/>
  <c r="W229" i="1" s="1"/>
  <c r="CZ218" i="8"/>
  <c r="CS247" i="8"/>
  <c r="CW247" i="8"/>
  <c r="DA247" i="8"/>
  <c r="X287" i="1"/>
  <c r="DD244" i="8"/>
  <c r="X268" i="1"/>
  <c r="X267" i="1" s="1"/>
  <c r="DD151" i="8"/>
  <c r="X204" i="1"/>
  <c r="X203" i="1" s="1"/>
  <c r="CV207" i="8"/>
  <c r="DD162" i="8"/>
  <c r="X215" i="1"/>
  <c r="X214" i="1" s="1"/>
  <c r="CS207" i="8"/>
  <c r="DA207" i="8"/>
  <c r="DD177" i="8"/>
  <c r="X231" i="1"/>
  <c r="X229" i="1" s="1"/>
  <c r="DD191" i="8"/>
  <c r="X244" i="1"/>
  <c r="X243" i="1" s="1"/>
  <c r="CS218" i="8"/>
  <c r="CW218" i="8"/>
  <c r="DA218" i="8"/>
  <c r="DB247" i="8"/>
  <c r="DD240" i="8"/>
  <c r="CX54" i="8"/>
  <c r="DB66" i="8"/>
  <c r="DB84" i="8" s="1"/>
  <c r="DC102" i="8"/>
  <c r="DA130" i="8"/>
  <c r="CV102" i="8"/>
  <c r="CZ66" i="8"/>
  <c r="CZ84" i="8" s="1"/>
  <c r="CW66" i="8"/>
  <c r="CW84" i="8" s="1"/>
  <c r="DC66" i="8"/>
  <c r="DC84" i="8" s="1"/>
  <c r="DC54" i="8"/>
  <c r="CV66" i="8"/>
  <c r="CW54" i="8"/>
  <c r="DA54" i="8"/>
  <c r="CX66" i="8"/>
  <c r="CX84" i="8" s="1"/>
  <c r="DA102" i="8"/>
  <c r="CW130" i="8"/>
  <c r="CY54" i="8"/>
  <c r="CX102" i="8"/>
  <c r="CZ102" i="8"/>
  <c r="DB130" i="8"/>
  <c r="CZ54" i="8"/>
  <c r="CY66" i="8"/>
  <c r="CY84" i="8" s="1"/>
  <c r="CW102" i="8"/>
  <c r="CY102" i="8"/>
  <c r="DB54" i="8"/>
  <c r="DA66" i="8"/>
  <c r="DA84" i="8" s="1"/>
  <c r="DB102" i="8"/>
  <c r="CV54" i="8"/>
  <c r="CQ254" i="8"/>
  <c r="W306" i="1" s="1"/>
  <c r="C21" i="21"/>
  <c r="X152" i="1" l="1"/>
  <c r="CQ218" i="8"/>
  <c r="CZ64" i="8"/>
  <c r="CY64" i="8"/>
  <c r="DA64" i="8"/>
  <c r="CX64" i="8"/>
  <c r="DD100" i="8"/>
  <c r="DB64" i="8"/>
  <c r="DC64" i="8"/>
  <c r="DD39" i="8"/>
  <c r="CW64" i="8"/>
  <c r="CV64" i="8"/>
  <c r="CQ207" i="8"/>
  <c r="DD218" i="8"/>
  <c r="CQ100" i="8"/>
  <c r="X270" i="1"/>
  <c r="X299" i="1"/>
  <c r="CQ39" i="8"/>
  <c r="CV160" i="8"/>
  <c r="X197" i="1"/>
  <c r="CZ160" i="8"/>
  <c r="CY160" i="8"/>
  <c r="CQ145" i="8"/>
  <c r="W197" i="1"/>
  <c r="CQ247" i="8"/>
  <c r="W259" i="1"/>
  <c r="X259" i="1"/>
  <c r="W299" i="1"/>
  <c r="DD145" i="8"/>
  <c r="CX160" i="8"/>
  <c r="DD207" i="8"/>
  <c r="W152" i="1"/>
  <c r="DD247" i="8"/>
  <c r="CX262" i="8"/>
  <c r="DC262" i="8"/>
  <c r="DC261" i="8"/>
  <c r="DC160" i="8"/>
  <c r="CV261" i="8"/>
  <c r="DA261" i="8"/>
  <c r="DA160" i="8"/>
  <c r="CY262" i="8"/>
  <c r="DA262" i="8"/>
  <c r="CW262" i="8"/>
  <c r="CV84" i="8"/>
  <c r="CW160" i="8"/>
  <c r="CZ262" i="8"/>
  <c r="CX261" i="8"/>
  <c r="CW261" i="8"/>
  <c r="CZ261" i="8"/>
  <c r="DB262" i="8"/>
  <c r="CV262" i="8"/>
  <c r="CY261" i="8"/>
  <c r="DB160" i="8"/>
  <c r="DB261" i="8"/>
  <c r="CX253" i="8" l="1"/>
  <c r="CX255" i="8" s="1"/>
  <c r="CX256" i="8" s="1"/>
  <c r="CX257" i="8" s="1"/>
  <c r="CY253" i="8"/>
  <c r="CY255" i="8" s="1"/>
  <c r="CY256" i="8" s="1"/>
  <c r="CY257" i="8" s="1"/>
  <c r="DB253" i="8"/>
  <c r="DB255" i="8" s="1"/>
  <c r="DB256" i="8" s="1"/>
  <c r="DB257" i="8" s="1"/>
  <c r="CZ253" i="8"/>
  <c r="CZ255" i="8" s="1"/>
  <c r="CZ256" i="8" s="1"/>
  <c r="CZ257" i="8" s="1"/>
  <c r="DA253" i="8"/>
  <c r="DA255" i="8" s="1"/>
  <c r="DA256" i="8" s="1"/>
  <c r="DA257" i="8" s="1"/>
  <c r="DC253" i="8"/>
  <c r="DC255" i="8" s="1"/>
  <c r="DC256" i="8" s="1"/>
  <c r="DC257" i="8" s="1"/>
  <c r="CW253" i="8"/>
  <c r="CW255" i="8" s="1"/>
  <c r="CW256" i="8" s="1"/>
  <c r="CW257" i="8" s="1"/>
  <c r="CV253" i="8"/>
  <c r="CV255" i="8" s="1"/>
  <c r="CV256" i="8" s="1"/>
  <c r="CV257" i="8" s="1"/>
  <c r="CX263" i="8"/>
  <c r="DC263" i="8"/>
  <c r="CW263" i="8"/>
  <c r="CY263" i="8"/>
  <c r="DA263" i="8"/>
  <c r="CV263" i="8"/>
  <c r="CZ263" i="8"/>
  <c r="DB263" i="8"/>
  <c r="C22" i="21"/>
  <c r="C23" i="21"/>
  <c r="C24" i="21"/>
  <c r="C25" i="21"/>
  <c r="C26" i="21"/>
  <c r="C27" i="21"/>
  <c r="C28" i="21"/>
  <c r="C29" i="21"/>
  <c r="C30" i="21"/>
  <c r="T11" i="21"/>
  <c r="T10" i="21"/>
  <c r="I10" i="21"/>
  <c r="V13" i="21"/>
  <c r="V14" i="21"/>
  <c r="V15" i="21"/>
  <c r="V16" i="21"/>
  <c r="V12" i="21"/>
  <c r="V10" i="21"/>
  <c r="V9" i="21"/>
  <c r="V8" i="21"/>
  <c r="J40" i="21" s="1"/>
  <c r="V7" i="21"/>
  <c r="I16" i="21"/>
  <c r="I15" i="21"/>
  <c r="P14" i="21"/>
  <c r="I14" i="21"/>
  <c r="I12" i="21"/>
  <c r="I8" i="21"/>
  <c r="I7" i="21"/>
  <c r="B7" i="24" s="1"/>
  <c r="CX264" i="8" l="1"/>
  <c r="CY264" i="8"/>
  <c r="DA264" i="8"/>
  <c r="DB264" i="8"/>
  <c r="CZ264" i="8"/>
  <c r="DC264" i="8"/>
  <c r="CW264" i="8"/>
  <c r="CV264" i="8"/>
  <c r="I211" i="1"/>
  <c r="P101" i="1" l="1"/>
  <c r="O101" i="1"/>
  <c r="N101" i="1"/>
  <c r="M101" i="1"/>
  <c r="L101" i="1"/>
  <c r="K101" i="1"/>
  <c r="J101" i="1"/>
  <c r="P99" i="1"/>
  <c r="O99" i="1"/>
  <c r="N99" i="1"/>
  <c r="M99" i="1"/>
  <c r="L99" i="1"/>
  <c r="K99" i="1"/>
  <c r="J99" i="1"/>
  <c r="F12" i="1" l="1"/>
  <c r="I13" i="21" s="1"/>
  <c r="K217" i="17"/>
  <c r="K216" i="17"/>
  <c r="K215" i="17"/>
  <c r="K214" i="17"/>
  <c r="K213" i="17"/>
  <c r="K212" i="17"/>
  <c r="K211" i="17"/>
  <c r="K210" i="17"/>
  <c r="K209" i="17"/>
  <c r="K208" i="17"/>
  <c r="K207" i="17"/>
  <c r="K206" i="17"/>
  <c r="K205" i="17"/>
  <c r="K204" i="17"/>
  <c r="K203" i="17"/>
  <c r="K202" i="17"/>
  <c r="K201" i="17"/>
  <c r="K200" i="17"/>
  <c r="K199" i="17"/>
  <c r="K198" i="17"/>
  <c r="K197" i="17"/>
  <c r="K196" i="17"/>
  <c r="K195" i="17"/>
  <c r="K194" i="17"/>
  <c r="K193" i="17"/>
  <c r="K192" i="17"/>
  <c r="K191" i="17"/>
  <c r="K190" i="17"/>
  <c r="K189" i="17"/>
  <c r="K188" i="17"/>
  <c r="K187" i="17"/>
  <c r="K186" i="17"/>
  <c r="K185" i="17"/>
  <c r="K184" i="17"/>
  <c r="K183" i="17"/>
  <c r="K182" i="17"/>
  <c r="K181" i="17"/>
  <c r="K180" i="17"/>
  <c r="K179" i="17"/>
  <c r="K178" i="17"/>
  <c r="K177" i="17"/>
  <c r="K176" i="17"/>
  <c r="K175" i="17"/>
  <c r="K174" i="17"/>
  <c r="K173" i="17"/>
  <c r="K172" i="17"/>
  <c r="K171" i="17"/>
  <c r="K170" i="17"/>
  <c r="K169" i="17"/>
  <c r="K168" i="17"/>
  <c r="K167" i="17"/>
  <c r="K166" i="17"/>
  <c r="K165" i="17"/>
  <c r="K164" i="17"/>
  <c r="K163" i="17"/>
  <c r="K162" i="17"/>
  <c r="K161" i="17"/>
  <c r="K160" i="17"/>
  <c r="K159" i="17"/>
  <c r="K158" i="17"/>
  <c r="K157" i="17"/>
  <c r="K156" i="17"/>
  <c r="K155" i="17"/>
  <c r="K154" i="17"/>
  <c r="K153" i="17"/>
  <c r="K152" i="17"/>
  <c r="K151" i="17"/>
  <c r="K150" i="17"/>
  <c r="K149" i="17"/>
  <c r="K148" i="17"/>
  <c r="K147" i="17"/>
  <c r="K146" i="17"/>
  <c r="K145" i="17"/>
  <c r="K144" i="17"/>
  <c r="K143" i="17"/>
  <c r="K142" i="17"/>
  <c r="K141" i="17"/>
  <c r="K140" i="17"/>
  <c r="K139" i="17"/>
  <c r="K138" i="17"/>
  <c r="K137" i="17"/>
  <c r="K136" i="17"/>
  <c r="K135" i="17"/>
  <c r="K134" i="17"/>
  <c r="K133" i="17"/>
  <c r="K132" i="17"/>
  <c r="K131" i="17"/>
  <c r="K130" i="17"/>
  <c r="K129" i="17"/>
  <c r="K128" i="17"/>
  <c r="K127" i="17"/>
  <c r="K126" i="17"/>
  <c r="K125" i="17"/>
  <c r="K124" i="17"/>
  <c r="K123" i="17"/>
  <c r="K122" i="17"/>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K29" i="17"/>
  <c r="K28" i="17"/>
  <c r="K27" i="17"/>
  <c r="K26" i="17"/>
  <c r="K25" i="17"/>
  <c r="K24" i="17"/>
  <c r="K23" i="17"/>
  <c r="K22" i="17"/>
  <c r="K21" i="17"/>
  <c r="K20" i="17"/>
  <c r="K19" i="17"/>
  <c r="K18" i="17"/>
  <c r="K17" i="17"/>
  <c r="K16" i="17"/>
  <c r="K15" i="17"/>
  <c r="K14" i="17"/>
  <c r="K13" i="17"/>
  <c r="K12" i="17"/>
  <c r="K11" i="17"/>
  <c r="K10" i="17"/>
  <c r="K9" i="17"/>
  <c r="K8" i="17"/>
  <c r="K7" i="17"/>
  <c r="K6" i="17"/>
  <c r="K5" i="17"/>
  <c r="K4" i="17"/>
  <c r="CT134" i="8" l="1"/>
  <c r="CT130" i="8" s="1"/>
  <c r="CU114" i="8"/>
  <c r="CU111" i="8" s="1"/>
  <c r="CR103" i="8"/>
  <c r="CU70" i="8"/>
  <c r="CU69" i="8"/>
  <c r="CU68" i="8"/>
  <c r="CU67" i="8"/>
  <c r="CU57" i="8"/>
  <c r="CU56" i="8"/>
  <c r="CU55" i="8"/>
  <c r="CS56" i="8"/>
  <c r="CP114" i="8"/>
  <c r="CP111" i="8" s="1"/>
  <c r="CP103" i="8"/>
  <c r="CS134" i="8"/>
  <c r="CS130" i="8" s="1"/>
  <c r="CT114" i="8"/>
  <c r="CT111" i="8" s="1"/>
  <c r="CU103" i="8"/>
  <c r="CT70" i="8"/>
  <c r="CT69" i="8"/>
  <c r="CT68" i="8"/>
  <c r="CT67" i="8"/>
  <c r="CT57" i="8"/>
  <c r="CT56" i="8"/>
  <c r="CT55" i="8"/>
  <c r="CR134" i="8"/>
  <c r="CS114" i="8"/>
  <c r="CS111" i="8" s="1"/>
  <c r="CT103" i="8"/>
  <c r="CS70" i="8"/>
  <c r="CS69" i="8"/>
  <c r="CS68" i="8"/>
  <c r="CS67" i="8"/>
  <c r="CS57" i="8"/>
  <c r="CS55" i="8"/>
  <c r="CU134" i="8"/>
  <c r="CU130" i="8" s="1"/>
  <c r="CR114" i="8"/>
  <c r="CS103" i="8"/>
  <c r="CR70" i="8"/>
  <c r="CR69" i="8"/>
  <c r="CR68" i="8"/>
  <c r="CR67" i="8"/>
  <c r="CR57" i="8"/>
  <c r="CP67" i="8"/>
  <c r="CP68" i="8"/>
  <c r="CP55" i="8"/>
  <c r="CP69" i="8"/>
  <c r="CR56" i="8"/>
  <c r="CR55" i="8"/>
  <c r="CP134" i="8"/>
  <c r="CP130" i="8" s="1"/>
  <c r="CP70" i="8"/>
  <c r="CP57" i="8"/>
  <c r="CP56" i="8"/>
  <c r="CU102" i="8" l="1"/>
  <c r="CU160" i="8" s="1"/>
  <c r="DD69" i="8"/>
  <c r="DD57" i="8"/>
  <c r="DD70" i="8"/>
  <c r="DD56" i="8"/>
  <c r="DD68" i="8"/>
  <c r="CT66" i="8"/>
  <c r="CT84" i="8" s="1"/>
  <c r="CP54" i="8"/>
  <c r="CR66" i="8"/>
  <c r="DD67" i="8"/>
  <c r="CS102" i="8"/>
  <c r="CS160" i="8" s="1"/>
  <c r="CS54" i="8"/>
  <c r="CR130" i="8"/>
  <c r="DD134" i="8"/>
  <c r="CT54" i="8"/>
  <c r="CT102" i="8"/>
  <c r="CT160" i="8" s="1"/>
  <c r="CU66" i="8"/>
  <c r="DD103" i="8"/>
  <c r="CR54" i="8"/>
  <c r="DD55" i="8"/>
  <c r="CP66" i="8"/>
  <c r="CR111" i="8"/>
  <c r="CR102" i="8" s="1"/>
  <c r="DD114" i="8"/>
  <c r="CP102" i="8"/>
  <c r="CP160" i="8" s="1"/>
  <c r="CU54" i="8"/>
  <c r="CS66" i="8"/>
  <c r="X108" i="1" l="1"/>
  <c r="X122" i="1"/>
  <c r="X109" i="1"/>
  <c r="X120" i="1"/>
  <c r="X155" i="1"/>
  <c r="X121" i="1"/>
  <c r="CR160" i="8"/>
  <c r="X107" i="1"/>
  <c r="DD54" i="8"/>
  <c r="CU84" i="8"/>
  <c r="CU261" i="8"/>
  <c r="CR84" i="8"/>
  <c r="CR261" i="8"/>
  <c r="CS262" i="8"/>
  <c r="CS64" i="8"/>
  <c r="CT261" i="8"/>
  <c r="CT64" i="8"/>
  <c r="CT253" i="8" s="1"/>
  <c r="CT255" i="8" s="1"/>
  <c r="CT256" i="8" s="1"/>
  <c r="CT257" i="8" s="1"/>
  <c r="CT262" i="8"/>
  <c r="DD111" i="8"/>
  <c r="DD102" i="8" s="1"/>
  <c r="X166" i="1"/>
  <c r="X163" i="1" s="1"/>
  <c r="CR64" i="8"/>
  <c r="CR262" i="8"/>
  <c r="CS84" i="8"/>
  <c r="CS261" i="8"/>
  <c r="CU64" i="8"/>
  <c r="CU262" i="8"/>
  <c r="CP261" i="8"/>
  <c r="CP84" i="8"/>
  <c r="DD130" i="8"/>
  <c r="X186" i="1"/>
  <c r="X182" i="1" s="1"/>
  <c r="X119" i="1"/>
  <c r="DD66" i="8"/>
  <c r="CP262" i="8"/>
  <c r="CP64" i="8"/>
  <c r="M302" i="1"/>
  <c r="X154" i="1" l="1"/>
  <c r="X212" i="1" s="1"/>
  <c r="X106" i="1"/>
  <c r="X116" i="1" s="1"/>
  <c r="X118" i="1"/>
  <c r="X136" i="1" s="1"/>
  <c r="CR263" i="8"/>
  <c r="CU263" i="8"/>
  <c r="CT263" i="8"/>
  <c r="DD160" i="8"/>
  <c r="CS263" i="8"/>
  <c r="CP253" i="8"/>
  <c r="CP255" i="8" s="1"/>
  <c r="CP256" i="8" s="1"/>
  <c r="CP257" i="8" s="1"/>
  <c r="CU253" i="8"/>
  <c r="CU255" i="8" s="1"/>
  <c r="CU256" i="8" s="1"/>
  <c r="CU257" i="8" s="1"/>
  <c r="DD84" i="8"/>
  <c r="DD261" i="8"/>
  <c r="CT264" i="8"/>
  <c r="DD64" i="8"/>
  <c r="DD262" i="8"/>
  <c r="CP263" i="8"/>
  <c r="CS253" i="8"/>
  <c r="CS255" i="8" s="1"/>
  <c r="CS256" i="8" s="1"/>
  <c r="CS257" i="8" s="1"/>
  <c r="CR253" i="8"/>
  <c r="CR255" i="8" s="1"/>
  <c r="CR256" i="8" s="1"/>
  <c r="CR257" i="8" s="1"/>
  <c r="R48" i="8"/>
  <c r="Q252" i="8"/>
  <c r="DD253" i="8" l="1"/>
  <c r="CP264" i="8"/>
  <c r="CR264" i="8"/>
  <c r="X314" i="1"/>
  <c r="DD263" i="8"/>
  <c r="CS264" i="8"/>
  <c r="X313" i="1"/>
  <c r="CU264" i="8"/>
  <c r="X315" i="1" l="1"/>
  <c r="X305" i="1"/>
  <c r="DD255" i="8"/>
  <c r="CC218" i="17"/>
  <c r="CB218" i="17"/>
  <c r="CA218" i="17"/>
  <c r="BZ218" i="17"/>
  <c r="BY218" i="17"/>
  <c r="BX218" i="17"/>
  <c r="BW218" i="17"/>
  <c r="BV218" i="17"/>
  <c r="BU218" i="17"/>
  <c r="BT218" i="17"/>
  <c r="BS218" i="17"/>
  <c r="BR218" i="17"/>
  <c r="BP218" i="17"/>
  <c r="BO218" i="17"/>
  <c r="BN218" i="17"/>
  <c r="BM218" i="17"/>
  <c r="BL218" i="17"/>
  <c r="BK218" i="17"/>
  <c r="BJ218" i="17"/>
  <c r="BI218" i="17"/>
  <c r="BH218" i="17"/>
  <c r="BG218" i="17"/>
  <c r="BF218" i="17"/>
  <c r="BE218" i="17"/>
  <c r="BC218" i="17"/>
  <c r="BB218" i="17"/>
  <c r="BA218" i="17"/>
  <c r="AZ218" i="17"/>
  <c r="AY218" i="17"/>
  <c r="AX218" i="17"/>
  <c r="AW218" i="17"/>
  <c r="AV218" i="17"/>
  <c r="AU218" i="17"/>
  <c r="AT218" i="17"/>
  <c r="AS218" i="17"/>
  <c r="AR218" i="17"/>
  <c r="AP218" i="17"/>
  <c r="AO218" i="17"/>
  <c r="AN218" i="17"/>
  <c r="AM218" i="17"/>
  <c r="AL218" i="17"/>
  <c r="AK218" i="17"/>
  <c r="AJ218" i="17"/>
  <c r="AI218" i="17"/>
  <c r="AH218" i="17"/>
  <c r="AG218" i="17"/>
  <c r="AF218" i="17"/>
  <c r="AE218" i="17"/>
  <c r="AC218" i="17"/>
  <c r="AB218" i="17"/>
  <c r="AA218" i="17"/>
  <c r="Z218" i="17"/>
  <c r="Y218" i="17"/>
  <c r="X218" i="17"/>
  <c r="W218" i="17"/>
  <c r="V218" i="17"/>
  <c r="U218" i="17"/>
  <c r="T218" i="17"/>
  <c r="S218" i="17"/>
  <c r="R218" i="17"/>
  <c r="CD217" i="17"/>
  <c r="BQ217" i="17"/>
  <c r="BD217" i="17"/>
  <c r="AQ217" i="17"/>
  <c r="AD217" i="17"/>
  <c r="Q217" i="17"/>
  <c r="CD216" i="17"/>
  <c r="BQ216" i="17"/>
  <c r="BD216" i="17"/>
  <c r="AQ216" i="17"/>
  <c r="AD216" i="17"/>
  <c r="Q216" i="17"/>
  <c r="CD215" i="17"/>
  <c r="BQ215" i="17"/>
  <c r="BD215" i="17"/>
  <c r="AQ215" i="17"/>
  <c r="AD215" i="17"/>
  <c r="Q215" i="17"/>
  <c r="CD214" i="17"/>
  <c r="BQ214" i="17"/>
  <c r="BD214" i="17"/>
  <c r="AQ214" i="17"/>
  <c r="AD214" i="17"/>
  <c r="Q214" i="17"/>
  <c r="P262" i="1"/>
  <c r="O262" i="1"/>
  <c r="N262" i="1"/>
  <c r="M262" i="1"/>
  <c r="P250" i="1"/>
  <c r="O250" i="1"/>
  <c r="N250" i="1"/>
  <c r="M250" i="1"/>
  <c r="P227" i="1"/>
  <c r="O227" i="1"/>
  <c r="N227" i="1"/>
  <c r="M227" i="1"/>
  <c r="P226" i="1"/>
  <c r="O226" i="1"/>
  <c r="N226" i="1"/>
  <c r="M226" i="1"/>
  <c r="P225" i="1"/>
  <c r="O225" i="1"/>
  <c r="N225" i="1"/>
  <c r="M225" i="1"/>
  <c r="P224" i="1"/>
  <c r="O224" i="1"/>
  <c r="N224" i="1"/>
  <c r="M224" i="1"/>
  <c r="CD210" i="8"/>
  <c r="CD209" i="8" s="1"/>
  <c r="BQ210" i="8"/>
  <c r="BQ209" i="8" s="1"/>
  <c r="BD210" i="8"/>
  <c r="BD209" i="8" s="1"/>
  <c r="AQ210" i="8"/>
  <c r="S262" i="1" s="1"/>
  <c r="S261" i="1" s="1"/>
  <c r="AD210" i="8"/>
  <c r="AD209" i="8" s="1"/>
  <c r="Q210" i="8"/>
  <c r="Q209" i="8" s="1"/>
  <c r="CC209" i="8"/>
  <c r="CB209" i="8"/>
  <c r="CA209" i="8"/>
  <c r="BZ209" i="8"/>
  <c r="BY209" i="8"/>
  <c r="BX209" i="8"/>
  <c r="BW209" i="8"/>
  <c r="BV209" i="8"/>
  <c r="BU209" i="8"/>
  <c r="BT209" i="8"/>
  <c r="BS209" i="8"/>
  <c r="BR209" i="8"/>
  <c r="BP209" i="8"/>
  <c r="BO209" i="8"/>
  <c r="BN209" i="8"/>
  <c r="BM209" i="8"/>
  <c r="BL209" i="8"/>
  <c r="BK209" i="8"/>
  <c r="BJ209" i="8"/>
  <c r="BI209" i="8"/>
  <c r="BH209" i="8"/>
  <c r="BG209" i="8"/>
  <c r="BF209" i="8"/>
  <c r="BE209" i="8"/>
  <c r="BC209" i="8"/>
  <c r="BB209" i="8"/>
  <c r="BA209" i="8"/>
  <c r="AZ209" i="8"/>
  <c r="AY209" i="8"/>
  <c r="AX209" i="8"/>
  <c r="AW209" i="8"/>
  <c r="AV209" i="8"/>
  <c r="AU209" i="8"/>
  <c r="AT209" i="8"/>
  <c r="AS209" i="8"/>
  <c r="AR209" i="8"/>
  <c r="AP209" i="8"/>
  <c r="AO209" i="8"/>
  <c r="AN209" i="8"/>
  <c r="AM209" i="8"/>
  <c r="AL209" i="8"/>
  <c r="AK209" i="8"/>
  <c r="AJ209" i="8"/>
  <c r="AI209" i="8"/>
  <c r="AH209" i="8"/>
  <c r="AG209" i="8"/>
  <c r="AF209" i="8"/>
  <c r="AE209" i="8"/>
  <c r="AC209" i="8"/>
  <c r="AB209" i="8"/>
  <c r="AA209" i="8"/>
  <c r="Z209" i="8"/>
  <c r="Y209" i="8"/>
  <c r="X209" i="8"/>
  <c r="W209" i="8"/>
  <c r="V209" i="8"/>
  <c r="U209" i="8"/>
  <c r="T209" i="8"/>
  <c r="S209" i="8"/>
  <c r="R209" i="8"/>
  <c r="CC197" i="8"/>
  <c r="CB197" i="8"/>
  <c r="CA197" i="8"/>
  <c r="BZ197" i="8"/>
  <c r="BY197" i="8"/>
  <c r="BX197" i="8"/>
  <c r="BW197" i="8"/>
  <c r="BV197" i="8"/>
  <c r="BU197" i="8"/>
  <c r="BT197" i="8"/>
  <c r="BS197" i="8"/>
  <c r="BR197" i="8"/>
  <c r="BP197" i="8"/>
  <c r="BO197" i="8"/>
  <c r="BN197" i="8"/>
  <c r="BM197" i="8"/>
  <c r="BL197" i="8"/>
  <c r="BK197" i="8"/>
  <c r="BJ197" i="8"/>
  <c r="BI197" i="8"/>
  <c r="BH197" i="8"/>
  <c r="BG197" i="8"/>
  <c r="BF197" i="8"/>
  <c r="BE197" i="8"/>
  <c r="BC197" i="8"/>
  <c r="BB197" i="8"/>
  <c r="BA197" i="8"/>
  <c r="AZ197" i="8"/>
  <c r="AY197" i="8"/>
  <c r="AX197" i="8"/>
  <c r="AW197" i="8"/>
  <c r="AV197" i="8"/>
  <c r="AU197" i="8"/>
  <c r="AT197" i="8"/>
  <c r="AS197" i="8"/>
  <c r="AR197" i="8"/>
  <c r="AP197" i="8"/>
  <c r="AO197" i="8"/>
  <c r="AN197" i="8"/>
  <c r="AM197" i="8"/>
  <c r="AL197" i="8"/>
  <c r="AK197" i="8"/>
  <c r="AJ197" i="8"/>
  <c r="AI197" i="8"/>
  <c r="AH197" i="8"/>
  <c r="AG197" i="8"/>
  <c r="AF197" i="8"/>
  <c r="AE197" i="8"/>
  <c r="AC197" i="8"/>
  <c r="AB197" i="8"/>
  <c r="AA197" i="8"/>
  <c r="Z197" i="8"/>
  <c r="Y197" i="8"/>
  <c r="X197" i="8"/>
  <c r="W197" i="8"/>
  <c r="V197" i="8"/>
  <c r="U197" i="8"/>
  <c r="T197" i="8"/>
  <c r="S197" i="8"/>
  <c r="R197" i="8"/>
  <c r="CD198" i="8"/>
  <c r="V250" i="1" s="1"/>
  <c r="BQ198" i="8"/>
  <c r="U250" i="1" s="1"/>
  <c r="BD198" i="8"/>
  <c r="T250" i="1" s="1"/>
  <c r="AQ198" i="8"/>
  <c r="S250" i="1" s="1"/>
  <c r="AD198" i="8"/>
  <c r="R250" i="1" s="1"/>
  <c r="Q198" i="8"/>
  <c r="Q250" i="1" s="1"/>
  <c r="X307" i="1" l="1"/>
  <c r="DD256" i="8"/>
  <c r="T262" i="1"/>
  <c r="T261" i="1" s="1"/>
  <c r="AQ209" i="8"/>
  <c r="U262" i="1"/>
  <c r="U261" i="1" s="1"/>
  <c r="V262" i="1"/>
  <c r="V261" i="1" s="1"/>
  <c r="Q262" i="1"/>
  <c r="Q261" i="1" s="1"/>
  <c r="R262" i="1"/>
  <c r="R261" i="1" s="1"/>
  <c r="CD49" i="8"/>
  <c r="BQ49" i="8"/>
  <c r="BD49" i="8"/>
  <c r="AQ49" i="8"/>
  <c r="AD49" i="8"/>
  <c r="Q49" i="8"/>
  <c r="CC48" i="8"/>
  <c r="CB48" i="8"/>
  <c r="CA48" i="8"/>
  <c r="BZ48" i="8"/>
  <c r="BY48" i="8"/>
  <c r="BX48" i="8"/>
  <c r="BW48" i="8"/>
  <c r="BV48" i="8"/>
  <c r="BU48" i="8"/>
  <c r="BT48" i="8"/>
  <c r="BS48" i="8"/>
  <c r="BR48" i="8"/>
  <c r="BP48" i="8"/>
  <c r="BO48" i="8"/>
  <c r="BN48" i="8"/>
  <c r="BM48" i="8"/>
  <c r="BL48" i="8"/>
  <c r="BK48" i="8"/>
  <c r="BJ48" i="8"/>
  <c r="BI48" i="8"/>
  <c r="BH48" i="8"/>
  <c r="BG48" i="8"/>
  <c r="BF48" i="8"/>
  <c r="BE48" i="8"/>
  <c r="BC48" i="8"/>
  <c r="BB48" i="8"/>
  <c r="BA48" i="8"/>
  <c r="AZ48" i="8"/>
  <c r="AY48" i="8"/>
  <c r="AX48" i="8"/>
  <c r="AW48" i="8"/>
  <c r="AV48" i="8"/>
  <c r="AU48" i="8"/>
  <c r="AT48" i="8"/>
  <c r="AS48" i="8"/>
  <c r="AR48" i="8"/>
  <c r="AP48" i="8"/>
  <c r="AO48" i="8"/>
  <c r="AN48" i="8"/>
  <c r="AM48" i="8"/>
  <c r="AL48" i="8"/>
  <c r="AK48" i="8"/>
  <c r="AJ48" i="8"/>
  <c r="AI48" i="8"/>
  <c r="AH48" i="8"/>
  <c r="AG48" i="8"/>
  <c r="AF48" i="8"/>
  <c r="AE48" i="8"/>
  <c r="AC48" i="8"/>
  <c r="AB48" i="8"/>
  <c r="AA48" i="8"/>
  <c r="Z48" i="8"/>
  <c r="Y48" i="8"/>
  <c r="X48" i="8"/>
  <c r="W48" i="8"/>
  <c r="V48" i="8"/>
  <c r="U48" i="8"/>
  <c r="T48" i="8"/>
  <c r="S48" i="8"/>
  <c r="DD257" i="8" l="1"/>
  <c r="X308" i="1"/>
  <c r="DD264" i="8"/>
  <c r="CD48" i="8"/>
  <c r="V101" i="1"/>
  <c r="BQ48" i="8"/>
  <c r="U101" i="1"/>
  <c r="AQ48" i="8"/>
  <c r="S101" i="1"/>
  <c r="BD48" i="8"/>
  <c r="T101" i="1"/>
  <c r="AD48" i="8"/>
  <c r="R101" i="1"/>
  <c r="Q48" i="8"/>
  <c r="Q101" i="1"/>
  <c r="Q4" i="17"/>
  <c r="CD213" i="17"/>
  <c r="BQ213" i="17"/>
  <c r="BD213" i="17"/>
  <c r="AQ213" i="17"/>
  <c r="AD213" i="17"/>
  <c r="Q213" i="17"/>
  <c r="CD212" i="17"/>
  <c r="BQ212" i="17"/>
  <c r="BD212" i="17"/>
  <c r="AQ212" i="17"/>
  <c r="AD212" i="17"/>
  <c r="Q212" i="17"/>
  <c r="CD211" i="17"/>
  <c r="BQ211" i="17"/>
  <c r="BD211" i="17"/>
  <c r="AQ211" i="17"/>
  <c r="AD211" i="17"/>
  <c r="Q211" i="17"/>
  <c r="CD210" i="17"/>
  <c r="BQ210" i="17"/>
  <c r="BD210" i="17"/>
  <c r="AQ210" i="17"/>
  <c r="AD210" i="17"/>
  <c r="Q210" i="17"/>
  <c r="CD209" i="17"/>
  <c r="BQ209" i="17"/>
  <c r="BD209" i="17"/>
  <c r="AQ209" i="17"/>
  <c r="AD209" i="17"/>
  <c r="Q209" i="17"/>
  <c r="CD208" i="17"/>
  <c r="BQ208" i="17"/>
  <c r="BD208" i="17"/>
  <c r="AQ208" i="17"/>
  <c r="AD208" i="17"/>
  <c r="Q208" i="17"/>
  <c r="CD207" i="17"/>
  <c r="BQ207" i="17"/>
  <c r="BD207" i="17"/>
  <c r="AQ207" i="17"/>
  <c r="AD207" i="17"/>
  <c r="Q207" i="17"/>
  <c r="CD206" i="17"/>
  <c r="BQ206" i="17"/>
  <c r="BD206" i="17"/>
  <c r="AQ206" i="17"/>
  <c r="AD206" i="17"/>
  <c r="Q206" i="17"/>
  <c r="CD205" i="17"/>
  <c r="BQ205" i="17"/>
  <c r="BD205" i="17"/>
  <c r="AQ205" i="17"/>
  <c r="AD205" i="17"/>
  <c r="Q205" i="17"/>
  <c r="CD204" i="17"/>
  <c r="BQ204" i="17"/>
  <c r="BD204" i="17"/>
  <c r="AQ204" i="17"/>
  <c r="AD204" i="17"/>
  <c r="Q204" i="17"/>
  <c r="CD203" i="17"/>
  <c r="BQ203" i="17"/>
  <c r="BD203" i="17"/>
  <c r="AQ203" i="17"/>
  <c r="AD203" i="17"/>
  <c r="Q203" i="17"/>
  <c r="CD202" i="17"/>
  <c r="BQ202" i="17"/>
  <c r="BD202" i="17"/>
  <c r="AQ202" i="17"/>
  <c r="AD202" i="17"/>
  <c r="Q202" i="17"/>
  <c r="CD201" i="17"/>
  <c r="BQ201" i="17"/>
  <c r="BD201" i="17"/>
  <c r="AQ201" i="17"/>
  <c r="AD201" i="17"/>
  <c r="Q201" i="17"/>
  <c r="CD200" i="17"/>
  <c r="BQ200" i="17"/>
  <c r="BD200" i="17"/>
  <c r="AQ200" i="17"/>
  <c r="AD200" i="17"/>
  <c r="Q200" i="17"/>
  <c r="CD199" i="17"/>
  <c r="BQ199" i="17"/>
  <c r="BD199" i="17"/>
  <c r="AQ199" i="17"/>
  <c r="AD199" i="17"/>
  <c r="Q199" i="17"/>
  <c r="CD198" i="17"/>
  <c r="BQ198" i="17"/>
  <c r="BD198" i="17"/>
  <c r="AQ198" i="17"/>
  <c r="AD198" i="17"/>
  <c r="Q198" i="17"/>
  <c r="CD197" i="17"/>
  <c r="BQ197" i="17"/>
  <c r="BD197" i="17"/>
  <c r="AQ197" i="17"/>
  <c r="AD197" i="17"/>
  <c r="Q197" i="17"/>
  <c r="CD196" i="17"/>
  <c r="BQ196" i="17"/>
  <c r="BD196" i="17"/>
  <c r="AQ196" i="17"/>
  <c r="AD196" i="17"/>
  <c r="Q196" i="17"/>
  <c r="CD195" i="17"/>
  <c r="BQ195" i="17"/>
  <c r="BD195" i="17"/>
  <c r="AQ195" i="17"/>
  <c r="AD195" i="17"/>
  <c r="Q195" i="17"/>
  <c r="CD194" i="17"/>
  <c r="BQ194" i="17"/>
  <c r="BD194" i="17"/>
  <c r="AQ194" i="17"/>
  <c r="AD194" i="17"/>
  <c r="Q194" i="17"/>
  <c r="CD193" i="17"/>
  <c r="BQ193" i="17"/>
  <c r="BD193" i="17"/>
  <c r="AQ193" i="17"/>
  <c r="AD193" i="17"/>
  <c r="Q193" i="17"/>
  <c r="CD192" i="17"/>
  <c r="BQ192" i="17"/>
  <c r="BD192" i="17"/>
  <c r="AQ192" i="17"/>
  <c r="AD192" i="17"/>
  <c r="Q192" i="17"/>
  <c r="CD191" i="17"/>
  <c r="BQ191" i="17"/>
  <c r="BD191" i="17"/>
  <c r="AQ191" i="17"/>
  <c r="AD191" i="17"/>
  <c r="Q191" i="17"/>
  <c r="CD190" i="17"/>
  <c r="BQ190" i="17"/>
  <c r="BD190" i="17"/>
  <c r="AQ190" i="17"/>
  <c r="AD190" i="17"/>
  <c r="Q190" i="17"/>
  <c r="CD189" i="17"/>
  <c r="BQ189" i="17"/>
  <c r="BD189" i="17"/>
  <c r="AQ189" i="17"/>
  <c r="AD189" i="17"/>
  <c r="Q189" i="17"/>
  <c r="CD188" i="17"/>
  <c r="BQ188" i="17"/>
  <c r="BD188" i="17"/>
  <c r="AQ188" i="17"/>
  <c r="AD188" i="17"/>
  <c r="Q188" i="17"/>
  <c r="CD187" i="17"/>
  <c r="BQ187" i="17"/>
  <c r="BD187" i="17"/>
  <c r="AQ187" i="17"/>
  <c r="AD187" i="17"/>
  <c r="Q187" i="17"/>
  <c r="CD186" i="17"/>
  <c r="BQ186" i="17"/>
  <c r="BD186" i="17"/>
  <c r="AQ186" i="17"/>
  <c r="AD186" i="17"/>
  <c r="Q186" i="17"/>
  <c r="CD185" i="17"/>
  <c r="BQ185" i="17"/>
  <c r="BD185" i="17"/>
  <c r="AQ185" i="17"/>
  <c r="AD185" i="17"/>
  <c r="Q185" i="17"/>
  <c r="CD184" i="17"/>
  <c r="BQ184" i="17"/>
  <c r="BD184" i="17"/>
  <c r="AQ184" i="17"/>
  <c r="AD184" i="17"/>
  <c r="Q184" i="17"/>
  <c r="CD183" i="17"/>
  <c r="BQ183" i="17"/>
  <c r="BD183" i="17"/>
  <c r="AQ183" i="17"/>
  <c r="AD183" i="17"/>
  <c r="Q183" i="17"/>
  <c r="CD182" i="17"/>
  <c r="BQ182" i="17"/>
  <c r="BD182" i="17"/>
  <c r="AQ182" i="17"/>
  <c r="AD182" i="17"/>
  <c r="Q182" i="17"/>
  <c r="CD181" i="17"/>
  <c r="BQ181" i="17"/>
  <c r="BD181" i="17"/>
  <c r="AQ181" i="17"/>
  <c r="AD181" i="17"/>
  <c r="Q181" i="17"/>
  <c r="CD180" i="17"/>
  <c r="BQ180" i="17"/>
  <c r="BD180" i="17"/>
  <c r="AQ180" i="17"/>
  <c r="AD180" i="17"/>
  <c r="Q180" i="17"/>
  <c r="CD179" i="17"/>
  <c r="BQ179" i="17"/>
  <c r="BD179" i="17"/>
  <c r="AQ179" i="17"/>
  <c r="AD179" i="17"/>
  <c r="Q179" i="17"/>
  <c r="CD178" i="17"/>
  <c r="BQ178" i="17"/>
  <c r="BD178" i="17"/>
  <c r="AQ178" i="17"/>
  <c r="AD178" i="17"/>
  <c r="Q178" i="17"/>
  <c r="CD177" i="17"/>
  <c r="BQ177" i="17"/>
  <c r="BD177" i="17"/>
  <c r="AQ177" i="17"/>
  <c r="AD177" i="17"/>
  <c r="Q177" i="17"/>
  <c r="CD176" i="17"/>
  <c r="BQ176" i="17"/>
  <c r="BD176" i="17"/>
  <c r="AQ176" i="17"/>
  <c r="AD176" i="17"/>
  <c r="Q176" i="17"/>
  <c r="CD175" i="17"/>
  <c r="BQ175" i="17"/>
  <c r="BD175" i="17"/>
  <c r="AQ175" i="17"/>
  <c r="AD175" i="17"/>
  <c r="Q175" i="17"/>
  <c r="CD174" i="17"/>
  <c r="BQ174" i="17"/>
  <c r="BD174" i="17"/>
  <c r="AQ174" i="17"/>
  <c r="AD174" i="17"/>
  <c r="Q174" i="17"/>
  <c r="CD173" i="17"/>
  <c r="BQ173" i="17"/>
  <c r="BD173" i="17"/>
  <c r="AQ173" i="17"/>
  <c r="AD173" i="17"/>
  <c r="Q173" i="17"/>
  <c r="CD172" i="17"/>
  <c r="BQ172" i="17"/>
  <c r="BD172" i="17"/>
  <c r="AQ172" i="17"/>
  <c r="AD172" i="17"/>
  <c r="Q172" i="17"/>
  <c r="CD171" i="17"/>
  <c r="BQ171" i="17"/>
  <c r="BD171" i="17"/>
  <c r="AQ171" i="17"/>
  <c r="AD171" i="17"/>
  <c r="Q171" i="17"/>
  <c r="CD170" i="17"/>
  <c r="BQ170" i="17"/>
  <c r="BD170" i="17"/>
  <c r="AQ170" i="17"/>
  <c r="AD170" i="17"/>
  <c r="Q170" i="17"/>
  <c r="CD169" i="17"/>
  <c r="BQ169" i="17"/>
  <c r="BD169" i="17"/>
  <c r="AQ169" i="17"/>
  <c r="AD169" i="17"/>
  <c r="Q169" i="17"/>
  <c r="CD168" i="17"/>
  <c r="BQ168" i="17"/>
  <c r="BD168" i="17"/>
  <c r="AQ168" i="17"/>
  <c r="AD168" i="17"/>
  <c r="Q168" i="17"/>
  <c r="CD167" i="17"/>
  <c r="BQ167" i="17"/>
  <c r="BD167" i="17"/>
  <c r="AQ167" i="17"/>
  <c r="AD167" i="17"/>
  <c r="Q167" i="17"/>
  <c r="CD166" i="17"/>
  <c r="BQ166" i="17"/>
  <c r="BD166" i="17"/>
  <c r="AQ166" i="17"/>
  <c r="AD166" i="17"/>
  <c r="Q166" i="17"/>
  <c r="CD165" i="17"/>
  <c r="BQ165" i="17"/>
  <c r="BD165" i="17"/>
  <c r="AQ165" i="17"/>
  <c r="AD165" i="17"/>
  <c r="Q165" i="17"/>
  <c r="CD164" i="17"/>
  <c r="BQ164" i="17"/>
  <c r="BD164" i="17"/>
  <c r="AQ164" i="17"/>
  <c r="AD164" i="17"/>
  <c r="Q164" i="17"/>
  <c r="CD163" i="17"/>
  <c r="BQ163" i="17"/>
  <c r="BD163" i="17"/>
  <c r="AQ163" i="17"/>
  <c r="AD163" i="17"/>
  <c r="Q163" i="17"/>
  <c r="CD162" i="17"/>
  <c r="BQ162" i="17"/>
  <c r="BD162" i="17"/>
  <c r="AQ162" i="17"/>
  <c r="AD162" i="17"/>
  <c r="Q162" i="17"/>
  <c r="CD161" i="17"/>
  <c r="BQ161" i="17"/>
  <c r="BD161" i="17"/>
  <c r="AQ161" i="17"/>
  <c r="AD161" i="17"/>
  <c r="Q161" i="17"/>
  <c r="CD160" i="17"/>
  <c r="BQ160" i="17"/>
  <c r="BD160" i="17"/>
  <c r="AQ160" i="17"/>
  <c r="AD160" i="17"/>
  <c r="Q160" i="17"/>
  <c r="CD159" i="17"/>
  <c r="BQ159" i="17"/>
  <c r="BD159" i="17"/>
  <c r="AQ159" i="17"/>
  <c r="AD159" i="17"/>
  <c r="Q159" i="17"/>
  <c r="CD158" i="17"/>
  <c r="BQ158" i="17"/>
  <c r="BD158" i="17"/>
  <c r="AQ158" i="17"/>
  <c r="AD158" i="17"/>
  <c r="Q158" i="17"/>
  <c r="CD157" i="17"/>
  <c r="BQ157" i="17"/>
  <c r="BD157" i="17"/>
  <c r="AQ157" i="17"/>
  <c r="AD157" i="17"/>
  <c r="Q157" i="17"/>
  <c r="CD156" i="17"/>
  <c r="BQ156" i="17"/>
  <c r="BD156" i="17"/>
  <c r="AQ156" i="17"/>
  <c r="AD156" i="17"/>
  <c r="Q156" i="17"/>
  <c r="CD155" i="17"/>
  <c r="BQ155" i="17"/>
  <c r="BD155" i="17"/>
  <c r="AQ155" i="17"/>
  <c r="AD155" i="17"/>
  <c r="Q155" i="17"/>
  <c r="CD154" i="17"/>
  <c r="BQ154" i="17"/>
  <c r="BD154" i="17"/>
  <c r="AQ154" i="17"/>
  <c r="AD154" i="17"/>
  <c r="Q154" i="17"/>
  <c r="CD153" i="17"/>
  <c r="BQ153" i="17"/>
  <c r="BD153" i="17"/>
  <c r="AQ153" i="17"/>
  <c r="AD153" i="17"/>
  <c r="Q153" i="17"/>
  <c r="CD152" i="17"/>
  <c r="BQ152" i="17"/>
  <c r="BD152" i="17"/>
  <c r="AQ152" i="17"/>
  <c r="AD152" i="17"/>
  <c r="Q152" i="17"/>
  <c r="CD151" i="17"/>
  <c r="BQ151" i="17"/>
  <c r="BD151" i="17"/>
  <c r="AQ151" i="17"/>
  <c r="AD151" i="17"/>
  <c r="Q151" i="17"/>
  <c r="CD150" i="17"/>
  <c r="BQ150" i="17"/>
  <c r="BD150" i="17"/>
  <c r="AQ150" i="17"/>
  <c r="AD150" i="17"/>
  <c r="Q150" i="17"/>
  <c r="CD149" i="17"/>
  <c r="BQ149" i="17"/>
  <c r="BD149" i="17"/>
  <c r="AQ149" i="17"/>
  <c r="AD149" i="17"/>
  <c r="Q149" i="17"/>
  <c r="CD148" i="17"/>
  <c r="BQ148" i="17"/>
  <c r="BD148" i="17"/>
  <c r="AQ148" i="17"/>
  <c r="AD148" i="17"/>
  <c r="Q148" i="17"/>
  <c r="CD147" i="17"/>
  <c r="BQ147" i="17"/>
  <c r="BD147" i="17"/>
  <c r="AQ147" i="17"/>
  <c r="AD147" i="17"/>
  <c r="Q147" i="17"/>
  <c r="CD146" i="17"/>
  <c r="BQ146" i="17"/>
  <c r="BD146" i="17"/>
  <c r="AQ146" i="17"/>
  <c r="AD146" i="17"/>
  <c r="Q146" i="17"/>
  <c r="CD145" i="17"/>
  <c r="BQ145" i="17"/>
  <c r="BD145" i="17"/>
  <c r="AQ145" i="17"/>
  <c r="AD145" i="17"/>
  <c r="Q145" i="17"/>
  <c r="CD144" i="17"/>
  <c r="BQ144" i="17"/>
  <c r="BD144" i="17"/>
  <c r="AQ144" i="17"/>
  <c r="AD144" i="17"/>
  <c r="Q144" i="17"/>
  <c r="CD143" i="17"/>
  <c r="BQ143" i="17"/>
  <c r="BD143" i="17"/>
  <c r="AQ143" i="17"/>
  <c r="AD143" i="17"/>
  <c r="Q143" i="17"/>
  <c r="CD142" i="17"/>
  <c r="BQ142" i="17"/>
  <c r="BD142" i="17"/>
  <c r="AQ142" i="17"/>
  <c r="AD142" i="17"/>
  <c r="Q142" i="17"/>
  <c r="CD141" i="17"/>
  <c r="BQ141" i="17"/>
  <c r="BD141" i="17"/>
  <c r="AQ141" i="17"/>
  <c r="AD141" i="17"/>
  <c r="Q141" i="17"/>
  <c r="CD140" i="17"/>
  <c r="BQ140" i="17"/>
  <c r="BD140" i="17"/>
  <c r="AQ140" i="17"/>
  <c r="AD140" i="17"/>
  <c r="Q140" i="17"/>
  <c r="CD139" i="17"/>
  <c r="BQ139" i="17"/>
  <c r="BD139" i="17"/>
  <c r="AQ139" i="17"/>
  <c r="AD139" i="17"/>
  <c r="Q139" i="17"/>
  <c r="CD138" i="17"/>
  <c r="BQ138" i="17"/>
  <c r="BD138" i="17"/>
  <c r="AQ138" i="17"/>
  <c r="AD138" i="17"/>
  <c r="Q138" i="17"/>
  <c r="CD137" i="17"/>
  <c r="BQ137" i="17"/>
  <c r="BD137" i="17"/>
  <c r="AQ137" i="17"/>
  <c r="AD137" i="17"/>
  <c r="Q137" i="17"/>
  <c r="CD136" i="17"/>
  <c r="BQ136" i="17"/>
  <c r="BD136" i="17"/>
  <c r="AQ136" i="17"/>
  <c r="AD136" i="17"/>
  <c r="Q136" i="17"/>
  <c r="CD135" i="17"/>
  <c r="BQ135" i="17"/>
  <c r="BD135" i="17"/>
  <c r="AQ135" i="17"/>
  <c r="AD135" i="17"/>
  <c r="Q135" i="17"/>
  <c r="CD134" i="17"/>
  <c r="BQ134" i="17"/>
  <c r="BD134" i="17"/>
  <c r="AQ134" i="17"/>
  <c r="AD134" i="17"/>
  <c r="Q134" i="17"/>
  <c r="CD133" i="17"/>
  <c r="BQ133" i="17"/>
  <c r="BD133" i="17"/>
  <c r="AQ133" i="17"/>
  <c r="AD133" i="17"/>
  <c r="Q133" i="17"/>
  <c r="CD132" i="17"/>
  <c r="BQ132" i="17"/>
  <c r="BD132" i="17"/>
  <c r="AQ132" i="17"/>
  <c r="AD132" i="17"/>
  <c r="Q132" i="17"/>
  <c r="CD131" i="17"/>
  <c r="BQ131" i="17"/>
  <c r="BD131" i="17"/>
  <c r="AQ131" i="17"/>
  <c r="AD131" i="17"/>
  <c r="Q131" i="17"/>
  <c r="CD130" i="17"/>
  <c r="BQ130" i="17"/>
  <c r="BD130" i="17"/>
  <c r="AQ130" i="17"/>
  <c r="AD130" i="17"/>
  <c r="Q130" i="17"/>
  <c r="CD129" i="17"/>
  <c r="BQ129" i="17"/>
  <c r="BD129" i="17"/>
  <c r="AQ129" i="17"/>
  <c r="AD129" i="17"/>
  <c r="Q129" i="17"/>
  <c r="CD128" i="17"/>
  <c r="BQ128" i="17"/>
  <c r="BD128" i="17"/>
  <c r="AQ128" i="17"/>
  <c r="AD128" i="17"/>
  <c r="Q128" i="17"/>
  <c r="CD127" i="17"/>
  <c r="BQ127" i="17"/>
  <c r="BD127" i="17"/>
  <c r="AQ127" i="17"/>
  <c r="AD127" i="17"/>
  <c r="Q127" i="17"/>
  <c r="CD126" i="17"/>
  <c r="BQ126" i="17"/>
  <c r="BD126" i="17"/>
  <c r="AQ126" i="17"/>
  <c r="AD126" i="17"/>
  <c r="Q126" i="17"/>
  <c r="CD125" i="17"/>
  <c r="BQ125" i="17"/>
  <c r="BD125" i="17"/>
  <c r="AQ125" i="17"/>
  <c r="AD125" i="17"/>
  <c r="Q125" i="17"/>
  <c r="CD124" i="17"/>
  <c r="BQ124" i="17"/>
  <c r="BD124" i="17"/>
  <c r="AQ124" i="17"/>
  <c r="AD124" i="17"/>
  <c r="Q124" i="17"/>
  <c r="CD123" i="17"/>
  <c r="BQ123" i="17"/>
  <c r="BD123" i="17"/>
  <c r="AQ123" i="17"/>
  <c r="AD123" i="17"/>
  <c r="Q123" i="17"/>
  <c r="CD122" i="17"/>
  <c r="BQ122" i="17"/>
  <c r="BD122" i="17"/>
  <c r="AQ122" i="17"/>
  <c r="AD122" i="17"/>
  <c r="Q122" i="17"/>
  <c r="CD121" i="17"/>
  <c r="BQ121" i="17"/>
  <c r="BD121" i="17"/>
  <c r="AQ121" i="17"/>
  <c r="AD121" i="17"/>
  <c r="Q121" i="17"/>
  <c r="CD120" i="17"/>
  <c r="BQ120" i="17"/>
  <c r="BD120" i="17"/>
  <c r="AQ120" i="17"/>
  <c r="AD120" i="17"/>
  <c r="Q120" i="17"/>
  <c r="CD119" i="17"/>
  <c r="BQ119" i="17"/>
  <c r="BD119" i="17"/>
  <c r="AQ119" i="17"/>
  <c r="AD119" i="17"/>
  <c r="Q119" i="17"/>
  <c r="CD118" i="17"/>
  <c r="BQ118" i="17"/>
  <c r="BD118" i="17"/>
  <c r="AQ118" i="17"/>
  <c r="AD118" i="17"/>
  <c r="Q118" i="17"/>
  <c r="CD117" i="17"/>
  <c r="BQ117" i="17"/>
  <c r="BD117" i="17"/>
  <c r="AQ117" i="17"/>
  <c r="AD117" i="17"/>
  <c r="Q117" i="17"/>
  <c r="CD116" i="17"/>
  <c r="BQ116" i="17"/>
  <c r="BD116" i="17"/>
  <c r="AQ116" i="17"/>
  <c r="AD116" i="17"/>
  <c r="Q116" i="17"/>
  <c r="CD115" i="17"/>
  <c r="BQ115" i="17"/>
  <c r="BD115" i="17"/>
  <c r="AQ115" i="17"/>
  <c r="AD115" i="17"/>
  <c r="Q115" i="17"/>
  <c r="CD114" i="17"/>
  <c r="BQ114" i="17"/>
  <c r="BD114" i="17"/>
  <c r="AQ114" i="17"/>
  <c r="AD114" i="17"/>
  <c r="Q114" i="17"/>
  <c r="CD113" i="17"/>
  <c r="BQ113" i="17"/>
  <c r="BD113" i="17"/>
  <c r="AQ113" i="17"/>
  <c r="AD113" i="17"/>
  <c r="Q113" i="17"/>
  <c r="CD112" i="17"/>
  <c r="BQ112" i="17"/>
  <c r="BD112" i="17"/>
  <c r="AQ112" i="17"/>
  <c r="AD112" i="17"/>
  <c r="Q112" i="17"/>
  <c r="CD111" i="17"/>
  <c r="BQ111" i="17"/>
  <c r="BD111" i="17"/>
  <c r="AQ111" i="17"/>
  <c r="AD111" i="17"/>
  <c r="Q111" i="17"/>
  <c r="CD110" i="17"/>
  <c r="BQ110" i="17"/>
  <c r="BD110" i="17"/>
  <c r="AQ110" i="17"/>
  <c r="AD110" i="17"/>
  <c r="Q110" i="17"/>
  <c r="CD109" i="17"/>
  <c r="BQ109" i="17"/>
  <c r="BD109" i="17"/>
  <c r="AQ109" i="17"/>
  <c r="AD109" i="17"/>
  <c r="Q109" i="17"/>
  <c r="CD108" i="17"/>
  <c r="BQ108" i="17"/>
  <c r="BD108" i="17"/>
  <c r="AQ108" i="17"/>
  <c r="AD108" i="17"/>
  <c r="Q108" i="17"/>
  <c r="CD107" i="17"/>
  <c r="BQ107" i="17"/>
  <c r="BD107" i="17"/>
  <c r="AQ107" i="17"/>
  <c r="AD107" i="17"/>
  <c r="Q107" i="17"/>
  <c r="CD106" i="17"/>
  <c r="BQ106" i="17"/>
  <c r="BD106" i="17"/>
  <c r="AQ106" i="17"/>
  <c r="AD106" i="17"/>
  <c r="Q106" i="17"/>
  <c r="CD105" i="17"/>
  <c r="BQ105" i="17"/>
  <c r="BD105" i="17"/>
  <c r="AQ105" i="17"/>
  <c r="AD105" i="17"/>
  <c r="Q105" i="17"/>
  <c r="CD104" i="17"/>
  <c r="BQ104" i="17"/>
  <c r="BD104" i="17"/>
  <c r="AQ104" i="17"/>
  <c r="AD104" i="17"/>
  <c r="Q104" i="17"/>
  <c r="CD103" i="17"/>
  <c r="BQ103" i="17"/>
  <c r="BD103" i="17"/>
  <c r="AQ103" i="17"/>
  <c r="AD103" i="17"/>
  <c r="Q103" i="17"/>
  <c r="CD102" i="17"/>
  <c r="BQ102" i="17"/>
  <c r="BD102" i="17"/>
  <c r="AQ102" i="17"/>
  <c r="AD102" i="17"/>
  <c r="Q102" i="17"/>
  <c r="CD101" i="17"/>
  <c r="BQ101" i="17"/>
  <c r="BD101" i="17"/>
  <c r="AQ101" i="17"/>
  <c r="AD101" i="17"/>
  <c r="Q101" i="17"/>
  <c r="CD100" i="17"/>
  <c r="BQ100" i="17"/>
  <c r="BD100" i="17"/>
  <c r="AQ100" i="17"/>
  <c r="AD100" i="17"/>
  <c r="Q100" i="17"/>
  <c r="CD99" i="17"/>
  <c r="BQ99" i="17"/>
  <c r="BD99" i="17"/>
  <c r="AQ99" i="17"/>
  <c r="AD99" i="17"/>
  <c r="Q99" i="17"/>
  <c r="CD98" i="17"/>
  <c r="BQ98" i="17"/>
  <c r="BD98" i="17"/>
  <c r="AQ98" i="17"/>
  <c r="AD98" i="17"/>
  <c r="Q98" i="17"/>
  <c r="CD97" i="17"/>
  <c r="BQ97" i="17"/>
  <c r="BD97" i="17"/>
  <c r="AQ97" i="17"/>
  <c r="AD97" i="17"/>
  <c r="Q97" i="17"/>
  <c r="CD96" i="17"/>
  <c r="BQ96" i="17"/>
  <c r="BD96" i="17"/>
  <c r="AQ96" i="17"/>
  <c r="AD96" i="17"/>
  <c r="Q96" i="17"/>
  <c r="CD95" i="17"/>
  <c r="BQ95" i="17"/>
  <c r="BD95" i="17"/>
  <c r="AQ95" i="17"/>
  <c r="AD95" i="17"/>
  <c r="Q95" i="17"/>
  <c r="CD94" i="17"/>
  <c r="BQ94" i="17"/>
  <c r="BD94" i="17"/>
  <c r="AQ94" i="17"/>
  <c r="AD94" i="17"/>
  <c r="Q94" i="17"/>
  <c r="CD93" i="17"/>
  <c r="BQ93" i="17"/>
  <c r="BD93" i="17"/>
  <c r="AQ93" i="17"/>
  <c r="AD93" i="17"/>
  <c r="Q93" i="17"/>
  <c r="CD92" i="17"/>
  <c r="BQ92" i="17"/>
  <c r="BD92" i="17"/>
  <c r="AQ92" i="17"/>
  <c r="AD92" i="17"/>
  <c r="Q92" i="17"/>
  <c r="CD91" i="17"/>
  <c r="BQ91" i="17"/>
  <c r="BD91" i="17"/>
  <c r="AQ91" i="17"/>
  <c r="AD91" i="17"/>
  <c r="Q91" i="17"/>
  <c r="CD90" i="17"/>
  <c r="BQ90" i="17"/>
  <c r="BD90" i="17"/>
  <c r="AQ90" i="17"/>
  <c r="AD90" i="17"/>
  <c r="Q90" i="17"/>
  <c r="CD89" i="17"/>
  <c r="BQ89" i="17"/>
  <c r="BD89" i="17"/>
  <c r="AQ89" i="17"/>
  <c r="AD89" i="17"/>
  <c r="Q89" i="17"/>
  <c r="CD88" i="17"/>
  <c r="BQ88" i="17"/>
  <c r="BD88" i="17"/>
  <c r="AQ88" i="17"/>
  <c r="AD88" i="17"/>
  <c r="Q88" i="17"/>
  <c r="CD87" i="17"/>
  <c r="BQ87" i="17"/>
  <c r="BD87" i="17"/>
  <c r="AQ87" i="17"/>
  <c r="AD87" i="17"/>
  <c r="Q87" i="17"/>
  <c r="CD86" i="17"/>
  <c r="BQ86" i="17"/>
  <c r="BD86" i="17"/>
  <c r="AQ86" i="17"/>
  <c r="AD86" i="17"/>
  <c r="Q86" i="17"/>
  <c r="CD85" i="17"/>
  <c r="BQ85" i="17"/>
  <c r="BD85" i="17"/>
  <c r="AQ85" i="17"/>
  <c r="AD85" i="17"/>
  <c r="Q85" i="17"/>
  <c r="CD84" i="17"/>
  <c r="BQ84" i="17"/>
  <c r="BD84" i="17"/>
  <c r="AQ84" i="17"/>
  <c r="AD84" i="17"/>
  <c r="Q84" i="17"/>
  <c r="CD83" i="17"/>
  <c r="BQ83" i="17"/>
  <c r="BD83" i="17"/>
  <c r="AQ83" i="17"/>
  <c r="AD83" i="17"/>
  <c r="Q83" i="17"/>
  <c r="CD82" i="17"/>
  <c r="BQ82" i="17"/>
  <c r="BD82" i="17"/>
  <c r="AQ82" i="17"/>
  <c r="AD82" i="17"/>
  <c r="Q82" i="17"/>
  <c r="CD81" i="17"/>
  <c r="BQ81" i="17"/>
  <c r="BD81" i="17"/>
  <c r="AQ81" i="17"/>
  <c r="AD81" i="17"/>
  <c r="Q81" i="17"/>
  <c r="CD80" i="17"/>
  <c r="BQ80" i="17"/>
  <c r="BD80" i="17"/>
  <c r="AQ80" i="17"/>
  <c r="AD80" i="17"/>
  <c r="Q80" i="17"/>
  <c r="CD79" i="17"/>
  <c r="BQ79" i="17"/>
  <c r="BD79" i="17"/>
  <c r="AQ79" i="17"/>
  <c r="AD79" i="17"/>
  <c r="Q79" i="17"/>
  <c r="CD78" i="17"/>
  <c r="BQ78" i="17"/>
  <c r="BD78" i="17"/>
  <c r="AQ78" i="17"/>
  <c r="AD78" i="17"/>
  <c r="Q78" i="17"/>
  <c r="CD77" i="17"/>
  <c r="BQ77" i="17"/>
  <c r="BD77" i="17"/>
  <c r="AQ77" i="17"/>
  <c r="AD77" i="17"/>
  <c r="Q77" i="17"/>
  <c r="CD76" i="17"/>
  <c r="BQ76" i="17"/>
  <c r="BD76" i="17"/>
  <c r="AQ76" i="17"/>
  <c r="AD76" i="17"/>
  <c r="Q76" i="17"/>
  <c r="CD75" i="17"/>
  <c r="BQ75" i="17"/>
  <c r="BD75" i="17"/>
  <c r="AQ75" i="17"/>
  <c r="AD75" i="17"/>
  <c r="Q75" i="17"/>
  <c r="CD74" i="17"/>
  <c r="BQ74" i="17"/>
  <c r="BD74" i="17"/>
  <c r="AQ74" i="17"/>
  <c r="AD74" i="17"/>
  <c r="Q74" i="17"/>
  <c r="CD73" i="17"/>
  <c r="BQ73" i="17"/>
  <c r="BD73" i="17"/>
  <c r="AQ73" i="17"/>
  <c r="AD73" i="17"/>
  <c r="Q73" i="17"/>
  <c r="CD72" i="17"/>
  <c r="BQ72" i="17"/>
  <c r="BD72" i="17"/>
  <c r="AQ72" i="17"/>
  <c r="AD72" i="17"/>
  <c r="Q72" i="17"/>
  <c r="CD71" i="17"/>
  <c r="BQ71" i="17"/>
  <c r="BD71" i="17"/>
  <c r="AQ71" i="17"/>
  <c r="AD71" i="17"/>
  <c r="Q71" i="17"/>
  <c r="CD70" i="17"/>
  <c r="BQ70" i="17"/>
  <c r="BD70" i="17"/>
  <c r="AQ70" i="17"/>
  <c r="AD70" i="17"/>
  <c r="Q70" i="17"/>
  <c r="CD69" i="17"/>
  <c r="BQ69" i="17"/>
  <c r="BD69" i="17"/>
  <c r="AQ69" i="17"/>
  <c r="AD69" i="17"/>
  <c r="Q69" i="17"/>
  <c r="CD68" i="17"/>
  <c r="BQ68" i="17"/>
  <c r="BD68" i="17"/>
  <c r="AQ68" i="17"/>
  <c r="AD68" i="17"/>
  <c r="Q68" i="17"/>
  <c r="CD67" i="17"/>
  <c r="BQ67" i="17"/>
  <c r="BD67" i="17"/>
  <c r="AQ67" i="17"/>
  <c r="AD67" i="17"/>
  <c r="Q67" i="17"/>
  <c r="CD66" i="17"/>
  <c r="BQ66" i="17"/>
  <c r="BD66" i="17"/>
  <c r="AQ66" i="17"/>
  <c r="AD66" i="17"/>
  <c r="Q66" i="17"/>
  <c r="CD65" i="17"/>
  <c r="BQ65" i="17"/>
  <c r="BD65" i="17"/>
  <c r="AQ65" i="17"/>
  <c r="AD65" i="17"/>
  <c r="Q65" i="17"/>
  <c r="CD64" i="17"/>
  <c r="BQ64" i="17"/>
  <c r="BD64" i="17"/>
  <c r="AQ64" i="17"/>
  <c r="AD64" i="17"/>
  <c r="Q64" i="17"/>
  <c r="CD55" i="17"/>
  <c r="BQ55" i="17"/>
  <c r="BD55" i="17"/>
  <c r="AQ55" i="17"/>
  <c r="AD55" i="17"/>
  <c r="Q55" i="17"/>
  <c r="CD54" i="17"/>
  <c r="BQ54" i="17"/>
  <c r="BD54" i="17"/>
  <c r="AQ54" i="17"/>
  <c r="AD54" i="17"/>
  <c r="Q54" i="17"/>
  <c r="CD53" i="17"/>
  <c r="BQ53" i="17"/>
  <c r="BD53" i="17"/>
  <c r="AQ53" i="17"/>
  <c r="AD53" i="17"/>
  <c r="Q53" i="17"/>
  <c r="CD52" i="17"/>
  <c r="BQ52" i="17"/>
  <c r="BD52" i="17"/>
  <c r="AQ52" i="17"/>
  <c r="AD52" i="17"/>
  <c r="Q52" i="17"/>
  <c r="CD51" i="17"/>
  <c r="BQ51" i="17"/>
  <c r="BD51" i="17"/>
  <c r="AQ51" i="17"/>
  <c r="AD51" i="17"/>
  <c r="Q51" i="17"/>
  <c r="CD50" i="17"/>
  <c r="BQ50" i="17"/>
  <c r="BD50" i="17"/>
  <c r="AQ50" i="17"/>
  <c r="AD50" i="17"/>
  <c r="Q50" i="17"/>
  <c r="CD49" i="17"/>
  <c r="BQ49" i="17"/>
  <c r="BD49" i="17"/>
  <c r="AQ49" i="17"/>
  <c r="AD49" i="17"/>
  <c r="Q49" i="17"/>
  <c r="CD48" i="17"/>
  <c r="BQ48" i="17"/>
  <c r="BD48" i="17"/>
  <c r="AQ48" i="17"/>
  <c r="AD48" i="17"/>
  <c r="Q48" i="17"/>
  <c r="CD26" i="17"/>
  <c r="BQ26" i="17"/>
  <c r="BD26" i="17"/>
  <c r="AQ26" i="17"/>
  <c r="AD26" i="17"/>
  <c r="Q26" i="17"/>
  <c r="CD25" i="17"/>
  <c r="BQ25" i="17"/>
  <c r="BD25" i="17"/>
  <c r="AQ25" i="17"/>
  <c r="AD25" i="17"/>
  <c r="Q25" i="17"/>
  <c r="CD24" i="17"/>
  <c r="BQ24" i="17"/>
  <c r="BD24" i="17"/>
  <c r="AQ24" i="17"/>
  <c r="AD24" i="17"/>
  <c r="Q24" i="17"/>
  <c r="CD23" i="17"/>
  <c r="BQ23" i="17"/>
  <c r="BD23" i="17"/>
  <c r="AQ23" i="17"/>
  <c r="AD23" i="17"/>
  <c r="Q23" i="17"/>
  <c r="CD22" i="17"/>
  <c r="BQ22" i="17"/>
  <c r="BD22" i="17"/>
  <c r="AQ22" i="17"/>
  <c r="AD22" i="17"/>
  <c r="Q22" i="17"/>
  <c r="CD21" i="17"/>
  <c r="BQ21" i="17"/>
  <c r="BD21" i="17"/>
  <c r="AQ21" i="17"/>
  <c r="AD21" i="17"/>
  <c r="Q21" i="17"/>
  <c r="CD20" i="17"/>
  <c r="BQ20" i="17"/>
  <c r="BD20" i="17"/>
  <c r="AQ20" i="17"/>
  <c r="AD20" i="17"/>
  <c r="Q20" i="17"/>
  <c r="CD175" i="8"/>
  <c r="V227" i="1" s="1"/>
  <c r="BQ175" i="8"/>
  <c r="U227" i="1" s="1"/>
  <c r="BD175" i="8"/>
  <c r="T227" i="1" s="1"/>
  <c r="AQ175" i="8"/>
  <c r="S227" i="1" s="1"/>
  <c r="AD175" i="8"/>
  <c r="R227" i="1" s="1"/>
  <c r="Q175" i="8"/>
  <c r="Q227" i="1" s="1"/>
  <c r="CD174" i="8"/>
  <c r="V226" i="1" s="1"/>
  <c r="BQ174" i="8"/>
  <c r="U226" i="1" s="1"/>
  <c r="BD174" i="8"/>
  <c r="T226" i="1" s="1"/>
  <c r="AQ174" i="8"/>
  <c r="S226" i="1" s="1"/>
  <c r="AD174" i="8"/>
  <c r="R226" i="1" s="1"/>
  <c r="Q174" i="8"/>
  <c r="Q226" i="1" s="1"/>
  <c r="CD173" i="8"/>
  <c r="V225" i="1" s="1"/>
  <c r="BQ173" i="8"/>
  <c r="U225" i="1" s="1"/>
  <c r="BB171" i="8"/>
  <c r="AZ171" i="8"/>
  <c r="AY171" i="8"/>
  <c r="AX171" i="8"/>
  <c r="AU171" i="8"/>
  <c r="AS171" i="8"/>
  <c r="AR171" i="8"/>
  <c r="AP171" i="8"/>
  <c r="AO171" i="8"/>
  <c r="AL171" i="8"/>
  <c r="AK171" i="8"/>
  <c r="AJ171" i="8"/>
  <c r="AI171" i="8"/>
  <c r="AH171" i="8"/>
  <c r="AC171" i="8"/>
  <c r="AB171" i="8"/>
  <c r="AA171" i="8"/>
  <c r="Z171" i="8"/>
  <c r="Y171" i="8"/>
  <c r="U171" i="8"/>
  <c r="Q173" i="8"/>
  <c r="Q225" i="1" s="1"/>
  <c r="CD172" i="8"/>
  <c r="V224" i="1" s="1"/>
  <c r="BQ172" i="8"/>
  <c r="U224" i="1" s="1"/>
  <c r="BD172" i="8"/>
  <c r="T224" i="1" s="1"/>
  <c r="AQ172" i="8"/>
  <c r="S224" i="1" s="1"/>
  <c r="AD172" i="8"/>
  <c r="R224" i="1" s="1"/>
  <c r="Q172" i="8"/>
  <c r="Q224" i="1" s="1"/>
  <c r="CC171" i="8"/>
  <c r="CB171" i="8"/>
  <c r="CA171" i="8"/>
  <c r="BZ171" i="8"/>
  <c r="BY171" i="8"/>
  <c r="BX171" i="8"/>
  <c r="BW171" i="8"/>
  <c r="BV171" i="8"/>
  <c r="BU171" i="8"/>
  <c r="BT171" i="8"/>
  <c r="BS171" i="8"/>
  <c r="BR171" i="8"/>
  <c r="BP171" i="8"/>
  <c r="BO171" i="8"/>
  <c r="BN171" i="8"/>
  <c r="BM171" i="8"/>
  <c r="BL171" i="8"/>
  <c r="BK171" i="8"/>
  <c r="BJ171" i="8"/>
  <c r="BI171" i="8"/>
  <c r="BH171" i="8"/>
  <c r="BG171" i="8"/>
  <c r="BF171" i="8"/>
  <c r="BE171" i="8"/>
  <c r="BC171" i="8"/>
  <c r="BA171" i="8"/>
  <c r="AW171" i="8"/>
  <c r="AV171" i="8"/>
  <c r="AN171" i="8"/>
  <c r="AM171" i="8"/>
  <c r="AG171" i="8"/>
  <c r="AF171" i="8"/>
  <c r="AE171" i="8"/>
  <c r="X171" i="8"/>
  <c r="W171" i="8"/>
  <c r="T171" i="8"/>
  <c r="S171" i="8"/>
  <c r="R171" i="8"/>
  <c r="X316" i="1" l="1"/>
  <c r="X309" i="1"/>
  <c r="V223" i="1"/>
  <c r="Q223" i="1"/>
  <c r="U223" i="1"/>
  <c r="Q171" i="8"/>
  <c r="BQ171" i="8"/>
  <c r="CD171" i="8"/>
  <c r="BD173" i="8"/>
  <c r="AD173" i="8"/>
  <c r="AQ173" i="8"/>
  <c r="V171" i="8"/>
  <c r="AT171" i="8"/>
  <c r="CD63" i="17"/>
  <c r="CD62" i="17"/>
  <c r="CD61" i="17"/>
  <c r="CD60" i="17"/>
  <c r="CD59" i="17"/>
  <c r="CD58" i="17"/>
  <c r="CD57" i="17"/>
  <c r="CD56" i="17"/>
  <c r="CD47" i="17"/>
  <c r="CD46" i="17"/>
  <c r="CD45" i="17"/>
  <c r="CD44" i="17"/>
  <c r="CD43" i="17"/>
  <c r="CD42" i="17"/>
  <c r="CD41" i="17"/>
  <c r="CD40" i="17"/>
  <c r="CD39" i="17"/>
  <c r="CD38" i="17"/>
  <c r="CD37" i="17"/>
  <c r="CD36" i="17"/>
  <c r="CD35" i="17"/>
  <c r="CD34" i="17"/>
  <c r="CD33" i="17"/>
  <c r="CD32" i="17"/>
  <c r="CD31" i="17"/>
  <c r="CD30" i="17"/>
  <c r="CD29" i="17"/>
  <c r="CD28" i="17"/>
  <c r="CD27" i="17"/>
  <c r="CD19" i="17"/>
  <c r="CD18" i="17"/>
  <c r="CD17" i="17"/>
  <c r="CD16" i="17"/>
  <c r="CD15" i="17"/>
  <c r="CD14" i="17"/>
  <c r="CD13" i="17"/>
  <c r="CD12" i="17"/>
  <c r="CD11" i="17"/>
  <c r="CD10" i="17"/>
  <c r="CD9" i="17"/>
  <c r="CD8" i="17"/>
  <c r="CD7" i="17"/>
  <c r="CD6" i="17"/>
  <c r="CD5" i="17"/>
  <c r="CD4" i="17"/>
  <c r="BQ63" i="17"/>
  <c r="BQ62" i="17"/>
  <c r="BQ61" i="17"/>
  <c r="BQ60" i="17"/>
  <c r="BQ59" i="17"/>
  <c r="BQ58" i="17"/>
  <c r="BQ57" i="17"/>
  <c r="BQ56" i="17"/>
  <c r="BQ47" i="17"/>
  <c r="BQ46" i="17"/>
  <c r="BQ45" i="17"/>
  <c r="BQ44" i="17"/>
  <c r="BQ43" i="17"/>
  <c r="BQ42" i="17"/>
  <c r="BQ41" i="17"/>
  <c r="BQ40" i="17"/>
  <c r="BQ39" i="17"/>
  <c r="BQ38" i="17"/>
  <c r="BQ37" i="17"/>
  <c r="BQ36" i="17"/>
  <c r="BQ35" i="17"/>
  <c r="BQ34" i="17"/>
  <c r="BQ33" i="17"/>
  <c r="BQ32" i="17"/>
  <c r="BQ31" i="17"/>
  <c r="BQ30" i="17"/>
  <c r="BQ29" i="17"/>
  <c r="BQ28" i="17"/>
  <c r="BQ27" i="17"/>
  <c r="BQ19" i="17"/>
  <c r="BQ18" i="17"/>
  <c r="BQ17" i="17"/>
  <c r="BQ16" i="17"/>
  <c r="BQ15" i="17"/>
  <c r="BQ14" i="17"/>
  <c r="BQ13" i="17"/>
  <c r="BQ12" i="17"/>
  <c r="BQ11" i="17"/>
  <c r="BQ10" i="17"/>
  <c r="BQ9" i="17"/>
  <c r="BQ8" i="17"/>
  <c r="BQ7" i="17"/>
  <c r="BQ6" i="17"/>
  <c r="BQ5" i="17"/>
  <c r="BQ4" i="17"/>
  <c r="BD63" i="17"/>
  <c r="BD62" i="17"/>
  <c r="BD61" i="17"/>
  <c r="BD60" i="17"/>
  <c r="BD59" i="17"/>
  <c r="BD58" i="17"/>
  <c r="BD57" i="17"/>
  <c r="BD56" i="17"/>
  <c r="BD47" i="17"/>
  <c r="BD46" i="17"/>
  <c r="BD45" i="17"/>
  <c r="BD44" i="17"/>
  <c r="BD43" i="17"/>
  <c r="BD42" i="17"/>
  <c r="BD41" i="17"/>
  <c r="BD40" i="17"/>
  <c r="BD39" i="17"/>
  <c r="BD38" i="17"/>
  <c r="BD37" i="17"/>
  <c r="BD36" i="17"/>
  <c r="BD35" i="17"/>
  <c r="BD34" i="17"/>
  <c r="BD33" i="17"/>
  <c r="BD32" i="17"/>
  <c r="BD31" i="17"/>
  <c r="BD30" i="17"/>
  <c r="BD29" i="17"/>
  <c r="BD28" i="17"/>
  <c r="BD27" i="17"/>
  <c r="BD19" i="17"/>
  <c r="BD18" i="17"/>
  <c r="BD17" i="17"/>
  <c r="BD16" i="17"/>
  <c r="BD15" i="17"/>
  <c r="BD14" i="17"/>
  <c r="BD13" i="17"/>
  <c r="BD12" i="17"/>
  <c r="BD11" i="17"/>
  <c r="BD10" i="17"/>
  <c r="BD9" i="17"/>
  <c r="BD8" i="17"/>
  <c r="BD7" i="17"/>
  <c r="BD6" i="17"/>
  <c r="BD5" i="17"/>
  <c r="BD4" i="17"/>
  <c r="AQ63" i="17"/>
  <c r="AQ62" i="17"/>
  <c r="AQ61" i="17"/>
  <c r="AQ60" i="17"/>
  <c r="AQ59" i="17"/>
  <c r="AQ58" i="17"/>
  <c r="AQ57" i="17"/>
  <c r="AQ56" i="17"/>
  <c r="AQ47" i="17"/>
  <c r="AQ46" i="17"/>
  <c r="AQ45" i="17"/>
  <c r="AQ44" i="17"/>
  <c r="AQ43" i="17"/>
  <c r="AQ42" i="17"/>
  <c r="AQ41" i="17"/>
  <c r="AQ40" i="17"/>
  <c r="AQ39" i="17"/>
  <c r="AQ38" i="17"/>
  <c r="AQ37" i="17"/>
  <c r="AQ36" i="17"/>
  <c r="AQ35" i="17"/>
  <c r="AQ34" i="17"/>
  <c r="AQ33" i="17"/>
  <c r="AQ32" i="17"/>
  <c r="AQ31" i="17"/>
  <c r="AQ30" i="17"/>
  <c r="AQ29" i="17"/>
  <c r="AQ28" i="17"/>
  <c r="AQ27" i="17"/>
  <c r="AQ19" i="17"/>
  <c r="AQ18" i="17"/>
  <c r="AQ17" i="17"/>
  <c r="AQ16" i="17"/>
  <c r="AQ15" i="17"/>
  <c r="AQ14" i="17"/>
  <c r="AQ13" i="17"/>
  <c r="AQ12" i="17"/>
  <c r="AQ11" i="17"/>
  <c r="AQ10" i="17"/>
  <c r="AQ9" i="17"/>
  <c r="AQ8" i="17"/>
  <c r="AQ7" i="17"/>
  <c r="AQ6" i="17"/>
  <c r="AQ5" i="17"/>
  <c r="AQ4" i="17"/>
  <c r="AD63" i="17"/>
  <c r="AD62" i="17"/>
  <c r="AD61" i="17"/>
  <c r="AD60" i="17"/>
  <c r="AD59" i="17"/>
  <c r="AD58" i="17"/>
  <c r="AD57" i="17"/>
  <c r="AD56" i="17"/>
  <c r="AD47" i="17"/>
  <c r="AD46" i="17"/>
  <c r="AD45" i="17"/>
  <c r="AD44" i="17"/>
  <c r="AD43" i="17"/>
  <c r="AD42" i="17"/>
  <c r="AD41" i="17"/>
  <c r="AD40" i="17"/>
  <c r="AD39" i="17"/>
  <c r="AD38" i="17"/>
  <c r="AD37" i="17"/>
  <c r="AD36" i="17"/>
  <c r="AD35" i="17"/>
  <c r="AD34" i="17"/>
  <c r="AD5" i="17"/>
  <c r="AD6" i="17"/>
  <c r="AD7" i="17"/>
  <c r="AD8" i="17"/>
  <c r="AD9" i="17"/>
  <c r="AD10" i="17"/>
  <c r="AD11" i="17"/>
  <c r="AD12" i="17"/>
  <c r="AD13" i="17"/>
  <c r="AD14" i="17"/>
  <c r="AD15" i="17"/>
  <c r="AD16" i="17"/>
  <c r="AD17" i="17"/>
  <c r="AD18" i="17"/>
  <c r="AD19" i="17"/>
  <c r="AD27" i="17"/>
  <c r="AD28" i="17"/>
  <c r="AD29" i="17"/>
  <c r="AD30" i="17"/>
  <c r="AD31" i="17"/>
  <c r="AD32" i="17"/>
  <c r="AD33" i="17"/>
  <c r="AD4" i="17"/>
  <c r="BD218" i="17" l="1"/>
  <c r="CD218" i="17"/>
  <c r="AQ218" i="17"/>
  <c r="BQ218" i="17"/>
  <c r="AD218" i="17"/>
  <c r="AQ171" i="8"/>
  <c r="S225" i="1"/>
  <c r="S223" i="1" s="1"/>
  <c r="AD171" i="8"/>
  <c r="R225" i="1"/>
  <c r="R223" i="1" s="1"/>
  <c r="BD171" i="8"/>
  <c r="T225" i="1"/>
  <c r="T223" i="1" s="1"/>
  <c r="Q63" i="17" l="1"/>
  <c r="Q62" i="17"/>
  <c r="Q61" i="17"/>
  <c r="Q60" i="17"/>
  <c r="Q59" i="17"/>
  <c r="Q58" i="17"/>
  <c r="Q57" i="17"/>
  <c r="Q56" i="17"/>
  <c r="Q47" i="17"/>
  <c r="Q46" i="17"/>
  <c r="Q45" i="17"/>
  <c r="Q44" i="17"/>
  <c r="Q43" i="17"/>
  <c r="Q42" i="17"/>
  <c r="Q41" i="17"/>
  <c r="Q40" i="17"/>
  <c r="Q39" i="17"/>
  <c r="Q38" i="17"/>
  <c r="Q37" i="17"/>
  <c r="Q36" i="17"/>
  <c r="Q35" i="17"/>
  <c r="Q34" i="17"/>
  <c r="Q33" i="17"/>
  <c r="Q32" i="17"/>
  <c r="Q31" i="17"/>
  <c r="Q30" i="17"/>
  <c r="Q29" i="17"/>
  <c r="Q28" i="17"/>
  <c r="Q27" i="17"/>
  <c r="Q19" i="17"/>
  <c r="Q18" i="17"/>
  <c r="Q17" i="17"/>
  <c r="Q16" i="17"/>
  <c r="Q15" i="17"/>
  <c r="Q14" i="17"/>
  <c r="Q13" i="17"/>
  <c r="Q12" i="17"/>
  <c r="Q11" i="17"/>
  <c r="Q10" i="17"/>
  <c r="Q9" i="17"/>
  <c r="Q8" i="17"/>
  <c r="Q7" i="17"/>
  <c r="Q6" i="17"/>
  <c r="Q5" i="17"/>
  <c r="CG134" i="8" l="1"/>
  <c r="CG130" i="8" s="1"/>
  <c r="CO67" i="8"/>
  <c r="CF67" i="8"/>
  <c r="CE67" i="8"/>
  <c r="CN70" i="8"/>
  <c r="CE134" i="8"/>
  <c r="CH69" i="8"/>
  <c r="CL67" i="8"/>
  <c r="CN114" i="8"/>
  <c r="CN111" i="8" s="1"/>
  <c r="CK67" i="8"/>
  <c r="CJ57" i="8"/>
  <c r="CM103" i="8"/>
  <c r="CE55" i="8"/>
  <c r="CO114" i="8"/>
  <c r="CO111" i="8" s="1"/>
  <c r="CO69" i="8"/>
  <c r="CK55" i="8"/>
  <c r="CH103" i="8"/>
  <c r="CI103" i="8"/>
  <c r="CL103" i="8"/>
  <c r="CL57" i="8"/>
  <c r="CH68" i="8"/>
  <c r="CK134" i="8"/>
  <c r="CK130" i="8" s="1"/>
  <c r="CG68" i="8"/>
  <c r="CN67" i="8"/>
  <c r="CE56" i="8"/>
  <c r="CJ69" i="8"/>
  <c r="CI70" i="8"/>
  <c r="CH56" i="8"/>
  <c r="CC68" i="8"/>
  <c r="CC56" i="8"/>
  <c r="CC57" i="8"/>
  <c r="CN103" i="8"/>
  <c r="CK57" i="8"/>
  <c r="CJ55" i="8"/>
  <c r="CI55" i="8"/>
  <c r="CF69" i="8"/>
  <c r="CM69" i="8"/>
  <c r="CH134" i="8"/>
  <c r="CH130" i="8" s="1"/>
  <c r="CL69" i="8"/>
  <c r="CJ103" i="8"/>
  <c r="CG57" i="8"/>
  <c r="CI69" i="8"/>
  <c r="CF70" i="8"/>
  <c r="CL114" i="8"/>
  <c r="CL111" i="8" s="1"/>
  <c r="CO134" i="8"/>
  <c r="CO130" i="8" s="1"/>
  <c r="CK68" i="8"/>
  <c r="CF68" i="8"/>
  <c r="CM68" i="8"/>
  <c r="CN69" i="8"/>
  <c r="CI68" i="8"/>
  <c r="CG103" i="8"/>
  <c r="CL68" i="8"/>
  <c r="CL55" i="8"/>
  <c r="CF114" i="8"/>
  <c r="CF111" i="8" s="1"/>
  <c r="CO57" i="8"/>
  <c r="CF56" i="8"/>
  <c r="CN134" i="8"/>
  <c r="CN130" i="8" s="1"/>
  <c r="CN57" i="8"/>
  <c r="CM67" i="8"/>
  <c r="CH70" i="8"/>
  <c r="CC69" i="8"/>
  <c r="BS55" i="8"/>
  <c r="CK70" i="8"/>
  <c r="CG56" i="8"/>
  <c r="CH114" i="8"/>
  <c r="CH111" i="8" s="1"/>
  <c r="CJ134" i="8"/>
  <c r="CJ130" i="8" s="1"/>
  <c r="CF57" i="8"/>
  <c r="CM57" i="8"/>
  <c r="CG114" i="8"/>
  <c r="CG111" i="8" s="1"/>
  <c r="CC134" i="8"/>
  <c r="CH55" i="8"/>
  <c r="CG70" i="8"/>
  <c r="CO55" i="8"/>
  <c r="CI57" i="8"/>
  <c r="CJ68" i="8"/>
  <c r="CE69" i="8"/>
  <c r="CJ114" i="8"/>
  <c r="CJ111" i="8" s="1"/>
  <c r="CG67" i="8"/>
  <c r="CN56" i="8"/>
  <c r="CM56" i="8"/>
  <c r="CJ67" i="8"/>
  <c r="CI56" i="8"/>
  <c r="CH57" i="8"/>
  <c r="CO103" i="8"/>
  <c r="CO70" i="8"/>
  <c r="CK56" i="8"/>
  <c r="CM70" i="8"/>
  <c r="CI114" i="8"/>
  <c r="CI111" i="8" s="1"/>
  <c r="CF55" i="8"/>
  <c r="CM55" i="8"/>
  <c r="CC70" i="8"/>
  <c r="CC114" i="8"/>
  <c r="CC103" i="8"/>
  <c r="CG69" i="8"/>
  <c r="CJ70" i="8"/>
  <c r="CE70" i="8"/>
  <c r="CE114" i="8"/>
  <c r="CI67" i="8"/>
  <c r="CL134" i="8"/>
  <c r="CL130" i="8" s="1"/>
  <c r="CL56" i="8"/>
  <c r="CK114" i="8"/>
  <c r="CK111" i="8" s="1"/>
  <c r="CO68" i="8"/>
  <c r="CN68" i="8"/>
  <c r="CF134" i="8"/>
  <c r="CF130" i="8" s="1"/>
  <c r="CJ56" i="8"/>
  <c r="CE57" i="8"/>
  <c r="CF103" i="8"/>
  <c r="CO56" i="8"/>
  <c r="CI134" i="8"/>
  <c r="CI130" i="8" s="1"/>
  <c r="CM114" i="8"/>
  <c r="CM111" i="8" s="1"/>
  <c r="CN55" i="8"/>
  <c r="CK103" i="8"/>
  <c r="CH67" i="8"/>
  <c r="CK69" i="8"/>
  <c r="CG55" i="8"/>
  <c r="CE68" i="8"/>
  <c r="CE103" i="8"/>
  <c r="CM134" i="8"/>
  <c r="CM130" i="8" s="1"/>
  <c r="CL70" i="8"/>
  <c r="CC67" i="8"/>
  <c r="CC55" i="8"/>
  <c r="BU134" i="8"/>
  <c r="BV56" i="8"/>
  <c r="BU57" i="8"/>
  <c r="BV103" i="8"/>
  <c r="BZ114" i="8"/>
  <c r="BS67" i="8"/>
  <c r="BX67" i="8"/>
  <c r="BU69" i="8"/>
  <c r="BW134" i="8"/>
  <c r="CB103" i="8"/>
  <c r="BV57" i="8"/>
  <c r="CA103" i="8"/>
  <c r="BS114" i="8"/>
  <c r="BX114" i="8"/>
  <c r="BU68" i="8"/>
  <c r="BW56" i="8"/>
  <c r="BZ68" i="8"/>
  <c r="BS69" i="8"/>
  <c r="BX69" i="8"/>
  <c r="CB134" i="8"/>
  <c r="BR55" i="8"/>
  <c r="BT103" i="8"/>
  <c r="BZ56" i="8"/>
  <c r="BS103" i="8"/>
  <c r="BV70" i="8"/>
  <c r="CA70" i="8"/>
  <c r="BU114" i="8"/>
  <c r="CA134" i="8"/>
  <c r="BX56" i="8"/>
  <c r="CB55" i="8"/>
  <c r="BY103" i="8"/>
  <c r="CA55" i="8"/>
  <c r="BR68" i="8"/>
  <c r="BW68" i="8"/>
  <c r="CB68" i="8"/>
  <c r="BY70" i="8"/>
  <c r="BV134" i="8"/>
  <c r="BU56" i="8"/>
  <c r="BZ103" i="8"/>
  <c r="BR67" i="8"/>
  <c r="BW67" i="8"/>
  <c r="CB67" i="8"/>
  <c r="BY69" i="8"/>
  <c r="CA57" i="8"/>
  <c r="BR70" i="8"/>
  <c r="BW70" i="8"/>
  <c r="CB70" i="8"/>
  <c r="BY134" i="8"/>
  <c r="BZ57" i="8"/>
  <c r="BY55" i="8"/>
  <c r="BR103" i="8"/>
  <c r="BV114" i="8"/>
  <c r="CA114" i="8"/>
  <c r="BT67" i="8"/>
  <c r="BY67" i="8"/>
  <c r="BR57" i="8"/>
  <c r="BZ70" i="8"/>
  <c r="BY114" i="8"/>
  <c r="BX57" i="8"/>
  <c r="BW57" i="8"/>
  <c r="BS70" i="8"/>
  <c r="BS134" i="8"/>
  <c r="CA67" i="8"/>
  <c r="BY68" i="8"/>
  <c r="CB56" i="8"/>
  <c r="CA56" i="8"/>
  <c r="BW69" i="8"/>
  <c r="BX134" i="8"/>
  <c r="BU55" i="8"/>
  <c r="BT57" i="8"/>
  <c r="BZ55" i="8"/>
  <c r="BS57" i="8"/>
  <c r="BV69" i="8"/>
  <c r="CA69" i="8"/>
  <c r="BT70" i="8"/>
  <c r="BR134" i="8"/>
  <c r="BT56" i="8"/>
  <c r="BY57" i="8"/>
  <c r="BS56" i="8"/>
  <c r="BV68" i="8"/>
  <c r="CA68" i="8"/>
  <c r="BT69" i="8"/>
  <c r="BZ134" i="8"/>
  <c r="BR114" i="8"/>
  <c r="BW114" i="8"/>
  <c r="CB114" i="8"/>
  <c r="BU67" i="8"/>
  <c r="BT55" i="8"/>
  <c r="BX55" i="8"/>
  <c r="BU103" i="8"/>
  <c r="BW55" i="8"/>
  <c r="BZ67" i="8"/>
  <c r="BS68" i="8"/>
  <c r="BX68" i="8"/>
  <c r="BU70" i="8"/>
  <c r="BY56" i="8"/>
  <c r="BX103" i="8"/>
  <c r="BW103" i="8"/>
  <c r="BT114" i="8"/>
  <c r="BT134" i="8"/>
  <c r="BR56" i="8"/>
  <c r="BZ69" i="8"/>
  <c r="BX70" i="8"/>
  <c r="BV67" i="8"/>
  <c r="BT68" i="8"/>
  <c r="CB57" i="8"/>
  <c r="BV55" i="8"/>
  <c r="BR69" i="8"/>
  <c r="CB69" i="8"/>
  <c r="BJ134" i="8"/>
  <c r="AS134" i="8"/>
  <c r="BA134" i="8"/>
  <c r="AJ134" i="8"/>
  <c r="S134" i="8"/>
  <c r="AA134" i="8"/>
  <c r="AB134" i="8"/>
  <c r="BK134" i="8"/>
  <c r="AT134" i="8"/>
  <c r="AK134" i="8"/>
  <c r="BL134" i="8"/>
  <c r="AU134" i="8"/>
  <c r="BC134" i="8"/>
  <c r="AL134" i="8"/>
  <c r="U134" i="8"/>
  <c r="AC134" i="8"/>
  <c r="AM134" i="8"/>
  <c r="V134" i="8"/>
  <c r="BM134" i="8"/>
  <c r="AV134" i="8"/>
  <c r="AR134" i="8"/>
  <c r="BF134" i="8"/>
  <c r="BN134" i="8"/>
  <c r="AW134" i="8"/>
  <c r="AF134" i="8"/>
  <c r="AN134" i="8"/>
  <c r="W134" i="8"/>
  <c r="AQ134" i="8"/>
  <c r="BH134" i="8"/>
  <c r="BP134" i="8"/>
  <c r="AY134" i="8"/>
  <c r="AH134" i="8"/>
  <c r="Y134" i="8"/>
  <c r="AE134" i="8"/>
  <c r="BB134" i="8"/>
  <c r="AD134" i="8"/>
  <c r="BG134" i="8"/>
  <c r="BO134" i="8"/>
  <c r="AX134" i="8"/>
  <c r="AG134" i="8"/>
  <c r="AO134" i="8"/>
  <c r="X134" i="8"/>
  <c r="R134" i="8"/>
  <c r="AP134" i="8"/>
  <c r="AI134" i="8"/>
  <c r="Z134" i="8"/>
  <c r="T134" i="8"/>
  <c r="BI134" i="8"/>
  <c r="BE134" i="8"/>
  <c r="AZ134" i="8"/>
  <c r="P134" i="8"/>
  <c r="Q134" i="8"/>
  <c r="Q70" i="8"/>
  <c r="X57" i="8"/>
  <c r="AB56" i="8"/>
  <c r="T56" i="8"/>
  <c r="X55" i="8"/>
  <c r="Q57" i="8"/>
  <c r="Q69" i="8"/>
  <c r="W57" i="8"/>
  <c r="AA56" i="8"/>
  <c r="S56" i="8"/>
  <c r="W55" i="8"/>
  <c r="Q68" i="8"/>
  <c r="V57" i="8"/>
  <c r="Z56" i="8"/>
  <c r="R56" i="8"/>
  <c r="V55" i="8"/>
  <c r="Q67" i="8"/>
  <c r="U57" i="8"/>
  <c r="Y56" i="8"/>
  <c r="AC55" i="8"/>
  <c r="U55" i="8"/>
  <c r="AB57" i="8"/>
  <c r="T57" i="8"/>
  <c r="X56" i="8"/>
  <c r="AB55" i="8"/>
  <c r="T55" i="8"/>
  <c r="Q56" i="8"/>
  <c r="AA57" i="8"/>
  <c r="S57" i="8"/>
  <c r="W56" i="8"/>
  <c r="AA55" i="8"/>
  <c r="S55" i="8"/>
  <c r="Z57" i="8"/>
  <c r="R57" i="8"/>
  <c r="V56" i="8"/>
  <c r="Z55" i="8"/>
  <c r="R55" i="8"/>
  <c r="Y57" i="8"/>
  <c r="AC56" i="8"/>
  <c r="U56" i="8"/>
  <c r="Y55" i="8"/>
  <c r="Q55" i="8"/>
  <c r="BG69" i="8"/>
  <c r="BP114" i="8"/>
  <c r="BF69" i="8"/>
  <c r="BK69" i="8"/>
  <c r="BM68" i="8"/>
  <c r="BL68" i="8"/>
  <c r="BL57" i="8"/>
  <c r="BI103" i="8"/>
  <c r="BH56" i="8"/>
  <c r="BG56" i="8"/>
  <c r="BK55" i="8"/>
  <c r="BN55" i="8"/>
  <c r="BK68" i="8"/>
  <c r="BI57" i="8"/>
  <c r="BO55" i="8"/>
  <c r="BM55" i="8"/>
  <c r="BL70" i="8"/>
  <c r="BK70" i="8"/>
  <c r="BI70" i="8"/>
  <c r="BE68" i="8"/>
  <c r="BL55" i="8"/>
  <c r="BP55" i="8"/>
  <c r="BJ56" i="8"/>
  <c r="BN67" i="8"/>
  <c r="BP70" i="8"/>
  <c r="BJ69" i="8"/>
  <c r="BK56" i="8"/>
  <c r="BI56" i="8"/>
  <c r="BH55" i="8"/>
  <c r="BG55" i="8"/>
  <c r="BN103" i="8"/>
  <c r="BE55" i="8"/>
  <c r="BP67" i="8"/>
  <c r="BN114" i="8"/>
  <c r="BP68" i="8"/>
  <c r="BF67" i="8"/>
  <c r="BM67" i="8"/>
  <c r="BH70" i="8"/>
  <c r="BJ114" i="8"/>
  <c r="BO114" i="8"/>
  <c r="BI69" i="8"/>
  <c r="BP69" i="8"/>
  <c r="BI55" i="8"/>
  <c r="BP103" i="8"/>
  <c r="BO103" i="8"/>
  <c r="BF55" i="8"/>
  <c r="BF103" i="8"/>
  <c r="BL56" i="8"/>
  <c r="BO70" i="8"/>
  <c r="BG114" i="8"/>
  <c r="BH69" i="8"/>
  <c r="BH103" i="8"/>
  <c r="BM103" i="8"/>
  <c r="BN57" i="8"/>
  <c r="BP56" i="8"/>
  <c r="BH67" i="8"/>
  <c r="BF114" i="8"/>
  <c r="BM114" i="8"/>
  <c r="BH68" i="8"/>
  <c r="BO68" i="8"/>
  <c r="BE67" i="8"/>
  <c r="BL67" i="8"/>
  <c r="BK103" i="8"/>
  <c r="BG103" i="8"/>
  <c r="BM57" i="8"/>
  <c r="BJ57" i="8"/>
  <c r="BF56" i="8"/>
  <c r="BJ68" i="8"/>
  <c r="BO67" i="8"/>
  <c r="BE114" i="8"/>
  <c r="BI68" i="8"/>
  <c r="BM69" i="8"/>
  <c r="BG68" i="8"/>
  <c r="BG70" i="8"/>
  <c r="BI114" i="8"/>
  <c r="BN70" i="8"/>
  <c r="BM70" i="8"/>
  <c r="BK57" i="8"/>
  <c r="BP57" i="8"/>
  <c r="BO57" i="8"/>
  <c r="BE103" i="8"/>
  <c r="BF57" i="8"/>
  <c r="BE57" i="8"/>
  <c r="BO69" i="8"/>
  <c r="BN69" i="8"/>
  <c r="BJ70" i="8"/>
  <c r="BO56" i="8"/>
  <c r="BG67" i="8"/>
  <c r="BL114" i="8"/>
  <c r="BE69" i="8"/>
  <c r="BL69" i="8"/>
  <c r="BN68" i="8"/>
  <c r="BK67" i="8"/>
  <c r="BH114" i="8"/>
  <c r="BF70" i="8"/>
  <c r="BJ67" i="8"/>
  <c r="BE70" i="8"/>
  <c r="BJ103" i="8"/>
  <c r="BH57" i="8"/>
  <c r="BG57" i="8"/>
  <c r="BM56" i="8"/>
  <c r="BN56" i="8"/>
  <c r="BJ55" i="8"/>
  <c r="BK114" i="8"/>
  <c r="BF68" i="8"/>
  <c r="BI67" i="8"/>
  <c r="BL103" i="8"/>
  <c r="BE56" i="8"/>
  <c r="T68" i="8"/>
  <c r="AX68" i="8"/>
  <c r="U70" i="8"/>
  <c r="AX67" i="8"/>
  <c r="T69" i="8"/>
  <c r="AY67" i="8"/>
  <c r="AS69" i="8"/>
  <c r="AK70" i="8"/>
  <c r="AT68" i="8"/>
  <c r="U69" i="8"/>
  <c r="AU70" i="8"/>
  <c r="AV68" i="8"/>
  <c r="AJ70" i="8"/>
  <c r="BC70" i="8"/>
  <c r="AG67" i="8"/>
  <c r="AK67" i="8"/>
  <c r="AM70" i="8"/>
  <c r="V67" i="8"/>
  <c r="AO67" i="8"/>
  <c r="Q114" i="8"/>
  <c r="AS114" i="8"/>
  <c r="R114" i="8"/>
  <c r="X114" i="8"/>
  <c r="V114" i="8"/>
  <c r="AK103" i="8"/>
  <c r="AZ103" i="8"/>
  <c r="Y103" i="8"/>
  <c r="AF103" i="8"/>
  <c r="AL57" i="8"/>
  <c r="AJ57" i="8"/>
  <c r="AV56" i="8"/>
  <c r="AL56" i="8"/>
  <c r="AT56" i="8"/>
  <c r="AR56" i="8"/>
  <c r="AT55" i="8"/>
  <c r="AS55" i="8"/>
  <c r="AO55" i="8"/>
  <c r="AE67" i="8"/>
  <c r="AP69" i="8"/>
  <c r="AF67" i="8"/>
  <c r="AH69" i="8"/>
  <c r="AB68" i="8"/>
  <c r="AP70" i="8"/>
  <c r="AC70" i="8"/>
  <c r="AB69" i="8"/>
  <c r="X69" i="8"/>
  <c r="S67" i="8"/>
  <c r="AR70" i="8"/>
  <c r="BB68" i="8"/>
  <c r="R70" i="8"/>
  <c r="AJ67" i="8"/>
  <c r="P70" i="8"/>
  <c r="X70" i="8"/>
  <c r="AS67" i="8"/>
  <c r="AG68" i="8"/>
  <c r="Y67" i="8"/>
  <c r="BB114" i="8"/>
  <c r="AJ114" i="8"/>
  <c r="AY114" i="8"/>
  <c r="AW114" i="8"/>
  <c r="BC103" i="8"/>
  <c r="AB103" i="8"/>
  <c r="AR103" i="8"/>
  <c r="P103" i="8"/>
  <c r="W103" i="8"/>
  <c r="AC57" i="8"/>
  <c r="AX56" i="8"/>
  <c r="AW56" i="8"/>
  <c r="AM56" i="8"/>
  <c r="AK56" i="8"/>
  <c r="AI56" i="8"/>
  <c r="AK55" i="8"/>
  <c r="AJ55" i="8"/>
  <c r="AF55" i="8"/>
  <c r="AH55" i="8"/>
  <c r="AU55" i="8"/>
  <c r="BC69" i="8"/>
  <c r="AI69" i="8"/>
  <c r="AP68" i="8"/>
  <c r="AW70" i="8"/>
  <c r="AY69" i="8"/>
  <c r="AV67" i="8"/>
  <c r="BA67" i="8"/>
  <c r="AY70" i="8"/>
  <c r="AL70" i="8"/>
  <c r="AL68" i="8"/>
  <c r="AA70" i="8"/>
  <c r="V70" i="8"/>
  <c r="AF68" i="8"/>
  <c r="AN69" i="8"/>
  <c r="AL69" i="8"/>
  <c r="AA68" i="8"/>
  <c r="U67" i="8"/>
  <c r="AN70" i="8"/>
  <c r="AU69" i="8"/>
  <c r="AJ68" i="8"/>
  <c r="AT114" i="8"/>
  <c r="AA114" i="8"/>
  <c r="AP114" i="8"/>
  <c r="AN114" i="8"/>
  <c r="AU103" i="8"/>
  <c r="T103" i="8"/>
  <c r="AI103" i="8"/>
  <c r="AX103" i="8"/>
  <c r="AV103" i="8"/>
  <c r="AY56" i="8"/>
  <c r="AO56" i="8"/>
  <c r="AN56" i="8"/>
  <c r="AE56" i="8"/>
  <c r="AW57" i="8"/>
  <c r="BC55" i="8"/>
  <c r="AW55" i="8"/>
  <c r="AI55" i="8"/>
  <c r="AH68" i="8"/>
  <c r="AA69" i="8"/>
  <c r="R67" i="8"/>
  <c r="BB67" i="8"/>
  <c r="U68" i="8"/>
  <c r="Z70" i="8"/>
  <c r="S69" i="8"/>
  <c r="AI70" i="8"/>
  <c r="AV70" i="8"/>
  <c r="T67" i="8"/>
  <c r="P69" i="8"/>
  <c r="AA67" i="8"/>
  <c r="AT69" i="8"/>
  <c r="BB70" i="8"/>
  <c r="R69" i="8"/>
  <c r="AX69" i="8"/>
  <c r="AN68" i="8"/>
  <c r="AR67" i="8"/>
  <c r="P68" i="8"/>
  <c r="BC114" i="8"/>
  <c r="AK114" i="8"/>
  <c r="S114" i="8"/>
  <c r="AH114" i="8"/>
  <c r="AF114" i="8"/>
  <c r="AL103" i="8"/>
  <c r="BA103" i="8"/>
  <c r="Z103" i="8"/>
  <c r="AO103" i="8"/>
  <c r="AM103" i="8"/>
  <c r="AP56" i="8"/>
  <c r="AG56" i="8"/>
  <c r="AF56" i="8"/>
  <c r="AY57" i="8"/>
  <c r="AN57" i="8"/>
  <c r="AF57" i="8"/>
  <c r="AV69" i="8"/>
  <c r="AX70" i="8"/>
  <c r="AZ68" i="8"/>
  <c r="AL67" i="8"/>
  <c r="AR69" i="8"/>
  <c r="AN67" i="8"/>
  <c r="AK68" i="8"/>
  <c r="AW67" i="8"/>
  <c r="Z69" i="8"/>
  <c r="AM68" i="8"/>
  <c r="AF69" i="8"/>
  <c r="AU68" i="8"/>
  <c r="R68" i="8"/>
  <c r="X67" i="8"/>
  <c r="AE69" i="8"/>
  <c r="AE70" i="8"/>
  <c r="BB69" i="8"/>
  <c r="AT67" i="8"/>
  <c r="Y68" i="8"/>
  <c r="AU114" i="8"/>
  <c r="AB114" i="8"/>
  <c r="AZ114" i="8"/>
  <c r="Y114" i="8"/>
  <c r="W114" i="8"/>
  <c r="AC103" i="8"/>
  <c r="AS103" i="8"/>
  <c r="R103" i="8"/>
  <c r="AG103" i="8"/>
  <c r="AE103" i="8"/>
  <c r="AH56" i="8"/>
  <c r="BA56" i="8"/>
  <c r="AS56" i="8"/>
  <c r="AP57" i="8"/>
  <c r="AX57" i="8"/>
  <c r="AV57" i="8"/>
  <c r="AL55" i="8"/>
  <c r="AP55" i="8"/>
  <c r="AZ55" i="8"/>
  <c r="P57" i="8"/>
  <c r="AW103" i="8"/>
  <c r="BA57" i="8"/>
  <c r="AG57" i="8"/>
  <c r="AM55" i="8"/>
  <c r="AE55" i="8"/>
  <c r="AR68" i="8"/>
  <c r="AU67" i="8"/>
  <c r="T70" i="8"/>
  <c r="Y70" i="8"/>
  <c r="V68" i="8"/>
  <c r="AY68" i="8"/>
  <c r="AC68" i="8"/>
  <c r="S70" i="8"/>
  <c r="AO70" i="8"/>
  <c r="BA69" i="8"/>
  <c r="AT70" i="8"/>
  <c r="W70" i="8"/>
  <c r="AC69" i="8"/>
  <c r="AS70" i="8"/>
  <c r="BC68" i="8"/>
  <c r="P67" i="8"/>
  <c r="AG70" i="8"/>
  <c r="AM69" i="8"/>
  <c r="AL114" i="8"/>
  <c r="T114" i="8"/>
  <c r="AR114" i="8"/>
  <c r="AX114" i="8"/>
  <c r="AV114" i="8"/>
  <c r="U103" i="8"/>
  <c r="AJ103" i="8"/>
  <c r="AY103" i="8"/>
  <c r="X103" i="8"/>
  <c r="V103" i="8"/>
  <c r="BB57" i="8"/>
  <c r="AJ56" i="8"/>
  <c r="AZ57" i="8"/>
  <c r="AH57" i="8"/>
  <c r="AO57" i="8"/>
  <c r="AM57" i="8"/>
  <c r="AG55" i="8"/>
  <c r="AR55" i="8"/>
  <c r="P56" i="8"/>
  <c r="AA103" i="8"/>
  <c r="AT57" i="8"/>
  <c r="BC56" i="8"/>
  <c r="AX55" i="8"/>
  <c r="P55" i="8"/>
  <c r="AN55" i="8"/>
  <c r="AH67" i="8"/>
  <c r="AH70" i="8"/>
  <c r="AP67" i="8"/>
  <c r="AO68" i="8"/>
  <c r="AJ69" i="8"/>
  <c r="AI67" i="8"/>
  <c r="AZ69" i="8"/>
  <c r="AZ67" i="8"/>
  <c r="W68" i="8"/>
  <c r="AZ70" i="8"/>
  <c r="S68" i="8"/>
  <c r="Z68" i="8"/>
  <c r="AF70" i="8"/>
  <c r="X68" i="8"/>
  <c r="AC67" i="8"/>
  <c r="BA70" i="8"/>
  <c r="AC114" i="8"/>
  <c r="Q103" i="8"/>
  <c r="AI114" i="8"/>
  <c r="AO114" i="8"/>
  <c r="AM114" i="8"/>
  <c r="BB103" i="8"/>
  <c r="AP103" i="8"/>
  <c r="BC57" i="8"/>
  <c r="AR57" i="8"/>
  <c r="AE57" i="8"/>
  <c r="AY55" i="8"/>
  <c r="AS68" i="8"/>
  <c r="AM67" i="8"/>
  <c r="BA68" i="8"/>
  <c r="W67" i="8"/>
  <c r="BC67" i="8"/>
  <c r="AB70" i="8"/>
  <c r="W69" i="8"/>
  <c r="AE68" i="8"/>
  <c r="AK69" i="8"/>
  <c r="AG69" i="8"/>
  <c r="AB67" i="8"/>
  <c r="V69" i="8"/>
  <c r="AO69" i="8"/>
  <c r="AW69" i="8"/>
  <c r="Z67" i="8"/>
  <c r="Y69" i="8"/>
  <c r="AW68" i="8"/>
  <c r="AI68" i="8"/>
  <c r="U114" i="8"/>
  <c r="BA114" i="8"/>
  <c r="Z114" i="8"/>
  <c r="AG114" i="8"/>
  <c r="AE114" i="8"/>
  <c r="AT103" i="8"/>
  <c r="S103" i="8"/>
  <c r="AH103" i="8"/>
  <c r="AN103" i="8"/>
  <c r="AU57" i="8"/>
  <c r="AK57" i="8"/>
  <c r="AS57" i="8"/>
  <c r="AI57" i="8"/>
  <c r="AU56" i="8"/>
  <c r="BB56" i="8"/>
  <c r="AZ56" i="8"/>
  <c r="BB55" i="8"/>
  <c r="BA55" i="8"/>
  <c r="AV55" i="8"/>
  <c r="P114" i="8"/>
  <c r="Q218" i="17"/>
  <c r="CC248" i="8"/>
  <c r="CB248" i="8"/>
  <c r="CA248" i="8"/>
  <c r="BZ248" i="8"/>
  <c r="BY248" i="8"/>
  <c r="BX248" i="8"/>
  <c r="BW248" i="8"/>
  <c r="BV248" i="8"/>
  <c r="BU248" i="8"/>
  <c r="BT248" i="8"/>
  <c r="BS248" i="8"/>
  <c r="BR248" i="8"/>
  <c r="BP248" i="8"/>
  <c r="BO248" i="8"/>
  <c r="BN248" i="8"/>
  <c r="BM248" i="8"/>
  <c r="BL248" i="8"/>
  <c r="BK248" i="8"/>
  <c r="BJ248" i="8"/>
  <c r="BI248" i="8"/>
  <c r="BH248" i="8"/>
  <c r="BG248" i="8"/>
  <c r="BF248" i="8"/>
  <c r="BE248" i="8"/>
  <c r="T248" i="8"/>
  <c r="S248" i="8"/>
  <c r="R248" i="8"/>
  <c r="P108" i="1" l="1"/>
  <c r="CO102" i="8"/>
  <c r="CO160" i="8" s="1"/>
  <c r="CF102" i="8"/>
  <c r="CF160" i="8" s="1"/>
  <c r="CN54" i="8"/>
  <c r="CN262" i="8" s="1"/>
  <c r="CI66" i="8"/>
  <c r="CI84" i="8" s="1"/>
  <c r="CM54" i="8"/>
  <c r="CM64" i="8" s="1"/>
  <c r="CH66" i="8"/>
  <c r="CH84" i="8" s="1"/>
  <c r="CF54" i="8"/>
  <c r="CF64" i="8" s="1"/>
  <c r="CQ68" i="8"/>
  <c r="CN102" i="8"/>
  <c r="CN160" i="8" s="1"/>
  <c r="CG54" i="8"/>
  <c r="CG64" i="8" s="1"/>
  <c r="CQ57" i="8"/>
  <c r="CK102" i="8"/>
  <c r="CK160" i="8" s="1"/>
  <c r="CJ66" i="8"/>
  <c r="CJ84" i="8" s="1"/>
  <c r="CQ70" i="8"/>
  <c r="CQ69" i="8"/>
  <c r="CJ102" i="8"/>
  <c r="CJ160" i="8" s="1"/>
  <c r="CN66" i="8"/>
  <c r="CK54" i="8"/>
  <c r="CM102" i="8"/>
  <c r="CM160" i="8" s="1"/>
  <c r="CL66" i="8"/>
  <c r="CQ67" i="8"/>
  <c r="CE66" i="8"/>
  <c r="CH54" i="8"/>
  <c r="CM66" i="8"/>
  <c r="CG102" i="8"/>
  <c r="CG160" i="8" s="1"/>
  <c r="CI54" i="8"/>
  <c r="CL102" i="8"/>
  <c r="CL160" i="8" s="1"/>
  <c r="CF66" i="8"/>
  <c r="CD55" i="8"/>
  <c r="CG66" i="8"/>
  <c r="CJ54" i="8"/>
  <c r="CI102" i="8"/>
  <c r="CI160" i="8" s="1"/>
  <c r="CK66" i="8"/>
  <c r="CE130" i="8"/>
  <c r="CQ134" i="8"/>
  <c r="CO66" i="8"/>
  <c r="CD134" i="8"/>
  <c r="CD57" i="8"/>
  <c r="CQ103" i="8"/>
  <c r="CE111" i="8"/>
  <c r="CE102" i="8" s="1"/>
  <c r="CQ114" i="8"/>
  <c r="CO54" i="8"/>
  <c r="CL54" i="8"/>
  <c r="CQ56" i="8"/>
  <c r="CH102" i="8"/>
  <c r="CH160" i="8" s="1"/>
  <c r="CQ55" i="8"/>
  <c r="CE54" i="8"/>
  <c r="BD134" i="8"/>
  <c r="BQ134" i="8"/>
  <c r="AA54" i="8"/>
  <c r="BD57" i="8"/>
  <c r="AQ57" i="8"/>
  <c r="AD57" i="8"/>
  <c r="BQ57" i="8"/>
  <c r="K14" i="1"/>
  <c r="AY2" i="12" s="1"/>
  <c r="W121" i="1" l="1"/>
  <c r="W108" i="1"/>
  <c r="W109" i="1"/>
  <c r="W120" i="1"/>
  <c r="W155" i="1"/>
  <c r="W122" i="1"/>
  <c r="CN64" i="8"/>
  <c r="CM262" i="8"/>
  <c r="CF262" i="8"/>
  <c r="CJ261" i="8"/>
  <c r="CI261" i="8"/>
  <c r="CG262" i="8"/>
  <c r="CE160" i="8"/>
  <c r="CQ130" i="8"/>
  <c r="W186" i="1"/>
  <c r="W182" i="1" s="1"/>
  <c r="CJ262" i="8"/>
  <c r="CJ64" i="8"/>
  <c r="CJ253" i="8" s="1"/>
  <c r="CJ255" i="8" s="1"/>
  <c r="CJ256" i="8" s="1"/>
  <c r="CJ257" i="8" s="1"/>
  <c r="CH64" i="8"/>
  <c r="CH253" i="8" s="1"/>
  <c r="CH255" i="8" s="1"/>
  <c r="CH256" i="8" s="1"/>
  <c r="CH257" i="8" s="1"/>
  <c r="CH262" i="8"/>
  <c r="CL84" i="8"/>
  <c r="CL261" i="8"/>
  <c r="CE262" i="8"/>
  <c r="CE64" i="8"/>
  <c r="CL64" i="8"/>
  <c r="CL262" i="8"/>
  <c r="CG84" i="8"/>
  <c r="CG253" i="8" s="1"/>
  <c r="CG255" i="8" s="1"/>
  <c r="CG256" i="8" s="1"/>
  <c r="CG257" i="8" s="1"/>
  <c r="CG261" i="8"/>
  <c r="CI64" i="8"/>
  <c r="CI253" i="8" s="1"/>
  <c r="CI255" i="8" s="1"/>
  <c r="CI256" i="8" s="1"/>
  <c r="CI257" i="8" s="1"/>
  <c r="CI262" i="8"/>
  <c r="W107" i="1"/>
  <c r="CQ54" i="8"/>
  <c r="CO64" i="8"/>
  <c r="CO262" i="8"/>
  <c r="CH261" i="8"/>
  <c r="CK84" i="8"/>
  <c r="CK261" i="8"/>
  <c r="CE261" i="8"/>
  <c r="CE84" i="8"/>
  <c r="CK262" i="8"/>
  <c r="CK64" i="8"/>
  <c r="CQ111" i="8"/>
  <c r="CQ102" i="8" s="1"/>
  <c r="W166" i="1"/>
  <c r="W163" i="1" s="1"/>
  <c r="CO84" i="8"/>
  <c r="CO261" i="8"/>
  <c r="CF84" i="8"/>
  <c r="CF253" i="8" s="1"/>
  <c r="CF255" i="8" s="1"/>
  <c r="CF256" i="8" s="1"/>
  <c r="CF257" i="8" s="1"/>
  <c r="CF261" i="8"/>
  <c r="CM261" i="8"/>
  <c r="CM84" i="8"/>
  <c r="CM253" i="8" s="1"/>
  <c r="CM255" i="8" s="1"/>
  <c r="CM256" i="8" s="1"/>
  <c r="CM257" i="8" s="1"/>
  <c r="W119" i="1"/>
  <c r="CQ66" i="8"/>
  <c r="CN84" i="8"/>
  <c r="CN261" i="8"/>
  <c r="O2" i="12"/>
  <c r="Y2" i="12"/>
  <c r="W154" i="1" l="1"/>
  <c r="W212" i="1" s="1"/>
  <c r="W118" i="1"/>
  <c r="W136" i="1" s="1"/>
  <c r="W106" i="1"/>
  <c r="W116" i="1" s="1"/>
  <c r="CN253" i="8"/>
  <c r="CN255" i="8" s="1"/>
  <c r="CN256" i="8" s="1"/>
  <c r="CN257" i="8" s="1"/>
  <c r="CG263" i="8"/>
  <c r="CL253" i="8"/>
  <c r="CL255" i="8" s="1"/>
  <c r="CL256" i="8" s="1"/>
  <c r="CL257" i="8" s="1"/>
  <c r="CF263" i="8"/>
  <c r="CJ263" i="8"/>
  <c r="CI263" i="8"/>
  <c r="CH264" i="8"/>
  <c r="CL263" i="8"/>
  <c r="CJ264" i="8"/>
  <c r="CQ160" i="8"/>
  <c r="CK253" i="8"/>
  <c r="CK255" i="8" s="1"/>
  <c r="CK256" i="8" s="1"/>
  <c r="CK257" i="8" s="1"/>
  <c r="CQ84" i="8"/>
  <c r="CQ261" i="8"/>
  <c r="CE263" i="8"/>
  <c r="CO263" i="8"/>
  <c r="CE253" i="8"/>
  <c r="CE255" i="8" s="1"/>
  <c r="CE256" i="8" s="1"/>
  <c r="CE257" i="8" s="1"/>
  <c r="CK263" i="8"/>
  <c r="CN263" i="8"/>
  <c r="CO253" i="8"/>
  <c r="CO255" i="8" s="1"/>
  <c r="CO256" i="8" s="1"/>
  <c r="CO257" i="8" s="1"/>
  <c r="CH263" i="8"/>
  <c r="CM264" i="8"/>
  <c r="CQ262" i="8"/>
  <c r="CQ64" i="8"/>
  <c r="CG264" i="8"/>
  <c r="CF264" i="8"/>
  <c r="CM263" i="8"/>
  <c r="CI264" i="8"/>
  <c r="CD252" i="8"/>
  <c r="BQ252" i="8"/>
  <c r="CC254" i="8"/>
  <c r="CB254" i="8"/>
  <c r="CA254" i="8"/>
  <c r="BZ254" i="8"/>
  <c r="BY254" i="8"/>
  <c r="BX254" i="8"/>
  <c r="BW254" i="8"/>
  <c r="BV254" i="8"/>
  <c r="BU254" i="8"/>
  <c r="BT254" i="8"/>
  <c r="BS254" i="8"/>
  <c r="BR254" i="8"/>
  <c r="BP254" i="8"/>
  <c r="BO254" i="8"/>
  <c r="BN254" i="8"/>
  <c r="BM254" i="8"/>
  <c r="BL254" i="8"/>
  <c r="BK254" i="8"/>
  <c r="BJ254" i="8"/>
  <c r="BI254" i="8"/>
  <c r="BH254" i="8"/>
  <c r="BG254" i="8"/>
  <c r="BF254" i="8"/>
  <c r="BE254" i="8"/>
  <c r="CN264" i="8" l="1"/>
  <c r="CL264" i="8"/>
  <c r="CQ253" i="8"/>
  <c r="CK264" i="8"/>
  <c r="CO264" i="8"/>
  <c r="CE264" i="8"/>
  <c r="W313" i="1"/>
  <c r="W314" i="1"/>
  <c r="CQ263" i="8"/>
  <c r="BC248" i="8"/>
  <c r="BB248" i="8"/>
  <c r="BA248" i="8"/>
  <c r="AX248" i="8"/>
  <c r="AW248" i="8"/>
  <c r="AT248" i="8"/>
  <c r="AS248" i="8"/>
  <c r="AR248" i="8"/>
  <c r="AP248" i="8"/>
  <c r="AO248" i="8"/>
  <c r="AN248" i="8"/>
  <c r="AK248" i="8"/>
  <c r="AJ248" i="8"/>
  <c r="AI248" i="8"/>
  <c r="AH248" i="8"/>
  <c r="AG248" i="8"/>
  <c r="AF248" i="8"/>
  <c r="AC248" i="8"/>
  <c r="AB248" i="8"/>
  <c r="Z248" i="8"/>
  <c r="Y248" i="8"/>
  <c r="X248" i="8"/>
  <c r="U248" i="8"/>
  <c r="CQ255" i="8" l="1"/>
  <c r="W307" i="1" s="1"/>
  <c r="W315" i="1"/>
  <c r="W305" i="1"/>
  <c r="W248" i="8"/>
  <c r="AE248" i="8"/>
  <c r="AM248" i="8"/>
  <c r="AA248" i="8"/>
  <c r="AY248" i="8"/>
  <c r="AU248" i="8"/>
  <c r="AZ248" i="8"/>
  <c r="V248" i="8"/>
  <c r="AL248" i="8"/>
  <c r="AV248" i="8"/>
  <c r="X2" i="12"/>
  <c r="CQ256" i="8" l="1"/>
  <c r="W308" i="1" s="1"/>
  <c r="AE2" i="12"/>
  <c r="AG2" i="12"/>
  <c r="W2" i="12"/>
  <c r="U2" i="12"/>
  <c r="S2" i="12"/>
  <c r="Q2" i="12"/>
  <c r="P2" i="12"/>
  <c r="N2" i="12"/>
  <c r="M2" i="12"/>
  <c r="K2" i="12"/>
  <c r="J2" i="12"/>
  <c r="I2" i="12"/>
  <c r="H2" i="12"/>
  <c r="G2" i="12"/>
  <c r="R2" i="12"/>
  <c r="L9" i="1"/>
  <c r="AD2" i="12" s="1"/>
  <c r="L8" i="1"/>
  <c r="AC2" i="12" s="1"/>
  <c r="M7" i="1"/>
  <c r="AA2" i="12" s="1"/>
  <c r="L7" i="1"/>
  <c r="Z2" i="12" s="1"/>
  <c r="CQ264" i="8" l="1"/>
  <c r="W316" i="1" s="1"/>
  <c r="CQ257" i="8"/>
  <c r="W309" i="1" s="1"/>
  <c r="C3" i="14"/>
  <c r="B3" i="14" s="1"/>
  <c r="C4" i="14"/>
  <c r="B4" i="14" s="1"/>
  <c r="C5" i="14"/>
  <c r="B5" i="14" s="1"/>
  <c r="C6" i="14"/>
  <c r="B6" i="14" s="1"/>
  <c r="C7" i="14"/>
  <c r="B7" i="14" s="1"/>
  <c r="C8" i="14"/>
  <c r="B8" i="14" s="1"/>
  <c r="C9" i="14"/>
  <c r="B9" i="14" s="1"/>
  <c r="C10" i="14"/>
  <c r="B10" i="14" s="1"/>
  <c r="C11" i="14"/>
  <c r="B11" i="14" s="1"/>
  <c r="C2" i="14"/>
  <c r="B2" i="14" s="1"/>
  <c r="D3" i="13"/>
  <c r="C3" i="13" s="1"/>
  <c r="D4" i="13"/>
  <c r="C4" i="13" s="1"/>
  <c r="D5" i="13"/>
  <c r="C5" i="13" s="1"/>
  <c r="D6" i="13"/>
  <c r="C6" i="13" s="1"/>
  <c r="D7" i="13"/>
  <c r="C7" i="13" s="1"/>
  <c r="D8" i="13"/>
  <c r="C8" i="13" s="1"/>
  <c r="D9" i="13"/>
  <c r="C9" i="13" s="1"/>
  <c r="D10" i="13"/>
  <c r="C10" i="13" s="1"/>
  <c r="D11" i="13"/>
  <c r="C11" i="13" s="1"/>
  <c r="D2" i="13"/>
  <c r="C2" i="13" s="1"/>
  <c r="V2" i="12"/>
  <c r="T2" i="12"/>
  <c r="AD252" i="8" l="1"/>
  <c r="AQ252" i="8"/>
  <c r="BD252" i="8"/>
  <c r="O258" i="1" l="1"/>
  <c r="O257" i="1"/>
  <c r="R8" i="1"/>
  <c r="P109" i="1" l="1"/>
  <c r="P258" i="1"/>
  <c r="N258" i="1"/>
  <c r="M258" i="1"/>
  <c r="P257" i="1"/>
  <c r="N257" i="1"/>
  <c r="M257" i="1"/>
  <c r="Q206" i="8"/>
  <c r="Q258" i="1" s="1"/>
  <c r="Q205" i="8"/>
  <c r="Q257" i="1" s="1"/>
  <c r="CC204" i="8"/>
  <c r="CB204" i="8"/>
  <c r="CA204" i="8"/>
  <c r="BZ204" i="8"/>
  <c r="BY204" i="8"/>
  <c r="BX204" i="8"/>
  <c r="BW204" i="8"/>
  <c r="BV204" i="8"/>
  <c r="BU204" i="8"/>
  <c r="BT204" i="8"/>
  <c r="BS204" i="8"/>
  <c r="BR204" i="8"/>
  <c r="BP204" i="8"/>
  <c r="BO204" i="8"/>
  <c r="BN204" i="8"/>
  <c r="BM204" i="8"/>
  <c r="BL204" i="8"/>
  <c r="BK204" i="8"/>
  <c r="BJ204" i="8"/>
  <c r="BI204" i="8"/>
  <c r="BH204" i="8"/>
  <c r="BG204" i="8"/>
  <c r="BF204" i="8"/>
  <c r="BE204" i="8"/>
  <c r="BC204" i="8"/>
  <c r="BB204" i="8"/>
  <c r="BA204" i="8"/>
  <c r="AZ204" i="8"/>
  <c r="AY204" i="8"/>
  <c r="AX204" i="8"/>
  <c r="AW204" i="8"/>
  <c r="AV204" i="8"/>
  <c r="AU204" i="8"/>
  <c r="AT204" i="8"/>
  <c r="AS204" i="8"/>
  <c r="AR204" i="8"/>
  <c r="AP204" i="8"/>
  <c r="AO204" i="8"/>
  <c r="AN204" i="8"/>
  <c r="AM204" i="8"/>
  <c r="AL204" i="8"/>
  <c r="AK204" i="8"/>
  <c r="AJ204" i="8"/>
  <c r="AI204" i="8"/>
  <c r="AH204" i="8"/>
  <c r="AG204" i="8"/>
  <c r="AF204" i="8"/>
  <c r="AE204" i="8"/>
  <c r="AC204" i="8"/>
  <c r="AB204" i="8"/>
  <c r="AA204" i="8"/>
  <c r="Z204" i="8"/>
  <c r="Y204" i="8"/>
  <c r="X204" i="8"/>
  <c r="W204" i="8"/>
  <c r="V204" i="8"/>
  <c r="U204" i="8"/>
  <c r="T204" i="8"/>
  <c r="S204" i="8"/>
  <c r="R204" i="8"/>
  <c r="CD205" i="8"/>
  <c r="BQ205" i="8"/>
  <c r="U257" i="1" s="1"/>
  <c r="BD205" i="8"/>
  <c r="AQ205" i="8"/>
  <c r="S257" i="1" s="1"/>
  <c r="AD205" i="8"/>
  <c r="AD206" i="8"/>
  <c r="R258" i="1" s="1"/>
  <c r="AQ206" i="8"/>
  <c r="BD206" i="8"/>
  <c r="T258" i="1" s="1"/>
  <c r="BQ206" i="8"/>
  <c r="U258" i="1" s="1"/>
  <c r="CD206" i="8"/>
  <c r="V258" i="1" s="1"/>
  <c r="R9" i="1"/>
  <c r="AQ204" i="8" l="1"/>
  <c r="Q204" i="8"/>
  <c r="BD204" i="8"/>
  <c r="U256" i="1"/>
  <c r="Q256" i="1"/>
  <c r="AD204" i="8"/>
  <c r="CD204" i="8"/>
  <c r="T257" i="1"/>
  <c r="T256" i="1" s="1"/>
  <c r="S258" i="1"/>
  <c r="S256" i="1" s="1"/>
  <c r="BQ204" i="8"/>
  <c r="R257" i="1"/>
  <c r="R256" i="1" s="1"/>
  <c r="V257" i="1"/>
  <c r="V256" i="1" s="1"/>
  <c r="Q54" i="8"/>
  <c r="Q122" i="8" l="1"/>
  <c r="Q113" i="8"/>
  <c r="Q165" i="1" s="1"/>
  <c r="Q106" i="8"/>
  <c r="Q83" i="8"/>
  <c r="Q135" i="1" s="1"/>
  <c r="Q53" i="8"/>
  <c r="Q52" i="8" s="1"/>
  <c r="Q51" i="8"/>
  <c r="Q47" i="8"/>
  <c r="Q99" i="1" s="1"/>
  <c r="Q45" i="8"/>
  <c r="Q43" i="8"/>
  <c r="Q95" i="1" s="1"/>
  <c r="Q42" i="8"/>
  <c r="Q94" i="1" s="1"/>
  <c r="Q41" i="8"/>
  <c r="Q38" i="8"/>
  <c r="Q90" i="1" s="1"/>
  <c r="Q37" i="8"/>
  <c r="Q89" i="1" s="1"/>
  <c r="Q36" i="8"/>
  <c r="Q88" i="1" s="1"/>
  <c r="Q35" i="8"/>
  <c r="Q87" i="1" s="1"/>
  <c r="Q34" i="8"/>
  <c r="Q86" i="1" s="1"/>
  <c r="Q33" i="8"/>
  <c r="Q85" i="1" s="1"/>
  <c r="Q32" i="8"/>
  <c r="Q84" i="1" s="1"/>
  <c r="Q31" i="8"/>
  <c r="Q83" i="1" s="1"/>
  <c r="Q30" i="8"/>
  <c r="Q82" i="1" s="1"/>
  <c r="Q29" i="8"/>
  <c r="Q81" i="1" s="1"/>
  <c r="Q28" i="8"/>
  <c r="Q80" i="1" s="1"/>
  <c r="Q27" i="8"/>
  <c r="Q79" i="1" s="1"/>
  <c r="Q26" i="8"/>
  <c r="Q78" i="1" s="1"/>
  <c r="Q25" i="8"/>
  <c r="Q77" i="1" s="1"/>
  <c r="Q24" i="8"/>
  <c r="Q76" i="1" s="1"/>
  <c r="Q23" i="8"/>
  <c r="Q75" i="1" s="1"/>
  <c r="Q22" i="8"/>
  <c r="Q74" i="1" s="1"/>
  <c r="Q21" i="8"/>
  <c r="Q73" i="1" s="1"/>
  <c r="Q20" i="8"/>
  <c r="Q72" i="1" s="1"/>
  <c r="Q19" i="8"/>
  <c r="Q71" i="1" s="1"/>
  <c r="Q18" i="8"/>
  <c r="Q70" i="1" s="1"/>
  <c r="Q17" i="8"/>
  <c r="Q69" i="1" s="1"/>
  <c r="Q16" i="8"/>
  <c r="Q68" i="1" s="1"/>
  <c r="Q15" i="8"/>
  <c r="Q67" i="1" s="1"/>
  <c r="Q14" i="8"/>
  <c r="Q66" i="1" s="1"/>
  <c r="Q13" i="8"/>
  <c r="Q65" i="1" s="1"/>
  <c r="Q12" i="8"/>
  <c r="Q64" i="1" s="1"/>
  <c r="Q11" i="8"/>
  <c r="Q63" i="1" s="1"/>
  <c r="Q10" i="8"/>
  <c r="Q62" i="1" s="1"/>
  <c r="Q9" i="8"/>
  <c r="Q61" i="1" s="1"/>
  <c r="Q8" i="8"/>
  <c r="Q60" i="1" s="1"/>
  <c r="Q7" i="8"/>
  <c r="Q59" i="1" s="1"/>
  <c r="Q119" i="1"/>
  <c r="V304" i="1"/>
  <c r="U304" i="1"/>
  <c r="T304" i="1"/>
  <c r="BQ8" i="8"/>
  <c r="U60" i="1" s="1"/>
  <c r="BD7" i="8"/>
  <c r="T59" i="1" s="1"/>
  <c r="CD250" i="8"/>
  <c r="CD249" i="8"/>
  <c r="CD254" i="8" s="1"/>
  <c r="CD246" i="8"/>
  <c r="V298" i="1" s="1"/>
  <c r="CD245" i="8"/>
  <c r="CC244" i="8"/>
  <c r="CB244" i="8"/>
  <c r="CA244" i="8"/>
  <c r="BZ244" i="8"/>
  <c r="BY244" i="8"/>
  <c r="BX244" i="8"/>
  <c r="BW244" i="8"/>
  <c r="BV244" i="8"/>
  <c r="BU244" i="8"/>
  <c r="BT244" i="8"/>
  <c r="BS244" i="8"/>
  <c r="BR244" i="8"/>
  <c r="CD243" i="8"/>
  <c r="V295" i="1" s="1"/>
  <c r="CD242" i="8"/>
  <c r="V294" i="1" s="1"/>
  <c r="CD241" i="8"/>
  <c r="CC240" i="8"/>
  <c r="CB240" i="8"/>
  <c r="CA240" i="8"/>
  <c r="BZ240" i="8"/>
  <c r="BY240" i="8"/>
  <c r="BX240" i="8"/>
  <c r="BW240" i="8"/>
  <c r="BV240" i="8"/>
  <c r="BU240" i="8"/>
  <c r="BT240" i="8"/>
  <c r="BS240" i="8"/>
  <c r="BR240" i="8"/>
  <c r="CD239" i="8"/>
  <c r="V291" i="1" s="1"/>
  <c r="CD238" i="8"/>
  <c r="V290" i="1" s="1"/>
  <c r="CD237" i="8"/>
  <c r="V289" i="1" s="1"/>
  <c r="CD236" i="8"/>
  <c r="CC235" i="8"/>
  <c r="CB235" i="8"/>
  <c r="CA235" i="8"/>
  <c r="BZ235" i="8"/>
  <c r="BY235" i="8"/>
  <c r="BX235" i="8"/>
  <c r="BW235" i="8"/>
  <c r="BV235" i="8"/>
  <c r="BU235" i="8"/>
  <c r="BT235" i="8"/>
  <c r="BS235" i="8"/>
  <c r="BR235" i="8"/>
  <c r="CD234" i="8"/>
  <c r="V286" i="1" s="1"/>
  <c r="CD233" i="8"/>
  <c r="V285" i="1" s="1"/>
  <c r="CD232" i="8"/>
  <c r="V284" i="1" s="1"/>
  <c r="CD231" i="8"/>
  <c r="V283" i="1" s="1"/>
  <c r="CD230" i="8"/>
  <c r="CC229" i="8"/>
  <c r="CB229" i="8"/>
  <c r="CA229" i="8"/>
  <c r="BZ229" i="8"/>
  <c r="BY229" i="8"/>
  <c r="BX229" i="8"/>
  <c r="BW229" i="8"/>
  <c r="BV229" i="8"/>
  <c r="BU229" i="8"/>
  <c r="BT229" i="8"/>
  <c r="BS229" i="8"/>
  <c r="BR229" i="8"/>
  <c r="CD228" i="8"/>
  <c r="V280" i="1" s="1"/>
  <c r="CD227" i="8"/>
  <c r="V279" i="1" s="1"/>
  <c r="CD226" i="8"/>
  <c r="V278" i="1" s="1"/>
  <c r="CD225" i="8"/>
  <c r="V277" i="1" s="1"/>
  <c r="CD224" i="8"/>
  <c r="V276" i="1" s="1"/>
  <c r="CD223" i="8"/>
  <c r="V275" i="1" s="1"/>
  <c r="CD222" i="8"/>
  <c r="V274" i="1" s="1"/>
  <c r="CC221" i="8"/>
  <c r="CC220" i="8" s="1"/>
  <c r="CB221" i="8"/>
  <c r="CB220" i="8" s="1"/>
  <c r="CA221" i="8"/>
  <c r="CA220" i="8" s="1"/>
  <c r="BZ221" i="8"/>
  <c r="BZ220" i="8" s="1"/>
  <c r="BY221" i="8"/>
  <c r="BY220" i="8" s="1"/>
  <c r="BX221" i="8"/>
  <c r="BX220" i="8" s="1"/>
  <c r="BW221" i="8"/>
  <c r="BW220" i="8" s="1"/>
  <c r="BV221" i="8"/>
  <c r="BV220" i="8" s="1"/>
  <c r="BU221" i="8"/>
  <c r="BU220" i="8" s="1"/>
  <c r="BT221" i="8"/>
  <c r="BT220" i="8" s="1"/>
  <c r="BS221" i="8"/>
  <c r="BS220" i="8" s="1"/>
  <c r="BR221" i="8"/>
  <c r="BR220" i="8" s="1"/>
  <c r="CD216" i="8"/>
  <c r="CC215" i="8"/>
  <c r="CB215" i="8"/>
  <c r="CA215" i="8"/>
  <c r="BZ215" i="8"/>
  <c r="BY215" i="8"/>
  <c r="BX215" i="8"/>
  <c r="BW215" i="8"/>
  <c r="BV215" i="8"/>
  <c r="BU215" i="8"/>
  <c r="BT215" i="8"/>
  <c r="BS215" i="8"/>
  <c r="BR215" i="8"/>
  <c r="CD214" i="8"/>
  <c r="CD213" i="8" s="1"/>
  <c r="CC213" i="8"/>
  <c r="CB213" i="8"/>
  <c r="CA213" i="8"/>
  <c r="BZ213" i="8"/>
  <c r="BY213" i="8"/>
  <c r="BX213" i="8"/>
  <c r="BW213" i="8"/>
  <c r="BV213" i="8"/>
  <c r="BU213" i="8"/>
  <c r="BT213" i="8"/>
  <c r="BS213" i="8"/>
  <c r="BR213" i="8"/>
  <c r="CD212" i="8"/>
  <c r="CD211" i="8" s="1"/>
  <c r="CC211" i="8"/>
  <c r="CB211" i="8"/>
  <c r="CA211" i="8"/>
  <c r="BZ211" i="8"/>
  <c r="BY211" i="8"/>
  <c r="BX211" i="8"/>
  <c r="BW211" i="8"/>
  <c r="BV211" i="8"/>
  <c r="BU211" i="8"/>
  <c r="BT211" i="8"/>
  <c r="BS211" i="8"/>
  <c r="BR211" i="8"/>
  <c r="CD203" i="8"/>
  <c r="V255" i="1" s="1"/>
  <c r="CD202" i="8"/>
  <c r="V254" i="1" s="1"/>
  <c r="CD201" i="8"/>
  <c r="CD200" i="8"/>
  <c r="V252" i="1" s="1"/>
  <c r="CD199" i="8"/>
  <c r="CD195" i="8"/>
  <c r="V247" i="1" s="1"/>
  <c r="CD194" i="8"/>
  <c r="V246" i="1" s="1"/>
  <c r="CD193" i="8"/>
  <c r="V245" i="1" s="1"/>
  <c r="CD192" i="8"/>
  <c r="V244" i="1" s="1"/>
  <c r="CC191" i="8"/>
  <c r="CB191" i="8"/>
  <c r="CA191" i="8"/>
  <c r="BZ191" i="8"/>
  <c r="BY191" i="8"/>
  <c r="BX191" i="8"/>
  <c r="BW191" i="8"/>
  <c r="BV191" i="8"/>
  <c r="BU191" i="8"/>
  <c r="BT191" i="8"/>
  <c r="BS191" i="8"/>
  <c r="BR191" i="8"/>
  <c r="CD189" i="8"/>
  <c r="V241" i="1" s="1"/>
  <c r="CD188" i="8"/>
  <c r="V240" i="1" s="1"/>
  <c r="CD187" i="8"/>
  <c r="V239" i="1" s="1"/>
  <c r="CD186" i="8"/>
  <c r="V238" i="1" s="1"/>
  <c r="CD185" i="8"/>
  <c r="V237" i="1" s="1"/>
  <c r="CD184" i="8"/>
  <c r="V236" i="1" s="1"/>
  <c r="CC183" i="8"/>
  <c r="CB183" i="8"/>
  <c r="CA183" i="8"/>
  <c r="BZ183" i="8"/>
  <c r="BY183" i="8"/>
  <c r="BX183" i="8"/>
  <c r="BW183" i="8"/>
  <c r="BV183" i="8"/>
  <c r="BU183" i="8"/>
  <c r="BT183" i="8"/>
  <c r="BS183" i="8"/>
  <c r="BR183" i="8"/>
  <c r="CD180" i="8"/>
  <c r="V232" i="1" s="1"/>
  <c r="CD179" i="8"/>
  <c r="V231" i="1" s="1"/>
  <c r="CD178" i="8"/>
  <c r="V230" i="1" s="1"/>
  <c r="CC177" i="8"/>
  <c r="CB177" i="8"/>
  <c r="CA177" i="8"/>
  <c r="BZ177" i="8"/>
  <c r="BY177" i="8"/>
  <c r="BX177" i="8"/>
  <c r="BW177" i="8"/>
  <c r="BV177" i="8"/>
  <c r="BU177" i="8"/>
  <c r="BT177" i="8"/>
  <c r="BS177" i="8"/>
  <c r="BR177" i="8"/>
  <c r="CD169" i="8"/>
  <c r="V221" i="1" s="1"/>
  <c r="CD168" i="8"/>
  <c r="V220" i="1" s="1"/>
  <c r="CD167" i="8"/>
  <c r="V219" i="1" s="1"/>
  <c r="CD166" i="8"/>
  <c r="V218" i="1" s="1"/>
  <c r="CD165" i="8"/>
  <c r="V217" i="1" s="1"/>
  <c r="CD164" i="8"/>
  <c r="V216" i="1" s="1"/>
  <c r="CD163" i="8"/>
  <c r="V215" i="1" s="1"/>
  <c r="CC162" i="8"/>
  <c r="CB162" i="8"/>
  <c r="CA162" i="8"/>
  <c r="BZ162" i="8"/>
  <c r="BY162" i="8"/>
  <c r="BX162" i="8"/>
  <c r="BW162" i="8"/>
  <c r="BV162" i="8"/>
  <c r="BU162" i="8"/>
  <c r="BT162" i="8"/>
  <c r="BS162" i="8"/>
  <c r="BR162" i="8"/>
  <c r="CD159" i="8"/>
  <c r="CC158" i="8"/>
  <c r="CB158" i="8"/>
  <c r="CA158" i="8"/>
  <c r="BZ158" i="8"/>
  <c r="BY158" i="8"/>
  <c r="BX158" i="8"/>
  <c r="BW158" i="8"/>
  <c r="BV158" i="8"/>
  <c r="BU158" i="8"/>
  <c r="BT158" i="8"/>
  <c r="BS158" i="8"/>
  <c r="BR158" i="8"/>
  <c r="CD157" i="8"/>
  <c r="V209" i="1" s="1"/>
  <c r="CD156" i="8"/>
  <c r="V208" i="1" s="1"/>
  <c r="CD155" i="8"/>
  <c r="V207" i="1" s="1"/>
  <c r="CD154" i="8"/>
  <c r="V206" i="1" s="1"/>
  <c r="CD153" i="8"/>
  <c r="V205" i="1" s="1"/>
  <c r="CD152" i="8"/>
  <c r="V204" i="1" s="1"/>
  <c r="CC151" i="8"/>
  <c r="CB151" i="8"/>
  <c r="CA151" i="8"/>
  <c r="BZ151" i="8"/>
  <c r="BY151" i="8"/>
  <c r="BX151" i="8"/>
  <c r="BW151" i="8"/>
  <c r="BV151" i="8"/>
  <c r="BU151" i="8"/>
  <c r="BT151" i="8"/>
  <c r="BS151" i="8"/>
  <c r="BR151" i="8"/>
  <c r="CD150" i="8"/>
  <c r="V202" i="1" s="1"/>
  <c r="CD149" i="8"/>
  <c r="V201" i="1" s="1"/>
  <c r="CD148" i="8"/>
  <c r="V200" i="1" s="1"/>
  <c r="CD147" i="8"/>
  <c r="V199" i="1" s="1"/>
  <c r="CC146" i="8"/>
  <c r="CB146" i="8"/>
  <c r="CA146" i="8"/>
  <c r="BZ146" i="8"/>
  <c r="BY146" i="8"/>
  <c r="BX146" i="8"/>
  <c r="BX145" i="8" s="1"/>
  <c r="BW146" i="8"/>
  <c r="BW145" i="8" s="1"/>
  <c r="BV146" i="8"/>
  <c r="BU146" i="8"/>
  <c r="BT146" i="8"/>
  <c r="BS146" i="8"/>
  <c r="BR146" i="8"/>
  <c r="CD144" i="8"/>
  <c r="V196" i="1" s="1"/>
  <c r="CD143" i="8"/>
  <c r="V195" i="1" s="1"/>
  <c r="CD142" i="8"/>
  <c r="V194" i="1" s="1"/>
  <c r="CD141" i="8"/>
  <c r="V193" i="1" s="1"/>
  <c r="CD140" i="8"/>
  <c r="V192" i="1" s="1"/>
  <c r="CD139" i="8"/>
  <c r="CC138" i="8"/>
  <c r="CB138" i="8"/>
  <c r="CA138" i="8"/>
  <c r="BZ138" i="8"/>
  <c r="BY138" i="8"/>
  <c r="BX138" i="8"/>
  <c r="BW138" i="8"/>
  <c r="BV138" i="8"/>
  <c r="BU138" i="8"/>
  <c r="BT138" i="8"/>
  <c r="BS138" i="8"/>
  <c r="BR138" i="8"/>
  <c r="CD137" i="8"/>
  <c r="V189" i="1" s="1"/>
  <c r="CD136" i="8"/>
  <c r="V188" i="1" s="1"/>
  <c r="CD135" i="8"/>
  <c r="V187" i="1" s="1"/>
  <c r="V186" i="1"/>
  <c r="CD133" i="8"/>
  <c r="V185" i="1" s="1"/>
  <c r="CD132" i="8"/>
  <c r="CC131" i="8"/>
  <c r="CB131" i="8"/>
  <c r="CA131" i="8"/>
  <c r="BZ131" i="8"/>
  <c r="BY131" i="8"/>
  <c r="BX131" i="8"/>
  <c r="BW131" i="8"/>
  <c r="BV131" i="8"/>
  <c r="BU131" i="8"/>
  <c r="BT131" i="8"/>
  <c r="BS131" i="8"/>
  <c r="BR131" i="8"/>
  <c r="CD129" i="8"/>
  <c r="V181" i="1" s="1"/>
  <c r="CD128" i="8"/>
  <c r="V180" i="1" s="1"/>
  <c r="CD127" i="8"/>
  <c r="V179" i="1" s="1"/>
  <c r="CD126" i="8"/>
  <c r="V178" i="1" s="1"/>
  <c r="CD125" i="8"/>
  <c r="V177" i="1" s="1"/>
  <c r="CD124" i="8"/>
  <c r="V176" i="1" s="1"/>
  <c r="CD123" i="8"/>
  <c r="V175" i="1" s="1"/>
  <c r="CD122" i="8"/>
  <c r="V174" i="1" s="1"/>
  <c r="CD121" i="8"/>
  <c r="CC120" i="8"/>
  <c r="CC116" i="8" s="1"/>
  <c r="CB120" i="8"/>
  <c r="CB116" i="8" s="1"/>
  <c r="CA120" i="8"/>
  <c r="CA116" i="8" s="1"/>
  <c r="BZ120" i="8"/>
  <c r="BZ116" i="8" s="1"/>
  <c r="BY120" i="8"/>
  <c r="BY116" i="8" s="1"/>
  <c r="BX120" i="8"/>
  <c r="BX116" i="8" s="1"/>
  <c r="BW120" i="8"/>
  <c r="BW116" i="8" s="1"/>
  <c r="BV120" i="8"/>
  <c r="BV116" i="8" s="1"/>
  <c r="BU120" i="8"/>
  <c r="BU116" i="8" s="1"/>
  <c r="BT120" i="8"/>
  <c r="BT116" i="8" s="1"/>
  <c r="BS120" i="8"/>
  <c r="BS116" i="8" s="1"/>
  <c r="BR120" i="8"/>
  <c r="BR116" i="8" s="1"/>
  <c r="CD119" i="8"/>
  <c r="V171" i="1" s="1"/>
  <c r="CD118" i="8"/>
  <c r="V170" i="1" s="1"/>
  <c r="CD117" i="8"/>
  <c r="V169" i="1" s="1"/>
  <c r="CD115" i="8"/>
  <c r="V167" i="1" s="1"/>
  <c r="CD114" i="8"/>
  <c r="CD113" i="8"/>
  <c r="V165" i="1" s="1"/>
  <c r="CD112" i="8"/>
  <c r="V164" i="1" s="1"/>
  <c r="CC111" i="8"/>
  <c r="CB111" i="8"/>
  <c r="CA111" i="8"/>
  <c r="BZ111" i="8"/>
  <c r="BY111" i="8"/>
  <c r="BX111" i="8"/>
  <c r="BW111" i="8"/>
  <c r="BV111" i="8"/>
  <c r="BU111" i="8"/>
  <c r="BT111" i="8"/>
  <c r="BS111" i="8"/>
  <c r="BR111" i="8"/>
  <c r="CD110" i="8"/>
  <c r="V162" i="1" s="1"/>
  <c r="CD109" i="8"/>
  <c r="V161" i="1" s="1"/>
  <c r="CD108" i="8"/>
  <c r="V160" i="1" s="1"/>
  <c r="CD107" i="8"/>
  <c r="V159" i="1" s="1"/>
  <c r="CD106" i="8"/>
  <c r="V158" i="1" s="1"/>
  <c r="CD105" i="8"/>
  <c r="V157" i="1" s="1"/>
  <c r="CC104" i="8"/>
  <c r="CB104" i="8"/>
  <c r="CA104" i="8"/>
  <c r="BZ104" i="8"/>
  <c r="BY104" i="8"/>
  <c r="BX104" i="8"/>
  <c r="BW104" i="8"/>
  <c r="BV104" i="8"/>
  <c r="BU104" i="8"/>
  <c r="BT104" i="8"/>
  <c r="BS104" i="8"/>
  <c r="BR104" i="8"/>
  <c r="CD103" i="8"/>
  <c r="CD99" i="8"/>
  <c r="V151" i="1" s="1"/>
  <c r="CD98" i="8"/>
  <c r="V150" i="1" s="1"/>
  <c r="CD97" i="8"/>
  <c r="V149" i="1" s="1"/>
  <c r="CD96" i="8"/>
  <c r="CD95" i="8"/>
  <c r="V147" i="1" s="1"/>
  <c r="CD94" i="8"/>
  <c r="V146" i="1" s="1"/>
  <c r="CC93" i="8"/>
  <c r="CB93" i="8"/>
  <c r="CA93" i="8"/>
  <c r="BZ93" i="8"/>
  <c r="BY93" i="8"/>
  <c r="BX93" i="8"/>
  <c r="BW93" i="8"/>
  <c r="BV93" i="8"/>
  <c r="BU93" i="8"/>
  <c r="BT93" i="8"/>
  <c r="BS93" i="8"/>
  <c r="BR93" i="8"/>
  <c r="CD92" i="8"/>
  <c r="V144" i="1" s="1"/>
  <c r="CD91" i="8"/>
  <c r="V143" i="1" s="1"/>
  <c r="CD90" i="8"/>
  <c r="V142" i="1" s="1"/>
  <c r="CD89" i="8"/>
  <c r="V141" i="1" s="1"/>
  <c r="CD88" i="8"/>
  <c r="V140" i="1" s="1"/>
  <c r="CD87" i="8"/>
  <c r="CC86" i="8"/>
  <c r="CB86" i="8"/>
  <c r="CA86" i="8"/>
  <c r="BZ86" i="8"/>
  <c r="BY86" i="8"/>
  <c r="BX86" i="8"/>
  <c r="BW86" i="8"/>
  <c r="BV86" i="8"/>
  <c r="BU86" i="8"/>
  <c r="BT86" i="8"/>
  <c r="BS86" i="8"/>
  <c r="BR86" i="8"/>
  <c r="CD83" i="8"/>
  <c r="V135" i="1" s="1"/>
  <c r="CD82" i="8"/>
  <c r="V134" i="1" s="1"/>
  <c r="CD81" i="8"/>
  <c r="V133" i="1" s="1"/>
  <c r="CD80" i="8"/>
  <c r="V132" i="1" s="1"/>
  <c r="CD79" i="8"/>
  <c r="V131" i="1" s="1"/>
  <c r="CD78" i="8"/>
  <c r="V130" i="1" s="1"/>
  <c r="CD77" i="8"/>
  <c r="V129" i="1" s="1"/>
  <c r="CD76" i="8"/>
  <c r="CD75" i="8"/>
  <c r="V127" i="1" s="1"/>
  <c r="CD74" i="8"/>
  <c r="V126" i="1" s="1"/>
  <c r="CD73" i="8"/>
  <c r="V125" i="1" s="1"/>
  <c r="CD72" i="8"/>
  <c r="CC71" i="8"/>
  <c r="CB71" i="8"/>
  <c r="CA71" i="8"/>
  <c r="BZ71" i="8"/>
  <c r="BY71" i="8"/>
  <c r="BX71" i="8"/>
  <c r="BW71" i="8"/>
  <c r="BV71" i="8"/>
  <c r="BU71" i="8"/>
  <c r="BT71" i="8"/>
  <c r="BS71" i="8"/>
  <c r="BR71" i="8"/>
  <c r="CD70" i="8"/>
  <c r="CD69" i="8"/>
  <c r="CD68" i="8"/>
  <c r="CD67" i="8"/>
  <c r="CC66" i="8"/>
  <c r="CB66" i="8"/>
  <c r="CA66" i="8"/>
  <c r="BZ66" i="8"/>
  <c r="BY66" i="8"/>
  <c r="BX66" i="8"/>
  <c r="BW66" i="8"/>
  <c r="BV66" i="8"/>
  <c r="BU66" i="8"/>
  <c r="BT66" i="8"/>
  <c r="BS66" i="8"/>
  <c r="BR66" i="8"/>
  <c r="V109" i="1"/>
  <c r="CD56" i="8"/>
  <c r="CC54" i="8"/>
  <c r="CB54" i="8"/>
  <c r="CA54" i="8"/>
  <c r="BZ54" i="8"/>
  <c r="BY54" i="8"/>
  <c r="BX54" i="8"/>
  <c r="BW54" i="8"/>
  <c r="BV54" i="8"/>
  <c r="BU54" i="8"/>
  <c r="BT54" i="8"/>
  <c r="BS54" i="8"/>
  <c r="BR54" i="8"/>
  <c r="CD53" i="8"/>
  <c r="CD52" i="8" s="1"/>
  <c r="CC52" i="8"/>
  <c r="CB52" i="8"/>
  <c r="CA52" i="8"/>
  <c r="BZ52" i="8"/>
  <c r="BY52" i="8"/>
  <c r="BX52" i="8"/>
  <c r="BW52" i="8"/>
  <c r="BV52" i="8"/>
  <c r="BU52" i="8"/>
  <c r="BT52" i="8"/>
  <c r="BS52" i="8"/>
  <c r="BR52" i="8"/>
  <c r="CD51" i="8"/>
  <c r="CD50" i="8" s="1"/>
  <c r="CC50" i="8"/>
  <c r="CB50" i="8"/>
  <c r="CA50" i="8"/>
  <c r="BZ50" i="8"/>
  <c r="BY50" i="8"/>
  <c r="BX50" i="8"/>
  <c r="BW50" i="8"/>
  <c r="BV50" i="8"/>
  <c r="BU50" i="8"/>
  <c r="BT50" i="8"/>
  <c r="BS50" i="8"/>
  <c r="BR50" i="8"/>
  <c r="CD47" i="8"/>
  <c r="V99" i="1" s="1"/>
  <c r="CC46" i="8"/>
  <c r="CB46" i="8"/>
  <c r="CA46" i="8"/>
  <c r="BZ46" i="8"/>
  <c r="BY46" i="8"/>
  <c r="BX46" i="8"/>
  <c r="BW46" i="8"/>
  <c r="BV46" i="8"/>
  <c r="BU46" i="8"/>
  <c r="BT46" i="8"/>
  <c r="BS46" i="8"/>
  <c r="BR46" i="8"/>
  <c r="CD45" i="8"/>
  <c r="CC44" i="8"/>
  <c r="CB44" i="8"/>
  <c r="CA44" i="8"/>
  <c r="BZ44" i="8"/>
  <c r="BY44" i="8"/>
  <c r="BX44" i="8"/>
  <c r="BW44" i="8"/>
  <c r="BV44" i="8"/>
  <c r="BU44" i="8"/>
  <c r="BT44" i="8"/>
  <c r="BS44" i="8"/>
  <c r="BR44" i="8"/>
  <c r="CD43" i="8"/>
  <c r="V95" i="1" s="1"/>
  <c r="CD42" i="8"/>
  <c r="V94" i="1" s="1"/>
  <c r="CD41" i="8"/>
  <c r="V93" i="1" s="1"/>
  <c r="CC40" i="8"/>
  <c r="CB40" i="8"/>
  <c r="CA40" i="8"/>
  <c r="BZ40" i="8"/>
  <c r="BY40" i="8"/>
  <c r="BX40" i="8"/>
  <c r="BW40" i="8"/>
  <c r="BV40" i="8"/>
  <c r="BU40" i="8"/>
  <c r="BT40" i="8"/>
  <c r="BS40" i="8"/>
  <c r="BR40" i="8"/>
  <c r="CD38" i="8"/>
  <c r="V90" i="1" s="1"/>
  <c r="CD37" i="8"/>
  <c r="CD36" i="8"/>
  <c r="V88" i="1" s="1"/>
  <c r="CD35" i="8"/>
  <c r="V87" i="1" s="1"/>
  <c r="CD34" i="8"/>
  <c r="V86" i="1" s="1"/>
  <c r="CD33" i="8"/>
  <c r="V85" i="1" s="1"/>
  <c r="CD32" i="8"/>
  <c r="V84" i="1" s="1"/>
  <c r="CD31" i="8"/>
  <c r="V83" i="1" s="1"/>
  <c r="CD30" i="8"/>
  <c r="V82" i="1" s="1"/>
  <c r="CD29" i="8"/>
  <c r="V81" i="1" s="1"/>
  <c r="CD28" i="8"/>
  <c r="V80" i="1" s="1"/>
  <c r="CD27" i="8"/>
  <c r="V79" i="1" s="1"/>
  <c r="CD26" i="8"/>
  <c r="V78" i="1" s="1"/>
  <c r="CD25" i="8"/>
  <c r="V77" i="1" s="1"/>
  <c r="CD24" i="8"/>
  <c r="V76" i="1" s="1"/>
  <c r="CD23" i="8"/>
  <c r="V75" i="1" s="1"/>
  <c r="CD22" i="8"/>
  <c r="V74" i="1" s="1"/>
  <c r="CD21" i="8"/>
  <c r="V73" i="1" s="1"/>
  <c r="CD20" i="8"/>
  <c r="V72" i="1" s="1"/>
  <c r="CD19" i="8"/>
  <c r="V71" i="1" s="1"/>
  <c r="CD18" i="8"/>
  <c r="V70" i="1" s="1"/>
  <c r="CD17" i="8"/>
  <c r="V69" i="1" s="1"/>
  <c r="CD16" i="8"/>
  <c r="V68" i="1" s="1"/>
  <c r="CD15" i="8"/>
  <c r="V67" i="1" s="1"/>
  <c r="CD14" i="8"/>
  <c r="V66" i="1" s="1"/>
  <c r="CD13" i="8"/>
  <c r="V65" i="1" s="1"/>
  <c r="CD12" i="8"/>
  <c r="V64" i="1" s="1"/>
  <c r="CD11" i="8"/>
  <c r="V63" i="1" s="1"/>
  <c r="CD10" i="8"/>
  <c r="V62" i="1" s="1"/>
  <c r="CD9" i="8"/>
  <c r="V61" i="1" s="1"/>
  <c r="CD8" i="8"/>
  <c r="V60" i="1" s="1"/>
  <c r="CD7" i="8"/>
  <c r="V59" i="1" s="1"/>
  <c r="CD6" i="8"/>
  <c r="CC5" i="8"/>
  <c r="CB5" i="8"/>
  <c r="CA5" i="8"/>
  <c r="BZ5" i="8"/>
  <c r="BY5" i="8"/>
  <c r="BX5" i="8"/>
  <c r="BW5" i="8"/>
  <c r="BV5" i="8"/>
  <c r="BU5" i="8"/>
  <c r="BT5" i="8"/>
  <c r="BS5" i="8"/>
  <c r="BR5" i="8"/>
  <c r="BQ250" i="8"/>
  <c r="BQ249" i="8"/>
  <c r="BQ246" i="8"/>
  <c r="BQ245" i="8"/>
  <c r="U297" i="1" s="1"/>
  <c r="BP244" i="8"/>
  <c r="BO244" i="8"/>
  <c r="BN244" i="8"/>
  <c r="BM244" i="8"/>
  <c r="BL244" i="8"/>
  <c r="BK244" i="8"/>
  <c r="BJ244" i="8"/>
  <c r="BI244" i="8"/>
  <c r="BH244" i="8"/>
  <c r="BG244" i="8"/>
  <c r="BF244" i="8"/>
  <c r="BE244" i="8"/>
  <c r="BQ243" i="8"/>
  <c r="BQ242" i="8"/>
  <c r="U294" i="1" s="1"/>
  <c r="BQ241" i="8"/>
  <c r="U293" i="1" s="1"/>
  <c r="BP240" i="8"/>
  <c r="BO240" i="8"/>
  <c r="BN240" i="8"/>
  <c r="BM240" i="8"/>
  <c r="BL240" i="8"/>
  <c r="BK240" i="8"/>
  <c r="BJ240" i="8"/>
  <c r="BI240" i="8"/>
  <c r="BH240" i="8"/>
  <c r="BG240" i="8"/>
  <c r="BF240" i="8"/>
  <c r="BE240" i="8"/>
  <c r="BQ239" i="8"/>
  <c r="U291" i="1" s="1"/>
  <c r="BQ238" i="8"/>
  <c r="U290" i="1" s="1"/>
  <c r="BQ237" i="8"/>
  <c r="U289" i="1" s="1"/>
  <c r="BQ236" i="8"/>
  <c r="U288" i="1" s="1"/>
  <c r="BP235" i="8"/>
  <c r="BO235" i="8"/>
  <c r="BN235" i="8"/>
  <c r="BM235" i="8"/>
  <c r="BL235" i="8"/>
  <c r="BK235" i="8"/>
  <c r="BJ235" i="8"/>
  <c r="BI235" i="8"/>
  <c r="BH235" i="8"/>
  <c r="BG235" i="8"/>
  <c r="BF235" i="8"/>
  <c r="BE235" i="8"/>
  <c r="BQ234" i="8"/>
  <c r="U286" i="1" s="1"/>
  <c r="BQ233" i="8"/>
  <c r="U285" i="1" s="1"/>
  <c r="BQ232" i="8"/>
  <c r="U284" i="1" s="1"/>
  <c r="BQ231" i="8"/>
  <c r="U283" i="1" s="1"/>
  <c r="BQ230" i="8"/>
  <c r="BP229" i="8"/>
  <c r="BO229" i="8"/>
  <c r="BN229" i="8"/>
  <c r="BM229" i="8"/>
  <c r="BL229" i="8"/>
  <c r="BK229" i="8"/>
  <c r="BJ229" i="8"/>
  <c r="BI229" i="8"/>
  <c r="BH229" i="8"/>
  <c r="BG229" i="8"/>
  <c r="BF229" i="8"/>
  <c r="BE229" i="8"/>
  <c r="BQ228" i="8"/>
  <c r="U280" i="1" s="1"/>
  <c r="BQ227" i="8"/>
  <c r="U279" i="1" s="1"/>
  <c r="BQ226" i="8"/>
  <c r="U278" i="1" s="1"/>
  <c r="BQ225" i="8"/>
  <c r="U277" i="1" s="1"/>
  <c r="BQ224" i="8"/>
  <c r="U276" i="1" s="1"/>
  <c r="BQ223" i="8"/>
  <c r="BQ222" i="8"/>
  <c r="U274" i="1" s="1"/>
  <c r="BP221" i="8"/>
  <c r="BP220" i="8" s="1"/>
  <c r="BO221" i="8"/>
  <c r="BO220" i="8" s="1"/>
  <c r="BN221" i="8"/>
  <c r="BN220" i="8" s="1"/>
  <c r="BM221" i="8"/>
  <c r="BM220" i="8" s="1"/>
  <c r="BL221" i="8"/>
  <c r="BL220" i="8" s="1"/>
  <c r="BK221" i="8"/>
  <c r="BK220" i="8" s="1"/>
  <c r="BJ221" i="8"/>
  <c r="BJ220" i="8" s="1"/>
  <c r="BI221" i="8"/>
  <c r="BI220" i="8" s="1"/>
  <c r="BH221" i="8"/>
  <c r="BH220" i="8" s="1"/>
  <c r="BG221" i="8"/>
  <c r="BG220" i="8" s="1"/>
  <c r="BF221" i="8"/>
  <c r="BF220" i="8" s="1"/>
  <c r="BE221" i="8"/>
  <c r="BE220" i="8" s="1"/>
  <c r="BQ216" i="8"/>
  <c r="U268" i="1" s="1"/>
  <c r="U267" i="1" s="1"/>
  <c r="BP215" i="8"/>
  <c r="BO215" i="8"/>
  <c r="BN215" i="8"/>
  <c r="BM215" i="8"/>
  <c r="BL215" i="8"/>
  <c r="BK215" i="8"/>
  <c r="BJ215" i="8"/>
  <c r="BI215" i="8"/>
  <c r="BH215" i="8"/>
  <c r="BG215" i="8"/>
  <c r="BF215" i="8"/>
  <c r="BE215" i="8"/>
  <c r="BQ214" i="8"/>
  <c r="U266" i="1" s="1"/>
  <c r="U265" i="1" s="1"/>
  <c r="BP213" i="8"/>
  <c r="BO213" i="8"/>
  <c r="BN213" i="8"/>
  <c r="BM213" i="8"/>
  <c r="BL213" i="8"/>
  <c r="BK213" i="8"/>
  <c r="BJ213" i="8"/>
  <c r="BI213" i="8"/>
  <c r="BH213" i="8"/>
  <c r="BG213" i="8"/>
  <c r="BF213" i="8"/>
  <c r="BE213" i="8"/>
  <c r="BQ212" i="8"/>
  <c r="BQ211" i="8" s="1"/>
  <c r="BP211" i="8"/>
  <c r="BO211" i="8"/>
  <c r="BN211" i="8"/>
  <c r="BM211" i="8"/>
  <c r="BL211" i="8"/>
  <c r="BK211" i="8"/>
  <c r="BJ211" i="8"/>
  <c r="BI211" i="8"/>
  <c r="BH211" i="8"/>
  <c r="BG211" i="8"/>
  <c r="BF211" i="8"/>
  <c r="BE211" i="8"/>
  <c r="BQ203" i="8"/>
  <c r="BQ202" i="8"/>
  <c r="U254" i="1" s="1"/>
  <c r="BQ201" i="8"/>
  <c r="U253" i="1" s="1"/>
  <c r="BQ200" i="8"/>
  <c r="U252" i="1" s="1"/>
  <c r="BQ199" i="8"/>
  <c r="BQ195" i="8"/>
  <c r="U247" i="1" s="1"/>
  <c r="BQ194" i="8"/>
  <c r="U246" i="1" s="1"/>
  <c r="BQ193" i="8"/>
  <c r="U245" i="1" s="1"/>
  <c r="BQ192" i="8"/>
  <c r="BP191" i="8"/>
  <c r="BO191" i="8"/>
  <c r="BN191" i="8"/>
  <c r="BM191" i="8"/>
  <c r="BL191" i="8"/>
  <c r="BK191" i="8"/>
  <c r="BJ191" i="8"/>
  <c r="BI191" i="8"/>
  <c r="BH191" i="8"/>
  <c r="BG191" i="8"/>
  <c r="BF191" i="8"/>
  <c r="BE191" i="8"/>
  <c r="BQ189" i="8"/>
  <c r="U241" i="1" s="1"/>
  <c r="BQ188" i="8"/>
  <c r="U240" i="1" s="1"/>
  <c r="BQ187" i="8"/>
  <c r="U239" i="1" s="1"/>
  <c r="BQ186" i="8"/>
  <c r="U238" i="1" s="1"/>
  <c r="BQ185" i="8"/>
  <c r="U237" i="1" s="1"/>
  <c r="BQ184" i="8"/>
  <c r="BP183" i="8"/>
  <c r="BO183" i="8"/>
  <c r="BN183" i="8"/>
  <c r="BM183" i="8"/>
  <c r="BL183" i="8"/>
  <c r="BK183" i="8"/>
  <c r="BJ183" i="8"/>
  <c r="BI183" i="8"/>
  <c r="BH183" i="8"/>
  <c r="BG183" i="8"/>
  <c r="BF183" i="8"/>
  <c r="BE183" i="8"/>
  <c r="BQ180" i="8"/>
  <c r="U232" i="1" s="1"/>
  <c r="BQ179" i="8"/>
  <c r="U231" i="1" s="1"/>
  <c r="BQ178" i="8"/>
  <c r="BP177" i="8"/>
  <c r="BO177" i="8"/>
  <c r="BN177" i="8"/>
  <c r="BM177" i="8"/>
  <c r="BL177" i="8"/>
  <c r="BK177" i="8"/>
  <c r="BJ177" i="8"/>
  <c r="BI177" i="8"/>
  <c r="BH177" i="8"/>
  <c r="BG177" i="8"/>
  <c r="BF177" i="8"/>
  <c r="BE177" i="8"/>
  <c r="BQ169" i="8"/>
  <c r="U221" i="1" s="1"/>
  <c r="BQ168" i="8"/>
  <c r="U220" i="1" s="1"/>
  <c r="BQ167" i="8"/>
  <c r="BQ166" i="8"/>
  <c r="U218" i="1" s="1"/>
  <c r="BQ165" i="8"/>
  <c r="U217" i="1" s="1"/>
  <c r="BQ164" i="8"/>
  <c r="U216" i="1" s="1"/>
  <c r="BQ163" i="8"/>
  <c r="U215" i="1" s="1"/>
  <c r="BP162" i="8"/>
  <c r="BO162" i="8"/>
  <c r="BN162" i="8"/>
  <c r="BM162" i="8"/>
  <c r="BL162" i="8"/>
  <c r="BK162" i="8"/>
  <c r="BJ162" i="8"/>
  <c r="BI162" i="8"/>
  <c r="BH162" i="8"/>
  <c r="BG162" i="8"/>
  <c r="BF162" i="8"/>
  <c r="BE162" i="8"/>
  <c r="BQ159" i="8"/>
  <c r="BP158" i="8"/>
  <c r="BO158" i="8"/>
  <c r="BN158" i="8"/>
  <c r="BM158" i="8"/>
  <c r="BL158" i="8"/>
  <c r="BK158" i="8"/>
  <c r="BJ158" i="8"/>
  <c r="BI158" i="8"/>
  <c r="BH158" i="8"/>
  <c r="BG158" i="8"/>
  <c r="BF158" i="8"/>
  <c r="BE158" i="8"/>
  <c r="BQ157" i="8"/>
  <c r="U209" i="1" s="1"/>
  <c r="BQ156" i="8"/>
  <c r="U208" i="1" s="1"/>
  <c r="BQ155" i="8"/>
  <c r="U207" i="1" s="1"/>
  <c r="BQ154" i="8"/>
  <c r="BQ153" i="8"/>
  <c r="U205" i="1" s="1"/>
  <c r="BQ152" i="8"/>
  <c r="U204" i="1" s="1"/>
  <c r="BP151" i="8"/>
  <c r="BO151" i="8"/>
  <c r="BN151" i="8"/>
  <c r="BM151" i="8"/>
  <c r="BL151" i="8"/>
  <c r="BK151" i="8"/>
  <c r="BJ151" i="8"/>
  <c r="BI151" i="8"/>
  <c r="BH151" i="8"/>
  <c r="BG151" i="8"/>
  <c r="BF151" i="8"/>
  <c r="BE151" i="8"/>
  <c r="BQ150" i="8"/>
  <c r="BQ149" i="8"/>
  <c r="U201" i="1" s="1"/>
  <c r="BQ148" i="8"/>
  <c r="U200" i="1" s="1"/>
  <c r="BQ147" i="8"/>
  <c r="U199" i="1" s="1"/>
  <c r="BP146" i="8"/>
  <c r="BO146" i="8"/>
  <c r="BN146" i="8"/>
  <c r="BN145" i="8" s="1"/>
  <c r="BM146" i="8"/>
  <c r="BM145" i="8" s="1"/>
  <c r="BL146" i="8"/>
  <c r="BK146" i="8"/>
  <c r="BJ146" i="8"/>
  <c r="BJ145" i="8" s="1"/>
  <c r="BI146" i="8"/>
  <c r="BH146" i="8"/>
  <c r="BG146" i="8"/>
  <c r="BF146" i="8"/>
  <c r="BE146" i="8"/>
  <c r="BQ144" i="8"/>
  <c r="U196" i="1" s="1"/>
  <c r="BQ143" i="8"/>
  <c r="U195" i="1" s="1"/>
  <c r="BQ142" i="8"/>
  <c r="BQ141" i="8"/>
  <c r="U193" i="1" s="1"/>
  <c r="BQ140" i="8"/>
  <c r="U192" i="1" s="1"/>
  <c r="BQ139" i="8"/>
  <c r="U191" i="1" s="1"/>
  <c r="BP138" i="8"/>
  <c r="BO138" i="8"/>
  <c r="BN138" i="8"/>
  <c r="BM138" i="8"/>
  <c r="BL138" i="8"/>
  <c r="BK138" i="8"/>
  <c r="BJ138" i="8"/>
  <c r="BI138" i="8"/>
  <c r="BH138" i="8"/>
  <c r="BG138" i="8"/>
  <c r="BF138" i="8"/>
  <c r="BE138" i="8"/>
  <c r="BQ137" i="8"/>
  <c r="U189" i="1" s="1"/>
  <c r="BQ136" i="8"/>
  <c r="U188" i="1" s="1"/>
  <c r="BQ135" i="8"/>
  <c r="U187" i="1" s="1"/>
  <c r="U186" i="1"/>
  <c r="BQ133" i="8"/>
  <c r="U185" i="1" s="1"/>
  <c r="BQ132" i="8"/>
  <c r="BP131" i="8"/>
  <c r="BO131" i="8"/>
  <c r="BN131" i="8"/>
  <c r="BM131" i="8"/>
  <c r="BL131" i="8"/>
  <c r="BK131" i="8"/>
  <c r="BJ131" i="8"/>
  <c r="BI131" i="8"/>
  <c r="BH131" i="8"/>
  <c r="BG131" i="8"/>
  <c r="BF131" i="8"/>
  <c r="BE131" i="8"/>
  <c r="BQ129" i="8"/>
  <c r="U181" i="1" s="1"/>
  <c r="BQ128" i="8"/>
  <c r="U180" i="1" s="1"/>
  <c r="BQ127" i="8"/>
  <c r="U179" i="1" s="1"/>
  <c r="BQ126" i="8"/>
  <c r="U178" i="1" s="1"/>
  <c r="BQ125" i="8"/>
  <c r="U177" i="1" s="1"/>
  <c r="BQ124" i="8"/>
  <c r="U176" i="1" s="1"/>
  <c r="BQ123" i="8"/>
  <c r="BQ122" i="8"/>
  <c r="U174" i="1" s="1"/>
  <c r="BQ121" i="8"/>
  <c r="U173" i="1" s="1"/>
  <c r="BP120" i="8"/>
  <c r="BP116" i="8" s="1"/>
  <c r="BO120" i="8"/>
  <c r="BO116" i="8" s="1"/>
  <c r="BN120" i="8"/>
  <c r="BN116" i="8" s="1"/>
  <c r="BM120" i="8"/>
  <c r="BM116" i="8" s="1"/>
  <c r="BL120" i="8"/>
  <c r="BL116" i="8" s="1"/>
  <c r="BK120" i="8"/>
  <c r="BK116" i="8" s="1"/>
  <c r="BJ120" i="8"/>
  <c r="BJ116" i="8" s="1"/>
  <c r="BI120" i="8"/>
  <c r="BI116" i="8" s="1"/>
  <c r="BH120" i="8"/>
  <c r="BH116" i="8" s="1"/>
  <c r="BG120" i="8"/>
  <c r="BG116" i="8" s="1"/>
  <c r="BF120" i="8"/>
  <c r="BF116" i="8" s="1"/>
  <c r="BE120" i="8"/>
  <c r="BE116" i="8" s="1"/>
  <c r="BQ119" i="8"/>
  <c r="U171" i="1" s="1"/>
  <c r="BQ118" i="8"/>
  <c r="U170" i="1" s="1"/>
  <c r="BQ117" i="8"/>
  <c r="U169" i="1" s="1"/>
  <c r="BQ115" i="8"/>
  <c r="U167" i="1" s="1"/>
  <c r="BQ114" i="8"/>
  <c r="BQ113" i="8"/>
  <c r="BQ112" i="8"/>
  <c r="U164" i="1" s="1"/>
  <c r="BP111" i="8"/>
  <c r="BO111" i="8"/>
  <c r="BN111" i="8"/>
  <c r="BM111" i="8"/>
  <c r="BL111" i="8"/>
  <c r="BK111" i="8"/>
  <c r="BJ111" i="8"/>
  <c r="BI111" i="8"/>
  <c r="BH111" i="8"/>
  <c r="BG111" i="8"/>
  <c r="BF111" i="8"/>
  <c r="BE111" i="8"/>
  <c r="BQ110" i="8"/>
  <c r="U162" i="1" s="1"/>
  <c r="BQ109" i="8"/>
  <c r="U161" i="1" s="1"/>
  <c r="BQ108" i="8"/>
  <c r="U160" i="1" s="1"/>
  <c r="BQ107" i="8"/>
  <c r="U159" i="1" s="1"/>
  <c r="BQ106" i="8"/>
  <c r="BQ105" i="8"/>
  <c r="U157" i="1" s="1"/>
  <c r="BP104" i="8"/>
  <c r="BO104" i="8"/>
  <c r="BN104" i="8"/>
  <c r="BM104" i="8"/>
  <c r="BL104" i="8"/>
  <c r="BK104" i="8"/>
  <c r="BJ104" i="8"/>
  <c r="BI104" i="8"/>
  <c r="BH104" i="8"/>
  <c r="BG104" i="8"/>
  <c r="BF104" i="8"/>
  <c r="BE104" i="8"/>
  <c r="BQ103" i="8"/>
  <c r="BQ99" i="8"/>
  <c r="U151" i="1" s="1"/>
  <c r="BQ98" i="8"/>
  <c r="BQ97" i="8"/>
  <c r="U149" i="1" s="1"/>
  <c r="BQ96" i="8"/>
  <c r="U148" i="1" s="1"/>
  <c r="BQ95" i="8"/>
  <c r="U147" i="1" s="1"/>
  <c r="BQ94" i="8"/>
  <c r="U146" i="1" s="1"/>
  <c r="BP93" i="8"/>
  <c r="BO93" i="8"/>
  <c r="BN93" i="8"/>
  <c r="BM93" i="8"/>
  <c r="BL93" i="8"/>
  <c r="BK93" i="8"/>
  <c r="BJ93" i="8"/>
  <c r="BI93" i="8"/>
  <c r="BH93" i="8"/>
  <c r="BG93" i="8"/>
  <c r="BF93" i="8"/>
  <c r="BE93" i="8"/>
  <c r="BQ92" i="8"/>
  <c r="U144" i="1" s="1"/>
  <c r="BQ91" i="8"/>
  <c r="U143" i="1" s="1"/>
  <c r="BQ90" i="8"/>
  <c r="U142" i="1" s="1"/>
  <c r="BQ89" i="8"/>
  <c r="U141" i="1" s="1"/>
  <c r="BQ88" i="8"/>
  <c r="U140" i="1" s="1"/>
  <c r="BQ87" i="8"/>
  <c r="U139" i="1" s="1"/>
  <c r="BP86" i="8"/>
  <c r="BO86" i="8"/>
  <c r="BN86" i="8"/>
  <c r="BM86" i="8"/>
  <c r="BL86" i="8"/>
  <c r="BK86" i="8"/>
  <c r="BJ86" i="8"/>
  <c r="BI86" i="8"/>
  <c r="BH86" i="8"/>
  <c r="BG86" i="8"/>
  <c r="BF86" i="8"/>
  <c r="BE86" i="8"/>
  <c r="BQ83" i="8"/>
  <c r="U135" i="1" s="1"/>
  <c r="BQ82" i="8"/>
  <c r="U134" i="1" s="1"/>
  <c r="BQ81" i="8"/>
  <c r="U133" i="1" s="1"/>
  <c r="BQ80" i="8"/>
  <c r="U132" i="1" s="1"/>
  <c r="BQ79" i="8"/>
  <c r="U131" i="1" s="1"/>
  <c r="BQ78" i="8"/>
  <c r="U130" i="1" s="1"/>
  <c r="BQ77" i="8"/>
  <c r="U129" i="1" s="1"/>
  <c r="BQ76" i="8"/>
  <c r="U128" i="1" s="1"/>
  <c r="BQ75" i="8"/>
  <c r="U127" i="1" s="1"/>
  <c r="BQ74" i="8"/>
  <c r="U126" i="1" s="1"/>
  <c r="BQ73" i="8"/>
  <c r="U125" i="1" s="1"/>
  <c r="BQ72" i="8"/>
  <c r="BP71" i="8"/>
  <c r="BO71" i="8"/>
  <c r="BN71" i="8"/>
  <c r="BM71" i="8"/>
  <c r="BL71" i="8"/>
  <c r="BK71" i="8"/>
  <c r="BJ71" i="8"/>
  <c r="BI71" i="8"/>
  <c r="BH71" i="8"/>
  <c r="BG71" i="8"/>
  <c r="BF71" i="8"/>
  <c r="BE71" i="8"/>
  <c r="BQ70" i="8"/>
  <c r="BQ69" i="8"/>
  <c r="BQ68" i="8"/>
  <c r="BQ67" i="8"/>
  <c r="BP66" i="8"/>
  <c r="BO66" i="8"/>
  <c r="BN66" i="8"/>
  <c r="BM66" i="8"/>
  <c r="BL66" i="8"/>
  <c r="BK66" i="8"/>
  <c r="BJ66" i="8"/>
  <c r="BI66" i="8"/>
  <c r="BH66" i="8"/>
  <c r="BG66" i="8"/>
  <c r="BF66" i="8"/>
  <c r="BE66" i="8"/>
  <c r="U109" i="1"/>
  <c r="BQ56" i="8"/>
  <c r="BQ55" i="8"/>
  <c r="BP54" i="8"/>
  <c r="BO54" i="8"/>
  <c r="BN54" i="8"/>
  <c r="BM54" i="8"/>
  <c r="BL54" i="8"/>
  <c r="BK54" i="8"/>
  <c r="BJ54" i="8"/>
  <c r="BI54" i="8"/>
  <c r="BH54" i="8"/>
  <c r="BG54" i="8"/>
  <c r="BF54" i="8"/>
  <c r="BE54" i="8"/>
  <c r="BQ53" i="8"/>
  <c r="U105" i="1" s="1"/>
  <c r="U104" i="1" s="1"/>
  <c r="BP52" i="8"/>
  <c r="BO52" i="8"/>
  <c r="BN52" i="8"/>
  <c r="BM52" i="8"/>
  <c r="BL52" i="8"/>
  <c r="BK52" i="8"/>
  <c r="BJ52" i="8"/>
  <c r="BI52" i="8"/>
  <c r="BH52" i="8"/>
  <c r="BG52" i="8"/>
  <c r="BF52" i="8"/>
  <c r="BE52" i="8"/>
  <c r="BQ51" i="8"/>
  <c r="U103" i="1" s="1"/>
  <c r="U102" i="1" s="1"/>
  <c r="BP50" i="8"/>
  <c r="BO50" i="8"/>
  <c r="BN50" i="8"/>
  <c r="BM50" i="8"/>
  <c r="BL50" i="8"/>
  <c r="BK50" i="8"/>
  <c r="BJ50" i="8"/>
  <c r="BI50" i="8"/>
  <c r="BH50" i="8"/>
  <c r="BG50" i="8"/>
  <c r="BF50" i="8"/>
  <c r="BE50" i="8"/>
  <c r="BQ47" i="8"/>
  <c r="BP46" i="8"/>
  <c r="BO46" i="8"/>
  <c r="BN46" i="8"/>
  <c r="BM46" i="8"/>
  <c r="BL46" i="8"/>
  <c r="BK46" i="8"/>
  <c r="BJ46" i="8"/>
  <c r="BI46" i="8"/>
  <c r="BH46" i="8"/>
  <c r="BG46" i="8"/>
  <c r="BF46" i="8"/>
  <c r="BE46" i="8"/>
  <c r="BQ45" i="8"/>
  <c r="BP44" i="8"/>
  <c r="BO44" i="8"/>
  <c r="BN44" i="8"/>
  <c r="BM44" i="8"/>
  <c r="BL44" i="8"/>
  <c r="BK44" i="8"/>
  <c r="BJ44" i="8"/>
  <c r="BI44" i="8"/>
  <c r="BH44" i="8"/>
  <c r="BG44" i="8"/>
  <c r="BF44" i="8"/>
  <c r="BE44" i="8"/>
  <c r="BQ43" i="8"/>
  <c r="U95" i="1" s="1"/>
  <c r="BQ42" i="8"/>
  <c r="U94" i="1" s="1"/>
  <c r="BQ41" i="8"/>
  <c r="BP40" i="8"/>
  <c r="BO40" i="8"/>
  <c r="BN40" i="8"/>
  <c r="BM40" i="8"/>
  <c r="BL40" i="8"/>
  <c r="BK40" i="8"/>
  <c r="BJ40" i="8"/>
  <c r="BI40" i="8"/>
  <c r="BH40" i="8"/>
  <c r="BG40" i="8"/>
  <c r="BF40" i="8"/>
  <c r="BE40" i="8"/>
  <c r="BQ38" i="8"/>
  <c r="U90" i="1" s="1"/>
  <c r="BQ37" i="8"/>
  <c r="U89" i="1" s="1"/>
  <c r="BQ36" i="8"/>
  <c r="U88" i="1" s="1"/>
  <c r="BQ35" i="8"/>
  <c r="U87" i="1" s="1"/>
  <c r="BQ34" i="8"/>
  <c r="U86" i="1" s="1"/>
  <c r="BQ33" i="8"/>
  <c r="U85" i="1" s="1"/>
  <c r="BQ32" i="8"/>
  <c r="U84" i="1" s="1"/>
  <c r="BQ31" i="8"/>
  <c r="U83" i="1" s="1"/>
  <c r="BQ30" i="8"/>
  <c r="U82" i="1" s="1"/>
  <c r="BQ29" i="8"/>
  <c r="U81" i="1" s="1"/>
  <c r="BQ28" i="8"/>
  <c r="U80" i="1" s="1"/>
  <c r="BQ27" i="8"/>
  <c r="U79" i="1" s="1"/>
  <c r="BQ26" i="8"/>
  <c r="U78" i="1" s="1"/>
  <c r="BQ25" i="8"/>
  <c r="U77" i="1" s="1"/>
  <c r="BQ24" i="8"/>
  <c r="U76" i="1" s="1"/>
  <c r="BQ23" i="8"/>
  <c r="U75" i="1" s="1"/>
  <c r="BQ22" i="8"/>
  <c r="U74" i="1" s="1"/>
  <c r="BQ21" i="8"/>
  <c r="U73" i="1" s="1"/>
  <c r="BQ20" i="8"/>
  <c r="U72" i="1" s="1"/>
  <c r="BQ19" i="8"/>
  <c r="U71" i="1" s="1"/>
  <c r="BQ18" i="8"/>
  <c r="U70" i="1" s="1"/>
  <c r="BQ17" i="8"/>
  <c r="U69" i="1" s="1"/>
  <c r="BQ16" i="8"/>
  <c r="U68" i="1" s="1"/>
  <c r="BQ15" i="8"/>
  <c r="U67" i="1" s="1"/>
  <c r="BQ14" i="8"/>
  <c r="U66" i="1" s="1"/>
  <c r="BQ13" i="8"/>
  <c r="U65" i="1" s="1"/>
  <c r="BQ12" i="8"/>
  <c r="U64" i="1" s="1"/>
  <c r="BQ11" i="8"/>
  <c r="U63" i="1" s="1"/>
  <c r="BQ10" i="8"/>
  <c r="U62" i="1" s="1"/>
  <c r="BQ9" i="8"/>
  <c r="U61" i="1" s="1"/>
  <c r="BQ7" i="8"/>
  <c r="U59" i="1" s="1"/>
  <c r="BQ6" i="8"/>
  <c r="U58" i="1" s="1"/>
  <c r="BP5" i="8"/>
  <c r="BO5" i="8"/>
  <c r="BN5" i="8"/>
  <c r="BM5" i="8"/>
  <c r="BL5" i="8"/>
  <c r="BK5" i="8"/>
  <c r="BJ5" i="8"/>
  <c r="BI5" i="8"/>
  <c r="BH5" i="8"/>
  <c r="BG5" i="8"/>
  <c r="BF5" i="8"/>
  <c r="BE5" i="8"/>
  <c r="BC254" i="8"/>
  <c r="BB254" i="8"/>
  <c r="BA254" i="8"/>
  <c r="AZ254" i="8"/>
  <c r="AY254" i="8"/>
  <c r="AX254" i="8"/>
  <c r="AW254" i="8"/>
  <c r="AV254" i="8"/>
  <c r="AU254" i="8"/>
  <c r="AT254" i="8"/>
  <c r="AS254" i="8"/>
  <c r="AR254" i="8"/>
  <c r="BD250" i="8"/>
  <c r="T302" i="1" s="1"/>
  <c r="BD249" i="8"/>
  <c r="BD246" i="8"/>
  <c r="T298" i="1" s="1"/>
  <c r="BD245" i="8"/>
  <c r="BC244" i="8"/>
  <c r="BB244" i="8"/>
  <c r="BA244" i="8"/>
  <c r="AZ244" i="8"/>
  <c r="AY244" i="8"/>
  <c r="AX244" i="8"/>
  <c r="AW244" i="8"/>
  <c r="AV244" i="8"/>
  <c r="AU244" i="8"/>
  <c r="AT244" i="8"/>
  <c r="AS244" i="8"/>
  <c r="AR244" i="8"/>
  <c r="BD243" i="8"/>
  <c r="T295" i="1" s="1"/>
  <c r="BD242" i="8"/>
  <c r="T294" i="1" s="1"/>
  <c r="BD241" i="8"/>
  <c r="BC240" i="8"/>
  <c r="BB240" i="8"/>
  <c r="BA240" i="8"/>
  <c r="AZ240" i="8"/>
  <c r="AY240" i="8"/>
  <c r="AX240" i="8"/>
  <c r="AW240" i="8"/>
  <c r="AV240" i="8"/>
  <c r="AU240" i="8"/>
  <c r="AT240" i="8"/>
  <c r="AS240" i="8"/>
  <c r="AR240" i="8"/>
  <c r="BD239" i="8"/>
  <c r="T291" i="1" s="1"/>
  <c r="BD238" i="8"/>
  <c r="T290" i="1" s="1"/>
  <c r="BD237" i="8"/>
  <c r="BD236" i="8"/>
  <c r="T288" i="1" s="1"/>
  <c r="BC235" i="8"/>
  <c r="BB235" i="8"/>
  <c r="BA235" i="8"/>
  <c r="AZ235" i="8"/>
  <c r="AY235" i="8"/>
  <c r="AX235" i="8"/>
  <c r="AW235" i="8"/>
  <c r="AV235" i="8"/>
  <c r="AU235" i="8"/>
  <c r="AT235" i="8"/>
  <c r="AS235" i="8"/>
  <c r="AR235" i="8"/>
  <c r="BD234" i="8"/>
  <c r="T286" i="1" s="1"/>
  <c r="BD233" i="8"/>
  <c r="T285" i="1" s="1"/>
  <c r="BD232" i="8"/>
  <c r="T284" i="1" s="1"/>
  <c r="BD231" i="8"/>
  <c r="T283" i="1" s="1"/>
  <c r="BD230" i="8"/>
  <c r="BC229" i="8"/>
  <c r="BB229" i="8"/>
  <c r="BA229" i="8"/>
  <c r="AZ229" i="8"/>
  <c r="AY229" i="8"/>
  <c r="AX229" i="8"/>
  <c r="AW229" i="8"/>
  <c r="AV229" i="8"/>
  <c r="AU229" i="8"/>
  <c r="AT229" i="8"/>
  <c r="AS229" i="8"/>
  <c r="AR229" i="8"/>
  <c r="BD228" i="8"/>
  <c r="T280" i="1" s="1"/>
  <c r="BD227" i="8"/>
  <c r="T279" i="1" s="1"/>
  <c r="BD226" i="8"/>
  <c r="T278" i="1" s="1"/>
  <c r="BD225" i="8"/>
  <c r="T277" i="1" s="1"/>
  <c r="BD224" i="8"/>
  <c r="T276" i="1" s="1"/>
  <c r="BD223" i="8"/>
  <c r="BD222" i="8"/>
  <c r="T274" i="1" s="1"/>
  <c r="BC221" i="8"/>
  <c r="BC220" i="8" s="1"/>
  <c r="BB221" i="8"/>
  <c r="BB220" i="8" s="1"/>
  <c r="BA221" i="8"/>
  <c r="BA220" i="8" s="1"/>
  <c r="AZ221" i="8"/>
  <c r="AZ220" i="8" s="1"/>
  <c r="AY221" i="8"/>
  <c r="AY220" i="8" s="1"/>
  <c r="AX221" i="8"/>
  <c r="AX220" i="8" s="1"/>
  <c r="AW221" i="8"/>
  <c r="AW220" i="8" s="1"/>
  <c r="AV221" i="8"/>
  <c r="AV220" i="8" s="1"/>
  <c r="AU221" i="8"/>
  <c r="AU220" i="8" s="1"/>
  <c r="AT221" i="8"/>
  <c r="AT220" i="8" s="1"/>
  <c r="AS221" i="8"/>
  <c r="AS220" i="8" s="1"/>
  <c r="AR221" i="8"/>
  <c r="AR220" i="8" s="1"/>
  <c r="BD216" i="8"/>
  <c r="T268" i="1" s="1"/>
  <c r="T267" i="1" s="1"/>
  <c r="BC215" i="8"/>
  <c r="BB215" i="8"/>
  <c r="BA215" i="8"/>
  <c r="AZ215" i="8"/>
  <c r="AY215" i="8"/>
  <c r="AX215" i="8"/>
  <c r="AW215" i="8"/>
  <c r="AV215" i="8"/>
  <c r="AU215" i="8"/>
  <c r="AT215" i="8"/>
  <c r="AS215" i="8"/>
  <c r="AR215" i="8"/>
  <c r="BD214" i="8"/>
  <c r="BD213" i="8" s="1"/>
  <c r="BC213" i="8"/>
  <c r="BB213" i="8"/>
  <c r="BA213" i="8"/>
  <c r="AZ213" i="8"/>
  <c r="AY213" i="8"/>
  <c r="AX213" i="8"/>
  <c r="AW213" i="8"/>
  <c r="AV213" i="8"/>
  <c r="AU213" i="8"/>
  <c r="AT213" i="8"/>
  <c r="AS213" i="8"/>
  <c r="AR213" i="8"/>
  <c r="BD212" i="8"/>
  <c r="BC211" i="8"/>
  <c r="BB211" i="8"/>
  <c r="BA211" i="8"/>
  <c r="AZ211" i="8"/>
  <c r="AY211" i="8"/>
  <c r="AX211" i="8"/>
  <c r="AW211" i="8"/>
  <c r="AV211" i="8"/>
  <c r="AU211" i="8"/>
  <c r="AT211" i="8"/>
  <c r="AS211" i="8"/>
  <c r="AR211" i="8"/>
  <c r="BD203" i="8"/>
  <c r="T255" i="1" s="1"/>
  <c r="BD202" i="8"/>
  <c r="T254" i="1" s="1"/>
  <c r="BD201" i="8"/>
  <c r="BD200" i="8"/>
  <c r="T252" i="1" s="1"/>
  <c r="BD199" i="8"/>
  <c r="BD195" i="8"/>
  <c r="T247" i="1" s="1"/>
  <c r="BD194" i="8"/>
  <c r="T246" i="1" s="1"/>
  <c r="BD193" i="8"/>
  <c r="T245" i="1" s="1"/>
  <c r="BD192" i="8"/>
  <c r="BC191" i="8"/>
  <c r="BB191" i="8"/>
  <c r="BA191" i="8"/>
  <c r="AZ191" i="8"/>
  <c r="AY191" i="8"/>
  <c r="AX191" i="8"/>
  <c r="AW191" i="8"/>
  <c r="AV191" i="8"/>
  <c r="AU191" i="8"/>
  <c r="AT191" i="8"/>
  <c r="AS191" i="8"/>
  <c r="AR191" i="8"/>
  <c r="BD189" i="8"/>
  <c r="T241" i="1" s="1"/>
  <c r="BD188" i="8"/>
  <c r="T240" i="1" s="1"/>
  <c r="BD187" i="8"/>
  <c r="T239" i="1" s="1"/>
  <c r="BD186" i="8"/>
  <c r="T238" i="1" s="1"/>
  <c r="BD185" i="8"/>
  <c r="T237" i="1" s="1"/>
  <c r="BD184" i="8"/>
  <c r="BC183" i="8"/>
  <c r="BB183" i="8"/>
  <c r="BA183" i="8"/>
  <c r="AZ183" i="8"/>
  <c r="AY183" i="8"/>
  <c r="AX183" i="8"/>
  <c r="AW183" i="8"/>
  <c r="AV183" i="8"/>
  <c r="AU183" i="8"/>
  <c r="AT183" i="8"/>
  <c r="AS183" i="8"/>
  <c r="AR183" i="8"/>
  <c r="BD180" i="8"/>
  <c r="T232" i="1" s="1"/>
  <c r="BD179" i="8"/>
  <c r="T231" i="1" s="1"/>
  <c r="BD178" i="8"/>
  <c r="BC177" i="8"/>
  <c r="BB177" i="8"/>
  <c r="BA177" i="8"/>
  <c r="AZ177" i="8"/>
  <c r="AY177" i="8"/>
  <c r="AX177" i="8"/>
  <c r="AW177" i="8"/>
  <c r="AV177" i="8"/>
  <c r="AU177" i="8"/>
  <c r="AT177" i="8"/>
  <c r="AS177" i="8"/>
  <c r="AR177" i="8"/>
  <c r="BD169" i="8"/>
  <c r="T221" i="1" s="1"/>
  <c r="BD168" i="8"/>
  <c r="T220" i="1" s="1"/>
  <c r="BD167" i="8"/>
  <c r="T219" i="1" s="1"/>
  <c r="BD166" i="8"/>
  <c r="T218" i="1" s="1"/>
  <c r="BD165" i="8"/>
  <c r="BD164" i="8"/>
  <c r="T216" i="1" s="1"/>
  <c r="BD163" i="8"/>
  <c r="T215" i="1" s="1"/>
  <c r="BC162" i="8"/>
  <c r="BB162" i="8"/>
  <c r="BA162" i="8"/>
  <c r="AZ162" i="8"/>
  <c r="AY162" i="8"/>
  <c r="AX162" i="8"/>
  <c r="AW162" i="8"/>
  <c r="AV162" i="8"/>
  <c r="AU162" i="8"/>
  <c r="AT162" i="8"/>
  <c r="AS162" i="8"/>
  <c r="AR162" i="8"/>
  <c r="BD159" i="8"/>
  <c r="T211" i="1" s="1"/>
  <c r="T210" i="1" s="1"/>
  <c r="BC158" i="8"/>
  <c r="BB158" i="8"/>
  <c r="BA158" i="8"/>
  <c r="AZ158" i="8"/>
  <c r="AY158" i="8"/>
  <c r="AX158" i="8"/>
  <c r="AW158" i="8"/>
  <c r="AV158" i="8"/>
  <c r="AU158" i="8"/>
  <c r="AT158" i="8"/>
  <c r="AS158" i="8"/>
  <c r="AR158" i="8"/>
  <c r="BD157" i="8"/>
  <c r="T209" i="1" s="1"/>
  <c r="BD156" i="8"/>
  <c r="T208" i="1" s="1"/>
  <c r="BD155" i="8"/>
  <c r="T207" i="1" s="1"/>
  <c r="BD154" i="8"/>
  <c r="T206" i="1" s="1"/>
  <c r="BD153" i="8"/>
  <c r="T205" i="1" s="1"/>
  <c r="BD152" i="8"/>
  <c r="BC151" i="8"/>
  <c r="BB151" i="8"/>
  <c r="BA151" i="8"/>
  <c r="AZ151" i="8"/>
  <c r="AY151" i="8"/>
  <c r="AX151" i="8"/>
  <c r="AW151" i="8"/>
  <c r="AV151" i="8"/>
  <c r="AU151" i="8"/>
  <c r="AT151" i="8"/>
  <c r="AS151" i="8"/>
  <c r="AR151" i="8"/>
  <c r="BD150" i="8"/>
  <c r="T202" i="1" s="1"/>
  <c r="BD149" i="8"/>
  <c r="T201" i="1" s="1"/>
  <c r="BD148" i="8"/>
  <c r="BD147" i="8"/>
  <c r="T199" i="1" s="1"/>
  <c r="BC146" i="8"/>
  <c r="BB146" i="8"/>
  <c r="BA146" i="8"/>
  <c r="AZ146" i="8"/>
  <c r="AY146" i="8"/>
  <c r="AX146" i="8"/>
  <c r="AW146" i="8"/>
  <c r="AV146" i="8"/>
  <c r="AV145" i="8" s="1"/>
  <c r="AU146" i="8"/>
  <c r="AU145" i="8" s="1"/>
  <c r="AT146" i="8"/>
  <c r="AS146" i="8"/>
  <c r="AS145" i="8" s="1"/>
  <c r="AR146" i="8"/>
  <c r="BD144" i="8"/>
  <c r="T196" i="1" s="1"/>
  <c r="BD143" i="8"/>
  <c r="T195" i="1" s="1"/>
  <c r="BD142" i="8"/>
  <c r="T194" i="1" s="1"/>
  <c r="BD141" i="8"/>
  <c r="T193" i="1" s="1"/>
  <c r="BD140" i="8"/>
  <c r="BD139" i="8"/>
  <c r="T191" i="1" s="1"/>
  <c r="BC138" i="8"/>
  <c r="BB138" i="8"/>
  <c r="BA138" i="8"/>
  <c r="AZ138" i="8"/>
  <c r="AY138" i="8"/>
  <c r="AX138" i="8"/>
  <c r="AW138" i="8"/>
  <c r="AV138" i="8"/>
  <c r="AU138" i="8"/>
  <c r="AT138" i="8"/>
  <c r="AS138" i="8"/>
  <c r="AR138" i="8"/>
  <c r="BD137" i="8"/>
  <c r="T189" i="1" s="1"/>
  <c r="BD136" i="8"/>
  <c r="T188" i="1" s="1"/>
  <c r="BD135" i="8"/>
  <c r="T187" i="1" s="1"/>
  <c r="T186" i="1"/>
  <c r="BD133" i="8"/>
  <c r="T185" i="1" s="1"/>
  <c r="BD132" i="8"/>
  <c r="T184" i="1" s="1"/>
  <c r="BC131" i="8"/>
  <c r="BB131" i="8"/>
  <c r="BA131" i="8"/>
  <c r="AZ131" i="8"/>
  <c r="AY131" i="8"/>
  <c r="AX131" i="8"/>
  <c r="AW131" i="8"/>
  <c r="AV131" i="8"/>
  <c r="AU131" i="8"/>
  <c r="AT131" i="8"/>
  <c r="AS131" i="8"/>
  <c r="AR131" i="8"/>
  <c r="BD129" i="8"/>
  <c r="T181" i="1" s="1"/>
  <c r="BD128" i="8"/>
  <c r="T180" i="1" s="1"/>
  <c r="BD127" i="8"/>
  <c r="T179" i="1" s="1"/>
  <c r="BD126" i="8"/>
  <c r="T178" i="1" s="1"/>
  <c r="BD125" i="8"/>
  <c r="T177" i="1" s="1"/>
  <c r="BD124" i="8"/>
  <c r="T176" i="1" s="1"/>
  <c r="BD123" i="8"/>
  <c r="T175" i="1" s="1"/>
  <c r="BD122" i="8"/>
  <c r="T174" i="1" s="1"/>
  <c r="BD121" i="8"/>
  <c r="BC120" i="8"/>
  <c r="BC116" i="8" s="1"/>
  <c r="BB120" i="8"/>
  <c r="BB116" i="8" s="1"/>
  <c r="BA120" i="8"/>
  <c r="BA116" i="8" s="1"/>
  <c r="AZ120" i="8"/>
  <c r="AZ116" i="8" s="1"/>
  <c r="AY120" i="8"/>
  <c r="AY116" i="8" s="1"/>
  <c r="AX120" i="8"/>
  <c r="AX116" i="8" s="1"/>
  <c r="AW120" i="8"/>
  <c r="AW116" i="8" s="1"/>
  <c r="AV120" i="8"/>
  <c r="AV116" i="8" s="1"/>
  <c r="AU120" i="8"/>
  <c r="AU116" i="8" s="1"/>
  <c r="AT120" i="8"/>
  <c r="AT116" i="8" s="1"/>
  <c r="AS120" i="8"/>
  <c r="AS116" i="8" s="1"/>
  <c r="AR120" i="8"/>
  <c r="AR116" i="8" s="1"/>
  <c r="BD119" i="8"/>
  <c r="T171" i="1" s="1"/>
  <c r="BD118" i="8"/>
  <c r="T170" i="1" s="1"/>
  <c r="BD117" i="8"/>
  <c r="T169" i="1" s="1"/>
  <c r="BD115" i="8"/>
  <c r="T167" i="1" s="1"/>
  <c r="BD114" i="8"/>
  <c r="BD113" i="8"/>
  <c r="BD112" i="8"/>
  <c r="T164" i="1" s="1"/>
  <c r="BC111" i="8"/>
  <c r="BB111" i="8"/>
  <c r="BA111" i="8"/>
  <c r="AZ111" i="8"/>
  <c r="AY111" i="8"/>
  <c r="AX111" i="8"/>
  <c r="AW111" i="8"/>
  <c r="AV111" i="8"/>
  <c r="AU111" i="8"/>
  <c r="AT111" i="8"/>
  <c r="AS111" i="8"/>
  <c r="AR111" i="8"/>
  <c r="BD110" i="8"/>
  <c r="T162" i="1" s="1"/>
  <c r="BD109" i="8"/>
  <c r="T161" i="1" s="1"/>
  <c r="BD108" i="8"/>
  <c r="T160" i="1" s="1"/>
  <c r="BD107" i="8"/>
  <c r="T159" i="1" s="1"/>
  <c r="BD106" i="8"/>
  <c r="BD105" i="8"/>
  <c r="T157" i="1" s="1"/>
  <c r="BC104" i="8"/>
  <c r="BB104" i="8"/>
  <c r="BA104" i="8"/>
  <c r="AZ104" i="8"/>
  <c r="AY104" i="8"/>
  <c r="AX104" i="8"/>
  <c r="AW104" i="8"/>
  <c r="AV104" i="8"/>
  <c r="AU104" i="8"/>
  <c r="AT104" i="8"/>
  <c r="AS104" i="8"/>
  <c r="AR104" i="8"/>
  <c r="BD103" i="8"/>
  <c r="BD99" i="8"/>
  <c r="T151" i="1" s="1"/>
  <c r="BD98" i="8"/>
  <c r="T150" i="1" s="1"/>
  <c r="BD97" i="8"/>
  <c r="BD96" i="8"/>
  <c r="T148" i="1" s="1"/>
  <c r="BD95" i="8"/>
  <c r="T147" i="1" s="1"/>
  <c r="BD94" i="8"/>
  <c r="T146" i="1" s="1"/>
  <c r="BC93" i="8"/>
  <c r="BB93" i="8"/>
  <c r="BA93" i="8"/>
  <c r="AZ93" i="8"/>
  <c r="AY93" i="8"/>
  <c r="AX93" i="8"/>
  <c r="AW93" i="8"/>
  <c r="AV93" i="8"/>
  <c r="AU93" i="8"/>
  <c r="AT93" i="8"/>
  <c r="AS93" i="8"/>
  <c r="AR93" i="8"/>
  <c r="BD92" i="8"/>
  <c r="T144" i="1" s="1"/>
  <c r="BD91" i="8"/>
  <c r="T143" i="1" s="1"/>
  <c r="BD90" i="8"/>
  <c r="T142" i="1" s="1"/>
  <c r="BD89" i="8"/>
  <c r="T141" i="1" s="1"/>
  <c r="BD88" i="8"/>
  <c r="T140" i="1" s="1"/>
  <c r="BD87" i="8"/>
  <c r="T139" i="1" s="1"/>
  <c r="BC86" i="8"/>
  <c r="BB86" i="8"/>
  <c r="BA86" i="8"/>
  <c r="AZ86" i="8"/>
  <c r="AY86" i="8"/>
  <c r="AX86" i="8"/>
  <c r="AW86" i="8"/>
  <c r="AV86" i="8"/>
  <c r="AU86" i="8"/>
  <c r="AT86" i="8"/>
  <c r="AS86" i="8"/>
  <c r="AR86" i="8"/>
  <c r="BD83" i="8"/>
  <c r="T135" i="1" s="1"/>
  <c r="BD82" i="8"/>
  <c r="T134" i="1" s="1"/>
  <c r="BD81" i="8"/>
  <c r="T133" i="1" s="1"/>
  <c r="BD80" i="8"/>
  <c r="T132" i="1" s="1"/>
  <c r="BD79" i="8"/>
  <c r="T131" i="1" s="1"/>
  <c r="BD78" i="8"/>
  <c r="T130" i="1" s="1"/>
  <c r="BD77" i="8"/>
  <c r="T129" i="1" s="1"/>
  <c r="BD76" i="8"/>
  <c r="T128" i="1" s="1"/>
  <c r="BD75" i="8"/>
  <c r="T127" i="1" s="1"/>
  <c r="BD74" i="8"/>
  <c r="T126" i="1" s="1"/>
  <c r="BD73" i="8"/>
  <c r="T125" i="1" s="1"/>
  <c r="BD72" i="8"/>
  <c r="BC71" i="8"/>
  <c r="BB71" i="8"/>
  <c r="BA71" i="8"/>
  <c r="AZ71" i="8"/>
  <c r="AY71" i="8"/>
  <c r="AX71" i="8"/>
  <c r="AW71" i="8"/>
  <c r="AV71" i="8"/>
  <c r="AU71" i="8"/>
  <c r="AT71" i="8"/>
  <c r="AS71" i="8"/>
  <c r="AR71" i="8"/>
  <c r="BD70" i="8"/>
  <c r="BD69" i="8"/>
  <c r="BD68" i="8"/>
  <c r="BD67" i="8"/>
  <c r="BC66" i="8"/>
  <c r="BB66" i="8"/>
  <c r="BA66" i="8"/>
  <c r="AZ66" i="8"/>
  <c r="AY66" i="8"/>
  <c r="AX66" i="8"/>
  <c r="AW66" i="8"/>
  <c r="AV66" i="8"/>
  <c r="AU66" i="8"/>
  <c r="AT66" i="8"/>
  <c r="AS66" i="8"/>
  <c r="AR66" i="8"/>
  <c r="T109" i="1"/>
  <c r="BD56" i="8"/>
  <c r="BD55" i="8"/>
  <c r="BC54" i="8"/>
  <c r="BB54" i="8"/>
  <c r="BA54" i="8"/>
  <c r="AZ54" i="8"/>
  <c r="AY54" i="8"/>
  <c r="AX54" i="8"/>
  <c r="AW54" i="8"/>
  <c r="AV54" i="8"/>
  <c r="AU54" i="8"/>
  <c r="AT54" i="8"/>
  <c r="AS54" i="8"/>
  <c r="AR54" i="8"/>
  <c r="BD53" i="8"/>
  <c r="BC52" i="8"/>
  <c r="BB52" i="8"/>
  <c r="BA52" i="8"/>
  <c r="AZ52" i="8"/>
  <c r="AY52" i="8"/>
  <c r="AX52" i="8"/>
  <c r="AW52" i="8"/>
  <c r="AV52" i="8"/>
  <c r="AU52" i="8"/>
  <c r="AT52" i="8"/>
  <c r="AS52" i="8"/>
  <c r="AR52" i="8"/>
  <c r="BD51" i="8"/>
  <c r="BC50" i="8"/>
  <c r="BB50" i="8"/>
  <c r="BA50" i="8"/>
  <c r="AZ50" i="8"/>
  <c r="AY50" i="8"/>
  <c r="AX50" i="8"/>
  <c r="AW50" i="8"/>
  <c r="AV50" i="8"/>
  <c r="AU50" i="8"/>
  <c r="AT50" i="8"/>
  <c r="AS50" i="8"/>
  <c r="AR50" i="8"/>
  <c r="BD47" i="8"/>
  <c r="BC46" i="8"/>
  <c r="BB46" i="8"/>
  <c r="BA46" i="8"/>
  <c r="AZ46" i="8"/>
  <c r="AY46" i="8"/>
  <c r="AX46" i="8"/>
  <c r="AW46" i="8"/>
  <c r="AV46" i="8"/>
  <c r="AU46" i="8"/>
  <c r="AT46" i="8"/>
  <c r="AS46" i="8"/>
  <c r="AR46" i="8"/>
  <c r="BD45" i="8"/>
  <c r="BC44" i="8"/>
  <c r="BB44" i="8"/>
  <c r="BA44" i="8"/>
  <c r="AZ44" i="8"/>
  <c r="AY44" i="8"/>
  <c r="AX44" i="8"/>
  <c r="AW44" i="8"/>
  <c r="AV44" i="8"/>
  <c r="AU44" i="8"/>
  <c r="AT44" i="8"/>
  <c r="AS44" i="8"/>
  <c r="AR44" i="8"/>
  <c r="BD43" i="8"/>
  <c r="T95" i="1" s="1"/>
  <c r="BD42" i="8"/>
  <c r="BD41" i="8"/>
  <c r="T93" i="1" s="1"/>
  <c r="BC40" i="8"/>
  <c r="BB40" i="8"/>
  <c r="BA40" i="8"/>
  <c r="AZ40" i="8"/>
  <c r="AY40" i="8"/>
  <c r="AX40" i="8"/>
  <c r="AW40" i="8"/>
  <c r="AV40" i="8"/>
  <c r="AU40" i="8"/>
  <c r="AT40" i="8"/>
  <c r="AS40" i="8"/>
  <c r="AR40" i="8"/>
  <c r="BD38" i="8"/>
  <c r="T90" i="1" s="1"/>
  <c r="BD37" i="8"/>
  <c r="T89" i="1" s="1"/>
  <c r="BD36" i="8"/>
  <c r="T88" i="1" s="1"/>
  <c r="BD35" i="8"/>
  <c r="T87" i="1" s="1"/>
  <c r="BD34" i="8"/>
  <c r="T86" i="1" s="1"/>
  <c r="BD33" i="8"/>
  <c r="T85" i="1" s="1"/>
  <c r="BD32" i="8"/>
  <c r="T84" i="1" s="1"/>
  <c r="BD31" i="8"/>
  <c r="T83" i="1" s="1"/>
  <c r="BD30" i="8"/>
  <c r="T82" i="1" s="1"/>
  <c r="BD29" i="8"/>
  <c r="T81" i="1" s="1"/>
  <c r="BD28" i="8"/>
  <c r="T80" i="1" s="1"/>
  <c r="BD27" i="8"/>
  <c r="T79" i="1" s="1"/>
  <c r="BD26" i="8"/>
  <c r="T78" i="1" s="1"/>
  <c r="BD25" i="8"/>
  <c r="T77" i="1" s="1"/>
  <c r="BD24" i="8"/>
  <c r="T76" i="1" s="1"/>
  <c r="BD23" i="8"/>
  <c r="T75" i="1" s="1"/>
  <c r="BD22" i="8"/>
  <c r="T74" i="1" s="1"/>
  <c r="BD21" i="8"/>
  <c r="T73" i="1" s="1"/>
  <c r="BD20" i="8"/>
  <c r="T72" i="1" s="1"/>
  <c r="BD19" i="8"/>
  <c r="T71" i="1" s="1"/>
  <c r="BD18" i="8"/>
  <c r="T70" i="1" s="1"/>
  <c r="BD17" i="8"/>
  <c r="T69" i="1" s="1"/>
  <c r="BD16" i="8"/>
  <c r="T68" i="1" s="1"/>
  <c r="BD15" i="8"/>
  <c r="T67" i="1" s="1"/>
  <c r="BD14" i="8"/>
  <c r="T66" i="1" s="1"/>
  <c r="BD13" i="8"/>
  <c r="T65" i="1" s="1"/>
  <c r="BD12" i="8"/>
  <c r="T64" i="1" s="1"/>
  <c r="BD11" i="8"/>
  <c r="T63" i="1" s="1"/>
  <c r="BD10" i="8"/>
  <c r="T62" i="1" s="1"/>
  <c r="BD9" i="8"/>
  <c r="T61" i="1" s="1"/>
  <c r="BD8" i="8"/>
  <c r="T60" i="1" s="1"/>
  <c r="BD6" i="8"/>
  <c r="BC5" i="8"/>
  <c r="BB5" i="8"/>
  <c r="BA5" i="8"/>
  <c r="AZ5" i="8"/>
  <c r="AY5" i="8"/>
  <c r="AX5" i="8"/>
  <c r="AW5" i="8"/>
  <c r="AV5" i="8"/>
  <c r="AU5" i="8"/>
  <c r="AT5" i="8"/>
  <c r="AS5" i="8"/>
  <c r="AR5" i="8"/>
  <c r="Q304" i="1"/>
  <c r="L36" i="21" s="1"/>
  <c r="R304" i="1"/>
  <c r="AQ250" i="8"/>
  <c r="S302" i="1" s="1"/>
  <c r="AQ249" i="8"/>
  <c r="AQ254" i="8" s="1"/>
  <c r="S306" i="1" s="1"/>
  <c r="AD250" i="8"/>
  <c r="AD249" i="8"/>
  <c r="AD254" i="8" s="1"/>
  <c r="R306" i="1" s="1"/>
  <c r="AP254" i="8"/>
  <c r="AO254" i="8"/>
  <c r="AN254" i="8"/>
  <c r="AM254" i="8"/>
  <c r="AL254" i="8"/>
  <c r="AK254" i="8"/>
  <c r="AJ254" i="8"/>
  <c r="AI254" i="8"/>
  <c r="AH254" i="8"/>
  <c r="AG254" i="8"/>
  <c r="AF254" i="8"/>
  <c r="AE254" i="8"/>
  <c r="AC254" i="8"/>
  <c r="AB254" i="8"/>
  <c r="AA254" i="8"/>
  <c r="Z254" i="8"/>
  <c r="Y254" i="8"/>
  <c r="X254" i="8"/>
  <c r="W254" i="8"/>
  <c r="V254" i="8"/>
  <c r="U254" i="8"/>
  <c r="T254" i="8"/>
  <c r="S254" i="8"/>
  <c r="R254" i="8"/>
  <c r="AP244" i="8"/>
  <c r="AO244" i="8"/>
  <c r="AN244" i="8"/>
  <c r="AM244" i="8"/>
  <c r="AL244" i="8"/>
  <c r="AK244" i="8"/>
  <c r="AJ244" i="8"/>
  <c r="AI244" i="8"/>
  <c r="AH244" i="8"/>
  <c r="AG244" i="8"/>
  <c r="AF244" i="8"/>
  <c r="AE244" i="8"/>
  <c r="AC244" i="8"/>
  <c r="AB244" i="8"/>
  <c r="AA244" i="8"/>
  <c r="Z244" i="8"/>
  <c r="Y244" i="8"/>
  <c r="X244" i="8"/>
  <c r="W244" i="8"/>
  <c r="V244" i="8"/>
  <c r="U244" i="8"/>
  <c r="T244" i="8"/>
  <c r="S244" i="8"/>
  <c r="R244" i="8"/>
  <c r="AP240" i="8"/>
  <c r="AO240" i="8"/>
  <c r="AN240" i="8"/>
  <c r="AM240" i="8"/>
  <c r="AL240" i="8"/>
  <c r="AK240" i="8"/>
  <c r="AJ240" i="8"/>
  <c r="AI240" i="8"/>
  <c r="AH240" i="8"/>
  <c r="AG240" i="8"/>
  <c r="AF240" i="8"/>
  <c r="AE240" i="8"/>
  <c r="AC240" i="8"/>
  <c r="AB240" i="8"/>
  <c r="AA240" i="8"/>
  <c r="Z240" i="8"/>
  <c r="Y240" i="8"/>
  <c r="X240" i="8"/>
  <c r="W240" i="8"/>
  <c r="V240" i="8"/>
  <c r="U240" i="8"/>
  <c r="T240" i="8"/>
  <c r="S240" i="8"/>
  <c r="R240" i="8"/>
  <c r="AP235" i="8"/>
  <c r="AO235" i="8"/>
  <c r="AN235" i="8"/>
  <c r="AM235" i="8"/>
  <c r="AL235" i="8"/>
  <c r="AK235" i="8"/>
  <c r="AJ235" i="8"/>
  <c r="AI235" i="8"/>
  <c r="AH235" i="8"/>
  <c r="AG235" i="8"/>
  <c r="AF235" i="8"/>
  <c r="AE235" i="8"/>
  <c r="AC235" i="8"/>
  <c r="AB235" i="8"/>
  <c r="AA235" i="8"/>
  <c r="Z235" i="8"/>
  <c r="Y235" i="8"/>
  <c r="X235" i="8"/>
  <c r="W235" i="8"/>
  <c r="V235" i="8"/>
  <c r="U235" i="8"/>
  <c r="T235" i="8"/>
  <c r="S235" i="8"/>
  <c r="R235" i="8"/>
  <c r="AP229" i="8"/>
  <c r="AO229" i="8"/>
  <c r="AN229" i="8"/>
  <c r="AM229" i="8"/>
  <c r="AL229" i="8"/>
  <c r="AK229" i="8"/>
  <c r="AJ229" i="8"/>
  <c r="AI229" i="8"/>
  <c r="AH229" i="8"/>
  <c r="AG229" i="8"/>
  <c r="AF229" i="8"/>
  <c r="AE229" i="8"/>
  <c r="AC229" i="8"/>
  <c r="AB229" i="8"/>
  <c r="AA229" i="8"/>
  <c r="Z229" i="8"/>
  <c r="Y229" i="8"/>
  <c r="X229" i="8"/>
  <c r="W229" i="8"/>
  <c r="V229" i="8"/>
  <c r="U229" i="8"/>
  <c r="T229" i="8"/>
  <c r="S229" i="8"/>
  <c r="R229" i="8"/>
  <c r="R221" i="8"/>
  <c r="R220" i="8" s="1"/>
  <c r="AP221" i="8"/>
  <c r="AP220" i="8" s="1"/>
  <c r="AO221" i="8"/>
  <c r="AO220" i="8" s="1"/>
  <c r="AN221" i="8"/>
  <c r="AN220" i="8" s="1"/>
  <c r="AM221" i="8"/>
  <c r="AM220" i="8" s="1"/>
  <c r="AL221" i="8"/>
  <c r="AL220" i="8" s="1"/>
  <c r="AK221" i="8"/>
  <c r="AK220" i="8" s="1"/>
  <c r="AJ221" i="8"/>
  <c r="AJ220" i="8" s="1"/>
  <c r="AI221" i="8"/>
  <c r="AI220" i="8" s="1"/>
  <c r="AH221" i="8"/>
  <c r="AH220" i="8" s="1"/>
  <c r="AG221" i="8"/>
  <c r="AG220" i="8" s="1"/>
  <c r="AF221" i="8"/>
  <c r="AF220" i="8" s="1"/>
  <c r="AE221" i="8"/>
  <c r="AE220" i="8" s="1"/>
  <c r="AC221" i="8"/>
  <c r="AC220" i="8" s="1"/>
  <c r="AB221" i="8"/>
  <c r="AB220" i="8" s="1"/>
  <c r="AA221" i="8"/>
  <c r="AA220" i="8" s="1"/>
  <c r="Z221" i="8"/>
  <c r="Z220" i="8" s="1"/>
  <c r="Y221" i="8"/>
  <c r="Y220" i="8" s="1"/>
  <c r="X221" i="8"/>
  <c r="X220" i="8" s="1"/>
  <c r="W221" i="8"/>
  <c r="W220" i="8" s="1"/>
  <c r="V221" i="8"/>
  <c r="V220" i="8" s="1"/>
  <c r="U221" i="8"/>
  <c r="U220" i="8" s="1"/>
  <c r="T221" i="8"/>
  <c r="T220" i="8" s="1"/>
  <c r="S221" i="8"/>
  <c r="S220" i="8" s="1"/>
  <c r="AP215" i="8"/>
  <c r="AO215" i="8"/>
  <c r="AN215" i="8"/>
  <c r="AM215" i="8"/>
  <c r="AL215" i="8"/>
  <c r="AK215" i="8"/>
  <c r="AJ215" i="8"/>
  <c r="AI215" i="8"/>
  <c r="AH215" i="8"/>
  <c r="AG215" i="8"/>
  <c r="AF215" i="8"/>
  <c r="AE215" i="8"/>
  <c r="AC215" i="8"/>
  <c r="AB215" i="8"/>
  <c r="AA215" i="8"/>
  <c r="Z215" i="8"/>
  <c r="Y215" i="8"/>
  <c r="X215" i="8"/>
  <c r="W215" i="8"/>
  <c r="V215" i="8"/>
  <c r="U215" i="8"/>
  <c r="T215" i="8"/>
  <c r="S215" i="8"/>
  <c r="R215" i="8"/>
  <c r="AP213" i="8"/>
  <c r="AO213" i="8"/>
  <c r="AN213" i="8"/>
  <c r="AM213" i="8"/>
  <c r="AL213" i="8"/>
  <c r="AK213" i="8"/>
  <c r="AJ213" i="8"/>
  <c r="AI213" i="8"/>
  <c r="AH213" i="8"/>
  <c r="AG213" i="8"/>
  <c r="AF213" i="8"/>
  <c r="AE213" i="8"/>
  <c r="AC213" i="8"/>
  <c r="AB213" i="8"/>
  <c r="AA213" i="8"/>
  <c r="Z213" i="8"/>
  <c r="Y213" i="8"/>
  <c r="X213" i="8"/>
  <c r="W213" i="8"/>
  <c r="V213" i="8"/>
  <c r="U213" i="8"/>
  <c r="T213" i="8"/>
  <c r="S213" i="8"/>
  <c r="R213" i="8"/>
  <c r="AP211" i="8"/>
  <c r="AP218" i="8" s="1"/>
  <c r="AO211" i="8"/>
  <c r="AO218" i="8" s="1"/>
  <c r="AN211" i="8"/>
  <c r="AM211" i="8"/>
  <c r="AL211" i="8"/>
  <c r="AK211" i="8"/>
  <c r="AK218" i="8" s="1"/>
  <c r="AJ211" i="8"/>
  <c r="AI211" i="8"/>
  <c r="AH211" i="8"/>
  <c r="AH218" i="8" s="1"/>
  <c r="AG211" i="8"/>
  <c r="AG218" i="8" s="1"/>
  <c r="AF211" i="8"/>
  <c r="AF218" i="8" s="1"/>
  <c r="AE211" i="8"/>
  <c r="AC211" i="8"/>
  <c r="AB211" i="8"/>
  <c r="AB218" i="8" s="1"/>
  <c r="AA211" i="8"/>
  <c r="AA218" i="8" s="1"/>
  <c r="Z211" i="8"/>
  <c r="Z218" i="8" s="1"/>
  <c r="Y211" i="8"/>
  <c r="Y218" i="8" s="1"/>
  <c r="X211" i="8"/>
  <c r="W211" i="8"/>
  <c r="V211" i="8"/>
  <c r="U211" i="8"/>
  <c r="U218" i="8" s="1"/>
  <c r="T211" i="8"/>
  <c r="T218" i="8" s="1"/>
  <c r="S211" i="8"/>
  <c r="S218" i="8" s="1"/>
  <c r="R211" i="8"/>
  <c r="R218" i="8" s="1"/>
  <c r="AP191" i="8"/>
  <c r="AO191" i="8"/>
  <c r="AN191" i="8"/>
  <c r="AM191" i="8"/>
  <c r="AL191" i="8"/>
  <c r="AK191" i="8"/>
  <c r="AJ191" i="8"/>
  <c r="AI191" i="8"/>
  <c r="AH191" i="8"/>
  <c r="AG191" i="8"/>
  <c r="AF191" i="8"/>
  <c r="AE191" i="8"/>
  <c r="AC191" i="8"/>
  <c r="AB191" i="8"/>
  <c r="AA191" i="8"/>
  <c r="Z191" i="8"/>
  <c r="Y191" i="8"/>
  <c r="X191" i="8"/>
  <c r="W191" i="8"/>
  <c r="V191" i="8"/>
  <c r="U191" i="8"/>
  <c r="T191" i="8"/>
  <c r="S191" i="8"/>
  <c r="R191" i="8"/>
  <c r="AP183" i="8"/>
  <c r="AO183" i="8"/>
  <c r="AN183" i="8"/>
  <c r="AM183" i="8"/>
  <c r="AL183" i="8"/>
  <c r="AK183" i="8"/>
  <c r="AJ183" i="8"/>
  <c r="AI183" i="8"/>
  <c r="AH183" i="8"/>
  <c r="AG183" i="8"/>
  <c r="AF183" i="8"/>
  <c r="AE183" i="8"/>
  <c r="AC183" i="8"/>
  <c r="AB183" i="8"/>
  <c r="AA183" i="8"/>
  <c r="Z183" i="8"/>
  <c r="Y183" i="8"/>
  <c r="X183" i="8"/>
  <c r="W183" i="8"/>
  <c r="V183" i="8"/>
  <c r="U183" i="8"/>
  <c r="T183" i="8"/>
  <c r="S183" i="8"/>
  <c r="R183" i="8"/>
  <c r="AP177" i="8"/>
  <c r="AO177" i="8"/>
  <c r="AN177" i="8"/>
  <c r="AM177" i="8"/>
  <c r="AL177" i="8"/>
  <c r="AK177" i="8"/>
  <c r="AJ177" i="8"/>
  <c r="AI177" i="8"/>
  <c r="AH177" i="8"/>
  <c r="AG177" i="8"/>
  <c r="AF177" i="8"/>
  <c r="AE177" i="8"/>
  <c r="AC177" i="8"/>
  <c r="AB177" i="8"/>
  <c r="AA177" i="8"/>
  <c r="Z177" i="8"/>
  <c r="Y177" i="8"/>
  <c r="X177" i="8"/>
  <c r="W177" i="8"/>
  <c r="V177" i="8"/>
  <c r="U177" i="8"/>
  <c r="T177" i="8"/>
  <c r="S177" i="8"/>
  <c r="AP162" i="8"/>
  <c r="AO162" i="8"/>
  <c r="AN162" i="8"/>
  <c r="AM162" i="8"/>
  <c r="AL162" i="8"/>
  <c r="AK162" i="8"/>
  <c r="AJ162" i="8"/>
  <c r="AI162" i="8"/>
  <c r="AH162" i="8"/>
  <c r="AG162" i="8"/>
  <c r="AF162" i="8"/>
  <c r="AE162" i="8"/>
  <c r="AC162" i="8"/>
  <c r="AB162" i="8"/>
  <c r="AA162" i="8"/>
  <c r="Z162" i="8"/>
  <c r="Y162" i="8"/>
  <c r="X162" i="8"/>
  <c r="W162" i="8"/>
  <c r="V162" i="8"/>
  <c r="U162" i="8"/>
  <c r="T162" i="8"/>
  <c r="S162" i="8"/>
  <c r="R162" i="8"/>
  <c r="AP158" i="8"/>
  <c r="AO158" i="8"/>
  <c r="AN158" i="8"/>
  <c r="AM158" i="8"/>
  <c r="AL158" i="8"/>
  <c r="AK158" i="8"/>
  <c r="AJ158" i="8"/>
  <c r="AI158" i="8"/>
  <c r="AH158" i="8"/>
  <c r="AG158" i="8"/>
  <c r="AF158" i="8"/>
  <c r="AE158" i="8"/>
  <c r="AC158" i="8"/>
  <c r="AB158" i="8"/>
  <c r="AA158" i="8"/>
  <c r="Z158" i="8"/>
  <c r="Y158" i="8"/>
  <c r="X158" i="8"/>
  <c r="W158" i="8"/>
  <c r="V158" i="8"/>
  <c r="U158" i="8"/>
  <c r="T158" i="8"/>
  <c r="S158" i="8"/>
  <c r="R158" i="8"/>
  <c r="AP151" i="8"/>
  <c r="AO151" i="8"/>
  <c r="AN151" i="8"/>
  <c r="AM151" i="8"/>
  <c r="AL151" i="8"/>
  <c r="AK151" i="8"/>
  <c r="AJ151" i="8"/>
  <c r="AI151" i="8"/>
  <c r="AH151" i="8"/>
  <c r="AG151" i="8"/>
  <c r="AF151" i="8"/>
  <c r="AE151" i="8"/>
  <c r="AC151" i="8"/>
  <c r="AB151" i="8"/>
  <c r="AA151" i="8"/>
  <c r="Z151" i="8"/>
  <c r="Y151" i="8"/>
  <c r="X151" i="8"/>
  <c r="W151" i="8"/>
  <c r="V151" i="8"/>
  <c r="U151" i="8"/>
  <c r="T151" i="8"/>
  <c r="S151" i="8"/>
  <c r="R151" i="8"/>
  <c r="AP146" i="8"/>
  <c r="AO146" i="8"/>
  <c r="AN146" i="8"/>
  <c r="AM146" i="8"/>
  <c r="AM145" i="8" s="1"/>
  <c r="AL146" i="8"/>
  <c r="AK146" i="8"/>
  <c r="AJ146" i="8"/>
  <c r="AI146" i="8"/>
  <c r="AH146" i="8"/>
  <c r="AG146" i="8"/>
  <c r="AG145" i="8" s="1"/>
  <c r="AF146" i="8"/>
  <c r="AF145" i="8" s="1"/>
  <c r="AE146" i="8"/>
  <c r="AC146" i="8"/>
  <c r="AB146" i="8"/>
  <c r="AA146" i="8"/>
  <c r="AA145" i="8" s="1"/>
  <c r="Z146" i="8"/>
  <c r="Y146" i="8"/>
  <c r="Y145" i="8" s="1"/>
  <c r="X146" i="8"/>
  <c r="X145" i="8" s="1"/>
  <c r="W146" i="8"/>
  <c r="V146" i="8"/>
  <c r="U146" i="8"/>
  <c r="T146" i="8"/>
  <c r="T145" i="8" s="1"/>
  <c r="S146" i="8"/>
  <c r="R146" i="8"/>
  <c r="AP138" i="8"/>
  <c r="AO138" i="8"/>
  <c r="AN138" i="8"/>
  <c r="AM138" i="8"/>
  <c r="AL138" i="8"/>
  <c r="AK138" i="8"/>
  <c r="AJ138" i="8"/>
  <c r="AI138" i="8"/>
  <c r="AH138" i="8"/>
  <c r="AG138" i="8"/>
  <c r="AF138" i="8"/>
  <c r="AE138" i="8"/>
  <c r="AC138" i="8"/>
  <c r="AB138" i="8"/>
  <c r="AA138" i="8"/>
  <c r="Z138" i="8"/>
  <c r="Y138" i="8"/>
  <c r="X138" i="8"/>
  <c r="W138" i="8"/>
  <c r="V138" i="8"/>
  <c r="U138" i="8"/>
  <c r="T138" i="8"/>
  <c r="S138" i="8"/>
  <c r="R138" i="8"/>
  <c r="AP131" i="8"/>
  <c r="AO131" i="8"/>
  <c r="AN131" i="8"/>
  <c r="AM131" i="8"/>
  <c r="AL131" i="8"/>
  <c r="AK131" i="8"/>
  <c r="AJ131" i="8"/>
  <c r="AI131" i="8"/>
  <c r="AH131" i="8"/>
  <c r="AG131" i="8"/>
  <c r="AG130" i="8" s="1"/>
  <c r="AF131" i="8"/>
  <c r="AF130" i="8" s="1"/>
  <c r="AE131" i="8"/>
  <c r="AC131" i="8"/>
  <c r="AB131" i="8"/>
  <c r="AA131" i="8"/>
  <c r="Z131" i="8"/>
  <c r="Y131" i="8"/>
  <c r="Y130" i="8" s="1"/>
  <c r="X131" i="8"/>
  <c r="X130" i="8" s="1"/>
  <c r="W131" i="8"/>
  <c r="V131" i="8"/>
  <c r="U131" i="8"/>
  <c r="T131" i="8"/>
  <c r="S131" i="8"/>
  <c r="S130" i="8" s="1"/>
  <c r="R131" i="8"/>
  <c r="AP120" i="8"/>
  <c r="AP116" i="8" s="1"/>
  <c r="AO120" i="8"/>
  <c r="AO116" i="8" s="1"/>
  <c r="AN120" i="8"/>
  <c r="AN116" i="8" s="1"/>
  <c r="AM120" i="8"/>
  <c r="AM116" i="8" s="1"/>
  <c r="AL120" i="8"/>
  <c r="AL116" i="8" s="1"/>
  <c r="AK120" i="8"/>
  <c r="AK116" i="8" s="1"/>
  <c r="AJ120" i="8"/>
  <c r="AJ116" i="8" s="1"/>
  <c r="AI120" i="8"/>
  <c r="AI116" i="8" s="1"/>
  <c r="AH120" i="8"/>
  <c r="AH116" i="8" s="1"/>
  <c r="AG120" i="8"/>
  <c r="AG116" i="8" s="1"/>
  <c r="AF120" i="8"/>
  <c r="AF116" i="8" s="1"/>
  <c r="AE120" i="8"/>
  <c r="AE116" i="8" s="1"/>
  <c r="AC120" i="8"/>
  <c r="AC116" i="8" s="1"/>
  <c r="AB120" i="8"/>
  <c r="AB116" i="8" s="1"/>
  <c r="AA120" i="8"/>
  <c r="AA116" i="8" s="1"/>
  <c r="Z120" i="8"/>
  <c r="Z116" i="8" s="1"/>
  <c r="Y120" i="8"/>
  <c r="Y116" i="8" s="1"/>
  <c r="X120" i="8"/>
  <c r="X116" i="8" s="1"/>
  <c r="W120" i="8"/>
  <c r="W116" i="8" s="1"/>
  <c r="V120" i="8"/>
  <c r="V116" i="8" s="1"/>
  <c r="U120" i="8"/>
  <c r="U116" i="8" s="1"/>
  <c r="T120" i="8"/>
  <c r="T116" i="8" s="1"/>
  <c r="S120" i="8"/>
  <c r="S116" i="8" s="1"/>
  <c r="R120" i="8"/>
  <c r="R116" i="8" s="1"/>
  <c r="AP111" i="8"/>
  <c r="AO111" i="8"/>
  <c r="AN111" i="8"/>
  <c r="AM111" i="8"/>
  <c r="AL111" i="8"/>
  <c r="AK111" i="8"/>
  <c r="AJ111" i="8"/>
  <c r="AI111" i="8"/>
  <c r="AH111" i="8"/>
  <c r="AG111" i="8"/>
  <c r="AF111" i="8"/>
  <c r="AE111" i="8"/>
  <c r="AC111" i="8"/>
  <c r="AB111" i="8"/>
  <c r="AA111" i="8"/>
  <c r="Z111" i="8"/>
  <c r="Y111" i="8"/>
  <c r="X111" i="8"/>
  <c r="W111" i="8"/>
  <c r="V111" i="8"/>
  <c r="U111" i="8"/>
  <c r="T111" i="8"/>
  <c r="S111" i="8"/>
  <c r="R111" i="8"/>
  <c r="AP104" i="8"/>
  <c r="AO104" i="8"/>
  <c r="AN104" i="8"/>
  <c r="AM104" i="8"/>
  <c r="AL104" i="8"/>
  <c r="AK104" i="8"/>
  <c r="AJ104" i="8"/>
  <c r="AI104" i="8"/>
  <c r="AH104" i="8"/>
  <c r="AG104" i="8"/>
  <c r="AF104" i="8"/>
  <c r="AE104" i="8"/>
  <c r="AC104" i="8"/>
  <c r="AB104" i="8"/>
  <c r="AA104" i="8"/>
  <c r="Z104" i="8"/>
  <c r="Y104" i="8"/>
  <c r="X104" i="8"/>
  <c r="W104" i="8"/>
  <c r="V104" i="8"/>
  <c r="U104" i="8"/>
  <c r="T104" i="8"/>
  <c r="S104" i="8"/>
  <c r="R104" i="8"/>
  <c r="AP93" i="8"/>
  <c r="AO93" i="8"/>
  <c r="AN93" i="8"/>
  <c r="AM93" i="8"/>
  <c r="AL93" i="8"/>
  <c r="AK93" i="8"/>
  <c r="AJ93" i="8"/>
  <c r="AI93" i="8"/>
  <c r="AH93" i="8"/>
  <c r="AG93" i="8"/>
  <c r="AF93" i="8"/>
  <c r="AE93" i="8"/>
  <c r="AC93" i="8"/>
  <c r="AB93" i="8"/>
  <c r="AA93" i="8"/>
  <c r="Z93" i="8"/>
  <c r="Y93" i="8"/>
  <c r="X93" i="8"/>
  <c r="W93" i="8"/>
  <c r="V93" i="8"/>
  <c r="U93" i="8"/>
  <c r="T93" i="8"/>
  <c r="S93" i="8"/>
  <c r="R93" i="8"/>
  <c r="AP86" i="8"/>
  <c r="AO86" i="8"/>
  <c r="AN86" i="8"/>
  <c r="AN100" i="8" s="1"/>
  <c r="AM86" i="8"/>
  <c r="AL86" i="8"/>
  <c r="AK86" i="8"/>
  <c r="AJ86" i="8"/>
  <c r="AI86" i="8"/>
  <c r="AH86" i="8"/>
  <c r="AG86" i="8"/>
  <c r="AF86" i="8"/>
  <c r="AE86" i="8"/>
  <c r="AC86" i="8"/>
  <c r="AB86" i="8"/>
  <c r="AA86" i="8"/>
  <c r="Z86" i="8"/>
  <c r="Y86" i="8"/>
  <c r="X86" i="8"/>
  <c r="W86" i="8"/>
  <c r="V86" i="8"/>
  <c r="U86" i="8"/>
  <c r="T86" i="8"/>
  <c r="S86" i="8"/>
  <c r="R86" i="8"/>
  <c r="AP71" i="8"/>
  <c r="AO71" i="8"/>
  <c r="AN71" i="8"/>
  <c r="AM71" i="8"/>
  <c r="AL71" i="8"/>
  <c r="AK71" i="8"/>
  <c r="AJ71" i="8"/>
  <c r="AI71" i="8"/>
  <c r="AH71" i="8"/>
  <c r="AG71" i="8"/>
  <c r="AF71" i="8"/>
  <c r="AE71" i="8"/>
  <c r="AC71" i="8"/>
  <c r="AB71" i="8"/>
  <c r="AA71" i="8"/>
  <c r="Z71" i="8"/>
  <c r="Y71" i="8"/>
  <c r="X71" i="8"/>
  <c r="W71" i="8"/>
  <c r="V71" i="8"/>
  <c r="U71" i="8"/>
  <c r="T71" i="8"/>
  <c r="S71" i="8"/>
  <c r="R71" i="8"/>
  <c r="AP66" i="8"/>
  <c r="AO66" i="8"/>
  <c r="AN66" i="8"/>
  <c r="AM66" i="8"/>
  <c r="AL66" i="8"/>
  <c r="AK66" i="8"/>
  <c r="AJ66" i="8"/>
  <c r="AI66" i="8"/>
  <c r="AH66" i="8"/>
  <c r="AG66" i="8"/>
  <c r="AF66" i="8"/>
  <c r="AE66" i="8"/>
  <c r="AC66" i="8"/>
  <c r="AB66" i="8"/>
  <c r="AA66" i="8"/>
  <c r="Z66" i="8"/>
  <c r="Y66" i="8"/>
  <c r="X66" i="8"/>
  <c r="W66" i="8"/>
  <c r="V66" i="8"/>
  <c r="U66" i="8"/>
  <c r="T66" i="8"/>
  <c r="S66" i="8"/>
  <c r="R66" i="8"/>
  <c r="AP54" i="8"/>
  <c r="AO54" i="8"/>
  <c r="AN54" i="8"/>
  <c r="AM54" i="8"/>
  <c r="AL54" i="8"/>
  <c r="AK54" i="8"/>
  <c r="AJ54" i="8"/>
  <c r="AI54" i="8"/>
  <c r="AH54" i="8"/>
  <c r="AG54" i="8"/>
  <c r="AF54" i="8"/>
  <c r="AE54" i="8"/>
  <c r="AC54" i="8"/>
  <c r="AB54" i="8"/>
  <c r="Z54" i="8"/>
  <c r="Y54" i="8"/>
  <c r="X54" i="8"/>
  <c r="W54" i="8"/>
  <c r="V54" i="8"/>
  <c r="U54" i="8"/>
  <c r="T54" i="8"/>
  <c r="S54" i="8"/>
  <c r="R54" i="8"/>
  <c r="AP52" i="8"/>
  <c r="AO52" i="8"/>
  <c r="AN52" i="8"/>
  <c r="AM52" i="8"/>
  <c r="AL52" i="8"/>
  <c r="AK52" i="8"/>
  <c r="AJ52" i="8"/>
  <c r="AI52" i="8"/>
  <c r="AH52" i="8"/>
  <c r="AG52" i="8"/>
  <c r="AF52" i="8"/>
  <c r="AE52" i="8"/>
  <c r="AC52" i="8"/>
  <c r="AB52" i="8"/>
  <c r="AA52" i="8"/>
  <c r="Z52" i="8"/>
  <c r="Y52" i="8"/>
  <c r="X52" i="8"/>
  <c r="W52" i="8"/>
  <c r="V52" i="8"/>
  <c r="U52" i="8"/>
  <c r="T52" i="8"/>
  <c r="S52" i="8"/>
  <c r="R52" i="8"/>
  <c r="AP50" i="8"/>
  <c r="AO50" i="8"/>
  <c r="AN50" i="8"/>
  <c r="AM50" i="8"/>
  <c r="AL50" i="8"/>
  <c r="AK50" i="8"/>
  <c r="AJ50" i="8"/>
  <c r="AI50" i="8"/>
  <c r="AH50" i="8"/>
  <c r="AG50" i="8"/>
  <c r="AF50" i="8"/>
  <c r="AE50" i="8"/>
  <c r="AC50" i="8"/>
  <c r="AB50" i="8"/>
  <c r="AA50" i="8"/>
  <c r="Z50" i="8"/>
  <c r="Y50" i="8"/>
  <c r="X50" i="8"/>
  <c r="W50" i="8"/>
  <c r="V50" i="8"/>
  <c r="U50" i="8"/>
  <c r="T50" i="8"/>
  <c r="S50" i="8"/>
  <c r="R50" i="8"/>
  <c r="AP46" i="8"/>
  <c r="AO46" i="8"/>
  <c r="AN46" i="8"/>
  <c r="AM46" i="8"/>
  <c r="AL46" i="8"/>
  <c r="AK46" i="8"/>
  <c r="AJ46" i="8"/>
  <c r="AI46" i="8"/>
  <c r="AH46" i="8"/>
  <c r="AG46" i="8"/>
  <c r="AF46" i="8"/>
  <c r="AE46" i="8"/>
  <c r="T46" i="8"/>
  <c r="S46" i="8"/>
  <c r="R46" i="8"/>
  <c r="AP44" i="8"/>
  <c r="AO44" i="8"/>
  <c r="AN44" i="8"/>
  <c r="AM44" i="8"/>
  <c r="AL44" i="8"/>
  <c r="AK44" i="8"/>
  <c r="AJ44" i="8"/>
  <c r="AI44" i="8"/>
  <c r="AH44" i="8"/>
  <c r="AG44" i="8"/>
  <c r="AF44" i="8"/>
  <c r="AE44" i="8"/>
  <c r="AC44" i="8"/>
  <c r="AB44" i="8"/>
  <c r="AA44" i="8"/>
  <c r="Z44" i="8"/>
  <c r="Y44" i="8"/>
  <c r="X44" i="8"/>
  <c r="W44" i="8"/>
  <c r="V44" i="8"/>
  <c r="U44" i="8"/>
  <c r="T44" i="8"/>
  <c r="S44" i="8"/>
  <c r="R44" i="8"/>
  <c r="AP40" i="8"/>
  <c r="AP39" i="8" s="1"/>
  <c r="AO40" i="8"/>
  <c r="AN40" i="8"/>
  <c r="AM40" i="8"/>
  <c r="AM39" i="8" s="1"/>
  <c r="AL40" i="8"/>
  <c r="AK40" i="8"/>
  <c r="AJ40" i="8"/>
  <c r="AI40" i="8"/>
  <c r="AI39" i="8" s="1"/>
  <c r="AH40" i="8"/>
  <c r="AH39" i="8" s="1"/>
  <c r="AG40" i="8"/>
  <c r="AG39" i="8" s="1"/>
  <c r="AF40" i="8"/>
  <c r="AF39" i="8" s="1"/>
  <c r="AE40" i="8"/>
  <c r="AC40" i="8"/>
  <c r="AB40" i="8"/>
  <c r="AA40" i="8"/>
  <c r="AA39" i="8" s="1"/>
  <c r="Z40" i="8"/>
  <c r="Z39" i="8" s="1"/>
  <c r="Y40" i="8"/>
  <c r="X40" i="8"/>
  <c r="W40" i="8"/>
  <c r="V40" i="8"/>
  <c r="U40" i="8"/>
  <c r="T40" i="8"/>
  <c r="S40" i="8"/>
  <c r="S39" i="8" s="1"/>
  <c r="R40" i="8"/>
  <c r="R39" i="8" s="1"/>
  <c r="AP5" i="8"/>
  <c r="AO5" i="8"/>
  <c r="AN5" i="8"/>
  <c r="AM5" i="8"/>
  <c r="AL5" i="8"/>
  <c r="AK5" i="8"/>
  <c r="AJ5" i="8"/>
  <c r="AI5" i="8"/>
  <c r="AH5" i="8"/>
  <c r="AG5" i="8"/>
  <c r="AF5" i="8"/>
  <c r="AE5" i="8"/>
  <c r="AC5" i="8"/>
  <c r="AB5" i="8"/>
  <c r="AA5" i="8"/>
  <c r="Z5" i="8"/>
  <c r="Y5" i="8"/>
  <c r="X5" i="8"/>
  <c r="W5" i="8"/>
  <c r="V5" i="8"/>
  <c r="U5" i="8"/>
  <c r="T5" i="8"/>
  <c r="S5" i="8"/>
  <c r="R5" i="8"/>
  <c r="S304" i="1"/>
  <c r="O298" i="1"/>
  <c r="O297" i="1"/>
  <c r="O295" i="1"/>
  <c r="O294" i="1"/>
  <c r="O293" i="1"/>
  <c r="O291" i="1"/>
  <c r="O290" i="1"/>
  <c r="O289" i="1"/>
  <c r="O288" i="1"/>
  <c r="O286" i="1"/>
  <c r="O285" i="1"/>
  <c r="O284" i="1"/>
  <c r="O283" i="1"/>
  <c r="O282" i="1"/>
  <c r="O280" i="1"/>
  <c r="O279" i="1"/>
  <c r="O278" i="1"/>
  <c r="O277" i="1"/>
  <c r="O276" i="1"/>
  <c r="O275" i="1"/>
  <c r="O274" i="1"/>
  <c r="O268" i="1"/>
  <c r="O266" i="1"/>
  <c r="O264" i="1"/>
  <c r="O255" i="1"/>
  <c r="O254" i="1"/>
  <c r="O253" i="1"/>
  <c r="O252" i="1"/>
  <c r="O251" i="1"/>
  <c r="O247" i="1"/>
  <c r="O246" i="1"/>
  <c r="O245" i="1"/>
  <c r="O244" i="1"/>
  <c r="O241" i="1"/>
  <c r="O240" i="1"/>
  <c r="O239" i="1"/>
  <c r="O238" i="1"/>
  <c r="O237" i="1"/>
  <c r="O236" i="1"/>
  <c r="O232" i="1"/>
  <c r="O231" i="1"/>
  <c r="O230" i="1"/>
  <c r="O221" i="1"/>
  <c r="O220" i="1"/>
  <c r="O219" i="1"/>
  <c r="O218" i="1"/>
  <c r="O217" i="1"/>
  <c r="O216" i="1"/>
  <c r="O215" i="1"/>
  <c r="O211" i="1"/>
  <c r="O209" i="1"/>
  <c r="O208" i="1"/>
  <c r="O207" i="1"/>
  <c r="O206" i="1"/>
  <c r="O205" i="1"/>
  <c r="O204" i="1"/>
  <c r="O202" i="1"/>
  <c r="O201" i="1"/>
  <c r="O200" i="1"/>
  <c r="O199" i="1"/>
  <c r="O196" i="1"/>
  <c r="O195" i="1"/>
  <c r="O194" i="1"/>
  <c r="O193" i="1"/>
  <c r="O192" i="1"/>
  <c r="O191" i="1"/>
  <c r="O189" i="1"/>
  <c r="O188" i="1"/>
  <c r="O187" i="1"/>
  <c r="O186" i="1"/>
  <c r="O185" i="1"/>
  <c r="O184" i="1"/>
  <c r="O181" i="1"/>
  <c r="O180" i="1"/>
  <c r="O179" i="1"/>
  <c r="O178" i="1"/>
  <c r="O177" i="1"/>
  <c r="O176" i="1"/>
  <c r="O175" i="1"/>
  <c r="O174" i="1"/>
  <c r="O173" i="1"/>
  <c r="O171" i="1"/>
  <c r="O170" i="1"/>
  <c r="O169" i="1"/>
  <c r="O167" i="1"/>
  <c r="O166" i="1"/>
  <c r="O165" i="1"/>
  <c r="O164" i="1"/>
  <c r="O162" i="1"/>
  <c r="O161" i="1"/>
  <c r="O160" i="1"/>
  <c r="O159" i="1"/>
  <c r="O158" i="1"/>
  <c r="O157" i="1"/>
  <c r="O155" i="1"/>
  <c r="O151" i="1"/>
  <c r="O150" i="1"/>
  <c r="O149" i="1"/>
  <c r="O148" i="1"/>
  <c r="O147" i="1"/>
  <c r="O146" i="1"/>
  <c r="O144" i="1"/>
  <c r="O143" i="1"/>
  <c r="O142" i="1"/>
  <c r="O141" i="1"/>
  <c r="O140" i="1"/>
  <c r="O139" i="1"/>
  <c r="O135" i="1"/>
  <c r="O134" i="1"/>
  <c r="O133" i="1"/>
  <c r="O132" i="1"/>
  <c r="O131" i="1"/>
  <c r="O130" i="1"/>
  <c r="O129" i="1"/>
  <c r="O128" i="1"/>
  <c r="O127" i="1"/>
  <c r="O126" i="1"/>
  <c r="O125" i="1"/>
  <c r="O124" i="1"/>
  <c r="O122" i="1"/>
  <c r="O121" i="1"/>
  <c r="O120" i="1"/>
  <c r="O119" i="1"/>
  <c r="O109" i="1"/>
  <c r="O108" i="1"/>
  <c r="O107" i="1"/>
  <c r="O105" i="1"/>
  <c r="O103" i="1"/>
  <c r="O97" i="1"/>
  <c r="O95" i="1"/>
  <c r="O94" i="1"/>
  <c r="O93"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P298" i="1"/>
  <c r="P297" i="1"/>
  <c r="P295" i="1"/>
  <c r="P294" i="1"/>
  <c r="P293" i="1"/>
  <c r="P291" i="1"/>
  <c r="P290" i="1"/>
  <c r="P289" i="1"/>
  <c r="P288" i="1"/>
  <c r="P286" i="1"/>
  <c r="P285" i="1"/>
  <c r="P284" i="1"/>
  <c r="P283" i="1"/>
  <c r="P282" i="1"/>
  <c r="P280" i="1"/>
  <c r="P279" i="1"/>
  <c r="P278" i="1"/>
  <c r="P277" i="1"/>
  <c r="P276" i="1"/>
  <c r="P275" i="1"/>
  <c r="P274" i="1"/>
  <c r="M298" i="1"/>
  <c r="M297" i="1"/>
  <c r="M295" i="1"/>
  <c r="M294" i="1"/>
  <c r="M293" i="1"/>
  <c r="M291" i="1"/>
  <c r="M290" i="1"/>
  <c r="M289" i="1"/>
  <c r="M288" i="1"/>
  <c r="M286" i="1"/>
  <c r="M285" i="1"/>
  <c r="M284" i="1"/>
  <c r="M283" i="1"/>
  <c r="M282" i="1"/>
  <c r="M280" i="1"/>
  <c r="M279" i="1"/>
  <c r="M278" i="1"/>
  <c r="M277" i="1"/>
  <c r="M276" i="1"/>
  <c r="M275" i="1"/>
  <c r="M274" i="1"/>
  <c r="N298" i="1"/>
  <c r="N297" i="1"/>
  <c r="N295" i="1"/>
  <c r="N294" i="1"/>
  <c r="N293" i="1"/>
  <c r="N291" i="1"/>
  <c r="N290" i="1"/>
  <c r="N289" i="1"/>
  <c r="N288" i="1"/>
  <c r="N286" i="1"/>
  <c r="N285" i="1"/>
  <c r="N284" i="1"/>
  <c r="N283" i="1"/>
  <c r="N282" i="1"/>
  <c r="N280" i="1"/>
  <c r="N279" i="1"/>
  <c r="N278" i="1"/>
  <c r="N277" i="1"/>
  <c r="N276" i="1"/>
  <c r="N275" i="1"/>
  <c r="N274" i="1"/>
  <c r="P268" i="1"/>
  <c r="P266" i="1"/>
  <c r="P264" i="1"/>
  <c r="N268" i="1"/>
  <c r="N266" i="1"/>
  <c r="N264" i="1"/>
  <c r="M268" i="1"/>
  <c r="M266" i="1"/>
  <c r="M264" i="1"/>
  <c r="M255" i="1"/>
  <c r="M254" i="1"/>
  <c r="M253" i="1"/>
  <c r="M252" i="1"/>
  <c r="M251" i="1"/>
  <c r="M247" i="1"/>
  <c r="M246" i="1"/>
  <c r="M245" i="1"/>
  <c r="M244" i="1"/>
  <c r="M241" i="1"/>
  <c r="M240" i="1"/>
  <c r="M239" i="1"/>
  <c r="M238" i="1"/>
  <c r="M237" i="1"/>
  <c r="M236" i="1"/>
  <c r="M232" i="1"/>
  <c r="M231" i="1"/>
  <c r="M230" i="1"/>
  <c r="M221" i="1"/>
  <c r="M220" i="1"/>
  <c r="M219" i="1"/>
  <c r="M218" i="1"/>
  <c r="M217" i="1"/>
  <c r="M216" i="1"/>
  <c r="M215" i="1"/>
  <c r="N255" i="1"/>
  <c r="N254" i="1"/>
  <c r="N253" i="1"/>
  <c r="N252" i="1"/>
  <c r="N251" i="1"/>
  <c r="N247" i="1"/>
  <c r="N246" i="1"/>
  <c r="N245" i="1"/>
  <c r="N244" i="1"/>
  <c r="N241" i="1"/>
  <c r="N240" i="1"/>
  <c r="N239" i="1"/>
  <c r="N238" i="1"/>
  <c r="N237" i="1"/>
  <c r="N236" i="1"/>
  <c r="N232" i="1"/>
  <c r="N231" i="1"/>
  <c r="N230" i="1"/>
  <c r="N221" i="1"/>
  <c r="N220" i="1"/>
  <c r="N219" i="1"/>
  <c r="N218" i="1"/>
  <c r="N217" i="1"/>
  <c r="N216" i="1"/>
  <c r="N215" i="1"/>
  <c r="P255" i="1"/>
  <c r="P254" i="1"/>
  <c r="P253" i="1"/>
  <c r="P252" i="1"/>
  <c r="P251" i="1"/>
  <c r="P247" i="1"/>
  <c r="P246" i="1"/>
  <c r="P245" i="1"/>
  <c r="P244" i="1"/>
  <c r="P241" i="1"/>
  <c r="P240" i="1"/>
  <c r="P239" i="1"/>
  <c r="P238" i="1"/>
  <c r="P237" i="1"/>
  <c r="P236" i="1"/>
  <c r="P232" i="1"/>
  <c r="P231" i="1"/>
  <c r="P230" i="1"/>
  <c r="P221" i="1"/>
  <c r="P220" i="1"/>
  <c r="P219" i="1"/>
  <c r="P218" i="1"/>
  <c r="P217" i="1"/>
  <c r="P216" i="1"/>
  <c r="P215" i="1"/>
  <c r="P211" i="1"/>
  <c r="P209" i="1"/>
  <c r="P208" i="1"/>
  <c r="P207" i="1"/>
  <c r="P206" i="1"/>
  <c r="P205" i="1"/>
  <c r="P204" i="1"/>
  <c r="P202" i="1"/>
  <c r="P201" i="1"/>
  <c r="P200" i="1"/>
  <c r="P199" i="1"/>
  <c r="P196" i="1"/>
  <c r="P195" i="1"/>
  <c r="P194" i="1"/>
  <c r="P193" i="1"/>
  <c r="P192" i="1"/>
  <c r="P191" i="1"/>
  <c r="P189" i="1"/>
  <c r="P188" i="1"/>
  <c r="P187" i="1"/>
  <c r="P186" i="1"/>
  <c r="P185" i="1"/>
  <c r="P184" i="1"/>
  <c r="M211" i="1"/>
  <c r="M209" i="1"/>
  <c r="M208" i="1"/>
  <c r="M207" i="1"/>
  <c r="M206" i="1"/>
  <c r="M205" i="1"/>
  <c r="M204" i="1"/>
  <c r="M202" i="1"/>
  <c r="M201" i="1"/>
  <c r="M200" i="1"/>
  <c r="M199" i="1"/>
  <c r="N211" i="1"/>
  <c r="N209" i="1"/>
  <c r="N208" i="1"/>
  <c r="N207" i="1"/>
  <c r="N206" i="1"/>
  <c r="N205" i="1"/>
  <c r="N204" i="1"/>
  <c r="N202" i="1"/>
  <c r="N201" i="1"/>
  <c r="N200" i="1"/>
  <c r="N199" i="1"/>
  <c r="N196" i="1"/>
  <c r="N195" i="1"/>
  <c r="N194" i="1"/>
  <c r="N193" i="1"/>
  <c r="N192" i="1"/>
  <c r="N191" i="1"/>
  <c r="N189" i="1"/>
  <c r="N188" i="1"/>
  <c r="N187" i="1"/>
  <c r="N186" i="1"/>
  <c r="N185" i="1"/>
  <c r="N184" i="1"/>
  <c r="M196" i="1"/>
  <c r="M195" i="1"/>
  <c r="M194" i="1"/>
  <c r="M193" i="1"/>
  <c r="M192" i="1"/>
  <c r="M191" i="1"/>
  <c r="M189" i="1"/>
  <c r="M188" i="1"/>
  <c r="M187" i="1"/>
  <c r="M186" i="1"/>
  <c r="M185" i="1"/>
  <c r="M184" i="1"/>
  <c r="M181" i="1"/>
  <c r="M180" i="1"/>
  <c r="M179" i="1"/>
  <c r="M178" i="1"/>
  <c r="M177" i="1"/>
  <c r="M176" i="1"/>
  <c r="M175" i="1"/>
  <c r="M174" i="1"/>
  <c r="M173" i="1"/>
  <c r="M171" i="1"/>
  <c r="M170" i="1"/>
  <c r="M169" i="1"/>
  <c r="M167" i="1"/>
  <c r="M166" i="1"/>
  <c r="M165" i="1"/>
  <c r="M164" i="1"/>
  <c r="M162" i="1"/>
  <c r="M161" i="1"/>
  <c r="M160" i="1"/>
  <c r="M159" i="1"/>
  <c r="M158" i="1"/>
  <c r="M157" i="1"/>
  <c r="M155" i="1"/>
  <c r="N181" i="1"/>
  <c r="N180" i="1"/>
  <c r="N179" i="1"/>
  <c r="N178" i="1"/>
  <c r="N177" i="1"/>
  <c r="N176" i="1"/>
  <c r="N175" i="1"/>
  <c r="N174" i="1"/>
  <c r="N173" i="1"/>
  <c r="N171" i="1"/>
  <c r="N170" i="1"/>
  <c r="N169" i="1"/>
  <c r="N167" i="1"/>
  <c r="N166" i="1"/>
  <c r="N165" i="1"/>
  <c r="N164" i="1"/>
  <c r="N162" i="1"/>
  <c r="N161" i="1"/>
  <c r="N160" i="1"/>
  <c r="N159" i="1"/>
  <c r="N158" i="1"/>
  <c r="N157" i="1"/>
  <c r="N155" i="1"/>
  <c r="P181" i="1"/>
  <c r="P180" i="1"/>
  <c r="P179" i="1"/>
  <c r="P178" i="1"/>
  <c r="P177" i="1"/>
  <c r="P176" i="1"/>
  <c r="P175" i="1"/>
  <c r="P174" i="1"/>
  <c r="P173" i="1"/>
  <c r="P171" i="1"/>
  <c r="P170" i="1"/>
  <c r="P169" i="1"/>
  <c r="P167" i="1"/>
  <c r="P166" i="1"/>
  <c r="P165" i="1"/>
  <c r="P164" i="1"/>
  <c r="P162" i="1"/>
  <c r="P161" i="1"/>
  <c r="P160" i="1"/>
  <c r="P159" i="1"/>
  <c r="P158" i="1"/>
  <c r="P157" i="1"/>
  <c r="P155" i="1"/>
  <c r="P151" i="1"/>
  <c r="P150" i="1"/>
  <c r="P149" i="1"/>
  <c r="P148" i="1"/>
  <c r="P147" i="1"/>
  <c r="P146" i="1"/>
  <c r="P144" i="1"/>
  <c r="P143" i="1"/>
  <c r="P142" i="1"/>
  <c r="P141" i="1"/>
  <c r="P140" i="1"/>
  <c r="P139" i="1"/>
  <c r="N151" i="1"/>
  <c r="N150" i="1"/>
  <c r="N149" i="1"/>
  <c r="N148" i="1"/>
  <c r="N147" i="1"/>
  <c r="N146" i="1"/>
  <c r="N144" i="1"/>
  <c r="N143" i="1"/>
  <c r="N142" i="1"/>
  <c r="N141" i="1"/>
  <c r="N140" i="1"/>
  <c r="N139" i="1"/>
  <c r="M151" i="1"/>
  <c r="M150" i="1"/>
  <c r="M149" i="1"/>
  <c r="M148" i="1"/>
  <c r="M147" i="1"/>
  <c r="M146" i="1"/>
  <c r="M144" i="1"/>
  <c r="M143" i="1"/>
  <c r="M142" i="1"/>
  <c r="M141" i="1"/>
  <c r="M140" i="1"/>
  <c r="M139" i="1"/>
  <c r="P135" i="1"/>
  <c r="P134" i="1"/>
  <c r="P133" i="1"/>
  <c r="P132" i="1"/>
  <c r="P131" i="1"/>
  <c r="P130" i="1"/>
  <c r="P129" i="1"/>
  <c r="P128" i="1"/>
  <c r="P127" i="1"/>
  <c r="P126" i="1"/>
  <c r="P125" i="1"/>
  <c r="P124" i="1"/>
  <c r="P122" i="1"/>
  <c r="P121" i="1"/>
  <c r="P120" i="1"/>
  <c r="P119" i="1"/>
  <c r="N135" i="1"/>
  <c r="N134" i="1"/>
  <c r="N133" i="1"/>
  <c r="N132" i="1"/>
  <c r="N131" i="1"/>
  <c r="N130" i="1"/>
  <c r="N129" i="1"/>
  <c r="N128" i="1"/>
  <c r="N127" i="1"/>
  <c r="N126" i="1"/>
  <c r="N125" i="1"/>
  <c r="N124" i="1"/>
  <c r="N122" i="1"/>
  <c r="N121" i="1"/>
  <c r="N120" i="1"/>
  <c r="N119" i="1"/>
  <c r="M135" i="1"/>
  <c r="M134" i="1"/>
  <c r="M133" i="1"/>
  <c r="M132" i="1"/>
  <c r="M131" i="1"/>
  <c r="M130" i="1"/>
  <c r="M129" i="1"/>
  <c r="M128" i="1"/>
  <c r="M127" i="1"/>
  <c r="M126" i="1"/>
  <c r="M125" i="1"/>
  <c r="M124" i="1"/>
  <c r="M122" i="1"/>
  <c r="M121" i="1"/>
  <c r="M120" i="1"/>
  <c r="M119" i="1"/>
  <c r="P107" i="1"/>
  <c r="P105" i="1"/>
  <c r="P103" i="1"/>
  <c r="P97" i="1"/>
  <c r="P95" i="1"/>
  <c r="P94" i="1"/>
  <c r="P93"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N109" i="1"/>
  <c r="N108" i="1"/>
  <c r="N107" i="1"/>
  <c r="N105" i="1"/>
  <c r="N103" i="1"/>
  <c r="N97" i="1"/>
  <c r="N95" i="1"/>
  <c r="N93" i="1"/>
  <c r="N94"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M109" i="1"/>
  <c r="M108" i="1"/>
  <c r="M107" i="1"/>
  <c r="M105" i="1"/>
  <c r="M103" i="1"/>
  <c r="M97" i="1"/>
  <c r="M95" i="1"/>
  <c r="M94" i="1"/>
  <c r="M93"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L109" i="1"/>
  <c r="L108" i="1"/>
  <c r="L107" i="1"/>
  <c r="L105" i="1"/>
  <c r="L103" i="1"/>
  <c r="L95" i="1"/>
  <c r="L94" i="1"/>
  <c r="L93" i="1"/>
  <c r="L97"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K109" i="1"/>
  <c r="K108" i="1"/>
  <c r="K107" i="1"/>
  <c r="K105" i="1"/>
  <c r="K103" i="1"/>
  <c r="K97" i="1"/>
  <c r="K95" i="1"/>
  <c r="K94" i="1"/>
  <c r="K93"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J109" i="1"/>
  <c r="J108" i="1"/>
  <c r="J107" i="1"/>
  <c r="J105" i="1"/>
  <c r="J103" i="1"/>
  <c r="J97" i="1"/>
  <c r="J95" i="1"/>
  <c r="J94" i="1"/>
  <c r="J93"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M301" i="1"/>
  <c r="Q249" i="8"/>
  <c r="Q301" i="1" s="1"/>
  <c r="Q250" i="8"/>
  <c r="AQ228" i="8"/>
  <c r="S280" i="1" s="1"/>
  <c r="AQ227" i="8"/>
  <c r="S279" i="1" s="1"/>
  <c r="AQ226" i="8"/>
  <c r="S278" i="1" s="1"/>
  <c r="AQ225" i="8"/>
  <c r="S277" i="1" s="1"/>
  <c r="AQ224" i="8"/>
  <c r="S276" i="1" s="1"/>
  <c r="AQ223" i="8"/>
  <c r="S275" i="1" s="1"/>
  <c r="AQ222" i="8"/>
  <c r="S274" i="1" s="1"/>
  <c r="AQ234" i="8"/>
  <c r="S286" i="1" s="1"/>
  <c r="AQ233" i="8"/>
  <c r="S285" i="1" s="1"/>
  <c r="AQ232" i="8"/>
  <c r="S284" i="1" s="1"/>
  <c r="AQ231" i="8"/>
  <c r="S283" i="1" s="1"/>
  <c r="AQ230" i="8"/>
  <c r="AQ239" i="8"/>
  <c r="S291" i="1" s="1"/>
  <c r="AQ238" i="8"/>
  <c r="S290" i="1" s="1"/>
  <c r="AQ237" i="8"/>
  <c r="S289" i="1" s="1"/>
  <c r="AQ236" i="8"/>
  <c r="S288" i="1" s="1"/>
  <c r="AQ243" i="8"/>
  <c r="S295" i="1" s="1"/>
  <c r="AQ242" i="8"/>
  <c r="S294" i="1" s="1"/>
  <c r="AQ241" i="8"/>
  <c r="AQ246" i="8"/>
  <c r="S298" i="1" s="1"/>
  <c r="AQ245" i="8"/>
  <c r="AD246" i="8"/>
  <c r="R298" i="1" s="1"/>
  <c r="AD245" i="8"/>
  <c r="AD243" i="8"/>
  <c r="R295" i="1" s="1"/>
  <c r="AD242" i="8"/>
  <c r="AD241" i="8"/>
  <c r="R293" i="1" s="1"/>
  <c r="AD239" i="8"/>
  <c r="R291" i="1" s="1"/>
  <c r="AD238" i="8"/>
  <c r="AD237" i="8"/>
  <c r="R289" i="1" s="1"/>
  <c r="AD236" i="8"/>
  <c r="R288" i="1" s="1"/>
  <c r="AD234" i="8"/>
  <c r="R286" i="1" s="1"/>
  <c r="AD233" i="8"/>
  <c r="R285" i="1" s="1"/>
  <c r="AD232" i="8"/>
  <c r="R284" i="1" s="1"/>
  <c r="AD231" i="8"/>
  <c r="R283" i="1" s="1"/>
  <c r="AD230" i="8"/>
  <c r="AD228" i="8"/>
  <c r="R280" i="1" s="1"/>
  <c r="AD227" i="8"/>
  <c r="R279" i="1" s="1"/>
  <c r="AD226" i="8"/>
  <c r="R278" i="1" s="1"/>
  <c r="AD225" i="8"/>
  <c r="R277" i="1" s="1"/>
  <c r="AD224" i="8"/>
  <c r="R276" i="1" s="1"/>
  <c r="AD223" i="8"/>
  <c r="R275" i="1" s="1"/>
  <c r="AD222" i="8"/>
  <c r="R274" i="1" s="1"/>
  <c r="AQ216" i="8"/>
  <c r="AQ214" i="8"/>
  <c r="AQ213" i="8" s="1"/>
  <c r="AQ212" i="8"/>
  <c r="S264" i="1" s="1"/>
  <c r="AD216" i="8"/>
  <c r="AD215" i="8" s="1"/>
  <c r="AD214" i="8"/>
  <c r="AD213" i="8" s="1"/>
  <c r="AD212" i="8"/>
  <c r="R264" i="1" s="1"/>
  <c r="AQ189" i="8"/>
  <c r="S241" i="1" s="1"/>
  <c r="AQ188" i="8"/>
  <c r="S240" i="1" s="1"/>
  <c r="AQ187" i="8"/>
  <c r="S239" i="1" s="1"/>
  <c r="AQ186" i="8"/>
  <c r="S238" i="1" s="1"/>
  <c r="AQ185" i="8"/>
  <c r="AQ184" i="8"/>
  <c r="S236" i="1" s="1"/>
  <c r="AQ180" i="8"/>
  <c r="S232" i="1" s="1"/>
  <c r="AQ179" i="8"/>
  <c r="S231" i="1" s="1"/>
  <c r="AQ178" i="8"/>
  <c r="S230" i="1" s="1"/>
  <c r="AQ169" i="8"/>
  <c r="S221" i="1" s="1"/>
  <c r="AQ168" i="8"/>
  <c r="AQ167" i="8"/>
  <c r="S219" i="1" s="1"/>
  <c r="AQ166" i="8"/>
  <c r="S218" i="1" s="1"/>
  <c r="AQ165" i="8"/>
  <c r="S217" i="1" s="1"/>
  <c r="AQ164" i="8"/>
  <c r="S216" i="1" s="1"/>
  <c r="AQ163" i="8"/>
  <c r="AQ195" i="8"/>
  <c r="S247" i="1" s="1"/>
  <c r="AQ194" i="8"/>
  <c r="S246" i="1" s="1"/>
  <c r="AQ193" i="8"/>
  <c r="S245" i="1" s="1"/>
  <c r="AQ192" i="8"/>
  <c r="AQ203" i="8"/>
  <c r="S255" i="1" s="1"/>
  <c r="AQ202" i="8"/>
  <c r="S254" i="1" s="1"/>
  <c r="AQ201" i="8"/>
  <c r="S253" i="1" s="1"/>
  <c r="AQ200" i="8"/>
  <c r="S252" i="1" s="1"/>
  <c r="AQ199" i="8"/>
  <c r="AD203" i="8"/>
  <c r="R255" i="1" s="1"/>
  <c r="AD202" i="8"/>
  <c r="AD201" i="8"/>
  <c r="R253" i="1" s="1"/>
  <c r="AD200" i="8"/>
  <c r="R252" i="1" s="1"/>
  <c r="AD199" i="8"/>
  <c r="AD195" i="8"/>
  <c r="R247" i="1" s="1"/>
  <c r="AD194" i="8"/>
  <c r="R246" i="1" s="1"/>
  <c r="AD193" i="8"/>
  <c r="R245" i="1" s="1"/>
  <c r="AD192" i="8"/>
  <c r="R244" i="1" s="1"/>
  <c r="AD189" i="8"/>
  <c r="R241" i="1" s="1"/>
  <c r="AD188" i="8"/>
  <c r="R240" i="1" s="1"/>
  <c r="AD187" i="8"/>
  <c r="R239" i="1" s="1"/>
  <c r="AD186" i="8"/>
  <c r="R238" i="1" s="1"/>
  <c r="AD185" i="8"/>
  <c r="R237" i="1" s="1"/>
  <c r="AD184" i="8"/>
  <c r="R236" i="1" s="1"/>
  <c r="AD180" i="8"/>
  <c r="R232" i="1" s="1"/>
  <c r="AD179" i="8"/>
  <c r="R231" i="1" s="1"/>
  <c r="AD178" i="8"/>
  <c r="R230" i="1" s="1"/>
  <c r="AD169" i="8"/>
  <c r="R221" i="1" s="1"/>
  <c r="AD168" i="8"/>
  <c r="R220" i="1" s="1"/>
  <c r="AD167" i="8"/>
  <c r="R219" i="1" s="1"/>
  <c r="AD166" i="8"/>
  <c r="R218" i="1" s="1"/>
  <c r="AD165" i="8"/>
  <c r="R217" i="1" s="1"/>
  <c r="AD164" i="8"/>
  <c r="R216" i="1" s="1"/>
  <c r="AD163" i="8"/>
  <c r="AQ150" i="8"/>
  <c r="S202" i="1" s="1"/>
  <c r="AQ149" i="8"/>
  <c r="AQ148" i="8"/>
  <c r="S200" i="1" s="1"/>
  <c r="AQ147" i="8"/>
  <c r="S199" i="1" s="1"/>
  <c r="AQ157" i="8"/>
  <c r="S209" i="1" s="1"/>
  <c r="AQ156" i="8"/>
  <c r="S208" i="1" s="1"/>
  <c r="AQ155" i="8"/>
  <c r="S207" i="1" s="1"/>
  <c r="AQ154" i="8"/>
  <c r="S206" i="1" s="1"/>
  <c r="AQ153" i="8"/>
  <c r="S205" i="1" s="1"/>
  <c r="AQ152" i="8"/>
  <c r="AQ159" i="8"/>
  <c r="S211" i="1" s="1"/>
  <c r="AD159" i="8"/>
  <c r="AD158" i="8" s="1"/>
  <c r="AD157" i="8"/>
  <c r="R209" i="1" s="1"/>
  <c r="AD156" i="8"/>
  <c r="R208" i="1" s="1"/>
  <c r="AD155" i="8"/>
  <c r="R207" i="1" s="1"/>
  <c r="AD154" i="8"/>
  <c r="R206" i="1" s="1"/>
  <c r="AD153" i="8"/>
  <c r="AD152" i="8"/>
  <c r="R204" i="1" s="1"/>
  <c r="AD150" i="8"/>
  <c r="R202" i="1" s="1"/>
  <c r="AD149" i="8"/>
  <c r="R201" i="1" s="1"/>
  <c r="AD148" i="8"/>
  <c r="R200" i="1" s="1"/>
  <c r="AD147" i="8"/>
  <c r="R199" i="1" s="1"/>
  <c r="AQ144" i="8"/>
  <c r="S196" i="1" s="1"/>
  <c r="AQ143" i="8"/>
  <c r="S195" i="1" s="1"/>
  <c r="AQ142" i="8"/>
  <c r="S194" i="1" s="1"/>
  <c r="AQ141" i="8"/>
  <c r="S193" i="1" s="1"/>
  <c r="AQ140" i="8"/>
  <c r="S192" i="1" s="1"/>
  <c r="AQ139" i="8"/>
  <c r="AQ137" i="8"/>
  <c r="S189" i="1" s="1"/>
  <c r="AQ136" i="8"/>
  <c r="S188" i="1" s="1"/>
  <c r="AQ135" i="8"/>
  <c r="S187" i="1" s="1"/>
  <c r="S186" i="1"/>
  <c r="AQ133" i="8"/>
  <c r="S185" i="1" s="1"/>
  <c r="AQ132" i="8"/>
  <c r="S184" i="1" s="1"/>
  <c r="AD144" i="8"/>
  <c r="R196" i="1" s="1"/>
  <c r="AD143" i="8"/>
  <c r="R195" i="1" s="1"/>
  <c r="AD142" i="8"/>
  <c r="R194" i="1" s="1"/>
  <c r="AD141" i="8"/>
  <c r="R193" i="1" s="1"/>
  <c r="AD140" i="8"/>
  <c r="R192" i="1" s="1"/>
  <c r="AD139" i="8"/>
  <c r="R191" i="1" s="1"/>
  <c r="AD137" i="8"/>
  <c r="R189" i="1" s="1"/>
  <c r="AD136" i="8"/>
  <c r="R188" i="1" s="1"/>
  <c r="AD135" i="8"/>
  <c r="R187" i="1" s="1"/>
  <c r="R186" i="1"/>
  <c r="AD133" i="8"/>
  <c r="R185" i="1" s="1"/>
  <c r="AD132" i="8"/>
  <c r="R184" i="1" s="1"/>
  <c r="AQ129" i="8"/>
  <c r="S181" i="1" s="1"/>
  <c r="AQ128" i="8"/>
  <c r="S180" i="1" s="1"/>
  <c r="AQ127" i="8"/>
  <c r="S179" i="1" s="1"/>
  <c r="AQ126" i="8"/>
  <c r="S178" i="1" s="1"/>
  <c r="AQ125" i="8"/>
  <c r="S177" i="1" s="1"/>
  <c r="AQ124" i="8"/>
  <c r="S176" i="1" s="1"/>
  <c r="AQ123" i="8"/>
  <c r="S175" i="1" s="1"/>
  <c r="AQ122" i="8"/>
  <c r="S174" i="1" s="1"/>
  <c r="AQ121" i="8"/>
  <c r="AQ119" i="8"/>
  <c r="S171" i="1" s="1"/>
  <c r="AQ118" i="8"/>
  <c r="S170" i="1" s="1"/>
  <c r="AQ117" i="8"/>
  <c r="S169" i="1" s="1"/>
  <c r="AD129" i="8"/>
  <c r="R181" i="1" s="1"/>
  <c r="AD128" i="8"/>
  <c r="R180" i="1" s="1"/>
  <c r="AD127" i="8"/>
  <c r="R179" i="1" s="1"/>
  <c r="AD126" i="8"/>
  <c r="R178" i="1" s="1"/>
  <c r="AD125" i="8"/>
  <c r="R177" i="1" s="1"/>
  <c r="AD124" i="8"/>
  <c r="R176" i="1" s="1"/>
  <c r="AD123" i="8"/>
  <c r="R175" i="1" s="1"/>
  <c r="AD122" i="8"/>
  <c r="R174" i="1" s="1"/>
  <c r="AD121" i="8"/>
  <c r="AD118" i="8"/>
  <c r="R170" i="1" s="1"/>
  <c r="AD119" i="8"/>
  <c r="R171" i="1" s="1"/>
  <c r="AD117" i="8"/>
  <c r="R169" i="1" s="1"/>
  <c r="AQ114" i="8"/>
  <c r="AQ113" i="8"/>
  <c r="S165" i="1" s="1"/>
  <c r="AQ112" i="8"/>
  <c r="AQ110" i="8"/>
  <c r="S162" i="1" s="1"/>
  <c r="AQ109" i="8"/>
  <c r="S161" i="1" s="1"/>
  <c r="AQ108" i="8"/>
  <c r="S160" i="1" s="1"/>
  <c r="AQ107" i="8"/>
  <c r="AQ106" i="8"/>
  <c r="S158" i="1" s="1"/>
  <c r="AQ105" i="8"/>
  <c r="S157" i="1" s="1"/>
  <c r="AQ115" i="8"/>
  <c r="S167" i="1" s="1"/>
  <c r="AQ103" i="8"/>
  <c r="AD103" i="8"/>
  <c r="AD115" i="8"/>
  <c r="R167" i="1" s="1"/>
  <c r="AD114" i="8"/>
  <c r="AD113" i="8"/>
  <c r="R165" i="1" s="1"/>
  <c r="AD112" i="8"/>
  <c r="R164" i="1" s="1"/>
  <c r="AD110" i="8"/>
  <c r="R162" i="1" s="1"/>
  <c r="AD109" i="8"/>
  <c r="R161" i="1" s="1"/>
  <c r="AD108" i="8"/>
  <c r="AD107" i="8"/>
  <c r="R159" i="1" s="1"/>
  <c r="AD106" i="8"/>
  <c r="R158" i="1" s="1"/>
  <c r="AD105" i="8"/>
  <c r="R157" i="1" s="1"/>
  <c r="AD99" i="8"/>
  <c r="R151" i="1" s="1"/>
  <c r="AD89" i="8"/>
  <c r="R141" i="1" s="1"/>
  <c r="AD98" i="8"/>
  <c r="R150" i="1" s="1"/>
  <c r="AD97" i="8"/>
  <c r="R149" i="1" s="1"/>
  <c r="AD96" i="8"/>
  <c r="R148" i="1" s="1"/>
  <c r="AD95" i="8"/>
  <c r="R147" i="1" s="1"/>
  <c r="AD94" i="8"/>
  <c r="AQ99" i="8"/>
  <c r="S151" i="1" s="1"/>
  <c r="AQ98" i="8"/>
  <c r="S150" i="1" s="1"/>
  <c r="AQ97" i="8"/>
  <c r="S149" i="1" s="1"/>
  <c r="AQ96" i="8"/>
  <c r="S148" i="1" s="1"/>
  <c r="AQ95" i="8"/>
  <c r="S147" i="1" s="1"/>
  <c r="AQ94" i="8"/>
  <c r="S146" i="1" s="1"/>
  <c r="AQ87" i="8"/>
  <c r="S139" i="1" s="1"/>
  <c r="AQ92" i="8"/>
  <c r="S144" i="1" s="1"/>
  <c r="AQ91" i="8"/>
  <c r="S143" i="1" s="1"/>
  <c r="AQ90" i="8"/>
  <c r="S142" i="1" s="1"/>
  <c r="AQ89" i="8"/>
  <c r="S141" i="1" s="1"/>
  <c r="AQ88" i="8"/>
  <c r="S140" i="1" s="1"/>
  <c r="AD92" i="8"/>
  <c r="R144" i="1" s="1"/>
  <c r="AD91" i="8"/>
  <c r="R143" i="1" s="1"/>
  <c r="AD90" i="8"/>
  <c r="R142" i="1" s="1"/>
  <c r="AD88" i="8"/>
  <c r="R140" i="1" s="1"/>
  <c r="AD87" i="8"/>
  <c r="R139" i="1" s="1"/>
  <c r="AQ83" i="8"/>
  <c r="S135" i="1" s="1"/>
  <c r="AQ82" i="8"/>
  <c r="S134" i="1" s="1"/>
  <c r="AQ81" i="8"/>
  <c r="S133" i="1" s="1"/>
  <c r="AQ80" i="8"/>
  <c r="S132" i="1" s="1"/>
  <c r="AQ79" i="8"/>
  <c r="S131" i="1" s="1"/>
  <c r="AQ78" i="8"/>
  <c r="S130" i="1" s="1"/>
  <c r="AQ77" i="8"/>
  <c r="AQ76" i="8"/>
  <c r="S128" i="1" s="1"/>
  <c r="AQ75" i="8"/>
  <c r="S127" i="1" s="1"/>
  <c r="AQ74" i="8"/>
  <c r="S126" i="1" s="1"/>
  <c r="AQ73" i="8"/>
  <c r="S125" i="1" s="1"/>
  <c r="AQ72" i="8"/>
  <c r="S124" i="1" s="1"/>
  <c r="AD83" i="8"/>
  <c r="R135" i="1" s="1"/>
  <c r="AD82" i="8"/>
  <c r="R134" i="1" s="1"/>
  <c r="AD81" i="8"/>
  <c r="R133" i="1" s="1"/>
  <c r="AD80" i="8"/>
  <c r="R132" i="1" s="1"/>
  <c r="AD79" i="8"/>
  <c r="R131" i="1" s="1"/>
  <c r="AD78" i="8"/>
  <c r="R130" i="1" s="1"/>
  <c r="AD77" i="8"/>
  <c r="R129" i="1" s="1"/>
  <c r="AD76" i="8"/>
  <c r="R128" i="1" s="1"/>
  <c r="AD75" i="8"/>
  <c r="R127" i="1" s="1"/>
  <c r="AD74" i="8"/>
  <c r="R126" i="1" s="1"/>
  <c r="AD73" i="8"/>
  <c r="R125" i="1" s="1"/>
  <c r="AD72" i="8"/>
  <c r="R124" i="1" s="1"/>
  <c r="AQ70" i="8"/>
  <c r="AQ69" i="8"/>
  <c r="AQ68" i="8"/>
  <c r="AQ67" i="8"/>
  <c r="AD70" i="8"/>
  <c r="AD69" i="8"/>
  <c r="AD68" i="8"/>
  <c r="AD67" i="8"/>
  <c r="AD56" i="8"/>
  <c r="AD55" i="8"/>
  <c r="AD53" i="8"/>
  <c r="R105" i="1" s="1"/>
  <c r="AD51" i="8"/>
  <c r="S109" i="1"/>
  <c r="AQ56" i="8"/>
  <c r="AQ53" i="8"/>
  <c r="AQ52" i="8" s="1"/>
  <c r="AQ55" i="8"/>
  <c r="AQ51" i="8"/>
  <c r="AQ47" i="8"/>
  <c r="AD45" i="8"/>
  <c r="AQ45" i="8"/>
  <c r="AQ42" i="8"/>
  <c r="S94" i="1" s="1"/>
  <c r="AQ43" i="8"/>
  <c r="S95" i="1" s="1"/>
  <c r="AQ41" i="8"/>
  <c r="S93" i="1" s="1"/>
  <c r="AD42" i="8"/>
  <c r="R94" i="1" s="1"/>
  <c r="AD43" i="8"/>
  <c r="R95" i="1" s="1"/>
  <c r="AD41" i="8"/>
  <c r="R93" i="1" s="1"/>
  <c r="AQ7" i="8"/>
  <c r="S59" i="1" s="1"/>
  <c r="AQ8" i="8"/>
  <c r="S60" i="1" s="1"/>
  <c r="AQ9" i="8"/>
  <c r="S61" i="1" s="1"/>
  <c r="AQ10" i="8"/>
  <c r="S62" i="1" s="1"/>
  <c r="AQ11" i="8"/>
  <c r="S63" i="1" s="1"/>
  <c r="AQ12" i="8"/>
  <c r="S64" i="1" s="1"/>
  <c r="AQ13" i="8"/>
  <c r="S65" i="1" s="1"/>
  <c r="AQ14" i="8"/>
  <c r="AQ15" i="8"/>
  <c r="S67" i="1" s="1"/>
  <c r="AQ16" i="8"/>
  <c r="S68" i="1" s="1"/>
  <c r="AQ17" i="8"/>
  <c r="S69" i="1" s="1"/>
  <c r="AQ18" i="8"/>
  <c r="S70" i="1" s="1"/>
  <c r="AQ19" i="8"/>
  <c r="S71" i="1" s="1"/>
  <c r="AQ20" i="8"/>
  <c r="S72" i="1" s="1"/>
  <c r="AQ21" i="8"/>
  <c r="S73" i="1" s="1"/>
  <c r="AQ22" i="8"/>
  <c r="S74" i="1" s="1"/>
  <c r="AQ23" i="8"/>
  <c r="S75" i="1" s="1"/>
  <c r="AQ24" i="8"/>
  <c r="S76" i="1" s="1"/>
  <c r="AQ25" i="8"/>
  <c r="S77" i="1" s="1"/>
  <c r="AQ26" i="8"/>
  <c r="S78" i="1" s="1"/>
  <c r="AQ27" i="8"/>
  <c r="S79" i="1" s="1"/>
  <c r="AQ28" i="8"/>
  <c r="S80" i="1" s="1"/>
  <c r="AQ29" i="8"/>
  <c r="S81" i="1" s="1"/>
  <c r="AQ30" i="8"/>
  <c r="S82" i="1" s="1"/>
  <c r="AQ31" i="8"/>
  <c r="S83" i="1" s="1"/>
  <c r="AQ32" i="8"/>
  <c r="S84" i="1" s="1"/>
  <c r="AQ33" i="8"/>
  <c r="S85" i="1" s="1"/>
  <c r="AQ34" i="8"/>
  <c r="S86" i="1" s="1"/>
  <c r="AQ35" i="8"/>
  <c r="S87" i="1" s="1"/>
  <c r="AQ36" i="8"/>
  <c r="S88" i="1" s="1"/>
  <c r="AQ37" i="8"/>
  <c r="S89" i="1" s="1"/>
  <c r="AQ38" i="8"/>
  <c r="S90" i="1" s="1"/>
  <c r="AQ6" i="8"/>
  <c r="S58" i="1" s="1"/>
  <c r="AD38" i="8"/>
  <c r="R90" i="1" s="1"/>
  <c r="AD37" i="8"/>
  <c r="R89" i="1" s="1"/>
  <c r="AD36" i="8"/>
  <c r="R88" i="1" s="1"/>
  <c r="AD35" i="8"/>
  <c r="R87" i="1" s="1"/>
  <c r="AD34" i="8"/>
  <c r="R86" i="1" s="1"/>
  <c r="AD33" i="8"/>
  <c r="R85" i="1" s="1"/>
  <c r="AD32" i="8"/>
  <c r="R84" i="1" s="1"/>
  <c r="AD31" i="8"/>
  <c r="R83" i="1" s="1"/>
  <c r="AD30" i="8"/>
  <c r="R82" i="1" s="1"/>
  <c r="AD29" i="8"/>
  <c r="R81" i="1" s="1"/>
  <c r="AD28" i="8"/>
  <c r="R80" i="1" s="1"/>
  <c r="AD27" i="8"/>
  <c r="R79" i="1" s="1"/>
  <c r="AD26" i="8"/>
  <c r="R78" i="1" s="1"/>
  <c r="AD25" i="8"/>
  <c r="R77" i="1" s="1"/>
  <c r="AD24" i="8"/>
  <c r="R76" i="1" s="1"/>
  <c r="AD23" i="8"/>
  <c r="R75" i="1" s="1"/>
  <c r="AD22" i="8"/>
  <c r="R74" i="1" s="1"/>
  <c r="AD21" i="8"/>
  <c r="R73" i="1" s="1"/>
  <c r="AD20" i="8"/>
  <c r="R72" i="1" s="1"/>
  <c r="AD19" i="8"/>
  <c r="R71" i="1" s="1"/>
  <c r="AD18" i="8"/>
  <c r="R70" i="1" s="1"/>
  <c r="AD17" i="8"/>
  <c r="R69" i="1" s="1"/>
  <c r="AD16" i="8"/>
  <c r="R68" i="1" s="1"/>
  <c r="AD15" i="8"/>
  <c r="R67" i="1" s="1"/>
  <c r="AD14" i="8"/>
  <c r="R66" i="1" s="1"/>
  <c r="AD13" i="8"/>
  <c r="R65" i="1" s="1"/>
  <c r="AD12" i="8"/>
  <c r="R64" i="1" s="1"/>
  <c r="AD11" i="8"/>
  <c r="R63" i="1" s="1"/>
  <c r="AD10" i="8"/>
  <c r="R62" i="1" s="1"/>
  <c r="AD9" i="8"/>
  <c r="R61" i="1" s="1"/>
  <c r="AD8" i="8"/>
  <c r="R60" i="1" s="1"/>
  <c r="AD7" i="8"/>
  <c r="R59" i="1" s="1"/>
  <c r="AD6" i="8"/>
  <c r="P254" i="8"/>
  <c r="Q246" i="8"/>
  <c r="Q298" i="1" s="1"/>
  <c r="Q245" i="8"/>
  <c r="Q297" i="1" s="1"/>
  <c r="Q243" i="8"/>
  <c r="Q295" i="1" s="1"/>
  <c r="Q242" i="8"/>
  <c r="Q294" i="1" s="1"/>
  <c r="Q241" i="8"/>
  <c r="Q293" i="1" s="1"/>
  <c r="Q239" i="8"/>
  <c r="Q291" i="1" s="1"/>
  <c r="Q238" i="8"/>
  <c r="Q290" i="1" s="1"/>
  <c r="Q237" i="8"/>
  <c r="Q289" i="1" s="1"/>
  <c r="Q236" i="8"/>
  <c r="Q288" i="1" s="1"/>
  <c r="Q234" i="8"/>
  <c r="Q286" i="1" s="1"/>
  <c r="Q233" i="8"/>
  <c r="Q285" i="1" s="1"/>
  <c r="Q232" i="8"/>
  <c r="Q284" i="1" s="1"/>
  <c r="Q231" i="8"/>
  <c r="Q283" i="1" s="1"/>
  <c r="Q230" i="8"/>
  <c r="Q282" i="1" s="1"/>
  <c r="Q228" i="8"/>
  <c r="Q280" i="1" s="1"/>
  <c r="Q227" i="8"/>
  <c r="Q279" i="1" s="1"/>
  <c r="Q226" i="8"/>
  <c r="Q278" i="1" s="1"/>
  <c r="Q225" i="8"/>
  <c r="Q277" i="1" s="1"/>
  <c r="Q224" i="8"/>
  <c r="Q276" i="1" s="1"/>
  <c r="Q223" i="8"/>
  <c r="Q222" i="8"/>
  <c r="Q274" i="1" s="1"/>
  <c r="Q216" i="8"/>
  <c r="Q268" i="1" s="1"/>
  <c r="Q214" i="8"/>
  <c r="Q213" i="8" s="1"/>
  <c r="Q212" i="8"/>
  <c r="Q211" i="8" s="1"/>
  <c r="Q203" i="8"/>
  <c r="Q255" i="1" s="1"/>
  <c r="Q202" i="8"/>
  <c r="Q254" i="1" s="1"/>
  <c r="Q201" i="8"/>
  <c r="Q253" i="1" s="1"/>
  <c r="Q200" i="8"/>
  <c r="Q252" i="1" s="1"/>
  <c r="Q199" i="8"/>
  <c r="Q195" i="8"/>
  <c r="Q247" i="1" s="1"/>
  <c r="Q194" i="8"/>
  <c r="Q246" i="1" s="1"/>
  <c r="Q193" i="8"/>
  <c r="Q245" i="1" s="1"/>
  <c r="Q192" i="8"/>
  <c r="Q244" i="1" s="1"/>
  <c r="Q189" i="8"/>
  <c r="Q241" i="1" s="1"/>
  <c r="Q188" i="8"/>
  <c r="Q240" i="1" s="1"/>
  <c r="Q187" i="8"/>
  <c r="Q239" i="1" s="1"/>
  <c r="Q186" i="8"/>
  <c r="Q238" i="1" s="1"/>
  <c r="Q185" i="8"/>
  <c r="Q237" i="1" s="1"/>
  <c r="Q184" i="8"/>
  <c r="Q180" i="8"/>
  <c r="Q179" i="8"/>
  <c r="Q231" i="1" s="1"/>
  <c r="Q178" i="8"/>
  <c r="Q169" i="8"/>
  <c r="Q221" i="1" s="1"/>
  <c r="Q168" i="8"/>
  <c r="Q220" i="1" s="1"/>
  <c r="Q167" i="8"/>
  <c r="Q219" i="1" s="1"/>
  <c r="Q166" i="8"/>
  <c r="Q218" i="1" s="1"/>
  <c r="Q165" i="8"/>
  <c r="Q217" i="1" s="1"/>
  <c r="Q164" i="8"/>
  <c r="Q216" i="1" s="1"/>
  <c r="Q163" i="8"/>
  <c r="Q159" i="8"/>
  <c r="Q158" i="8" s="1"/>
  <c r="Q157" i="8"/>
  <c r="Q209" i="1" s="1"/>
  <c r="Q156" i="8"/>
  <c r="Q208" i="1" s="1"/>
  <c r="Q155" i="8"/>
  <c r="Q207" i="1" s="1"/>
  <c r="Q154" i="8"/>
  <c r="Q206" i="1" s="1"/>
  <c r="Q153" i="8"/>
  <c r="Q205" i="1" s="1"/>
  <c r="Q152" i="8"/>
  <c r="Q204" i="1" s="1"/>
  <c r="Q150" i="8"/>
  <c r="Q202" i="1" s="1"/>
  <c r="Q149" i="8"/>
  <c r="Q201" i="1" s="1"/>
  <c r="Q148" i="8"/>
  <c r="Q200" i="1" s="1"/>
  <c r="Q147" i="8"/>
  <c r="Q199" i="1" s="1"/>
  <c r="Q144" i="8"/>
  <c r="Q196" i="1" s="1"/>
  <c r="Q143" i="8"/>
  <c r="Q195" i="1" s="1"/>
  <c r="Q142" i="8"/>
  <c r="Q194" i="1" s="1"/>
  <c r="Q141" i="8"/>
  <c r="Q193" i="1" s="1"/>
  <c r="Q140" i="8"/>
  <c r="Q192" i="1" s="1"/>
  <c r="Q139" i="8"/>
  <c r="Q191" i="1" s="1"/>
  <c r="Q137" i="8"/>
  <c r="Q189" i="1" s="1"/>
  <c r="Q136" i="8"/>
  <c r="Q188" i="1" s="1"/>
  <c r="Q135" i="8"/>
  <c r="Q187" i="1" s="1"/>
  <c r="Q186" i="1"/>
  <c r="Q133" i="8"/>
  <c r="Q185" i="1" s="1"/>
  <c r="Q132" i="8"/>
  <c r="Q184" i="1" s="1"/>
  <c r="Q129" i="8"/>
  <c r="Q181" i="1" s="1"/>
  <c r="Q128" i="8"/>
  <c r="Q180" i="1" s="1"/>
  <c r="Q127" i="8"/>
  <c r="Q179" i="1" s="1"/>
  <c r="Q126" i="8"/>
  <c r="Q178" i="1" s="1"/>
  <c r="Q125" i="8"/>
  <c r="Q177" i="1" s="1"/>
  <c r="Q124" i="8"/>
  <c r="Q176" i="1" s="1"/>
  <c r="Q123" i="8"/>
  <c r="Q175" i="1" s="1"/>
  <c r="Q174" i="1"/>
  <c r="Q121" i="8"/>
  <c r="Q173" i="1" s="1"/>
  <c r="Q119" i="8"/>
  <c r="Q171" i="1" s="1"/>
  <c r="Q118" i="8"/>
  <c r="Q170" i="1" s="1"/>
  <c r="Q117" i="8"/>
  <c r="Q169" i="1" s="1"/>
  <c r="Q115" i="8"/>
  <c r="Q167" i="1" s="1"/>
  <c r="Q166" i="1"/>
  <c r="Q112" i="8"/>
  <c r="Q110" i="8"/>
  <c r="Q109" i="8"/>
  <c r="Q161" i="1" s="1"/>
  <c r="Q108" i="8"/>
  <c r="Q160" i="1" s="1"/>
  <c r="Q107" i="8"/>
  <c r="Q159" i="1" s="1"/>
  <c r="Q158" i="1"/>
  <c r="Q105" i="8"/>
  <c r="Q157" i="1" s="1"/>
  <c r="Q155" i="1"/>
  <c r="Q99" i="8"/>
  <c r="Q151" i="1" s="1"/>
  <c r="Q98" i="8"/>
  <c r="Q150" i="1" s="1"/>
  <c r="Q97" i="8"/>
  <c r="Q149" i="1" s="1"/>
  <c r="Q96" i="8"/>
  <c r="Q148" i="1" s="1"/>
  <c r="Q95" i="8"/>
  <c r="Q147" i="1" s="1"/>
  <c r="Q94" i="8"/>
  <c r="Q146" i="1" s="1"/>
  <c r="Q92" i="8"/>
  <c r="Q144" i="1" s="1"/>
  <c r="Q91" i="8"/>
  <c r="Q143" i="1" s="1"/>
  <c r="Q90" i="8"/>
  <c r="Q142" i="1" s="1"/>
  <c r="Q89" i="8"/>
  <c r="Q141" i="1" s="1"/>
  <c r="Q88" i="8"/>
  <c r="Q140" i="1" s="1"/>
  <c r="Q87" i="8"/>
  <c r="Q139" i="1" s="1"/>
  <c r="Q82" i="8"/>
  <c r="Q134" i="1" s="1"/>
  <c r="Q81" i="8"/>
  <c r="Q133" i="1" s="1"/>
  <c r="Q80" i="8"/>
  <c r="Q132" i="1" s="1"/>
  <c r="Q79" i="8"/>
  <c r="Q131" i="1" s="1"/>
  <c r="Q78" i="8"/>
  <c r="Q130" i="1" s="1"/>
  <c r="Q77" i="8"/>
  <c r="Q129" i="1" s="1"/>
  <c r="Q76" i="8"/>
  <c r="Q128" i="1" s="1"/>
  <c r="Q75" i="8"/>
  <c r="Q127" i="1" s="1"/>
  <c r="Q74" i="8"/>
  <c r="Q126" i="1" s="1"/>
  <c r="Q73" i="8"/>
  <c r="Q125" i="1" s="1"/>
  <c r="Q72" i="8"/>
  <c r="Q124" i="1" s="1"/>
  <c r="Q122" i="1"/>
  <c r="Q121" i="1"/>
  <c r="Q120" i="1"/>
  <c r="Q109" i="1"/>
  <c r="Q108" i="1"/>
  <c r="Q107" i="1"/>
  <c r="Q93" i="1"/>
  <c r="Q6" i="8"/>
  <c r="R108" i="1" l="1"/>
  <c r="R122" i="1"/>
  <c r="S155" i="1"/>
  <c r="V108" i="1"/>
  <c r="V121" i="1"/>
  <c r="S119" i="1"/>
  <c r="V122" i="1"/>
  <c r="S120" i="1"/>
  <c r="S166" i="1"/>
  <c r="R107" i="1"/>
  <c r="S121" i="1"/>
  <c r="U119" i="1"/>
  <c r="U155" i="1"/>
  <c r="S122" i="1"/>
  <c r="T119" i="1"/>
  <c r="T155" i="1"/>
  <c r="U166" i="1"/>
  <c r="S107" i="1"/>
  <c r="R119" i="1"/>
  <c r="R166" i="1"/>
  <c r="R163" i="1" s="1"/>
  <c r="T107" i="1"/>
  <c r="T166" i="1"/>
  <c r="U108" i="1"/>
  <c r="U121" i="1"/>
  <c r="T121" i="1"/>
  <c r="U122" i="1"/>
  <c r="V155" i="1"/>
  <c r="R121" i="1"/>
  <c r="R155" i="1"/>
  <c r="T122" i="1"/>
  <c r="V120" i="1"/>
  <c r="V166" i="1"/>
  <c r="V163" i="1" s="1"/>
  <c r="AE218" i="8"/>
  <c r="BH145" i="8"/>
  <c r="BI145" i="8"/>
  <c r="AN218" i="8"/>
  <c r="AW145" i="8"/>
  <c r="BK145" i="8"/>
  <c r="BY145" i="8"/>
  <c r="BV145" i="8"/>
  <c r="AJ145" i="8"/>
  <c r="X218" i="8"/>
  <c r="V218" i="8"/>
  <c r="W130" i="8"/>
  <c r="X39" i="8"/>
  <c r="AI130" i="8"/>
  <c r="AJ218" i="8"/>
  <c r="Y39" i="8"/>
  <c r="BC145" i="8"/>
  <c r="AL130" i="8"/>
  <c r="AC218" i="8"/>
  <c r="BT145" i="8"/>
  <c r="W218" i="8"/>
  <c r="W39" i="8"/>
  <c r="V130" i="8"/>
  <c r="BA145" i="8"/>
  <c r="BP145" i="8"/>
  <c r="BR145" i="8"/>
  <c r="BF145" i="8"/>
  <c r="AM218" i="8"/>
  <c r="BU145" i="8"/>
  <c r="R207" i="8"/>
  <c r="V207" i="8"/>
  <c r="Z207" i="8"/>
  <c r="AE207" i="8"/>
  <c r="AI207" i="8"/>
  <c r="AM207" i="8"/>
  <c r="Y207" i="8"/>
  <c r="AH207" i="8"/>
  <c r="T207" i="8"/>
  <c r="AB207" i="8"/>
  <c r="X207" i="8"/>
  <c r="AG207" i="8"/>
  <c r="AO207" i="8"/>
  <c r="AN207" i="8"/>
  <c r="Q177" i="8"/>
  <c r="AF207" i="8"/>
  <c r="U207" i="8"/>
  <c r="AL207" i="8"/>
  <c r="S207" i="8"/>
  <c r="AA207" i="8"/>
  <c r="AJ207" i="8"/>
  <c r="Q232" i="1"/>
  <c r="U100" i="1"/>
  <c r="U99" i="1"/>
  <c r="U98" i="1" s="1"/>
  <c r="AD50" i="8"/>
  <c r="R103" i="1"/>
  <c r="AM262" i="8"/>
  <c r="AF262" i="8"/>
  <c r="AG262" i="8"/>
  <c r="AQ50" i="8"/>
  <c r="S103" i="1"/>
  <c r="AH262" i="8"/>
  <c r="AP262" i="8"/>
  <c r="T103" i="1"/>
  <c r="T102" i="1" s="1"/>
  <c r="AI262" i="8"/>
  <c r="S100" i="1"/>
  <c r="S99" i="1"/>
  <c r="S98" i="1" s="1"/>
  <c r="R262" i="8"/>
  <c r="S262" i="8"/>
  <c r="T100" i="1"/>
  <c r="T99" i="1"/>
  <c r="T98" i="1" s="1"/>
  <c r="AZ84" i="8"/>
  <c r="BF84" i="8"/>
  <c r="BN84" i="8"/>
  <c r="BX84" i="8"/>
  <c r="BA84" i="8"/>
  <c r="BY84" i="8"/>
  <c r="AO84" i="8"/>
  <c r="BH84" i="8"/>
  <c r="BR84" i="8"/>
  <c r="BZ84" i="8"/>
  <c r="AU84" i="8"/>
  <c r="BI84" i="8"/>
  <c r="BS84" i="8"/>
  <c r="CA84" i="8"/>
  <c r="R84" i="8"/>
  <c r="S84" i="8"/>
  <c r="AA84" i="8"/>
  <c r="AJ84" i="8"/>
  <c r="BK84" i="8"/>
  <c r="T84" i="8"/>
  <c r="AB84" i="8"/>
  <c r="AK84" i="8"/>
  <c r="AL84" i="8"/>
  <c r="BM84" i="8"/>
  <c r="BW84" i="8"/>
  <c r="Q50" i="8"/>
  <c r="Q103" i="1"/>
  <c r="Q58" i="1"/>
  <c r="Q5" i="8"/>
  <c r="Q162" i="1"/>
  <c r="Q104" i="8"/>
  <c r="Q275" i="1"/>
  <c r="Q221" i="8"/>
  <c r="Q220" i="8" s="1"/>
  <c r="AN84" i="8"/>
  <c r="AI218" i="8"/>
  <c r="AL218" i="8"/>
  <c r="AO39" i="8"/>
  <c r="AO64" i="8" s="1"/>
  <c r="AI102" i="8"/>
  <c r="AO145" i="8"/>
  <c r="BG207" i="8"/>
  <c r="BO207" i="8"/>
  <c r="AR218" i="8"/>
  <c r="AZ218" i="8"/>
  <c r="BF218" i="8"/>
  <c r="BN218" i="8"/>
  <c r="AY218" i="8"/>
  <c r="BF207" i="8"/>
  <c r="BN207" i="8"/>
  <c r="BE218" i="8"/>
  <c r="BM218" i="8"/>
  <c r="AM102" i="8"/>
  <c r="AN102" i="8"/>
  <c r="W102" i="8"/>
  <c r="AF102" i="8"/>
  <c r="AF160" i="8" s="1"/>
  <c r="BV218" i="8"/>
  <c r="BW218" i="8"/>
  <c r="AE102" i="8"/>
  <c r="W207" i="8"/>
  <c r="BJ218" i="8"/>
  <c r="BS218" i="8"/>
  <c r="CA218" i="8"/>
  <c r="W145" i="8"/>
  <c r="AG64" i="8"/>
  <c r="Q46" i="8"/>
  <c r="Q100" i="1"/>
  <c r="CD44" i="8"/>
  <c r="V98" i="1"/>
  <c r="AQ44" i="8"/>
  <c r="AD44" i="8"/>
  <c r="AU218" i="8"/>
  <c r="BC218" i="8"/>
  <c r="AV218" i="8"/>
  <c r="Q44" i="8"/>
  <c r="Q98" i="1"/>
  <c r="T97" i="1"/>
  <c r="T96" i="1" s="1"/>
  <c r="CD46" i="8"/>
  <c r="V100" i="1"/>
  <c r="R64" i="8"/>
  <c r="AI64" i="8"/>
  <c r="S64" i="8"/>
  <c r="AS218" i="8"/>
  <c r="BA218" i="8"/>
  <c r="BH207" i="8"/>
  <c r="BP207" i="8"/>
  <c r="BG218" i="8"/>
  <c r="BO218" i="8"/>
  <c r="BX218" i="8"/>
  <c r="AT218" i="8"/>
  <c r="BB218" i="8"/>
  <c r="BI207" i="8"/>
  <c r="BH218" i="8"/>
  <c r="BP218" i="8"/>
  <c r="BY218" i="8"/>
  <c r="BI218" i="8"/>
  <c r="BS207" i="8"/>
  <c r="CA207" i="8"/>
  <c r="BR218" i="8"/>
  <c r="BZ218" i="8"/>
  <c r="AP207" i="8"/>
  <c r="BL84" i="8"/>
  <c r="AM64" i="8"/>
  <c r="AW207" i="8"/>
  <c r="BT207" i="8"/>
  <c r="CB207" i="8"/>
  <c r="AF64" i="8"/>
  <c r="AW218" i="8"/>
  <c r="BK218" i="8"/>
  <c r="BU207" i="8"/>
  <c r="CC207" i="8"/>
  <c r="BT218" i="8"/>
  <c r="CB218" i="8"/>
  <c r="AX218" i="8"/>
  <c r="BL218" i="8"/>
  <c r="BV207" i="8"/>
  <c r="BU218" i="8"/>
  <c r="CC218" i="8"/>
  <c r="R251" i="1"/>
  <c r="AD197" i="8"/>
  <c r="AH64" i="8"/>
  <c r="AP64" i="8"/>
  <c r="U251" i="1"/>
  <c r="BQ197" i="8"/>
  <c r="T251" i="1"/>
  <c r="BD197" i="8"/>
  <c r="AQ197" i="8"/>
  <c r="Q251" i="1"/>
  <c r="Q249" i="1" s="1"/>
  <c r="Q197" i="8"/>
  <c r="V251" i="1"/>
  <c r="CD197" i="8"/>
  <c r="AY207" i="8"/>
  <c r="AC207" i="8"/>
  <c r="AV207" i="8"/>
  <c r="AX207" i="8"/>
  <c r="AK207" i="8"/>
  <c r="AU207" i="8"/>
  <c r="BC207" i="8"/>
  <c r="BE207" i="8"/>
  <c r="BM207" i="8"/>
  <c r="BR207" i="8"/>
  <c r="BZ207" i="8"/>
  <c r="AR207" i="8"/>
  <c r="AZ207" i="8"/>
  <c r="BJ207" i="8"/>
  <c r="BW207" i="8"/>
  <c r="AS207" i="8"/>
  <c r="BA207" i="8"/>
  <c r="BK207" i="8"/>
  <c r="BX207" i="8"/>
  <c r="Q162" i="8"/>
  <c r="AT207" i="8"/>
  <c r="BB207" i="8"/>
  <c r="BL207" i="8"/>
  <c r="BY207" i="8"/>
  <c r="AD5" i="8"/>
  <c r="AC84" i="8"/>
  <c r="Y84" i="8"/>
  <c r="U84" i="8"/>
  <c r="R58" i="1"/>
  <c r="BQ254" i="8"/>
  <c r="U306" i="1" s="1"/>
  <c r="AO130" i="8"/>
  <c r="AF84" i="8"/>
  <c r="AX84" i="8"/>
  <c r="AY84" i="8"/>
  <c r="Z84" i="8"/>
  <c r="S145" i="8"/>
  <c r="CC145" i="8"/>
  <c r="AP84" i="8"/>
  <c r="AH84" i="8"/>
  <c r="CC84" i="8"/>
  <c r="Q230" i="1"/>
  <c r="Q215" i="1"/>
  <c r="Q214" i="1" s="1"/>
  <c r="Q236" i="1"/>
  <c r="Q235" i="1" s="1"/>
  <c r="Q183" i="8"/>
  <c r="CB145" i="8"/>
  <c r="BT84" i="8"/>
  <c r="BP84" i="8"/>
  <c r="CB84" i="8"/>
  <c r="AT84" i="8"/>
  <c r="AI84" i="8"/>
  <c r="BC84" i="8"/>
  <c r="BW39" i="8"/>
  <c r="BW64" i="8" s="1"/>
  <c r="AI145" i="8"/>
  <c r="BZ145" i="8"/>
  <c r="BU102" i="8"/>
  <c r="AV84" i="8"/>
  <c r="BE145" i="8"/>
  <c r="AR145" i="8"/>
  <c r="BV102" i="8"/>
  <c r="BU84" i="8"/>
  <c r="AY130" i="8"/>
  <c r="AN130" i="8"/>
  <c r="X84" i="8"/>
  <c r="BI102" i="8"/>
  <c r="AR84" i="8"/>
  <c r="BE84" i="8"/>
  <c r="CA39" i="8"/>
  <c r="CA64" i="8" s="1"/>
  <c r="CB39" i="8"/>
  <c r="CB64" i="8" s="1"/>
  <c r="BB84" i="8"/>
  <c r="BL102" i="8"/>
  <c r="AJ102" i="8"/>
  <c r="BX102" i="8"/>
  <c r="BV39" i="8"/>
  <c r="BV64" i="8" s="1"/>
  <c r="V273" i="1"/>
  <c r="V272" i="1" s="1"/>
  <c r="AX145" i="8"/>
  <c r="AE39" i="8"/>
  <c r="AE64" i="8" s="1"/>
  <c r="AM100" i="8"/>
  <c r="BA39" i="8"/>
  <c r="BA64" i="8" s="1"/>
  <c r="BR130" i="8"/>
  <c r="BZ130" i="8"/>
  <c r="AG84" i="8"/>
  <c r="AV102" i="8"/>
  <c r="BT130" i="8"/>
  <c r="CB130" i="8"/>
  <c r="AD93" i="8"/>
  <c r="AD120" i="8"/>
  <c r="AD116" i="8" s="1"/>
  <c r="BG39" i="8"/>
  <c r="BG64" i="8" s="1"/>
  <c r="BR39" i="8"/>
  <c r="BR64" i="8" s="1"/>
  <c r="BZ39" i="8"/>
  <c r="BZ64" i="8" s="1"/>
  <c r="BR102" i="8"/>
  <c r="BD158" i="8"/>
  <c r="AU39" i="8"/>
  <c r="AU64" i="8" s="1"/>
  <c r="BC39" i="8"/>
  <c r="BC64" i="8" s="1"/>
  <c r="AV39" i="8"/>
  <c r="AV64" i="8" s="1"/>
  <c r="BD44" i="8"/>
  <c r="V84" i="8"/>
  <c r="BD50" i="8"/>
  <c r="BE100" i="8"/>
  <c r="BM100" i="8"/>
  <c r="BJ102" i="8"/>
  <c r="BE130" i="8"/>
  <c r="BM130" i="8"/>
  <c r="AW102" i="8"/>
  <c r="BP100" i="8"/>
  <c r="BF100" i="8"/>
  <c r="BN100" i="8"/>
  <c r="AG247" i="8"/>
  <c r="BL39" i="8"/>
  <c r="BL64" i="8" s="1"/>
  <c r="BQ213" i="8"/>
  <c r="BV100" i="8"/>
  <c r="BS247" i="8"/>
  <c r="CA247" i="8"/>
  <c r="CD248" i="8"/>
  <c r="Z100" i="8"/>
  <c r="AH247" i="8"/>
  <c r="BW100" i="8"/>
  <c r="BT247" i="8"/>
  <c r="CB247" i="8"/>
  <c r="AY102" i="8"/>
  <c r="AZ145" i="8"/>
  <c r="BF102" i="8"/>
  <c r="BN102" i="8"/>
  <c r="AD244" i="8"/>
  <c r="AQ138" i="8"/>
  <c r="AS84" i="8"/>
  <c r="AX39" i="8"/>
  <c r="AX64" i="8" s="1"/>
  <c r="V301" i="1"/>
  <c r="AH102" i="8"/>
  <c r="AP102" i="8"/>
  <c r="AS247" i="8"/>
  <c r="BA247" i="8"/>
  <c r="BE39" i="8"/>
  <c r="BE64" i="8" s="1"/>
  <c r="BM39" i="8"/>
  <c r="BM64" i="8" s="1"/>
  <c r="BF39" i="8"/>
  <c r="BF64" i="8" s="1"/>
  <c r="BN39" i="8"/>
  <c r="BN64" i="8" s="1"/>
  <c r="BJ130" i="8"/>
  <c r="BQ215" i="8"/>
  <c r="BU39" i="8"/>
  <c r="BU64" i="8" s="1"/>
  <c r="CC39" i="8"/>
  <c r="CC64" i="8" s="1"/>
  <c r="BT39" i="8"/>
  <c r="BT64" i="8" s="1"/>
  <c r="Z102" i="8"/>
  <c r="AI247" i="8"/>
  <c r="R247" i="8"/>
  <c r="AS100" i="8"/>
  <c r="BA100" i="8"/>
  <c r="BF130" i="8"/>
  <c r="BN130" i="8"/>
  <c r="BK130" i="8"/>
  <c r="BY102" i="8"/>
  <c r="S102" i="8"/>
  <c r="AE100" i="8"/>
  <c r="W100" i="8"/>
  <c r="AF100" i="8"/>
  <c r="AT39" i="8"/>
  <c r="AT64" i="8" s="1"/>
  <c r="BB39" i="8"/>
  <c r="BB64" i="8" s="1"/>
  <c r="AR130" i="8"/>
  <c r="AZ130" i="8"/>
  <c r="AW130" i="8"/>
  <c r="BH39" i="8"/>
  <c r="BH64" i="8" s="1"/>
  <c r="BP39" i="8"/>
  <c r="BP64" i="8" s="1"/>
  <c r="BQ52" i="8"/>
  <c r="BL247" i="8"/>
  <c r="BX39" i="8"/>
  <c r="BX64" i="8" s="1"/>
  <c r="V92" i="1"/>
  <c r="BS100" i="8"/>
  <c r="CA100" i="8"/>
  <c r="CD177" i="8"/>
  <c r="CD183" i="8"/>
  <c r="AS130" i="8"/>
  <c r="BA130" i="8"/>
  <c r="R100" i="8"/>
  <c r="X100" i="8"/>
  <c r="AH100" i="8"/>
  <c r="AP100" i="8"/>
  <c r="AW39" i="8"/>
  <c r="AW64" i="8" s="1"/>
  <c r="AS102" i="8"/>
  <c r="BJ39" i="8"/>
  <c r="BJ64" i="8" s="1"/>
  <c r="BQ50" i="8"/>
  <c r="BW102" i="8"/>
  <c r="AQ46" i="8"/>
  <c r="AG100" i="8"/>
  <c r="AO100" i="8"/>
  <c r="AE130" i="8"/>
  <c r="AM130" i="8"/>
  <c r="Y247" i="8"/>
  <c r="AO247" i="8"/>
  <c r="U302" i="1"/>
  <c r="AF247" i="8"/>
  <c r="AI100" i="8"/>
  <c r="X102" i="8"/>
  <c r="X160" i="8" s="1"/>
  <c r="T102" i="8"/>
  <c r="AB102" i="8"/>
  <c r="AQ158" i="8"/>
  <c r="S247" i="8"/>
  <c r="AW100" i="8"/>
  <c r="AU247" i="8"/>
  <c r="BG100" i="8"/>
  <c r="BO100" i="8"/>
  <c r="BG102" i="8"/>
  <c r="BO102" i="8"/>
  <c r="BG130" i="8"/>
  <c r="BO130" i="8"/>
  <c r="BX100" i="8"/>
  <c r="BW130" i="8"/>
  <c r="Y100" i="8"/>
  <c r="AQ111" i="8"/>
  <c r="AQ151" i="8"/>
  <c r="R301" i="1"/>
  <c r="S100" i="8"/>
  <c r="AA100" i="8"/>
  <c r="AJ100" i="8"/>
  <c r="AA247" i="8"/>
  <c r="AX100" i="8"/>
  <c r="AV247" i="8"/>
  <c r="BO39" i="8"/>
  <c r="BO64" i="8" s="1"/>
  <c r="BH100" i="8"/>
  <c r="BQ248" i="8"/>
  <c r="BS130" i="8"/>
  <c r="CA130" i="8"/>
  <c r="T100" i="8"/>
  <c r="AB100" i="8"/>
  <c r="AK100" i="8"/>
  <c r="R102" i="8"/>
  <c r="BY130" i="8"/>
  <c r="V103" i="1"/>
  <c r="V102" i="1" s="1"/>
  <c r="AN39" i="8"/>
  <c r="AN64" i="8" s="1"/>
  <c r="U100" i="8"/>
  <c r="AC100" i="8"/>
  <c r="AL100" i="8"/>
  <c r="AA102" i="8"/>
  <c r="AJ130" i="8"/>
  <c r="AM247" i="8"/>
  <c r="T183" i="1"/>
  <c r="AX247" i="8"/>
  <c r="BQ111" i="8"/>
  <c r="BY39" i="8"/>
  <c r="BY64" i="8" s="1"/>
  <c r="BZ102" i="8"/>
  <c r="BU130" i="8"/>
  <c r="CC130" i="8"/>
  <c r="BR247" i="8"/>
  <c r="BZ247" i="8"/>
  <c r="CD235" i="8"/>
  <c r="V105" i="1"/>
  <c r="V104" i="1" s="1"/>
  <c r="V264" i="1"/>
  <c r="V263" i="1" s="1"/>
  <c r="AE84" i="8"/>
  <c r="AM84" i="8"/>
  <c r="V100" i="8"/>
  <c r="T130" i="8"/>
  <c r="AB130" i="8"/>
  <c r="AY247" i="8"/>
  <c r="BV130" i="8"/>
  <c r="CD131" i="8"/>
  <c r="T266" i="1"/>
  <c r="T265" i="1" s="1"/>
  <c r="AD229" i="8"/>
  <c r="AD162" i="8"/>
  <c r="AD248" i="8"/>
  <c r="AD131" i="8"/>
  <c r="W84" i="8"/>
  <c r="AN145" i="8"/>
  <c r="X247" i="8"/>
  <c r="AS39" i="8"/>
  <c r="AS64" i="8" s="1"/>
  <c r="AR100" i="8"/>
  <c r="AZ100" i="8"/>
  <c r="U301" i="1"/>
  <c r="V184" i="1"/>
  <c r="V183" i="1" s="1"/>
  <c r="AQ5" i="8"/>
  <c r="AD177" i="8"/>
  <c r="BQ44" i="8"/>
  <c r="U97" i="1"/>
  <c r="U96" i="1" s="1"/>
  <c r="BQ146" i="8"/>
  <c r="U202" i="1"/>
  <c r="U198" i="1" s="1"/>
  <c r="BL145" i="8"/>
  <c r="BQ162" i="8"/>
  <c r="U219" i="1"/>
  <c r="U214" i="1" s="1"/>
  <c r="BQ191" i="8"/>
  <c r="U244" i="1"/>
  <c r="U243" i="1" s="1"/>
  <c r="S215" i="1"/>
  <c r="AQ162" i="8"/>
  <c r="AD54" i="8"/>
  <c r="AD104" i="8"/>
  <c r="AD151" i="8"/>
  <c r="T58" i="1"/>
  <c r="T57" i="1" s="1"/>
  <c r="BD5" i="8"/>
  <c r="BD86" i="8"/>
  <c r="BA102" i="8"/>
  <c r="BI39" i="8"/>
  <c r="BI64" i="8" s="1"/>
  <c r="BQ40" i="8"/>
  <c r="U93" i="1"/>
  <c r="U92" i="1" s="1"/>
  <c r="CD66" i="8"/>
  <c r="V119" i="1"/>
  <c r="BV84" i="8"/>
  <c r="CD71" i="8"/>
  <c r="V124" i="1"/>
  <c r="U165" i="1"/>
  <c r="AQ86" i="8"/>
  <c r="AQ66" i="8"/>
  <c r="AQ93" i="8"/>
  <c r="AQ120" i="8"/>
  <c r="AQ116" i="8" s="1"/>
  <c r="AD138" i="8"/>
  <c r="AE145" i="8"/>
  <c r="AD183" i="8"/>
  <c r="AD211" i="8"/>
  <c r="AD218" i="8" s="1"/>
  <c r="AD221" i="8"/>
  <c r="AD220" i="8" s="1"/>
  <c r="AQ229" i="8"/>
  <c r="AR102" i="8"/>
  <c r="AZ102" i="8"/>
  <c r="BD120" i="8"/>
  <c r="BD116" i="8" s="1"/>
  <c r="T173" i="1"/>
  <c r="T172" i="1" s="1"/>
  <c r="T168" i="1" s="1"/>
  <c r="BD151" i="8"/>
  <c r="T204" i="1"/>
  <c r="T203" i="1" s="1"/>
  <c r="BD215" i="8"/>
  <c r="BQ120" i="8"/>
  <c r="BQ116" i="8" s="1"/>
  <c r="U175" i="1"/>
  <c r="U172" i="1" s="1"/>
  <c r="U168" i="1" s="1"/>
  <c r="CD54" i="8"/>
  <c r="V107" i="1"/>
  <c r="S251" i="1"/>
  <c r="S249" i="1" s="1"/>
  <c r="AC102" i="8"/>
  <c r="BD146" i="8"/>
  <c r="T200" i="1"/>
  <c r="T198" i="1" s="1"/>
  <c r="AQ40" i="8"/>
  <c r="AQ71" i="8"/>
  <c r="V102" i="8"/>
  <c r="AD111" i="8"/>
  <c r="AL102" i="8"/>
  <c r="AQ146" i="8"/>
  <c r="AD191" i="8"/>
  <c r="AN247" i="8"/>
  <c r="AQ235" i="8"/>
  <c r="T247" i="8"/>
  <c r="AB247" i="8"/>
  <c r="AJ247" i="8"/>
  <c r="AY39" i="8"/>
  <c r="AY64" i="8" s="1"/>
  <c r="AV100" i="8"/>
  <c r="BD162" i="8"/>
  <c r="T217" i="1"/>
  <c r="T214" i="1" s="1"/>
  <c r="BD183" i="8"/>
  <c r="T236" i="1"/>
  <c r="T235" i="1" s="1"/>
  <c r="AT247" i="8"/>
  <c r="BB247" i="8"/>
  <c r="BK100" i="8"/>
  <c r="BQ104" i="8"/>
  <c r="U158" i="1"/>
  <c r="U156" i="1" s="1"/>
  <c r="U255" i="1"/>
  <c r="BK247" i="8"/>
  <c r="U102" i="8"/>
  <c r="AU130" i="8"/>
  <c r="BQ221" i="8"/>
  <c r="BQ220" i="8" s="1"/>
  <c r="U275" i="1"/>
  <c r="U273" i="1" s="1"/>
  <c r="U272" i="1" s="1"/>
  <c r="S297" i="1"/>
  <c r="AQ244" i="8"/>
  <c r="S244" i="1"/>
  <c r="AQ191" i="8"/>
  <c r="AD66" i="8"/>
  <c r="AQ131" i="8"/>
  <c r="AQ177" i="8"/>
  <c r="V247" i="8"/>
  <c r="AD240" i="8"/>
  <c r="AR39" i="8"/>
  <c r="AR64" i="8" s="1"/>
  <c r="AZ39" i="8"/>
  <c r="AZ64" i="8" s="1"/>
  <c r="BD71" i="8"/>
  <c r="T124" i="1"/>
  <c r="T123" i="1" s="1"/>
  <c r="BD104" i="8"/>
  <c r="T158" i="1"/>
  <c r="T156" i="1" s="1"/>
  <c r="BD138" i="8"/>
  <c r="T192" i="1"/>
  <c r="T190" i="1" s="1"/>
  <c r="BC247" i="8"/>
  <c r="BQ46" i="8"/>
  <c r="BQ71" i="8"/>
  <c r="U264" i="1"/>
  <c r="U263" i="1" s="1"/>
  <c r="U270" i="1" s="1"/>
  <c r="AD86" i="8"/>
  <c r="AK102" i="8"/>
  <c r="BC130" i="8"/>
  <c r="BD235" i="8"/>
  <c r="T289" i="1"/>
  <c r="T287" i="1" s="1"/>
  <c r="BD248" i="8"/>
  <c r="T301" i="1"/>
  <c r="T300" i="1" s="1"/>
  <c r="S268" i="1"/>
  <c r="S267" i="1" s="1"/>
  <c r="AQ215" i="8"/>
  <c r="S293" i="1"/>
  <c r="AQ240" i="8"/>
  <c r="R302" i="1"/>
  <c r="U39" i="8"/>
  <c r="AC39" i="8"/>
  <c r="AK39" i="8"/>
  <c r="AK64" i="8" s="1"/>
  <c r="AQ54" i="8"/>
  <c r="AQ104" i="8"/>
  <c r="Z247" i="8"/>
  <c r="AP247" i="8"/>
  <c r="AL247" i="8"/>
  <c r="BD46" i="8"/>
  <c r="BD66" i="8"/>
  <c r="T120" i="1"/>
  <c r="AW84" i="8"/>
  <c r="BD191" i="8"/>
  <c r="T244" i="1"/>
  <c r="T243" i="1" s="1"/>
  <c r="AR247" i="8"/>
  <c r="AZ247" i="8"/>
  <c r="U184" i="1"/>
  <c r="U183" i="1" s="1"/>
  <c r="BQ131" i="8"/>
  <c r="U298" i="1"/>
  <c r="U296" i="1" s="1"/>
  <c r="BQ244" i="8"/>
  <c r="V89" i="1"/>
  <c r="V39" i="8"/>
  <c r="AD40" i="8"/>
  <c r="AL39" i="8"/>
  <c r="AL64" i="8" s="1"/>
  <c r="T39" i="8"/>
  <c r="T64" i="8" s="1"/>
  <c r="AB39" i="8"/>
  <c r="AJ39" i="8"/>
  <c r="AJ64" i="8" s="1"/>
  <c r="AD52" i="8"/>
  <c r="AD71" i="8"/>
  <c r="Y102" i="8"/>
  <c r="Y160" i="8" s="1"/>
  <c r="AG102" i="8"/>
  <c r="AG160" i="8" s="1"/>
  <c r="AO102" i="8"/>
  <c r="U130" i="8"/>
  <c r="AC130" i="8"/>
  <c r="AK130" i="8"/>
  <c r="AA130" i="8"/>
  <c r="V145" i="8"/>
  <c r="AD146" i="8"/>
  <c r="AL145" i="8"/>
  <c r="AB145" i="8"/>
  <c r="AQ183" i="8"/>
  <c r="AQ211" i="8"/>
  <c r="AQ221" i="8"/>
  <c r="AQ220" i="8" s="1"/>
  <c r="AD235" i="8"/>
  <c r="AE247" i="8"/>
  <c r="BQ86" i="8"/>
  <c r="U211" i="1"/>
  <c r="U210" i="1" s="1"/>
  <c r="BQ158" i="8"/>
  <c r="BQ177" i="8"/>
  <c r="U230" i="1"/>
  <c r="U229" i="1" s="1"/>
  <c r="BF247" i="8"/>
  <c r="BN247" i="8"/>
  <c r="U124" i="1"/>
  <c r="U123" i="1" s="1"/>
  <c r="BK39" i="8"/>
  <c r="BK64" i="8" s="1"/>
  <c r="BG84" i="8"/>
  <c r="BO84" i="8"/>
  <c r="BI100" i="8"/>
  <c r="BK102" i="8"/>
  <c r="BQ138" i="8"/>
  <c r="BG145" i="8"/>
  <c r="BO145" i="8"/>
  <c r="BP247" i="8"/>
  <c r="BQ229" i="8"/>
  <c r="U282" i="1"/>
  <c r="U281" i="1" s="1"/>
  <c r="BS39" i="8"/>
  <c r="BS64" i="8" s="1"/>
  <c r="CD229" i="8"/>
  <c r="V282" i="1"/>
  <c r="V281" i="1" s="1"/>
  <c r="CD244" i="8"/>
  <c r="V297" i="1"/>
  <c r="V296" i="1" s="1"/>
  <c r="BD54" i="8"/>
  <c r="AT130" i="8"/>
  <c r="BB130" i="8"/>
  <c r="AX130" i="8"/>
  <c r="AY145" i="8"/>
  <c r="BD177" i="8"/>
  <c r="T230" i="1"/>
  <c r="T229" i="1" s="1"/>
  <c r="AW247" i="8"/>
  <c r="BD221" i="8"/>
  <c r="BD220" i="8" s="1"/>
  <c r="T275" i="1"/>
  <c r="T273" i="1" s="1"/>
  <c r="T272" i="1" s="1"/>
  <c r="BJ100" i="8"/>
  <c r="BI130" i="8"/>
  <c r="BJ247" i="8"/>
  <c r="CD240" i="8"/>
  <c r="V293" i="1"/>
  <c r="V292" i="1" s="1"/>
  <c r="T108" i="1"/>
  <c r="BD52" i="8"/>
  <c r="T105" i="1"/>
  <c r="T104" i="1" s="1"/>
  <c r="AT100" i="8"/>
  <c r="BB100" i="8"/>
  <c r="AY100" i="8"/>
  <c r="BD93" i="8"/>
  <c r="T149" i="1"/>
  <c r="T145" i="1" s="1"/>
  <c r="AX102" i="8"/>
  <c r="AV130" i="8"/>
  <c r="BD131" i="8"/>
  <c r="BD229" i="8"/>
  <c r="BD244" i="8"/>
  <c r="T297" i="1"/>
  <c r="T296" i="1" s="1"/>
  <c r="BQ54" i="8"/>
  <c r="BQ66" i="8"/>
  <c r="U120" i="1"/>
  <c r="BJ84" i="8"/>
  <c r="BL100" i="8"/>
  <c r="BG247" i="8"/>
  <c r="BO247" i="8"/>
  <c r="BQ240" i="8"/>
  <c r="U295" i="1"/>
  <c r="U292" i="1" s="1"/>
  <c r="CD5" i="8"/>
  <c r="V58" i="1"/>
  <c r="CD93" i="8"/>
  <c r="V148" i="1"/>
  <c r="V145" i="1" s="1"/>
  <c r="V288" i="1"/>
  <c r="V287" i="1" s="1"/>
  <c r="BD40" i="8"/>
  <c r="T94" i="1"/>
  <c r="T92" i="1" s="1"/>
  <c r="AU100" i="8"/>
  <c r="BC100" i="8"/>
  <c r="BD111" i="8"/>
  <c r="T165" i="1"/>
  <c r="AT145" i="8"/>
  <c r="BB145" i="8"/>
  <c r="T253" i="1"/>
  <c r="BD211" i="8"/>
  <c r="T264" i="1"/>
  <c r="T263" i="1" s="1"/>
  <c r="BD240" i="8"/>
  <c r="T293" i="1"/>
  <c r="T292" i="1" s="1"/>
  <c r="BQ5" i="8"/>
  <c r="BQ93" i="8"/>
  <c r="U150" i="1"/>
  <c r="U145" i="1" s="1"/>
  <c r="BL130" i="8"/>
  <c r="BH130" i="8"/>
  <c r="BP130" i="8"/>
  <c r="BQ151" i="8"/>
  <c r="U206" i="1"/>
  <c r="U203" i="1" s="1"/>
  <c r="BQ183" i="8"/>
  <c r="BH247" i="8"/>
  <c r="CD158" i="8"/>
  <c r="V211" i="1"/>
  <c r="V210" i="1" s="1"/>
  <c r="CD215" i="8"/>
  <c r="CD218" i="8" s="1"/>
  <c r="V268" i="1"/>
  <c r="V267" i="1" s="1"/>
  <c r="U236" i="1"/>
  <c r="U235" i="1" s="1"/>
  <c r="T282" i="1"/>
  <c r="T281" i="1" s="1"/>
  <c r="U107" i="1"/>
  <c r="U194" i="1"/>
  <c r="U190" i="1" s="1"/>
  <c r="BY100" i="8"/>
  <c r="V266" i="1"/>
  <c r="V265" i="1" s="1"/>
  <c r="V302" i="1"/>
  <c r="BR100" i="8"/>
  <c r="BZ100" i="8"/>
  <c r="CD104" i="8"/>
  <c r="BS145" i="8"/>
  <c r="CA145" i="8"/>
  <c r="CD191" i="8"/>
  <c r="BX247" i="8"/>
  <c r="CD120" i="8"/>
  <c r="CD116" i="8" s="1"/>
  <c r="BU247" i="8"/>
  <c r="CC247" i="8"/>
  <c r="BY247" i="8"/>
  <c r="BQ235" i="8"/>
  <c r="CD86" i="8"/>
  <c r="BT100" i="8"/>
  <c r="CB100" i="8"/>
  <c r="CC102" i="8"/>
  <c r="CD111" i="8"/>
  <c r="BV247" i="8"/>
  <c r="CD221" i="8"/>
  <c r="CD220" i="8" s="1"/>
  <c r="V128" i="1"/>
  <c r="V139" i="1"/>
  <c r="V138" i="1" s="1"/>
  <c r="BI247" i="8"/>
  <c r="BE247" i="8"/>
  <c r="BM247" i="8"/>
  <c r="CD40" i="8"/>
  <c r="BU100" i="8"/>
  <c r="CC100" i="8"/>
  <c r="BX130" i="8"/>
  <c r="CD146" i="8"/>
  <c r="CD151" i="8"/>
  <c r="BW247" i="8"/>
  <c r="V97" i="1"/>
  <c r="V96" i="1" s="1"/>
  <c r="V253" i="1"/>
  <c r="CD138" i="8"/>
  <c r="CD162" i="8"/>
  <c r="V173" i="1"/>
  <c r="V172" i="1" s="1"/>
  <c r="V168" i="1" s="1"/>
  <c r="V191" i="1"/>
  <c r="V190" i="1" s="1"/>
  <c r="U57" i="1"/>
  <c r="V243" i="1"/>
  <c r="BS102" i="8"/>
  <c r="CA102" i="8"/>
  <c r="BT102" i="8"/>
  <c r="CB102" i="8"/>
  <c r="V306" i="1"/>
  <c r="BE102" i="8"/>
  <c r="BM102" i="8"/>
  <c r="BH102" i="8"/>
  <c r="BP102" i="8"/>
  <c r="V203" i="1"/>
  <c r="AT102" i="8"/>
  <c r="BB102" i="8"/>
  <c r="BD254" i="8"/>
  <c r="T306" i="1" s="1"/>
  <c r="U138" i="1"/>
  <c r="T138" i="1"/>
  <c r="AU102" i="8"/>
  <c r="BC102" i="8"/>
  <c r="V156" i="1"/>
  <c r="V229" i="1"/>
  <c r="V198" i="1"/>
  <c r="V235" i="1"/>
  <c r="V214" i="1"/>
  <c r="U287" i="1"/>
  <c r="AQ248" i="8"/>
  <c r="S301" i="1"/>
  <c r="W247" i="8"/>
  <c r="U247" i="8"/>
  <c r="AC247" i="8"/>
  <c r="AK247" i="8"/>
  <c r="R145" i="8"/>
  <c r="Z145" i="8"/>
  <c r="AH145" i="8"/>
  <c r="AP145" i="8"/>
  <c r="U145" i="8"/>
  <c r="AC145" i="8"/>
  <c r="AK145" i="8"/>
  <c r="R130" i="8"/>
  <c r="Z130" i="8"/>
  <c r="AH130" i="8"/>
  <c r="AP130" i="8"/>
  <c r="Q254" i="8"/>
  <c r="Q306" i="1" s="1"/>
  <c r="L38" i="21" s="1"/>
  <c r="Q211" i="1"/>
  <c r="Q215" i="8"/>
  <c r="Q218" i="8" s="1"/>
  <c r="R205" i="1"/>
  <c r="R203" i="1" s="1"/>
  <c r="Q302" i="1"/>
  <c r="R109" i="1"/>
  <c r="Q287" i="1"/>
  <c r="R190" i="1"/>
  <c r="R229" i="1"/>
  <c r="R243" i="1"/>
  <c r="R123" i="1"/>
  <c r="R198" i="1"/>
  <c r="R235" i="1"/>
  <c r="S287" i="1"/>
  <c r="Q111" i="8"/>
  <c r="Q235" i="8"/>
  <c r="R160" i="1"/>
  <c r="S164" i="1"/>
  <c r="R254" i="1"/>
  <c r="R294" i="1"/>
  <c r="S66" i="1"/>
  <c r="S108" i="1"/>
  <c r="R173" i="1"/>
  <c r="R172" i="1" s="1"/>
  <c r="R215" i="1"/>
  <c r="R214" i="1" s="1"/>
  <c r="S266" i="1"/>
  <c r="S265" i="1" s="1"/>
  <c r="R282" i="1"/>
  <c r="Q264" i="1"/>
  <c r="R97" i="1"/>
  <c r="R96" i="1" s="1"/>
  <c r="R120" i="1"/>
  <c r="S129" i="1"/>
  <c r="S237" i="1"/>
  <c r="R297" i="1"/>
  <c r="Q97" i="1"/>
  <c r="Q164" i="1"/>
  <c r="Q266" i="1"/>
  <c r="R146" i="1"/>
  <c r="S105" i="1"/>
  <c r="S97" i="1"/>
  <c r="S159" i="1"/>
  <c r="R211" i="1"/>
  <c r="S191" i="1"/>
  <c r="S201" i="1"/>
  <c r="S220" i="1"/>
  <c r="R266" i="1"/>
  <c r="R265" i="1" s="1"/>
  <c r="R268" i="1"/>
  <c r="R267" i="1" s="1"/>
  <c r="S282" i="1"/>
  <c r="R290" i="1"/>
  <c r="R287" i="1" s="1"/>
  <c r="Q105" i="1"/>
  <c r="S173" i="1"/>
  <c r="S172" i="1" s="1"/>
  <c r="S204" i="1"/>
  <c r="Q240" i="8"/>
  <c r="Q93" i="8"/>
  <c r="Q244" i="8"/>
  <c r="Q151" i="8"/>
  <c r="Q146" i="8"/>
  <c r="Q229" i="8"/>
  <c r="Q66" i="8"/>
  <c r="Q191" i="8"/>
  <c r="Q40" i="8"/>
  <c r="Q120" i="8"/>
  <c r="Q116" i="8" s="1"/>
  <c r="Q86" i="8"/>
  <c r="Q71" i="8"/>
  <c r="Q131" i="8"/>
  <c r="Q138" i="8"/>
  <c r="Q248" i="8"/>
  <c r="K53" i="1"/>
  <c r="J53" i="1"/>
  <c r="I53" i="1"/>
  <c r="P52" i="1" s="1"/>
  <c r="S163" i="1" l="1"/>
  <c r="V106" i="1"/>
  <c r="T163" i="1"/>
  <c r="T154" i="1" s="1"/>
  <c r="T106" i="1"/>
  <c r="R118" i="1"/>
  <c r="R136" i="1" s="1"/>
  <c r="S118" i="1"/>
  <c r="U106" i="1"/>
  <c r="U118" i="1"/>
  <c r="U136" i="1" s="1"/>
  <c r="V118" i="1"/>
  <c r="U163" i="1"/>
  <c r="U154" i="1" s="1"/>
  <c r="T118" i="1"/>
  <c r="T136" i="1" s="1"/>
  <c r="BE261" i="8"/>
  <c r="Q229" i="1"/>
  <c r="BM261" i="8"/>
  <c r="BH261" i="8"/>
  <c r="S261" i="8"/>
  <c r="CC261" i="8"/>
  <c r="AE262" i="8"/>
  <c r="AU262" i="8"/>
  <c r="AL262" i="8"/>
  <c r="CB262" i="8"/>
  <c r="BP261" i="8"/>
  <c r="BX262" i="8"/>
  <c r="AL261" i="8"/>
  <c r="BC262" i="8"/>
  <c r="AT262" i="8"/>
  <c r="CC262" i="8"/>
  <c r="BT262" i="8"/>
  <c r="CA262" i="8"/>
  <c r="BO262" i="8"/>
  <c r="BW262" i="8"/>
  <c r="BL262" i="8"/>
  <c r="AI261" i="8"/>
  <c r="BK262" i="8"/>
  <c r="BS262" i="8"/>
  <c r="BG262" i="8"/>
  <c r="BN262" i="8"/>
  <c r="V261" i="8"/>
  <c r="W261" i="8"/>
  <c r="AW262" i="8"/>
  <c r="BJ262" i="8"/>
  <c r="AX262" i="8"/>
  <c r="BY262" i="8"/>
  <c r="BA262" i="8"/>
  <c r="BF262" i="8"/>
  <c r="BV262" i="8"/>
  <c r="AV262" i="8"/>
  <c r="BZ262" i="8"/>
  <c r="BP262" i="8"/>
  <c r="AS262" i="8"/>
  <c r="AZ262" i="8"/>
  <c r="BM262" i="8"/>
  <c r="BU262" i="8"/>
  <c r="AJ262" i="8"/>
  <c r="BR262" i="8"/>
  <c r="BH262" i="8"/>
  <c r="AO262" i="8"/>
  <c r="AR262" i="8"/>
  <c r="BE262" i="8"/>
  <c r="T262" i="8"/>
  <c r="AK262" i="8"/>
  <c r="BI262" i="8"/>
  <c r="BB262" i="8"/>
  <c r="AN262" i="8"/>
  <c r="AY262" i="8"/>
  <c r="AY261" i="8"/>
  <c r="BB261" i="8"/>
  <c r="AX261" i="8"/>
  <c r="AZ261" i="8"/>
  <c r="AO261" i="8"/>
  <c r="BR261" i="8"/>
  <c r="BN261" i="8"/>
  <c r="BT261" i="8"/>
  <c r="CA261" i="8"/>
  <c r="AR261" i="8"/>
  <c r="BC261" i="8"/>
  <c r="BK261" i="8"/>
  <c r="CB261" i="8"/>
  <c r="AT261" i="8"/>
  <c r="BL261" i="8"/>
  <c r="AP261" i="8"/>
  <c r="BS261" i="8"/>
  <c r="AB261" i="8"/>
  <c r="AS261" i="8"/>
  <c r="AH261" i="8"/>
  <c r="BX261" i="8"/>
  <c r="AU261" i="8"/>
  <c r="R261" i="8"/>
  <c r="BG261" i="8"/>
  <c r="AW261" i="8"/>
  <c r="AJ261" i="8"/>
  <c r="AN261" i="8"/>
  <c r="AM261" i="8"/>
  <c r="AC261" i="8"/>
  <c r="Z261" i="8"/>
  <c r="AE261" i="8"/>
  <c r="BW261" i="8"/>
  <c r="T261" i="8"/>
  <c r="BU261" i="8"/>
  <c r="AA261" i="8"/>
  <c r="BI261" i="8"/>
  <c r="BA261" i="8"/>
  <c r="BZ261" i="8"/>
  <c r="BY261" i="8"/>
  <c r="AG261" i="8"/>
  <c r="BJ261" i="8"/>
  <c r="AK261" i="8"/>
  <c r="BV261" i="8"/>
  <c r="BO261" i="8"/>
  <c r="AV261" i="8"/>
  <c r="U261" i="8"/>
  <c r="BF261" i="8"/>
  <c r="Y261" i="8"/>
  <c r="AF261" i="8"/>
  <c r="X261" i="8"/>
  <c r="Q102" i="8"/>
  <c r="T91" i="1"/>
  <c r="CD39" i="8"/>
  <c r="CD64" i="8" s="1"/>
  <c r="AI160" i="8"/>
  <c r="AI253" i="8" s="1"/>
  <c r="AI255" i="8" s="1"/>
  <c r="AI256" i="8" s="1"/>
  <c r="AI257" i="8" s="1"/>
  <c r="Q39" i="8"/>
  <c r="AQ39" i="8"/>
  <c r="AQ64" i="8" s="1"/>
  <c r="BD218" i="8"/>
  <c r="W160" i="8"/>
  <c r="AM160" i="8"/>
  <c r="AM253" i="8" s="1"/>
  <c r="AM255" i="8" s="1"/>
  <c r="AM256" i="8" s="1"/>
  <c r="AM257" i="8" s="1"/>
  <c r="AQ218" i="8"/>
  <c r="T270" i="1"/>
  <c r="T249" i="1"/>
  <c r="T259" i="1" s="1"/>
  <c r="AD39" i="8"/>
  <c r="BQ218" i="8"/>
  <c r="V270" i="1"/>
  <c r="R249" i="1"/>
  <c r="R259" i="1" s="1"/>
  <c r="U249" i="1"/>
  <c r="U259" i="1" s="1"/>
  <c r="V249" i="1"/>
  <c r="V259" i="1" s="1"/>
  <c r="BD207" i="8"/>
  <c r="CD207" i="8"/>
  <c r="Q207" i="8"/>
  <c r="AQ207" i="8"/>
  <c r="AD207" i="8"/>
  <c r="BQ207" i="8"/>
  <c r="AO160" i="8"/>
  <c r="AO253" i="8" s="1"/>
  <c r="AO255" i="8" s="1"/>
  <c r="AO256" i="8" s="1"/>
  <c r="AO257" i="8" s="1"/>
  <c r="BY160" i="8"/>
  <c r="BY253" i="8" s="1"/>
  <c r="BY255" i="8" s="1"/>
  <c r="BY256" i="8" s="1"/>
  <c r="BY257" i="8" s="1"/>
  <c r="S160" i="8"/>
  <c r="S253" i="8" s="1"/>
  <c r="S255" i="8" s="1"/>
  <c r="S256" i="8" s="1"/>
  <c r="S257" i="8" s="1"/>
  <c r="BT160" i="8"/>
  <c r="BT253" i="8" s="1"/>
  <c r="BT255" i="8" s="1"/>
  <c r="BT256" i="8" s="1"/>
  <c r="BT257" i="8" s="1"/>
  <c r="BK160" i="8"/>
  <c r="BK253" i="8" s="1"/>
  <c r="BK255" i="8" s="1"/>
  <c r="BK256" i="8" s="1"/>
  <c r="BK257" i="8" s="1"/>
  <c r="V91" i="1"/>
  <c r="CB160" i="8"/>
  <c r="CB253" i="8" s="1"/>
  <c r="CB255" i="8" s="1"/>
  <c r="CB256" i="8" s="1"/>
  <c r="CB257" i="8" s="1"/>
  <c r="BD39" i="8"/>
  <c r="BD64" i="8" s="1"/>
  <c r="AS160" i="8"/>
  <c r="AS253" i="8" s="1"/>
  <c r="AS255" i="8" s="1"/>
  <c r="AS256" i="8" s="1"/>
  <c r="AS257" i="8" s="1"/>
  <c r="BU160" i="8"/>
  <c r="BU253" i="8" s="1"/>
  <c r="BU255" i="8" s="1"/>
  <c r="BU256" i="8" s="1"/>
  <c r="BU257" i="8" s="1"/>
  <c r="BX160" i="8"/>
  <c r="BX253" i="8" s="1"/>
  <c r="BX255" i="8" s="1"/>
  <c r="BX256" i="8" s="1"/>
  <c r="BX257" i="8" s="1"/>
  <c r="AV160" i="8"/>
  <c r="AV253" i="8" s="1"/>
  <c r="AV255" i="8" s="1"/>
  <c r="AV256" i="8" s="1"/>
  <c r="AV257" i="8" s="1"/>
  <c r="BM160" i="8"/>
  <c r="BM253" i="8" s="1"/>
  <c r="BM255" i="8" s="1"/>
  <c r="BM256" i="8" s="1"/>
  <c r="BM257" i="8" s="1"/>
  <c r="AQ130" i="8"/>
  <c r="AD100" i="8"/>
  <c r="CC160" i="8"/>
  <c r="CC253" i="8" s="1"/>
  <c r="CC255" i="8" s="1"/>
  <c r="CC256" i="8" s="1"/>
  <c r="CC257" i="8" s="1"/>
  <c r="BR160" i="8"/>
  <c r="BR253" i="8" s="1"/>
  <c r="BR255" i="8" s="1"/>
  <c r="BR256" i="8" s="1"/>
  <c r="BR257" i="8" s="1"/>
  <c r="AJ160" i="8"/>
  <c r="AJ253" i="8" s="1"/>
  <c r="AJ255" i="8" s="1"/>
  <c r="AJ256" i="8" s="1"/>
  <c r="AJ257" i="8" s="1"/>
  <c r="BA160" i="8"/>
  <c r="BA253" i="8" s="1"/>
  <c r="BA255" i="8" s="1"/>
  <c r="BA256" i="8" s="1"/>
  <c r="BA257" i="8" s="1"/>
  <c r="BQ130" i="8"/>
  <c r="BV160" i="8"/>
  <c r="BV253" i="8" s="1"/>
  <c r="BV255" i="8" s="1"/>
  <c r="BV256" i="8" s="1"/>
  <c r="BV257" i="8" s="1"/>
  <c r="AW160" i="8"/>
  <c r="AW253" i="8" s="1"/>
  <c r="AW255" i="8" s="1"/>
  <c r="AW256" i="8" s="1"/>
  <c r="AW257" i="8" s="1"/>
  <c r="BN160" i="8"/>
  <c r="BN253" i="8" s="1"/>
  <c r="BN255" i="8" s="1"/>
  <c r="BN256" i="8" s="1"/>
  <c r="BN257" i="8" s="1"/>
  <c r="BJ160" i="8"/>
  <c r="BJ253" i="8" s="1"/>
  <c r="BJ255" i="8" s="1"/>
  <c r="BJ256" i="8" s="1"/>
  <c r="BJ257" i="8" s="1"/>
  <c r="AN160" i="8"/>
  <c r="AN253" i="8" s="1"/>
  <c r="AN255" i="8" s="1"/>
  <c r="AN256" i="8" s="1"/>
  <c r="AN257" i="8" s="1"/>
  <c r="BZ160" i="8"/>
  <c r="BZ253" i="8" s="1"/>
  <c r="BZ255" i="8" s="1"/>
  <c r="BZ256" i="8" s="1"/>
  <c r="BZ257" i="8" s="1"/>
  <c r="BW160" i="8"/>
  <c r="BW253" i="8" s="1"/>
  <c r="BW255" i="8" s="1"/>
  <c r="BW256" i="8" s="1"/>
  <c r="BW257" i="8" s="1"/>
  <c r="BQ102" i="8"/>
  <c r="BI160" i="8"/>
  <c r="BI253" i="8" s="1"/>
  <c r="BI255" i="8" s="1"/>
  <c r="BI256" i="8" s="1"/>
  <c r="BI257" i="8" s="1"/>
  <c r="BE160" i="8"/>
  <c r="BE253" i="8" s="1"/>
  <c r="BE255" i="8" s="1"/>
  <c r="BE256" i="8" s="1"/>
  <c r="BE257" i="8" s="1"/>
  <c r="AZ160" i="8"/>
  <c r="AZ253" i="8" s="1"/>
  <c r="AZ255" i="8" s="1"/>
  <c r="AZ256" i="8" s="1"/>
  <c r="AZ257" i="8" s="1"/>
  <c r="AY160" i="8"/>
  <c r="AY253" i="8" s="1"/>
  <c r="AY255" i="8" s="1"/>
  <c r="AY256" i="8" s="1"/>
  <c r="AY257" i="8" s="1"/>
  <c r="BQ39" i="8"/>
  <c r="BQ64" i="8" s="1"/>
  <c r="U300" i="1"/>
  <c r="BG160" i="8"/>
  <c r="BG253" i="8" s="1"/>
  <c r="BG255" i="8" s="1"/>
  <c r="BG256" i="8" s="1"/>
  <c r="BG257" i="8" s="1"/>
  <c r="AR160" i="8"/>
  <c r="AR253" i="8" s="1"/>
  <c r="V300" i="1"/>
  <c r="CD130" i="8"/>
  <c r="BD84" i="8"/>
  <c r="BF160" i="8"/>
  <c r="BF253" i="8" s="1"/>
  <c r="BF255" i="8" s="1"/>
  <c r="BF256" i="8" s="1"/>
  <c r="BF257" i="8" s="1"/>
  <c r="BH160" i="8"/>
  <c r="BH253" i="8" s="1"/>
  <c r="BH255" i="8" s="1"/>
  <c r="BH256" i="8" s="1"/>
  <c r="BH257" i="8" s="1"/>
  <c r="AA160" i="8"/>
  <c r="AU160" i="8"/>
  <c r="AU253" i="8" s="1"/>
  <c r="AU255" i="8" s="1"/>
  <c r="AU256" i="8" s="1"/>
  <c r="AU257" i="8" s="1"/>
  <c r="AX160" i="8"/>
  <c r="AX253" i="8" s="1"/>
  <c r="AX255" i="8" s="1"/>
  <c r="AX256" i="8" s="1"/>
  <c r="AX257" i="8" s="1"/>
  <c r="U91" i="1"/>
  <c r="AQ84" i="8"/>
  <c r="BO160" i="8"/>
  <c r="BO253" i="8" s="1"/>
  <c r="BO255" i="8" s="1"/>
  <c r="BO256" i="8" s="1"/>
  <c r="BO257" i="8" s="1"/>
  <c r="V57" i="1"/>
  <c r="AQ102" i="8"/>
  <c r="AQ145" i="8"/>
  <c r="AP160" i="8"/>
  <c r="AP253" i="8" s="1"/>
  <c r="AP255" i="8" s="1"/>
  <c r="AP256" i="8" s="1"/>
  <c r="AP257" i="8" s="1"/>
  <c r="AB160" i="8"/>
  <c r="T160" i="8"/>
  <c r="T253" i="8" s="1"/>
  <c r="T255" i="8" s="1"/>
  <c r="T256" i="8" s="1"/>
  <c r="T257" i="8" s="1"/>
  <c r="CD247" i="8"/>
  <c r="Z160" i="8"/>
  <c r="BC160" i="8"/>
  <c r="BC253" i="8" s="1"/>
  <c r="BC255" i="8" s="1"/>
  <c r="BC256" i="8" s="1"/>
  <c r="BC257" i="8" s="1"/>
  <c r="BB160" i="8"/>
  <c r="BB253" i="8" s="1"/>
  <c r="BB255" i="8" s="1"/>
  <c r="BB256" i="8" s="1"/>
  <c r="BB257" i="8" s="1"/>
  <c r="BP160" i="8"/>
  <c r="BP253" i="8" s="1"/>
  <c r="BP255" i="8" s="1"/>
  <c r="BP256" i="8" s="1"/>
  <c r="BP257" i="8" s="1"/>
  <c r="BD100" i="8"/>
  <c r="T182" i="1"/>
  <c r="AE160" i="8"/>
  <c r="AE253" i="8" s="1"/>
  <c r="AE255" i="8" s="1"/>
  <c r="AE256" i="8" s="1"/>
  <c r="AE257" i="8" s="1"/>
  <c r="AD145" i="8"/>
  <c r="AG253" i="8"/>
  <c r="AG255" i="8" s="1"/>
  <c r="AG256" i="8" s="1"/>
  <c r="AG257" i="8" s="1"/>
  <c r="BD130" i="8"/>
  <c r="AD130" i="8"/>
  <c r="BQ84" i="8"/>
  <c r="CD84" i="8"/>
  <c r="BL160" i="8"/>
  <c r="BL253" i="8" s="1"/>
  <c r="BL255" i="8" s="1"/>
  <c r="BL256" i="8" s="1"/>
  <c r="BL257" i="8" s="1"/>
  <c r="AL160" i="8"/>
  <c r="AL253" i="8" s="1"/>
  <c r="AL255" i="8" s="1"/>
  <c r="AL256" i="8" s="1"/>
  <c r="AL257" i="8" s="1"/>
  <c r="AH160" i="8"/>
  <c r="AH253" i="8" s="1"/>
  <c r="AH255" i="8" s="1"/>
  <c r="AH256" i="8" s="1"/>
  <c r="AH257" i="8" s="1"/>
  <c r="BQ100" i="8"/>
  <c r="AD102" i="8"/>
  <c r="BD145" i="8"/>
  <c r="R160" i="8"/>
  <c r="R253" i="8" s="1"/>
  <c r="R255" i="8" s="1"/>
  <c r="R256" i="8" s="1"/>
  <c r="R257" i="8" s="1"/>
  <c r="AQ247" i="8"/>
  <c r="U197" i="1"/>
  <c r="U182" i="1"/>
  <c r="BQ145" i="8"/>
  <c r="AK160" i="8"/>
  <c r="AK253" i="8" s="1"/>
  <c r="AK255" i="8" s="1"/>
  <c r="AK256" i="8" s="1"/>
  <c r="AK257" i="8" s="1"/>
  <c r="AQ100" i="8"/>
  <c r="CA160" i="8"/>
  <c r="CA253" i="8" s="1"/>
  <c r="CA255" i="8" s="1"/>
  <c r="CA256" i="8" s="1"/>
  <c r="CA257" i="8" s="1"/>
  <c r="BS160" i="8"/>
  <c r="BS253" i="8" s="1"/>
  <c r="BS255" i="8" s="1"/>
  <c r="BS256" i="8" s="1"/>
  <c r="BS257" i="8" s="1"/>
  <c r="CD102" i="8"/>
  <c r="U160" i="8"/>
  <c r="AC160" i="8"/>
  <c r="AD247" i="8"/>
  <c r="BD247" i="8"/>
  <c r="BD102" i="8"/>
  <c r="V160" i="8"/>
  <c r="AF253" i="8"/>
  <c r="AF255" i="8" s="1"/>
  <c r="AF256" i="8" s="1"/>
  <c r="AF257" i="8" s="1"/>
  <c r="AT160" i="8"/>
  <c r="AT253" i="8" s="1"/>
  <c r="AT255" i="8" s="1"/>
  <c r="CD145" i="8"/>
  <c r="BQ247" i="8"/>
  <c r="V123" i="1"/>
  <c r="CD100" i="8"/>
  <c r="AD84" i="8"/>
  <c r="V154" i="1"/>
  <c r="V152" i="1"/>
  <c r="T197" i="1"/>
  <c r="T299" i="1"/>
  <c r="V197" i="1"/>
  <c r="U299" i="1"/>
  <c r="P51" i="1"/>
  <c r="V182" i="1"/>
  <c r="V299" i="1"/>
  <c r="T152" i="1"/>
  <c r="U152" i="1"/>
  <c r="Q84" i="8"/>
  <c r="Q100" i="8"/>
  <c r="Q145" i="8"/>
  <c r="Q130" i="8"/>
  <c r="Q247" i="8"/>
  <c r="R106" i="1"/>
  <c r="S210" i="1"/>
  <c r="R210" i="1"/>
  <c r="S203" i="1"/>
  <c r="S198" i="1"/>
  <c r="S292" i="1"/>
  <c r="R292" i="1"/>
  <c r="R197" i="1"/>
  <c r="S183" i="1"/>
  <c r="R183" i="1"/>
  <c r="R182" i="1" s="1"/>
  <c r="S168" i="1"/>
  <c r="R168" i="1"/>
  <c r="S138" i="1"/>
  <c r="R138" i="1"/>
  <c r="T116" i="1" l="1"/>
  <c r="V136" i="1"/>
  <c r="U116" i="1"/>
  <c r="AQ262" i="8"/>
  <c r="BD262" i="8"/>
  <c r="BQ262" i="8"/>
  <c r="BQ261" i="8"/>
  <c r="Q64" i="8"/>
  <c r="Q262" i="8"/>
  <c r="CD262" i="8"/>
  <c r="BD261" i="8"/>
  <c r="CD261" i="8"/>
  <c r="AQ261" i="8"/>
  <c r="AD261" i="8"/>
  <c r="Q261" i="8"/>
  <c r="V116" i="1"/>
  <c r="BQ160" i="8"/>
  <c r="BQ253" i="8" s="1"/>
  <c r="BU264" i="8"/>
  <c r="BZ264" i="8"/>
  <c r="BV264" i="8"/>
  <c r="BS264" i="8"/>
  <c r="BY264" i="8"/>
  <c r="CB264" i="8"/>
  <c r="BW264" i="8"/>
  <c r="BR264" i="8"/>
  <c r="AD160" i="8"/>
  <c r="AQ160" i="8"/>
  <c r="AQ253" i="8" s="1"/>
  <c r="BD160" i="8"/>
  <c r="BD253" i="8" s="1"/>
  <c r="CD160" i="8"/>
  <c r="CD253" i="8" s="1"/>
  <c r="U212" i="1"/>
  <c r="T212" i="1"/>
  <c r="V212" i="1"/>
  <c r="AR255" i="8"/>
  <c r="AT256" i="8"/>
  <c r="AT257" i="8" s="1"/>
  <c r="Q160" i="8"/>
  <c r="S197" i="1"/>
  <c r="Q292" i="1"/>
  <c r="R57" i="1"/>
  <c r="V314" i="1" l="1"/>
  <c r="CD255" i="8"/>
  <c r="BD255" i="8"/>
  <c r="BD256" i="8" s="1"/>
  <c r="V313" i="1"/>
  <c r="Q253" i="8"/>
  <c r="Q314" i="1"/>
  <c r="BQ255" i="8"/>
  <c r="U305" i="1"/>
  <c r="BP264" i="8"/>
  <c r="BT263" i="8"/>
  <c r="BU263" i="8"/>
  <c r="CA263" i="8"/>
  <c r="CA264" i="8"/>
  <c r="BX263" i="8"/>
  <c r="BR263" i="8"/>
  <c r="BS263" i="8"/>
  <c r="CC263" i="8"/>
  <c r="BT264" i="8"/>
  <c r="CD263" i="8"/>
  <c r="BV263" i="8"/>
  <c r="BZ263" i="8"/>
  <c r="BX264" i="8"/>
  <c r="CC264" i="8"/>
  <c r="CB263" i="8"/>
  <c r="BW263" i="8"/>
  <c r="BY263" i="8"/>
  <c r="T305" i="1"/>
  <c r="AJ264" i="8"/>
  <c r="BC264" i="8"/>
  <c r="AI264" i="8"/>
  <c r="AG264" i="8"/>
  <c r="AN264" i="8"/>
  <c r="S305" i="1"/>
  <c r="AQ255" i="8"/>
  <c r="V305" i="1"/>
  <c r="BK264" i="8"/>
  <c r="BG264" i="8"/>
  <c r="BO264" i="8"/>
  <c r="AS264" i="8"/>
  <c r="BN264" i="8"/>
  <c r="BF264" i="8"/>
  <c r="T264" i="8"/>
  <c r="BI264" i="8"/>
  <c r="Q313" i="1"/>
  <c r="BM264" i="8"/>
  <c r="S313" i="1"/>
  <c r="AZ264" i="8"/>
  <c r="AO264" i="8"/>
  <c r="BB264" i="8"/>
  <c r="BJ264" i="8"/>
  <c r="AU264" i="8"/>
  <c r="AE264" i="8"/>
  <c r="U314" i="1"/>
  <c r="S314" i="1"/>
  <c r="AF264" i="8"/>
  <c r="AL264" i="8"/>
  <c r="BH264" i="8"/>
  <c r="AX264" i="8"/>
  <c r="AK264" i="8"/>
  <c r="S264" i="8"/>
  <c r="AM264" i="8"/>
  <c r="AW264" i="8"/>
  <c r="R264" i="8"/>
  <c r="AV264" i="8"/>
  <c r="BE264" i="8"/>
  <c r="AP264" i="8"/>
  <c r="AH264" i="8"/>
  <c r="BL264" i="8"/>
  <c r="BA264" i="8"/>
  <c r="AR256" i="8"/>
  <c r="AR257" i="8" s="1"/>
  <c r="Q57" i="1"/>
  <c r="S102" i="1"/>
  <c r="R102" i="1"/>
  <c r="S104" i="1"/>
  <c r="R104" i="1"/>
  <c r="S57" i="1"/>
  <c r="S92" i="1"/>
  <c r="R92" i="1"/>
  <c r="S96" i="1"/>
  <c r="Q102" i="1"/>
  <c r="T307" i="1" l="1"/>
  <c r="V315" i="1"/>
  <c r="BD257" i="8"/>
  <c r="BQ256" i="8"/>
  <c r="BQ264" i="8" s="1"/>
  <c r="CD256" i="8"/>
  <c r="P253" i="8"/>
  <c r="Q305" i="1"/>
  <c r="Q255" i="8"/>
  <c r="BP263" i="8"/>
  <c r="U307" i="1"/>
  <c r="BD264" i="8"/>
  <c r="BB263" i="8"/>
  <c r="BG263" i="8"/>
  <c r="AJ263" i="8"/>
  <c r="BF263" i="8"/>
  <c r="AN263" i="8"/>
  <c r="AI263" i="8"/>
  <c r="AG263" i="8"/>
  <c r="BC263" i="8"/>
  <c r="T263" i="8"/>
  <c r="AT263" i="8"/>
  <c r="BN263" i="8"/>
  <c r="AS263" i="8"/>
  <c r="AU263" i="8"/>
  <c r="BK263" i="8"/>
  <c r="BO263" i="8"/>
  <c r="T308" i="1"/>
  <c r="T309" i="1" s="1"/>
  <c r="V307" i="1"/>
  <c r="AQ256" i="8"/>
  <c r="S307" i="1"/>
  <c r="AY263" i="8"/>
  <c r="AX263" i="8"/>
  <c r="AE263" i="8"/>
  <c r="BI263" i="8"/>
  <c r="AO263" i="8"/>
  <c r="AK263" i="8"/>
  <c r="T313" i="1"/>
  <c r="AW263" i="8"/>
  <c r="AY264" i="8"/>
  <c r="BJ263" i="8"/>
  <c r="R313" i="1"/>
  <c r="R263" i="8"/>
  <c r="AF263" i="8"/>
  <c r="U313" i="1"/>
  <c r="AL263" i="8"/>
  <c r="Q263" i="8"/>
  <c r="BQ263" i="8"/>
  <c r="AZ263" i="8"/>
  <c r="AV263" i="8"/>
  <c r="BE263" i="8"/>
  <c r="S263" i="8"/>
  <c r="BD263" i="8"/>
  <c r="T314" i="1"/>
  <c r="BA263" i="8"/>
  <c r="BM263" i="8"/>
  <c r="BH263" i="8"/>
  <c r="AR263" i="8"/>
  <c r="AM263" i="8"/>
  <c r="AH263" i="8"/>
  <c r="AT264" i="8"/>
  <c r="BL263" i="8"/>
  <c r="AP263" i="8"/>
  <c r="AQ263" i="8"/>
  <c r="AR264" i="8"/>
  <c r="S91" i="1"/>
  <c r="Q163" i="1"/>
  <c r="R91" i="1"/>
  <c r="T316" i="1" l="1"/>
  <c r="U316" i="1"/>
  <c r="CD257" i="8"/>
  <c r="U315" i="1"/>
  <c r="BQ257" i="8"/>
  <c r="S315" i="1"/>
  <c r="Q315" i="1"/>
  <c r="P255" i="8"/>
  <c r="AQ257" i="8"/>
  <c r="T315" i="1"/>
  <c r="U308" i="1"/>
  <c r="L37" i="21"/>
  <c r="Q307" i="1"/>
  <c r="Q256" i="8"/>
  <c r="S308" i="1"/>
  <c r="S309" i="1" s="1"/>
  <c r="AQ264" i="8"/>
  <c r="V308" i="1"/>
  <c r="CD264" i="8"/>
  <c r="E21" i="7"/>
  <c r="V316" i="1" l="1"/>
  <c r="S316" i="1"/>
  <c r="V309" i="1"/>
  <c r="Q257" i="8"/>
  <c r="U309" i="1"/>
  <c r="Q264" i="8"/>
  <c r="P256" i="8"/>
  <c r="Q308" i="1"/>
  <c r="C34" i="1"/>
  <c r="Q265" i="1"/>
  <c r="Q316" i="1" l="1"/>
  <c r="Q309" i="1"/>
  <c r="L39" i="21"/>
  <c r="S235" i="1"/>
  <c r="S229" i="1"/>
  <c r="S214" i="1"/>
  <c r="Q138" i="1" l="1"/>
  <c r="R273" i="1" l="1"/>
  <c r="S273" i="1"/>
  <c r="S190" i="1"/>
  <c r="S182" i="1" s="1"/>
  <c r="Q183" i="1" l="1"/>
  <c r="Q198" i="1"/>
  <c r="Q190" i="1"/>
  <c r="S272" i="1"/>
  <c r="R272" i="1"/>
  <c r="L53" i="1" l="1"/>
  <c r="Q156" i="1" l="1"/>
  <c r="Q154" i="1" s="1"/>
  <c r="Q172" i="1"/>
  <c r="P44" i="1" s="1"/>
  <c r="Q44" i="1" s="1"/>
  <c r="S156" i="1" l="1"/>
  <c r="S154" i="1" s="1"/>
  <c r="R156" i="1"/>
  <c r="R154" i="1" s="1"/>
  <c r="S212" i="1" l="1"/>
  <c r="R212" i="1"/>
  <c r="Q118" i="1" l="1"/>
  <c r="P46" i="1" l="1"/>
  <c r="Q46" i="1" s="1"/>
  <c r="Q210" i="1"/>
  <c r="Q203" i="1"/>
  <c r="Q197" i="1" s="1"/>
  <c r="Q182" i="1"/>
  <c r="Q123" i="1"/>
  <c r="R300" i="1"/>
  <c r="R296" i="1"/>
  <c r="R281" i="1"/>
  <c r="Q267" i="1"/>
  <c r="S263" i="1"/>
  <c r="S270" i="1" s="1"/>
  <c r="R263" i="1"/>
  <c r="R270" i="1" s="1"/>
  <c r="S106" i="1"/>
  <c r="S116" i="1" s="1"/>
  <c r="Q104" i="1"/>
  <c r="Q96" i="1"/>
  <c r="S300" i="1"/>
  <c r="R299" i="1" l="1"/>
  <c r="Q106" i="1"/>
  <c r="Q92" i="1"/>
  <c r="Q91" i="1" s="1"/>
  <c r="Q145" i="1"/>
  <c r="Q152" i="1" s="1"/>
  <c r="Q136" i="1"/>
  <c r="Q168" i="1"/>
  <c r="Q116" i="1" l="1"/>
  <c r="Q212" i="1"/>
  <c r="S281" i="1"/>
  <c r="S243" i="1"/>
  <c r="S259" i="1" s="1"/>
  <c r="S123" i="1"/>
  <c r="S136" i="1" s="1"/>
  <c r="Q281" i="1" l="1"/>
  <c r="Q243" i="1"/>
  <c r="P45" i="1"/>
  <c r="Q45" i="1" s="1"/>
  <c r="S296" i="1" l="1"/>
  <c r="S299" i="1" s="1"/>
  <c r="S145" i="1"/>
  <c r="S152" i="1" s="1"/>
  <c r="R145" i="1"/>
  <c r="R152" i="1" s="1"/>
  <c r="F69" i="7" l="1"/>
  <c r="E24" i="7"/>
  <c r="F24" i="7"/>
  <c r="G24" i="7"/>
  <c r="H24" i="7"/>
  <c r="D24" i="7"/>
  <c r="E23" i="7"/>
  <c r="F23" i="7"/>
  <c r="G23" i="7"/>
  <c r="H23" i="7"/>
  <c r="D23" i="7"/>
  <c r="F21" i="7"/>
  <c r="G21" i="7"/>
  <c r="H52" i="7"/>
  <c r="H21" i="7"/>
  <c r="D21" i="7"/>
  <c r="E20" i="7"/>
  <c r="F20" i="7"/>
  <c r="G52" i="7"/>
  <c r="G20" i="7"/>
  <c r="H20" i="7"/>
  <c r="D20" i="7"/>
  <c r="E19" i="7"/>
  <c r="F19" i="7"/>
  <c r="G19" i="7"/>
  <c r="H19" i="7"/>
  <c r="D19" i="7"/>
  <c r="E33" i="7"/>
  <c r="F33" i="7"/>
  <c r="G33" i="7"/>
  <c r="H33" i="7"/>
  <c r="D33" i="7"/>
  <c r="D11" i="7"/>
  <c r="D13" i="7" s="1"/>
  <c r="P306" i="1"/>
  <c r="J38" i="21" s="1"/>
  <c r="F52" i="7"/>
  <c r="Q273" i="1"/>
  <c r="Q272" i="1" s="1"/>
  <c r="C52" i="1"/>
  <c r="C51" i="1"/>
  <c r="C50" i="1"/>
  <c r="C49" i="1"/>
  <c r="C47" i="1"/>
  <c r="C46" i="1"/>
  <c r="C45" i="1"/>
  <c r="C44" i="1"/>
  <c r="C43" i="1"/>
  <c r="C40" i="1"/>
  <c r="C39" i="1"/>
  <c r="C35" i="1"/>
  <c r="C36" i="1"/>
  <c r="C37" i="1"/>
  <c r="D52" i="7"/>
  <c r="E52" i="7"/>
  <c r="G22" i="7" l="1"/>
  <c r="E22" i="7"/>
  <c r="C53" i="1"/>
  <c r="P50" i="1" s="1"/>
  <c r="D25" i="7"/>
  <c r="H25" i="7"/>
  <c r="Q259" i="1"/>
  <c r="D22" i="7"/>
  <c r="G25" i="7"/>
  <c r="F22" i="7"/>
  <c r="F25" i="7"/>
  <c r="E25" i="7"/>
  <c r="H22" i="7"/>
  <c r="Q296" i="1"/>
  <c r="Q299" i="1" s="1"/>
  <c r="Q263" i="1"/>
  <c r="Q270" i="1" s="1"/>
  <c r="D60" i="7"/>
  <c r="C43" i="7"/>
  <c r="G26" i="7" l="1"/>
  <c r="C10" i="3"/>
  <c r="D26" i="7"/>
  <c r="D27" i="7" s="1"/>
  <c r="F26" i="7"/>
  <c r="H26" i="7"/>
  <c r="E26" i="7"/>
  <c r="C11" i="5"/>
  <c r="C11" i="3"/>
  <c r="C8" i="3"/>
  <c r="D46" i="7"/>
  <c r="H46" i="7"/>
  <c r="F46" i="7"/>
  <c r="E46" i="7"/>
  <c r="G46" i="7"/>
  <c r="E60" i="7"/>
  <c r="F27" i="7" l="1"/>
  <c r="G27" i="7"/>
  <c r="H27" i="7"/>
  <c r="E27" i="7"/>
  <c r="C13" i="5"/>
  <c r="D13" i="5" s="1"/>
  <c r="E13" i="5" s="1"/>
  <c r="F13" i="5" s="1"/>
  <c r="G13" i="5" s="1"/>
  <c r="H13" i="5" s="1"/>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C13" i="3"/>
  <c r="D13" i="3" s="1"/>
  <c r="E13" i="3" s="1"/>
  <c r="F13" i="3" s="1"/>
  <c r="G13" i="3" s="1"/>
  <c r="C8" i="5"/>
  <c r="D8" i="5" s="1"/>
  <c r="E8" i="5" s="1"/>
  <c r="F8" i="5" s="1"/>
  <c r="G8" i="5" s="1"/>
  <c r="H8" i="5" s="1"/>
  <c r="I8" i="5" s="1"/>
  <c r="J8" i="5" s="1"/>
  <c r="K8" i="5" s="1"/>
  <c r="C10" i="5"/>
  <c r="D10" i="5" s="1"/>
  <c r="D31" i="5" s="1"/>
  <c r="F8" i="3"/>
  <c r="H51" i="7"/>
  <c r="H47" i="7"/>
  <c r="F60" i="7"/>
  <c r="A60" i="7" s="1"/>
  <c r="E47" i="7"/>
  <c r="E51" i="7"/>
  <c r="C9" i="5"/>
  <c r="D9" i="5" s="1"/>
  <c r="C9" i="3"/>
  <c r="D10" i="3"/>
  <c r="E10" i="3" s="1"/>
  <c r="G10" i="3"/>
  <c r="F10" i="3"/>
  <c r="G51" i="7"/>
  <c r="G47" i="7"/>
  <c r="D51" i="7"/>
  <c r="D47" i="7"/>
  <c r="F51" i="7"/>
  <c r="F47" i="7"/>
  <c r="D11" i="5"/>
  <c r="D29" i="5" l="1"/>
  <c r="E10" i="5"/>
  <c r="F10" i="5" s="1"/>
  <c r="D8" i="3"/>
  <c r="E8" i="3" s="1"/>
  <c r="G8" i="3"/>
  <c r="G48" i="7"/>
  <c r="G49" i="7" s="1"/>
  <c r="E9" i="5"/>
  <c r="D30" i="5"/>
  <c r="H48" i="7"/>
  <c r="H49" i="7" s="1"/>
  <c r="E11" i="5"/>
  <c r="D32" i="5"/>
  <c r="G11" i="3"/>
  <c r="F11" i="3"/>
  <c r="D11" i="3"/>
  <c r="E11" i="3" s="1"/>
  <c r="D48" i="7"/>
  <c r="D49" i="7" s="1"/>
  <c r="E29" i="5"/>
  <c r="E48" i="7"/>
  <c r="E49" i="7" s="1"/>
  <c r="F48" i="7"/>
  <c r="F49" i="7" s="1"/>
  <c r="F9" i="3"/>
  <c r="D9" i="3"/>
  <c r="E9" i="3" s="1"/>
  <c r="G9" i="3"/>
  <c r="E31" i="5" l="1"/>
  <c r="H53" i="7"/>
  <c r="H50" i="7"/>
  <c r="G53" i="7"/>
  <c r="G50" i="7"/>
  <c r="D50" i="7"/>
  <c r="D53" i="7"/>
  <c r="G10" i="5"/>
  <c r="F31" i="5"/>
  <c r="E32" i="5"/>
  <c r="F11" i="5"/>
  <c r="E30" i="5"/>
  <c r="F9" i="5"/>
  <c r="F50" i="7"/>
  <c r="F53" i="7"/>
  <c r="E50" i="7"/>
  <c r="E53" i="7"/>
  <c r="F29" i="5"/>
  <c r="D61" i="7" l="1" a="1"/>
  <c r="H10" i="5"/>
  <c r="G31" i="5"/>
  <c r="G11" i="5"/>
  <c r="F32" i="5"/>
  <c r="G29" i="5"/>
  <c r="F30" i="5"/>
  <c r="G9" i="5"/>
  <c r="C7" i="3" l="1"/>
  <c r="C7" i="5"/>
  <c r="G30" i="5"/>
  <c r="H9" i="5"/>
  <c r="D64" i="7"/>
  <c r="E64" i="7" s="1"/>
  <c r="D65" i="7"/>
  <c r="E65" i="7" s="1"/>
  <c r="D61" i="7"/>
  <c r="D63" i="7"/>
  <c r="E63" i="7" s="1"/>
  <c r="D62" i="7"/>
  <c r="E62" i="7" s="1"/>
  <c r="H29" i="5"/>
  <c r="G32" i="5"/>
  <c r="H11" i="5"/>
  <c r="I10" i="5"/>
  <c r="H31" i="5"/>
  <c r="D7" i="3" l="1"/>
  <c r="D7" i="5"/>
  <c r="I29" i="5"/>
  <c r="H30" i="5"/>
  <c r="I9" i="5"/>
  <c r="F7" i="3"/>
  <c r="G7" i="3"/>
  <c r="E61" i="7"/>
  <c r="F63" i="7" s="1"/>
  <c r="A63" i="7" s="1"/>
  <c r="D72" i="7"/>
  <c r="D71" i="7"/>
  <c r="J10" i="5"/>
  <c r="I31" i="5"/>
  <c r="I11" i="5"/>
  <c r="H32" i="5"/>
  <c r="F62" i="7" l="1"/>
  <c r="A62" i="7" s="1"/>
  <c r="F65" i="7"/>
  <c r="A65" i="7" s="1"/>
  <c r="F64" i="7"/>
  <c r="A64" i="7" s="1"/>
  <c r="K10" i="5"/>
  <c r="J31" i="5"/>
  <c r="J9" i="5"/>
  <c r="I30" i="5"/>
  <c r="E7" i="5"/>
  <c r="D28" i="5"/>
  <c r="I32" i="5"/>
  <c r="J11" i="5"/>
  <c r="E7" i="3"/>
  <c r="F61" i="7"/>
  <c r="A61" i="7" s="1"/>
  <c r="E66" i="7"/>
  <c r="J29" i="5"/>
  <c r="D73" i="7" l="1"/>
  <c r="L8" i="5"/>
  <c r="K29" i="5"/>
  <c r="K9" i="5"/>
  <c r="J30" i="5"/>
  <c r="K11" i="5"/>
  <c r="J32" i="5"/>
  <c r="E28" i="5"/>
  <c r="F7" i="5"/>
  <c r="K31" i="5"/>
  <c r="L10" i="5"/>
  <c r="M10" i="5" l="1"/>
  <c r="L31" i="5"/>
  <c r="K30" i="5"/>
  <c r="L9" i="5"/>
  <c r="M8" i="5"/>
  <c r="L29" i="5"/>
  <c r="L11" i="5"/>
  <c r="K32" i="5"/>
  <c r="G7" i="5"/>
  <c r="F28" i="5"/>
  <c r="N8" i="5" l="1"/>
  <c r="M29" i="5"/>
  <c r="H7" i="5"/>
  <c r="G28" i="5"/>
  <c r="L32" i="5"/>
  <c r="M11" i="5"/>
  <c r="M9" i="5"/>
  <c r="L30" i="5"/>
  <c r="N10" i="5"/>
  <c r="M31" i="5"/>
  <c r="N11" i="5" l="1"/>
  <c r="M32" i="5"/>
  <c r="I7" i="5"/>
  <c r="H28" i="5"/>
  <c r="O10" i="5"/>
  <c r="N31" i="5"/>
  <c r="N29" i="5"/>
  <c r="O8" i="5"/>
  <c r="M30" i="5"/>
  <c r="N9" i="5"/>
  <c r="J7" i="5" l="1"/>
  <c r="I28" i="5"/>
  <c r="O31" i="5"/>
  <c r="P10" i="5"/>
  <c r="N30" i="5"/>
  <c r="O9" i="5"/>
  <c r="P8" i="5"/>
  <c r="O29" i="5"/>
  <c r="N32" i="5"/>
  <c r="O11" i="5"/>
  <c r="O30" i="5" l="1"/>
  <c r="P9" i="5"/>
  <c r="K7" i="5"/>
  <c r="J28" i="5"/>
  <c r="Q10" i="5"/>
  <c r="P31" i="5"/>
  <c r="P11" i="5"/>
  <c r="O32" i="5"/>
  <c r="Q8" i="5"/>
  <c r="P29" i="5"/>
  <c r="K28" i="5" l="1"/>
  <c r="L7" i="5"/>
  <c r="Q29" i="5"/>
  <c r="R8" i="5"/>
  <c r="Q31" i="5"/>
  <c r="R10" i="5"/>
  <c r="P32" i="5"/>
  <c r="Q11" i="5"/>
  <c r="Q9" i="5"/>
  <c r="P30" i="5"/>
  <c r="S10" i="5" l="1"/>
  <c r="R31" i="5"/>
  <c r="Q30" i="5"/>
  <c r="R9" i="5"/>
  <c r="Q32" i="5"/>
  <c r="R11" i="5"/>
  <c r="R29" i="5"/>
  <c r="S8" i="5"/>
  <c r="M7" i="5"/>
  <c r="L28" i="5"/>
  <c r="N7" i="5" l="1"/>
  <c r="M28" i="5"/>
  <c r="T10" i="5"/>
  <c r="S31" i="5"/>
  <c r="S29" i="5"/>
  <c r="T8" i="5"/>
  <c r="S9" i="5"/>
  <c r="R30" i="5"/>
  <c r="S11" i="5"/>
  <c r="R32" i="5"/>
  <c r="U8" i="5" l="1"/>
  <c r="T29" i="5"/>
  <c r="O7" i="5"/>
  <c r="N28" i="5"/>
  <c r="S32" i="5"/>
  <c r="T11" i="5"/>
  <c r="U10" i="5"/>
  <c r="T31" i="5"/>
  <c r="S30" i="5"/>
  <c r="T9" i="5"/>
  <c r="V10" i="5" l="1"/>
  <c r="U31" i="5"/>
  <c r="P7" i="5"/>
  <c r="O28" i="5"/>
  <c r="U11" i="5"/>
  <c r="T32" i="5"/>
  <c r="U9" i="5"/>
  <c r="T30" i="5"/>
  <c r="U29" i="5"/>
  <c r="V8" i="5"/>
  <c r="V31" i="5" l="1"/>
  <c r="W10" i="5"/>
  <c r="Q7" i="5"/>
  <c r="P28" i="5"/>
  <c r="V29" i="5"/>
  <c r="W8" i="5"/>
  <c r="U32" i="5"/>
  <c r="V11" i="5"/>
  <c r="U30" i="5"/>
  <c r="V9" i="5"/>
  <c r="W9" i="5" l="1"/>
  <c r="V30" i="5"/>
  <c r="X8" i="5"/>
  <c r="W29" i="5"/>
  <c r="Q28" i="5"/>
  <c r="R7" i="5"/>
  <c r="V32" i="5"/>
  <c r="W11" i="5"/>
  <c r="X10" i="5"/>
  <c r="W31" i="5"/>
  <c r="X29" i="5" l="1"/>
  <c r="Y8" i="5"/>
  <c r="Y10" i="5"/>
  <c r="X31" i="5"/>
  <c r="X11" i="5"/>
  <c r="W32" i="5"/>
  <c r="X9" i="5"/>
  <c r="W30" i="5"/>
  <c r="R28" i="5"/>
  <c r="S7" i="5"/>
  <c r="S28" i="5" l="1"/>
  <c r="T7" i="5"/>
  <c r="Y9" i="5"/>
  <c r="X30" i="5"/>
  <c r="Z10" i="5"/>
  <c r="Y31" i="5"/>
  <c r="Y11" i="5"/>
  <c r="X32" i="5"/>
  <c r="Y29" i="5"/>
  <c r="Z8" i="5"/>
  <c r="AA10" i="5" l="1"/>
  <c r="Z31" i="5"/>
  <c r="Z11" i="5"/>
  <c r="Y32" i="5"/>
  <c r="Y30" i="5"/>
  <c r="Z9" i="5"/>
  <c r="AA8" i="5"/>
  <c r="Z29" i="5"/>
  <c r="T28" i="5"/>
  <c r="U7" i="5"/>
  <c r="AB10" i="5" l="1"/>
  <c r="AA31" i="5"/>
  <c r="V7" i="5"/>
  <c r="U28" i="5"/>
  <c r="AA29" i="5"/>
  <c r="AB8" i="5"/>
  <c r="Z32" i="5"/>
  <c r="AA11" i="5"/>
  <c r="AA9" i="5"/>
  <c r="Z30" i="5"/>
  <c r="AB9" i="5" l="1"/>
  <c r="AA30" i="5"/>
  <c r="AB11" i="5"/>
  <c r="AA32" i="5"/>
  <c r="AC8" i="5"/>
  <c r="AB29" i="5"/>
  <c r="V28" i="5"/>
  <c r="W7" i="5"/>
  <c r="AB31" i="5"/>
  <c r="AC10" i="5"/>
  <c r="AD8" i="5" l="1"/>
  <c r="AC29" i="5"/>
  <c r="AB32" i="5"/>
  <c r="AC11" i="5"/>
  <c r="X7" i="5"/>
  <c r="W28" i="5"/>
  <c r="AD10" i="5"/>
  <c r="AC31" i="5"/>
  <c r="AB30" i="5"/>
  <c r="AC9" i="5"/>
  <c r="AE10" i="5" l="1"/>
  <c r="AD31" i="5"/>
  <c r="AD11" i="5"/>
  <c r="AC32" i="5"/>
  <c r="AD9" i="5"/>
  <c r="AC30" i="5"/>
  <c r="X28" i="5"/>
  <c r="Y7" i="5"/>
  <c r="AD29" i="5"/>
  <c r="AE8" i="5"/>
  <c r="AD30" i="5" l="1"/>
  <c r="AE9" i="5"/>
  <c r="AE11" i="5"/>
  <c r="AD32" i="5"/>
  <c r="Y28" i="5"/>
  <c r="Z7" i="5"/>
  <c r="AE29" i="5"/>
  <c r="AF8" i="5"/>
  <c r="AE31" i="5"/>
  <c r="AF10" i="5"/>
  <c r="AG8" i="5" l="1"/>
  <c r="AF29" i="5"/>
  <c r="Z28" i="5"/>
  <c r="AA7" i="5"/>
  <c r="AE32" i="5"/>
  <c r="AF11" i="5"/>
  <c r="AE30" i="5"/>
  <c r="AF9" i="5"/>
  <c r="AG10" i="5"/>
  <c r="AF31" i="5"/>
  <c r="AG31" i="5" l="1"/>
  <c r="AH10" i="5"/>
  <c r="AG9" i="5"/>
  <c r="AF30" i="5"/>
  <c r="AB7" i="5"/>
  <c r="AA28" i="5"/>
  <c r="AH8" i="5"/>
  <c r="AG29" i="5"/>
  <c r="AF32" i="5"/>
  <c r="AG11" i="5"/>
  <c r="AH29" i="5" l="1"/>
  <c r="AI8" i="5"/>
  <c r="AH11" i="5"/>
  <c r="AG32" i="5"/>
  <c r="AG30" i="5"/>
  <c r="AH9" i="5"/>
  <c r="AH31" i="5"/>
  <c r="AI10" i="5"/>
  <c r="AB28" i="5"/>
  <c r="AC7" i="5"/>
  <c r="AI9" i="5" l="1"/>
  <c r="AH30" i="5"/>
  <c r="AI29" i="5"/>
  <c r="AJ8" i="5"/>
  <c r="AI31" i="5"/>
  <c r="AJ10" i="5"/>
  <c r="AD7" i="5"/>
  <c r="AC28" i="5"/>
  <c r="AI11" i="5"/>
  <c r="AH32" i="5"/>
  <c r="AJ29" i="5" l="1"/>
  <c r="AK8" i="5"/>
  <c r="AD28" i="5"/>
  <c r="AE7" i="5"/>
  <c r="AI32" i="5"/>
  <c r="AJ11" i="5"/>
  <c r="AK10" i="5"/>
  <c r="AJ31" i="5"/>
  <c r="AI30" i="5"/>
  <c r="AJ9" i="5"/>
  <c r="AL10" i="5" l="1"/>
  <c r="AK31" i="5"/>
  <c r="AE28" i="5"/>
  <c r="AF7" i="5"/>
  <c r="AK11" i="5"/>
  <c r="AJ32" i="5"/>
  <c r="AL8" i="5"/>
  <c r="AK29" i="5"/>
  <c r="AK9" i="5"/>
  <c r="AJ30" i="5"/>
  <c r="AL9" i="5" l="1"/>
  <c r="AK30" i="5"/>
  <c r="AK32" i="5"/>
  <c r="AL11" i="5"/>
  <c r="AM8" i="5"/>
  <c r="AM29" i="5" s="1"/>
  <c r="AL29" i="5"/>
  <c r="AG7" i="5"/>
  <c r="AF28" i="5"/>
  <c r="AL31" i="5"/>
  <c r="AM10" i="5"/>
  <c r="AM31" i="5" s="1"/>
  <c r="C31" i="5" l="1"/>
  <c r="C29" i="5"/>
  <c r="AL32" i="5"/>
  <c r="AM11" i="5"/>
  <c r="AM32" i="5" s="1"/>
  <c r="AH7" i="5"/>
  <c r="AG28" i="5"/>
  <c r="AL30" i="5"/>
  <c r="AM9" i="5"/>
  <c r="AM30" i="5" s="1"/>
  <c r="C32" i="5" l="1"/>
  <c r="C30" i="5"/>
  <c r="AH28" i="5"/>
  <c r="AI7" i="5"/>
  <c r="AI28" i="5" l="1"/>
  <c r="AJ7" i="5"/>
  <c r="AJ28" i="5" l="1"/>
  <c r="AK7" i="5"/>
  <c r="AK28" i="5" l="1"/>
  <c r="AL7" i="5"/>
  <c r="AM7" i="5" l="1"/>
  <c r="AL28" i="5"/>
  <c r="AM28" i="5" l="1"/>
  <c r="C28" i="5" l="1"/>
  <c r="C5" i="3" l="1"/>
  <c r="E5" i="3" s="1"/>
  <c r="C5" i="5"/>
  <c r="D5" i="5" s="1"/>
  <c r="E5" i="5" s="1"/>
  <c r="F5" i="5" s="1"/>
  <c r="C14" i="5" l="1"/>
  <c r="D14" i="5" s="1"/>
  <c r="Q300" i="1"/>
  <c r="C15" i="3"/>
  <c r="D15" i="3" s="1"/>
  <c r="C15" i="5"/>
  <c r="D15" i="5" s="1"/>
  <c r="E15" i="5" s="1"/>
  <c r="E35" i="5" s="1"/>
  <c r="F5" i="3"/>
  <c r="G5" i="5"/>
  <c r="H5" i="5" s="1"/>
  <c r="I5" i="5" s="1"/>
  <c r="J5" i="5" s="1"/>
  <c r="K5" i="5" s="1"/>
  <c r="L5" i="5" s="1"/>
  <c r="M5" i="5" s="1"/>
  <c r="N5" i="5" s="1"/>
  <c r="O5" i="5" s="1"/>
  <c r="P5" i="5" s="1"/>
  <c r="Q5" i="5" s="1"/>
  <c r="R5" i="5" s="1"/>
  <c r="S5" i="5" s="1"/>
  <c r="T5" i="5" s="1"/>
  <c r="U5" i="5" s="1"/>
  <c r="V5" i="5" s="1"/>
  <c r="W5" i="5" s="1"/>
  <c r="X5" i="5" s="1"/>
  <c r="Y5" i="5" s="1"/>
  <c r="Z5" i="5" s="1"/>
  <c r="AA5" i="5" s="1"/>
  <c r="AB5" i="5" s="1"/>
  <c r="AC5" i="5" s="1"/>
  <c r="AD5" i="5" s="1"/>
  <c r="AE5" i="5" s="1"/>
  <c r="AF5" i="5" s="1"/>
  <c r="AG5" i="5" s="1"/>
  <c r="AH5" i="5" s="1"/>
  <c r="AI5" i="5" s="1"/>
  <c r="AJ5" i="5" s="1"/>
  <c r="AK5" i="5" s="1"/>
  <c r="AL5" i="5" s="1"/>
  <c r="AM5" i="5" s="1"/>
  <c r="F24" i="5"/>
  <c r="D5" i="3"/>
  <c r="G5" i="3"/>
  <c r="C14" i="3"/>
  <c r="D14" i="3" s="1"/>
  <c r="E15" i="3" l="1"/>
  <c r="F15" i="3" s="1"/>
  <c r="G15" i="3" s="1"/>
  <c r="E14" i="3"/>
  <c r="F14" i="3" s="1"/>
  <c r="G14" i="3" s="1"/>
  <c r="P307" i="1"/>
  <c r="P305" i="1"/>
  <c r="J37" i="21" s="1"/>
  <c r="D34" i="5"/>
  <c r="E14" i="5"/>
  <c r="F14" i="5" s="1"/>
  <c r="C12" i="3"/>
  <c r="C12" i="5"/>
  <c r="D12" i="5" s="1"/>
  <c r="D35" i="5"/>
  <c r="F15" i="5"/>
  <c r="G15" i="5" s="1"/>
  <c r="G24" i="5"/>
  <c r="H24" i="5" s="1"/>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G12" i="3" l="1"/>
  <c r="G6" i="3" s="1"/>
  <c r="G16" i="3" s="1"/>
  <c r="D12" i="3"/>
  <c r="D6" i="3" s="1"/>
  <c r="D16" i="3" s="1"/>
  <c r="C6" i="3"/>
  <c r="C16" i="3" s="1"/>
  <c r="D33" i="5"/>
  <c r="D6" i="5"/>
  <c r="C24" i="5"/>
  <c r="C6" i="5"/>
  <c r="C16" i="5" s="1"/>
  <c r="D16" i="5" s="1"/>
  <c r="E16" i="5" s="1"/>
  <c r="F16" i="5" s="1"/>
  <c r="G16" i="5" s="1"/>
  <c r="H16" i="5" s="1"/>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F12" i="3"/>
  <c r="F6" i="3" s="1"/>
  <c r="F16" i="3" s="1"/>
  <c r="E34" i="5"/>
  <c r="E12" i="5"/>
  <c r="F35" i="5"/>
  <c r="F34" i="5"/>
  <c r="G14" i="5"/>
  <c r="G35" i="5"/>
  <c r="H15" i="5"/>
  <c r="D25" i="5" l="1"/>
  <c r="D36" i="5"/>
  <c r="D26" i="5" s="1"/>
  <c r="D37" i="5" s="1"/>
  <c r="E23" i="5" s="1"/>
  <c r="E33" i="5"/>
  <c r="E6" i="5"/>
  <c r="E12" i="3"/>
  <c r="E6" i="3" s="1"/>
  <c r="E16" i="3" s="1"/>
  <c r="P308" i="1"/>
  <c r="J39" i="21" s="1"/>
  <c r="F12" i="5"/>
  <c r="I15" i="5"/>
  <c r="H35" i="5"/>
  <c r="H14" i="5"/>
  <c r="G34" i="5"/>
  <c r="J41" i="21" l="1"/>
  <c r="L41" i="21" s="1"/>
  <c r="G12" i="5"/>
  <c r="G33" i="5" s="1"/>
  <c r="G36" i="5" s="1"/>
  <c r="F6" i="5"/>
  <c r="E36" i="5"/>
  <c r="E25" i="5"/>
  <c r="E26" i="5" s="1"/>
  <c r="F33" i="5"/>
  <c r="H34" i="5"/>
  <c r="I14" i="5"/>
  <c r="I35" i="5"/>
  <c r="J15" i="5"/>
  <c r="E37" i="5" l="1"/>
  <c r="F23" i="5" s="1"/>
  <c r="F25" i="5"/>
  <c r="C25" i="5" s="1"/>
  <c r="C26" i="5" s="1"/>
  <c r="F36" i="5"/>
  <c r="H12" i="5"/>
  <c r="G6" i="5"/>
  <c r="J35" i="5"/>
  <c r="K15" i="5"/>
  <c r="I34" i="5"/>
  <c r="J14" i="5"/>
  <c r="H6" i="5" l="1"/>
  <c r="H33" i="5"/>
  <c r="I12" i="5"/>
  <c r="F26" i="5"/>
  <c r="F37" i="5" s="1"/>
  <c r="G23" i="5" s="1"/>
  <c r="G26" i="5" s="1"/>
  <c r="G37" i="5" s="1"/>
  <c r="H23" i="5" s="1"/>
  <c r="H26" i="5" s="1"/>
  <c r="K35" i="5"/>
  <c r="L15" i="5"/>
  <c r="K14" i="5"/>
  <c r="J34" i="5"/>
  <c r="I6" i="5" l="1"/>
  <c r="J12" i="5"/>
  <c r="I33" i="5"/>
  <c r="I36" i="5" s="1"/>
  <c r="H36" i="5"/>
  <c r="H37" i="5" s="1"/>
  <c r="I23" i="5" s="1"/>
  <c r="I26" i="5" s="1"/>
  <c r="L14" i="5"/>
  <c r="K34" i="5"/>
  <c r="L35" i="5"/>
  <c r="M15" i="5"/>
  <c r="I37" i="5" l="1"/>
  <c r="J23" i="5" s="1"/>
  <c r="J26" i="5" s="1"/>
  <c r="J6" i="5"/>
  <c r="K12" i="5"/>
  <c r="J33" i="5"/>
  <c r="J36" i="5" s="1"/>
  <c r="M35" i="5"/>
  <c r="N15" i="5"/>
  <c r="L34" i="5"/>
  <c r="M14" i="5"/>
  <c r="J37" i="5" l="1"/>
  <c r="K23" i="5" s="1"/>
  <c r="K26" i="5" s="1"/>
  <c r="K6" i="5"/>
  <c r="K33" i="5"/>
  <c r="L12" i="5"/>
  <c r="M34" i="5"/>
  <c r="N14" i="5"/>
  <c r="O15" i="5"/>
  <c r="N35" i="5"/>
  <c r="L6" i="5" l="1"/>
  <c r="L33" i="5"/>
  <c r="L36" i="5" s="1"/>
  <c r="M12" i="5"/>
  <c r="K36" i="5"/>
  <c r="K37" i="5" s="1"/>
  <c r="L23" i="5" s="1"/>
  <c r="L26" i="5" s="1"/>
  <c r="O35" i="5"/>
  <c r="P15" i="5"/>
  <c r="N34" i="5"/>
  <c r="O14" i="5"/>
  <c r="L37" i="5" l="1"/>
  <c r="M23" i="5" s="1"/>
  <c r="M26" i="5" s="1"/>
  <c r="M6" i="5"/>
  <c r="M33" i="5"/>
  <c r="M36" i="5" s="1"/>
  <c r="N12" i="5"/>
  <c r="O34" i="5"/>
  <c r="P14" i="5"/>
  <c r="P35" i="5"/>
  <c r="Q15" i="5"/>
  <c r="N6" i="5" l="1"/>
  <c r="N33" i="5"/>
  <c r="N36" i="5" s="1"/>
  <c r="O12" i="5"/>
  <c r="M37" i="5"/>
  <c r="N23" i="5" s="1"/>
  <c r="N26" i="5" s="1"/>
  <c r="Q35" i="5"/>
  <c r="R15" i="5"/>
  <c r="Q14" i="5"/>
  <c r="P34" i="5"/>
  <c r="N37" i="5" l="1"/>
  <c r="O23" i="5" s="1"/>
  <c r="O26" i="5" s="1"/>
  <c r="O6" i="5"/>
  <c r="O33" i="5"/>
  <c r="O36" i="5" s="1"/>
  <c r="P12" i="5"/>
  <c r="Q34" i="5"/>
  <c r="R14" i="5"/>
  <c r="S15" i="5"/>
  <c r="R35" i="5"/>
  <c r="O37" i="5" l="1"/>
  <c r="P23" i="5" s="1"/>
  <c r="P26" i="5" s="1"/>
  <c r="P6" i="5"/>
  <c r="P33" i="5"/>
  <c r="P36" i="5" s="1"/>
  <c r="Q12" i="5"/>
  <c r="S35" i="5"/>
  <c r="T15" i="5"/>
  <c r="S14" i="5"/>
  <c r="R34" i="5"/>
  <c r="P37" i="5" l="1"/>
  <c r="Q23" i="5" s="1"/>
  <c r="Q26" i="5" s="1"/>
  <c r="Q6" i="5"/>
  <c r="R12" i="5"/>
  <c r="Q33" i="5"/>
  <c r="Q36" i="5" s="1"/>
  <c r="S34" i="5"/>
  <c r="T14" i="5"/>
  <c r="U15" i="5"/>
  <c r="T35" i="5"/>
  <c r="Q37" i="5" l="1"/>
  <c r="R23" i="5" s="1"/>
  <c r="R26" i="5" s="1"/>
  <c r="R6" i="5"/>
  <c r="R33" i="5"/>
  <c r="R36" i="5" s="1"/>
  <c r="S12" i="5"/>
  <c r="U35" i="5"/>
  <c r="V15" i="5"/>
  <c r="T34" i="5"/>
  <c r="U14" i="5"/>
  <c r="R37" i="5" l="1"/>
  <c r="S23" i="5" s="1"/>
  <c r="S26" i="5" s="1"/>
  <c r="S6" i="5"/>
  <c r="T12" i="5"/>
  <c r="S33" i="5"/>
  <c r="S36" i="5" s="1"/>
  <c r="U34" i="5"/>
  <c r="V14" i="5"/>
  <c r="W15" i="5"/>
  <c r="V35" i="5"/>
  <c r="S37" i="5" l="1"/>
  <c r="T23" i="5" s="1"/>
  <c r="T26" i="5" s="1"/>
  <c r="T6" i="5"/>
  <c r="T33" i="5"/>
  <c r="T36" i="5" s="1"/>
  <c r="U12" i="5"/>
  <c r="W35" i="5"/>
  <c r="X15" i="5"/>
  <c r="V34" i="5"/>
  <c r="W14" i="5"/>
  <c r="T37" i="5" l="1"/>
  <c r="U23" i="5" s="1"/>
  <c r="U26" i="5" s="1"/>
  <c r="U6" i="5"/>
  <c r="U33" i="5"/>
  <c r="U36" i="5" s="1"/>
  <c r="V12" i="5"/>
  <c r="W34" i="5"/>
  <c r="X14" i="5"/>
  <c r="X35" i="5"/>
  <c r="Y15" i="5"/>
  <c r="U37" i="5" l="1"/>
  <c r="V23" i="5" s="1"/>
  <c r="V26" i="5" s="1"/>
  <c r="V6" i="5"/>
  <c r="V33" i="5"/>
  <c r="V36" i="5" s="1"/>
  <c r="W12" i="5"/>
  <c r="Z15" i="5"/>
  <c r="Y35" i="5"/>
  <c r="Y14" i="5"/>
  <c r="X34" i="5"/>
  <c r="V37" i="5" l="1"/>
  <c r="W23" i="5" s="1"/>
  <c r="W26" i="5" s="1"/>
  <c r="W6" i="5"/>
  <c r="W33" i="5"/>
  <c r="W36" i="5" s="1"/>
  <c r="X12" i="5"/>
  <c r="Y34" i="5"/>
  <c r="Z14" i="5"/>
  <c r="AA15" i="5"/>
  <c r="Z35" i="5"/>
  <c r="W37" i="5" l="1"/>
  <c r="X23" i="5" s="1"/>
  <c r="X26" i="5" s="1"/>
  <c r="X6" i="5"/>
  <c r="Y12" i="5"/>
  <c r="X33" i="5"/>
  <c r="X36" i="5" s="1"/>
  <c r="AA35" i="5"/>
  <c r="AB15" i="5"/>
  <c r="Z34" i="5"/>
  <c r="AA14" i="5"/>
  <c r="X37" i="5" l="1"/>
  <c r="Y23" i="5" s="1"/>
  <c r="Y26" i="5" s="1"/>
  <c r="Y6" i="5"/>
  <c r="Z12" i="5"/>
  <c r="Y33" i="5"/>
  <c r="Y36" i="5" s="1"/>
  <c r="AA34" i="5"/>
  <c r="AB14" i="5"/>
  <c r="AC15" i="5"/>
  <c r="AB35" i="5"/>
  <c r="Y37" i="5" l="1"/>
  <c r="Z23" i="5" s="1"/>
  <c r="Z26" i="5" s="1"/>
  <c r="Z6" i="5"/>
  <c r="AA12" i="5"/>
  <c r="Z33" i="5"/>
  <c r="Z36" i="5" s="1"/>
  <c r="AC35" i="5"/>
  <c r="AD15" i="5"/>
  <c r="AB34" i="5"/>
  <c r="AC14" i="5"/>
  <c r="Z37" i="5" l="1"/>
  <c r="AA23" i="5" s="1"/>
  <c r="AA26" i="5" s="1"/>
  <c r="AA6" i="5"/>
  <c r="AA33" i="5"/>
  <c r="AA36" i="5" s="1"/>
  <c r="AB12" i="5"/>
  <c r="AD14" i="5"/>
  <c r="AC34" i="5"/>
  <c r="AD35" i="5"/>
  <c r="AE15" i="5"/>
  <c r="AA37" i="5" l="1"/>
  <c r="AB23" i="5" s="1"/>
  <c r="AB26" i="5" s="1"/>
  <c r="AB6" i="5"/>
  <c r="AC12" i="5"/>
  <c r="AB33" i="5"/>
  <c r="AB36" i="5" s="1"/>
  <c r="AE35" i="5"/>
  <c r="AF15" i="5"/>
  <c r="AD34" i="5"/>
  <c r="AE14" i="5"/>
  <c r="AB37" i="5" l="1"/>
  <c r="AC23" i="5" s="1"/>
  <c r="AC26" i="5" s="1"/>
  <c r="AC6" i="5"/>
  <c r="AD12" i="5"/>
  <c r="AC33" i="5"/>
  <c r="AC36" i="5" s="1"/>
  <c r="AE34" i="5"/>
  <c r="AF14" i="5"/>
  <c r="AG15" i="5"/>
  <c r="AF35" i="5"/>
  <c r="AC37" i="5" l="1"/>
  <c r="AD23" i="5" s="1"/>
  <c r="AD26" i="5" s="1"/>
  <c r="AD6" i="5"/>
  <c r="AE12" i="5"/>
  <c r="AD33" i="5"/>
  <c r="AD36" i="5" s="1"/>
  <c r="AH15" i="5"/>
  <c r="AG35" i="5"/>
  <c r="AF34" i="5"/>
  <c r="AG14" i="5"/>
  <c r="AD37" i="5" l="1"/>
  <c r="AE23" i="5" s="1"/>
  <c r="AE26" i="5" s="1"/>
  <c r="AE6" i="5"/>
  <c r="AE33" i="5"/>
  <c r="AE36" i="5" s="1"/>
  <c r="AF12" i="5"/>
  <c r="AG34" i="5"/>
  <c r="AH14" i="5"/>
  <c r="AH35" i="5"/>
  <c r="AI15" i="5"/>
  <c r="AE37" i="5" l="1"/>
  <c r="AF23" i="5" s="1"/>
  <c r="AF26" i="5" s="1"/>
  <c r="AF6" i="5"/>
  <c r="AG12" i="5"/>
  <c r="AF33" i="5"/>
  <c r="AF36" i="5" s="1"/>
  <c r="AJ15" i="5"/>
  <c r="AI35" i="5"/>
  <c r="AI14" i="5"/>
  <c r="AH34" i="5"/>
  <c r="AF37" i="5" l="1"/>
  <c r="AG23" i="5" s="1"/>
  <c r="AG26" i="5" s="1"/>
  <c r="AG6" i="5"/>
  <c r="AH12" i="5"/>
  <c r="AG33" i="5"/>
  <c r="AG36" i="5" s="1"/>
  <c r="AJ14" i="5"/>
  <c r="AI34" i="5"/>
  <c r="AK15" i="5"/>
  <c r="AJ35" i="5"/>
  <c r="AG37" i="5" l="1"/>
  <c r="AH23" i="5" s="1"/>
  <c r="AH26" i="5" s="1"/>
  <c r="AH6" i="5"/>
  <c r="AH33" i="5"/>
  <c r="AH36" i="5" s="1"/>
  <c r="AI12" i="5"/>
  <c r="AK35" i="5"/>
  <c r="AL15" i="5"/>
  <c r="AJ34" i="5"/>
  <c r="AK14" i="5"/>
  <c r="AH37" i="5" l="1"/>
  <c r="AI23" i="5" s="1"/>
  <c r="AI26" i="5" s="1"/>
  <c r="AI6" i="5"/>
  <c r="AJ12" i="5"/>
  <c r="AI33" i="5"/>
  <c r="AI36" i="5" s="1"/>
  <c r="AL14" i="5"/>
  <c r="AK34" i="5"/>
  <c r="AM15" i="5"/>
  <c r="AM35" i="5" s="1"/>
  <c r="AL35" i="5"/>
  <c r="AI37" i="5" l="1"/>
  <c r="AJ23" i="5" s="1"/>
  <c r="AJ26" i="5" s="1"/>
  <c r="C35" i="5"/>
  <c r="AJ6" i="5"/>
  <c r="AK12" i="5"/>
  <c r="AJ33" i="5"/>
  <c r="AJ36" i="5" s="1"/>
  <c r="AM14" i="5"/>
  <c r="AM34" i="5" s="1"/>
  <c r="AL34" i="5"/>
  <c r="AJ37" i="5" l="1"/>
  <c r="AK23" i="5" s="1"/>
  <c r="AK26" i="5" s="1"/>
  <c r="C34" i="5"/>
  <c r="AK6" i="5"/>
  <c r="AL12" i="5"/>
  <c r="AK33" i="5"/>
  <c r="AK36" i="5" s="1"/>
  <c r="AK37" i="5" l="1"/>
  <c r="AL23" i="5" s="1"/>
  <c r="AL26" i="5" s="1"/>
  <c r="AL6" i="5"/>
  <c r="AL33" i="5"/>
  <c r="AL36" i="5" s="1"/>
  <c r="AM12" i="5"/>
  <c r="AL37" i="5" l="1"/>
  <c r="AM23" i="5" s="1"/>
  <c r="AM26" i="5" s="1"/>
  <c r="AM33" i="5"/>
  <c r="AM6" i="5"/>
  <c r="AM36" i="5" l="1"/>
  <c r="AM37" i="5" s="1"/>
  <c r="AN23" i="5" s="1"/>
  <c r="AN26" i="5" s="1"/>
  <c r="AN37" i="5" s="1"/>
  <c r="AO23" i="5" s="1"/>
  <c r="AO26" i="5" s="1"/>
  <c r="AO37" i="5" s="1"/>
  <c r="C33" i="5"/>
  <c r="C36" i="5" s="1"/>
  <c r="C37" i="5" s="1"/>
  <c r="AC46" i="8" l="1"/>
  <c r="AC262" i="8" s="1"/>
  <c r="AC263" i="8" s="1"/>
  <c r="Z46" i="8"/>
  <c r="Z262" i="8" s="1"/>
  <c r="Z263" i="8" s="1"/>
  <c r="Y46" i="8"/>
  <c r="Y262" i="8" s="1"/>
  <c r="Y263" i="8" s="1"/>
  <c r="AA46" i="8"/>
  <c r="AA262" i="8" s="1"/>
  <c r="AA263" i="8" s="1"/>
  <c r="V46" i="8"/>
  <c r="V262" i="8" s="1"/>
  <c r="V263" i="8" s="1"/>
  <c r="AB46" i="8"/>
  <c r="AB262" i="8" s="1"/>
  <c r="AB263" i="8" s="1"/>
  <c r="W46" i="8"/>
  <c r="W262" i="8" s="1"/>
  <c r="W263" i="8" s="1"/>
  <c r="X46" i="8"/>
  <c r="X262" i="8" s="1"/>
  <c r="X263" i="8" s="1"/>
  <c r="U46" i="8"/>
  <c r="AD47" i="8"/>
  <c r="R99" i="1" s="1"/>
  <c r="R98" i="1" s="1"/>
  <c r="U64" i="8" l="1"/>
  <c r="U253" i="8" s="1"/>
  <c r="U255" i="8" s="1"/>
  <c r="U256" i="8" s="1"/>
  <c r="U262" i="8"/>
  <c r="U263" i="8" s="1"/>
  <c r="AD46" i="8"/>
  <c r="R100" i="1"/>
  <c r="R116" i="1" s="1"/>
  <c r="W64" i="8"/>
  <c r="W253" i="8" s="1"/>
  <c r="W255" i="8" s="1"/>
  <c r="W256" i="8" s="1"/>
  <c r="Y64" i="8"/>
  <c r="Y253" i="8" s="1"/>
  <c r="Y255" i="8" s="1"/>
  <c r="Y256" i="8" s="1"/>
  <c r="AB64" i="8"/>
  <c r="AB253" i="8" s="1"/>
  <c r="AB255" i="8" s="1"/>
  <c r="AB256" i="8" s="1"/>
  <c r="Z64" i="8"/>
  <c r="Z253" i="8" s="1"/>
  <c r="Z255" i="8" s="1"/>
  <c r="Z256" i="8" s="1"/>
  <c r="AA64" i="8"/>
  <c r="AA253" i="8" s="1"/>
  <c r="AA255" i="8" s="1"/>
  <c r="AA256" i="8" s="1"/>
  <c r="AC64" i="8"/>
  <c r="AC253" i="8" s="1"/>
  <c r="AC255" i="8" s="1"/>
  <c r="AC256" i="8" s="1"/>
  <c r="V64" i="8"/>
  <c r="V253" i="8" s="1"/>
  <c r="V255" i="8" s="1"/>
  <c r="V256" i="8" s="1"/>
  <c r="X64" i="8"/>
  <c r="X253" i="8" s="1"/>
  <c r="X255" i="8" s="1"/>
  <c r="X256" i="8" s="1"/>
  <c r="AD64" i="8" l="1"/>
  <c r="AD253" i="8" s="1"/>
  <c r="AD262" i="8"/>
  <c r="AC264" i="8"/>
  <c r="AC257" i="8"/>
  <c r="Z257" i="8"/>
  <c r="Z264" i="8"/>
  <c r="AA257" i="8"/>
  <c r="AA264" i="8"/>
  <c r="Y257" i="8"/>
  <c r="Y264" i="8"/>
  <c r="V257" i="8"/>
  <c r="V264" i="8"/>
  <c r="AB264" i="8"/>
  <c r="AB257" i="8"/>
  <c r="X264" i="8"/>
  <c r="X257" i="8"/>
  <c r="W257" i="8"/>
  <c r="W264" i="8"/>
  <c r="U264" i="8"/>
  <c r="U257" i="8"/>
  <c r="AD263" i="8" l="1"/>
  <c r="AD255" i="8"/>
  <c r="AD256" i="8" s="1"/>
  <c r="R314" i="1"/>
  <c r="R305" i="1"/>
  <c r="AD264" i="8" l="1"/>
  <c r="R307" i="1"/>
  <c r="R315" i="1"/>
  <c r="R308" i="1"/>
  <c r="R309" i="1" s="1"/>
  <c r="AD257" i="8"/>
  <c r="R31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Pepep</author>
  </authors>
  <commentList>
    <comment ref="F12" authorId="0" shapeId="0" xr:uid="{00000000-0006-0000-0000-000001000000}">
      <text>
        <r>
          <rPr>
            <b/>
            <sz val="9"/>
            <color indexed="81"/>
            <rFont val="Tahoma"/>
            <family val="2"/>
          </rPr>
          <t>Durasi maksimal 84 bulan (7 tahun), HARUS mulai di bulan JANUARI</t>
        </r>
      </text>
    </comment>
    <comment ref="I13" authorId="0" shapeId="0" xr:uid="{00000000-0006-0000-0000-000002000000}">
      <text>
        <r>
          <rPr>
            <b/>
            <sz val="9"/>
            <color indexed="81"/>
            <rFont val="Tahoma"/>
            <family val="2"/>
          </rPr>
          <t>Durasi Proyek MAKSIMAL 7 tahun, dengan SYARAT harus mulai di bulan JANUARI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H. Evans</author>
  </authors>
  <commentList>
    <comment ref="B4" authorId="0" shapeId="0" xr:uid="{00000000-0006-0000-1000-000001000000}">
      <text>
        <r>
          <rPr>
            <sz val="8"/>
            <color indexed="81"/>
            <rFont val="Tahoma"/>
            <family val="2"/>
          </rPr>
          <t>Quote from vendor selected in bidding process.</t>
        </r>
      </text>
    </comment>
    <comment ref="B6" authorId="0" shapeId="0" xr:uid="{00000000-0006-0000-1000-000002000000}">
      <text>
        <r>
          <rPr>
            <sz val="8"/>
            <color indexed="81"/>
            <rFont val="Tahoma"/>
            <family val="2"/>
          </rPr>
          <t>In house personnel to assist with installation and testing during first week.</t>
        </r>
      </text>
    </comment>
    <comment ref="B7" authorId="0" shapeId="0" xr:uid="{00000000-0006-0000-1000-000003000000}">
      <text>
        <r>
          <rPr>
            <sz val="8"/>
            <color indexed="81"/>
            <rFont val="Tahoma"/>
            <family val="2"/>
          </rPr>
          <t>Initially, purchase of diesel fuel for storage and testing.</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<sst xmlns="http://schemas.openxmlformats.org/spreadsheetml/2006/main" count="99038" uniqueCount="71849">
  <si>
    <t>:</t>
  </si>
  <si>
    <t>Nama Proyek</t>
  </si>
  <si>
    <t>Klien</t>
  </si>
  <si>
    <t>No</t>
  </si>
  <si>
    <t>No.</t>
  </si>
  <si>
    <t>Jumlah</t>
  </si>
  <si>
    <t>Posisi</t>
  </si>
  <si>
    <t>ANGGARAN BIAYA</t>
  </si>
  <si>
    <t>Uraian</t>
  </si>
  <si>
    <t>Satuan</t>
  </si>
  <si>
    <t>Harga Satuan (Rp)</t>
  </si>
  <si>
    <t>Jumlah (Rp)</t>
  </si>
  <si>
    <t>I</t>
  </si>
  <si>
    <t>1.1.</t>
  </si>
  <si>
    <t>1.1.1</t>
  </si>
  <si>
    <t>orang</t>
  </si>
  <si>
    <t>1.1.3</t>
  </si>
  <si>
    <t>1.1.4</t>
  </si>
  <si>
    <t>1.2.</t>
  </si>
  <si>
    <t>Sub Total</t>
  </si>
  <si>
    <t>II</t>
  </si>
  <si>
    <t xml:space="preserve">Beban Perjalanan Dinas </t>
  </si>
  <si>
    <t>2.1.2</t>
  </si>
  <si>
    <t>III</t>
  </si>
  <si>
    <t>3.2.1</t>
  </si>
  <si>
    <t>3.2.2</t>
  </si>
  <si>
    <t>3.2.3</t>
  </si>
  <si>
    <t>IV</t>
  </si>
  <si>
    <t>Beban Kerjasama / Jasa Pihak Ketiga</t>
  </si>
  <si>
    <t>4.1.</t>
  </si>
  <si>
    <t>4.1.1</t>
  </si>
  <si>
    <t>4.2.1</t>
  </si>
  <si>
    <t>4.2.2</t>
  </si>
  <si>
    <t>4.3.</t>
  </si>
  <si>
    <t>4.3.1</t>
  </si>
  <si>
    <t>4.3.2</t>
  </si>
  <si>
    <t>V</t>
  </si>
  <si>
    <t>Beban Fasilitas Kerja</t>
  </si>
  <si>
    <t>5.1.1</t>
  </si>
  <si>
    <t>5.2.1</t>
  </si>
  <si>
    <t>VI</t>
  </si>
  <si>
    <t>Beban Perolehan Proyek</t>
  </si>
  <si>
    <t>6.1.1</t>
  </si>
  <si>
    <t>6.2.1</t>
  </si>
  <si>
    <t>Biaya Tak Terduga</t>
  </si>
  <si>
    <t>Disiapkan oleh :</t>
  </si>
  <si>
    <t>Disetujui oleh :</t>
  </si>
  <si>
    <t>DATA PROYEK</t>
  </si>
  <si>
    <t>RENCANA ANGGARAN DAN BIAYA PROYEK</t>
  </si>
  <si>
    <t>Durasi Pelaksanaan</t>
  </si>
  <si>
    <t>Keluaran (Deliverables Items)</t>
  </si>
  <si>
    <t>Lingkup Kerja (Scope of Work)</t>
  </si>
  <si>
    <t>Jenis Jasa</t>
  </si>
  <si>
    <t>Unit Pelaksana</t>
  </si>
  <si>
    <t>TIM PELAKSANA</t>
  </si>
  <si>
    <t>Mulai</t>
  </si>
  <si>
    <t>Lokasi Proyek</t>
  </si>
  <si>
    <t>Pembayaran Imbal Jasa</t>
  </si>
  <si>
    <t>TUJUAN, LINGKUP KERJA DAN KELUARAN</t>
  </si>
  <si>
    <t>Project Management Team</t>
  </si>
  <si>
    <t>Project Manager</t>
  </si>
  <si>
    <t>Project Coordinator</t>
  </si>
  <si>
    <t>QA/QC Coordinator</t>
  </si>
  <si>
    <t>Site Execution Team</t>
  </si>
  <si>
    <t>QC officer</t>
  </si>
  <si>
    <t>HSE officer</t>
  </si>
  <si>
    <t>etc</t>
  </si>
  <si>
    <t>Project Expert Team (Tenaga Ahli)</t>
  </si>
  <si>
    <t>Project Support Team</t>
  </si>
  <si>
    <t>Financial &amp; Operational Administration</t>
  </si>
  <si>
    <t>Reporting</t>
  </si>
  <si>
    <t>Driver</t>
  </si>
  <si>
    <t>Office Boy</t>
  </si>
  <si>
    <t>HSE Coordinator</t>
  </si>
  <si>
    <t>PT</t>
  </si>
  <si>
    <t>LS</t>
  </si>
  <si>
    <t>Inspector/Surveyor/Consultant/Analist/Trainer</t>
  </si>
  <si>
    <t>Status (jumlah)</t>
  </si>
  <si>
    <t>Assistant / Sampler / Helper</t>
  </si>
  <si>
    <t>Produktifitas Pegawai :</t>
  </si>
  <si>
    <t>PT+PTT+LS</t>
  </si>
  <si>
    <t>=</t>
  </si>
  <si>
    <t>PT+PTT</t>
  </si>
  <si>
    <t>juta/pegawai</t>
  </si>
  <si>
    <t>Beban Gaji, THR &amp; Cuti, Insentif</t>
  </si>
  <si>
    <t>1.2.1</t>
  </si>
  <si>
    <t>1.2.2</t>
  </si>
  <si>
    <t>THR</t>
  </si>
  <si>
    <t>Gaji</t>
  </si>
  <si>
    <t>Cuti</t>
  </si>
  <si>
    <t>Incharge (bulan)</t>
  </si>
  <si>
    <t>Beban Perjalanan Dinas Dalam Negeri</t>
  </si>
  <si>
    <t>2.1.1</t>
  </si>
  <si>
    <t>2.2.1</t>
  </si>
  <si>
    <t>2.2.2</t>
  </si>
  <si>
    <t>Laba Operasi</t>
  </si>
  <si>
    <t>Net Profit Margin</t>
  </si>
  <si>
    <t>Overhead</t>
  </si>
  <si>
    <t>Biaya Proyek</t>
  </si>
  <si>
    <t>Biaya Operasi</t>
  </si>
  <si>
    <t>Pendapatan (excl PPn)</t>
  </si>
  <si>
    <t>Nilai Proyek (Rp)</t>
  </si>
  <si>
    <t>PROFIL PROYEK</t>
  </si>
  <si>
    <t>4.4.1</t>
  </si>
  <si>
    <t>4.4.2</t>
  </si>
  <si>
    <t>Kerjasama Pihak Ketiga</t>
  </si>
  <si>
    <t>Subkon</t>
  </si>
  <si>
    <t>PPJS</t>
  </si>
  <si>
    <t>Tenaga Ahli</t>
  </si>
  <si>
    <t>Catatan :</t>
  </si>
  <si>
    <t>URAIAN</t>
  </si>
  <si>
    <t>Total</t>
  </si>
  <si>
    <t>PENDAPATAN (exclude Ppn 10%)</t>
  </si>
  <si>
    <t>BEBAN</t>
  </si>
  <si>
    <t>Beban Perlengkapan Kerja &amp; Pelaporan</t>
  </si>
  <si>
    <t>Beban Perjalanan Dinas</t>
  </si>
  <si>
    <t>Beban Personil / Tenaga Kerja Langsung</t>
  </si>
  <si>
    <t>LABA</t>
  </si>
  <si>
    <t>BULAN KE -</t>
  </si>
  <si>
    <t>Cash In</t>
  </si>
  <si>
    <t>Saldo Awal</t>
  </si>
  <si>
    <t>Penerimaan Pembayaran</t>
  </si>
  <si>
    <t>Dropping Dana</t>
  </si>
  <si>
    <t>Total Cash In</t>
  </si>
  <si>
    <t>Cash Out</t>
  </si>
  <si>
    <t>Total Cash Out</t>
  </si>
  <si>
    <t>SALDO (Cash In - Cash Out)</t>
  </si>
  <si>
    <t>LABA RUGI BULANAN</t>
  </si>
  <si>
    <t>CASH FLOW</t>
  </si>
  <si>
    <t>ANALISA SENSITIVITAS</t>
  </si>
  <si>
    <t>SENSITIVITAS</t>
  </si>
  <si>
    <t>RAB</t>
  </si>
  <si>
    <t>F/V</t>
  </si>
  <si>
    <t>F</t>
  </si>
  <si>
    <t>VII</t>
  </si>
  <si>
    <t>Beban Proyek Lainnya</t>
  </si>
  <si>
    <t>Variable Cost</t>
  </si>
  <si>
    <t>Fixed Cost</t>
  </si>
  <si>
    <t>Break Event Point (BEP)</t>
  </si>
  <si>
    <t>Degree of Leverage (DEL)</t>
  </si>
  <si>
    <t>Pendapatan</t>
  </si>
  <si>
    <t>Pajak</t>
  </si>
  <si>
    <t>Financial Analysis</t>
  </si>
  <si>
    <t>Usulan Investasi</t>
  </si>
  <si>
    <t>*</t>
  </si>
  <si>
    <t>Peralatan Operasi  (Harga Pembelian)</t>
  </si>
  <si>
    <t>Biaya Instalasi</t>
  </si>
  <si>
    <t>Tenaga Teknis</t>
  </si>
  <si>
    <t>bahan</t>
  </si>
  <si>
    <t>Biaya Pengiriman</t>
  </si>
  <si>
    <t>Biaya Lainnya</t>
  </si>
  <si>
    <t>Total Harga Perolehan Investasi</t>
  </si>
  <si>
    <t>Jual Asset (Replacement)</t>
  </si>
  <si>
    <t>Total Project Investment</t>
  </si>
  <si>
    <t>Perhitungan Perubahan Modal Kerja</t>
  </si>
  <si>
    <t xml:space="preserve"> </t>
  </si>
  <si>
    <t>Tahun 1</t>
  </si>
  <si>
    <t>Tahun 2</t>
  </si>
  <si>
    <t>Tahun 3</t>
  </si>
  <si>
    <t>Tahun 4</t>
  </si>
  <si>
    <t>Tahun 5</t>
  </si>
  <si>
    <t>Kas &amp; Bank</t>
  </si>
  <si>
    <t>Piutang Usaha</t>
  </si>
  <si>
    <t>Persediaan</t>
  </si>
  <si>
    <t>Total Aset Lancar</t>
  </si>
  <si>
    <t>Utang Usaha</t>
  </si>
  <si>
    <t>Kewajiban Lainnya</t>
  </si>
  <si>
    <t>Total Kewajiban Lancar</t>
  </si>
  <si>
    <t>Net Modal Kerja</t>
  </si>
  <si>
    <t>Perubahan Modal Kerja</t>
  </si>
  <si>
    <t>Cash Flow Proyek</t>
  </si>
  <si>
    <t>Harga Perolehan Investasi</t>
  </si>
  <si>
    <t>Nilai Buku</t>
  </si>
  <si>
    <t>Umur Aktiva Tetap</t>
  </si>
  <si>
    <t>Beban Penyusutan</t>
  </si>
  <si>
    <t>Laba Sebelum Pajak</t>
  </si>
  <si>
    <t>Pajak Badan</t>
  </si>
  <si>
    <t>Laba Setelah Pajak</t>
  </si>
  <si>
    <t>Penambahan Pengeluaran non kas (Penyusutan &amp; Amrt)</t>
  </si>
  <si>
    <t xml:space="preserve">Net Cash Flow </t>
  </si>
  <si>
    <t>Economic Analysis</t>
  </si>
  <si>
    <t>Summarize Cash Outflows and Inflows for Project:</t>
  </si>
  <si>
    <t>Cash</t>
  </si>
  <si>
    <t xml:space="preserve">Present </t>
  </si>
  <si>
    <t>Recovery</t>
  </si>
  <si>
    <t>Tahun</t>
  </si>
  <si>
    <t>Flows</t>
  </si>
  <si>
    <t>Value</t>
  </si>
  <si>
    <t>Payback</t>
  </si>
  <si>
    <t>Net Present Value</t>
  </si>
  <si>
    <t>Required Rate of Return for Project =&gt;</t>
  </si>
  <si>
    <t>Reinvestment Rate for Project =&gt;</t>
  </si>
  <si>
    <t>Modified IRR</t>
  </si>
  <si>
    <t>Discounted Payback (years)</t>
  </si>
  <si>
    <t>Biaya Operasional</t>
  </si>
  <si>
    <t>Diketahui oleh :</t>
  </si>
  <si>
    <t>Asuransi BPJS Ketenagakerjaan</t>
  </si>
  <si>
    <t>Jaminan Kecelakaan Kerja</t>
  </si>
  <si>
    <t>Jaminan Hari Tua</t>
  </si>
  <si>
    <t>Jaminan Kematian</t>
  </si>
  <si>
    <t>Asuransi BPJS Kesehatan</t>
  </si>
  <si>
    <t>Asuransi &amp; Jaminan</t>
  </si>
  <si>
    <t>Beban Pegawai Proyek</t>
  </si>
  <si>
    <t>1.3.1</t>
  </si>
  <si>
    <t>Upah Pegawai Proyek</t>
  </si>
  <si>
    <t>Tunjangan PPh 21 Proyek</t>
  </si>
  <si>
    <t>Biaya Tenaga Ahli &amp; Labour Supply</t>
  </si>
  <si>
    <t>Biaya Tenaga Ahli</t>
  </si>
  <si>
    <t>Akun</t>
  </si>
  <si>
    <t>Beban Operasional</t>
  </si>
  <si>
    <t>Biaya Bahan Operasi</t>
  </si>
  <si>
    <t>Biaya Kerjasama</t>
  </si>
  <si>
    <t>3.1.1</t>
  </si>
  <si>
    <t>Biaya Penunjang</t>
  </si>
  <si>
    <t>Biaya Perlengkapan Kerja</t>
  </si>
  <si>
    <t>Biaya Penjualan</t>
  </si>
  <si>
    <t>Biaya Operasi Intern</t>
  </si>
  <si>
    <t xml:space="preserve">Beban Fasilitas </t>
  </si>
  <si>
    <t>Bangunan / Gedung</t>
  </si>
  <si>
    <t>Biaya Peralatan Operasi</t>
  </si>
  <si>
    <t>Biaya Kendaraan</t>
  </si>
  <si>
    <t>Biaya Peralatan Kantor</t>
  </si>
  <si>
    <t>Biaya Peralatan Sistem Informasi</t>
  </si>
  <si>
    <t>Biaya Sewa Peralatan SI</t>
  </si>
  <si>
    <t>Biaya Inventaris Kecil SI</t>
  </si>
  <si>
    <t>Biaya Suku Cadang Peralatan SI</t>
  </si>
  <si>
    <t>4.5.1</t>
  </si>
  <si>
    <t>Beban Penyusutan &amp; Amortisasi</t>
  </si>
  <si>
    <t>Beban Penyusutan Peralatan Operasi</t>
  </si>
  <si>
    <t>Beban Penyusutan Peralatan SI</t>
  </si>
  <si>
    <t>Beban Kantor &amp; Diklat</t>
  </si>
  <si>
    <t>Biaya Alat Tulis Kantor &amp; Cetakan</t>
  </si>
  <si>
    <t>Biaya Komunikasi</t>
  </si>
  <si>
    <t>Biaya Ekspedisi</t>
  </si>
  <si>
    <t>Biaya Rapat</t>
  </si>
  <si>
    <t>Beban Pendidika &amp; Pelatihan</t>
  </si>
  <si>
    <t>Beban Pegawai Lainnya</t>
  </si>
  <si>
    <t>Beban Lembur Pegawai</t>
  </si>
  <si>
    <t>General Check Up</t>
  </si>
  <si>
    <t>1.4.1</t>
  </si>
  <si>
    <t>PTT Reguler</t>
  </si>
  <si>
    <t>PTT Proyek</t>
  </si>
  <si>
    <t>Tunjangan Pegawai Proyek (Cuti / Tahunan / Pesangon, dll)</t>
  </si>
  <si>
    <t>Budi Hartanto</t>
  </si>
  <si>
    <t>3.1.2</t>
  </si>
  <si>
    <t>3.1.3</t>
  </si>
  <si>
    <t>3.1.4</t>
  </si>
  <si>
    <t>3.1.5</t>
  </si>
  <si>
    <t>3.2.4</t>
  </si>
  <si>
    <t>3.2.5</t>
  </si>
  <si>
    <t>4.2.3</t>
  </si>
  <si>
    <t>4.3.3</t>
  </si>
  <si>
    <t>4.3.4</t>
  </si>
  <si>
    <t>5.1.2</t>
  </si>
  <si>
    <t>5.2.2</t>
  </si>
  <si>
    <t>5.3.1</t>
  </si>
  <si>
    <t>5.3.2</t>
  </si>
  <si>
    <t>5.4.1</t>
  </si>
  <si>
    <t>5.4.2</t>
  </si>
  <si>
    <t>5.5.1</t>
  </si>
  <si>
    <t>5.5.2</t>
  </si>
  <si>
    <t>5.5.3</t>
  </si>
  <si>
    <t>7.1.1</t>
  </si>
  <si>
    <t>7.2.1</t>
  </si>
  <si>
    <t>7.2.2</t>
  </si>
  <si>
    <t>7.3.1</t>
  </si>
  <si>
    <t>7.4.1</t>
  </si>
  <si>
    <t>7.4.2</t>
  </si>
  <si>
    <t>VIII</t>
  </si>
  <si>
    <t>2.2.3</t>
  </si>
  <si>
    <t>2.2.4</t>
  </si>
  <si>
    <t>2.2.5</t>
  </si>
  <si>
    <t xml:space="preserve">- Tas </t>
  </si>
  <si>
    <t>- Clip board</t>
  </si>
  <si>
    <t>- etc</t>
  </si>
  <si>
    <t>Beban Alat dan Pakaian Keselamatan Kerja</t>
  </si>
  <si>
    <t>- Safety Shoes</t>
  </si>
  <si>
    <t>- Helmet</t>
  </si>
  <si>
    <t>- Safety gloves</t>
  </si>
  <si>
    <t>- Safety glass</t>
  </si>
  <si>
    <t>- Uniform</t>
  </si>
  <si>
    <t>- Jas hujan</t>
  </si>
  <si>
    <t>4.1.2</t>
  </si>
  <si>
    <t>5.1.3</t>
  </si>
  <si>
    <t>Beban Kerjasama Pihak ketiga (sub kontrak)</t>
  </si>
  <si>
    <t>Beban Representasi</t>
  </si>
  <si>
    <t>Beban Laporan Hasil Pekerjaan</t>
  </si>
  <si>
    <t>Biaya Operasi Intern / IWO</t>
  </si>
  <si>
    <t>Beban Alat Tulis (Stationary)</t>
  </si>
  <si>
    <t>- Kertas A4</t>
  </si>
  <si>
    <t>- Tinta Printer</t>
  </si>
  <si>
    <t>- Alat tulis</t>
  </si>
  <si>
    <t>Beban Kertas Fotocopy</t>
  </si>
  <si>
    <t>Beban Barang Cetakan (Formulir, Block Note, Dll)</t>
  </si>
  <si>
    <t>Beban Alat Tulis Kantor / Barang Cetakan Lain-Lain</t>
  </si>
  <si>
    <t>4.1.3</t>
  </si>
  <si>
    <t>Surveyor / Sampler</t>
  </si>
  <si>
    <t xml:space="preserve">Biaya Labour Supply </t>
  </si>
  <si>
    <t xml:space="preserve">Beban Tender / Lelang / Kontrak </t>
  </si>
  <si>
    <t>Biaya Jasa Perawatan Bangunan</t>
  </si>
  <si>
    <t>Biaya Jasa Perawatan Peralatan Operasi</t>
  </si>
  <si>
    <t>Biaya Software / Perangkat Lunak</t>
  </si>
  <si>
    <t>5.5.4</t>
  </si>
  <si>
    <t>Beban Penyusutan Peralatan Kantor</t>
  </si>
  <si>
    <t>s/d</t>
  </si>
  <si>
    <t>Etc. Pegawai PTT</t>
  </si>
  <si>
    <t>Koordinator Wilayah</t>
  </si>
  <si>
    <t>Staf Administrasi Operasi &amp; Logistik</t>
  </si>
  <si>
    <t>Senior Manager</t>
  </si>
  <si>
    <t>Staf Administrasi PT/PTT</t>
  </si>
  <si>
    <t>Operator Komputer</t>
  </si>
  <si>
    <t>Staf  PT/PTT</t>
  </si>
  <si>
    <t>Senior Assesor</t>
  </si>
  <si>
    <t>QC Officer</t>
  </si>
  <si>
    <t>HSE Officer</t>
  </si>
  <si>
    <t>Migas Liasion</t>
  </si>
  <si>
    <t>Engineering Spv</t>
  </si>
  <si>
    <t>Verifikator PT/PTT</t>
  </si>
  <si>
    <t>Data Entry/Staf PT / PTT</t>
  </si>
  <si>
    <t>Supevisor</t>
  </si>
  <si>
    <t>Pendamping</t>
  </si>
  <si>
    <t>Help desk</t>
  </si>
  <si>
    <t>Programmer</t>
  </si>
  <si>
    <t>Staf Dokumentasi Teknis dan Pelaporan</t>
  </si>
  <si>
    <t>Penanggungjawab Operasional</t>
  </si>
  <si>
    <t>Penanggungjawab Keu dan Adm</t>
  </si>
  <si>
    <t>Penanggungjawab Mutu</t>
  </si>
  <si>
    <t>Supervisor  PT/PTT</t>
  </si>
  <si>
    <t>1.1.2</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</si>
  <si>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</si>
  <si>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</si>
  <si>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</si>
  <si>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</si>
  <si>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</si>
  <si>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</si>
  <si>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</si>
  <si>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</si>
  <si>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</si>
  <si>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</si>
  <si>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</si>
  <si>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</si>
  <si>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</si>
  <si>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</si>
  <si>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</si>
  <si>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</si>
  <si>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</si>
  <si>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</si>
  <si>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</si>
  <si>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</si>
  <si>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</si>
  <si>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</si>
  <si>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</si>
  <si>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</si>
  <si>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</si>
  <si>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</si>
  <si>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</si>
  <si>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</si>
  <si>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Tunjangan Hari Raya/Cuti/Fas PT/PTT</t>
  </si>
  <si>
    <t>1.1.33</t>
  </si>
  <si>
    <t>Beban Tunjangan PPH Pasal 21</t>
  </si>
  <si>
    <t>Tunjangan PPH Pasal 21</t>
  </si>
  <si>
    <t>2.1.3</t>
  </si>
  <si>
    <t>2.1.4</t>
  </si>
  <si>
    <t>Tenaga Ahli (Asing)</t>
  </si>
  <si>
    <t>Biaya Pajak Tenaga Ahli Asing</t>
  </si>
  <si>
    <t>Biaya Pajak Tenaga Ahli Lokal</t>
  </si>
  <si>
    <t>Tenaga Ahli (Lokal)</t>
  </si>
  <si>
    <t>Etc. Pegawai LS</t>
  </si>
  <si>
    <t>Office boy</t>
  </si>
  <si>
    <t>Assesor (LS)</t>
  </si>
  <si>
    <t>Uang THR / Cuti LS</t>
  </si>
  <si>
    <t>Reporting  LS</t>
  </si>
  <si>
    <t>Alokasi Pesangon Karyawan Kontrak</t>
  </si>
  <si>
    <t>2.2.6</t>
  </si>
  <si>
    <t>2.2.7</t>
  </si>
  <si>
    <t>2.2.8</t>
  </si>
  <si>
    <t>2.2.9</t>
  </si>
  <si>
    <t>2.2.10</t>
  </si>
  <si>
    <t>2.2.11</t>
  </si>
  <si>
    <t>2.2.12</t>
  </si>
  <si>
    <t>Etc. Manajemen Fee (LS)</t>
  </si>
  <si>
    <t>Beban Transportasi  (LN)</t>
  </si>
  <si>
    <t>Beban Airport Tax  (LN)</t>
  </si>
  <si>
    <t>Beban Pengurusan Izin / Visa  (LN)</t>
  </si>
  <si>
    <t>3.1.6</t>
  </si>
  <si>
    <t>Beban Uang Perjalanan Dinas  (DN)</t>
  </si>
  <si>
    <t>Beban Tiket  (DN)</t>
  </si>
  <si>
    <t>Beban Hotel  (DN)</t>
  </si>
  <si>
    <t>Beban Transportasi  (DN)</t>
  </si>
  <si>
    <t>Beban Airport Tax  (DN)</t>
  </si>
  <si>
    <t>Beban Detasering  (DN)</t>
  </si>
  <si>
    <t>3.2.6</t>
  </si>
  <si>
    <t>Biaya Bahan</t>
  </si>
  <si>
    <t>Beban Perlengkapan Kerja Proyek</t>
  </si>
  <si>
    <t>Beban Material dan Perlengkapan Kerja Lain-Lain</t>
  </si>
  <si>
    <t>4.1.4</t>
  </si>
  <si>
    <t>Beban Kerjasama Dengan Lembaga DN</t>
  </si>
  <si>
    <t>Beban Kerjasama Dengan Lembaga LN</t>
  </si>
  <si>
    <t>Beban Kerjasama/Kemitraan</t>
  </si>
  <si>
    <t>4.2.4</t>
  </si>
  <si>
    <t>- Beban Analisa Laboratorium Internal</t>
  </si>
  <si>
    <t>- Beban Sub Kontraktor Proyek (Dalam Negeri)</t>
  </si>
  <si>
    <t>- Beban Sub Kontraktor Analisis Laboratorium Ekstern</t>
  </si>
  <si>
    <t>- Beban Sub Kontraktor Proyek (Luar Negeri)</t>
  </si>
  <si>
    <t>- Beban Sub Kontraktor Programmer (Software House)</t>
  </si>
  <si>
    <t>- Beban Sub Kontraktor Lain</t>
  </si>
  <si>
    <t>Beban Konsultan Proyek Lokal</t>
  </si>
  <si>
    <t>Beban Konsultan Proyek Luar Negeri</t>
  </si>
  <si>
    <t>Beban Konsultan Proyek Lain-Lain</t>
  </si>
  <si>
    <t>4.2.5</t>
  </si>
  <si>
    <t>4.2.6</t>
  </si>
  <si>
    <t>4.2.7</t>
  </si>
  <si>
    <t>Beban Pas Pelabuhan/Bandara/Porter/Handling</t>
  </si>
  <si>
    <t>Keperluan Dapur / Konsumsi</t>
  </si>
  <si>
    <t>Beban Ekstra Fooding</t>
  </si>
  <si>
    <t>Uang Makan</t>
  </si>
  <si>
    <t>4.3.5</t>
  </si>
  <si>
    <t>4.3.6</t>
  </si>
  <si>
    <t>- Beban Cetak dan Penjilidan Laporan</t>
  </si>
  <si>
    <t>- Beban Pengiriman Laporan Hasil Pekerjaan</t>
  </si>
  <si>
    <t>- Beban Laporan Hasil Pekerjaan Lain-Lain</t>
  </si>
  <si>
    <t>- Beban Media Presentasi</t>
  </si>
  <si>
    <t>- Beban Materi Pelatihan Lain-Lain</t>
  </si>
  <si>
    <t>- Beban Pelaporan</t>
  </si>
  <si>
    <t>- Beban Jamuan</t>
  </si>
  <si>
    <t>- Beban Souvenir / Cenderamata</t>
  </si>
  <si>
    <t>- Beban Representasi Lain-Lain</t>
  </si>
  <si>
    <t>- Beban Canvassing</t>
  </si>
  <si>
    <t>- Beban Survei Pendahuluan</t>
  </si>
  <si>
    <t>- Beban Pembuatan Penawaran dan Kontrak</t>
  </si>
  <si>
    <t>- Beban Negosiasi Kontrak</t>
  </si>
  <si>
    <t>- Beban Komisi Pihak Ketiga</t>
  </si>
  <si>
    <t>- Beban Persiapan Proyek Baru Lain-Lain</t>
  </si>
  <si>
    <t>- Biaya Tender / Lelang / Kontrak</t>
  </si>
  <si>
    <t>Asuransi Kesehatan</t>
  </si>
  <si>
    <t>- Biaya Perlengkapan Kerja</t>
  </si>
  <si>
    <t>Beban Sewa Bangunan / Ruang</t>
  </si>
  <si>
    <t>Beban Pemakaian Listrik</t>
  </si>
  <si>
    <t>Beban Pemakaian Air Bersih</t>
  </si>
  <si>
    <t>Beban Pemakaian Gas</t>
  </si>
  <si>
    <t>BebanListrik /Air /Gas Bangunan</t>
  </si>
  <si>
    <t>Beban Material Bangunan</t>
  </si>
  <si>
    <t>5.1.4</t>
  </si>
  <si>
    <t>5.1.5</t>
  </si>
  <si>
    <t>5.1.6</t>
  </si>
  <si>
    <t>5.1.7</t>
  </si>
  <si>
    <t>Beban Peralatan Penunjang</t>
  </si>
  <si>
    <t>Beban Suku Cadang Peralatan</t>
  </si>
  <si>
    <t>Beban Pemeliharaan dan Perbaikan Alat Transportasi</t>
  </si>
  <si>
    <t>Beban Sewa Alat Transportasi</t>
  </si>
  <si>
    <t>Beban Sewa Kendaraan Operasional</t>
  </si>
  <si>
    <t>5.2.3</t>
  </si>
  <si>
    <t>5.3.3</t>
  </si>
  <si>
    <t>Beban Bahan Bakar Alat Transportasi</t>
  </si>
  <si>
    <t>Beban BBM, Pelumas dsb</t>
  </si>
  <si>
    <t>Beban Suku Cadang Kendaraan</t>
  </si>
  <si>
    <t>Beban Sewa Mesin Fotocopy</t>
  </si>
  <si>
    <t>Beban Sewa Peralatan Kantor</t>
  </si>
  <si>
    <t>5.4.3</t>
  </si>
  <si>
    <t>5.4.4</t>
  </si>
  <si>
    <t>Beban Inventaris Kantor</t>
  </si>
  <si>
    <t>Biaya Lisensi</t>
  </si>
  <si>
    <t>Beban Pemakaian Telepon Luar kota</t>
  </si>
  <si>
    <t>Beban Telepon Selular</t>
  </si>
  <si>
    <t>Beban Facsimile Luar Kota</t>
  </si>
  <si>
    <t>7.2.3</t>
  </si>
  <si>
    <t>7.2.4</t>
  </si>
  <si>
    <t>7.2.5</t>
  </si>
  <si>
    <t>7.1.2</t>
  </si>
  <si>
    <t>7.1.3</t>
  </si>
  <si>
    <t>7.1.4</t>
  </si>
  <si>
    <t>7.1.5</t>
  </si>
  <si>
    <t>Beban Sewa Ruangan Rapat</t>
  </si>
  <si>
    <t>Beban Akomodasi Rapat</t>
  </si>
  <si>
    <t>Beban Transportasi Rapat</t>
  </si>
  <si>
    <t>Beban Materi Rapat</t>
  </si>
  <si>
    <t>7.3.2</t>
  </si>
  <si>
    <t>7.3.3</t>
  </si>
  <si>
    <t>7.3.4</t>
  </si>
  <si>
    <t>Beban Media &amp; Dokumentasi</t>
  </si>
  <si>
    <t>Beban Dokumentasi Atas Fisik Proyek</t>
  </si>
  <si>
    <t>Beban Dokumentasi Lain-Lain</t>
  </si>
  <si>
    <t>Beban Pengadaan Buku Referensi</t>
  </si>
  <si>
    <t>7.4.3</t>
  </si>
  <si>
    <t>7.5.1</t>
  </si>
  <si>
    <t>7.5.2</t>
  </si>
  <si>
    <t>Beban Pelatihan Pegawai (Inhouse)</t>
  </si>
  <si>
    <t>Beban Pelatihan (eksternal)</t>
  </si>
  <si>
    <t>1.2.1.1</t>
  </si>
  <si>
    <t>1.2.1.3</t>
  </si>
  <si>
    <t>1.2.1.2</t>
  </si>
  <si>
    <t>1.2.2.1</t>
  </si>
  <si>
    <t>Prop</t>
  </si>
  <si>
    <t>Durasi</t>
  </si>
  <si>
    <t>liter</t>
  </si>
  <si>
    <t>Jan</t>
  </si>
  <si>
    <t>Feb</t>
  </si>
  <si>
    <t>Mar</t>
  </si>
  <si>
    <t>Apr</t>
  </si>
  <si>
    <t>Mei</t>
  </si>
  <si>
    <t>Jun</t>
  </si>
  <si>
    <t>Jul</t>
  </si>
  <si>
    <t>Agust</t>
  </si>
  <si>
    <t>Sep</t>
  </si>
  <si>
    <t>Okt</t>
  </si>
  <si>
    <t>Nov</t>
  </si>
  <si>
    <t>Des</t>
  </si>
  <si>
    <t>SPMK / SPKMK</t>
  </si>
  <si>
    <t>Direktur KMR</t>
  </si>
  <si>
    <t>S2</t>
  </si>
  <si>
    <t>S3</t>
  </si>
  <si>
    <t>Nama UK</t>
  </si>
  <si>
    <t>Seg2</t>
  </si>
  <si>
    <t>Seg3</t>
  </si>
  <si>
    <t>17</t>
  </si>
  <si>
    <t>Cabang Medan</t>
  </si>
  <si>
    <t>UP Belawan</t>
  </si>
  <si>
    <t>UP Sibolga</t>
  </si>
  <si>
    <t>UP Lhokseumawe</t>
  </si>
  <si>
    <t>18</t>
  </si>
  <si>
    <t>Cabang Pekanbaru</t>
  </si>
  <si>
    <t>UP Tembilahan</t>
  </si>
  <si>
    <t>UP Rengat</t>
  </si>
  <si>
    <t>19</t>
  </si>
  <si>
    <t>Cabang Batam</t>
  </si>
  <si>
    <t>UP Tanjung Pinang</t>
  </si>
  <si>
    <t>UP Karimun</t>
  </si>
  <si>
    <t>20</t>
  </si>
  <si>
    <t>Cabang Palembang</t>
  </si>
  <si>
    <t>UP Pangkal Pinang</t>
  </si>
  <si>
    <t>UP Tanjung Enim</t>
  </si>
  <si>
    <t>UP Lahat</t>
  </si>
  <si>
    <t>21</t>
  </si>
  <si>
    <t>Cabang Bandar lampung</t>
  </si>
  <si>
    <t>22</t>
  </si>
  <si>
    <t>Cabang Padang</t>
  </si>
  <si>
    <t>UP Kiliranjao</t>
  </si>
  <si>
    <t>23</t>
  </si>
  <si>
    <t>Cabang Dumai</t>
  </si>
  <si>
    <t>UP Duri</t>
  </si>
  <si>
    <t>24</t>
  </si>
  <si>
    <t>Cabang Jambi</t>
  </si>
  <si>
    <t>25</t>
  </si>
  <si>
    <t>Cabang Bengkulu</t>
  </si>
  <si>
    <t>36</t>
  </si>
  <si>
    <t>Cabang Jakarta</t>
  </si>
  <si>
    <t>UP Tangerang</t>
  </si>
  <si>
    <t>37</t>
  </si>
  <si>
    <t>Cabang Cilegon</t>
  </si>
  <si>
    <t>UP Suralaya</t>
  </si>
  <si>
    <t>38</t>
  </si>
  <si>
    <t>SBU Laboratorium Cibitung</t>
  </si>
  <si>
    <t>39</t>
  </si>
  <si>
    <t>Cabang Bekasi</t>
  </si>
  <si>
    <t>40</t>
  </si>
  <si>
    <t>Cabang Cirebon</t>
  </si>
  <si>
    <t>41</t>
  </si>
  <si>
    <t>Cabang Bandung</t>
  </si>
  <si>
    <t>UP Pelabuhan Ratu</t>
  </si>
  <si>
    <t>42</t>
  </si>
  <si>
    <t>Cabang Semarang</t>
  </si>
  <si>
    <t>UP Kudus</t>
  </si>
  <si>
    <t>UP Surakarta</t>
  </si>
  <si>
    <t>UP Yogyakarta</t>
  </si>
  <si>
    <t>43</t>
  </si>
  <si>
    <t>Cabang Cilacap</t>
  </si>
  <si>
    <t>56</t>
  </si>
  <si>
    <t>Cabang Balikpapan</t>
  </si>
  <si>
    <t>UP Tanah Grogot</t>
  </si>
  <si>
    <t>57</t>
  </si>
  <si>
    <t>Cabang Banjarmasin</t>
  </si>
  <si>
    <t>UP Kelanis</t>
  </si>
  <si>
    <t>UP Ampah</t>
  </si>
  <si>
    <t>UP Sungai Putting</t>
  </si>
  <si>
    <t>UP Sampit</t>
  </si>
  <si>
    <t>58</t>
  </si>
  <si>
    <t>Cabang Samarinda</t>
  </si>
  <si>
    <t>UP Dondang</t>
  </si>
  <si>
    <t>UP Muara Badak</t>
  </si>
  <si>
    <t>59</t>
  </si>
  <si>
    <t>Cabang Bontang</t>
  </si>
  <si>
    <t>60</t>
  </si>
  <si>
    <t>Cabang Pontianak</t>
  </si>
  <si>
    <t>UP Kendawangan</t>
  </si>
  <si>
    <t>UP Pangkalan Bun</t>
  </si>
  <si>
    <t>61</t>
  </si>
  <si>
    <t>Cabang Sangatta</t>
  </si>
  <si>
    <t>UP Bengalon</t>
  </si>
  <si>
    <t>UP Sangkulirang</t>
  </si>
  <si>
    <t>62</t>
  </si>
  <si>
    <t>Cabang Batulicin</t>
  </si>
  <si>
    <t>UP IBT</t>
  </si>
  <si>
    <t>UP Sungai Danau</t>
  </si>
  <si>
    <t>63</t>
  </si>
  <si>
    <t>Cabang Tarakan</t>
  </si>
  <si>
    <t>UP Berau</t>
  </si>
  <si>
    <t>UP Sesayap</t>
  </si>
  <si>
    <t>UP Sebakis</t>
  </si>
  <si>
    <t>71</t>
  </si>
  <si>
    <t>Cabang Surabaya</t>
  </si>
  <si>
    <t>UP Gresik</t>
  </si>
  <si>
    <t>73</t>
  </si>
  <si>
    <t>Cabang Makasar</t>
  </si>
  <si>
    <t>UP Palu</t>
  </si>
  <si>
    <t>UP Manado</t>
  </si>
  <si>
    <t>UP Ambon</t>
  </si>
  <si>
    <t>UP Morowali</t>
  </si>
  <si>
    <t>74</t>
  </si>
  <si>
    <t>Cabang Timika</t>
  </si>
  <si>
    <t>UP Jayapura</t>
  </si>
  <si>
    <t>75</t>
  </si>
  <si>
    <t>Cabang Denpasar</t>
  </si>
  <si>
    <t>UP Benete</t>
  </si>
  <si>
    <t>11</t>
  </si>
  <si>
    <t>SBU Perdagangan, Industri &amp; Kelautan</t>
  </si>
  <si>
    <t>SBU Layanan Publik, Sumber Daya Alam &amp; Investasi</t>
  </si>
  <si>
    <t>SBU Hulu Migas &amp; Produk Migas</t>
  </si>
  <si>
    <t>SBU Asset dan Energi Baru &amp; Terbarukan</t>
  </si>
  <si>
    <t>SBU Industri</t>
  </si>
  <si>
    <t>SBU Mineral</t>
  </si>
  <si>
    <t xml:space="preserve">SBU Batubara </t>
  </si>
  <si>
    <t>SBU Sertifikasi &amp; Eco Framework</t>
  </si>
  <si>
    <t>SBU Komoditi &amp; Solusi Perdagangan</t>
  </si>
  <si>
    <t>PMU Khusus Pertamina</t>
  </si>
  <si>
    <t>Unit Halal</t>
  </si>
  <si>
    <t>Unit Laboratorium Surabaya</t>
  </si>
  <si>
    <t>AEM</t>
  </si>
  <si>
    <t>BARA</t>
  </si>
  <si>
    <t>HMPM</t>
  </si>
  <si>
    <t>IND</t>
  </si>
  <si>
    <t>KSP</t>
  </si>
  <si>
    <t>LAB</t>
  </si>
  <si>
    <t>LSI</t>
  </si>
  <si>
    <t>MIN</t>
  </si>
  <si>
    <t>PIK</t>
  </si>
  <si>
    <t>SERCO</t>
  </si>
  <si>
    <t>Perdagangan</t>
  </si>
  <si>
    <t>Industri</t>
  </si>
  <si>
    <t>Kelautan</t>
  </si>
  <si>
    <t>TKDN</t>
  </si>
  <si>
    <t>Layanan Publik</t>
  </si>
  <si>
    <t>Sumber Daya Alam</t>
  </si>
  <si>
    <t>Investasi</t>
  </si>
  <si>
    <t>Survey Non Seismic</t>
  </si>
  <si>
    <t>Survey Seismic, Geologi dan Geofisika</t>
  </si>
  <si>
    <t>Pemboran, Operasi Sumur Pemboran</t>
  </si>
  <si>
    <t>Energi Baru dan Terbarukan</t>
  </si>
  <si>
    <t>Infrastruktur, Aset &amp; Proses Produksi Migas</t>
  </si>
  <si>
    <t>Kelistrikan dan PJK3 Depnaker</t>
  </si>
  <si>
    <t>Kemaritiman</t>
  </si>
  <si>
    <t>Transportasi dan Telematika</t>
  </si>
  <si>
    <t>Infrastruktur dan BMBB</t>
  </si>
  <si>
    <t>ISP Bahan Tambang</t>
  </si>
  <si>
    <t>ISP Mineral Processing dan Metalurgi</t>
  </si>
  <si>
    <t>Kosultansi</t>
  </si>
  <si>
    <t>ISP Produk Batuan, Beton dan Tanah</t>
  </si>
  <si>
    <t>Pengujian Bahan Tambang</t>
  </si>
  <si>
    <t>Pengujian Produk Batuan, Beton dan Tanah</t>
  </si>
  <si>
    <t>Down Stream</t>
  </si>
  <si>
    <t>Mid Stream</t>
  </si>
  <si>
    <t>Konsultansi dan Infrastruktur</t>
  </si>
  <si>
    <t>Pengujian Batubara</t>
  </si>
  <si>
    <t>Sertifikasi Produk dan Sistem Mutu</t>
  </si>
  <si>
    <t>Eco Frame Work</t>
  </si>
  <si>
    <t>Sertifikasi Sistem Manajemen</t>
  </si>
  <si>
    <t>Pelatihan Sistem Manajemen dan Turunannya</t>
  </si>
  <si>
    <t>Halal</t>
  </si>
  <si>
    <t>Agri</t>
  </si>
  <si>
    <t>Inco</t>
  </si>
  <si>
    <t>Fins</t>
  </si>
  <si>
    <t>Fumigasi dan Higiene Industri</t>
  </si>
  <si>
    <t>Analisa Kimia Umum dan Produk Konsumen</t>
  </si>
  <si>
    <t>Analisa Lingkungan</t>
  </si>
  <si>
    <t>Analisa Minyak dan Gas</t>
  </si>
  <si>
    <t>Pengujian Teknik dan Mekanik</t>
  </si>
  <si>
    <t>Kalibrasi Alat Ukur dan Uji</t>
  </si>
  <si>
    <t>Jasa Provision Laboratory dan Setup Laboratory</t>
  </si>
  <si>
    <t>XXX</t>
  </si>
  <si>
    <t>Inspeksi dan Survey Industri Minyak, Gas Alam, Produk Kilang dan Turunannya</t>
  </si>
  <si>
    <t>Konsultasi di Bidang Produk dan Keindustrian Minyak dan Gas Bumi</t>
  </si>
  <si>
    <t>Pelatihan Pengukuran Minyak dan Pengendalian Kebocoran</t>
  </si>
  <si>
    <t>Pengujian Blow Out Preventer</t>
  </si>
  <si>
    <t>Sumber_Daya_Alam</t>
  </si>
  <si>
    <t>Energi</t>
  </si>
  <si>
    <t>Infrastruktur</t>
  </si>
  <si>
    <t>Kelistrikan</t>
  </si>
  <si>
    <t>Jasa  Verifikasi, Inspeksi dan Pengujian Peralatan dan Instalasi Industri Non Migas (Alat Angkat/Angkut, Bejana Tekan, Boiler, Katup Pengaman, Pompa &amp; Kompresor, Tangki Timbun, Penyalur Petir, Kelistrikan, Generator)</t>
  </si>
  <si>
    <t>Verifikasi, Inspeksi, Pengujian Instalasi Peralatan pemadam Kebakaran dan Penanggulangan Tanggap Darurat Kebakaran.</t>
  </si>
  <si>
    <t>Jasa -jasa Manajemen Proyek</t>
  </si>
  <si>
    <t>Kaji Ulang Rancangan (Design review) Verifikasi, Inspeksi, Pengujian, Pengawasan Konstruksi dan Audit Kelaikan Infrastruktur</t>
  </si>
  <si>
    <t>Jasa Kaji Ulang Rancangan, Verifikasi,  Inspeksi, Pengujian Fasilitas Industri Non Migas</t>
  </si>
  <si>
    <t>ISP_Tambang</t>
  </si>
  <si>
    <t>ISP_Mineral</t>
  </si>
  <si>
    <t>Inspeksi, Supervisi Mineral Processing dan Metalurgi</t>
  </si>
  <si>
    <t>Pengujian Mineral Processing dan Metalurgi</t>
  </si>
  <si>
    <t>ISP_Batuan</t>
  </si>
  <si>
    <t>Inspeksi, Supervisi Produk Batuan, Beton dan Tanah</t>
  </si>
  <si>
    <t>Down_Stream</t>
  </si>
  <si>
    <t>Mid_Stream</t>
  </si>
  <si>
    <t>Konsultasi Jasa Pertambangan dan Infrastruktur</t>
  </si>
  <si>
    <t>Pelatihan Jasa Pertambangan</t>
  </si>
  <si>
    <t>Sert_Produk</t>
  </si>
  <si>
    <t>Eco</t>
  </si>
  <si>
    <t>Sert_Manajemen</t>
  </si>
  <si>
    <t xml:space="preserve">Kajian dan Audit Sistem Manajemen Pengamanan </t>
  </si>
  <si>
    <t>Audit Kelayakan Penanganan Hewan Ternak dan Kemamputelusuran</t>
  </si>
  <si>
    <t>Inspeksi dan Verifikasi Produk  Kehutanan</t>
  </si>
  <si>
    <t>Jasa GMP (Good Manufacturing Practices)</t>
  </si>
  <si>
    <t>Penilaian Kinerja Usaha Pertanian</t>
  </si>
  <si>
    <t>Audit Kapabilitas dan Kapasitas Pabrik (AGRI)</t>
  </si>
  <si>
    <t>Verifikasi Kesesuaian Terhadap Persyaratan Tertentu Bidang Agribisnis</t>
  </si>
  <si>
    <t>Inspeksi Produk Konsumen</t>
  </si>
  <si>
    <t xml:space="preserve">Inspeksi Produk Industri </t>
  </si>
  <si>
    <t>Inspeksi Pra-Pengapalan (CISS/VPTI/PCA/VOC/IVS)</t>
  </si>
  <si>
    <t>Audit Kapabilitas dan Kapasitas Pabrik (INCO)</t>
  </si>
  <si>
    <t>Layanan Pendukung Rantai Pasok</t>
  </si>
  <si>
    <t>Inspeksi Tempat Penyimpanan Barang</t>
  </si>
  <si>
    <t>Manajemen Agunan/Persediaan</t>
  </si>
  <si>
    <t xml:space="preserve">Verifikasi / Estimasi Persediaan </t>
  </si>
  <si>
    <t>Pemeringkatan Lembaga Keuangan Mikro</t>
  </si>
  <si>
    <t>Analisis Kapasitas dan Kapabilitas Nasabah</t>
  </si>
  <si>
    <t>Fumigasi</t>
  </si>
  <si>
    <t>General Pest Control</t>
  </si>
  <si>
    <t>Higiene Industri</t>
  </si>
  <si>
    <t>Kimia</t>
  </si>
  <si>
    <t>Analisis, dan Sertifikasi Kelayakan,Keamanan,Komposisi serta Kehalalan Pangan termasuk Ikan dan Produk Olahannya</t>
  </si>
  <si>
    <t>Analisis Produk Pertanian, Minyak dan Lemak, Hortikultural dan Produk Olahannya</t>
  </si>
  <si>
    <t xml:space="preserve">Analisis dan sertifikasi Kosmetik, Obat  dan Obat Tradisional </t>
  </si>
  <si>
    <t xml:space="preserve">Analisis dan sertifikasi Mainan, Tekstil,Kemasan, Keramik, Furnitur, Karet, Platik  dan Produk Konsumen lainnya. </t>
  </si>
  <si>
    <t>Lingkungan</t>
  </si>
  <si>
    <t>Sampling, Analisis dan  Monitoring Kualitas  Air Permukaan, Air Konsumsi, Air Limbah termasuk Air Laut.</t>
  </si>
  <si>
    <t xml:space="preserve">Sampling, Analisis dan Monitoring Kualitas Udara Ambient,  Indoor Air Quality, kebisingan dan Emisi serta Kajiannya. </t>
  </si>
  <si>
    <t>Sampling dan Analisis Limbah Padat, B-3, tanah terkontaminasi dan Kajiannnya.</t>
  </si>
  <si>
    <t>Sampling dan Analisis Biologi Lingkungan, Mikrobiologi dan Kajiannya Termasuk Produk Bakteri</t>
  </si>
  <si>
    <t>Minyak</t>
  </si>
  <si>
    <t xml:space="preserve">Sampling dan Analisis Petrolium dan Produknya </t>
  </si>
  <si>
    <t>Sampling dan Analisis GAS on site maupun on Laboratory serta Kajiannya.</t>
  </si>
  <si>
    <t>Uji_Teknik</t>
  </si>
  <si>
    <t>Kalibrasi</t>
  </si>
  <si>
    <t>bulan</t>
  </si>
  <si>
    <t>Darwin Abas</t>
  </si>
  <si>
    <t xml:space="preserve">Tunjangan Pegawai Proyek </t>
  </si>
  <si>
    <t>Portofolio</t>
  </si>
  <si>
    <t>5.6.1</t>
  </si>
  <si>
    <t>5.6.2</t>
  </si>
  <si>
    <r>
      <t xml:space="preserve">Penanggung Jawab </t>
    </r>
    <r>
      <rPr>
        <b/>
        <sz val="10"/>
        <color rgb="FFFF0000"/>
        <rFont val="Tahoma"/>
        <family val="2"/>
      </rPr>
      <t>*</t>
    </r>
  </si>
  <si>
    <r>
      <t xml:space="preserve">Manajer Proyek </t>
    </r>
    <r>
      <rPr>
        <b/>
        <sz val="10"/>
        <color rgb="FFFF0000"/>
        <rFont val="Tahoma"/>
        <family val="2"/>
      </rPr>
      <t>*</t>
    </r>
  </si>
  <si>
    <r>
      <t>Account Partner (AP)</t>
    </r>
    <r>
      <rPr>
        <b/>
        <sz val="10"/>
        <color rgb="FFFF0000"/>
        <rFont val="Tahoma"/>
        <family val="2"/>
      </rPr>
      <t xml:space="preserve"> *</t>
    </r>
  </si>
  <si>
    <t>Tujuan Proyek (Project Objective) :</t>
  </si>
  <si>
    <t>Perdagangan, Industri &amp; Kelautan</t>
  </si>
  <si>
    <t>Layanan Publik, Sumber Daya Alam &amp; Investasi</t>
  </si>
  <si>
    <t>Hulu Migas &amp; Produk Migas</t>
  </si>
  <si>
    <t>Asset dan Energi Baru &amp; Terbarukan</t>
  </si>
  <si>
    <t>Mineral</t>
  </si>
  <si>
    <t xml:space="preserve">Batubara </t>
  </si>
  <si>
    <t>Sertifikasi &amp; Eco Framework</t>
  </si>
  <si>
    <t>Komoditi &amp; Solusi Perdagangan</t>
  </si>
  <si>
    <t>Laboratorium</t>
  </si>
  <si>
    <t>Porto</t>
  </si>
  <si>
    <t>Sub-Portofolio</t>
  </si>
  <si>
    <t>Ratio Overhead</t>
  </si>
  <si>
    <t>No Registrasi UK</t>
  </si>
  <si>
    <t>No Registrasi KAK</t>
  </si>
  <si>
    <t>PERTAMINA</t>
  </si>
  <si>
    <t>010016640701001</t>
  </si>
  <si>
    <t>129020</t>
  </si>
  <si>
    <t>KODE_PELANGGAN</t>
  </si>
  <si>
    <t>NAMA_PELANGGAN</t>
  </si>
  <si>
    <t>100077</t>
  </si>
  <si>
    <t>UNITED TRAKTORS</t>
  </si>
  <si>
    <t>100078</t>
  </si>
  <si>
    <t>Era Energy Biomass</t>
  </si>
  <si>
    <t>100079</t>
  </si>
  <si>
    <t>PARAHYANGAN SUMBER DAYA</t>
  </si>
  <si>
    <t>100080</t>
  </si>
  <si>
    <t>SATU ENAM DELAPAN BENOA</t>
  </si>
  <si>
    <t>100081</t>
  </si>
  <si>
    <t>MEDIKALOKA PANDANARAN</t>
  </si>
  <si>
    <t>100082</t>
  </si>
  <si>
    <t>ANUGRAH SURYA NUSANTARA</t>
  </si>
  <si>
    <t>100083</t>
  </si>
  <si>
    <t>CAHAYA BINTANG MEDAN</t>
  </si>
  <si>
    <t>100084</t>
  </si>
  <si>
    <t>M. WAHYU ELFARIZI</t>
  </si>
  <si>
    <t>100085</t>
  </si>
  <si>
    <t>HARIYONO</t>
  </si>
  <si>
    <t>100086</t>
  </si>
  <si>
    <t>BEND PENG RSUD DR RUBINI MEMPAWAH</t>
  </si>
  <si>
    <t>100087</t>
  </si>
  <si>
    <t>SUMITOMO FORESTRY INDONESIA</t>
  </si>
  <si>
    <t>100088</t>
  </si>
  <si>
    <t>DAELIM-WIKA-WASKITA</t>
  </si>
  <si>
    <t>100089</t>
  </si>
  <si>
    <t>ASTEER THAI SUMMIT</t>
  </si>
  <si>
    <t>100090</t>
  </si>
  <si>
    <t>ANEKA INTI  BUMI</t>
  </si>
  <si>
    <t>100091</t>
  </si>
  <si>
    <t>ANDREAS EKO AGUSTANTO</t>
  </si>
  <si>
    <t>100092</t>
  </si>
  <si>
    <t>SUMBER SARI MEKAR PERKASA</t>
  </si>
  <si>
    <t>100093</t>
  </si>
  <si>
    <t>PERINDUSTRIAN BAPAK JENGGOT</t>
  </si>
  <si>
    <t>100094</t>
  </si>
  <si>
    <t>SOEGIANTO TANUJAYA</t>
  </si>
  <si>
    <t>100095</t>
  </si>
  <si>
    <t>CHAMPION</t>
  </si>
  <si>
    <t>100096</t>
  </si>
  <si>
    <t>HANPI</t>
  </si>
  <si>
    <t>100097</t>
  </si>
  <si>
    <t>INDONESIA MOROWALI INDUSTRIAL PARK</t>
  </si>
  <si>
    <t>100098</t>
  </si>
  <si>
    <t>KHOUW NAM HONG</t>
  </si>
  <si>
    <t>100099</t>
  </si>
  <si>
    <t>DINAR DARUM LESTARI</t>
  </si>
  <si>
    <t>100100</t>
  </si>
  <si>
    <t>POLO SUMARNO</t>
  </si>
  <si>
    <t>100101</t>
  </si>
  <si>
    <t>KUKUH</t>
  </si>
  <si>
    <t>100102</t>
  </si>
  <si>
    <t>SUN ALLIANCE</t>
  </si>
  <si>
    <t>100104</t>
  </si>
  <si>
    <t>INDO SAMUDRA, CV</t>
  </si>
  <si>
    <t>100105</t>
  </si>
  <si>
    <t>NURI UTAMI</t>
  </si>
  <si>
    <t>100106</t>
  </si>
  <si>
    <t>DEDISON GASNI</t>
  </si>
  <si>
    <t>100107</t>
  </si>
  <si>
    <t>GAJAH MAS PERKASA (The 101 Hotel)</t>
  </si>
  <si>
    <t>100108</t>
  </si>
  <si>
    <t>ABD. RAHMAN TAHIR</t>
  </si>
  <si>
    <t>100109</t>
  </si>
  <si>
    <t>DESLY VITANDY</t>
  </si>
  <si>
    <t>100110</t>
  </si>
  <si>
    <t>RIZKI HIDAYAT</t>
  </si>
  <si>
    <t>100111</t>
  </si>
  <si>
    <t>JAWA POWER</t>
  </si>
  <si>
    <t>100112</t>
  </si>
  <si>
    <t>M. SAJONO, MR</t>
  </si>
  <si>
    <t>100113</t>
  </si>
  <si>
    <t>KORIN HARAPAN INDAH</t>
  </si>
  <si>
    <t>100114</t>
  </si>
  <si>
    <t>RUDY WUISAN</t>
  </si>
  <si>
    <t>100115</t>
  </si>
  <si>
    <t>PT. GARUDA INDONESIA (PERSERO) TBK.</t>
  </si>
  <si>
    <t>100116</t>
  </si>
  <si>
    <t>ERLIANTI PERMATA TOP INDONESIA</t>
  </si>
  <si>
    <t>100117</t>
  </si>
  <si>
    <t>MERCUSUAR LOGISTIK</t>
  </si>
  <si>
    <t>100118</t>
  </si>
  <si>
    <t>AIRFAST INDONESIA</t>
  </si>
  <si>
    <t>100119</t>
  </si>
  <si>
    <t>SALAM PACIFIC INDONESIA LINES</t>
  </si>
  <si>
    <t>100120</t>
  </si>
  <si>
    <t>SYAFRUDIN TAZAR</t>
  </si>
  <si>
    <t>100121</t>
  </si>
  <si>
    <t>NUANSA MAKMUR MANDIRI, PT.</t>
  </si>
  <si>
    <t>100122</t>
  </si>
  <si>
    <t>MUTIARA ENDIKAT</t>
  </si>
  <si>
    <t>100123</t>
  </si>
  <si>
    <t>BAILANGU CAPITAL INVESTMENT</t>
  </si>
  <si>
    <t>100124</t>
  </si>
  <si>
    <t>ATE TAHMAT</t>
  </si>
  <si>
    <t>100125</t>
  </si>
  <si>
    <t>YAY. PERGURUAN KATOLIK DON BOSCO MEDAN</t>
  </si>
  <si>
    <t>100126</t>
  </si>
  <si>
    <t>DINAS PERTAMBANGAN DAN ENERGI KABUPATEN LEBAK</t>
  </si>
  <si>
    <t>100127</t>
  </si>
  <si>
    <t>PERKEBUNAN KALTIM UTAMA I</t>
  </si>
  <si>
    <t>100128</t>
  </si>
  <si>
    <t>PUTERA NIAGA MANUNGGAL</t>
  </si>
  <si>
    <t>100129</t>
  </si>
  <si>
    <t>GEOSAIN DELTA ANDALAN</t>
  </si>
  <si>
    <t>100130</t>
  </si>
  <si>
    <t>R.A. YASIN</t>
  </si>
  <si>
    <t>100131</t>
  </si>
  <si>
    <t>BINA KARYA NUANSA SEJAHTERA</t>
  </si>
  <si>
    <t>100133</t>
  </si>
  <si>
    <t>BADAN PENANAMAN MODAL DAERAH PROVINSI KALBAR</t>
  </si>
  <si>
    <t>100134</t>
  </si>
  <si>
    <t>RANTE MUTIARA INSANI</t>
  </si>
  <si>
    <t>100135</t>
  </si>
  <si>
    <t>JONY</t>
  </si>
  <si>
    <t>100136</t>
  </si>
  <si>
    <t>SUHERDI</t>
  </si>
  <si>
    <t>100137</t>
  </si>
  <si>
    <t>KARUNIA MINERAL INDONESIA</t>
  </si>
  <si>
    <t>100138</t>
  </si>
  <si>
    <t>RICKY RIZAL</t>
  </si>
  <si>
    <t>100139</t>
  </si>
  <si>
    <t>TANTO BERJAYA POINTEL</t>
  </si>
  <si>
    <t>100140</t>
  </si>
  <si>
    <t>PERTAMINA GEOTHERMAL ENERGY</t>
  </si>
  <si>
    <t>100141</t>
  </si>
  <si>
    <t>ENERCO RPO INTERNASIONAL</t>
  </si>
  <si>
    <t>100142</t>
  </si>
  <si>
    <t>MITRA KARSA UBUD</t>
  </si>
  <si>
    <t>100143</t>
  </si>
  <si>
    <t>VARERINA ABADI ENGINEERING</t>
  </si>
  <si>
    <t>100144</t>
  </si>
  <si>
    <t>Ridwan Congreng</t>
  </si>
  <si>
    <t>100145</t>
  </si>
  <si>
    <t>NOBLE CLEAN FUELS LIMITED</t>
  </si>
  <si>
    <t>100146</t>
  </si>
  <si>
    <t>GARAMA OFFSHORE KARYANUSA</t>
  </si>
  <si>
    <t>100147</t>
  </si>
  <si>
    <t>KYA GRAHA</t>
  </si>
  <si>
    <t>100148</t>
  </si>
  <si>
    <t>BATARA KARYA JAYA</t>
  </si>
  <si>
    <t>100149</t>
  </si>
  <si>
    <t>INDOWANGI  NUSA JAYA</t>
  </si>
  <si>
    <t>100150</t>
  </si>
  <si>
    <t>HARNOV FERNANDY</t>
  </si>
  <si>
    <t>100151</t>
  </si>
  <si>
    <t>SEHATI ALAM WATER, CV</t>
  </si>
  <si>
    <t>100152</t>
  </si>
  <si>
    <t>ABDUL BASIR</t>
  </si>
  <si>
    <t>100153</t>
  </si>
  <si>
    <t>R. ALEX HADIAN BARMARA</t>
  </si>
  <si>
    <t>100154</t>
  </si>
  <si>
    <t>PERUSAHAAN BONGKAR MUAT TRI MULIA BARUNA PERKASA</t>
  </si>
  <si>
    <t>100155</t>
  </si>
  <si>
    <t>SIMPANG LIMA DIRAJA</t>
  </si>
  <si>
    <t>100156</t>
  </si>
  <si>
    <t>H. SUHUD</t>
  </si>
  <si>
    <t>100157</t>
  </si>
  <si>
    <t>MUTIARA LAUT</t>
  </si>
  <si>
    <t>100158</t>
  </si>
  <si>
    <t>LIGA MANULANG, MR</t>
  </si>
  <si>
    <t>100159</t>
  </si>
  <si>
    <t>HAKATEX</t>
  </si>
  <si>
    <t>100160</t>
  </si>
  <si>
    <t>STOLLBERG SAMIL INDONESIA</t>
  </si>
  <si>
    <t>100161</t>
  </si>
  <si>
    <t>CV. TIRTA MAKMUR</t>
  </si>
  <si>
    <t>100162</t>
  </si>
  <si>
    <t>INTELLISYS JAYA GEMILANG</t>
  </si>
  <si>
    <t>100163</t>
  </si>
  <si>
    <t>HANOVER SOLAR INDONESIA</t>
  </si>
  <si>
    <t>100164</t>
  </si>
  <si>
    <t>JAMBI SEMESTA BIOMASSA</t>
  </si>
  <si>
    <t>100165</t>
  </si>
  <si>
    <t>SEYANG  INDONESIA</t>
  </si>
  <si>
    <t>100166</t>
  </si>
  <si>
    <t>BENDAHARAWAN PENGGUNA DIKS PNBP USU</t>
  </si>
  <si>
    <t>100167</t>
  </si>
  <si>
    <t>NANJUNG SURYA YOGITAMA</t>
  </si>
  <si>
    <t>100168</t>
  </si>
  <si>
    <t>BUMI ARTHA CAKRAWALA</t>
  </si>
  <si>
    <t>100169</t>
  </si>
  <si>
    <t>BAMBANG MAULANA HERMANTO, ST</t>
  </si>
  <si>
    <t>100170</t>
  </si>
  <si>
    <t>MITRA HIJAU INDONESIA</t>
  </si>
  <si>
    <t>100171</t>
  </si>
  <si>
    <t>GELORA CITRA KIMIA ABADI</t>
  </si>
  <si>
    <t>100172</t>
  </si>
  <si>
    <t>JAKARTA SETIABUDI INTERNASIONAL. TBK</t>
  </si>
  <si>
    <t>100173</t>
  </si>
  <si>
    <t>ENI MUARA BAKAU B.V.</t>
  </si>
  <si>
    <t>100174</t>
  </si>
  <si>
    <t>PERKEBUNAN NUSANTARA VIII KEBUN GEDEH</t>
  </si>
  <si>
    <t>100175</t>
  </si>
  <si>
    <t>MR. SAMSUL</t>
  </si>
  <si>
    <t>100176</t>
  </si>
  <si>
    <t>AGUS HERMAWAN</t>
  </si>
  <si>
    <t>100177</t>
  </si>
  <si>
    <t>CHRIS ARI HARTONO</t>
  </si>
  <si>
    <t>100178</t>
  </si>
  <si>
    <t>BAMBANG PURWADI</t>
  </si>
  <si>
    <t>100179</t>
  </si>
  <si>
    <t>FAST FOOD INDONESIA</t>
  </si>
  <si>
    <t>100180</t>
  </si>
  <si>
    <t>IRWAN SUSANTO</t>
  </si>
  <si>
    <t>100181</t>
  </si>
  <si>
    <t>SUCIPTO</t>
  </si>
  <si>
    <t>100182</t>
  </si>
  <si>
    <t>SAMPHARINDO PERDANA</t>
  </si>
  <si>
    <t>100183</t>
  </si>
  <si>
    <t>SAWAN RAHAYU</t>
  </si>
  <si>
    <t>100185</t>
  </si>
  <si>
    <t>YASIN</t>
  </si>
  <si>
    <t>100186</t>
  </si>
  <si>
    <t>FIRMAN SYAHPUTRA, MR</t>
  </si>
  <si>
    <t>100187</t>
  </si>
  <si>
    <t>BP. AGUSSALIM</t>
  </si>
  <si>
    <t>100188</t>
  </si>
  <si>
    <t>TIGA BINTANG NIAGA</t>
  </si>
  <si>
    <t>100189</t>
  </si>
  <si>
    <t>KUSHENDAR</t>
  </si>
  <si>
    <t>100190</t>
  </si>
  <si>
    <t>ZAT MIKO</t>
  </si>
  <si>
    <t>100191</t>
  </si>
  <si>
    <t>MUHAMMAD MUSLIH MAFRUDIN</t>
  </si>
  <si>
    <t>100192</t>
  </si>
  <si>
    <t>FAJAR AGRO LESTARI</t>
  </si>
  <si>
    <t>100193</t>
  </si>
  <si>
    <t>MATAHARI PUTRA PRIMA</t>
  </si>
  <si>
    <t>100194</t>
  </si>
  <si>
    <t>ASIATECH MANUFACTURING INDONESIA</t>
  </si>
  <si>
    <t>100195</t>
  </si>
  <si>
    <t>VIEF PUTRA</t>
  </si>
  <si>
    <t>100196</t>
  </si>
  <si>
    <t>HAMPARAN ANUGRAH ABADI</t>
  </si>
  <si>
    <t>100197</t>
  </si>
  <si>
    <t>MAHAMERU CENTRATAMA SPINNING MILLS</t>
  </si>
  <si>
    <t>100198</t>
  </si>
  <si>
    <t>JASA MARGA</t>
  </si>
  <si>
    <t>100199</t>
  </si>
  <si>
    <t>ACEP SOLAHUDIN</t>
  </si>
  <si>
    <t>100200</t>
  </si>
  <si>
    <t>CV. SUMBER REZEKI</t>
  </si>
  <si>
    <t>100201</t>
  </si>
  <si>
    <t>ERNAWATI</t>
  </si>
  <si>
    <t>100202</t>
  </si>
  <si>
    <t>BINA SEWANGI RAYA</t>
  </si>
  <si>
    <t>100203</t>
  </si>
  <si>
    <t>LDC TRADING INDONESIA</t>
  </si>
  <si>
    <t>100204</t>
  </si>
  <si>
    <t>RUSDIANTO, MR</t>
  </si>
  <si>
    <t>100206</t>
  </si>
  <si>
    <t>BONG BI TONG</t>
  </si>
  <si>
    <t>100207</t>
  </si>
  <si>
    <t>M. TAUFAN GINTING</t>
  </si>
  <si>
    <t>100208</t>
  </si>
  <si>
    <t>HADI MURDJONO MUNADI</t>
  </si>
  <si>
    <t>100209</t>
  </si>
  <si>
    <t>BAGUS JAYA PERSADA</t>
  </si>
  <si>
    <t>100210</t>
  </si>
  <si>
    <t>KALTIM INDO COMMODITY</t>
  </si>
  <si>
    <t>100211</t>
  </si>
  <si>
    <t>SERINDING SUMBER MAKMUR</t>
  </si>
  <si>
    <t>100212</t>
  </si>
  <si>
    <t>BUNAKEN OASIS DIVE RESORT</t>
  </si>
  <si>
    <t>100213</t>
  </si>
  <si>
    <t>PUTERA KARYASINDO PRAKARSA</t>
  </si>
  <si>
    <t>100214</t>
  </si>
  <si>
    <t>Andri Yunandar</t>
  </si>
  <si>
    <t>100215</t>
  </si>
  <si>
    <t>SEA KING SHIPPING</t>
  </si>
  <si>
    <t>100216</t>
  </si>
  <si>
    <t>POSCO ENGINEERING COMPANY LIMITED</t>
  </si>
  <si>
    <t>100217</t>
  </si>
  <si>
    <t>MEGA HIJAU BERSAMA</t>
  </si>
  <si>
    <t>100218</t>
  </si>
  <si>
    <t>SEGARA INDAH</t>
  </si>
  <si>
    <t>100219</t>
  </si>
  <si>
    <t>CEBONG ALBASINDO</t>
  </si>
  <si>
    <t>100220</t>
  </si>
  <si>
    <t>RIZKI ABADI</t>
  </si>
  <si>
    <t>100221</t>
  </si>
  <si>
    <t>BENDAHARA PENGELUARAN  DITJEN PENYELENGGARAAN POS DAN INFORMATIKA</t>
  </si>
  <si>
    <t>100222</t>
  </si>
  <si>
    <t>BALI NUSAINTAN</t>
  </si>
  <si>
    <t>100223</t>
  </si>
  <si>
    <t>TIARA RAYA BALI INTERNATIONAL</t>
  </si>
  <si>
    <t>100224</t>
  </si>
  <si>
    <t>BATATA SISTEM CARAKA</t>
  </si>
  <si>
    <t>100225</t>
  </si>
  <si>
    <t>TEKNOLOGI REKAYASA KATUP</t>
  </si>
  <si>
    <t>100226</t>
  </si>
  <si>
    <t>AGUS GUNAWAN (TUNAS BAHARI)</t>
  </si>
  <si>
    <t>100227</t>
  </si>
  <si>
    <t>DRAGON PACK</t>
  </si>
  <si>
    <t>100228</t>
  </si>
  <si>
    <t>BUT. PETROCHINA INTERNATIONAL JABUNG LTD</t>
  </si>
  <si>
    <t>100230</t>
  </si>
  <si>
    <t>KALTIM MITRA PERDANA</t>
  </si>
  <si>
    <t>100231</t>
  </si>
  <si>
    <t>KENTUS YAHMIN</t>
  </si>
  <si>
    <t>100232</t>
  </si>
  <si>
    <t>DARUSETYO ( PT. ASLI BANDUNG )</t>
  </si>
  <si>
    <t>100233</t>
  </si>
  <si>
    <t>MENSANA CITRA PARAHYANGAN</t>
  </si>
  <si>
    <t>100234</t>
  </si>
  <si>
    <t>BESTINDO PUTRA MANDIRI</t>
  </si>
  <si>
    <t>100235</t>
  </si>
  <si>
    <t>KAWANUA MULTI ENERGI</t>
  </si>
  <si>
    <t>100236</t>
  </si>
  <si>
    <t>RUMAH MAKAN UTARI</t>
  </si>
  <si>
    <t>100237</t>
  </si>
  <si>
    <t>MAMAN SUKARMAN</t>
  </si>
  <si>
    <t>100238</t>
  </si>
  <si>
    <t>CONTINENTAL COSMETIC</t>
  </si>
  <si>
    <t>100239</t>
  </si>
  <si>
    <t>MAKMUR MULIA SARANA</t>
  </si>
  <si>
    <t>100240</t>
  </si>
  <si>
    <t>CV. KRIMA MINERALS &amp; RESOURCES</t>
  </si>
  <si>
    <t>100241</t>
  </si>
  <si>
    <t>MITRA WIJAYA WISESA</t>
  </si>
  <si>
    <t>100243</t>
  </si>
  <si>
    <t>MULTI MAKMUR INDAH INDUSTRI</t>
  </si>
  <si>
    <t>100244</t>
  </si>
  <si>
    <t>SUPARMAN</t>
  </si>
  <si>
    <t>100245</t>
  </si>
  <si>
    <t>NASRUDDIN MAMBULLO</t>
  </si>
  <si>
    <t>100246</t>
  </si>
  <si>
    <t>ROBBY ASWIN</t>
  </si>
  <si>
    <t>100247</t>
  </si>
  <si>
    <t>RAHMAT</t>
  </si>
  <si>
    <t>100248</t>
  </si>
  <si>
    <t>MULTI ORGANIC INTERNATIONAL</t>
  </si>
  <si>
    <t>100249</t>
  </si>
  <si>
    <t>ZULKIFLI</t>
  </si>
  <si>
    <t>100250</t>
  </si>
  <si>
    <t>INDRIPLANT</t>
  </si>
  <si>
    <t>100251</t>
  </si>
  <si>
    <t>QUANTUM CIPTAKREASI KOMUNIKASI</t>
  </si>
  <si>
    <t>100252</t>
  </si>
  <si>
    <t>SILAR RANCANG BANGUN</t>
  </si>
  <si>
    <t>100253</t>
  </si>
  <si>
    <t>JASA KARYA SUKSES</t>
  </si>
  <si>
    <t>100254</t>
  </si>
  <si>
    <t>MADE RUDI ARTANA</t>
  </si>
  <si>
    <t>100255</t>
  </si>
  <si>
    <t>RUDY SALIM</t>
  </si>
  <si>
    <t>100256</t>
  </si>
  <si>
    <t>PERSADABINA NUSANTARAABADI</t>
  </si>
  <si>
    <t>100257</t>
  </si>
  <si>
    <t>100258</t>
  </si>
  <si>
    <t>JAGAD ENERGY</t>
  </si>
  <si>
    <t>100259</t>
  </si>
  <si>
    <t>PUTRA KRSIDIAN BERSAUDARA</t>
  </si>
  <si>
    <t>100260</t>
  </si>
  <si>
    <t>FAJAR INVESTAMA INDONESIA</t>
  </si>
  <si>
    <t>100261</t>
  </si>
  <si>
    <t>HANDOKO</t>
  </si>
  <si>
    <t>100262</t>
  </si>
  <si>
    <t>BISRI MUSTOFA</t>
  </si>
  <si>
    <t>100263</t>
  </si>
  <si>
    <t>FRANCIS TJOANDI</t>
  </si>
  <si>
    <t>100264</t>
  </si>
  <si>
    <t>BINTANA MITRA BISNIS</t>
  </si>
  <si>
    <t>100265</t>
  </si>
  <si>
    <t>HASIL KARYA</t>
  </si>
  <si>
    <t>100266</t>
  </si>
  <si>
    <t>AGUS RAHMAN</t>
  </si>
  <si>
    <t>100267</t>
  </si>
  <si>
    <t>BANTEN GLOBAL DEVELOPMENT</t>
  </si>
  <si>
    <t>100268</t>
  </si>
  <si>
    <t>GRAND SAWIT HOTEL</t>
  </si>
  <si>
    <t>100269</t>
  </si>
  <si>
    <t>ANSAF INTI RESOURCES</t>
  </si>
  <si>
    <t>100270</t>
  </si>
  <si>
    <t>BENDAHARA PENGELUARAN UNHAS</t>
  </si>
  <si>
    <t>100271</t>
  </si>
  <si>
    <t>CELEBES NUSANTARA MANDIRI</t>
  </si>
  <si>
    <t>100273</t>
  </si>
  <si>
    <t>HOKINDO JAYA ABADI</t>
  </si>
  <si>
    <t>100274</t>
  </si>
  <si>
    <t>IR. ALFALAH M.Sc.</t>
  </si>
  <si>
    <t>100275</t>
  </si>
  <si>
    <t>MUHTAR RIVAI SULISTYANTO</t>
  </si>
  <si>
    <t>100276</t>
  </si>
  <si>
    <t>PERUMDA PASAR JAYA</t>
  </si>
  <si>
    <t>100277</t>
  </si>
  <si>
    <t>ANDHIKA JAYA ABADI KALTARA</t>
  </si>
  <si>
    <t>100278</t>
  </si>
  <si>
    <t>CV. MITRA USAHA MANDIRI</t>
  </si>
  <si>
    <t>100279</t>
  </si>
  <si>
    <t>SHALJU DONGGALA MINING</t>
  </si>
  <si>
    <t>100281</t>
  </si>
  <si>
    <t>CV. BERILL</t>
  </si>
  <si>
    <t>100282</t>
  </si>
  <si>
    <t>RIDWAN,S.IP</t>
  </si>
  <si>
    <t>100283</t>
  </si>
  <si>
    <t>CV. CILANGKAHAN INDAH</t>
  </si>
  <si>
    <t>100284</t>
  </si>
  <si>
    <t>MUKHAMMAD IKHSAN</t>
  </si>
  <si>
    <t>100285</t>
  </si>
  <si>
    <t>BANGUN CIPTA LESMANA</t>
  </si>
  <si>
    <t>100286</t>
  </si>
  <si>
    <t>GLOBAL ASIA TRADING</t>
  </si>
  <si>
    <t>100287</t>
  </si>
  <si>
    <t>SERBA DINAMIK INTERNATIONAL LIMITED</t>
  </si>
  <si>
    <t>100288</t>
  </si>
  <si>
    <t>100289</t>
  </si>
  <si>
    <t>DASLIN</t>
  </si>
  <si>
    <t>100290</t>
  </si>
  <si>
    <t>ESTRELLA TUJUH INDONESIA</t>
  </si>
  <si>
    <t>100291</t>
  </si>
  <si>
    <t>PEMEGANG KAS RSU H. DAMANHURI</t>
  </si>
  <si>
    <t>100292</t>
  </si>
  <si>
    <t>RESTU SEKAWAN UTAMA</t>
  </si>
  <si>
    <t>100293</t>
  </si>
  <si>
    <t>Ir. ANUGRAH PRASETYA</t>
  </si>
  <si>
    <t>100294</t>
  </si>
  <si>
    <t>MOTASA INDONESIA</t>
  </si>
  <si>
    <t>100295</t>
  </si>
  <si>
    <t>AMOS</t>
  </si>
  <si>
    <t>100296</t>
  </si>
  <si>
    <t>RAMADHAN RIDHO PRATAMA</t>
  </si>
  <si>
    <t>100297</t>
  </si>
  <si>
    <t>BAYU BRAMANTYO</t>
  </si>
  <si>
    <t>100298</t>
  </si>
  <si>
    <t>PACIFIC CONSULTANTS CO.,LTD.</t>
  </si>
  <si>
    <t>100299</t>
  </si>
  <si>
    <t>R.A.KUSUMO ARIADI</t>
  </si>
  <si>
    <t>100300</t>
  </si>
  <si>
    <t>KARTIKA MACONS</t>
  </si>
  <si>
    <t>100301</t>
  </si>
  <si>
    <t>HARTONO SUTRISNO</t>
  </si>
  <si>
    <t>100302</t>
  </si>
  <si>
    <t>KURNIA, CV</t>
  </si>
  <si>
    <t>100303</t>
  </si>
  <si>
    <t>UTAMA MEMBANGUN MATRA</t>
  </si>
  <si>
    <t>100304</t>
  </si>
  <si>
    <t>TRITAMA MITRA LESTARI</t>
  </si>
  <si>
    <t>100305</t>
  </si>
  <si>
    <t>MARIYONO</t>
  </si>
  <si>
    <t>100306</t>
  </si>
  <si>
    <t>CV. MITRA SWADAYA PANGAN</t>
  </si>
  <si>
    <t>100307</t>
  </si>
  <si>
    <t>ABD SRI</t>
  </si>
  <si>
    <t>101077</t>
  </si>
  <si>
    <t>PANDU TENAGA UTAMA</t>
  </si>
  <si>
    <t>101078</t>
  </si>
  <si>
    <t>HINO MOTORS SALES INDONESIA</t>
  </si>
  <si>
    <t>101079</t>
  </si>
  <si>
    <t>CV. RADJA MAIWA</t>
  </si>
  <si>
    <t>101080</t>
  </si>
  <si>
    <t>TUNAS INTI AGRO NUSA</t>
  </si>
  <si>
    <t>101081</t>
  </si>
  <si>
    <t>INTITIRTA SARIMAKMUR</t>
  </si>
  <si>
    <t>101082</t>
  </si>
  <si>
    <t>PUNCAK ERA ANUGRAH KARYA</t>
  </si>
  <si>
    <t>101083</t>
  </si>
  <si>
    <t>BENDAHARA SWADANA RSU A. WAHAB SYAHRANIE</t>
  </si>
  <si>
    <t>101084</t>
  </si>
  <si>
    <t>MAMAN PT. PINDAD</t>
  </si>
  <si>
    <t>101085</t>
  </si>
  <si>
    <t>BENI ARIPIN</t>
  </si>
  <si>
    <t>101086</t>
  </si>
  <si>
    <t>DEDEN CV. BINA MITRA</t>
  </si>
  <si>
    <t>101087</t>
  </si>
  <si>
    <t>ANNESTO NAMARA</t>
  </si>
  <si>
    <t>101088</t>
  </si>
  <si>
    <t>ARGA BUMI DAHNATAMA</t>
  </si>
  <si>
    <t>101089</t>
  </si>
  <si>
    <t>ATNUR PRIMA MANDIRI</t>
  </si>
  <si>
    <t>101090</t>
  </si>
  <si>
    <t>SIGHOKOKU SEMESTA INDONESIA</t>
  </si>
  <si>
    <t>101091</t>
  </si>
  <si>
    <t>LAXMIRANI MITRA GARMINDO</t>
  </si>
  <si>
    <t>101092</t>
  </si>
  <si>
    <t>ANUGERAH BATU CAKRAWALA</t>
  </si>
  <si>
    <t>101093</t>
  </si>
  <si>
    <t>TOYOTA BIO INDONESIA</t>
  </si>
  <si>
    <t>101094</t>
  </si>
  <si>
    <t>INDO KOMPRESIGMA</t>
  </si>
  <si>
    <t>101095</t>
  </si>
  <si>
    <t>DAYA CIPTA ASIA</t>
  </si>
  <si>
    <t>101096</t>
  </si>
  <si>
    <t>TERMINAL CURAH SEMARANG</t>
  </si>
  <si>
    <t>101097</t>
  </si>
  <si>
    <t>INDONESIA POWER UNIT BISNIS PEMBANGKITAN PERAK - GRATI</t>
  </si>
  <si>
    <t>101098</t>
  </si>
  <si>
    <t>MANSYUR</t>
  </si>
  <si>
    <t>101099</t>
  </si>
  <si>
    <t>Imron Hafied Azhari</t>
  </si>
  <si>
    <t>101100</t>
  </si>
  <si>
    <t>DUTADHARMA UTAMA</t>
  </si>
  <si>
    <t>101101</t>
  </si>
  <si>
    <t>THE 13TH CONSTRUCTION CO. LTD. OF CHINA NATIONAL CHEMICAL ENGINEERING CORPORATION</t>
  </si>
  <si>
    <t>101102</t>
  </si>
  <si>
    <t>CV. BUMI SAKTI PRAKARSA MANDIRI</t>
  </si>
  <si>
    <t>101103</t>
  </si>
  <si>
    <t>CV. MASLI</t>
  </si>
  <si>
    <t>101104</t>
  </si>
  <si>
    <t>KARSA BHAKTI PERSADA</t>
  </si>
  <si>
    <t>101105</t>
  </si>
  <si>
    <t>ANUGERAH MULTI TALENTA, PT</t>
  </si>
  <si>
    <t>101106</t>
  </si>
  <si>
    <t>MR. ARDIANSYAH</t>
  </si>
  <si>
    <t>101107</t>
  </si>
  <si>
    <t>LINRODE MEKAR MAKMUR</t>
  </si>
  <si>
    <t>101108</t>
  </si>
  <si>
    <t>SAHABAT UNGGUL INTERNATIONAL</t>
  </si>
  <si>
    <t>101109</t>
  </si>
  <si>
    <t>ARFIGO DJAVA PERKASA</t>
  </si>
  <si>
    <t>101110</t>
  </si>
  <si>
    <t>CV. SURYA MAS RAJA TAWON</t>
  </si>
  <si>
    <t>101111</t>
  </si>
  <si>
    <t>INDAH DESAIN INDONESIA</t>
  </si>
  <si>
    <t>101112</t>
  </si>
  <si>
    <t>SASANA ANTIK</t>
  </si>
  <si>
    <t>101113</t>
  </si>
  <si>
    <t>KOP. PRIMAJASA</t>
  </si>
  <si>
    <t>101114</t>
  </si>
  <si>
    <t>KONSUN BUMI ENERGY</t>
  </si>
  <si>
    <t>101115</t>
  </si>
  <si>
    <t>CHANTIQUE INTI DECOR</t>
  </si>
  <si>
    <t>101116</t>
  </si>
  <si>
    <t>CV. SIMA MEGA MEDIA</t>
  </si>
  <si>
    <t>101117</t>
  </si>
  <si>
    <t>LANCARJAYA MANDIRI ABADI</t>
  </si>
  <si>
    <t>101118</t>
  </si>
  <si>
    <t>MURSALIM</t>
  </si>
  <si>
    <t>101119</t>
  </si>
  <si>
    <t>MULTI NUSANTARA KARYA</t>
  </si>
  <si>
    <t>101120</t>
  </si>
  <si>
    <t>TNT SKYPAK INTERNATIONAL EXPRESS</t>
  </si>
  <si>
    <t>101121</t>
  </si>
  <si>
    <t>ABU NAWAS</t>
  </si>
  <si>
    <t>101122</t>
  </si>
  <si>
    <t>SUMBER JATI PUTRA MAS</t>
  </si>
  <si>
    <t>101123</t>
  </si>
  <si>
    <t>DARMANUSA MANGGALA PERKASA</t>
  </si>
  <si>
    <t>101124</t>
  </si>
  <si>
    <t>ZAM ZAM MUBARAK</t>
  </si>
  <si>
    <t>101125</t>
  </si>
  <si>
    <t>NASMOCO</t>
  </si>
  <si>
    <t>101126</t>
  </si>
  <si>
    <t>TEDSAM SERIDU TECNOPACK</t>
  </si>
  <si>
    <t>101127</t>
  </si>
  <si>
    <t>ENERBA RESOURCES</t>
  </si>
  <si>
    <t>101128</t>
  </si>
  <si>
    <t>KALTIM DIAMOND COAL</t>
  </si>
  <si>
    <t>101129</t>
  </si>
  <si>
    <t>SKYPAK INTERNATIONAL</t>
  </si>
  <si>
    <t>101130</t>
  </si>
  <si>
    <t>UMAR</t>
  </si>
  <si>
    <t>101131</t>
  </si>
  <si>
    <t>HASTA PRAJATAMA</t>
  </si>
  <si>
    <t>101132</t>
  </si>
  <si>
    <t>PAREWA JAYA CATERING</t>
  </si>
  <si>
    <t>101133</t>
  </si>
  <si>
    <t>DEDY HARYANTO MANURUNG</t>
  </si>
  <si>
    <t>101134</t>
  </si>
  <si>
    <t>MAMAN SETIAWAN</t>
  </si>
  <si>
    <t>101135</t>
  </si>
  <si>
    <t>PATROMAN SENOPUTRA</t>
  </si>
  <si>
    <t>101136</t>
  </si>
  <si>
    <t>DELTA SARANA SENTOSA</t>
  </si>
  <si>
    <t>101137</t>
  </si>
  <si>
    <t>AZKA MITRA ABADI</t>
  </si>
  <si>
    <t>101138</t>
  </si>
  <si>
    <t>TJOA BENG HA</t>
  </si>
  <si>
    <t>101139</t>
  </si>
  <si>
    <t>ATHA MARTH NAHA KRAMO</t>
  </si>
  <si>
    <t>101140</t>
  </si>
  <si>
    <t>MAS JAWA SENTOSA</t>
  </si>
  <si>
    <t>101141</t>
  </si>
  <si>
    <t>ALAYDRUS JAYA ABADI</t>
  </si>
  <si>
    <t>101142</t>
  </si>
  <si>
    <t>SANDI JUNAIDI</t>
  </si>
  <si>
    <t>101143</t>
  </si>
  <si>
    <t>CT ADVANCE TECHNOLOGY</t>
  </si>
  <si>
    <t>101144</t>
  </si>
  <si>
    <t>SAMPAN</t>
  </si>
  <si>
    <t>101145</t>
  </si>
  <si>
    <t>MANDIRI BARA ENERGI</t>
  </si>
  <si>
    <t>101146</t>
  </si>
  <si>
    <t>BAPAK PAUL</t>
  </si>
  <si>
    <t>101147</t>
  </si>
  <si>
    <t>ROSELLA</t>
  </si>
  <si>
    <t>101148</t>
  </si>
  <si>
    <t>DWI ASTHA PRIMA</t>
  </si>
  <si>
    <t>101149</t>
  </si>
  <si>
    <t>KHUSUS MENGENAI URUSAN SEKRETARIAT DPRD</t>
  </si>
  <si>
    <t>101150</t>
  </si>
  <si>
    <t>BENETIC MULTIMEDIA</t>
  </si>
  <si>
    <t>101151</t>
  </si>
  <si>
    <t>DWI SELARAS ABADI</t>
  </si>
  <si>
    <t>101152</t>
  </si>
  <si>
    <t>INDAH LESTARI JAYA TUNGGAL</t>
  </si>
  <si>
    <t>101153</t>
  </si>
  <si>
    <t>ENDRO MADIUNTORO</t>
  </si>
  <si>
    <t>101154</t>
  </si>
  <si>
    <t>COR INDUSTRI INDONESIA</t>
  </si>
  <si>
    <t>101155</t>
  </si>
  <si>
    <t>CAHAYA MUTIARA TIMUR</t>
  </si>
  <si>
    <t>101156</t>
  </si>
  <si>
    <t>BETON MITRA PERKASA</t>
  </si>
  <si>
    <t>101157</t>
  </si>
  <si>
    <t>PELAYARAN LESTARI</t>
  </si>
  <si>
    <t>101158</t>
  </si>
  <si>
    <t>BANK NEGARA INDONESIA (Persero), Tbk</t>
  </si>
  <si>
    <t>102077</t>
  </si>
  <si>
    <t>HUTCHISON 3 INDONESIA</t>
  </si>
  <si>
    <t>102078</t>
  </si>
  <si>
    <t>HARINCO KARYA SEJAHTERA</t>
  </si>
  <si>
    <t>102079</t>
  </si>
  <si>
    <t>LION MENTARI</t>
  </si>
  <si>
    <t>102080</t>
  </si>
  <si>
    <t>MITRA SEJATI HUSADA</t>
  </si>
  <si>
    <t>102081</t>
  </si>
  <si>
    <t>CITRA INDAH PERTIWI</t>
  </si>
  <si>
    <t>102082</t>
  </si>
  <si>
    <t>SUMBER ENERGI JAYA</t>
  </si>
  <si>
    <t>102083</t>
  </si>
  <si>
    <t>ANEKA CAHAYA SURYA</t>
  </si>
  <si>
    <t>102084</t>
  </si>
  <si>
    <t>PT. LIKEN MULIA KRETAYASA</t>
  </si>
  <si>
    <t>102085</t>
  </si>
  <si>
    <t>MEDAN JAYA PANGAN MUTU</t>
  </si>
  <si>
    <t>102086</t>
  </si>
  <si>
    <t>CHANTIKA</t>
  </si>
  <si>
    <t>102087</t>
  </si>
  <si>
    <t>MUARA BUKTI BILLITON</t>
  </si>
  <si>
    <t>102088</t>
  </si>
  <si>
    <t>MARIA WIJAYA</t>
  </si>
  <si>
    <t>102089</t>
  </si>
  <si>
    <t>PANDI M. PUGEL</t>
  </si>
  <si>
    <t>102090</t>
  </si>
  <si>
    <t>SRI HIDAYANTI LUBIS</t>
  </si>
  <si>
    <t>102091</t>
  </si>
  <si>
    <t>SANDY</t>
  </si>
  <si>
    <t>102092</t>
  </si>
  <si>
    <t>MUSTAIN</t>
  </si>
  <si>
    <t>102093</t>
  </si>
  <si>
    <t>YACOBUS SULLE</t>
  </si>
  <si>
    <t>102094</t>
  </si>
  <si>
    <t>JATIKARYA MEGAHLAKSANA</t>
  </si>
  <si>
    <t>102095</t>
  </si>
  <si>
    <t>OKY CANDRA</t>
  </si>
  <si>
    <t>102096</t>
  </si>
  <si>
    <t>DENI IRWANDI</t>
  </si>
  <si>
    <t>102097</t>
  </si>
  <si>
    <t>ADEK SAHRIZAL HARAHAP</t>
  </si>
  <si>
    <t>102098</t>
  </si>
  <si>
    <t>EUROPEAN DREDGING COMPANY SA</t>
  </si>
  <si>
    <t>102099</t>
  </si>
  <si>
    <t>POWEL</t>
  </si>
  <si>
    <t>102100</t>
  </si>
  <si>
    <t>AGUS BAHTIAR</t>
  </si>
  <si>
    <t>102101</t>
  </si>
  <si>
    <t>RIFANA JAYA PERDANA</t>
  </si>
  <si>
    <t>102102</t>
  </si>
  <si>
    <t>KENCANA PERMATA NUSANTARA</t>
  </si>
  <si>
    <t>102103</t>
  </si>
  <si>
    <t>LAREEZA SILVER</t>
  </si>
  <si>
    <t>102104</t>
  </si>
  <si>
    <t>BUMI MITRA BUTON ABADI</t>
  </si>
  <si>
    <t>102105</t>
  </si>
  <si>
    <t>ASET SULAWESI</t>
  </si>
  <si>
    <t>102106</t>
  </si>
  <si>
    <t>BUKHARI AIYUP</t>
  </si>
  <si>
    <t>102107</t>
  </si>
  <si>
    <t>MASAGENA JASA MAJU</t>
  </si>
  <si>
    <t>102108</t>
  </si>
  <si>
    <t>ARDHANA CELEBES TEKNIK</t>
  </si>
  <si>
    <t>102109</t>
  </si>
  <si>
    <t>SUMATERA MAKMUR LESTARI</t>
  </si>
  <si>
    <t>102110</t>
  </si>
  <si>
    <t>CV. DARBE</t>
  </si>
  <si>
    <t>102111</t>
  </si>
  <si>
    <t>RUSDIANA</t>
  </si>
  <si>
    <t>102112</t>
  </si>
  <si>
    <t>ANDIRA SETIATAMA</t>
  </si>
  <si>
    <t>102113</t>
  </si>
  <si>
    <t>PERKEBUNAN LEMBAH BHAKTI</t>
  </si>
  <si>
    <t>102114</t>
  </si>
  <si>
    <t>FAJAR UNGGUL KARUNIA</t>
  </si>
  <si>
    <t>102115</t>
  </si>
  <si>
    <t>DUTAMULTI INTIOPTIC PRATAMA</t>
  </si>
  <si>
    <t>102116</t>
  </si>
  <si>
    <t>A. QODIR IBRAHIM</t>
  </si>
  <si>
    <t>102117</t>
  </si>
  <si>
    <t>CHANDRA TIRTA LESTARI PRATAMA</t>
  </si>
  <si>
    <t>102118</t>
  </si>
  <si>
    <t>TRANS COALINDO</t>
  </si>
  <si>
    <t>102119</t>
  </si>
  <si>
    <t>NAGA MAS MAKMUR JAYA</t>
  </si>
  <si>
    <t>102120</t>
  </si>
  <si>
    <t>JESSICA WAWORUNTU</t>
  </si>
  <si>
    <t>102121</t>
  </si>
  <si>
    <t>OSA MEGAH INDONESIA</t>
  </si>
  <si>
    <t>102122</t>
  </si>
  <si>
    <t>PELAYARAN NASIONAL TANJUNGRIAU SERVIS</t>
  </si>
  <si>
    <t>102123</t>
  </si>
  <si>
    <t>RNJ COMMODITY TRADING</t>
  </si>
  <si>
    <t>102124</t>
  </si>
  <si>
    <t>SRIWIJAYA TEKNIK UTAMA</t>
  </si>
  <si>
    <t>102125</t>
  </si>
  <si>
    <t>KVG INTERNATIONAL IMPEX</t>
  </si>
  <si>
    <t>102126</t>
  </si>
  <si>
    <t>VALERIE</t>
  </si>
  <si>
    <t>102127</t>
  </si>
  <si>
    <t>CIPTA VISI SINAR KENCANA</t>
  </si>
  <si>
    <t>102128</t>
  </si>
  <si>
    <t>AGRO MAKMUR MANDIRI</t>
  </si>
  <si>
    <t>102129</t>
  </si>
  <si>
    <t>HARI WAHYUDI</t>
  </si>
  <si>
    <t>102130</t>
  </si>
  <si>
    <t>CV. NAFASYA</t>
  </si>
  <si>
    <t>102131</t>
  </si>
  <si>
    <t>HENDY</t>
  </si>
  <si>
    <t>102132</t>
  </si>
  <si>
    <t>102133</t>
  </si>
  <si>
    <t>NORSTAR SHIPBROKERS</t>
  </si>
  <si>
    <t>102134</t>
  </si>
  <si>
    <t>AVANI RESOURCES PTE LTD</t>
  </si>
  <si>
    <t>102135</t>
  </si>
  <si>
    <t>PEKAS UNIT LABORATERIUM KESEHATAN PROP KALBAR</t>
  </si>
  <si>
    <t>102136</t>
  </si>
  <si>
    <t>KADARUSMAN/LAURENSIA</t>
  </si>
  <si>
    <t>102137</t>
  </si>
  <si>
    <t>PROXSIS SOLUSI BISNIS</t>
  </si>
  <si>
    <t>102138</t>
  </si>
  <si>
    <t>INDRA KURNIAWAN</t>
  </si>
  <si>
    <t>102139</t>
  </si>
  <si>
    <t>SYNERGI INDOMAKMUR PERKASA</t>
  </si>
  <si>
    <t>102140</t>
  </si>
  <si>
    <t>LEMBAGA PENGEMBANGAN JASA KONSTRUKSI (LPJK)</t>
  </si>
  <si>
    <t>102141</t>
  </si>
  <si>
    <t>EMPAT SAUDARA MANADO</t>
  </si>
  <si>
    <t>102142</t>
  </si>
  <si>
    <t>SINARALAM DUTAPERDANA II</t>
  </si>
  <si>
    <t>102143</t>
  </si>
  <si>
    <t>CV. COCO CATURMAKMUR INDONESIA</t>
  </si>
  <si>
    <t>102144</t>
  </si>
  <si>
    <t>CIPUTRA-YASMIN</t>
  </si>
  <si>
    <t>102145</t>
  </si>
  <si>
    <t>CV. MITRA GROUP</t>
  </si>
  <si>
    <t>102146</t>
  </si>
  <si>
    <t>BEND. RUTIN KANTOR PENGELOLA PASAR KAB. WONOSOBO</t>
  </si>
  <si>
    <t>102147</t>
  </si>
  <si>
    <t>INDRAWADI.HU</t>
  </si>
  <si>
    <t>102148</t>
  </si>
  <si>
    <t>ISMANTO EKO PRABOWO</t>
  </si>
  <si>
    <t>102149</t>
  </si>
  <si>
    <t>EKA TIMUR RAYA</t>
  </si>
  <si>
    <t>102150</t>
  </si>
  <si>
    <t>CV. SUMBER PANGAN BERSAMA</t>
  </si>
  <si>
    <t>102151</t>
  </si>
  <si>
    <t>Dinamika Maju Bersama</t>
  </si>
  <si>
    <t>102152</t>
  </si>
  <si>
    <t>PEND SEKOLAH TINGGI ILMU KESEHATAN</t>
  </si>
  <si>
    <t>102153</t>
  </si>
  <si>
    <t>MERAK JAYA KENCANA</t>
  </si>
  <si>
    <t>102154</t>
  </si>
  <si>
    <t>MEDIA CIPTA PERKASA</t>
  </si>
  <si>
    <t>102155</t>
  </si>
  <si>
    <t>ERVAN HARTAWAN, MR</t>
  </si>
  <si>
    <t>102156</t>
  </si>
  <si>
    <t>INDO JAYA AGRINUSA</t>
  </si>
  <si>
    <t>102157</t>
  </si>
  <si>
    <t>INDOKOM SAMUDRA PERSADA</t>
  </si>
  <si>
    <t>102158</t>
  </si>
  <si>
    <t>GLOBAL BORNEO RESOURCES</t>
  </si>
  <si>
    <t>102159</t>
  </si>
  <si>
    <t>DITTA GRANDE ASSO</t>
  </si>
  <si>
    <t>102160</t>
  </si>
  <si>
    <t>INDOCOM CITRAPERSADA</t>
  </si>
  <si>
    <t>102161</t>
  </si>
  <si>
    <t>ANEKA INTI UTAMA</t>
  </si>
  <si>
    <t>102162</t>
  </si>
  <si>
    <t>Permata Megamas Jaya</t>
  </si>
  <si>
    <t>102163</t>
  </si>
  <si>
    <t>DWIGHITA KARYA MANDIRI</t>
  </si>
  <si>
    <t>102164</t>
  </si>
  <si>
    <t>BANUATI BENARDA PURBA</t>
  </si>
  <si>
    <t>102165</t>
  </si>
  <si>
    <t>HERO SUPERMARKET TBK</t>
  </si>
  <si>
    <t>102166</t>
  </si>
  <si>
    <t>EKO WS</t>
  </si>
  <si>
    <t>102167</t>
  </si>
  <si>
    <t>ZUL AZHAR</t>
  </si>
  <si>
    <t>102168</t>
  </si>
  <si>
    <t>LIE HON HAU</t>
  </si>
  <si>
    <t>102169</t>
  </si>
  <si>
    <t>PUTU GEDE YUDHI ARMAWAN</t>
  </si>
  <si>
    <t>102170</t>
  </si>
  <si>
    <t>ALPHA UTAMA MANDIRI</t>
  </si>
  <si>
    <t>102171</t>
  </si>
  <si>
    <t>PERKEBUNAN NUSANTARA VIII MALABAR</t>
  </si>
  <si>
    <t>102172</t>
  </si>
  <si>
    <t>ENERKOM UTAMA</t>
  </si>
  <si>
    <t>102173</t>
  </si>
  <si>
    <t>GLOBAL SEAFOOD MARKETING GROUP</t>
  </si>
  <si>
    <t>102174</t>
  </si>
  <si>
    <t>PANGADILAN HARAHAP</t>
  </si>
  <si>
    <t>102175</t>
  </si>
  <si>
    <t>BERKAH KAWASAN MANYAR SEJAHTERA</t>
  </si>
  <si>
    <t>102176</t>
  </si>
  <si>
    <t>MACMAHON MINING SERVICES</t>
  </si>
  <si>
    <t>102177</t>
  </si>
  <si>
    <t>CV. ENERGI BUMI KARTANEGARA</t>
  </si>
  <si>
    <t>102178</t>
  </si>
  <si>
    <t>EKO SUSANTO</t>
  </si>
  <si>
    <t>102179</t>
  </si>
  <si>
    <t>HENDRA PHANGESTU</t>
  </si>
  <si>
    <t>102180</t>
  </si>
  <si>
    <t>DADANG SIGIT RAHARJO</t>
  </si>
  <si>
    <t>102181</t>
  </si>
  <si>
    <t>NICOSA SEJAHTERA</t>
  </si>
  <si>
    <t>102182</t>
  </si>
  <si>
    <t>HADIAH SURGA</t>
  </si>
  <si>
    <t>102183</t>
  </si>
  <si>
    <t>ALBASIA BHUMIPHALA PERSADA</t>
  </si>
  <si>
    <t>102184</t>
  </si>
  <si>
    <t>JONI CANDRA</t>
  </si>
  <si>
    <t>102185</t>
  </si>
  <si>
    <t>NYIMAS RATU SEJAGAT</t>
  </si>
  <si>
    <t>102186</t>
  </si>
  <si>
    <t>KOP. UNIT DESA BINA SEJAHTERA</t>
  </si>
  <si>
    <t>102187</t>
  </si>
  <si>
    <t>WASKITA-SURYA BAKTI (KSO)</t>
  </si>
  <si>
    <t>102188</t>
  </si>
  <si>
    <t>RIZAL ALAMSYAH, MR</t>
  </si>
  <si>
    <t>102189</t>
  </si>
  <si>
    <t>KRISHNA SILVER</t>
  </si>
  <si>
    <t>102190</t>
  </si>
  <si>
    <t>CV. ALAM SEJAHTERA</t>
  </si>
  <si>
    <t>102191</t>
  </si>
  <si>
    <t>MAKMUR SEJAHTERA AGUNG</t>
  </si>
  <si>
    <t>102192</t>
  </si>
  <si>
    <t>MALEO LUWUK HOTEL</t>
  </si>
  <si>
    <t>102193</t>
  </si>
  <si>
    <t>INDRA SYAHPUTRA</t>
  </si>
  <si>
    <t>102194</t>
  </si>
  <si>
    <t>Sri Astuty</t>
  </si>
  <si>
    <t>102195</t>
  </si>
  <si>
    <t>MAJATI FURNITUR</t>
  </si>
  <si>
    <t>102196</t>
  </si>
  <si>
    <t>BADAN RESERSE KRIMINAL POLRI DIREKTORAT TINDAK PIDANA TERTENTU</t>
  </si>
  <si>
    <t>102197</t>
  </si>
  <si>
    <t>FRANS SIANTURI</t>
  </si>
  <si>
    <t>102199</t>
  </si>
  <si>
    <t>FANNY ANDREANNY</t>
  </si>
  <si>
    <t>102200</t>
  </si>
  <si>
    <t>EGS BAHARI</t>
  </si>
  <si>
    <t>102201</t>
  </si>
  <si>
    <t>KOPERASI PUSPETA LUWU</t>
  </si>
  <si>
    <t>102202</t>
  </si>
  <si>
    <t>TASINDO TASSA INDUSTRIES</t>
  </si>
  <si>
    <t>102203</t>
  </si>
  <si>
    <t>NOAPARA TRADE INTERNATIONAL</t>
  </si>
  <si>
    <t>102204</t>
  </si>
  <si>
    <t>GLENCORE INTERNATIONAL AG</t>
  </si>
  <si>
    <t>102205</t>
  </si>
  <si>
    <t>NORRY TANGKILISAN</t>
  </si>
  <si>
    <t>102206</t>
  </si>
  <si>
    <t>ARTOMORO KOI</t>
  </si>
  <si>
    <t>102207</t>
  </si>
  <si>
    <t>SYARIFAH DEWI SARTIKA, MS</t>
  </si>
  <si>
    <t>102208</t>
  </si>
  <si>
    <t>I NYOMAN YUDIARSANA</t>
  </si>
  <si>
    <t>102209</t>
  </si>
  <si>
    <t>BORNEO KARYA PERSADA</t>
  </si>
  <si>
    <t>102210</t>
  </si>
  <si>
    <t>TIUR</t>
  </si>
  <si>
    <t>102211</t>
  </si>
  <si>
    <t>HARAPAN PUTRA ANAMBAS</t>
  </si>
  <si>
    <t>102212</t>
  </si>
  <si>
    <t>BANK RAKYAT INDONESIA</t>
  </si>
  <si>
    <t>102213</t>
  </si>
  <si>
    <t>BUSTANUL YUSAK, MR</t>
  </si>
  <si>
    <t>102214</t>
  </si>
  <si>
    <t>UNGGULREJO WASONO</t>
  </si>
  <si>
    <t>102215</t>
  </si>
  <si>
    <t>PENTA JAYA LAJU MOTOR</t>
  </si>
  <si>
    <t>102217</t>
  </si>
  <si>
    <t>BAPAK SAIR</t>
  </si>
  <si>
    <t>102218</t>
  </si>
  <si>
    <t>BEND. RUTIN RSUD BRIGJEN H. HASAN BASRY KANDANGAN</t>
  </si>
  <si>
    <t>102219</t>
  </si>
  <si>
    <t>SRI RAHAYU AGUNG</t>
  </si>
  <si>
    <t>102220</t>
  </si>
  <si>
    <t>UPTD BPPTD MARGAWATI</t>
  </si>
  <si>
    <t>102221</t>
  </si>
  <si>
    <t>TAMBANG REJEKI KOLAKA</t>
  </si>
  <si>
    <t>102222</t>
  </si>
  <si>
    <t>ECOTERRA MULTIPLAN</t>
  </si>
  <si>
    <t>102223</t>
  </si>
  <si>
    <t>GANESHA GATRA GEMILANG</t>
  </si>
  <si>
    <t>102224</t>
  </si>
  <si>
    <t>FARID MADDO</t>
  </si>
  <si>
    <t>102225</t>
  </si>
  <si>
    <t>ANDALAN MANDIRI PERSADA</t>
  </si>
  <si>
    <t>102226</t>
  </si>
  <si>
    <t>MUHAMMAD BANGKIT IKHWAN</t>
  </si>
  <si>
    <t>102227</t>
  </si>
  <si>
    <t>JONI SAPRUDIN</t>
  </si>
  <si>
    <t>102228</t>
  </si>
  <si>
    <t>GLOBAL AMARA PRIMA</t>
  </si>
  <si>
    <t>102229</t>
  </si>
  <si>
    <t>BINAMITRA SUMBERARTA</t>
  </si>
  <si>
    <t>102230</t>
  </si>
  <si>
    <t>BEND. RUTIN DINAS PERIKANAN DAN KELAUTAN KAB.PELALAWAN</t>
  </si>
  <si>
    <t>102231</t>
  </si>
  <si>
    <t>IR.H. SUNDIANDI,MSc</t>
  </si>
  <si>
    <t>102233</t>
  </si>
  <si>
    <t>HARRY KATUUK</t>
  </si>
  <si>
    <t>102234</t>
  </si>
  <si>
    <t>ANAK TANI INDONESIA</t>
  </si>
  <si>
    <t>102235</t>
  </si>
  <si>
    <t>SEHATI SENTOSA PERSADA</t>
  </si>
  <si>
    <t>102236</t>
  </si>
  <si>
    <t>HARYO</t>
  </si>
  <si>
    <t>102237</t>
  </si>
  <si>
    <t>AHMAD JIAD, MR</t>
  </si>
  <si>
    <t>102238</t>
  </si>
  <si>
    <t>RUMAH SAKIT UMUM DAERAH PEMERINTAH KOTA SALATIGA</t>
  </si>
  <si>
    <t>102239</t>
  </si>
  <si>
    <t>KARYA MULIA NUGRAHA</t>
  </si>
  <si>
    <t>102241</t>
  </si>
  <si>
    <t>TALATA HALIN PERSADA</t>
  </si>
  <si>
    <t>102242</t>
  </si>
  <si>
    <t>BIOGEN AGRI RESOURCES</t>
  </si>
  <si>
    <t>102243</t>
  </si>
  <si>
    <t>BUMI KARYA MINERAL</t>
  </si>
  <si>
    <t>102244</t>
  </si>
  <si>
    <t>BERKAT KARUNIA DAMAI</t>
  </si>
  <si>
    <t>102245</t>
  </si>
  <si>
    <t>HARYANTO KUSYADI</t>
  </si>
  <si>
    <t>102246</t>
  </si>
  <si>
    <t>DODI SYAMSUDIN</t>
  </si>
  <si>
    <t>102247</t>
  </si>
  <si>
    <t>Dra. Urfiah Shanty</t>
  </si>
  <si>
    <t>102248</t>
  </si>
  <si>
    <t>SINAR BUMI BARATAMA</t>
  </si>
  <si>
    <t>102250</t>
  </si>
  <si>
    <t>BUMI SUMBER SWARNA</t>
  </si>
  <si>
    <t>102251</t>
  </si>
  <si>
    <t>SYAMSUDDIN</t>
  </si>
  <si>
    <t>102252</t>
  </si>
  <si>
    <t>M. SYAFEI</t>
  </si>
  <si>
    <t>102253</t>
  </si>
  <si>
    <t>MUHAMMAD IMAM TURMUDZI</t>
  </si>
  <si>
    <t>102254</t>
  </si>
  <si>
    <t>MAHALAYA AGRI CORP</t>
  </si>
  <si>
    <t>102255</t>
  </si>
  <si>
    <t>BENDAHARA PENGELUARAN BBTKLPP SURABAYA</t>
  </si>
  <si>
    <t>102256</t>
  </si>
  <si>
    <t>WIJAYA KARYA REALITY</t>
  </si>
  <si>
    <t>102257</t>
  </si>
  <si>
    <t>FANNY RUNTUWENE</t>
  </si>
  <si>
    <t>102258</t>
  </si>
  <si>
    <t>NUSANTARA ENERGY PLANT INDONESIA</t>
  </si>
  <si>
    <t>102259</t>
  </si>
  <si>
    <t>CV. GOBAH JAYA ADV</t>
  </si>
  <si>
    <t>102260</t>
  </si>
  <si>
    <t>PLN (PERSERO) UNIT INDUK PEMBANGUNAN KALIMANTAN BAGIAN BARAT</t>
  </si>
  <si>
    <t>102261</t>
  </si>
  <si>
    <t>HAMIM INTERNATIONAL INDONESIA</t>
  </si>
  <si>
    <t>102262</t>
  </si>
  <si>
    <t>EAST VORICH INTERNASIONAL</t>
  </si>
  <si>
    <t>102263</t>
  </si>
  <si>
    <t>SHABEEH ENERGY INDONESIA</t>
  </si>
  <si>
    <t>102264</t>
  </si>
  <si>
    <t>LINTONG JAYA MANDIRI</t>
  </si>
  <si>
    <t>102265</t>
  </si>
  <si>
    <t>SUHERLAN GUNARSO</t>
  </si>
  <si>
    <t>102266</t>
  </si>
  <si>
    <t>MANDALA PRIMA PERKASA</t>
  </si>
  <si>
    <t>102267</t>
  </si>
  <si>
    <t>CV. TIMBER GLOBAL INDUSTRI</t>
  </si>
  <si>
    <t>102268</t>
  </si>
  <si>
    <t>MITRA CITARUM AIR BIRU</t>
  </si>
  <si>
    <t>102269</t>
  </si>
  <si>
    <t>MEKTEK PRECISION COMPONENT (THAILAND) LTD</t>
  </si>
  <si>
    <t>102270</t>
  </si>
  <si>
    <t>GLOBAL ASIA CHEMICALS</t>
  </si>
  <si>
    <t>102274</t>
  </si>
  <si>
    <t>CV. CIPTA NATA USAHA</t>
  </si>
  <si>
    <t>102276</t>
  </si>
  <si>
    <t>REX COMMODITIES PTE. LTD.</t>
  </si>
  <si>
    <t>102277</t>
  </si>
  <si>
    <t>ALLIANZ GLOBAL CORPORATION &amp; SPECIALTY SE</t>
  </si>
  <si>
    <t>102279</t>
  </si>
  <si>
    <t>IDHIANSYAH ALI TANJUNG</t>
  </si>
  <si>
    <t>102280</t>
  </si>
  <si>
    <t>DAMASUS R. BORO</t>
  </si>
  <si>
    <t>102281</t>
  </si>
  <si>
    <t>BERDIKARI ANUGERAH JAYA AGUNG</t>
  </si>
  <si>
    <t>102282</t>
  </si>
  <si>
    <t>CV. STUDIO REKA TEKNIK</t>
  </si>
  <si>
    <t>102283</t>
  </si>
  <si>
    <t>UWE MOLINO LUWUK</t>
  </si>
  <si>
    <t>102284</t>
  </si>
  <si>
    <t>MULTI ENERGY SUMBER ARTHA</t>
  </si>
  <si>
    <t>102285</t>
  </si>
  <si>
    <t>JO. KERJASAMA OPERASI PENGELOLAAN TERMINAL PETIKEMAS KOJA</t>
  </si>
  <si>
    <t>102286</t>
  </si>
  <si>
    <t>ARIE DERMAWAN</t>
  </si>
  <si>
    <t>102287</t>
  </si>
  <si>
    <t>CIPTA AGUNG SEJATI</t>
  </si>
  <si>
    <t>102289</t>
  </si>
  <si>
    <t>YAY.KALIANDRA SEJATI</t>
  </si>
  <si>
    <t>102290</t>
  </si>
  <si>
    <t>TRINITY CHARCOAL INDONESIA</t>
  </si>
  <si>
    <t>102291</t>
  </si>
  <si>
    <t>DAVARA HEXA AROF CROME</t>
  </si>
  <si>
    <t>102292</t>
  </si>
  <si>
    <t>KRUING LESTARI JAYA</t>
  </si>
  <si>
    <t>102293</t>
  </si>
  <si>
    <t>CV. DUTA JAYA KARYA MANDIRI</t>
  </si>
  <si>
    <t>102294</t>
  </si>
  <si>
    <t>BANSHU ELECTRIC INDONESIA</t>
  </si>
  <si>
    <t>102295</t>
  </si>
  <si>
    <t>CV. SUMBER KIMIA JAYA ABADI</t>
  </si>
  <si>
    <t>102296</t>
  </si>
  <si>
    <t>WANXIANG NICKEL INDONESIA</t>
  </si>
  <si>
    <t>102297</t>
  </si>
  <si>
    <t>ARBEIN GAGAS ANDOLA</t>
  </si>
  <si>
    <t>102298</t>
  </si>
  <si>
    <t>BIOSINDO MITRA JAYA</t>
  </si>
  <si>
    <t>102299</t>
  </si>
  <si>
    <t>PUTRA MULIA ABADI</t>
  </si>
  <si>
    <t>102300</t>
  </si>
  <si>
    <t>RUMAH KENCANA</t>
  </si>
  <si>
    <t>102301</t>
  </si>
  <si>
    <t>DENI ROCHMAN</t>
  </si>
  <si>
    <t>102302</t>
  </si>
  <si>
    <t>SRI UTAMI</t>
  </si>
  <si>
    <t>102303</t>
  </si>
  <si>
    <t>Taufik Setiawan Siregar</t>
  </si>
  <si>
    <t>102304</t>
  </si>
  <si>
    <t>EDY KASTIONO SANTOSO</t>
  </si>
  <si>
    <t>102305</t>
  </si>
  <si>
    <t>PENGELOLA ASET ISLAMI INDONESIA</t>
  </si>
  <si>
    <t>102306</t>
  </si>
  <si>
    <t>TRADEWIND INDONESIA</t>
  </si>
  <si>
    <t>102307</t>
  </si>
  <si>
    <t>EMPAT PILAR BERJAYA</t>
  </si>
  <si>
    <t>102308</t>
  </si>
  <si>
    <t>BENDAHARA DINKOP, UMKM, PERINDAG</t>
  </si>
  <si>
    <t>102309</t>
  </si>
  <si>
    <t>PERSEK.FORUM KOMUNIKASI PORT FACILITY SECURITY OFFICER (PFSO)</t>
  </si>
  <si>
    <t>102310</t>
  </si>
  <si>
    <t>ROBBY SAPUTRA</t>
  </si>
  <si>
    <t>102311</t>
  </si>
  <si>
    <t>PUSAKA NUSANTARA</t>
  </si>
  <si>
    <t>102312</t>
  </si>
  <si>
    <t>ULTIMA ENERGY HOLDING LTD</t>
  </si>
  <si>
    <t>102313</t>
  </si>
  <si>
    <t>ENERGY PURITAMA</t>
  </si>
  <si>
    <t>102314</t>
  </si>
  <si>
    <t>I WAYAN ARI GUNAWAN</t>
  </si>
  <si>
    <t>102315</t>
  </si>
  <si>
    <t>I KADEK SUAR DWIPAYANA</t>
  </si>
  <si>
    <t>102316</t>
  </si>
  <si>
    <t>TYAS FATHUR RAHMAN</t>
  </si>
  <si>
    <t>102317</t>
  </si>
  <si>
    <t>DUTA BAHARI MENARA LINE</t>
  </si>
  <si>
    <t>102318</t>
  </si>
  <si>
    <t>SULAWESI SUKSES JAYA</t>
  </si>
  <si>
    <t>102319</t>
  </si>
  <si>
    <t>GEBARI MEDAN SEGARA</t>
  </si>
  <si>
    <t>102321</t>
  </si>
  <si>
    <t>KHARISMA MEGAH DARMA</t>
  </si>
  <si>
    <t>102322</t>
  </si>
  <si>
    <t>Palupi Dwi Hapsari</t>
  </si>
  <si>
    <t>102323</t>
  </si>
  <si>
    <t>MITRA LESTARI ABADI</t>
  </si>
  <si>
    <t>102324</t>
  </si>
  <si>
    <t>WANA MAKMUR SEJAHTERA</t>
  </si>
  <si>
    <t>102325</t>
  </si>
  <si>
    <t>BINA MAKMUR UTAMA</t>
  </si>
  <si>
    <t>102326</t>
  </si>
  <si>
    <t>AYI JAYA</t>
  </si>
  <si>
    <t>102327</t>
  </si>
  <si>
    <t>NUPLEX RAUNG RESINS</t>
  </si>
  <si>
    <t>102328</t>
  </si>
  <si>
    <t>KENCANA INDUSTRI PLASTIK INDONESIA</t>
  </si>
  <si>
    <t>102329</t>
  </si>
  <si>
    <t>KHATULISTIWA SINERGI OMNIDAYA</t>
  </si>
  <si>
    <t>102330</t>
  </si>
  <si>
    <t>STEFAN POSUMA</t>
  </si>
  <si>
    <t>102331</t>
  </si>
  <si>
    <t>SELUMA CLEAN ENERGY</t>
  </si>
  <si>
    <t>102332</t>
  </si>
  <si>
    <t>BAMBANG SUBIYAKTO</t>
  </si>
  <si>
    <t>102333</t>
  </si>
  <si>
    <t>REZA WAHYUDI</t>
  </si>
  <si>
    <t>102334</t>
  </si>
  <si>
    <t>SUGIARTO</t>
  </si>
  <si>
    <t>102335</t>
  </si>
  <si>
    <t>DAMARA SEJAHTERA JAYA</t>
  </si>
  <si>
    <t>102336</t>
  </si>
  <si>
    <t>SSE FASHIONS INDONESIA</t>
  </si>
  <si>
    <t>102337</t>
  </si>
  <si>
    <t>SEA HORSE</t>
  </si>
  <si>
    <t>102338</t>
  </si>
  <si>
    <t>KONUT JAYA MINERAL</t>
  </si>
  <si>
    <t>102339</t>
  </si>
  <si>
    <t>MARYANTO</t>
  </si>
  <si>
    <t>102340</t>
  </si>
  <si>
    <t>Iswandi Rafki</t>
  </si>
  <si>
    <t>102341</t>
  </si>
  <si>
    <t>DELIMA MITRA HUSADA</t>
  </si>
  <si>
    <t>102342</t>
  </si>
  <si>
    <t>NIAGA RAYA AGUNG</t>
  </si>
  <si>
    <t>102343</t>
  </si>
  <si>
    <t>BETON PERKASA WIJAKSANA</t>
  </si>
  <si>
    <t>102344</t>
  </si>
  <si>
    <t>SUMATEK</t>
  </si>
  <si>
    <t>102345</t>
  </si>
  <si>
    <t>TITIN</t>
  </si>
  <si>
    <t>102346</t>
  </si>
  <si>
    <t>NIAGA PETROLEUM INTERNASIONAL</t>
  </si>
  <si>
    <t>102347</t>
  </si>
  <si>
    <t>UNISIA KREASI SEJAHTERA (HOTEL UNISI)</t>
  </si>
  <si>
    <t>102348</t>
  </si>
  <si>
    <t>HALEYORA POWERINDO</t>
  </si>
  <si>
    <t>102349</t>
  </si>
  <si>
    <t>FEBRY RAHMANDA</t>
  </si>
  <si>
    <t>102350</t>
  </si>
  <si>
    <t>DONNI SUGIANTO</t>
  </si>
  <si>
    <t>102351</t>
  </si>
  <si>
    <t>ANUGERAH KERAMAT INDAH</t>
  </si>
  <si>
    <t>102352</t>
  </si>
  <si>
    <t>TEDY HERMY</t>
  </si>
  <si>
    <t>102353</t>
  </si>
  <si>
    <t>GARUDA INTERNATIONAL STEEL</t>
  </si>
  <si>
    <t>102354</t>
  </si>
  <si>
    <t>LONGKELAI HIJAU BERSAMA</t>
  </si>
  <si>
    <t>102355</t>
  </si>
  <si>
    <t>BUDI RAHARJO</t>
  </si>
  <si>
    <t>102356</t>
  </si>
  <si>
    <t>PANCA UTAMA SEJATI</t>
  </si>
  <si>
    <t>102357</t>
  </si>
  <si>
    <t>KEPPEL LAND</t>
  </si>
  <si>
    <t>102358</t>
  </si>
  <si>
    <t>WIJAYA KUSUMA CONTRACTORS, PT</t>
  </si>
  <si>
    <t>102359</t>
  </si>
  <si>
    <t>ASURANSI INTRA ASIA</t>
  </si>
  <si>
    <t>102360</t>
  </si>
  <si>
    <t>PUTRA BAJA DELI</t>
  </si>
  <si>
    <t>102361</t>
  </si>
  <si>
    <t>HAMDI</t>
  </si>
  <si>
    <t>102362</t>
  </si>
  <si>
    <t>DONI CHANDRA</t>
  </si>
  <si>
    <t>102363</t>
  </si>
  <si>
    <t>INTISELARAS PERKASA</t>
  </si>
  <si>
    <t>102364</t>
  </si>
  <si>
    <t>PRIMATUNAS KHARISMA</t>
  </si>
  <si>
    <t>102365</t>
  </si>
  <si>
    <t>SENTOSA SUKSESUTAMA</t>
  </si>
  <si>
    <t>102366</t>
  </si>
  <si>
    <t>ARKEO MINERAL NUSANTARA</t>
  </si>
  <si>
    <t>102367</t>
  </si>
  <si>
    <t>PERKEBUNAN NUSANTARA VIII PERKEBUNAN PURBASARI</t>
  </si>
  <si>
    <t>102368</t>
  </si>
  <si>
    <t>UNIT DESA KAPETHA</t>
  </si>
  <si>
    <t>102369</t>
  </si>
  <si>
    <t>ARIYONO HUTASOIT</t>
  </si>
  <si>
    <t>102370</t>
  </si>
  <si>
    <t>SEHAT SENTOSA MAKMUR</t>
  </si>
  <si>
    <t>102371</t>
  </si>
  <si>
    <t>PERKEBUNAN NUSANTARA VIII KEBUN CISARUNI GARUT</t>
  </si>
  <si>
    <t>102372</t>
  </si>
  <si>
    <t>HIKMAH PUTRA BUANA</t>
  </si>
  <si>
    <t>102373</t>
  </si>
  <si>
    <t>PERKEBUNAN NUSANTARA VIII KEBUN RANCA BALI</t>
  </si>
  <si>
    <t>102374</t>
  </si>
  <si>
    <t>MUHTAR ARIFIN</t>
  </si>
  <si>
    <t>102375</t>
  </si>
  <si>
    <t>SUKSES REZA ABADI</t>
  </si>
  <si>
    <t>102376</t>
  </si>
  <si>
    <t>PERKEBUNAN NUSANTARA VIII KEBUN RANCA BOLANG</t>
  </si>
  <si>
    <t>102377</t>
  </si>
  <si>
    <t>DIREKTORAT BINA MUTU DAN DIVERSIFIKASI PRODUK KELAUTAN</t>
  </si>
  <si>
    <t>102378</t>
  </si>
  <si>
    <t>CV. FAMUR SEJAHTERA</t>
  </si>
  <si>
    <t>102379</t>
  </si>
  <si>
    <t>I NYOMAN RUPADANA</t>
  </si>
  <si>
    <t>102380</t>
  </si>
  <si>
    <t>SO GOOD FOOD</t>
  </si>
  <si>
    <t>102381</t>
  </si>
  <si>
    <t>MUARA GRIYA LESTARI</t>
  </si>
  <si>
    <t>102382</t>
  </si>
  <si>
    <t>FAJAR TUNGGAL NASIONAL</t>
  </si>
  <si>
    <t>102383</t>
  </si>
  <si>
    <t>102384</t>
  </si>
  <si>
    <t>NAGA MAS PAPUA, PT</t>
  </si>
  <si>
    <t>102385</t>
  </si>
  <si>
    <t>CHELSEA LIEMANTARA</t>
  </si>
  <si>
    <t>102386</t>
  </si>
  <si>
    <t>BARALI CITRAMANDIRI</t>
  </si>
  <si>
    <t>102387</t>
  </si>
  <si>
    <t>ABDUL HAFID</t>
  </si>
  <si>
    <t>102388</t>
  </si>
  <si>
    <t>MEI WIDODO</t>
  </si>
  <si>
    <t>102389</t>
  </si>
  <si>
    <t>AROMADUTA RASAPRIMA</t>
  </si>
  <si>
    <t>102390</t>
  </si>
  <si>
    <t>MEGAHJAYA CEMERLANG</t>
  </si>
  <si>
    <t>102391</t>
  </si>
  <si>
    <t>SANTOSO HIDAYAT</t>
  </si>
  <si>
    <t>102392</t>
  </si>
  <si>
    <t>AGUSTIANTO</t>
  </si>
  <si>
    <t>102393</t>
  </si>
  <si>
    <t>CV. EKA CIPTA TEKNIK</t>
  </si>
  <si>
    <t>102394</t>
  </si>
  <si>
    <t>GPOS DAYA ENERGI</t>
  </si>
  <si>
    <t>102396</t>
  </si>
  <si>
    <t>BEND PENG PROG PENGEMBANGAN SUMBER DAYA PERIKANAN</t>
  </si>
  <si>
    <t>102397</t>
  </si>
  <si>
    <t>ENVIRO ZAKI CONSULTANT</t>
  </si>
  <si>
    <t>102398</t>
  </si>
  <si>
    <t>ANTON</t>
  </si>
  <si>
    <t>102399</t>
  </si>
  <si>
    <t>JATSINDO</t>
  </si>
  <si>
    <t>102400</t>
  </si>
  <si>
    <t>ABU BAKAR ASSEGAF</t>
  </si>
  <si>
    <t>102401</t>
  </si>
  <si>
    <t>ERA SAFETINDO PERSADA</t>
  </si>
  <si>
    <t>102402</t>
  </si>
  <si>
    <t>PERKEBUNAN NUSANTARA VIII PERKEBUNAN DAYEUH MANGGUNG GARUT</t>
  </si>
  <si>
    <t>102403</t>
  </si>
  <si>
    <t>PERKEBUNAN NUSANTARA VIII KEBUN KERTAMANAH PANGALENGAN</t>
  </si>
  <si>
    <t>102404</t>
  </si>
  <si>
    <t>PERKEBUNAN NUSANTARA VIII KEBUN PAPANDAYAN GARUT</t>
  </si>
  <si>
    <t>102405</t>
  </si>
  <si>
    <t>ANDROMEDA SAKTI</t>
  </si>
  <si>
    <t>102406</t>
  </si>
  <si>
    <t>JULIADI. M</t>
  </si>
  <si>
    <t>102407</t>
  </si>
  <si>
    <t>MENARA PERMATA PROPERTI</t>
  </si>
  <si>
    <t>102408</t>
  </si>
  <si>
    <t>KALIMANTAN MULTI MANDIRI</t>
  </si>
  <si>
    <t>102409</t>
  </si>
  <si>
    <t>HSC ENERGI PERKASA</t>
  </si>
  <si>
    <t>102410</t>
  </si>
  <si>
    <t>VALMET TECHNOLOGY CENTER</t>
  </si>
  <si>
    <t>102411</t>
  </si>
  <si>
    <t>FAKHRIANSYAH</t>
  </si>
  <si>
    <t>102412</t>
  </si>
  <si>
    <t>FLEXINDO JAYA MANDIRI</t>
  </si>
  <si>
    <t>102413</t>
  </si>
  <si>
    <t>BANGKIT PRATAMA SEJAHTERA</t>
  </si>
  <si>
    <t>102414</t>
  </si>
  <si>
    <t>HARRY SRI NUGROHO ASSA, MR</t>
  </si>
  <si>
    <t>102415</t>
  </si>
  <si>
    <t>JAVA SEAFOOD</t>
  </si>
  <si>
    <t>102416</t>
  </si>
  <si>
    <t>PABRIK GULA RAJAWALI I</t>
  </si>
  <si>
    <t>102417</t>
  </si>
  <si>
    <t>YUSNANI</t>
  </si>
  <si>
    <t>102418</t>
  </si>
  <si>
    <t>LEHA - LEHA SPA</t>
  </si>
  <si>
    <t>102419</t>
  </si>
  <si>
    <t>CV. MITRA ARTA KENCANA</t>
  </si>
  <si>
    <t>103349</t>
  </si>
  <si>
    <t>TEGUH RIYADI</t>
  </si>
  <si>
    <t>103350</t>
  </si>
  <si>
    <t>SARANA SUMBER TIRTA</t>
  </si>
  <si>
    <t>103351</t>
  </si>
  <si>
    <t>MATSUMURA ITANO INDONESIA</t>
  </si>
  <si>
    <t>103352</t>
  </si>
  <si>
    <t>JAYA NUSANTARA PRIMA</t>
  </si>
  <si>
    <t>103353</t>
  </si>
  <si>
    <t>CV. BANGUN KARSA KARYA JAYA</t>
  </si>
  <si>
    <t>103354</t>
  </si>
  <si>
    <t>BANUA PANDIANG ANDIKO, PT</t>
  </si>
  <si>
    <t>103355</t>
  </si>
  <si>
    <t>FAB DIVE</t>
  </si>
  <si>
    <t>103356</t>
  </si>
  <si>
    <t>HORI ABEL</t>
  </si>
  <si>
    <t>103357</t>
  </si>
  <si>
    <t>PERHIMPUNAN PENGHUNI MALL MALANG TOWN SQUARE</t>
  </si>
  <si>
    <t>103358</t>
  </si>
  <si>
    <t>JOSEPH DHIRAN</t>
  </si>
  <si>
    <t>103359</t>
  </si>
  <si>
    <t>BARA DAYA ENERGI</t>
  </si>
  <si>
    <t>103361</t>
  </si>
  <si>
    <t>JOSEPH RAVIN DHIRAN</t>
  </si>
  <si>
    <t>103362</t>
  </si>
  <si>
    <t>INDO TRUCK UTAMA</t>
  </si>
  <si>
    <t>103363</t>
  </si>
  <si>
    <t>RESTU GRIYA ASRI</t>
  </si>
  <si>
    <t>103364</t>
  </si>
  <si>
    <t>PINANG MINING JAYA</t>
  </si>
  <si>
    <t>103365</t>
  </si>
  <si>
    <t>NUSA PALAPA GEMILANG</t>
  </si>
  <si>
    <t>103366</t>
  </si>
  <si>
    <t>EDY WIYARNO</t>
  </si>
  <si>
    <t>103367</t>
  </si>
  <si>
    <t>SENTOSA BUMI WIJAYA</t>
  </si>
  <si>
    <t>103368</t>
  </si>
  <si>
    <t>M JUANDA</t>
  </si>
  <si>
    <t>103369</t>
  </si>
  <si>
    <t>CV. GLOBAL IMPERIUM</t>
  </si>
  <si>
    <t>103370</t>
  </si>
  <si>
    <t>WIDAGDO ARIS MULYANTO</t>
  </si>
  <si>
    <t>103371</t>
  </si>
  <si>
    <t>IDEMITSU KOSAN CO., LTD</t>
  </si>
  <si>
    <t>103372</t>
  </si>
  <si>
    <t>FAREAST COAL &amp; ENERGY RESOURCES PTE LTD</t>
  </si>
  <si>
    <t>103373</t>
  </si>
  <si>
    <t>RAMADHIKA JAYA MANDIRI</t>
  </si>
  <si>
    <t>103374</t>
  </si>
  <si>
    <t>KUS ARIPUDIN</t>
  </si>
  <si>
    <t>103375</t>
  </si>
  <si>
    <t>ASIA SINAR SENTOSA</t>
  </si>
  <si>
    <t>103376</t>
  </si>
  <si>
    <t>SARANA ESA CITA</t>
  </si>
  <si>
    <t>103377</t>
  </si>
  <si>
    <t>PT. MOYA TANGERANG</t>
  </si>
  <si>
    <t>103378</t>
  </si>
  <si>
    <t>GUNUNG BARA UTAMA</t>
  </si>
  <si>
    <t>103379</t>
  </si>
  <si>
    <t>AHMAD SAYUTI</t>
  </si>
  <si>
    <t>104349</t>
  </si>
  <si>
    <t>PERTAMINA PATRA NIAGA KANTOR OPERASIONAL-BATAM</t>
  </si>
  <si>
    <t>104350</t>
  </si>
  <si>
    <t>YAYASAN PENCINTA DANAU TOBA</t>
  </si>
  <si>
    <t>104351</t>
  </si>
  <si>
    <t>ALFIN</t>
  </si>
  <si>
    <t>104352</t>
  </si>
  <si>
    <t>UDIN SETIAWAN, MR</t>
  </si>
  <si>
    <t>105349</t>
  </si>
  <si>
    <t>BIO ENERGY INDONESIA</t>
  </si>
  <si>
    <t>105350</t>
  </si>
  <si>
    <t>ITOCHU CORPORATION</t>
  </si>
  <si>
    <t>105351</t>
  </si>
  <si>
    <t>BUMI PRATAMA ARTHANUSA</t>
  </si>
  <si>
    <t>105352</t>
  </si>
  <si>
    <t>MUSI ENERGI NUSANTARA</t>
  </si>
  <si>
    <t>105353</t>
  </si>
  <si>
    <t>WAHANA ALAM INDONESIA</t>
  </si>
  <si>
    <t>105354</t>
  </si>
  <si>
    <t>ANUGERAH SHANJASA MANDIRI</t>
  </si>
  <si>
    <t>105355</t>
  </si>
  <si>
    <t>CV. SINAR RAYA MEDIA</t>
  </si>
  <si>
    <t>105356</t>
  </si>
  <si>
    <t>DEDE MULYAWAN</t>
  </si>
  <si>
    <t>105357</t>
  </si>
  <si>
    <t>HAMDAN SABON</t>
  </si>
  <si>
    <t>105358</t>
  </si>
  <si>
    <t>RIEFANGGA HAMID</t>
  </si>
  <si>
    <t>105360</t>
  </si>
  <si>
    <t>IDEA FAMILY JAYA</t>
  </si>
  <si>
    <t>105362</t>
  </si>
  <si>
    <t>MEDAN CONTROL ENGINEERING</t>
  </si>
  <si>
    <t>105363</t>
  </si>
  <si>
    <t>KHARISMA ALAM</t>
  </si>
  <si>
    <t>105364</t>
  </si>
  <si>
    <t>PRISMA TIRTA</t>
  </si>
  <si>
    <t>105365</t>
  </si>
  <si>
    <t>ABBAS, MR</t>
  </si>
  <si>
    <t>105366</t>
  </si>
  <si>
    <t>PERMATA AYAH BUNDA</t>
  </si>
  <si>
    <t>105367</t>
  </si>
  <si>
    <t>BOBBY AZHARI ALAMSYAH</t>
  </si>
  <si>
    <t>105368</t>
  </si>
  <si>
    <t>CV. JAYA MAKMUR</t>
  </si>
  <si>
    <t>105369</t>
  </si>
  <si>
    <t>MARGONO DIAN GRAHA</t>
  </si>
  <si>
    <t>105370</t>
  </si>
  <si>
    <t>BRAHMA DEBANG KENCANA</t>
  </si>
  <si>
    <t>105371</t>
  </si>
  <si>
    <t>LUKMIN CHANDRA</t>
  </si>
  <si>
    <t>105372</t>
  </si>
  <si>
    <t>ASP INDONESIA</t>
  </si>
  <si>
    <t>105374</t>
  </si>
  <si>
    <t>YAY. PENDIDIKAN TIRTA DHARMA</t>
  </si>
  <si>
    <t>105375</t>
  </si>
  <si>
    <t>ISMANTRI SUKARNO</t>
  </si>
  <si>
    <t>105376</t>
  </si>
  <si>
    <t>SUMIYANTORO, DRS</t>
  </si>
  <si>
    <t>105377</t>
  </si>
  <si>
    <t>T. HOTEL INDONESIA</t>
  </si>
  <si>
    <t>105378</t>
  </si>
  <si>
    <t>HERMAN ACHMAD</t>
  </si>
  <si>
    <t>105379</t>
  </si>
  <si>
    <t>YELLU MUTIARA</t>
  </si>
  <si>
    <t>105380</t>
  </si>
  <si>
    <t>SAM KYUNG JAYA BUSANA</t>
  </si>
  <si>
    <t>105381</t>
  </si>
  <si>
    <t>DIT. POLAIR KEP. BABEL</t>
  </si>
  <si>
    <t>105382</t>
  </si>
  <si>
    <t>SAC NUSANTARA - PT. BASUKI RAHMANTA PUTRA, KSO</t>
  </si>
  <si>
    <t>105383</t>
  </si>
  <si>
    <t>SATYANUSA INDAHPERKASA</t>
  </si>
  <si>
    <t>105384</t>
  </si>
  <si>
    <t>AKMAL THALIB</t>
  </si>
  <si>
    <t>105385</t>
  </si>
  <si>
    <t>ALOYSIUS GREGORIA LUIS</t>
  </si>
  <si>
    <t>106349</t>
  </si>
  <si>
    <t>CIPTA SARANA NUSINDO</t>
  </si>
  <si>
    <t>106350</t>
  </si>
  <si>
    <t>YANMAR AGRICULTURAL MMI</t>
  </si>
  <si>
    <t>106351</t>
  </si>
  <si>
    <t>TROPICAL ACID OIL</t>
  </si>
  <si>
    <t>106352</t>
  </si>
  <si>
    <t>EDDY TRISNA</t>
  </si>
  <si>
    <t>106353</t>
  </si>
  <si>
    <t>DEWAN PERWAKILAN RAKYAT DAERAH PROVINSI KALIMANTAN SELATAN</t>
  </si>
  <si>
    <t>106354</t>
  </si>
  <si>
    <t>PABRIK MESIN GUNTUR</t>
  </si>
  <si>
    <t>106355</t>
  </si>
  <si>
    <t>SERVINDO JAYA UTAMA</t>
  </si>
  <si>
    <t>107349</t>
  </si>
  <si>
    <t>ANTONIUS</t>
  </si>
  <si>
    <t>107350</t>
  </si>
  <si>
    <t>PUTRA MOROWALI</t>
  </si>
  <si>
    <t>107351</t>
  </si>
  <si>
    <t>OEI LIE HWE</t>
  </si>
  <si>
    <t>107352</t>
  </si>
  <si>
    <t>SWISS SINGAPORE OVERSEAS ENT. PTE. LTD</t>
  </si>
  <si>
    <t>107353</t>
  </si>
  <si>
    <t>KOREA RESOURCES CORPORATION</t>
  </si>
  <si>
    <t>107354</t>
  </si>
  <si>
    <t>TERA OLAH PERSADA</t>
  </si>
  <si>
    <t>107355</t>
  </si>
  <si>
    <t>ANDI SUPARDI</t>
  </si>
  <si>
    <t>107356</t>
  </si>
  <si>
    <t>SHEKHAR SARAF, MR</t>
  </si>
  <si>
    <t>107357</t>
  </si>
  <si>
    <t>RISKA</t>
  </si>
  <si>
    <t>107358</t>
  </si>
  <si>
    <t>THE LEVEL</t>
  </si>
  <si>
    <t>107359</t>
  </si>
  <si>
    <t>MULTI KUSUMA CEMERLANG</t>
  </si>
  <si>
    <t>107360</t>
  </si>
  <si>
    <t>CAHAYA ZAMRUD INDONESIA</t>
  </si>
  <si>
    <t>107361</t>
  </si>
  <si>
    <t>YUSAK HARLI</t>
  </si>
  <si>
    <t>107362</t>
  </si>
  <si>
    <t>CHANTI HOTEL AURA NUSANTARA</t>
  </si>
  <si>
    <t>107363</t>
  </si>
  <si>
    <t>PETROCHINA INTERNATIONAL (HONGKONG) CORPORATION LTD</t>
  </si>
  <si>
    <t>107364</t>
  </si>
  <si>
    <t>PRO MARITIME INDONESIA</t>
  </si>
  <si>
    <t>107365</t>
  </si>
  <si>
    <t>BUCHORI MUSLIM</t>
  </si>
  <si>
    <t>107366</t>
  </si>
  <si>
    <t>BUANA PACIFIC INTERNATIONAL</t>
  </si>
  <si>
    <t>107367</t>
  </si>
  <si>
    <t>DAVID BROWN PUTRA MAS</t>
  </si>
  <si>
    <t>107368</t>
  </si>
  <si>
    <t>SERIBU PULAU INDONESIA</t>
  </si>
  <si>
    <t>107369</t>
  </si>
  <si>
    <t>KONSORSIUM WIKA-PEN</t>
  </si>
  <si>
    <t>107370</t>
  </si>
  <si>
    <t>D. DAYA PRIMA</t>
  </si>
  <si>
    <t>107371</t>
  </si>
  <si>
    <t>BPK. KHALIK,ST</t>
  </si>
  <si>
    <t>107372</t>
  </si>
  <si>
    <t>107373</t>
  </si>
  <si>
    <t>KARIMATA ENERGI PERSADA</t>
  </si>
  <si>
    <t>107374</t>
  </si>
  <si>
    <t>TATAG KRISTANTO, MR</t>
  </si>
  <si>
    <t>107375</t>
  </si>
  <si>
    <t>CERAH SINERGI SEJAHTERA</t>
  </si>
  <si>
    <t>107376</t>
  </si>
  <si>
    <t>HYUN JIN INDONESIA</t>
  </si>
  <si>
    <t>107377</t>
  </si>
  <si>
    <t>KHAIRUL AZIS</t>
  </si>
  <si>
    <t>108349</t>
  </si>
  <si>
    <t>MARCELINUS FEBRIYANTO, MR</t>
  </si>
  <si>
    <t>108350</t>
  </si>
  <si>
    <t>GLOBAL PARASINDO JAYA</t>
  </si>
  <si>
    <t>108351</t>
  </si>
  <si>
    <t>RIDHO MANDIRI, PT</t>
  </si>
  <si>
    <t>108352</t>
  </si>
  <si>
    <t>DONI HARYANTO</t>
  </si>
  <si>
    <t>108353</t>
  </si>
  <si>
    <t>ANDESIT LUMBUNG SEJAHTERA</t>
  </si>
  <si>
    <t>108354</t>
  </si>
  <si>
    <t>JODY</t>
  </si>
  <si>
    <t>108355</t>
  </si>
  <si>
    <t>ANUGERAH ARTHA ALAM</t>
  </si>
  <si>
    <t>108356</t>
  </si>
  <si>
    <t>RISMAN SETIAWAN</t>
  </si>
  <si>
    <t>108357</t>
  </si>
  <si>
    <t>MORAMO BANGUN PERSADA</t>
  </si>
  <si>
    <t>108358</t>
  </si>
  <si>
    <t>ERIANA SYARIF</t>
  </si>
  <si>
    <t>108359</t>
  </si>
  <si>
    <t>DINAMIKA PELANGI INDONESIA, PT</t>
  </si>
  <si>
    <t>108360</t>
  </si>
  <si>
    <t>WINSTAR SHIPPING PTE. LTD.</t>
  </si>
  <si>
    <t>108361</t>
  </si>
  <si>
    <t>YURIANI</t>
  </si>
  <si>
    <t>108362</t>
  </si>
  <si>
    <t>PATAMA ADIJAYA STEEL</t>
  </si>
  <si>
    <t>108363</t>
  </si>
  <si>
    <t>A2D INDO ENERGI</t>
  </si>
  <si>
    <t>108364</t>
  </si>
  <si>
    <t>PACIFIC GLOBAL UTAMA</t>
  </si>
  <si>
    <t>108365</t>
  </si>
  <si>
    <t>PRAPAT AGUNG PERMAI</t>
  </si>
  <si>
    <t>108366</t>
  </si>
  <si>
    <t>INDO EVERGREEN AGRO BUSINESS</t>
  </si>
  <si>
    <t>108367</t>
  </si>
  <si>
    <t>DACESYA GLADYS MAKMUR</t>
  </si>
  <si>
    <t>108368</t>
  </si>
  <si>
    <t>AGGREKO ENERGY SERVICES INDONESIA</t>
  </si>
  <si>
    <t>108369</t>
  </si>
  <si>
    <t>MR. JAINUDDIN RUSLAN</t>
  </si>
  <si>
    <t>108370</t>
  </si>
  <si>
    <t>NUSA BHAKTI JAYARAYA</t>
  </si>
  <si>
    <t>108371</t>
  </si>
  <si>
    <t>CV. JULIAN MAKMUR</t>
  </si>
  <si>
    <t>108372</t>
  </si>
  <si>
    <t>RUDI SYAHRIAL</t>
  </si>
  <si>
    <t>108373</t>
  </si>
  <si>
    <t>JAYA KONSTRUKSI - MODERN WIDYA TEHNICAL, KSO</t>
  </si>
  <si>
    <t>108374</t>
  </si>
  <si>
    <t>ARIF RAHMAN</t>
  </si>
  <si>
    <t>108376</t>
  </si>
  <si>
    <t>GALLERY WEST</t>
  </si>
  <si>
    <t>108377</t>
  </si>
  <si>
    <t>ASSALAM</t>
  </si>
  <si>
    <t>108378</t>
  </si>
  <si>
    <t>LAJUPERDANA INDAH</t>
  </si>
  <si>
    <t>108379</t>
  </si>
  <si>
    <t>HENDRA ANGKASA</t>
  </si>
  <si>
    <t>108380</t>
  </si>
  <si>
    <t>JAYA BERKAT USAHA</t>
  </si>
  <si>
    <t>108381</t>
  </si>
  <si>
    <t>PERKEBUNAN NUSANTARA VIII KEBUN PANYAIRAN</t>
  </si>
  <si>
    <t>108382</t>
  </si>
  <si>
    <t>YAMIN, MR</t>
  </si>
  <si>
    <t>108383</t>
  </si>
  <si>
    <t>108384</t>
  </si>
  <si>
    <t>PLN (PERSERO) CABANG TUAL</t>
  </si>
  <si>
    <t>108385</t>
  </si>
  <si>
    <t>BAMBANG SURYANTO</t>
  </si>
  <si>
    <t>108386</t>
  </si>
  <si>
    <t>BEND. KECAMATAN SIMPANG KATIS</t>
  </si>
  <si>
    <t>108387</t>
  </si>
  <si>
    <t>ARAHPRANA ASIA PACIFIC</t>
  </si>
  <si>
    <t>108388</t>
  </si>
  <si>
    <t>GANDA SUGIH ARTHABOGA</t>
  </si>
  <si>
    <t>108389</t>
  </si>
  <si>
    <t>CV. ZEN 99</t>
  </si>
  <si>
    <t>108390</t>
  </si>
  <si>
    <t>BINTAN SHIPPING BIOTEKNIK</t>
  </si>
  <si>
    <t>108391</t>
  </si>
  <si>
    <t>ANGGANA KURNIA PUTRA</t>
  </si>
  <si>
    <t>108392</t>
  </si>
  <si>
    <t>MAHAKAM OGAN SEJAHTERA</t>
  </si>
  <si>
    <t>108393</t>
  </si>
  <si>
    <t>AMAN ANUGERAH ABADI</t>
  </si>
  <si>
    <t>108394</t>
  </si>
  <si>
    <t>NAGASYNDO BERKAT TRITUNGGAL</t>
  </si>
  <si>
    <t>108395</t>
  </si>
  <si>
    <t>ASIAPUTRA CEMERLANG</t>
  </si>
  <si>
    <t>108396</t>
  </si>
  <si>
    <t>PESONA ENERGI RIAU</t>
  </si>
  <si>
    <t>108397</t>
  </si>
  <si>
    <t>HASIL SUKSES MANDIRI</t>
  </si>
  <si>
    <t>108398</t>
  </si>
  <si>
    <t>BARA LENGY MANDIRI</t>
  </si>
  <si>
    <t>108399</t>
  </si>
  <si>
    <t>ASIA MEGA HOTELINDO</t>
  </si>
  <si>
    <t>108400</t>
  </si>
  <si>
    <t>DRUPADI MANAGEMENT</t>
  </si>
  <si>
    <t>108401</t>
  </si>
  <si>
    <t>MEGATAMA ABADI IRS</t>
  </si>
  <si>
    <t>108402</t>
  </si>
  <si>
    <t>PERTAMINA HULU ENERGI NSB</t>
  </si>
  <si>
    <t>108403</t>
  </si>
  <si>
    <t>GUNAWAN</t>
  </si>
  <si>
    <t>108404</t>
  </si>
  <si>
    <t>NOER HOLIS (MAKMUR BERSAMA, CV)</t>
  </si>
  <si>
    <t>108405</t>
  </si>
  <si>
    <t>SEDY NOORHIDAYAT</t>
  </si>
  <si>
    <t>108406</t>
  </si>
  <si>
    <t>BONIAGA MEKAR JAYA</t>
  </si>
  <si>
    <t>108407</t>
  </si>
  <si>
    <t>IHACA</t>
  </si>
  <si>
    <t>108408</t>
  </si>
  <si>
    <t>LAHAN AGRO INTI KETAPANG</t>
  </si>
  <si>
    <t>108409</t>
  </si>
  <si>
    <t>PALMA ADINUSA LESTARI</t>
  </si>
  <si>
    <t>108410</t>
  </si>
  <si>
    <t>AGRO MAKMUR PERKASA</t>
  </si>
  <si>
    <t>108411</t>
  </si>
  <si>
    <t>WISMA NUSANTARA INTERNATIONAL</t>
  </si>
  <si>
    <t>108412</t>
  </si>
  <si>
    <t>WAYAN TEGUH GARJITA</t>
  </si>
  <si>
    <t>108413</t>
  </si>
  <si>
    <t>SITTI NURHAENI</t>
  </si>
  <si>
    <t>108414</t>
  </si>
  <si>
    <t>CGGC-HK CONSORTIUM</t>
  </si>
  <si>
    <t>108415</t>
  </si>
  <si>
    <t>LU. PIN. s.r..o</t>
  </si>
  <si>
    <t>108416</t>
  </si>
  <si>
    <t>HERRY RICKY HUTASOIT</t>
  </si>
  <si>
    <t>108419</t>
  </si>
  <si>
    <t>VA-TECH WABAG</t>
  </si>
  <si>
    <t>108420</t>
  </si>
  <si>
    <t>TARSUDI</t>
  </si>
  <si>
    <t>108421</t>
  </si>
  <si>
    <t>CV. UTAMA KARYA TANI</t>
  </si>
  <si>
    <t>108422</t>
  </si>
  <si>
    <t>KUD SINAMAR SAKATO</t>
  </si>
  <si>
    <t>108423</t>
  </si>
  <si>
    <t>SAMOEDRA JAYA GIRI NUSA</t>
  </si>
  <si>
    <t>108424</t>
  </si>
  <si>
    <t>HAVINDO PAKAN OPTIMA</t>
  </si>
  <si>
    <t>108425</t>
  </si>
  <si>
    <t>PD. AIR MINUM KAB. DEMAK</t>
  </si>
  <si>
    <t>108426</t>
  </si>
  <si>
    <t>SURYADI ARIANTO</t>
  </si>
  <si>
    <t>108427</t>
  </si>
  <si>
    <t>PT. PERUSAHAAN LISTRIK NEGARA (PERSERO)</t>
  </si>
  <si>
    <t>108428</t>
  </si>
  <si>
    <t>TAKAHASHI SPRING INDONESIA</t>
  </si>
  <si>
    <t>108429</t>
  </si>
  <si>
    <t>DIGOEL JAYA SEGARA</t>
  </si>
  <si>
    <t>108430</t>
  </si>
  <si>
    <t>NADMUDIN</t>
  </si>
  <si>
    <t>108431</t>
  </si>
  <si>
    <t>KARYA PERDANA</t>
  </si>
  <si>
    <t>108432</t>
  </si>
  <si>
    <t>IKWAN JAENURI</t>
  </si>
  <si>
    <t>108433</t>
  </si>
  <si>
    <t>GOLDENWINGS NATURAL RESOURCES</t>
  </si>
  <si>
    <t>108434</t>
  </si>
  <si>
    <t>MARIA ULFA</t>
  </si>
  <si>
    <t>108435</t>
  </si>
  <si>
    <t>LIDYAWATI</t>
  </si>
  <si>
    <t>108436</t>
  </si>
  <si>
    <t>YUSNITA</t>
  </si>
  <si>
    <t>108437</t>
  </si>
  <si>
    <t>KRISBOW INDONESIA</t>
  </si>
  <si>
    <t>108438</t>
  </si>
  <si>
    <t>DEWI REZKI, MP</t>
  </si>
  <si>
    <t>108439</t>
  </si>
  <si>
    <t>NATIONAL ENERGY SOLUTIONS</t>
  </si>
  <si>
    <t>108440</t>
  </si>
  <si>
    <t>BALOISE INSURANCE LTD.,</t>
  </si>
  <si>
    <t>108441</t>
  </si>
  <si>
    <t>MITRA KARYA PRIMA</t>
  </si>
  <si>
    <t>108442</t>
  </si>
  <si>
    <t>ABDI SARANA NUSA</t>
  </si>
  <si>
    <t>108444</t>
  </si>
  <si>
    <t>TIGA PUTRA RAJAWALI</t>
  </si>
  <si>
    <t>108445</t>
  </si>
  <si>
    <t>IR. BASLAM</t>
  </si>
  <si>
    <t>108446</t>
  </si>
  <si>
    <t>SALMAN</t>
  </si>
  <si>
    <t>108447</t>
  </si>
  <si>
    <t>TEJO</t>
  </si>
  <si>
    <t>108448</t>
  </si>
  <si>
    <t>FERRY</t>
  </si>
  <si>
    <t>108449</t>
  </si>
  <si>
    <t>VALVINDO MANUFAKTUR INDONESIA</t>
  </si>
  <si>
    <t>108450</t>
  </si>
  <si>
    <t>CITRA BUANA PERSADA</t>
  </si>
  <si>
    <t>108451</t>
  </si>
  <si>
    <t>JAYA MIMIKA LESTARI</t>
  </si>
  <si>
    <t>108452</t>
  </si>
  <si>
    <t>BIMA SAKTI BAKTI PERSDA</t>
  </si>
  <si>
    <t>108453</t>
  </si>
  <si>
    <t>GEMUNTUR AGUNG</t>
  </si>
  <si>
    <t>108454</t>
  </si>
  <si>
    <t>KOP. UNIT DESA KARYA MAKMUR</t>
  </si>
  <si>
    <t>108455</t>
  </si>
  <si>
    <t>DAYA MULIA TURANGGA</t>
  </si>
  <si>
    <t>108456</t>
  </si>
  <si>
    <t>FATKHUR RAKHMAN</t>
  </si>
  <si>
    <t>108457</t>
  </si>
  <si>
    <t>HONEYWELL INDONESIA TRADING</t>
  </si>
  <si>
    <t>108458</t>
  </si>
  <si>
    <t>ALL FROM BOATS</t>
  </si>
  <si>
    <t>108459</t>
  </si>
  <si>
    <t>BUNGO SUKO MENANTI</t>
  </si>
  <si>
    <t>108460</t>
  </si>
  <si>
    <t>CV CAHAYA ABADI</t>
  </si>
  <si>
    <t>108461</t>
  </si>
  <si>
    <t>DWI SARI</t>
  </si>
  <si>
    <t>108462</t>
  </si>
  <si>
    <t>BADAN PERIZINAN TERPADU KAB BOGOR</t>
  </si>
  <si>
    <t>108463</t>
  </si>
  <si>
    <t>RIVO FAJRIANTANY</t>
  </si>
  <si>
    <t>108464</t>
  </si>
  <si>
    <t>UNILEVER OLEOCHEMICAL INDONESIA</t>
  </si>
  <si>
    <t>108465</t>
  </si>
  <si>
    <t>MARUBENI ASEAN PTE LTD</t>
  </si>
  <si>
    <t>108466</t>
  </si>
  <si>
    <t>108467</t>
  </si>
  <si>
    <t>108821</t>
  </si>
  <si>
    <t>Suriyani Angkasaria</t>
  </si>
  <si>
    <t>108822</t>
  </si>
  <si>
    <t>TJIANG TJAHYONO</t>
  </si>
  <si>
    <t>108823</t>
  </si>
  <si>
    <t>Dedi Wahyudi</t>
  </si>
  <si>
    <t>108825</t>
  </si>
  <si>
    <t>APAC INTI CORPORA</t>
  </si>
  <si>
    <t>109349</t>
  </si>
  <si>
    <t>109350</t>
  </si>
  <si>
    <t>RUDHY TANO</t>
  </si>
  <si>
    <t>109351</t>
  </si>
  <si>
    <t>HABCO PRIMATAMA</t>
  </si>
  <si>
    <t>109352</t>
  </si>
  <si>
    <t>MISDIARDI</t>
  </si>
  <si>
    <t>109353</t>
  </si>
  <si>
    <t>PUTRI BONDOWOSO</t>
  </si>
  <si>
    <t>109354</t>
  </si>
  <si>
    <t>SINCO DEVELOPMENT</t>
  </si>
  <si>
    <t>109355</t>
  </si>
  <si>
    <t>INTIMULYA MULTIKENCANA</t>
  </si>
  <si>
    <t>109356</t>
  </si>
  <si>
    <t>ERIC HIMAWAN KANADI</t>
  </si>
  <si>
    <t>109357</t>
  </si>
  <si>
    <t>JEFFRY SANDY</t>
  </si>
  <si>
    <t>109358</t>
  </si>
  <si>
    <t>BARATAMA ENERGY</t>
  </si>
  <si>
    <t>109359</t>
  </si>
  <si>
    <t>SEJIN GLOBAL INDONESIA</t>
  </si>
  <si>
    <t>109360</t>
  </si>
  <si>
    <t>HENDRA AGUS H</t>
  </si>
  <si>
    <t>109361</t>
  </si>
  <si>
    <t>DINAS KEHUTANAN DAN PERKEBUNAN DAERAH MOROWALI</t>
  </si>
  <si>
    <t>109362</t>
  </si>
  <si>
    <t>WAIMUSI AGROINDAH</t>
  </si>
  <si>
    <t>109363</t>
  </si>
  <si>
    <t>LIPPO KARAWACI TBK</t>
  </si>
  <si>
    <t>109364</t>
  </si>
  <si>
    <t>ZEN DIVE BALI</t>
  </si>
  <si>
    <t>109365</t>
  </si>
  <si>
    <t>CASSIACO-OP</t>
  </si>
  <si>
    <t>109366</t>
  </si>
  <si>
    <t>ANUGERAH TANI MAKMUR</t>
  </si>
  <si>
    <t>109367</t>
  </si>
  <si>
    <t>KANTOR KESEHATAN PELABUHAN KELAS II PROBOLINGGO</t>
  </si>
  <si>
    <t>109368</t>
  </si>
  <si>
    <t>BARAKAH MEDIKA NUSANTARA</t>
  </si>
  <si>
    <t>109369</t>
  </si>
  <si>
    <t>SULAIMAN</t>
  </si>
  <si>
    <t>109370</t>
  </si>
  <si>
    <t>KURNIA CIPTA ABADI</t>
  </si>
  <si>
    <t>109371</t>
  </si>
  <si>
    <t>TONG LEONG</t>
  </si>
  <si>
    <t>109372</t>
  </si>
  <si>
    <t>FAST TRACK RESOURCES SDN BHD</t>
  </si>
  <si>
    <t>109373</t>
  </si>
  <si>
    <t>PPF INDONESIA</t>
  </si>
  <si>
    <t>109374</t>
  </si>
  <si>
    <t>BUMI MULAWARMAN PERSADA</t>
  </si>
  <si>
    <t>109375</t>
  </si>
  <si>
    <t>HERY SOMAD MULYA S</t>
  </si>
  <si>
    <t>109376</t>
  </si>
  <si>
    <t>BRIDGEWATER INTERNATIONAL SERVICES</t>
  </si>
  <si>
    <t>109377</t>
  </si>
  <si>
    <t>TEDY CHANDRA GUNAWAN, MR</t>
  </si>
  <si>
    <t>109378</t>
  </si>
  <si>
    <t>JALAN TOL LINGKARLUAR JAKARTA</t>
  </si>
  <si>
    <t>109379</t>
  </si>
  <si>
    <t>CANDRA ILHAM</t>
  </si>
  <si>
    <t>109380</t>
  </si>
  <si>
    <t>OZONE LAZUARDI RAYA</t>
  </si>
  <si>
    <t>109381</t>
  </si>
  <si>
    <t>BAKAR OEIDY/SUMATERA BARU</t>
  </si>
  <si>
    <t>109382</t>
  </si>
  <si>
    <t>GLOBAL PASIFIC SEAFOOD INDUSTRY</t>
  </si>
  <si>
    <t>109383</t>
  </si>
  <si>
    <t>BENDAHARA PENGELUARAN PEMBANTU LP3M</t>
  </si>
  <si>
    <t>109384</t>
  </si>
  <si>
    <t>ARABIKATAMA KHATULISTIWA FISHING INDUSTRI</t>
  </si>
  <si>
    <t>109385</t>
  </si>
  <si>
    <t>RANEATE</t>
  </si>
  <si>
    <t>109386</t>
  </si>
  <si>
    <t>RAMAIJAYA PURNASEJATI</t>
  </si>
  <si>
    <t>109387</t>
  </si>
  <si>
    <t>BUSANA CEMERLANG GARMENTINDUSTRI</t>
  </si>
  <si>
    <t>109388</t>
  </si>
  <si>
    <t>PRIMA SUCCESS PRO</t>
  </si>
  <si>
    <t>109389</t>
  </si>
  <si>
    <t>METROPOLITAN DETA GRAHA</t>
  </si>
  <si>
    <t>109390</t>
  </si>
  <si>
    <t>ARNOLD CAHYOMULYONO WASKITO, SE.</t>
  </si>
  <si>
    <t>109391</t>
  </si>
  <si>
    <t>HASIL BUMI KALIMANTAN, PT</t>
  </si>
  <si>
    <t>109392</t>
  </si>
  <si>
    <t>ABDUL RASYIDI</t>
  </si>
  <si>
    <t>109393</t>
  </si>
  <si>
    <t>FENG TAY INDONESIA ENTERPRISES</t>
  </si>
  <si>
    <t>109394</t>
  </si>
  <si>
    <t>BANGUN PRIMA ABADI</t>
  </si>
  <si>
    <t>109395</t>
  </si>
  <si>
    <t>BP COAL INTERNATIONAL CO.,LTD.</t>
  </si>
  <si>
    <t>109396</t>
  </si>
  <si>
    <t>NISINDO JAYA</t>
  </si>
  <si>
    <t>109397</t>
  </si>
  <si>
    <t>MUHAMMAD ERIANTO</t>
  </si>
  <si>
    <t>109398</t>
  </si>
  <si>
    <t>RUMAH SAKIT UMUM BUNDA</t>
  </si>
  <si>
    <t>109399</t>
  </si>
  <si>
    <t>SATRIA SUGANDHI</t>
  </si>
  <si>
    <t>109400</t>
  </si>
  <si>
    <t>DRS. PARLUHUTAN SITORUS</t>
  </si>
  <si>
    <t>109401</t>
  </si>
  <si>
    <t>EKA MEHAGA PALLETTA</t>
  </si>
  <si>
    <t>109402</t>
  </si>
  <si>
    <t>GELORA MARINTANSIA PANGGABEAN</t>
  </si>
  <si>
    <t>109403</t>
  </si>
  <si>
    <t>RUMAH SAKIT UMUM DAERAH SHEKH YUSUF</t>
  </si>
  <si>
    <t>109404</t>
  </si>
  <si>
    <t>KARTIA.M</t>
  </si>
  <si>
    <t>109405</t>
  </si>
  <si>
    <t>CV. KENCANA JATI MULYA</t>
  </si>
  <si>
    <t>109406</t>
  </si>
  <si>
    <t>BENGKALIS KUDA LAUT</t>
  </si>
  <si>
    <t>109407</t>
  </si>
  <si>
    <t>PERTAMINA GEOTHERMAL ENERGY AREA ULUBELU, PT</t>
  </si>
  <si>
    <t>109408</t>
  </si>
  <si>
    <t>BUT. CHEVRON RAPAK LTD.</t>
  </si>
  <si>
    <t>109409</t>
  </si>
  <si>
    <t>BENDAHARA PENGELUARAN PUSAT PENDIDIKAN KP</t>
  </si>
  <si>
    <t>109410</t>
  </si>
  <si>
    <t>LUCKY</t>
  </si>
  <si>
    <t>109411</t>
  </si>
  <si>
    <t>BDN KETAHANAN PANGAN &amp; PENY.PERTANIAN, PERIKANAN &amp; KEHUTANAN SBS</t>
  </si>
  <si>
    <t>109412</t>
  </si>
  <si>
    <t>CGGC-PRABA CONSORTIUM</t>
  </si>
  <si>
    <t>109413</t>
  </si>
  <si>
    <t>SWANSON PLASTICS INDONESIA</t>
  </si>
  <si>
    <t>109414</t>
  </si>
  <si>
    <t>ALAM TRI ABADI</t>
  </si>
  <si>
    <t>109415</t>
  </si>
  <si>
    <t>BINTANG DELAPAN RESOURCES</t>
  </si>
  <si>
    <t>109416</t>
  </si>
  <si>
    <t>BEND.PENG BPK RI PERWAKILAN PROP BENGKULU</t>
  </si>
  <si>
    <t>109417</t>
  </si>
  <si>
    <t>WILMAR NABATI INDONESIA</t>
  </si>
  <si>
    <t>109418</t>
  </si>
  <si>
    <t>BERKAH RAMADHAN SUCI</t>
  </si>
  <si>
    <t>109419</t>
  </si>
  <si>
    <t>ROBERT MASSIE</t>
  </si>
  <si>
    <t>109420</t>
  </si>
  <si>
    <t>PAJAJARAN SWISS MITRA SEJATI</t>
  </si>
  <si>
    <t>109421</t>
  </si>
  <si>
    <t>WALETA ASIA JAYA</t>
  </si>
  <si>
    <t>109422</t>
  </si>
  <si>
    <t>KELOMPOK IBM DIKTI UPGRIS 2016</t>
  </si>
  <si>
    <t>109423</t>
  </si>
  <si>
    <t>SRI YULIATI</t>
  </si>
  <si>
    <t>109424</t>
  </si>
  <si>
    <t>RANDI</t>
  </si>
  <si>
    <t>109425</t>
  </si>
  <si>
    <t>BLUE ROSE NARADO</t>
  </si>
  <si>
    <t>109426</t>
  </si>
  <si>
    <t>TERI</t>
  </si>
  <si>
    <t>109427</t>
  </si>
  <si>
    <t>SNG GARMINDO</t>
  </si>
  <si>
    <t>109428</t>
  </si>
  <si>
    <t>TITI LESTARI</t>
  </si>
  <si>
    <t>109429</t>
  </si>
  <si>
    <t>INOVA GEOPHYSICAL, INC.,</t>
  </si>
  <si>
    <t>109430</t>
  </si>
  <si>
    <t>UTAMA SIRTU ABADI</t>
  </si>
  <si>
    <t>109431</t>
  </si>
  <si>
    <t>PURI ZUQNI</t>
  </si>
  <si>
    <t>109432</t>
  </si>
  <si>
    <t>GEMILANG LIBRA LOGISTIC</t>
  </si>
  <si>
    <t>109433</t>
  </si>
  <si>
    <t>CV. LANGGENG TANI MAKMUR</t>
  </si>
  <si>
    <t>109434</t>
  </si>
  <si>
    <t>TEXMACO PERKASA ENGINEERING</t>
  </si>
  <si>
    <t>109435</t>
  </si>
  <si>
    <t>BAMBANG</t>
  </si>
  <si>
    <t>109436</t>
  </si>
  <si>
    <t>BAHRUDIN</t>
  </si>
  <si>
    <t>109437</t>
  </si>
  <si>
    <t>DINAS PERTANIAN DAN KETAHANAN PANGAN LEBONG</t>
  </si>
  <si>
    <t>109438</t>
  </si>
  <si>
    <t>DAHANA ARYA DIPTA</t>
  </si>
  <si>
    <t>109439</t>
  </si>
  <si>
    <t>SEJIN LESTARI FURNITURE</t>
  </si>
  <si>
    <t>109440</t>
  </si>
  <si>
    <t>JERDYTEX</t>
  </si>
  <si>
    <t>109441</t>
  </si>
  <si>
    <t>PUTRA TUNGGAL MANDIRITAMA</t>
  </si>
  <si>
    <t>109442</t>
  </si>
  <si>
    <t>CHRISWIYAN REJEKI</t>
  </si>
  <si>
    <t>109444</t>
  </si>
  <si>
    <t>TANJUNG BINA LESTARI</t>
  </si>
  <si>
    <t>109445</t>
  </si>
  <si>
    <t>TIGA LENTERA ADHYA</t>
  </si>
  <si>
    <t>109446</t>
  </si>
  <si>
    <t>ADIMAS TIRTA TEKNOLOGI</t>
  </si>
  <si>
    <t>109447</t>
  </si>
  <si>
    <t>ALEXANDER</t>
  </si>
  <si>
    <t>109448</t>
  </si>
  <si>
    <t>MASWANDI</t>
  </si>
  <si>
    <t>109449</t>
  </si>
  <si>
    <t>ANDREAS (UD PELITA MOTOR)</t>
  </si>
  <si>
    <t>109450</t>
  </si>
  <si>
    <t>HATECH NONWOVENINDO</t>
  </si>
  <si>
    <t>109824</t>
  </si>
  <si>
    <t>MUHAMMAD FARIED SYALTHUT</t>
  </si>
  <si>
    <t>109825</t>
  </si>
  <si>
    <t>ANEKA ANUGERAH ALAM ABADI</t>
  </si>
  <si>
    <t>109826</t>
  </si>
  <si>
    <t>MINORU INDONESIA</t>
  </si>
  <si>
    <t>109827</t>
  </si>
  <si>
    <t>ANUGRAH MARMER JELITA</t>
  </si>
  <si>
    <t>109828</t>
  </si>
  <si>
    <t>ICHSAN YUSUF</t>
  </si>
  <si>
    <t>109829</t>
  </si>
  <si>
    <t>PUSAKA JAYA PALU POWER</t>
  </si>
  <si>
    <t>109832</t>
  </si>
  <si>
    <t>NAM KWONG ELECTRIC</t>
  </si>
  <si>
    <t>109833</t>
  </si>
  <si>
    <t>BEND. RUTIN UYHD SMU 1 PAGUYANGAN</t>
  </si>
  <si>
    <t>109834</t>
  </si>
  <si>
    <t>INDRA GUNAWAN</t>
  </si>
  <si>
    <t>109836</t>
  </si>
  <si>
    <t>GLOBAL ARTA BORNEO</t>
  </si>
  <si>
    <t>109837</t>
  </si>
  <si>
    <t>CATUR TEKNIK MANDIRI</t>
  </si>
  <si>
    <t>109838</t>
  </si>
  <si>
    <t>JABIL CIRCUIT INDONESIA</t>
  </si>
  <si>
    <t>109839</t>
  </si>
  <si>
    <t>THERMOCHEM INDONESIA</t>
  </si>
  <si>
    <t>109840</t>
  </si>
  <si>
    <t>MAKMUR BARUS</t>
  </si>
  <si>
    <t>110349</t>
  </si>
  <si>
    <t>SUDITRAJA</t>
  </si>
  <si>
    <t>110350</t>
  </si>
  <si>
    <t>HARYAN HANDICRAFTS, CV</t>
  </si>
  <si>
    <t>110351</t>
  </si>
  <si>
    <t>RIDA LESMANA</t>
  </si>
  <si>
    <t>110352</t>
  </si>
  <si>
    <t>AQUARIUS CLARISSA PRATAMA</t>
  </si>
  <si>
    <t>110353</t>
  </si>
  <si>
    <t>VICTORIA MITRA LESTARI HOTEL</t>
  </si>
  <si>
    <t>110354</t>
  </si>
  <si>
    <t>DELTA PRIMA PRATAMA</t>
  </si>
  <si>
    <t>110355</t>
  </si>
  <si>
    <t>ANUGERAH LEHU</t>
  </si>
  <si>
    <t>110356</t>
  </si>
  <si>
    <t>BENGKULU KARYA</t>
  </si>
  <si>
    <t>110357</t>
  </si>
  <si>
    <t>TRITUNAS BANGUN PERKASA</t>
  </si>
  <si>
    <t>110358</t>
  </si>
  <si>
    <t>STARCAM APPAREL INDONESIA</t>
  </si>
  <si>
    <t>110359</t>
  </si>
  <si>
    <t>EKA YULI ASTUTI</t>
  </si>
  <si>
    <t>110360</t>
  </si>
  <si>
    <t>Bend. KHUSUS RUMAH SAKIT UMUM KAB. PANGKEP</t>
  </si>
  <si>
    <t>110361</t>
  </si>
  <si>
    <t>CV. SWADAYA</t>
  </si>
  <si>
    <t>110362</t>
  </si>
  <si>
    <t>RADIANT MESTIKA EKATAMA</t>
  </si>
  <si>
    <t>110363</t>
  </si>
  <si>
    <t>PAULUS</t>
  </si>
  <si>
    <t>110364</t>
  </si>
  <si>
    <t>GRAHA HARMONI</t>
  </si>
  <si>
    <t>110365</t>
  </si>
  <si>
    <t>METTA SURYA</t>
  </si>
  <si>
    <t>110366</t>
  </si>
  <si>
    <t>CV. SARANA MERAIH BERKAH</t>
  </si>
  <si>
    <t>110367</t>
  </si>
  <si>
    <t>CV. YOSSI JAYA</t>
  </si>
  <si>
    <t>110368</t>
  </si>
  <si>
    <t>PADANG UTAMA</t>
  </si>
  <si>
    <t>110369</t>
  </si>
  <si>
    <t>OEI HENDRIK WIJAYA</t>
  </si>
  <si>
    <t>110370</t>
  </si>
  <si>
    <t>HENDRIK SANUSI</t>
  </si>
  <si>
    <t>110371</t>
  </si>
  <si>
    <t>MUCOINDO PRAKASA</t>
  </si>
  <si>
    <t>110372</t>
  </si>
  <si>
    <t>EKA DARMA</t>
  </si>
  <si>
    <t>110373</t>
  </si>
  <si>
    <t>FAUZAN GUSPUTRA</t>
  </si>
  <si>
    <t>110374</t>
  </si>
  <si>
    <t>DEDI RUSDIAN</t>
  </si>
  <si>
    <t>110375</t>
  </si>
  <si>
    <t>SABDO SUBIYANTO. IR</t>
  </si>
  <si>
    <t>110376</t>
  </si>
  <si>
    <t>BEND. PEMEGANG KAS DINAS KELAUTAN DAN PERIKANAN PATI</t>
  </si>
  <si>
    <t>110377</t>
  </si>
  <si>
    <t>MANISE PERMAI</t>
  </si>
  <si>
    <t>110378</t>
  </si>
  <si>
    <t>HERMAN</t>
  </si>
  <si>
    <t>110379</t>
  </si>
  <si>
    <t>GEO ENERGY COALINDO</t>
  </si>
  <si>
    <t>110380</t>
  </si>
  <si>
    <t>ADRIAN SUMARSONO</t>
  </si>
  <si>
    <t>110381</t>
  </si>
  <si>
    <t>CV. SONO PUTRO</t>
  </si>
  <si>
    <t>110382</t>
  </si>
  <si>
    <t>CRYSTAL CANIXIA TJAN</t>
  </si>
  <si>
    <t>110383</t>
  </si>
  <si>
    <t>BAHRUDIN NOOR</t>
  </si>
  <si>
    <t>110384</t>
  </si>
  <si>
    <t>CV. BANGUN JAYA</t>
  </si>
  <si>
    <t>110385</t>
  </si>
  <si>
    <t>SAMUDERA BANTANI BERKAH</t>
  </si>
  <si>
    <t>110386</t>
  </si>
  <si>
    <t>CV. AGUNG PRATAMA</t>
  </si>
  <si>
    <t>110387</t>
  </si>
  <si>
    <t>CV. CHAANAKYA</t>
  </si>
  <si>
    <t>110388</t>
  </si>
  <si>
    <t>INES TUHUMURY</t>
  </si>
  <si>
    <t>110389</t>
  </si>
  <si>
    <t>SWARNA BHUMI PERKASA</t>
  </si>
  <si>
    <t>110390</t>
  </si>
  <si>
    <t>MULTI LINTAS PERSADA</t>
  </si>
  <si>
    <t>110391</t>
  </si>
  <si>
    <t>110392</t>
  </si>
  <si>
    <t>INDOBARU SUKSES MAKMUR</t>
  </si>
  <si>
    <t>110393</t>
  </si>
  <si>
    <t>110394</t>
  </si>
  <si>
    <t>PERSEK.ASMAWI &amp; REKAN</t>
  </si>
  <si>
    <t>110395</t>
  </si>
  <si>
    <t>ARMACO KONSULTAN</t>
  </si>
  <si>
    <t>110396</t>
  </si>
  <si>
    <t>SKALA MULTI REKAYASA KONSULTAN</t>
  </si>
  <si>
    <t>110397</t>
  </si>
  <si>
    <t>MUFID</t>
  </si>
  <si>
    <t>110398</t>
  </si>
  <si>
    <t>KING</t>
  </si>
  <si>
    <t>110399</t>
  </si>
  <si>
    <t>PUSAKA SINAR INTAN</t>
  </si>
  <si>
    <t>110400</t>
  </si>
  <si>
    <t>PERFECT CIRCLE ENGINEERING (PERCIE)</t>
  </si>
  <si>
    <t>110401</t>
  </si>
  <si>
    <t>ANUGRAH GLORY SRIWIJAYA</t>
  </si>
  <si>
    <t>110402</t>
  </si>
  <si>
    <t>SIMON ELEKTRIK INDONESIA</t>
  </si>
  <si>
    <t>110403</t>
  </si>
  <si>
    <t>ENERGI BUMI KAPUAS</t>
  </si>
  <si>
    <t>110404</t>
  </si>
  <si>
    <t>SRIWIJAYA PALM OIL INDONESIA</t>
  </si>
  <si>
    <t>110405</t>
  </si>
  <si>
    <t>REGENT INTERNATIONAL RESOURCES, PT</t>
  </si>
  <si>
    <t>110406</t>
  </si>
  <si>
    <t>NUSA LIMA MEDIKA</t>
  </si>
  <si>
    <t>110407</t>
  </si>
  <si>
    <t>RUMAH SEHAT MURIA</t>
  </si>
  <si>
    <t>110408</t>
  </si>
  <si>
    <t>BAYOE KRISNA KUSBIADI H.S</t>
  </si>
  <si>
    <t>110409</t>
  </si>
  <si>
    <t>SBU INDUSTRI SUCOFINDO PUSAT</t>
  </si>
  <si>
    <t>110410</t>
  </si>
  <si>
    <t>BENDAHARA PENGELUARAN SETDITJEN PPI</t>
  </si>
  <si>
    <t>110411</t>
  </si>
  <si>
    <t>CINTA RAKYAT SEJAHTERA</t>
  </si>
  <si>
    <t>110413</t>
  </si>
  <si>
    <t>CHEN WENDONG</t>
  </si>
  <si>
    <t>110414</t>
  </si>
  <si>
    <t>NUSA PRATAMA MANDIRI</t>
  </si>
  <si>
    <t>110415</t>
  </si>
  <si>
    <t>PERKEBUNAN NUSANTARA VIII SEDEP</t>
  </si>
  <si>
    <t>110416</t>
  </si>
  <si>
    <t>INDO BALAMBIT</t>
  </si>
  <si>
    <t>110417</t>
  </si>
  <si>
    <t>WAHYU SUDARYANTO</t>
  </si>
  <si>
    <t>110418</t>
  </si>
  <si>
    <t>LABANGKA MITRA SEJATI</t>
  </si>
  <si>
    <t>110419</t>
  </si>
  <si>
    <t>ENGIE Energy Management (Singapore Branch)</t>
  </si>
  <si>
    <t>110420</t>
  </si>
  <si>
    <t>RIAN</t>
  </si>
  <si>
    <t>110421</t>
  </si>
  <si>
    <t>TRIBINTANG LOKAWARNA</t>
  </si>
  <si>
    <t>110422</t>
  </si>
  <si>
    <t>RUTIN BALAI PENGUJIAN &amp; SERTIFIKASI MUTU BARANG PONTIANAK</t>
  </si>
  <si>
    <t>110423</t>
  </si>
  <si>
    <t>FARIZA</t>
  </si>
  <si>
    <t>110424</t>
  </si>
  <si>
    <t>ASEP SUPARDI</t>
  </si>
  <si>
    <t>110425</t>
  </si>
  <si>
    <t>MUHAMMAD ROI</t>
  </si>
  <si>
    <t>110426</t>
  </si>
  <si>
    <t>CV. CAHAYA BINTANG</t>
  </si>
  <si>
    <t>110427</t>
  </si>
  <si>
    <t>EXO TRAVEL INDONESIA</t>
  </si>
  <si>
    <t>110428</t>
  </si>
  <si>
    <t>HERTY SUKSES AGUNG</t>
  </si>
  <si>
    <t>110429</t>
  </si>
  <si>
    <t>RAGIL MANDIRI ENGINEERING</t>
  </si>
  <si>
    <t>110430</t>
  </si>
  <si>
    <t>NUANSA GIS KONSULTAN</t>
  </si>
  <si>
    <t>110431</t>
  </si>
  <si>
    <t>CV. SERIBU SATU</t>
  </si>
  <si>
    <t>110432</t>
  </si>
  <si>
    <t>DELAPAN INTI POWER</t>
  </si>
  <si>
    <t>110433</t>
  </si>
  <si>
    <t>KAZAKON INDONESIA</t>
  </si>
  <si>
    <t>110434</t>
  </si>
  <si>
    <t>ANAS AHMAD</t>
  </si>
  <si>
    <t>110435</t>
  </si>
  <si>
    <t>RWOOD RESOURCES DMCC</t>
  </si>
  <si>
    <t>110436</t>
  </si>
  <si>
    <t>TRINIAGA MEDIKA</t>
  </si>
  <si>
    <t>110437</t>
  </si>
  <si>
    <t>KSU GERBANG PETANI MANDIRI</t>
  </si>
  <si>
    <t>110438</t>
  </si>
  <si>
    <t>UHA TRADING INDONESIA</t>
  </si>
  <si>
    <t>110439</t>
  </si>
  <si>
    <t>PANDU GOTRAMAEKA</t>
  </si>
  <si>
    <t>110440</t>
  </si>
  <si>
    <t>ASTRIA TRANS</t>
  </si>
  <si>
    <t>110441</t>
  </si>
  <si>
    <t>MARCELINUS FEBRIANTO</t>
  </si>
  <si>
    <t>110442</t>
  </si>
  <si>
    <t>WAHEVA CITRA MANDIRI</t>
  </si>
  <si>
    <t>110443</t>
  </si>
  <si>
    <t>I WAYAN LABE</t>
  </si>
  <si>
    <t>110444</t>
  </si>
  <si>
    <t>CAHAYA MANDIRI PERSADA</t>
  </si>
  <si>
    <t>110821</t>
  </si>
  <si>
    <t>KITADIN</t>
  </si>
  <si>
    <t>110822</t>
  </si>
  <si>
    <t>SUMBER ALAM SAHAPI, CV</t>
  </si>
  <si>
    <t>110825</t>
  </si>
  <si>
    <t>DJARUM</t>
  </si>
  <si>
    <t>110826</t>
  </si>
  <si>
    <t>GANDA ALAM MAKMUR</t>
  </si>
  <si>
    <t>110827</t>
  </si>
  <si>
    <t>HOTEL AMAR</t>
  </si>
  <si>
    <t>110829</t>
  </si>
  <si>
    <t>INDO GLOBAL PERKASA</t>
  </si>
  <si>
    <t>110830</t>
  </si>
  <si>
    <t>ABDULLAH</t>
  </si>
  <si>
    <t>110831</t>
  </si>
  <si>
    <t>FADEL</t>
  </si>
  <si>
    <t>110832</t>
  </si>
  <si>
    <t>NAMA PT COBA</t>
  </si>
  <si>
    <t>110833</t>
  </si>
  <si>
    <t>HANIVEN MULIA SARANA</t>
  </si>
  <si>
    <t>110837</t>
  </si>
  <si>
    <t>UNGGUL PARAMITRA TEKNOLOGI</t>
  </si>
  <si>
    <t>110839</t>
  </si>
  <si>
    <t>DENI</t>
  </si>
  <si>
    <t>111349</t>
  </si>
  <si>
    <t>PUTERA PERSADA JAYA</t>
  </si>
  <si>
    <t>111350</t>
  </si>
  <si>
    <t>BEND. PENGELUARAN RS. I A</t>
  </si>
  <si>
    <t>111351</t>
  </si>
  <si>
    <t>MALUKU DIVERS</t>
  </si>
  <si>
    <t>111352</t>
  </si>
  <si>
    <t>AMBON NATSEPA</t>
  </si>
  <si>
    <t>111353</t>
  </si>
  <si>
    <t>EFENDI</t>
  </si>
  <si>
    <t>111354</t>
  </si>
  <si>
    <t>GRAND SINAR PERMATA</t>
  </si>
  <si>
    <t>111355</t>
  </si>
  <si>
    <t>AMBON MANDARIN</t>
  </si>
  <si>
    <t>111356</t>
  </si>
  <si>
    <t>REZKY ABADI TRANSPORTAMA</t>
  </si>
  <si>
    <t>111357</t>
  </si>
  <si>
    <t>CV. ANUGERAH VICTORIA</t>
  </si>
  <si>
    <t>111358</t>
  </si>
  <si>
    <t>MUHAMAD AFAN</t>
  </si>
  <si>
    <t>111359</t>
  </si>
  <si>
    <t>MEDCOPAPUA HIJAU SELARAS</t>
  </si>
  <si>
    <t>111837</t>
  </si>
  <si>
    <t>IMAM SHOLEH</t>
  </si>
  <si>
    <t>111838</t>
  </si>
  <si>
    <t>PRIMA COSMIC SCREEN GRAPHICS, PT.</t>
  </si>
  <si>
    <t>111839</t>
  </si>
  <si>
    <t>BEND. PENGELUARAN DINAS PENDIDIKAN KAB. KUDUS</t>
  </si>
  <si>
    <t>111841</t>
  </si>
  <si>
    <t>ASTRA INTERNATIONAL TBK</t>
  </si>
  <si>
    <t>111843</t>
  </si>
  <si>
    <t>RUSLAN IRVANSYAH</t>
  </si>
  <si>
    <t>111845</t>
  </si>
  <si>
    <t>ASMIN BARA BRONANG</t>
  </si>
  <si>
    <t>111847</t>
  </si>
  <si>
    <t>SEMESTA CENTRAMAS</t>
  </si>
  <si>
    <t>111848</t>
  </si>
  <si>
    <t>DARNA  EKA PUTRA</t>
  </si>
  <si>
    <t>111849</t>
  </si>
  <si>
    <t>MULIA MAXIMA SEJAHTERA</t>
  </si>
  <si>
    <t>111850</t>
  </si>
  <si>
    <t>BP. SEPTA RIANTO</t>
  </si>
  <si>
    <t>111851</t>
  </si>
  <si>
    <t>I PUTU ALIS</t>
  </si>
  <si>
    <t>111852</t>
  </si>
  <si>
    <t>HOLVIC GOLDEN KAPUAS</t>
  </si>
  <si>
    <t>112349</t>
  </si>
  <si>
    <t>DIPO FITRAMADHAN</t>
  </si>
  <si>
    <t>112350</t>
  </si>
  <si>
    <t>ADHI KARYA(JO)-PT WIJAYA KARYA</t>
  </si>
  <si>
    <t>112351</t>
  </si>
  <si>
    <t>SARASWANTI SAWIT MAKMUR</t>
  </si>
  <si>
    <t>112352</t>
  </si>
  <si>
    <t>GLOBAL KARYA SINERGI</t>
  </si>
  <si>
    <t>112353</t>
  </si>
  <si>
    <t>SUSILAWATY, SPD</t>
  </si>
  <si>
    <t>112354</t>
  </si>
  <si>
    <t>M. NISWAR</t>
  </si>
  <si>
    <t>112355</t>
  </si>
  <si>
    <t>CHANDRA</t>
  </si>
  <si>
    <t>112356</t>
  </si>
  <si>
    <t>ASEP</t>
  </si>
  <si>
    <t>112357</t>
  </si>
  <si>
    <t>ASTIKU SAKTI</t>
  </si>
  <si>
    <t>112358</t>
  </si>
  <si>
    <t>PIFI INDONESIA</t>
  </si>
  <si>
    <t>112359</t>
  </si>
  <si>
    <t>JX NIPPON OIL &amp; ENERGY ASIA PTE. LTD</t>
  </si>
  <si>
    <t>112360</t>
  </si>
  <si>
    <t>PRODIA WIDYAHUSADA</t>
  </si>
  <si>
    <t>112361</t>
  </si>
  <si>
    <t>CV. SHAKA</t>
  </si>
  <si>
    <t>112362</t>
  </si>
  <si>
    <t>ABDULLAH BALTAJAR S. ALFES</t>
  </si>
  <si>
    <t>112363</t>
  </si>
  <si>
    <t>JANNER SIRAIT</t>
  </si>
  <si>
    <t>112364</t>
  </si>
  <si>
    <t>DEASY ANGGELLA</t>
  </si>
  <si>
    <t>112366</t>
  </si>
  <si>
    <t>GEMILANG EKA DHARMA</t>
  </si>
  <si>
    <t>112367</t>
  </si>
  <si>
    <t>MAXMASTER INDONESIA</t>
  </si>
  <si>
    <t>112368</t>
  </si>
  <si>
    <t>PENDIDIKAN MARITIM DAN LOGISTIK INDONESIA</t>
  </si>
  <si>
    <t>112369</t>
  </si>
  <si>
    <t>COTRANS ASIA</t>
  </si>
  <si>
    <t>112370</t>
  </si>
  <si>
    <t>M. RIDHO ALAZHAR</t>
  </si>
  <si>
    <t>112371</t>
  </si>
  <si>
    <t>POWER LAND INDONESIA</t>
  </si>
  <si>
    <t>112372</t>
  </si>
  <si>
    <t>BEND. PENGELUARAN SATKER BALAI WILAYAH SUNGAI (BWS) SULAWESI</t>
  </si>
  <si>
    <t>112373</t>
  </si>
  <si>
    <t>TIRTA MUMBUL JAYA ABADI</t>
  </si>
  <si>
    <t>112374</t>
  </si>
  <si>
    <t>WAN SYARIF</t>
  </si>
  <si>
    <t>112375</t>
  </si>
  <si>
    <t>PELITA KENCANA MANDIRI</t>
  </si>
  <si>
    <t>112376</t>
  </si>
  <si>
    <t>NALY</t>
  </si>
  <si>
    <t>112377</t>
  </si>
  <si>
    <t>ALMHARIG</t>
  </si>
  <si>
    <t>112378</t>
  </si>
  <si>
    <t>LYNN PROPERTY</t>
  </si>
  <si>
    <t>112379</t>
  </si>
  <si>
    <t>UNIVERSAL FURNITURE INDUSTRIES</t>
  </si>
  <si>
    <t>112380</t>
  </si>
  <si>
    <t>BENDAHARA PENGELUARAN PSPAM PROV. BENGKULU</t>
  </si>
  <si>
    <t>112381</t>
  </si>
  <si>
    <t>Touton Far East Pte Ltd</t>
  </si>
  <si>
    <t>112382</t>
  </si>
  <si>
    <t>GANI TOFAN, S</t>
  </si>
  <si>
    <t>112383</t>
  </si>
  <si>
    <t>ARTAMA HOTEL LOSARI</t>
  </si>
  <si>
    <t>112384</t>
  </si>
  <si>
    <t>NEMOCEAN DIVE RESORT</t>
  </si>
  <si>
    <t>112385</t>
  </si>
  <si>
    <t>ASURANSI BINAGRIYA UPAKARA</t>
  </si>
  <si>
    <t>112386</t>
  </si>
  <si>
    <t>VERON S.T.A SUTA</t>
  </si>
  <si>
    <t>112387</t>
  </si>
  <si>
    <t>TRIDAYA TEKNIKA TAMA</t>
  </si>
  <si>
    <t>112388</t>
  </si>
  <si>
    <t>HYUNDAI CITRA</t>
  </si>
  <si>
    <t>112389</t>
  </si>
  <si>
    <t>ANUGRAH INDRIA MANDIRI, PT</t>
  </si>
  <si>
    <t>112390</t>
  </si>
  <si>
    <t>PASSI TIRTA AGUNG</t>
  </si>
  <si>
    <t>112391</t>
  </si>
  <si>
    <t>BINA SAGO LESTARI</t>
  </si>
  <si>
    <t>112392</t>
  </si>
  <si>
    <t>BEND. SMKN 4 CILEGON</t>
  </si>
  <si>
    <t>112393</t>
  </si>
  <si>
    <t>CV. KENCANA SURYA MAKMUR</t>
  </si>
  <si>
    <t>112394</t>
  </si>
  <si>
    <t>GERBANG SARANABAJA</t>
  </si>
  <si>
    <t>112395</t>
  </si>
  <si>
    <t>MIRANTHI PERKASA UTAMA</t>
  </si>
  <si>
    <t>112396</t>
  </si>
  <si>
    <t>MORAL HILL INTERNATIONAL LIMITED</t>
  </si>
  <si>
    <t>112397</t>
  </si>
  <si>
    <t>MEDAN ORTHOPAEDIC</t>
  </si>
  <si>
    <t>112398</t>
  </si>
  <si>
    <t>JERA CO.,INC</t>
  </si>
  <si>
    <t>112399</t>
  </si>
  <si>
    <t>NURMAN FERRY</t>
  </si>
  <si>
    <t>112400</t>
  </si>
  <si>
    <t>HERI YUSTANTO</t>
  </si>
  <si>
    <t>112401</t>
  </si>
  <si>
    <t>VIAN RAMA PRATAMA</t>
  </si>
  <si>
    <t>112402</t>
  </si>
  <si>
    <t>KAMALINDO SOMPURNA</t>
  </si>
  <si>
    <t>112403</t>
  </si>
  <si>
    <t>PUMPA CAKRAWALA MULIA</t>
  </si>
  <si>
    <t>112404</t>
  </si>
  <si>
    <t>DEBY CHRISTIANI WIDODO</t>
  </si>
  <si>
    <t>112405</t>
  </si>
  <si>
    <t>ACAI</t>
  </si>
  <si>
    <t>112406</t>
  </si>
  <si>
    <t>HIRALDI JAYA</t>
  </si>
  <si>
    <t>112407</t>
  </si>
  <si>
    <t>VINCENT OTTO LIEMIAGO</t>
  </si>
  <si>
    <t>112408</t>
  </si>
  <si>
    <t>PARASTYA LASGRAMA KONSULTAN</t>
  </si>
  <si>
    <t>112409</t>
  </si>
  <si>
    <t>TRI DARA ARTHA</t>
  </si>
  <si>
    <t>112410</t>
  </si>
  <si>
    <t>BEND. PENGELUARAN BALAI WILAYAH SUNGAI SULAWESI IV</t>
  </si>
  <si>
    <t>112411</t>
  </si>
  <si>
    <t>IRSYAD</t>
  </si>
  <si>
    <t>112412</t>
  </si>
  <si>
    <t>ANDEMA MAKMUR SEJAHTERA</t>
  </si>
  <si>
    <t>112413</t>
  </si>
  <si>
    <t>NOVIAN SUTRISNO, MR</t>
  </si>
  <si>
    <t>112414</t>
  </si>
  <si>
    <t>INFION</t>
  </si>
  <si>
    <t>112415</t>
  </si>
  <si>
    <t>HARMONY TUNAS PRIMA</t>
  </si>
  <si>
    <t>112416</t>
  </si>
  <si>
    <t>HOWA INDONESIA</t>
  </si>
  <si>
    <t>112417</t>
  </si>
  <si>
    <t>NUMALOS ABADI</t>
  </si>
  <si>
    <t>112418</t>
  </si>
  <si>
    <t>USAHA BARATAMA JAYATAMA</t>
  </si>
  <si>
    <t>112419</t>
  </si>
  <si>
    <t>SUYONO</t>
  </si>
  <si>
    <t>112420</t>
  </si>
  <si>
    <t>RIRIN DG CAYA</t>
  </si>
  <si>
    <t>112421</t>
  </si>
  <si>
    <t>TUBINDO</t>
  </si>
  <si>
    <t>112422</t>
  </si>
  <si>
    <t>PIPING SYSTEM INDONESIA</t>
  </si>
  <si>
    <t>112423</t>
  </si>
  <si>
    <t>MERBAU INDAH RAYA GROUP</t>
  </si>
  <si>
    <t>112424</t>
  </si>
  <si>
    <t>ALAM ANDA</t>
  </si>
  <si>
    <t>112425</t>
  </si>
  <si>
    <t>MANTA RESORT DEVELOPMEN</t>
  </si>
  <si>
    <t>112426</t>
  </si>
  <si>
    <t>PERUM PERHUTANI UNIT I BLORA</t>
  </si>
  <si>
    <t>112427</t>
  </si>
  <si>
    <t>META JAYA NUSANTARA</t>
  </si>
  <si>
    <t>112428</t>
  </si>
  <si>
    <t>112429</t>
  </si>
  <si>
    <t>MED ALPHA INDONESIA</t>
  </si>
  <si>
    <t>112430</t>
  </si>
  <si>
    <t>SMK PELAYARAN SAMUDERA NUSANTARA UTAMA PALOPO</t>
  </si>
  <si>
    <t>112431</t>
  </si>
  <si>
    <t>CV. RIWUT TARUNG</t>
  </si>
  <si>
    <t>112432</t>
  </si>
  <si>
    <t>CV. WILIS FHYLOSOPIA</t>
  </si>
  <si>
    <t>112433</t>
  </si>
  <si>
    <t>CV. MITRA ANUGERAH SEJAHTERA</t>
  </si>
  <si>
    <t>112434</t>
  </si>
  <si>
    <t>INDO CEMERLANG MAKMUR</t>
  </si>
  <si>
    <t>112435</t>
  </si>
  <si>
    <t>MUHTASA RIZAL</t>
  </si>
  <si>
    <t>112437</t>
  </si>
  <si>
    <t>MARATUA HARAHAP</t>
  </si>
  <si>
    <t>112438</t>
  </si>
  <si>
    <t>JACKSON</t>
  </si>
  <si>
    <t>112439</t>
  </si>
  <si>
    <t>GEOTECHNICAL ENGINEERING CONSULTANT</t>
  </si>
  <si>
    <t>112440</t>
  </si>
  <si>
    <t>ABIMANYULAND CAHYA ASIA</t>
  </si>
  <si>
    <t>112441</t>
  </si>
  <si>
    <t>GAYO MOUNTAIN COFFEE</t>
  </si>
  <si>
    <t>112442</t>
  </si>
  <si>
    <t>BANDAR SAWIT UTAMA</t>
  </si>
  <si>
    <t>112443</t>
  </si>
  <si>
    <t>YAKOB</t>
  </si>
  <si>
    <t>112444</t>
  </si>
  <si>
    <t>JAYA INTI PERKASA</t>
  </si>
  <si>
    <t>112445</t>
  </si>
  <si>
    <t>WIKA GINTING</t>
  </si>
  <si>
    <t>112446</t>
  </si>
  <si>
    <t>H. ZULDIGEN</t>
  </si>
  <si>
    <t>112447</t>
  </si>
  <si>
    <t>YURMAN HAMEDI</t>
  </si>
  <si>
    <t>112448</t>
  </si>
  <si>
    <t>KALIMANTAN MINERAL SANDS</t>
  </si>
  <si>
    <t>112449</t>
  </si>
  <si>
    <t>GOFUR</t>
  </si>
  <si>
    <t>112450</t>
  </si>
  <si>
    <t>KEVIN</t>
  </si>
  <si>
    <t>112451</t>
  </si>
  <si>
    <t>MARJOHAN</t>
  </si>
  <si>
    <t>112452</t>
  </si>
  <si>
    <t>RITA</t>
  </si>
  <si>
    <t>112453</t>
  </si>
  <si>
    <t>MANUNGGAL PERKASA</t>
  </si>
  <si>
    <t>112454</t>
  </si>
  <si>
    <t>BARA MITRA PERKASA</t>
  </si>
  <si>
    <t>112455</t>
  </si>
  <si>
    <t>MEGA DRATA SENTOSA</t>
  </si>
  <si>
    <t>112456</t>
  </si>
  <si>
    <t>TALITHA CAHAYA RIAU UTAMI</t>
  </si>
  <si>
    <t>112457</t>
  </si>
  <si>
    <t>INDOTARA PERSADA</t>
  </si>
  <si>
    <t>112458</t>
  </si>
  <si>
    <t>SAMSUL FUAD</t>
  </si>
  <si>
    <t>112459</t>
  </si>
  <si>
    <t>CITRA KHUSUMA SULTRA</t>
  </si>
  <si>
    <t>112460</t>
  </si>
  <si>
    <t>JANSEN MOHEDE</t>
  </si>
  <si>
    <t>112461</t>
  </si>
  <si>
    <t>TIRTASURYATEX ANGGUN</t>
  </si>
  <si>
    <t>112462</t>
  </si>
  <si>
    <t>TATA TAMA MAS</t>
  </si>
  <si>
    <t>112463</t>
  </si>
  <si>
    <t>NINDYA-SEJAHTERA KSO</t>
  </si>
  <si>
    <t>112464</t>
  </si>
  <si>
    <t>PRINGGODANI SETIA NUSANTARA</t>
  </si>
  <si>
    <t>112465</t>
  </si>
  <si>
    <t>TOA - NKE JO</t>
  </si>
  <si>
    <t>112466</t>
  </si>
  <si>
    <t>BUT SINGAPORE PETROLEUM SAMPANG LTD.</t>
  </si>
  <si>
    <t>112467</t>
  </si>
  <si>
    <t>BUKIT ASAM MERATUS</t>
  </si>
  <si>
    <t>112468</t>
  </si>
  <si>
    <t>DINAS PEKERJAAN UMUM KAB. LINGGA</t>
  </si>
  <si>
    <t>112469</t>
  </si>
  <si>
    <t>NANANG SUPRIYADI</t>
  </si>
  <si>
    <t>112470</t>
  </si>
  <si>
    <t>KARYA MEGA WIJAYA</t>
  </si>
  <si>
    <t>112471</t>
  </si>
  <si>
    <t>HERMINA</t>
  </si>
  <si>
    <t>112472</t>
  </si>
  <si>
    <t>BUT.CUE SAMPANG PTY. LTD.</t>
  </si>
  <si>
    <t>112473</t>
  </si>
  <si>
    <t>SUMBER BERKAH DISPOSABLE</t>
  </si>
  <si>
    <t>112474</t>
  </si>
  <si>
    <t>MANDIANGIN BATUBARA</t>
  </si>
  <si>
    <t>112475</t>
  </si>
  <si>
    <t>HERYJANTO</t>
  </si>
  <si>
    <t>112476</t>
  </si>
  <si>
    <t>ANEKA PLASTIKINDO</t>
  </si>
  <si>
    <t>112477</t>
  </si>
  <si>
    <t>HYDROCARBON  ENHANCEMENT CHEMISTRY</t>
  </si>
  <si>
    <t>112478</t>
  </si>
  <si>
    <t>MEDAN JUTARASA CABANG</t>
  </si>
  <si>
    <t>112479</t>
  </si>
  <si>
    <t>FOTEXCO BUSANA INTERNATIONAL</t>
  </si>
  <si>
    <t>112480</t>
  </si>
  <si>
    <t>DJUFRIYANTO</t>
  </si>
  <si>
    <t>112481</t>
  </si>
  <si>
    <t>LEMBAGA SWADAYA MASYARAKAT AMPERA</t>
  </si>
  <si>
    <t>112482</t>
  </si>
  <si>
    <t>RING ORGANIC</t>
  </si>
  <si>
    <t>112483</t>
  </si>
  <si>
    <t>DUMMY H2H</t>
  </si>
  <si>
    <t>112484</t>
  </si>
  <si>
    <t>DUMMY PEMUNGUT H2h</t>
  </si>
  <si>
    <t>112485</t>
  </si>
  <si>
    <t>MAHKOTA BARA ENERGI</t>
  </si>
  <si>
    <t>112486</t>
  </si>
  <si>
    <t>ALFA BAHARI SUKSES</t>
  </si>
  <si>
    <t>112487</t>
  </si>
  <si>
    <t>MEDIKAR BAROKAH LESTARI</t>
  </si>
  <si>
    <t>112488</t>
  </si>
  <si>
    <t>BINTAN MARINA SHIPYARD</t>
  </si>
  <si>
    <t>112489</t>
  </si>
  <si>
    <t>SUYANTO</t>
  </si>
  <si>
    <t>112490</t>
  </si>
  <si>
    <t>SAMUDRA MAHKOTA BEACH</t>
  </si>
  <si>
    <t>112491</t>
  </si>
  <si>
    <t>BREGWIN</t>
  </si>
  <si>
    <t>112492</t>
  </si>
  <si>
    <t>CV. KARYA CATUR PACIFIC</t>
  </si>
  <si>
    <t>112493</t>
  </si>
  <si>
    <t>CV. ANDALUS PERKASA</t>
  </si>
  <si>
    <t>112494</t>
  </si>
  <si>
    <t>BIMANTARA CITRA</t>
  </si>
  <si>
    <t>112495</t>
  </si>
  <si>
    <t>DELTA ORIENTAL KAPUAS</t>
  </si>
  <si>
    <t>112496</t>
  </si>
  <si>
    <t>SRI KUNCORO AGUNG</t>
  </si>
  <si>
    <t>112497</t>
  </si>
  <si>
    <t>ARTA DINIGIVANA</t>
  </si>
  <si>
    <t>112498</t>
  </si>
  <si>
    <t>GUNUNG AJI JAYA</t>
  </si>
  <si>
    <t>112499</t>
  </si>
  <si>
    <t>ASMAN</t>
  </si>
  <si>
    <t>112500</t>
  </si>
  <si>
    <t>CV. TUNAS KARYA BORNEO</t>
  </si>
  <si>
    <t>112501</t>
  </si>
  <si>
    <t>Dummy h2h Property</t>
  </si>
  <si>
    <t>112502</t>
  </si>
  <si>
    <t>WIJAYA KARYA BETON TBK</t>
  </si>
  <si>
    <t>112503</t>
  </si>
  <si>
    <t>LEONARDO SIREGAR</t>
  </si>
  <si>
    <t>112504</t>
  </si>
  <si>
    <t>INDRA RISMAWAN</t>
  </si>
  <si>
    <t>112505</t>
  </si>
  <si>
    <t>DINAS KESEHATAN KAB. LEBAK</t>
  </si>
  <si>
    <t>112506</t>
  </si>
  <si>
    <t>DILMONI CITRA MEBEL INDONESIA</t>
  </si>
  <si>
    <t>112507</t>
  </si>
  <si>
    <t>CV. AGRITAMA ALAM NUSANTARA</t>
  </si>
  <si>
    <t>112508</t>
  </si>
  <si>
    <t>CV. SARANA CITRA ANUGERAH</t>
  </si>
  <si>
    <t>112509</t>
  </si>
  <si>
    <t>YAY. KARANG WIDYA</t>
  </si>
  <si>
    <t>112510</t>
  </si>
  <si>
    <t>SAMBAS ALAM PRIMA</t>
  </si>
  <si>
    <t>112511</t>
  </si>
  <si>
    <t>JAYA PERKASA</t>
  </si>
  <si>
    <t>112512</t>
  </si>
  <si>
    <t>STEPHAN UTAMA</t>
  </si>
  <si>
    <t>112513</t>
  </si>
  <si>
    <t>IDROS SERVICES</t>
  </si>
  <si>
    <t>112514</t>
  </si>
  <si>
    <t>VERRY DAUN LA'BI, MR</t>
  </si>
  <si>
    <t>112515</t>
  </si>
  <si>
    <t>AGRO DAHLIA PROFITAMAS</t>
  </si>
  <si>
    <t>112516</t>
  </si>
  <si>
    <t>SATYA TRINADI KOMIRA PERKASA</t>
  </si>
  <si>
    <t>112517</t>
  </si>
  <si>
    <t>AEP DUDUNG</t>
  </si>
  <si>
    <t>112518</t>
  </si>
  <si>
    <t>PERUSAHAAN PERDAGANGAN INDONESIA (PERSERO)</t>
  </si>
  <si>
    <t>112519</t>
  </si>
  <si>
    <t>SOLUSI GRAHA SUKSES</t>
  </si>
  <si>
    <t>112520</t>
  </si>
  <si>
    <t>RSUD dr M YUNUS BENGKULU</t>
  </si>
  <si>
    <t>112521</t>
  </si>
  <si>
    <t>ASEP RAMDANI</t>
  </si>
  <si>
    <t>112522</t>
  </si>
  <si>
    <t>MUJIONO</t>
  </si>
  <si>
    <t>112523</t>
  </si>
  <si>
    <t>SCORPIOJAYA ADIWISESA</t>
  </si>
  <si>
    <t>112524</t>
  </si>
  <si>
    <t>SUSANTO</t>
  </si>
  <si>
    <t>112525</t>
  </si>
  <si>
    <t>SULISTIONO</t>
  </si>
  <si>
    <t>112526</t>
  </si>
  <si>
    <t>SMK DIPONEGORO KARANGANYAR</t>
  </si>
  <si>
    <t>112527</t>
  </si>
  <si>
    <t>ENCU WASRU</t>
  </si>
  <si>
    <t>112528</t>
  </si>
  <si>
    <t>LEMBAGA PENDIDIKAN MA'ARIF NU</t>
  </si>
  <si>
    <t>112529</t>
  </si>
  <si>
    <t>BHUMI PHALA PERKASA</t>
  </si>
  <si>
    <t>112530</t>
  </si>
  <si>
    <t>BERATHI</t>
  </si>
  <si>
    <t>112531</t>
  </si>
  <si>
    <t>WANA MUKTI LESTARI</t>
  </si>
  <si>
    <t>112532</t>
  </si>
  <si>
    <t>CAHAYA ABDA SENTOSA</t>
  </si>
  <si>
    <t>112533</t>
  </si>
  <si>
    <t>SAMSURIN</t>
  </si>
  <si>
    <t>112534</t>
  </si>
  <si>
    <t>HENDRA</t>
  </si>
  <si>
    <t>112535</t>
  </si>
  <si>
    <t>MUJIANTO</t>
  </si>
  <si>
    <t>112536</t>
  </si>
  <si>
    <t>DWIJAYA SENTRAL SARANA</t>
  </si>
  <si>
    <t>112537</t>
  </si>
  <si>
    <t>MICKO MARIUS</t>
  </si>
  <si>
    <t>112538</t>
  </si>
  <si>
    <t>SARANA REKONDISI INDONESIA</t>
  </si>
  <si>
    <t>112539</t>
  </si>
  <si>
    <t>LABUAN OETAMA EXIST</t>
  </si>
  <si>
    <t>112540</t>
  </si>
  <si>
    <t>HUBEI SECOND ELECTRIC POWER CONSTRUCTION ENGINEERING COMPANY</t>
  </si>
  <si>
    <t>112541</t>
  </si>
  <si>
    <t>ARTAMA INTERKONSULTINDO</t>
  </si>
  <si>
    <t>112542</t>
  </si>
  <si>
    <t>DAVID</t>
  </si>
  <si>
    <t>112543</t>
  </si>
  <si>
    <t>KELINDO KARYA MANDIRI</t>
  </si>
  <si>
    <t>112544</t>
  </si>
  <si>
    <t>WIKA - TRI BHAKTI KSO</t>
  </si>
  <si>
    <t>112545</t>
  </si>
  <si>
    <t>HORTI JAYA LESTARI</t>
  </si>
  <si>
    <t>112546</t>
  </si>
  <si>
    <t>CV. KEKENA ENVIRONMENTAL</t>
  </si>
  <si>
    <t>112547</t>
  </si>
  <si>
    <t>KUALA PRIMA RASA, CV</t>
  </si>
  <si>
    <t>112548</t>
  </si>
  <si>
    <t>REZZHITA ELVIN TRI</t>
  </si>
  <si>
    <t>112549</t>
  </si>
  <si>
    <t>SURYA CITRA TEKNIK CEMERLANG</t>
  </si>
  <si>
    <t>112550</t>
  </si>
  <si>
    <t>MANDIRI DINAMIKA SEJAHTERA</t>
  </si>
  <si>
    <t>112551</t>
  </si>
  <si>
    <t>SUMATERA BARA PRIMA</t>
  </si>
  <si>
    <t>112552</t>
  </si>
  <si>
    <t>KOPERASI KARYAWAN SUMBER JAYA</t>
  </si>
  <si>
    <t>112553</t>
  </si>
  <si>
    <t>FORTUNA ANDRE LINES</t>
  </si>
  <si>
    <t>112554</t>
  </si>
  <si>
    <t>BAJASA MANUNGGAL SEJATI</t>
  </si>
  <si>
    <t>112555</t>
  </si>
  <si>
    <t>BEND.PENGELUARAN BADAN LINGKUNGAN HIDUP</t>
  </si>
  <si>
    <t>112556</t>
  </si>
  <si>
    <t>SELUMA PRIMA COAL</t>
  </si>
  <si>
    <t>112557</t>
  </si>
  <si>
    <t>MR. SHILVIANO</t>
  </si>
  <si>
    <t>112558</t>
  </si>
  <si>
    <t>MR. ALEX</t>
  </si>
  <si>
    <t>112559</t>
  </si>
  <si>
    <t>KOLON GLOBAL CORP.</t>
  </si>
  <si>
    <t>112560</t>
  </si>
  <si>
    <t>TIMBERLAND INDUSTRI</t>
  </si>
  <si>
    <t>112561</t>
  </si>
  <si>
    <t>ANDI ROSDIAN</t>
  </si>
  <si>
    <t>112562</t>
  </si>
  <si>
    <t>TELATENIKA JAYA</t>
  </si>
  <si>
    <t>112563</t>
  </si>
  <si>
    <t>AKHMAD FAUZI</t>
  </si>
  <si>
    <t>112564</t>
  </si>
  <si>
    <t>ANUGERAH ARYADUTA MANDIRI</t>
  </si>
  <si>
    <t>112565</t>
  </si>
  <si>
    <t>VERONICA MARYUNI</t>
  </si>
  <si>
    <t>112566</t>
  </si>
  <si>
    <t>DICKIE DARYANTO</t>
  </si>
  <si>
    <t>112567</t>
  </si>
  <si>
    <t>ASTORIA PERKASA NUSANTARA</t>
  </si>
  <si>
    <t>112568</t>
  </si>
  <si>
    <t>CV. CEMERLANG JAYA FASHION</t>
  </si>
  <si>
    <t>112570</t>
  </si>
  <si>
    <t>HEKSA PRAKARSA TEKNIK</t>
  </si>
  <si>
    <t>112571</t>
  </si>
  <si>
    <t>DOO SAN GLOBAL</t>
  </si>
  <si>
    <t>112572</t>
  </si>
  <si>
    <t>CHAPRABU MITRA JAYA</t>
  </si>
  <si>
    <t>112573</t>
  </si>
  <si>
    <t>MR. HWANG KAP YONG</t>
  </si>
  <si>
    <t>112574</t>
  </si>
  <si>
    <t>CV. AREZOU INTRADE</t>
  </si>
  <si>
    <t>112575</t>
  </si>
  <si>
    <t>PERKEBUNAN CENGKIH</t>
  </si>
  <si>
    <t>112576</t>
  </si>
  <si>
    <t>M.M. AZIMATUN NUR</t>
  </si>
  <si>
    <t>112577</t>
  </si>
  <si>
    <t>RUKMAN MULYANA</t>
  </si>
  <si>
    <t>112578</t>
  </si>
  <si>
    <t>PARAMITHA PERSADA TAMA</t>
  </si>
  <si>
    <t>112579</t>
  </si>
  <si>
    <t>HELMUT ZEPF INDONESIA</t>
  </si>
  <si>
    <t>112580</t>
  </si>
  <si>
    <t>R.G.R LOGISTICS ASIA PTE LTD</t>
  </si>
  <si>
    <t>112581</t>
  </si>
  <si>
    <t>ERWIN</t>
  </si>
  <si>
    <t>112582</t>
  </si>
  <si>
    <t>LYKIN</t>
  </si>
  <si>
    <t>112583</t>
  </si>
  <si>
    <t>BUMI WIJAYA SENTOSA</t>
  </si>
  <si>
    <t>112584</t>
  </si>
  <si>
    <t>MAHANUSA HIJAU SELARAS</t>
  </si>
  <si>
    <t>112585</t>
  </si>
  <si>
    <t>CV. FARIA SEJAHTERA</t>
  </si>
  <si>
    <t>112586</t>
  </si>
  <si>
    <t>ADIB MULTI ENGINEERING</t>
  </si>
  <si>
    <t>112587</t>
  </si>
  <si>
    <t>GROWA INDONESIA</t>
  </si>
  <si>
    <t>112588</t>
  </si>
  <si>
    <t>BATU RAHMAN TARIGAN</t>
  </si>
  <si>
    <t>112589</t>
  </si>
  <si>
    <t>GOLDEN PILAR MAS</t>
  </si>
  <si>
    <t>112590</t>
  </si>
  <si>
    <t>KAWASAN BERIKAT NUSANTARA</t>
  </si>
  <si>
    <t>112591</t>
  </si>
  <si>
    <t>AWALDYN</t>
  </si>
  <si>
    <t>112592</t>
  </si>
  <si>
    <t>MACHMUD SIDKUN</t>
  </si>
  <si>
    <t>112593</t>
  </si>
  <si>
    <t>REKADAYA ELEKTRIKA</t>
  </si>
  <si>
    <t>112594</t>
  </si>
  <si>
    <t>AMANAH PUTRA BORNEO</t>
  </si>
  <si>
    <t>112595</t>
  </si>
  <si>
    <t>POLRES PASURUAN</t>
  </si>
  <si>
    <t>112596</t>
  </si>
  <si>
    <t>MOCH. SAMI'AN, SMHX</t>
  </si>
  <si>
    <t>112597</t>
  </si>
  <si>
    <t>TEMPIRAI ENERGY RESOURCES</t>
  </si>
  <si>
    <t>112598</t>
  </si>
  <si>
    <t>ELIM SAMANTA</t>
  </si>
  <si>
    <t>112599</t>
  </si>
  <si>
    <t>HENKEL ADHESIVE TECHNOLOGIES</t>
  </si>
  <si>
    <t>112600</t>
  </si>
  <si>
    <t>UNIVERSAL SURYAPRIMA</t>
  </si>
  <si>
    <t>112601</t>
  </si>
  <si>
    <t>BENDAHARA PEMEGANG KAS SEKRETARIAT DPRD NGANJUK</t>
  </si>
  <si>
    <t>112602</t>
  </si>
  <si>
    <t>HARUNA</t>
  </si>
  <si>
    <t>112603</t>
  </si>
  <si>
    <t>ASIA BINA SEMESTA ABADI</t>
  </si>
  <si>
    <t>112846</t>
  </si>
  <si>
    <t>NYOMAN SURYATI</t>
  </si>
  <si>
    <t>112847</t>
  </si>
  <si>
    <t>BAYU SUTA SPORT</t>
  </si>
  <si>
    <t>112849</t>
  </si>
  <si>
    <t>JAMBI BIO MAS</t>
  </si>
  <si>
    <t>112851</t>
  </si>
  <si>
    <t>BHUMIREKSA NUSASEJATI PT</t>
  </si>
  <si>
    <t>112854</t>
  </si>
  <si>
    <t>GELAEL PASAR SWALAYAN</t>
  </si>
  <si>
    <t>112856</t>
  </si>
  <si>
    <t>ALAM PUTRA TOBASA</t>
  </si>
  <si>
    <t>112857</t>
  </si>
  <si>
    <t>DINAMIKA SUMBER UTAMA, PT</t>
  </si>
  <si>
    <t>112858</t>
  </si>
  <si>
    <t>SURYA PUTRA</t>
  </si>
  <si>
    <t>112859</t>
  </si>
  <si>
    <t>DWI</t>
  </si>
  <si>
    <t>112860</t>
  </si>
  <si>
    <t>TRIRATU MUKTI KENCANA</t>
  </si>
  <si>
    <t>112861</t>
  </si>
  <si>
    <t>SENG LIE</t>
  </si>
  <si>
    <t>112862</t>
  </si>
  <si>
    <t>SALBI</t>
  </si>
  <si>
    <t>112864</t>
  </si>
  <si>
    <t>MERATUS ADVANCE MARITIME</t>
  </si>
  <si>
    <t>112865</t>
  </si>
  <si>
    <t>CHIWA INDONESIA</t>
  </si>
  <si>
    <t>112866</t>
  </si>
  <si>
    <t>MUCHAZIDDIN</t>
  </si>
  <si>
    <t>112867</t>
  </si>
  <si>
    <t>PRIMA MULTI MINERAL</t>
  </si>
  <si>
    <t>112868</t>
  </si>
  <si>
    <t>CV. ANUGERAH KAWAN JAYA</t>
  </si>
  <si>
    <t>112869</t>
  </si>
  <si>
    <t>AMRIZALDI, A.MD</t>
  </si>
  <si>
    <t>112870</t>
  </si>
  <si>
    <t>112871</t>
  </si>
  <si>
    <t>SUHARYONO</t>
  </si>
  <si>
    <t>112872</t>
  </si>
  <si>
    <t>SUBUR AGRO MAKMUR</t>
  </si>
  <si>
    <t>112873</t>
  </si>
  <si>
    <t>WAHANA PRIMA ENERGI</t>
  </si>
  <si>
    <t>112874</t>
  </si>
  <si>
    <t>YUSRAN</t>
  </si>
  <si>
    <t>112877</t>
  </si>
  <si>
    <t>ALI YUSNI</t>
  </si>
  <si>
    <t>112878</t>
  </si>
  <si>
    <t>ASMADI</t>
  </si>
  <si>
    <t>113349</t>
  </si>
  <si>
    <t>ALKESLAB PRIMATAMA</t>
  </si>
  <si>
    <t>113350</t>
  </si>
  <si>
    <t>WANA BAKTI PERSADA UTAMA</t>
  </si>
  <si>
    <t>113351</t>
  </si>
  <si>
    <t>ARIS PADLY</t>
  </si>
  <si>
    <t>113352</t>
  </si>
  <si>
    <t>FUJII IRONWORKS TEKNOLOGI</t>
  </si>
  <si>
    <t>113353</t>
  </si>
  <si>
    <t>KALBATEK</t>
  </si>
  <si>
    <t>113354</t>
  </si>
  <si>
    <t>SINAR TERANG MENTARI</t>
  </si>
  <si>
    <t>113355</t>
  </si>
  <si>
    <t>TRINITY PALMAS PLANTATION</t>
  </si>
  <si>
    <t>113356</t>
  </si>
  <si>
    <t>AGUNG BARA SEJATI</t>
  </si>
  <si>
    <t>113357</t>
  </si>
  <si>
    <t>JO PT. BBSI - PT. KBI JOINT VENTURE</t>
  </si>
  <si>
    <t>113358</t>
  </si>
  <si>
    <t>TRIANGLE MOTORINDO</t>
  </si>
  <si>
    <t>113359</t>
  </si>
  <si>
    <t>KURNIA  PARAMA ADHARA</t>
  </si>
  <si>
    <t>113360</t>
  </si>
  <si>
    <t>INDOMULTI PERDANA</t>
  </si>
  <si>
    <t>113361</t>
  </si>
  <si>
    <t>CV. KENCANA MAKMUR</t>
  </si>
  <si>
    <t>113362</t>
  </si>
  <si>
    <t>ANDATU BERSAMA</t>
  </si>
  <si>
    <t>113363</t>
  </si>
  <si>
    <t>DEWI LOLITASARI</t>
  </si>
  <si>
    <t>113364</t>
  </si>
  <si>
    <t>VAREM SAWIT CEMERLANG</t>
  </si>
  <si>
    <t>113365</t>
  </si>
  <si>
    <t>BARA ANUGERAH MANDIRI</t>
  </si>
  <si>
    <t>113367</t>
  </si>
  <si>
    <t>ST NICKEL RESOURCES</t>
  </si>
  <si>
    <t>113368</t>
  </si>
  <si>
    <t>ENDANG FITRIANINGSIH</t>
  </si>
  <si>
    <t>113369</t>
  </si>
  <si>
    <t>BENAR MANDIRI KONSTRUKSI</t>
  </si>
  <si>
    <t>113370</t>
  </si>
  <si>
    <t>DUA BERSAMA</t>
  </si>
  <si>
    <t>113371</t>
  </si>
  <si>
    <t>Bend. BALAI WILAYAH SUNGAI [BWS] KALIMANTAN III</t>
  </si>
  <si>
    <t>113372</t>
  </si>
  <si>
    <t>GRIYAPONDOK BINASEJATI</t>
  </si>
  <si>
    <t>113373</t>
  </si>
  <si>
    <t>YORIVAN YOILOS RAFLI</t>
  </si>
  <si>
    <t>113374</t>
  </si>
  <si>
    <t>REISHA NOVANDITA SUWANDI</t>
  </si>
  <si>
    <t>113375</t>
  </si>
  <si>
    <t>GANDA SAMUDRA</t>
  </si>
  <si>
    <t>113376</t>
  </si>
  <si>
    <t>HASBUDIANTO</t>
  </si>
  <si>
    <t>113377</t>
  </si>
  <si>
    <t>HARYSEKAWAN ABADI</t>
  </si>
  <si>
    <t>113378</t>
  </si>
  <si>
    <t>ENGGRAYANI SLAMET</t>
  </si>
  <si>
    <t>113379</t>
  </si>
  <si>
    <t>TERMINAL TELUK LAMONG</t>
  </si>
  <si>
    <t>113380</t>
  </si>
  <si>
    <t>PT. DE GLOW INTERNATIONAL</t>
  </si>
  <si>
    <t>113381</t>
  </si>
  <si>
    <t>ACEH NUANSA GEMILANG</t>
  </si>
  <si>
    <t>113382</t>
  </si>
  <si>
    <t>RUTIN KANTOR BUPATI KDH.TK.II LOMBOK BARAT</t>
  </si>
  <si>
    <t>113383</t>
  </si>
  <si>
    <t>RSU WISATA INTERNATIONAL UIT</t>
  </si>
  <si>
    <t>113384</t>
  </si>
  <si>
    <t>EDDIE SUN</t>
  </si>
  <si>
    <t>113385</t>
  </si>
  <si>
    <t>CV. PUTRA AGUNG</t>
  </si>
  <si>
    <t>113386</t>
  </si>
  <si>
    <t>VERANDA MEDIKA INDONESIA</t>
  </si>
  <si>
    <t>113387</t>
  </si>
  <si>
    <t>CITRA SEMBAWA</t>
  </si>
  <si>
    <t>113388</t>
  </si>
  <si>
    <t>PINANG COAL INDONESIA</t>
  </si>
  <si>
    <t>113389</t>
  </si>
  <si>
    <t>CAHAYA MAS MAKMUR</t>
  </si>
  <si>
    <t>113390</t>
  </si>
  <si>
    <t>IMAN SULAEMAN, MR</t>
  </si>
  <si>
    <t>113391</t>
  </si>
  <si>
    <t>DEDI JUNIARDI</t>
  </si>
  <si>
    <t>113392</t>
  </si>
  <si>
    <t>CV. CIPTA KARYA</t>
  </si>
  <si>
    <t>113393</t>
  </si>
  <si>
    <t>GEMILANG CEMERLANG</t>
  </si>
  <si>
    <t>113394</t>
  </si>
  <si>
    <t>CEMERLANG HOTELINDO</t>
  </si>
  <si>
    <t>113395</t>
  </si>
  <si>
    <t>RAJAWALI MOSESINDO SEJAHTERA</t>
  </si>
  <si>
    <t>113396</t>
  </si>
  <si>
    <t>SUAIDI A, MR</t>
  </si>
  <si>
    <t>113397</t>
  </si>
  <si>
    <t>FACHRIN</t>
  </si>
  <si>
    <t>113398</t>
  </si>
  <si>
    <t>ANUGERAH DAYA GEMILANG</t>
  </si>
  <si>
    <t>113399</t>
  </si>
  <si>
    <t>MASLAPITA</t>
  </si>
  <si>
    <t>113400</t>
  </si>
  <si>
    <t>PUTRA INDO MANDIRI SEJAHTERA</t>
  </si>
  <si>
    <t>113401</t>
  </si>
  <si>
    <t>MURNI SADAR</t>
  </si>
  <si>
    <t>113402</t>
  </si>
  <si>
    <t>HAMSA MULTISAINS INDONESIA</t>
  </si>
  <si>
    <t>113403</t>
  </si>
  <si>
    <t>MULYONO ALI SAMANDANG / HARDALINA (isteri)</t>
  </si>
  <si>
    <t>113404</t>
  </si>
  <si>
    <t>SUTAN ARIFIN</t>
  </si>
  <si>
    <t>113405</t>
  </si>
  <si>
    <t>SHYANG YAO FUNG</t>
  </si>
  <si>
    <t>113407</t>
  </si>
  <si>
    <t>ELIM WELISANGIANG</t>
  </si>
  <si>
    <t>113408</t>
  </si>
  <si>
    <t>CHINA NATIONAL TECHNICAL IMPORT EXPORT CORPORATION</t>
  </si>
  <si>
    <t>113409</t>
  </si>
  <si>
    <t>CIPUTRA TALLASA JOINT OPERATION</t>
  </si>
  <si>
    <t>113410</t>
  </si>
  <si>
    <t>JONI</t>
  </si>
  <si>
    <t>113411</t>
  </si>
  <si>
    <t>FEMMY CANORIFA SIRAIT</t>
  </si>
  <si>
    <t>113412</t>
  </si>
  <si>
    <t>JONI SETIAWAN</t>
  </si>
  <si>
    <t>113413</t>
  </si>
  <si>
    <t>IA AGRINIAGA</t>
  </si>
  <si>
    <t>113414</t>
  </si>
  <si>
    <t>BALAI RISET DAN STANDARDISASI INDUSTRI DAN PERDAGANGAN</t>
  </si>
  <si>
    <t>113415</t>
  </si>
  <si>
    <t>TALENTA BUMI</t>
  </si>
  <si>
    <t>113416</t>
  </si>
  <si>
    <t>INAQUA DELTATAMA</t>
  </si>
  <si>
    <t>114349</t>
  </si>
  <si>
    <t>ARYO PRATOMO</t>
  </si>
  <si>
    <t>114350</t>
  </si>
  <si>
    <t>PERUM JASA TIRTA II DIVISI KEPARIWISATAAN</t>
  </si>
  <si>
    <t>114351</t>
  </si>
  <si>
    <t>DISI PURWIANTONO</t>
  </si>
  <si>
    <t>114352</t>
  </si>
  <si>
    <t>BIARO JAYA MANDIRI</t>
  </si>
  <si>
    <t>114353</t>
  </si>
  <si>
    <t>MONDELEZ INDONESIA MANUFACTURING</t>
  </si>
  <si>
    <t>114354</t>
  </si>
  <si>
    <t>AGUS HADIAT</t>
  </si>
  <si>
    <t>114356</t>
  </si>
  <si>
    <t>SURYA INTERNUSA HOTELS</t>
  </si>
  <si>
    <t>114357</t>
  </si>
  <si>
    <t>HAMZAH</t>
  </si>
  <si>
    <t>114359</t>
  </si>
  <si>
    <t>INTERNATIONAL POWER TECHNOLOGY COMPANY</t>
  </si>
  <si>
    <t>114360</t>
  </si>
  <si>
    <t>MARCEL INUS FEBRIYANTO</t>
  </si>
  <si>
    <t>114361</t>
  </si>
  <si>
    <t>ANDALL WARAS</t>
  </si>
  <si>
    <t>114362</t>
  </si>
  <si>
    <t>NATAR GERBANG ANGKASA</t>
  </si>
  <si>
    <t>114363</t>
  </si>
  <si>
    <t>AMANAH ABADI JAYA</t>
  </si>
  <si>
    <t>114364</t>
  </si>
  <si>
    <t>SATRIA SUKARSO WAWAY</t>
  </si>
  <si>
    <t>114365</t>
  </si>
  <si>
    <t>MUHAMMAD MASHUDI</t>
  </si>
  <si>
    <t>114366</t>
  </si>
  <si>
    <t>ASRI</t>
  </si>
  <si>
    <t>114367</t>
  </si>
  <si>
    <t>BUT. SANGATTA WEST CBM INC</t>
  </si>
  <si>
    <t>114368</t>
  </si>
  <si>
    <t>SUNARTO, ST. MSI.</t>
  </si>
  <si>
    <t>114369</t>
  </si>
  <si>
    <t>AGRI MITRA KARYA</t>
  </si>
  <si>
    <t>114370</t>
  </si>
  <si>
    <t>MANDIRI DWI PERKASA</t>
  </si>
  <si>
    <t>114371</t>
  </si>
  <si>
    <t>FELIX</t>
  </si>
  <si>
    <t>114372</t>
  </si>
  <si>
    <t>SUGIOTO</t>
  </si>
  <si>
    <t>114373</t>
  </si>
  <si>
    <t>MANDIRI ABADI PERMAI</t>
  </si>
  <si>
    <t>114374</t>
  </si>
  <si>
    <t>DAIWABO SHEETEC INDONESIA</t>
  </si>
  <si>
    <t>114375</t>
  </si>
  <si>
    <t>CV. KASIH KARUNIA ABADI</t>
  </si>
  <si>
    <t>114376</t>
  </si>
  <si>
    <t>KHARISMA BARU INDONESIA</t>
  </si>
  <si>
    <t>114378</t>
  </si>
  <si>
    <t>KURNIA PAHLAWAN PUTRA</t>
  </si>
  <si>
    <t>114379</t>
  </si>
  <si>
    <t>FULIN MAJU INDONESIA</t>
  </si>
  <si>
    <t>114380</t>
  </si>
  <si>
    <t>MECCA GROUP INDONESIA</t>
  </si>
  <si>
    <t>114381</t>
  </si>
  <si>
    <t>I WAYAN SUDIARTA</t>
  </si>
  <si>
    <t>114382</t>
  </si>
  <si>
    <t>HENDRIKUS LEBA</t>
  </si>
  <si>
    <t>114383</t>
  </si>
  <si>
    <t>CV. TRADER INDONESIA</t>
  </si>
  <si>
    <t>114384</t>
  </si>
  <si>
    <t>PASIR EMAS KOHINOOR</t>
  </si>
  <si>
    <t>114385</t>
  </si>
  <si>
    <t>MITRA PRIMA SULAWESI</t>
  </si>
  <si>
    <t>114386</t>
  </si>
  <si>
    <t>BALI TOWERINDO SENTRA, Tbk</t>
  </si>
  <si>
    <t>114387</t>
  </si>
  <si>
    <t>ANUGRAH LESTARI MANDIRI</t>
  </si>
  <si>
    <t>114388</t>
  </si>
  <si>
    <t>BALI LAUT</t>
  </si>
  <si>
    <t>114389</t>
  </si>
  <si>
    <t>TRANS REKREASINDO</t>
  </si>
  <si>
    <t>114390</t>
  </si>
  <si>
    <t>TIRTA KALIMAYA</t>
  </si>
  <si>
    <t>114391</t>
  </si>
  <si>
    <t>INTERKAYU NUSANTARA</t>
  </si>
  <si>
    <t>114392</t>
  </si>
  <si>
    <t>MUHAMMAD NOOR</t>
  </si>
  <si>
    <t>114394</t>
  </si>
  <si>
    <t>HWA SEUNG INDONESIA</t>
  </si>
  <si>
    <t>114395</t>
  </si>
  <si>
    <t>HELINDO KELOLASARANA SEJAHTERA</t>
  </si>
  <si>
    <t>114396</t>
  </si>
  <si>
    <t>VIDI BARATAMA MULIA</t>
  </si>
  <si>
    <t>114397</t>
  </si>
  <si>
    <t>MACCON GENERASI MANDIRI</t>
  </si>
  <si>
    <t>115349</t>
  </si>
  <si>
    <t>SUNARNO, ST. MSI.</t>
  </si>
  <si>
    <t>115350</t>
  </si>
  <si>
    <t>PATRIA KAMOU</t>
  </si>
  <si>
    <t>115351</t>
  </si>
  <si>
    <t>M. RONI</t>
  </si>
  <si>
    <t>115352</t>
  </si>
  <si>
    <t>WILDWOOD</t>
  </si>
  <si>
    <t>115353</t>
  </si>
  <si>
    <t>SINAR CIBITUNG CEMERLANG</t>
  </si>
  <si>
    <t>115354</t>
  </si>
  <si>
    <t>KARYA RESKY MAHARANI</t>
  </si>
  <si>
    <t>115355</t>
  </si>
  <si>
    <t>MAKMUR ABADI</t>
  </si>
  <si>
    <t>115356</t>
  </si>
  <si>
    <t>ALAM INDOMEGAH</t>
  </si>
  <si>
    <t>115357</t>
  </si>
  <si>
    <t>TEGAR ZAHARA</t>
  </si>
  <si>
    <t>115358</t>
  </si>
  <si>
    <t>TONDONG JAYA MARMER</t>
  </si>
  <si>
    <t>115359</t>
  </si>
  <si>
    <t>JAYA CEMERLANG INDUSTRY</t>
  </si>
  <si>
    <t>115360</t>
  </si>
  <si>
    <t>MAUSON INDONESIA WOOD INDUSTRY</t>
  </si>
  <si>
    <t>115361</t>
  </si>
  <si>
    <t>PIJOAN KUSUMA RAYA</t>
  </si>
  <si>
    <t>115362</t>
  </si>
  <si>
    <t>CV. DWIJAYA CIPTA ENERGI</t>
  </si>
  <si>
    <t>115363</t>
  </si>
  <si>
    <t>FIRMAN</t>
  </si>
  <si>
    <t>115364</t>
  </si>
  <si>
    <t>IMAM SOLIHIN</t>
  </si>
  <si>
    <t>115365</t>
  </si>
  <si>
    <t>JONNY</t>
  </si>
  <si>
    <t>115366</t>
  </si>
  <si>
    <t>TOBINDO KENCANA</t>
  </si>
  <si>
    <t>115367</t>
  </si>
  <si>
    <t>RAHAYU PERDANA TRANS</t>
  </si>
  <si>
    <t>115368</t>
  </si>
  <si>
    <t>CITRA BINA NUSANTARA</t>
  </si>
  <si>
    <t>115369</t>
  </si>
  <si>
    <t>BUMI BANUA SINERGI</t>
  </si>
  <si>
    <t>115370</t>
  </si>
  <si>
    <t>CV. DUTA JEPARA</t>
  </si>
  <si>
    <t>115371</t>
  </si>
  <si>
    <t>LINOTI HOME LIVING</t>
  </si>
  <si>
    <t>115372</t>
  </si>
  <si>
    <t>SHINWOO ABADI</t>
  </si>
  <si>
    <t>115373</t>
  </si>
  <si>
    <t>CV. KARYA TEHNIK MANDIRI (KTM)</t>
  </si>
  <si>
    <t>115374</t>
  </si>
  <si>
    <t>BINTANG BUANA KARYA</t>
  </si>
  <si>
    <t>115375</t>
  </si>
  <si>
    <t>BAYAN INTERNASIONAL</t>
  </si>
  <si>
    <t>115376</t>
  </si>
  <si>
    <t>HASWIN HIJAU PERKASA</t>
  </si>
  <si>
    <t>115377</t>
  </si>
  <si>
    <t>SARANA DWI PUTRA</t>
  </si>
  <si>
    <t>115378</t>
  </si>
  <si>
    <t>PURBAYASA</t>
  </si>
  <si>
    <t>115379</t>
  </si>
  <si>
    <t>HENRI SETIAWAN</t>
  </si>
  <si>
    <t>115380</t>
  </si>
  <si>
    <t>SANDHIKA BERKAH ABADI</t>
  </si>
  <si>
    <t>115381</t>
  </si>
  <si>
    <t>MR. TEDDY DWIKARYANA</t>
  </si>
  <si>
    <t>115382</t>
  </si>
  <si>
    <t>CAHAYA GLOBAL MAKMUR</t>
  </si>
  <si>
    <t>115383</t>
  </si>
  <si>
    <t>PRATAMA SAKTI MANDALA</t>
  </si>
  <si>
    <t>115384</t>
  </si>
  <si>
    <t>KALTIM PRIMA JASA</t>
  </si>
  <si>
    <t>115385</t>
  </si>
  <si>
    <t>MR. DAMITH</t>
  </si>
  <si>
    <t>115386</t>
  </si>
  <si>
    <t>TRULLY DULAGE</t>
  </si>
  <si>
    <t>115387</t>
  </si>
  <si>
    <t>ESTRELLA TIGA INDONESIA (WHIZ PRIME HOTEL)</t>
  </si>
  <si>
    <t>115388</t>
  </si>
  <si>
    <t>KARYA MAKMUR PRATAMA JAYA</t>
  </si>
  <si>
    <t>115389</t>
  </si>
  <si>
    <t>HONG FA INTERNATIONAL</t>
  </si>
  <si>
    <t>115390</t>
  </si>
  <si>
    <t>ISKANDAR Z</t>
  </si>
  <si>
    <t>115391</t>
  </si>
  <si>
    <t>ARI HIJJAYANTO</t>
  </si>
  <si>
    <t>115392</t>
  </si>
  <si>
    <t>SUDARMONO</t>
  </si>
  <si>
    <t>115393</t>
  </si>
  <si>
    <t>KAYU LIMA UTAMA</t>
  </si>
  <si>
    <t>115394</t>
  </si>
  <si>
    <t>ADIL MAKMUR FAJAR</t>
  </si>
  <si>
    <t>115395</t>
  </si>
  <si>
    <t>KOSANI RAYA PERMAI</t>
  </si>
  <si>
    <t>115396</t>
  </si>
  <si>
    <t>MAHARANI BARA PERKASA</t>
  </si>
  <si>
    <t>115397</t>
  </si>
  <si>
    <t>KOTA WOODCRAFT FURNITURE</t>
  </si>
  <si>
    <t>115398</t>
  </si>
  <si>
    <t>CV. RIMBA BERSAMA</t>
  </si>
  <si>
    <t>115399</t>
  </si>
  <si>
    <t>CITRA SANXING INDONESIA</t>
  </si>
  <si>
    <t>115400</t>
  </si>
  <si>
    <t>SOLARENS LEDINDO</t>
  </si>
  <si>
    <t>115401</t>
  </si>
  <si>
    <t>CV. INDOTANI MAKMUR PERSADA</t>
  </si>
  <si>
    <t>115402</t>
  </si>
  <si>
    <t>SUSILAWATI</t>
  </si>
  <si>
    <t>115403</t>
  </si>
  <si>
    <t>CV. PANGLIMA TRADING CO</t>
  </si>
  <si>
    <t>115404</t>
  </si>
  <si>
    <t>UDUNG NURRAHMAN</t>
  </si>
  <si>
    <t>115405</t>
  </si>
  <si>
    <t>KARYA INDO BARUNA ABADI</t>
  </si>
  <si>
    <t>115406</t>
  </si>
  <si>
    <t>PJB UBJOM PLTU REMBANG</t>
  </si>
  <si>
    <t>115407</t>
  </si>
  <si>
    <t>115408</t>
  </si>
  <si>
    <t>INTI AGRO TECH</t>
  </si>
  <si>
    <t>115410</t>
  </si>
  <si>
    <t>LIHE AUTO PARTS INDONESIA</t>
  </si>
  <si>
    <t>115411</t>
  </si>
  <si>
    <t>MR. SAMIJAN</t>
  </si>
  <si>
    <t>115412</t>
  </si>
  <si>
    <t>BELAYAN INTERNASIONAL COAL</t>
  </si>
  <si>
    <t>115413</t>
  </si>
  <si>
    <t>JAMPALAN BARU</t>
  </si>
  <si>
    <t>115414</t>
  </si>
  <si>
    <t>SUTRISNO</t>
  </si>
  <si>
    <t>115415</t>
  </si>
  <si>
    <t>BENEDIKTUS SIMBOLON</t>
  </si>
  <si>
    <t>115416</t>
  </si>
  <si>
    <t>HASHIRIYA</t>
  </si>
  <si>
    <t>115417</t>
  </si>
  <si>
    <t>ASCOW INDO RAYA</t>
  </si>
  <si>
    <t>115418</t>
  </si>
  <si>
    <t>BITRI ENERGI PEMBAHARU</t>
  </si>
  <si>
    <t>115419</t>
  </si>
  <si>
    <t>MR. AGUS BOB ENDRICO, SE</t>
  </si>
  <si>
    <t>115420</t>
  </si>
  <si>
    <t>INDERA SUKMA NAZAR</t>
  </si>
  <si>
    <t>115421</t>
  </si>
  <si>
    <t>BERKAT ALAM NUSANTARA</t>
  </si>
  <si>
    <t>115422</t>
  </si>
  <si>
    <t>BLACKCO CITRA ASIA</t>
  </si>
  <si>
    <t>115423</t>
  </si>
  <si>
    <t>CITRA DAYAK INDAH</t>
  </si>
  <si>
    <t>115424</t>
  </si>
  <si>
    <t>ANGGUN MAKMUR ENERGY</t>
  </si>
  <si>
    <t>115425</t>
  </si>
  <si>
    <t>SICAMINDO</t>
  </si>
  <si>
    <t>115427</t>
  </si>
  <si>
    <t>YAY. SIAGA SEJAHTERA</t>
  </si>
  <si>
    <t>115428</t>
  </si>
  <si>
    <t>KIRANA MUSI PERSADA, PT</t>
  </si>
  <si>
    <t>115429</t>
  </si>
  <si>
    <t>SURYA ASIA EXPLORINDO</t>
  </si>
  <si>
    <t>115430</t>
  </si>
  <si>
    <t>DODIK SULISTIONO, IR</t>
  </si>
  <si>
    <t>115431</t>
  </si>
  <si>
    <t>TALA HOME</t>
  </si>
  <si>
    <t>115432</t>
  </si>
  <si>
    <t>RONSON NABABAN</t>
  </si>
  <si>
    <t>115433</t>
  </si>
  <si>
    <t>LUAS BIRUS UTAMA</t>
  </si>
  <si>
    <t>115434</t>
  </si>
  <si>
    <t>KARTANEGARA PERKASA</t>
  </si>
  <si>
    <t>115435</t>
  </si>
  <si>
    <t>POLAWES RAYA</t>
  </si>
  <si>
    <t>115436</t>
  </si>
  <si>
    <t>IRIAN HUTAMA</t>
  </si>
  <si>
    <t>115437</t>
  </si>
  <si>
    <t>JATI JAYA PERKASA MANDIRI</t>
  </si>
  <si>
    <t>115438</t>
  </si>
  <si>
    <t>KARYA TRIAGUNG PERMAI</t>
  </si>
  <si>
    <t>115439</t>
  </si>
  <si>
    <t>BANGUN EKA NUSANTARA</t>
  </si>
  <si>
    <t>115440</t>
  </si>
  <si>
    <t>RONNIE RAINTAMA</t>
  </si>
  <si>
    <t>115441</t>
  </si>
  <si>
    <t>MANSINAM GLOBAL MANDIRI</t>
  </si>
  <si>
    <t>115442</t>
  </si>
  <si>
    <t>EKO SUTOPO</t>
  </si>
  <si>
    <t>115443</t>
  </si>
  <si>
    <t>AGUS</t>
  </si>
  <si>
    <t>115444</t>
  </si>
  <si>
    <t>ALIEF  ROMADHON</t>
  </si>
  <si>
    <t>115445</t>
  </si>
  <si>
    <t>KAMILA ENERGI PRIMA</t>
  </si>
  <si>
    <t>115446</t>
  </si>
  <si>
    <t>BUT.BATAMINDO CARRIERS PTE.LTD</t>
  </si>
  <si>
    <t>115447</t>
  </si>
  <si>
    <t>AGRO BUKIT</t>
  </si>
  <si>
    <t>115448</t>
  </si>
  <si>
    <t>GODWIN AUSTEN INDONESIA</t>
  </si>
  <si>
    <t>115449</t>
  </si>
  <si>
    <t>TIGA MITRA SENTOSA</t>
  </si>
  <si>
    <t>115450</t>
  </si>
  <si>
    <t>RIANDY KARYA MEGAH</t>
  </si>
  <si>
    <t>115451</t>
  </si>
  <si>
    <t>CHIYODA INDUSTRY INDONESIA</t>
  </si>
  <si>
    <t>115452</t>
  </si>
  <si>
    <t>PERTAGAS NIAGA</t>
  </si>
  <si>
    <t>115453</t>
  </si>
  <si>
    <t>BOGOWONTO PRIMALARAS</t>
  </si>
  <si>
    <t>115454</t>
  </si>
  <si>
    <t>CV. PUSPA JATI INDAH</t>
  </si>
  <si>
    <t>115455</t>
  </si>
  <si>
    <t>PARATECH BETON BERSAMA</t>
  </si>
  <si>
    <t>115456</t>
  </si>
  <si>
    <t>ANGKASA KOMUNIKASI GLOBAL UTAMA</t>
  </si>
  <si>
    <t>115457</t>
  </si>
  <si>
    <t>YAY. RUMAH SAKIT UMUM TERE MARGARETH SIMANGUNSONG</t>
  </si>
  <si>
    <t>115458</t>
  </si>
  <si>
    <t>MUAL TIO MAJU BERSAMA</t>
  </si>
  <si>
    <t>115459</t>
  </si>
  <si>
    <t>PIPA MAS PUTIH</t>
  </si>
  <si>
    <t>115460</t>
  </si>
  <si>
    <t>MEDCO E &amp; P MALAKA</t>
  </si>
  <si>
    <t>115461</t>
  </si>
  <si>
    <t>LAUTAN REZEKI</t>
  </si>
  <si>
    <t>115462</t>
  </si>
  <si>
    <t>BEND. GAJI POLRES ASAHAN</t>
  </si>
  <si>
    <t>115463</t>
  </si>
  <si>
    <t>TEGAS NUSANTARA</t>
  </si>
  <si>
    <t>115464</t>
  </si>
  <si>
    <t>ALIF TEKNIK SEMESTA</t>
  </si>
  <si>
    <t>115465</t>
  </si>
  <si>
    <t>LAYANAN MUTU KETENAGALISTRIKAN</t>
  </si>
  <si>
    <t>115466</t>
  </si>
  <si>
    <t>LELINA</t>
  </si>
  <si>
    <t>115467</t>
  </si>
  <si>
    <t>TROPICA</t>
  </si>
  <si>
    <t>115468</t>
  </si>
  <si>
    <t>CV HARDI KARYA</t>
  </si>
  <si>
    <t>115469</t>
  </si>
  <si>
    <t>KARYA TANI PERKASA</t>
  </si>
  <si>
    <t>115470</t>
  </si>
  <si>
    <t>GENINDO PERKASA</t>
  </si>
  <si>
    <t>115471</t>
  </si>
  <si>
    <t>TANJUNG SAWIT ABADI</t>
  </si>
  <si>
    <t>115472</t>
  </si>
  <si>
    <t>WANA ASRI PELANGI</t>
  </si>
  <si>
    <t>115473</t>
  </si>
  <si>
    <t>MITRA MANDIRI TEHNIK</t>
  </si>
  <si>
    <t>115474</t>
  </si>
  <si>
    <t>NAKA MTI TUNGGAL INDONESIA</t>
  </si>
  <si>
    <t>115475</t>
  </si>
  <si>
    <t>CENTRAL SAHABAT BARU</t>
  </si>
  <si>
    <t>115477</t>
  </si>
  <si>
    <t>MAJA PRIMA UTAMA</t>
  </si>
  <si>
    <t>115478</t>
  </si>
  <si>
    <t>ROYAL PERSADA MANUNGGAL</t>
  </si>
  <si>
    <t>115479</t>
  </si>
  <si>
    <t>MAKMUR TRI ENERGI</t>
  </si>
  <si>
    <t>115480</t>
  </si>
  <si>
    <t>CV. SEKAWAN SENTOSA</t>
  </si>
  <si>
    <t>115481</t>
  </si>
  <si>
    <t>EVANCEMERLANG ABADI</t>
  </si>
  <si>
    <t>115482</t>
  </si>
  <si>
    <t>SYAHRUDIN</t>
  </si>
  <si>
    <t>115483</t>
  </si>
  <si>
    <t>SUPER UNGGAS JAYA</t>
  </si>
  <si>
    <t>115484</t>
  </si>
  <si>
    <t>DAYA CIPTA KARYA SEMPURNA</t>
  </si>
  <si>
    <t>115485</t>
  </si>
  <si>
    <t>BAROBA</t>
  </si>
  <si>
    <t>115486</t>
  </si>
  <si>
    <t>TRANS LINTAS GARONGKONG</t>
  </si>
  <si>
    <t>115487</t>
  </si>
  <si>
    <t>DONI PT. ASIAN NANJUNG SEJAHTERA</t>
  </si>
  <si>
    <t>115488</t>
  </si>
  <si>
    <t>CV. INDRA BERJAYA</t>
  </si>
  <si>
    <t>115489</t>
  </si>
  <si>
    <t>TAMAMIN</t>
  </si>
  <si>
    <t>115490</t>
  </si>
  <si>
    <t>BALI AMBI ENTE</t>
  </si>
  <si>
    <t>115491</t>
  </si>
  <si>
    <t>JGC INDONESIA - PT. ENCONA INTI INDUSTRI CONSORTIUM</t>
  </si>
  <si>
    <t>115492</t>
  </si>
  <si>
    <t>CV. PURNAMA TERBIT</t>
  </si>
  <si>
    <t>115493</t>
  </si>
  <si>
    <t>BUSMAN</t>
  </si>
  <si>
    <t>115494</t>
  </si>
  <si>
    <t>CUE SAMPANG PTY. LTD.</t>
  </si>
  <si>
    <t>115495</t>
  </si>
  <si>
    <t>SYARIF NASIR</t>
  </si>
  <si>
    <t>115496</t>
  </si>
  <si>
    <t>SAINT GOBAIN ABRASIVES DIAMAS, PT</t>
  </si>
  <si>
    <t>115497</t>
  </si>
  <si>
    <t>GUNAWAN PLASTIK, CV</t>
  </si>
  <si>
    <t>115498</t>
  </si>
  <si>
    <t>ARUNA MANDALA</t>
  </si>
  <si>
    <t>115499</t>
  </si>
  <si>
    <t>SIPRIANAN SUTJIARTO</t>
  </si>
  <si>
    <t>115500</t>
  </si>
  <si>
    <t>OKAYA INDONESIA</t>
  </si>
  <si>
    <t>115501</t>
  </si>
  <si>
    <t>INTERNATIONAL MACHINERY</t>
  </si>
  <si>
    <t>115502</t>
  </si>
  <si>
    <t>BUDI SATRIADI</t>
  </si>
  <si>
    <t>115503</t>
  </si>
  <si>
    <t>RASHWEALTH INDONESIA JAYA</t>
  </si>
  <si>
    <t>115504</t>
  </si>
  <si>
    <t>ODIRA ENERGY KARANG AGUNG</t>
  </si>
  <si>
    <t>115505</t>
  </si>
  <si>
    <t>CV. ANDALAN</t>
  </si>
  <si>
    <t>115506</t>
  </si>
  <si>
    <t>SIMANTRI 057</t>
  </si>
  <si>
    <t>115507</t>
  </si>
  <si>
    <t>BOILERTECH INDONESIA</t>
  </si>
  <si>
    <t>115508</t>
  </si>
  <si>
    <t>DWI PUTRA AGUNG</t>
  </si>
  <si>
    <t>115509</t>
  </si>
  <si>
    <t>SUPER DANS</t>
  </si>
  <si>
    <t>115510</t>
  </si>
  <si>
    <t>KAWASAN INTATAN KARIMUN</t>
  </si>
  <si>
    <t>115511</t>
  </si>
  <si>
    <t>HORISON MOLLET</t>
  </si>
  <si>
    <t>115512</t>
  </si>
  <si>
    <t>CV. CITRA SATRIA</t>
  </si>
  <si>
    <t>115513</t>
  </si>
  <si>
    <t>CIPTA MANUNGGAL ABADI</t>
  </si>
  <si>
    <t>115514</t>
  </si>
  <si>
    <t>ADE SUMARDI</t>
  </si>
  <si>
    <t>115515</t>
  </si>
  <si>
    <t>LARAS ASTRA KARTIKA</t>
  </si>
  <si>
    <t>115516</t>
  </si>
  <si>
    <t>SYAMSU DJAUHARI</t>
  </si>
  <si>
    <t>115517</t>
  </si>
  <si>
    <t>CHEONGSU POWER INDONESIA</t>
  </si>
  <si>
    <t>115518</t>
  </si>
  <si>
    <t>KAYU TROPICAL LANCAR JAYA</t>
  </si>
  <si>
    <t>115519</t>
  </si>
  <si>
    <t>JAYA RAYA TRASINDO</t>
  </si>
  <si>
    <t>115520</t>
  </si>
  <si>
    <t>BANGUN PANCA SARANA ABADI</t>
  </si>
  <si>
    <t>115521</t>
  </si>
  <si>
    <t>GLORY INDUSTRIAL SEMARANG</t>
  </si>
  <si>
    <t>115522</t>
  </si>
  <si>
    <t>PANCA SUKSES GRAHA KALTIM</t>
  </si>
  <si>
    <t>115523</t>
  </si>
  <si>
    <t>BERKAT BARA PERSADA</t>
  </si>
  <si>
    <t>115524</t>
  </si>
  <si>
    <t>GELORA LINTAS MAHARITAS</t>
  </si>
  <si>
    <t>115525</t>
  </si>
  <si>
    <t>LENTERA MUTIARA HATI</t>
  </si>
  <si>
    <t>115526</t>
  </si>
  <si>
    <t>CV. NOBILITA INDONESIA</t>
  </si>
  <si>
    <t>115527</t>
  </si>
  <si>
    <t>PRO DIVE BALI</t>
  </si>
  <si>
    <t>115528</t>
  </si>
  <si>
    <t>CV. CITRA POHON KEHIDUPAN</t>
  </si>
  <si>
    <t>115529</t>
  </si>
  <si>
    <t>CV. SRIKANDI RATU</t>
  </si>
  <si>
    <t>115530</t>
  </si>
  <si>
    <t>DEVONSHIRE INDO UTAMA</t>
  </si>
  <si>
    <t>115531</t>
  </si>
  <si>
    <t>RAMA CITRA INDO FURNITURE</t>
  </si>
  <si>
    <t>115532</t>
  </si>
  <si>
    <t>CV. TANDHON ARTHO WOODLAND</t>
  </si>
  <si>
    <t>115534</t>
  </si>
  <si>
    <t>BIMA POLYPLAST</t>
  </si>
  <si>
    <t>115535</t>
  </si>
  <si>
    <t>YENI IRAWATI</t>
  </si>
  <si>
    <t>115536</t>
  </si>
  <si>
    <t>BUKIT JEJER SUKSES</t>
  </si>
  <si>
    <t>115537</t>
  </si>
  <si>
    <t>HOPEFUL LOGISTICS COMPANY LIMITED</t>
  </si>
  <si>
    <t>115538</t>
  </si>
  <si>
    <t>AGRO INDRALAYA MANDIRI</t>
  </si>
  <si>
    <t>115539</t>
  </si>
  <si>
    <t>PROLINK INTIDATA NUSANTARA</t>
  </si>
  <si>
    <t>115540</t>
  </si>
  <si>
    <t>ADI SETIA UTAMA JAYA</t>
  </si>
  <si>
    <t>115541</t>
  </si>
  <si>
    <t>KAYU INTAN PERMATA ABADI</t>
  </si>
  <si>
    <t>115542</t>
  </si>
  <si>
    <t>HERMANTO</t>
  </si>
  <si>
    <t>115543</t>
  </si>
  <si>
    <t>VISI DEPTINDO MINERAL</t>
  </si>
  <si>
    <t>115544</t>
  </si>
  <si>
    <t>MIZANTARA WAHANA MULIA</t>
  </si>
  <si>
    <t>115545</t>
  </si>
  <si>
    <t>DUA JEMPOL</t>
  </si>
  <si>
    <t>115546</t>
  </si>
  <si>
    <t>CV. ARSIA MONSLAVA</t>
  </si>
  <si>
    <t>115547</t>
  </si>
  <si>
    <t>BAPAK MARSANRY</t>
  </si>
  <si>
    <t>115548</t>
  </si>
  <si>
    <t>ZIBEN INDONESIA</t>
  </si>
  <si>
    <t>115549</t>
  </si>
  <si>
    <t>ALMARINA JAYA MANGGALA</t>
  </si>
  <si>
    <t>115550</t>
  </si>
  <si>
    <t>MATA AIR BALI</t>
  </si>
  <si>
    <t>115551</t>
  </si>
  <si>
    <t>SAKO INDAH GEMILANG</t>
  </si>
  <si>
    <t>115552</t>
  </si>
  <si>
    <t>INDOPAL HARAPAN MURNI</t>
  </si>
  <si>
    <t>115553</t>
  </si>
  <si>
    <t>AUSZAC INDONESIA</t>
  </si>
  <si>
    <t>115554</t>
  </si>
  <si>
    <t>FLORENTINUS NURTITUS</t>
  </si>
  <si>
    <t>115555</t>
  </si>
  <si>
    <t>ROHUL ENERGI INDONESIA</t>
  </si>
  <si>
    <t>115556</t>
  </si>
  <si>
    <t>ARIANTO DARMAWAN</t>
  </si>
  <si>
    <t>115557</t>
  </si>
  <si>
    <t>CIREMAI JAYA</t>
  </si>
  <si>
    <t>115558</t>
  </si>
  <si>
    <t>MITRA ABADI SEJATI PERKASA</t>
  </si>
  <si>
    <t>115559</t>
  </si>
  <si>
    <t>COAL AND COMMODITIES INDONESIA</t>
  </si>
  <si>
    <t>115560</t>
  </si>
  <si>
    <t>PELINDO ENERGI LOGISTIK</t>
  </si>
  <si>
    <t>115561</t>
  </si>
  <si>
    <t>IRWANSYAH</t>
  </si>
  <si>
    <t>115562</t>
  </si>
  <si>
    <t>CROWN HEADWEAR AND KNITTING MILLS</t>
  </si>
  <si>
    <t>115563</t>
  </si>
  <si>
    <t>MIN-GOOK INDUSTRY KAYU</t>
  </si>
  <si>
    <t>115564</t>
  </si>
  <si>
    <t>CISCO SYSTEMS INDONESIA</t>
  </si>
  <si>
    <t>115565</t>
  </si>
  <si>
    <t>WATU SINERGI INTERNASIONAL</t>
  </si>
  <si>
    <t>115566</t>
  </si>
  <si>
    <t>FEEN MARINE</t>
  </si>
  <si>
    <t>115567</t>
  </si>
  <si>
    <t>MANNA JAYA</t>
  </si>
  <si>
    <t>115568</t>
  </si>
  <si>
    <t>FITRIANI ISKANDAR</t>
  </si>
  <si>
    <t>115569</t>
  </si>
  <si>
    <t>IKO PERKASA</t>
  </si>
  <si>
    <t>115570</t>
  </si>
  <si>
    <t>ANUGRAH WANA PERKASA</t>
  </si>
  <si>
    <t>115571</t>
  </si>
  <si>
    <t>HIJAU DAUN ENERGI</t>
  </si>
  <si>
    <t>115572</t>
  </si>
  <si>
    <t>SANIGA INTRA FARM</t>
  </si>
  <si>
    <t>115573</t>
  </si>
  <si>
    <t>MARITA MAKMUR JAYA</t>
  </si>
  <si>
    <t>115574</t>
  </si>
  <si>
    <t>SURABAYA TRADING &amp; CO</t>
  </si>
  <si>
    <t>115575</t>
  </si>
  <si>
    <t>SURYA ALASKA INDONESIA</t>
  </si>
  <si>
    <t>115576</t>
  </si>
  <si>
    <t>MR. THEJO</t>
  </si>
  <si>
    <t>115577</t>
  </si>
  <si>
    <t>BIRO KLASIFIKASI INDONESIA</t>
  </si>
  <si>
    <t>115578</t>
  </si>
  <si>
    <t>GREENPIA INDAH INDONESIA</t>
  </si>
  <si>
    <t>115579</t>
  </si>
  <si>
    <t>TANJUNG JAYA PERKASA</t>
  </si>
  <si>
    <t>115580</t>
  </si>
  <si>
    <t>MARTINOAG WOOD HAUSS</t>
  </si>
  <si>
    <t>115581</t>
  </si>
  <si>
    <t>NIKITA SARI JAYA</t>
  </si>
  <si>
    <t>115582</t>
  </si>
  <si>
    <t>OCEAN ASIAPACIFIC</t>
  </si>
  <si>
    <t>115583</t>
  </si>
  <si>
    <t>BIMA RAYA JAYA</t>
  </si>
  <si>
    <t>115584</t>
  </si>
  <si>
    <t>FATHURROHMAN, DRS</t>
  </si>
  <si>
    <t>115585</t>
  </si>
  <si>
    <t>RUDY HANTONO</t>
  </si>
  <si>
    <t>115586</t>
  </si>
  <si>
    <t>EDDY</t>
  </si>
  <si>
    <t>115587</t>
  </si>
  <si>
    <t>SETIA MULYA GRAHA</t>
  </si>
  <si>
    <t>115588</t>
  </si>
  <si>
    <t>MOCHAMAD NUR HASIM</t>
  </si>
  <si>
    <t>115589</t>
  </si>
  <si>
    <t>CINTA KARYA MANDIRI</t>
  </si>
  <si>
    <t>115590</t>
  </si>
  <si>
    <t>MOCH ARDI FADILLAH</t>
  </si>
  <si>
    <t>115591</t>
  </si>
  <si>
    <t>BUSMANTO</t>
  </si>
  <si>
    <t>115592</t>
  </si>
  <si>
    <t>CAHAYA KARESO GEMILANG</t>
  </si>
  <si>
    <t>115593</t>
  </si>
  <si>
    <t>TRIBHAKTI INSPEKTAMA</t>
  </si>
  <si>
    <t>115594</t>
  </si>
  <si>
    <t>METAL SURYA PERKASA</t>
  </si>
  <si>
    <t>115595</t>
  </si>
  <si>
    <t>KARISMA JAYA TEKNOLOGI</t>
  </si>
  <si>
    <t>115596</t>
  </si>
  <si>
    <t>GENECON SANSUONO INDONESIA</t>
  </si>
  <si>
    <t>115597</t>
  </si>
  <si>
    <t>ADARO PERSADA MANDIRI</t>
  </si>
  <si>
    <t>115598</t>
  </si>
  <si>
    <t>JAYA GLOBAL LINTAS SAMUDERA</t>
  </si>
  <si>
    <t>115599</t>
  </si>
  <si>
    <t>DANI DARMAWAN DAHLAN</t>
  </si>
  <si>
    <t>115600</t>
  </si>
  <si>
    <t>MR. MULYADI</t>
  </si>
  <si>
    <t>115601</t>
  </si>
  <si>
    <t>BUMI MANDIRI RESOURCE</t>
  </si>
  <si>
    <t>115602</t>
  </si>
  <si>
    <t>I WON APPAREL INDONESIA</t>
  </si>
  <si>
    <t>115603</t>
  </si>
  <si>
    <t>ROBI</t>
  </si>
  <si>
    <t>115604</t>
  </si>
  <si>
    <t>PORIS DUTA SARANA</t>
  </si>
  <si>
    <t>115605</t>
  </si>
  <si>
    <t>BIDUK MAS</t>
  </si>
  <si>
    <t>115606</t>
  </si>
  <si>
    <t>ENCONA INTI INDUSTRI</t>
  </si>
  <si>
    <t>115607</t>
  </si>
  <si>
    <t>ZINKPOWER BATAM INDO</t>
  </si>
  <si>
    <t>115608</t>
  </si>
  <si>
    <t>SAMUDERA MARITIM LOGISTICS</t>
  </si>
  <si>
    <t>115609</t>
  </si>
  <si>
    <t>ATAN</t>
  </si>
  <si>
    <t>115610</t>
  </si>
  <si>
    <t>PERUSDA KETENAGALISTRIKAN PROP KALTIM</t>
  </si>
  <si>
    <t>115613</t>
  </si>
  <si>
    <t>DWIWAHANA DELTA MEGAH</t>
  </si>
  <si>
    <t>115614</t>
  </si>
  <si>
    <t>DHEDY IRAWAN</t>
  </si>
  <si>
    <t>115615</t>
  </si>
  <si>
    <t>SAUDARA NUSANTARA JAYA</t>
  </si>
  <si>
    <t>115616</t>
  </si>
  <si>
    <t>CV. CAKRAWALA ALAM</t>
  </si>
  <si>
    <t>115617</t>
  </si>
  <si>
    <t>TEGAR NUSANTARA INDAH</t>
  </si>
  <si>
    <t>115618</t>
  </si>
  <si>
    <t>TURYONO</t>
  </si>
  <si>
    <t>115619</t>
  </si>
  <si>
    <t>CV. KONTAK AGRO SEJATI</t>
  </si>
  <si>
    <t>115620</t>
  </si>
  <si>
    <t>I DEWA GEDE ARIMBAWA</t>
  </si>
  <si>
    <t>115621</t>
  </si>
  <si>
    <t>MR. MUHRIN</t>
  </si>
  <si>
    <t>115622</t>
  </si>
  <si>
    <t>MITRA LENSA INDONESIA</t>
  </si>
  <si>
    <t>115623</t>
  </si>
  <si>
    <t>PLN (PERSERO) UIP KITRING KALIMANTAN</t>
  </si>
  <si>
    <t>115624</t>
  </si>
  <si>
    <t>ANDAM DEWILESTARI</t>
  </si>
  <si>
    <t>115625</t>
  </si>
  <si>
    <t>KONGPHOP FROZEN FOODS CO., LTD.</t>
  </si>
  <si>
    <t>115626</t>
  </si>
  <si>
    <t>ANUGERAH AGUNG PRIMA ABADI</t>
  </si>
  <si>
    <t>115627</t>
  </si>
  <si>
    <t>HADE DINAMIS SEJAHTERA</t>
  </si>
  <si>
    <t>115628</t>
  </si>
  <si>
    <t>KARYA MITRA PUTRA</t>
  </si>
  <si>
    <t>115629</t>
  </si>
  <si>
    <t>INSPIRO INDORAYA</t>
  </si>
  <si>
    <t>115630</t>
  </si>
  <si>
    <t>KARYA KAPUAS INVESTAMA</t>
  </si>
  <si>
    <t>115631</t>
  </si>
  <si>
    <t>JANSEN INDONESIA</t>
  </si>
  <si>
    <t>115632</t>
  </si>
  <si>
    <t>DONISA MULTI MANDIRI INDONESIA</t>
  </si>
  <si>
    <t>115633</t>
  </si>
  <si>
    <t>RUSTAM</t>
  </si>
  <si>
    <t>115634</t>
  </si>
  <si>
    <t>OCEAN SUN</t>
  </si>
  <si>
    <t>115635</t>
  </si>
  <si>
    <t>KELOLA USAHA NUANSA TIARA</t>
  </si>
  <si>
    <t>115636</t>
  </si>
  <si>
    <t>SUPAEDI</t>
  </si>
  <si>
    <t>115637</t>
  </si>
  <si>
    <t>JO.STC JOINT OPERATION</t>
  </si>
  <si>
    <t>115638</t>
  </si>
  <si>
    <t>EPCM SDJ HEAT EXCHANGERS</t>
  </si>
  <si>
    <t>115639</t>
  </si>
  <si>
    <t>SION PANJI INDUSTRI</t>
  </si>
  <si>
    <t>115640</t>
  </si>
  <si>
    <t>ZHAOFENG (XUSHUI) SENSOR EQUIPMENT CO.LTD</t>
  </si>
  <si>
    <t>115641</t>
  </si>
  <si>
    <t>SARI RIMBA RAFFLESIA, PT</t>
  </si>
  <si>
    <t>115642</t>
  </si>
  <si>
    <t>LESTARI INVESTAMA SENTOSA</t>
  </si>
  <si>
    <t>115643</t>
  </si>
  <si>
    <t>GLOBAL TIMBER INDONESIA</t>
  </si>
  <si>
    <t>115644</t>
  </si>
  <si>
    <t>CV. MAHADIKA EXPORTERS</t>
  </si>
  <si>
    <t>115645</t>
  </si>
  <si>
    <t>KREASI MARATINDUS</t>
  </si>
  <si>
    <t>115646</t>
  </si>
  <si>
    <t>KSO SEMEN GRESIK-SEMEN INDONESIA</t>
  </si>
  <si>
    <t>115647</t>
  </si>
  <si>
    <t>EVAN YULIANTO</t>
  </si>
  <si>
    <t>115648</t>
  </si>
  <si>
    <t>YASANDA</t>
  </si>
  <si>
    <t>115649</t>
  </si>
  <si>
    <t>ANDI AMIR HUSRY</t>
  </si>
  <si>
    <t>115650</t>
  </si>
  <si>
    <t>RUSMAN</t>
  </si>
  <si>
    <t>115651</t>
  </si>
  <si>
    <t>ZULKARNAIN. DJ</t>
  </si>
  <si>
    <t>115652</t>
  </si>
  <si>
    <t>AURORA INDAH ELEKTRIK</t>
  </si>
  <si>
    <t>115653</t>
  </si>
  <si>
    <t>BEND PEMG KAS R.S.U.D KAB. SIMEULUE</t>
  </si>
  <si>
    <t>115654</t>
  </si>
  <si>
    <t>CORT INDONESIA</t>
  </si>
  <si>
    <t>115655</t>
  </si>
  <si>
    <t>FIRST SECURITY SERVICES INDONESIA</t>
  </si>
  <si>
    <t>115656</t>
  </si>
  <si>
    <t>BUYUNG</t>
  </si>
  <si>
    <t>115657</t>
  </si>
  <si>
    <t>RUDY</t>
  </si>
  <si>
    <t>115659</t>
  </si>
  <si>
    <t>QVESARUM ASIA</t>
  </si>
  <si>
    <t>115660</t>
  </si>
  <si>
    <t>RUDDY SUTEDJA</t>
  </si>
  <si>
    <t>115661</t>
  </si>
  <si>
    <t>SOERIA PERSADA SAKTI</t>
  </si>
  <si>
    <t>115662</t>
  </si>
  <si>
    <t>SOLO RIMBA NIAGA TIMBER INDUSTRI, PT</t>
  </si>
  <si>
    <t>115663</t>
  </si>
  <si>
    <t>MR. WONG</t>
  </si>
  <si>
    <t>115664</t>
  </si>
  <si>
    <t>SANDI AGUNG PRAWOTO</t>
  </si>
  <si>
    <t>115665</t>
  </si>
  <si>
    <t>TRIYANTO  (WREKSA RAHAYU)</t>
  </si>
  <si>
    <t>115666</t>
  </si>
  <si>
    <t>SUMINDO DAKSINA PERMAI</t>
  </si>
  <si>
    <t>115667</t>
  </si>
  <si>
    <t>CV. AGUS JATI</t>
  </si>
  <si>
    <t>115668</t>
  </si>
  <si>
    <t>FREIGHT EXPRESS JAKARTA</t>
  </si>
  <si>
    <t>115669</t>
  </si>
  <si>
    <t>JAWASURYA KENCANAINDAH</t>
  </si>
  <si>
    <t>115670</t>
  </si>
  <si>
    <t>RISET PERKEBUNAN NUSANTARA CAB.BALAI PENELITIAN SEMBAWA</t>
  </si>
  <si>
    <t>115671</t>
  </si>
  <si>
    <t>SUKAWI</t>
  </si>
  <si>
    <t>115672</t>
  </si>
  <si>
    <t>MAHAKAM PRIMA ENERGY</t>
  </si>
  <si>
    <t>115673</t>
  </si>
  <si>
    <t>MUKMININ</t>
  </si>
  <si>
    <t>115674</t>
  </si>
  <si>
    <t>JAVA PACIFIC</t>
  </si>
  <si>
    <t>115675</t>
  </si>
  <si>
    <t>NAUTILUS DIVING BALI</t>
  </si>
  <si>
    <t>115676</t>
  </si>
  <si>
    <t>RYAN JAYA PERKASA MAROS</t>
  </si>
  <si>
    <t>115677</t>
  </si>
  <si>
    <t>DEVI DIKADICKY</t>
  </si>
  <si>
    <t>115678</t>
  </si>
  <si>
    <t>BINA BATULICIN USAHA</t>
  </si>
  <si>
    <t>115679</t>
  </si>
  <si>
    <t>MINO PERANGKAT INDONESIA</t>
  </si>
  <si>
    <t>115680</t>
  </si>
  <si>
    <t>BIDADARI MEDIKAL NUSANTARA</t>
  </si>
  <si>
    <t>115681</t>
  </si>
  <si>
    <t>PAUJI RAHMAN</t>
  </si>
  <si>
    <t>115682</t>
  </si>
  <si>
    <t>HABIBAH MULYA MUKAROM</t>
  </si>
  <si>
    <t>115683</t>
  </si>
  <si>
    <t>WIRA JAYA MANDIRI</t>
  </si>
  <si>
    <t>115684</t>
  </si>
  <si>
    <t>MR. ANGGA DWI ANDRIAWAN</t>
  </si>
  <si>
    <t>115685</t>
  </si>
  <si>
    <t>115686</t>
  </si>
  <si>
    <t>BUKIT USAHA MANDIRI ABADI</t>
  </si>
  <si>
    <t>115687</t>
  </si>
  <si>
    <t>ASSANA KONSULT INDONESIA</t>
  </si>
  <si>
    <t>115688</t>
  </si>
  <si>
    <t>OJI FOREST PRODUCTS INDONESIA</t>
  </si>
  <si>
    <t>115689</t>
  </si>
  <si>
    <t>MANUBAR BERLIAN</t>
  </si>
  <si>
    <t>115690</t>
  </si>
  <si>
    <t>SEMPURNA SEJAHTERA</t>
  </si>
  <si>
    <t>115691</t>
  </si>
  <si>
    <t>CV DUTA WANG MANDIRI</t>
  </si>
  <si>
    <t>115692</t>
  </si>
  <si>
    <t>ARIF</t>
  </si>
  <si>
    <t>115693</t>
  </si>
  <si>
    <t>HARUN EFENDI</t>
  </si>
  <si>
    <t>115694</t>
  </si>
  <si>
    <t>PT. IFISHDECO</t>
  </si>
  <si>
    <t>115695</t>
  </si>
  <si>
    <t>GOENAWAN HADIBRATA</t>
  </si>
  <si>
    <t>115696</t>
  </si>
  <si>
    <t>WIWAHA WAHYU WIJAYA PERKASA</t>
  </si>
  <si>
    <t>115697</t>
  </si>
  <si>
    <t>SUDARMADI SP. MP.</t>
  </si>
  <si>
    <t>115698</t>
  </si>
  <si>
    <t>TEGMA ENGINEERING</t>
  </si>
  <si>
    <t>115699</t>
  </si>
  <si>
    <t>MR. KARDINOPEL KOMBONG</t>
  </si>
  <si>
    <t>115700</t>
  </si>
  <si>
    <t>PACIFIC LUBRITAMA INDONESIA</t>
  </si>
  <si>
    <t>115701</t>
  </si>
  <si>
    <t>BENTENG PUTRA ABADI</t>
  </si>
  <si>
    <t>115702</t>
  </si>
  <si>
    <t>NUHUR</t>
  </si>
  <si>
    <t>115703</t>
  </si>
  <si>
    <t>CJ FEED MEDAN</t>
  </si>
  <si>
    <t>115704</t>
  </si>
  <si>
    <t>MR. YULIANTO AGUNG SALMONO</t>
  </si>
  <si>
    <t>115705</t>
  </si>
  <si>
    <t>ZULVIN WIHARTO</t>
  </si>
  <si>
    <t>115706</t>
  </si>
  <si>
    <t>HASAN</t>
  </si>
  <si>
    <t>115707</t>
  </si>
  <si>
    <t>DARMAWAN CHANDRA</t>
  </si>
  <si>
    <t>115708</t>
  </si>
  <si>
    <t>MR. FITRI SAHURI</t>
  </si>
  <si>
    <t>115709</t>
  </si>
  <si>
    <t>DHARMAWAN SHAHLI</t>
  </si>
  <si>
    <t>115710</t>
  </si>
  <si>
    <t>TOMMY BOENDAJAYA</t>
  </si>
  <si>
    <t>115711</t>
  </si>
  <si>
    <t>EKA PAKSI SEJATI</t>
  </si>
  <si>
    <t>115712</t>
  </si>
  <si>
    <t>MULTI NITROTAMA KIMIA</t>
  </si>
  <si>
    <t>115713</t>
  </si>
  <si>
    <t>VERENA SARANA JAYA</t>
  </si>
  <si>
    <t>115714</t>
  </si>
  <si>
    <t>CV. PUTRA ARIGA</t>
  </si>
  <si>
    <t>115715</t>
  </si>
  <si>
    <t>Bend. LABORATORIUM KUALITAS AIR FPIK UNMUL</t>
  </si>
  <si>
    <t>115716</t>
  </si>
  <si>
    <t>PD. JASA DAN KEPARIWISATAAN PROP. DT. I JAWA BARAT</t>
  </si>
  <si>
    <t>115717</t>
  </si>
  <si>
    <t>CV. KAYLA JATI</t>
  </si>
  <si>
    <t>115718</t>
  </si>
  <si>
    <t>BENDAHARA PENGELUARAN SETDITJEN PENGENDALIAN PERUBAHAN IKLIM</t>
  </si>
  <si>
    <t>115719</t>
  </si>
  <si>
    <t>RICKY SURYADINATA PANE</t>
  </si>
  <si>
    <t>115720</t>
  </si>
  <si>
    <t>NUR HASIM</t>
  </si>
  <si>
    <t>115721</t>
  </si>
  <si>
    <t>LUKMAN NAHARTO</t>
  </si>
  <si>
    <t>115723</t>
  </si>
  <si>
    <t>TIGA MUSIM MAS JAYA</t>
  </si>
  <si>
    <t>115724</t>
  </si>
  <si>
    <t>MAALTHOF WARSA NUSANTARA</t>
  </si>
  <si>
    <t>115725</t>
  </si>
  <si>
    <t>JAYA BERSAMA SAHABAT</t>
  </si>
  <si>
    <t>115727</t>
  </si>
  <si>
    <t>PONTI GAJAH MADA</t>
  </si>
  <si>
    <t>115728</t>
  </si>
  <si>
    <t>INDO PUTRA KHATULISTIWA</t>
  </si>
  <si>
    <t>115729</t>
  </si>
  <si>
    <t>CV. CIPTA AGUNG</t>
  </si>
  <si>
    <t>115730</t>
  </si>
  <si>
    <t>MOUNT DREAMS INDONESIA</t>
  </si>
  <si>
    <t>115731</t>
  </si>
  <si>
    <t>MITRA MAJU GEMILANG</t>
  </si>
  <si>
    <t>115732</t>
  </si>
  <si>
    <t>CV. ANINDO FURNITURE</t>
  </si>
  <si>
    <t>115733</t>
  </si>
  <si>
    <t>SUPRIADI</t>
  </si>
  <si>
    <t>115734</t>
  </si>
  <si>
    <t>GUS GUS RACHMAN</t>
  </si>
  <si>
    <t>115735</t>
  </si>
  <si>
    <t>ALIM SUCI ANA</t>
  </si>
  <si>
    <t>115736</t>
  </si>
  <si>
    <t>PURI PERSADA LAMPUNG</t>
  </si>
  <si>
    <t>115737</t>
  </si>
  <si>
    <t>RS. MARDI WALUYO</t>
  </si>
  <si>
    <t>115738</t>
  </si>
  <si>
    <t>FENDY RLP</t>
  </si>
  <si>
    <t>115739</t>
  </si>
  <si>
    <t>DJABESMEN</t>
  </si>
  <si>
    <t>115740</t>
  </si>
  <si>
    <t>SYLVA SARI</t>
  </si>
  <si>
    <t>115741</t>
  </si>
  <si>
    <t>CITRA MENTAYA MANDIRI</t>
  </si>
  <si>
    <t>115742</t>
  </si>
  <si>
    <t>SURABAYA MOKKO INDONESIA</t>
  </si>
  <si>
    <t>115743</t>
  </si>
  <si>
    <t>ANDY HARYANTO</t>
  </si>
  <si>
    <t>115744</t>
  </si>
  <si>
    <t>HJ. NARIMAN BAHARUDDIN</t>
  </si>
  <si>
    <t>115745</t>
  </si>
  <si>
    <t>BALIKPAPAN JAYA UTAMA</t>
  </si>
  <si>
    <t>115746</t>
  </si>
  <si>
    <t>HASTRA PASIFIK PAPUA</t>
  </si>
  <si>
    <t>115747</t>
  </si>
  <si>
    <t>CONDONG GARUT</t>
  </si>
  <si>
    <t>115749</t>
  </si>
  <si>
    <t>MUHAMMAD DAUD</t>
  </si>
  <si>
    <t>115750</t>
  </si>
  <si>
    <t>SLAMAT ARITONANG IR</t>
  </si>
  <si>
    <t>115751</t>
  </si>
  <si>
    <t>SUMBER REJEKI SANTOSO, CV</t>
  </si>
  <si>
    <t>115752</t>
  </si>
  <si>
    <t>PROFESIONAL PRATIWI INDONESIA</t>
  </si>
  <si>
    <t>115753</t>
  </si>
  <si>
    <t>AWAN PERKASA, CV</t>
  </si>
  <si>
    <t>115754</t>
  </si>
  <si>
    <t>PUTRA MANDIRI, CV</t>
  </si>
  <si>
    <t>115755</t>
  </si>
  <si>
    <t>LAKSMI DARMASTUTI ABADI</t>
  </si>
  <si>
    <t>115756</t>
  </si>
  <si>
    <t>WOONAM MUSIC</t>
  </si>
  <si>
    <t>115757</t>
  </si>
  <si>
    <t>MITRA KARUNIA SERASI</t>
  </si>
  <si>
    <t>115758</t>
  </si>
  <si>
    <t>ADITEC CAKRAWIYASA</t>
  </si>
  <si>
    <t>115760</t>
  </si>
  <si>
    <t>LINEWIN</t>
  </si>
  <si>
    <t>115761</t>
  </si>
  <si>
    <t>BACHTIAR MARPA PRIMA</t>
  </si>
  <si>
    <t>115762</t>
  </si>
  <si>
    <t>NISPURIANSYAH</t>
  </si>
  <si>
    <t>115763</t>
  </si>
  <si>
    <t>SUWARSA SILVER</t>
  </si>
  <si>
    <t>115764</t>
  </si>
  <si>
    <t>BARA MEGA QUANTUM</t>
  </si>
  <si>
    <t>115765</t>
  </si>
  <si>
    <t>SMARTZ SAFETY</t>
  </si>
  <si>
    <t>115766</t>
  </si>
  <si>
    <t>PT. HAYUNINGRAT ENVIRONMENT CONSULTANT</t>
  </si>
  <si>
    <t>115767</t>
  </si>
  <si>
    <t>PUTRA HASAN KARYA</t>
  </si>
  <si>
    <t>115768</t>
  </si>
  <si>
    <t>SAT NUSAPERSADA Tbk</t>
  </si>
  <si>
    <t>115769</t>
  </si>
  <si>
    <t>PLANTSAFE FERTILIZER INDONESIA</t>
  </si>
  <si>
    <t>115770</t>
  </si>
  <si>
    <t>TIRTAKREASI AMRITA</t>
  </si>
  <si>
    <t>115771</t>
  </si>
  <si>
    <t>GUNAJAYA KARYA GEMILANG</t>
  </si>
  <si>
    <t>115772</t>
  </si>
  <si>
    <t>CAHAYA SAFARI MURNI</t>
  </si>
  <si>
    <t>115773</t>
  </si>
  <si>
    <t>THE CLOD INDONESIA</t>
  </si>
  <si>
    <t>115775</t>
  </si>
  <si>
    <t>DOK DAN PERKAPALAN SURABAYA</t>
  </si>
  <si>
    <t>115776</t>
  </si>
  <si>
    <t>SRIKANDI BUMI MAKMUR</t>
  </si>
  <si>
    <t>115777</t>
  </si>
  <si>
    <t>LAUTAN DEWA ENERGY</t>
  </si>
  <si>
    <t>115778</t>
  </si>
  <si>
    <t>KCH INDONESIA</t>
  </si>
  <si>
    <t>115779</t>
  </si>
  <si>
    <t>HARMAWI, ST</t>
  </si>
  <si>
    <t>115780</t>
  </si>
  <si>
    <t>CANDRA LIM</t>
  </si>
  <si>
    <t>115781</t>
  </si>
  <si>
    <t>GLOBAL TRANS NUSA</t>
  </si>
  <si>
    <t>115782</t>
  </si>
  <si>
    <t>BARATA INDONESIA (PERSERO)</t>
  </si>
  <si>
    <t>115783</t>
  </si>
  <si>
    <t>SONGCO WIDYA ENGINEERING</t>
  </si>
  <si>
    <t>115784</t>
  </si>
  <si>
    <t>F.S. ASIA RAYA</t>
  </si>
  <si>
    <t>115785</t>
  </si>
  <si>
    <t>KARYA MAKMUR SEJAHTERA</t>
  </si>
  <si>
    <t>115786</t>
  </si>
  <si>
    <t>EFRATA KARYA ANUGERAH</t>
  </si>
  <si>
    <t>115787</t>
  </si>
  <si>
    <t>TANJUNG ALAM JAYA</t>
  </si>
  <si>
    <t>115788</t>
  </si>
  <si>
    <t>AERO MANDIRI</t>
  </si>
  <si>
    <t>115789</t>
  </si>
  <si>
    <t>SYAIFULLAH</t>
  </si>
  <si>
    <t>115790</t>
  </si>
  <si>
    <t>GUNZIRYADI, S.Hut</t>
  </si>
  <si>
    <t>115791</t>
  </si>
  <si>
    <t>MUHAMMAD YANI</t>
  </si>
  <si>
    <t>115792</t>
  </si>
  <si>
    <t>CV. TITIAN SARANA</t>
  </si>
  <si>
    <t>115793</t>
  </si>
  <si>
    <t>MULYANA</t>
  </si>
  <si>
    <t>115794</t>
  </si>
  <si>
    <t>SURYA ISTANA CAHAYA ABADI</t>
  </si>
  <si>
    <t>115795</t>
  </si>
  <si>
    <t>PROFILINDAH KHARISMA</t>
  </si>
  <si>
    <t>115796</t>
  </si>
  <si>
    <t>ROYAL PERDANA GEMILANG</t>
  </si>
  <si>
    <t>115797</t>
  </si>
  <si>
    <t>IKHWAN MEGA POWER</t>
  </si>
  <si>
    <t>115798</t>
  </si>
  <si>
    <t>CV. KATARI AGRO</t>
  </si>
  <si>
    <t>115799</t>
  </si>
  <si>
    <t>AHIN</t>
  </si>
  <si>
    <t>115800</t>
  </si>
  <si>
    <t>Noviani</t>
  </si>
  <si>
    <t>115801</t>
  </si>
  <si>
    <t>YAY. SAHABAT MASYARAKAT PANTAI (SAMPAN)</t>
  </si>
  <si>
    <t>115802</t>
  </si>
  <si>
    <t>ROLANDO SIBARANI</t>
  </si>
  <si>
    <t>115803</t>
  </si>
  <si>
    <t>BALAI BESAR TEKNOLOGI PATI</t>
  </si>
  <si>
    <t>115804</t>
  </si>
  <si>
    <t>MUHAMAD RIMANUH</t>
  </si>
  <si>
    <t>115805</t>
  </si>
  <si>
    <t>CV. SAFGO</t>
  </si>
  <si>
    <t>115806</t>
  </si>
  <si>
    <t>DEWAN PERWAKILAN RAKYAT DAERAH KABUPATEN KEBUMEN</t>
  </si>
  <si>
    <t>115807</t>
  </si>
  <si>
    <t>DAMARINDO REKA KIMIA</t>
  </si>
  <si>
    <t>115808</t>
  </si>
  <si>
    <t>NIAGA GARAM CEMERLANG</t>
  </si>
  <si>
    <t>115809</t>
  </si>
  <si>
    <t>EL TRACO</t>
  </si>
  <si>
    <t>115810</t>
  </si>
  <si>
    <t>KHARISMA SATYA JAYA</t>
  </si>
  <si>
    <t>115811</t>
  </si>
  <si>
    <t>INDO TRADING MANDIRI</t>
  </si>
  <si>
    <t>115812</t>
  </si>
  <si>
    <t>AMIN</t>
  </si>
  <si>
    <t>115813</t>
  </si>
  <si>
    <t>IDOLA SELARAS ABADI</t>
  </si>
  <si>
    <t>115814</t>
  </si>
  <si>
    <t>HENDY HANDOKO</t>
  </si>
  <si>
    <t>115815</t>
  </si>
  <si>
    <t>PELAYARAN MANA LAGI</t>
  </si>
  <si>
    <t>115816</t>
  </si>
  <si>
    <t>CV. BARA ENERGI KALTIM</t>
  </si>
  <si>
    <t>115817</t>
  </si>
  <si>
    <t>AGUNG PUTRO</t>
  </si>
  <si>
    <t>115818</t>
  </si>
  <si>
    <t>115819</t>
  </si>
  <si>
    <t>MELAWI SAWIT PRIMA</t>
  </si>
  <si>
    <t>115820</t>
  </si>
  <si>
    <t>AGUNG CAHYO PUTRO</t>
  </si>
  <si>
    <t>115821</t>
  </si>
  <si>
    <t>SENTRAL THETA JAYA</t>
  </si>
  <si>
    <t>115822</t>
  </si>
  <si>
    <t>ANTELAS</t>
  </si>
  <si>
    <t>115823</t>
  </si>
  <si>
    <t>ANGGUN ADISENTOSA</t>
  </si>
  <si>
    <t>115824</t>
  </si>
  <si>
    <t>LAJU KARYA MANDIRI</t>
  </si>
  <si>
    <t>115825</t>
  </si>
  <si>
    <t>DELTA WIDJAJA INDAH</t>
  </si>
  <si>
    <t>115826</t>
  </si>
  <si>
    <t>WAHANA ELOK LANGGENG LESTARI "WELL"</t>
  </si>
  <si>
    <t>115827</t>
  </si>
  <si>
    <t>ARMADA BUMI PRATIWI LINES</t>
  </si>
  <si>
    <t>115828</t>
  </si>
  <si>
    <t>LAJU MAKMUR SENTOSA</t>
  </si>
  <si>
    <t>115829</t>
  </si>
  <si>
    <t>IMECO INTER SARANA</t>
  </si>
  <si>
    <t>115830</t>
  </si>
  <si>
    <t>ANDRE PT. QUEEN YOGHURT</t>
  </si>
  <si>
    <t>115831</t>
  </si>
  <si>
    <t>KWANG LIM INDONESIA</t>
  </si>
  <si>
    <t>115832</t>
  </si>
  <si>
    <t>MAHAKAM PANEN JAYA</t>
  </si>
  <si>
    <t>115833</t>
  </si>
  <si>
    <t>TUNAS JAYA PERKASA MANDIRI</t>
  </si>
  <si>
    <t>115834</t>
  </si>
  <si>
    <t>GUNUNG SEJAHTERA TEMON</t>
  </si>
  <si>
    <t>115835</t>
  </si>
  <si>
    <t>BIO ENERGIE TRADE</t>
  </si>
  <si>
    <t>115836</t>
  </si>
  <si>
    <t>M. SYAWAL YANUARDI</t>
  </si>
  <si>
    <t>115837</t>
  </si>
  <si>
    <t>IWAN ROHIMAT</t>
  </si>
  <si>
    <t>115838</t>
  </si>
  <si>
    <t>DELAPAN RAJA ABADI</t>
  </si>
  <si>
    <t>115839</t>
  </si>
  <si>
    <t>CV. ARTHA BUANA</t>
  </si>
  <si>
    <t>115840</t>
  </si>
  <si>
    <t>MEGA LAJU SUKSES</t>
  </si>
  <si>
    <t>115841</t>
  </si>
  <si>
    <t>EMIR RUDI ST</t>
  </si>
  <si>
    <t>115842</t>
  </si>
  <si>
    <t>INDODITAS DUTA RAYA</t>
  </si>
  <si>
    <t>115843</t>
  </si>
  <si>
    <t>MR. ERIEK KUSUMA BUWANA</t>
  </si>
  <si>
    <t>115844</t>
  </si>
  <si>
    <t>CAKRA INDO PRATAMA</t>
  </si>
  <si>
    <t>115845</t>
  </si>
  <si>
    <t>PUSPANDARI KARYA SEJAHTERA</t>
  </si>
  <si>
    <t>115846</t>
  </si>
  <si>
    <t>SINAR RIMBA PASIFIK</t>
  </si>
  <si>
    <t>115847</t>
  </si>
  <si>
    <t>SUKYAT</t>
  </si>
  <si>
    <t>115848</t>
  </si>
  <si>
    <t>PUJI WAHYU</t>
  </si>
  <si>
    <t>115849</t>
  </si>
  <si>
    <t>ACHMADI PASCAPERINTIS</t>
  </si>
  <si>
    <t>115850</t>
  </si>
  <si>
    <t>TRANSISI ENERGY SATUNAMA</t>
  </si>
  <si>
    <t>115851</t>
  </si>
  <si>
    <t>SUMIRE JAYA ENERGI</t>
  </si>
  <si>
    <t>115852</t>
  </si>
  <si>
    <t>AGUNG JAYA TEKNIK</t>
  </si>
  <si>
    <t>115853</t>
  </si>
  <si>
    <t>MUSYAWWIR NURTAN</t>
  </si>
  <si>
    <t>115854</t>
  </si>
  <si>
    <t>ANUGRAH BUMI BORNEO</t>
  </si>
  <si>
    <t>115855</t>
  </si>
  <si>
    <t>RIAN HERFIANDA</t>
  </si>
  <si>
    <t>115856</t>
  </si>
  <si>
    <t>TIRTA SEJAHTERA</t>
  </si>
  <si>
    <t>115857</t>
  </si>
  <si>
    <t>MR. WILLIAM RUNTURAMBI</t>
  </si>
  <si>
    <t>115858</t>
  </si>
  <si>
    <t>ARTHA SARANA IMAN</t>
  </si>
  <si>
    <t>115859</t>
  </si>
  <si>
    <t>SUMATERA JAYA LESTARI</t>
  </si>
  <si>
    <t>115860</t>
  </si>
  <si>
    <t>MIL PLATINUM BERSAUDARA</t>
  </si>
  <si>
    <t>115861</t>
  </si>
  <si>
    <t>MITRA ATLANTIC NUSANTARA</t>
  </si>
  <si>
    <t>115862</t>
  </si>
  <si>
    <t>SHIPCO TRANSPORT INDONESIA</t>
  </si>
  <si>
    <t>115863</t>
  </si>
  <si>
    <t>PILAR ANDALAN SINERGI</t>
  </si>
  <si>
    <t>115864</t>
  </si>
  <si>
    <t>MAJU SEJAHTERA LESTARI</t>
  </si>
  <si>
    <t>115865</t>
  </si>
  <si>
    <t>DELIA OKA ARJUNA</t>
  </si>
  <si>
    <t>115866</t>
  </si>
  <si>
    <t>HARTOPO LISTYO</t>
  </si>
  <si>
    <t>115867</t>
  </si>
  <si>
    <t>BADAN USAHA MILIK DESA(BUMDES) TUGU 47</t>
  </si>
  <si>
    <t>115868</t>
  </si>
  <si>
    <t>KUSVAYAROH</t>
  </si>
  <si>
    <t>115869</t>
  </si>
  <si>
    <t>115870</t>
  </si>
  <si>
    <t>CV. TERAS PONDOK KAPUK</t>
  </si>
  <si>
    <t>115871</t>
  </si>
  <si>
    <t>SUMATERA INTI KARET</t>
  </si>
  <si>
    <t>115872</t>
  </si>
  <si>
    <t>MR. KAMARUDDIN, S.HUT</t>
  </si>
  <si>
    <t>115873</t>
  </si>
  <si>
    <t>NAJAMUDIN</t>
  </si>
  <si>
    <t>115874</t>
  </si>
  <si>
    <t>115876</t>
  </si>
  <si>
    <t>LAMHOT SITORUS</t>
  </si>
  <si>
    <t>115877</t>
  </si>
  <si>
    <t>INDONESIAN MINERALS &amp; COAL MINING</t>
  </si>
  <si>
    <t>115878</t>
  </si>
  <si>
    <t>MALTA PRINTINDO</t>
  </si>
  <si>
    <t>115879</t>
  </si>
  <si>
    <t>PADANG BARA SUKSES MAKMUR</t>
  </si>
  <si>
    <t>115880</t>
  </si>
  <si>
    <t>SULFINDO EVATAMA</t>
  </si>
  <si>
    <t>115881</t>
  </si>
  <si>
    <t>HANIF KURNIAWAN</t>
  </si>
  <si>
    <t>115882</t>
  </si>
  <si>
    <t>JENRAWEDI</t>
  </si>
  <si>
    <t>115883</t>
  </si>
  <si>
    <t>CV. PASIR JAYA MANDIRI</t>
  </si>
  <si>
    <t>115884</t>
  </si>
  <si>
    <t>MAKMUR KONSTRUKSI INDONESIA</t>
  </si>
  <si>
    <t>115885</t>
  </si>
  <si>
    <t>BUMI NUSANTARA JAYA</t>
  </si>
  <si>
    <t>115886</t>
  </si>
  <si>
    <t>MAYANK SINGHAL</t>
  </si>
  <si>
    <t>115887</t>
  </si>
  <si>
    <t>EXCELENT SURVEYOR INDONESIA</t>
  </si>
  <si>
    <t>115888</t>
  </si>
  <si>
    <t>ATHA MARTH SUKSES</t>
  </si>
  <si>
    <t>115889</t>
  </si>
  <si>
    <t>MARAH ADIL</t>
  </si>
  <si>
    <t>115890</t>
  </si>
  <si>
    <t>FEBRIAN</t>
  </si>
  <si>
    <t>115891</t>
  </si>
  <si>
    <t>JONI RAMLI</t>
  </si>
  <si>
    <t>115892</t>
  </si>
  <si>
    <t>KARYA ENERGI INDONESIA.PT</t>
  </si>
  <si>
    <t>115893</t>
  </si>
  <si>
    <t>SUDIYONO</t>
  </si>
  <si>
    <t>115894</t>
  </si>
  <si>
    <t>JOYO WONGSO ABADI</t>
  </si>
  <si>
    <t>115895</t>
  </si>
  <si>
    <t>CV. SURYA CITRA PERSADA</t>
  </si>
  <si>
    <t>115896</t>
  </si>
  <si>
    <t>DAVID CHRISNADI SETYONO</t>
  </si>
  <si>
    <t>115897</t>
  </si>
  <si>
    <t>KARYA DWI JAYA</t>
  </si>
  <si>
    <t>115898</t>
  </si>
  <si>
    <t>MUARA SEJAGAT ABADI</t>
  </si>
  <si>
    <t>115899</t>
  </si>
  <si>
    <t>PARAIKATTE KARYA MANDIRI</t>
  </si>
  <si>
    <t>115900</t>
  </si>
  <si>
    <t>CV. RADHIAN ELECTRIC</t>
  </si>
  <si>
    <t>115901</t>
  </si>
  <si>
    <t>BUMI BINTANG SELATAN MINERAL</t>
  </si>
  <si>
    <t>115902</t>
  </si>
  <si>
    <t>SHINAMJAYA ABADI</t>
  </si>
  <si>
    <t>115903</t>
  </si>
  <si>
    <t>MULTI USAHA JAYA</t>
  </si>
  <si>
    <t>115904</t>
  </si>
  <si>
    <t>TIGA SAMUDRA</t>
  </si>
  <si>
    <t>115905</t>
  </si>
  <si>
    <t>CV CIPTA MANDIRI</t>
  </si>
  <si>
    <t>115906</t>
  </si>
  <si>
    <t>TABUNGINDO NOTO KARYA</t>
  </si>
  <si>
    <t>115907</t>
  </si>
  <si>
    <t>PRO TEKNIK INDONESIA</t>
  </si>
  <si>
    <t>115908</t>
  </si>
  <si>
    <t>SARANA ARGA GEMEH AMERTA</t>
  </si>
  <si>
    <t>115909</t>
  </si>
  <si>
    <t>MR. SUGENG. AG</t>
  </si>
  <si>
    <t>115910</t>
  </si>
  <si>
    <t>YURA PUTRA</t>
  </si>
  <si>
    <t>115911</t>
  </si>
  <si>
    <t>YAY. ORANGUTAN SUMATERA LESTARI</t>
  </si>
  <si>
    <t>115912</t>
  </si>
  <si>
    <t>DARA PUTRIA PRIMADORA</t>
  </si>
  <si>
    <t>115913</t>
  </si>
  <si>
    <t>POLA KAHURIPAN INTISAWIT</t>
  </si>
  <si>
    <t>115914</t>
  </si>
  <si>
    <t>INNOTEK MEGAH INDONESIA</t>
  </si>
  <si>
    <t>115915</t>
  </si>
  <si>
    <t>KARYA ABADI BERKAH DURI</t>
  </si>
  <si>
    <t>115916</t>
  </si>
  <si>
    <t>KIS GREEN TECHNOLOGY PROJECTS, PT</t>
  </si>
  <si>
    <t>115917</t>
  </si>
  <si>
    <t>JHON PEHAN KERAF</t>
  </si>
  <si>
    <t>115918</t>
  </si>
  <si>
    <t>I KADEK AGUS ASMARA PUTRA</t>
  </si>
  <si>
    <t>115919</t>
  </si>
  <si>
    <t>TEBO PRIMA</t>
  </si>
  <si>
    <t>115920</t>
  </si>
  <si>
    <t>SUMBER MAKMUR ALAM LAMPUNG</t>
  </si>
  <si>
    <t>115921</t>
  </si>
  <si>
    <t>ARTA RIMBA UTAMA</t>
  </si>
  <si>
    <t>115922</t>
  </si>
  <si>
    <t>RAHMAN JINAR HADI</t>
  </si>
  <si>
    <t>115923</t>
  </si>
  <si>
    <t>ANEKA RIMBA USAHA</t>
  </si>
  <si>
    <t>115924</t>
  </si>
  <si>
    <t>PANAIKANG PRIMA</t>
  </si>
  <si>
    <t>115925</t>
  </si>
  <si>
    <t>CV. ATAP TRI UTAMA</t>
  </si>
  <si>
    <t>115926</t>
  </si>
  <si>
    <t>CV. AGRO JAWA DWIPA</t>
  </si>
  <si>
    <t>115927</t>
  </si>
  <si>
    <t>DEDDY FREDDY</t>
  </si>
  <si>
    <t>115928</t>
  </si>
  <si>
    <t>PILAREN</t>
  </si>
  <si>
    <t>115929</t>
  </si>
  <si>
    <t>CV. INDAH FAJAR</t>
  </si>
  <si>
    <t>115930</t>
  </si>
  <si>
    <t>PALMA FURNITURE</t>
  </si>
  <si>
    <t>115931</t>
  </si>
  <si>
    <t>REVELINO SAHAT</t>
  </si>
  <si>
    <t>115932</t>
  </si>
  <si>
    <t>GRESTELINA MEDIKA SEJAHTERA</t>
  </si>
  <si>
    <t>115933</t>
  </si>
  <si>
    <t>LAGA PRATAMA INTERINDO</t>
  </si>
  <si>
    <t>115934</t>
  </si>
  <si>
    <t>CV. COCOON ASIA</t>
  </si>
  <si>
    <t>115935</t>
  </si>
  <si>
    <t>TAMBANG JAYA NUR RADHIKA</t>
  </si>
  <si>
    <t>115936</t>
  </si>
  <si>
    <t>BEND. PENGELUARAN DIPA UNIMED</t>
  </si>
  <si>
    <t>115937</t>
  </si>
  <si>
    <t>GOLDEN CUP SEAFOOD</t>
  </si>
  <si>
    <t>115938</t>
  </si>
  <si>
    <t>ES BALOK INDONESIA</t>
  </si>
  <si>
    <t>115939</t>
  </si>
  <si>
    <t>INDRA</t>
  </si>
  <si>
    <t>115940</t>
  </si>
  <si>
    <t>TIMOTIUS CHANDRA MARBUN</t>
  </si>
  <si>
    <t>115941</t>
  </si>
  <si>
    <t>MANGGALA MUDA TEKNIK</t>
  </si>
  <si>
    <t>115942</t>
  </si>
  <si>
    <t>FRJ GLOBAL CONCEPTS</t>
  </si>
  <si>
    <t>115943</t>
  </si>
  <si>
    <t>PELAYARAN STAR INDAH</t>
  </si>
  <si>
    <t>115944</t>
  </si>
  <si>
    <t>INKO HANANIM ENERGI</t>
  </si>
  <si>
    <t>115945</t>
  </si>
  <si>
    <t>ITOCHU SINGAPORE PTE. LTD.</t>
  </si>
  <si>
    <t>115946</t>
  </si>
  <si>
    <t>APOLLO ANEKA PERSADA</t>
  </si>
  <si>
    <t>115947</t>
  </si>
  <si>
    <t>KG FASHION INDONESIA</t>
  </si>
  <si>
    <t>115948</t>
  </si>
  <si>
    <t>MOHAMMAD SOLIHIN</t>
  </si>
  <si>
    <t>115949</t>
  </si>
  <si>
    <t>TRITEGUH MANUNGGAL SEJATI</t>
  </si>
  <si>
    <t>115950</t>
  </si>
  <si>
    <t>DIRGA SURYA</t>
  </si>
  <si>
    <t>115951</t>
  </si>
  <si>
    <t>H. ENDANG RUCHIYAT</t>
  </si>
  <si>
    <t>115952</t>
  </si>
  <si>
    <t>CV. BERSINAR DAMAI</t>
  </si>
  <si>
    <t>115953</t>
  </si>
  <si>
    <t>HALINDO BERJAYA MANDIRI</t>
  </si>
  <si>
    <t>115954</t>
  </si>
  <si>
    <t>YUDIANTO</t>
  </si>
  <si>
    <t>115955</t>
  </si>
  <si>
    <t>I NYOMAN SUPASTIKA</t>
  </si>
  <si>
    <t>115956</t>
  </si>
  <si>
    <t>ADHI PRIMA MANDIRI PERSADA</t>
  </si>
  <si>
    <t>115957</t>
  </si>
  <si>
    <t>RIZKY NAZAR</t>
  </si>
  <si>
    <t>115958</t>
  </si>
  <si>
    <t>RIZKY ANUGRAH NAZAR</t>
  </si>
  <si>
    <t>115959</t>
  </si>
  <si>
    <t>CV. JAVA HUNIAN</t>
  </si>
  <si>
    <t>115960</t>
  </si>
  <si>
    <t>BOBBY SETIADI TEJA</t>
  </si>
  <si>
    <t>115961</t>
  </si>
  <si>
    <t>AGUS SETIADI</t>
  </si>
  <si>
    <t>115962</t>
  </si>
  <si>
    <t>SINAR BALANGO MULIA</t>
  </si>
  <si>
    <t>115963</t>
  </si>
  <si>
    <t>MYOURI MAKMUR MANDIRI</t>
  </si>
  <si>
    <t>115964</t>
  </si>
  <si>
    <t>TARMINDO NUSANTARA SEJAHTERA</t>
  </si>
  <si>
    <t>115965</t>
  </si>
  <si>
    <t>MR. KUSWOYO</t>
  </si>
  <si>
    <t>115966</t>
  </si>
  <si>
    <t>WAHYUNATA ARSITA</t>
  </si>
  <si>
    <t>115967</t>
  </si>
  <si>
    <t>SUSPIANTO</t>
  </si>
  <si>
    <t>115968</t>
  </si>
  <si>
    <t>MR. ARY RACHMANTO</t>
  </si>
  <si>
    <t>115969</t>
  </si>
  <si>
    <t>SPEKTRO MITRATAMA</t>
  </si>
  <si>
    <t>115970</t>
  </si>
  <si>
    <t>PUNCAK JAYA POWER, PT</t>
  </si>
  <si>
    <t>115971</t>
  </si>
  <si>
    <t>PERSADA PENA KENCANA</t>
  </si>
  <si>
    <t>115972</t>
  </si>
  <si>
    <t>RHENDY TAN</t>
  </si>
  <si>
    <t>115973</t>
  </si>
  <si>
    <t>TJU MEU THUNG</t>
  </si>
  <si>
    <t>115974</t>
  </si>
  <si>
    <t>BEND. BALAI PENELITIAN DAN OBSERVASI LAUT</t>
  </si>
  <si>
    <t>115975</t>
  </si>
  <si>
    <t>BANK RAKYAT INDONESIA (PERSERO) CABANG JAKARTA KALIBATA</t>
  </si>
  <si>
    <t>115976</t>
  </si>
  <si>
    <t>JON SISUARDI</t>
  </si>
  <si>
    <t>115977</t>
  </si>
  <si>
    <t>SINAR SANATA ELECTRONIC INDUSTRY</t>
  </si>
  <si>
    <t>115979</t>
  </si>
  <si>
    <t>ALFA VALVES INDONESIA</t>
  </si>
  <si>
    <t>115980</t>
  </si>
  <si>
    <t>SUMBER ENERGI CEMERLANG</t>
  </si>
  <si>
    <t>115981</t>
  </si>
  <si>
    <t>NERA INDONESIA</t>
  </si>
  <si>
    <t>115982</t>
  </si>
  <si>
    <t>HARMONITA SINURAYA</t>
  </si>
  <si>
    <t>115983</t>
  </si>
  <si>
    <t>SUCOFINDO  CABANG DENPASAR</t>
  </si>
  <si>
    <t>115984</t>
  </si>
  <si>
    <t>SAE BUANA LESTARI, PT</t>
  </si>
  <si>
    <t>115985</t>
  </si>
  <si>
    <t>GLOBAL SARANA PERKASA</t>
  </si>
  <si>
    <t>115986</t>
  </si>
  <si>
    <t>CV. ASFIRINDO TEKNIK</t>
  </si>
  <si>
    <t>115987</t>
  </si>
  <si>
    <t>HADI SANTOSO</t>
  </si>
  <si>
    <t>115988</t>
  </si>
  <si>
    <t>LANDAK BHAKTI PALMA</t>
  </si>
  <si>
    <t>115989</t>
  </si>
  <si>
    <t>KENDARI BINTANG LESTARI</t>
  </si>
  <si>
    <t>115990</t>
  </si>
  <si>
    <t>SURYA ANDALAN TIMUR</t>
  </si>
  <si>
    <t>115991</t>
  </si>
  <si>
    <t>PRM. PERHUTANI</t>
  </si>
  <si>
    <t>115992</t>
  </si>
  <si>
    <t>CV. FADHILLAH</t>
  </si>
  <si>
    <t>115993</t>
  </si>
  <si>
    <t>MANDARA JASINDO SENA</t>
  </si>
  <si>
    <t>115994</t>
  </si>
  <si>
    <t>RAPOTAN ANDI PUTRA S.</t>
  </si>
  <si>
    <t>115995</t>
  </si>
  <si>
    <t>EMILIA LIM</t>
  </si>
  <si>
    <t>115996</t>
  </si>
  <si>
    <t>IKAWA MULTI DINAMIKA</t>
  </si>
  <si>
    <t>115997</t>
  </si>
  <si>
    <t>ERJUNINGSIH</t>
  </si>
  <si>
    <t>115998</t>
  </si>
  <si>
    <t>INDO RAYA LINE</t>
  </si>
  <si>
    <t>115999</t>
  </si>
  <si>
    <t>URATANI PRECISION</t>
  </si>
  <si>
    <t>116001</t>
  </si>
  <si>
    <t>SEIRAMA LAJU</t>
  </si>
  <si>
    <t>116002</t>
  </si>
  <si>
    <t>ANUGERAH INDAH ABADI</t>
  </si>
  <si>
    <t>116003</t>
  </si>
  <si>
    <t>MUHAMMAD SURYA TRIYADI</t>
  </si>
  <si>
    <t>116004</t>
  </si>
  <si>
    <t>VIA INDOCARGO ABADI</t>
  </si>
  <si>
    <t>116005</t>
  </si>
  <si>
    <t>ALIFAN MEGA KENCANA</t>
  </si>
  <si>
    <t>116006</t>
  </si>
  <si>
    <t>SINAR DINAMIKA BETON</t>
  </si>
  <si>
    <t>116007</t>
  </si>
  <si>
    <t>KHAIRIL ASRIL</t>
  </si>
  <si>
    <t>116008</t>
  </si>
  <si>
    <t>BERAU JAYA PERKASA</t>
  </si>
  <si>
    <t>116009</t>
  </si>
  <si>
    <t>CV. BANGKIT LESTARI JAYA</t>
  </si>
  <si>
    <t>116010</t>
  </si>
  <si>
    <t>ADHIE MARTADINATA</t>
  </si>
  <si>
    <t>116011</t>
  </si>
  <si>
    <t>116012</t>
  </si>
  <si>
    <t>SRI AGUSTINA GIRSANG</t>
  </si>
  <si>
    <t>116013</t>
  </si>
  <si>
    <t>CV. CAHAYA DUTA PERWIRA</t>
  </si>
  <si>
    <t>116014</t>
  </si>
  <si>
    <t>ALL WATER SOLUTIONS PTE LTD</t>
  </si>
  <si>
    <t>116015</t>
  </si>
  <si>
    <t>JIN SUNG K.S INDONESIA</t>
  </si>
  <si>
    <t>116016</t>
  </si>
  <si>
    <t>YANG MANDIRI UTAMA SUKSES</t>
  </si>
  <si>
    <t>116017</t>
  </si>
  <si>
    <t>HARAPAN PRIBUMI SETIA, PT</t>
  </si>
  <si>
    <t>116018</t>
  </si>
  <si>
    <t>IDA BAGUS GDE SINUNG SH,MH</t>
  </si>
  <si>
    <t>116019</t>
  </si>
  <si>
    <t>CERTUS METROLOGY INDONESIA</t>
  </si>
  <si>
    <t>116020</t>
  </si>
  <si>
    <t>PATIWARE</t>
  </si>
  <si>
    <t>116021</t>
  </si>
  <si>
    <t>ERASUMPINDO SEJATI</t>
  </si>
  <si>
    <t>116022</t>
  </si>
  <si>
    <t>CASALINI NATURA INDONESIA, PT</t>
  </si>
  <si>
    <t>116023</t>
  </si>
  <si>
    <t>DELTA INSTRUMENTASI</t>
  </si>
  <si>
    <t>116024</t>
  </si>
  <si>
    <t>CITRA PERMAI MAKASSAR</t>
  </si>
  <si>
    <t>116025</t>
  </si>
  <si>
    <t>PASIR DABO PERMATA</t>
  </si>
  <si>
    <t>116026</t>
  </si>
  <si>
    <t>PT. INTANWIJAYA INTERNASIONAL TBK</t>
  </si>
  <si>
    <t>116027</t>
  </si>
  <si>
    <t>YUNANI</t>
  </si>
  <si>
    <t>116028</t>
  </si>
  <si>
    <t>FERRY SETIAWAN</t>
  </si>
  <si>
    <t>116029</t>
  </si>
  <si>
    <t>SINAR MUTIARA INDAH</t>
  </si>
  <si>
    <t>116030</t>
  </si>
  <si>
    <t>TAWABU MINERAL RESOURCE</t>
  </si>
  <si>
    <t>116032</t>
  </si>
  <si>
    <t>KUKAR COMMODITIES WORLDWIDE</t>
  </si>
  <si>
    <t>116033</t>
  </si>
  <si>
    <t>116034</t>
  </si>
  <si>
    <t>HARMONY INDAH PRATAMA</t>
  </si>
  <si>
    <t>116035</t>
  </si>
  <si>
    <t>CV. WINAR DWI REJEKI</t>
  </si>
  <si>
    <t>116036</t>
  </si>
  <si>
    <t>ANGSANA JAYA ENERGI</t>
  </si>
  <si>
    <t>116037</t>
  </si>
  <si>
    <t>YAY. YAS PEMBINA ASUHAN BUNDA</t>
  </si>
  <si>
    <t>116038</t>
  </si>
  <si>
    <t>GATOT SUBRATA (MATAHARI)</t>
  </si>
  <si>
    <t>116039</t>
  </si>
  <si>
    <t>MULTI CIPTA ADIKARYA</t>
  </si>
  <si>
    <t>116040</t>
  </si>
  <si>
    <t>MEKAR JAYA ABADI</t>
  </si>
  <si>
    <t>116041</t>
  </si>
  <si>
    <t>PT. ALUR BIRU MARITIM</t>
  </si>
  <si>
    <t>116042</t>
  </si>
  <si>
    <t>BAPCO</t>
  </si>
  <si>
    <t>116043</t>
  </si>
  <si>
    <t>ISS FACILITY SERVICES</t>
  </si>
  <si>
    <t>116044</t>
  </si>
  <si>
    <t>FARMEL CAHAYA MANDIRI</t>
  </si>
  <si>
    <t>116045</t>
  </si>
  <si>
    <t>ALFATH ADIJAYA RESOURCES</t>
  </si>
  <si>
    <t>116046</t>
  </si>
  <si>
    <t>CV. TRI SELARAS SEJAHTERA</t>
  </si>
  <si>
    <t>116047</t>
  </si>
  <si>
    <t>BP.PEMB.UPTD LAB PPMHP</t>
  </si>
  <si>
    <t>116048</t>
  </si>
  <si>
    <t>GLOBAL SECONT</t>
  </si>
  <si>
    <t>116049</t>
  </si>
  <si>
    <t>EDWARD</t>
  </si>
  <si>
    <t>116050</t>
  </si>
  <si>
    <t>SUWANTO</t>
  </si>
  <si>
    <t>116051</t>
  </si>
  <si>
    <t>WINARSO</t>
  </si>
  <si>
    <t>116052</t>
  </si>
  <si>
    <t>NAYATI INDONESIA</t>
  </si>
  <si>
    <t>116053</t>
  </si>
  <si>
    <t>BUNIAN KENCANA</t>
  </si>
  <si>
    <t>116054</t>
  </si>
  <si>
    <t>PT. WANATIARA PERSADA</t>
  </si>
  <si>
    <t>116055</t>
  </si>
  <si>
    <t>MIDDLE EAST TRADE LINKS FZC</t>
  </si>
  <si>
    <t>116056</t>
  </si>
  <si>
    <t>ROYAL MEDPRO</t>
  </si>
  <si>
    <t>116057</t>
  </si>
  <si>
    <t>DUNIA LAUT BALI</t>
  </si>
  <si>
    <t>116058</t>
  </si>
  <si>
    <t>116059</t>
  </si>
  <si>
    <t>HASTA NUSA INDAH</t>
  </si>
  <si>
    <t>116060</t>
  </si>
  <si>
    <t>BOGA JAYA</t>
  </si>
  <si>
    <t>116061</t>
  </si>
  <si>
    <t>PANPATMOS</t>
  </si>
  <si>
    <t>116062</t>
  </si>
  <si>
    <t>LANNY SANGGAYA / SANGGAYA INDOCRAFT NDOCRAFT</t>
  </si>
  <si>
    <t>116063</t>
  </si>
  <si>
    <t>LIMKO TEKNIK MANDIRI</t>
  </si>
  <si>
    <t>116064</t>
  </si>
  <si>
    <t>BALIKPAPAN WANA LESTARI</t>
  </si>
  <si>
    <t>116065</t>
  </si>
  <si>
    <t>YARA INDONESIA</t>
  </si>
  <si>
    <t>116066</t>
  </si>
  <si>
    <t>LINTAS NIAGA PUPUK INDONESIA</t>
  </si>
  <si>
    <t>116067</t>
  </si>
  <si>
    <t>AGRO INVESTAMA</t>
  </si>
  <si>
    <t>116068</t>
  </si>
  <si>
    <t>JAYA ARNIKON</t>
  </si>
  <si>
    <t>116069</t>
  </si>
  <si>
    <t>RAJA AL-AZHAR</t>
  </si>
  <si>
    <t>116070</t>
  </si>
  <si>
    <t>MUHAMMAD ARIS</t>
  </si>
  <si>
    <t>116071</t>
  </si>
  <si>
    <t>DAKA GROUP</t>
  </si>
  <si>
    <t>116072</t>
  </si>
  <si>
    <t>CHAW CHIN</t>
  </si>
  <si>
    <t>116073</t>
  </si>
  <si>
    <t>SATKER PENGEMBANGAN SISTEM PENYEDIA AIR MINUM JATIM</t>
  </si>
  <si>
    <t>116074</t>
  </si>
  <si>
    <t>SARANA KARYA SOLUSINDO</t>
  </si>
  <si>
    <t>116075</t>
  </si>
  <si>
    <t>KALINDO CENTRAL GOAUTAMA</t>
  </si>
  <si>
    <t>116076</t>
  </si>
  <si>
    <t>FATAHILAH YUSSAN</t>
  </si>
  <si>
    <t>116077</t>
  </si>
  <si>
    <t>PENGEMBANGAN SISTEM PENYEDIAAN AIR MINUM PROV. KALSEL</t>
  </si>
  <si>
    <t>116078</t>
  </si>
  <si>
    <t>BERUNTUNG BERKAH BERSAMA</t>
  </si>
  <si>
    <t>116079</t>
  </si>
  <si>
    <t>BINTANG TIMUR BARU BAKTI</t>
  </si>
  <si>
    <t>116080</t>
  </si>
  <si>
    <t>CITRA BANGUN ARCHA</t>
  </si>
  <si>
    <t>116081</t>
  </si>
  <si>
    <t>RIO BAHTIAR</t>
  </si>
  <si>
    <t>116082</t>
  </si>
  <si>
    <t>MR. STEVEN</t>
  </si>
  <si>
    <t>116083</t>
  </si>
  <si>
    <t>DANAYASA ARTHATAMA</t>
  </si>
  <si>
    <t>116084</t>
  </si>
  <si>
    <t>116085</t>
  </si>
  <si>
    <t>PUTRI SINAR BUANA</t>
  </si>
  <si>
    <t>116086</t>
  </si>
  <si>
    <t>PUTRA MASINDO UTAMA</t>
  </si>
  <si>
    <t>116087</t>
  </si>
  <si>
    <t>SUKAMAJU PUTRA</t>
  </si>
  <si>
    <t>116088</t>
  </si>
  <si>
    <t>INDOMARCO PRISMATAMA</t>
  </si>
  <si>
    <t>116089</t>
  </si>
  <si>
    <t>AMANDARI PRAKARSA EMPATA</t>
  </si>
  <si>
    <t>116090</t>
  </si>
  <si>
    <t>TEGAR KAWINI MANDIRI</t>
  </si>
  <si>
    <t>116091</t>
  </si>
  <si>
    <t>DUAEM GADA BAYUAGUS, PT</t>
  </si>
  <si>
    <t>116092</t>
  </si>
  <si>
    <t>BERKAT INTI PERKASA</t>
  </si>
  <si>
    <t>116094</t>
  </si>
  <si>
    <t>WILSON HAROLD SUARDI</t>
  </si>
  <si>
    <t>116095</t>
  </si>
  <si>
    <t>C.I.I.D.G ERDOS HONGJUN ELECTRIC POWER CO., LTD.</t>
  </si>
  <si>
    <t>116096</t>
  </si>
  <si>
    <t>CAHAYA PERMATA SAKTI ABADI</t>
  </si>
  <si>
    <t>116349</t>
  </si>
  <si>
    <t>FITRAH ANUGRAH RAHADI</t>
  </si>
  <si>
    <t>116350</t>
  </si>
  <si>
    <t>YOGEEY INDONESIA</t>
  </si>
  <si>
    <t>116351</t>
  </si>
  <si>
    <t>SUMITOMO WIRING SYSTEMS BATAM INDONESIA</t>
  </si>
  <si>
    <t>116352</t>
  </si>
  <si>
    <t>INTRACO AGROINDUSTRY</t>
  </si>
  <si>
    <t>116353</t>
  </si>
  <si>
    <t>BUMI ANDALAS MINING SUKSES, PT</t>
  </si>
  <si>
    <t>116354</t>
  </si>
  <si>
    <t>BAMBANG PRIYAMBODO,SH</t>
  </si>
  <si>
    <t>116355</t>
  </si>
  <si>
    <t>OTTEN COFFEE INDONESIA</t>
  </si>
  <si>
    <t>116356</t>
  </si>
  <si>
    <t>JEVMAR SAWITA UTAMA</t>
  </si>
  <si>
    <t>116357</t>
  </si>
  <si>
    <t>BENDAHARA PENGELUARAN DINAS LINGKUNGAN HIDUP KAB. ASAHAN</t>
  </si>
  <si>
    <t>116358</t>
  </si>
  <si>
    <t>POU YUEN INDONESIA</t>
  </si>
  <si>
    <t>116359</t>
  </si>
  <si>
    <t>ANUGERAH PUTRA LANGKAT</t>
  </si>
  <si>
    <t>116360</t>
  </si>
  <si>
    <t>VPR LAXMINDO</t>
  </si>
  <si>
    <t>116361</t>
  </si>
  <si>
    <t>CV. ARYADUTA PRATAMA</t>
  </si>
  <si>
    <t>116362</t>
  </si>
  <si>
    <t>MUHAMMAD RONI</t>
  </si>
  <si>
    <t>116363</t>
  </si>
  <si>
    <t>CSTS JOINT OPERATION</t>
  </si>
  <si>
    <t>116364</t>
  </si>
  <si>
    <t>MR. AGUS PRIHADI</t>
  </si>
  <si>
    <t>116365</t>
  </si>
  <si>
    <t>HERWIN WIJAYA</t>
  </si>
  <si>
    <t>116367</t>
  </si>
  <si>
    <t>NAHARIDIN</t>
  </si>
  <si>
    <t>116368</t>
  </si>
  <si>
    <t>ARGO MANUNGGAL TRIASTA</t>
  </si>
  <si>
    <t>116369</t>
  </si>
  <si>
    <t>DJATMIKO TJITJIK WIDYANTI</t>
  </si>
  <si>
    <t>116370</t>
  </si>
  <si>
    <t>PUPUT PRASETIAWAN</t>
  </si>
  <si>
    <t>116371</t>
  </si>
  <si>
    <t>HOFFMEN INTERNATIONAL</t>
  </si>
  <si>
    <t>116372</t>
  </si>
  <si>
    <t>PEMEGANG KAS BADAN PENGENDALIAN DAMPAK LINGKUNGAN</t>
  </si>
  <si>
    <t>116373</t>
  </si>
  <si>
    <t>SLAMET RIYADI</t>
  </si>
  <si>
    <t>116374</t>
  </si>
  <si>
    <t>SOENAR ALIE MARTONO</t>
  </si>
  <si>
    <t>116375</t>
  </si>
  <si>
    <t>WIJAYA LOKA NUSANTARA</t>
  </si>
  <si>
    <t>116376</t>
  </si>
  <si>
    <t>SINO ROAD AND BRIDGE GROUP CO.LTD - PT. HUTAMA KARYA (PERSERO) JO</t>
  </si>
  <si>
    <t>116377</t>
  </si>
  <si>
    <t>DONNA YOLKA</t>
  </si>
  <si>
    <t>116378</t>
  </si>
  <si>
    <t>MINANTI PUTRI</t>
  </si>
  <si>
    <t>116379</t>
  </si>
  <si>
    <t>116380</t>
  </si>
  <si>
    <t>MADIAN SYAH</t>
  </si>
  <si>
    <t>116381</t>
  </si>
  <si>
    <t>BENNY SUGIYONO</t>
  </si>
  <si>
    <t>116382</t>
  </si>
  <si>
    <t>KARUNIA MITRA PERDANA, PT</t>
  </si>
  <si>
    <t>116383</t>
  </si>
  <si>
    <t>FADLY NUR</t>
  </si>
  <si>
    <t>116384</t>
  </si>
  <si>
    <t>RAJA BATACO INDONESIA</t>
  </si>
  <si>
    <t>116386</t>
  </si>
  <si>
    <t>JAYA BAHTERA UTAMA</t>
  </si>
  <si>
    <t>116387</t>
  </si>
  <si>
    <t>Y A N T O</t>
  </si>
  <si>
    <t>116388</t>
  </si>
  <si>
    <t>ETMIECO MAKMUR ABADI</t>
  </si>
  <si>
    <t>116389</t>
  </si>
  <si>
    <t>TARDIN</t>
  </si>
  <si>
    <t>116390</t>
  </si>
  <si>
    <t>SUWARNA KARYA GEMILANG</t>
  </si>
  <si>
    <t>116391</t>
  </si>
  <si>
    <t>KLASEMAN</t>
  </si>
  <si>
    <t>116392</t>
  </si>
  <si>
    <t>PERHIMPUNAN PENGHUNI RUMAH SUSUN KONDOMINIUM AMARTAPURA</t>
  </si>
  <si>
    <t>116393</t>
  </si>
  <si>
    <t>BERKAT SUBUH TRANSPOR</t>
  </si>
  <si>
    <t>116394</t>
  </si>
  <si>
    <t>PANTAI TASIKRIA INDAH INDONESIA</t>
  </si>
  <si>
    <t>116395</t>
  </si>
  <si>
    <t>AGRI MULTI LESTARI</t>
  </si>
  <si>
    <t>116396</t>
  </si>
  <si>
    <t>YAY. ANAKKU</t>
  </si>
  <si>
    <t>116397</t>
  </si>
  <si>
    <t>SOLUSI INFORMASI MANDIRI</t>
  </si>
  <si>
    <t>116398</t>
  </si>
  <si>
    <t>PT. ANGKASA PURA II (PERSERO)</t>
  </si>
  <si>
    <t>116400</t>
  </si>
  <si>
    <t>SOLSTICE ENERGY SERVICES</t>
  </si>
  <si>
    <t>116401</t>
  </si>
  <si>
    <t>DARMAWAN</t>
  </si>
  <si>
    <t>116402</t>
  </si>
  <si>
    <t>TRAKINDO UTAMA</t>
  </si>
  <si>
    <t>116403</t>
  </si>
  <si>
    <t>WALJUKRI</t>
  </si>
  <si>
    <t>116404</t>
  </si>
  <si>
    <t>KAYU KITA</t>
  </si>
  <si>
    <t>116405</t>
  </si>
  <si>
    <t>ANEKA KAOLINE UTAMA</t>
  </si>
  <si>
    <t>116406</t>
  </si>
  <si>
    <t>CV. PASIR MAS BELITONG</t>
  </si>
  <si>
    <t>116407</t>
  </si>
  <si>
    <t>KOIN MULTI STAR</t>
  </si>
  <si>
    <t>116408</t>
  </si>
  <si>
    <t>WIJAYA KARYA SEMESTA</t>
  </si>
  <si>
    <t>116409</t>
  </si>
  <si>
    <t>JENDRA WEDI</t>
  </si>
  <si>
    <t>116410</t>
  </si>
  <si>
    <t>ASPAL ENERGI NUSANTARA</t>
  </si>
  <si>
    <t>116411</t>
  </si>
  <si>
    <t>BHUMYAMCA SEKAWAN</t>
  </si>
  <si>
    <t>116412</t>
  </si>
  <si>
    <t>WIRADUTA SEJAHTERA LANGGENG</t>
  </si>
  <si>
    <t>116413</t>
  </si>
  <si>
    <t>TUJUH SANGKAKALA SURGA</t>
  </si>
  <si>
    <t>116414</t>
  </si>
  <si>
    <t>PDAM INTAN BANJAR</t>
  </si>
  <si>
    <t>116415</t>
  </si>
  <si>
    <t>CAHAYA PESONA INTERNASIONAL</t>
  </si>
  <si>
    <t>116416</t>
  </si>
  <si>
    <t>PARAMITHA CIPTA SARANA</t>
  </si>
  <si>
    <t>116417</t>
  </si>
  <si>
    <t>MR. ANNO ADE HASOLAON</t>
  </si>
  <si>
    <t>116418</t>
  </si>
  <si>
    <t>UPC SIDRAP BAYU ENERGI</t>
  </si>
  <si>
    <t>116419</t>
  </si>
  <si>
    <t>INDUSTRI PLYWOOD TJIPTA RIMBA DJAJA</t>
  </si>
  <si>
    <t>116420</t>
  </si>
  <si>
    <t>REJEKI PUTRA PUTRI ELIMAN</t>
  </si>
  <si>
    <t>116421</t>
  </si>
  <si>
    <t>PETRO STORINDO ENERGI</t>
  </si>
  <si>
    <t>116422</t>
  </si>
  <si>
    <t>MR. FAJAR SIDIK</t>
  </si>
  <si>
    <t>116423</t>
  </si>
  <si>
    <t>ISRUDDIN</t>
  </si>
  <si>
    <t>116424</t>
  </si>
  <si>
    <t>KLINIK UTAMA PERISAI HUSADA</t>
  </si>
  <si>
    <t>116425</t>
  </si>
  <si>
    <t>LISA LESTARI COAL</t>
  </si>
  <si>
    <t>116426</t>
  </si>
  <si>
    <t>BAKTI AGRO MANDIRI</t>
  </si>
  <si>
    <t>116427</t>
  </si>
  <si>
    <t>SUN SAWIT</t>
  </si>
  <si>
    <t>116428</t>
  </si>
  <si>
    <t>DESMAN ZEGA, IR</t>
  </si>
  <si>
    <t>116429</t>
  </si>
  <si>
    <t>CV. SATRIA BUDI</t>
  </si>
  <si>
    <t>116430</t>
  </si>
  <si>
    <t>MOHAMMAD RIZAL</t>
  </si>
  <si>
    <t>116431</t>
  </si>
  <si>
    <t>BUDI MARTONO</t>
  </si>
  <si>
    <t>116432</t>
  </si>
  <si>
    <t>DIVESTEKNO ANUGRAH</t>
  </si>
  <si>
    <t>116433</t>
  </si>
  <si>
    <t>CHANDRA TALIP</t>
  </si>
  <si>
    <t>116434</t>
  </si>
  <si>
    <t>117349</t>
  </si>
  <si>
    <t>ODYSSEA UTAMA</t>
  </si>
  <si>
    <t>117351</t>
  </si>
  <si>
    <t>ANARA BERKAH SAHABAT</t>
  </si>
  <si>
    <t>117352</t>
  </si>
  <si>
    <t>117353</t>
  </si>
  <si>
    <t>BUDI WIJANARKO</t>
  </si>
  <si>
    <t>117354</t>
  </si>
  <si>
    <t>VINCENT JUNIUS</t>
  </si>
  <si>
    <t>117355</t>
  </si>
  <si>
    <t>SEA WAY EXPRES INTERNATIONAL, CV</t>
  </si>
  <si>
    <t>117356</t>
  </si>
  <si>
    <t>MIKAEL ROLEN</t>
  </si>
  <si>
    <t>117357</t>
  </si>
  <si>
    <t>ERMIN WAHYUNINGRUM</t>
  </si>
  <si>
    <t>117358</t>
  </si>
  <si>
    <t>SAMSI</t>
  </si>
  <si>
    <t>117359</t>
  </si>
  <si>
    <t>ABATA MITRA ABADI</t>
  </si>
  <si>
    <t>117360</t>
  </si>
  <si>
    <t>117361</t>
  </si>
  <si>
    <t>FATHARA NORMA PERSADA PRIMA</t>
  </si>
  <si>
    <t>117362</t>
  </si>
  <si>
    <t>AZA BANAR</t>
  </si>
  <si>
    <t>117363</t>
  </si>
  <si>
    <t>SAQUA PASEE</t>
  </si>
  <si>
    <t>117364</t>
  </si>
  <si>
    <t>JOKO BUDIYONO</t>
  </si>
  <si>
    <t>117365</t>
  </si>
  <si>
    <t>HASIL SUMBER ALAM RESOURCES</t>
  </si>
  <si>
    <t>117366</t>
  </si>
  <si>
    <t>MUTIARA ETAM COAL</t>
  </si>
  <si>
    <t>117367</t>
  </si>
  <si>
    <t>SUHARYANI T</t>
  </si>
  <si>
    <t>117368</t>
  </si>
  <si>
    <t>BUMI MENARA INTERNUSA</t>
  </si>
  <si>
    <t>117369</t>
  </si>
  <si>
    <t>DODY JOESE PARAMITHA</t>
  </si>
  <si>
    <t>117370</t>
  </si>
  <si>
    <t>ARTHA OPTIMA</t>
  </si>
  <si>
    <t>117371</t>
  </si>
  <si>
    <t>MR. DWI FAUZAN, ST</t>
  </si>
  <si>
    <t>117372</t>
  </si>
  <si>
    <t>INTERNATIONAL POWER TECHNOLOGY CO., Ltd.</t>
  </si>
  <si>
    <t>117375</t>
  </si>
  <si>
    <t>KEPOLISIAN NEGARA REPUBLIK INDONESIA DAERAH KALIMANTAN SELATAN DIREKTORAT KEPOLISIAN PERAIRAN</t>
  </si>
  <si>
    <t>117376</t>
  </si>
  <si>
    <t>FUJI BOLT INDONESIA</t>
  </si>
  <si>
    <t>117377</t>
  </si>
  <si>
    <t>PEN INDONESIA</t>
  </si>
  <si>
    <t>117378</t>
  </si>
  <si>
    <t>JAVA FURNITURE</t>
  </si>
  <si>
    <t>117379</t>
  </si>
  <si>
    <t>ROCKWOOD</t>
  </si>
  <si>
    <t>117380</t>
  </si>
  <si>
    <t>BRILIAN PRIMA PERSADA</t>
  </si>
  <si>
    <t>117381</t>
  </si>
  <si>
    <t>BUMI BARA ENERGY</t>
  </si>
  <si>
    <t>117382</t>
  </si>
  <si>
    <t>BORNEO SURYA ABADI</t>
  </si>
  <si>
    <t>117383</t>
  </si>
  <si>
    <t>SUMBERTAMA NUSAPERTIWI</t>
  </si>
  <si>
    <t>117384</t>
  </si>
  <si>
    <t>CITRARAJA AMPAT CANNING</t>
  </si>
  <si>
    <t>117385</t>
  </si>
  <si>
    <t>CAHAYA ANUGERAH PLANTATION</t>
  </si>
  <si>
    <t>117386</t>
  </si>
  <si>
    <t>LUKMAN NUL HAKIM</t>
  </si>
  <si>
    <t>117387</t>
  </si>
  <si>
    <t>LIMALAS TOKO</t>
  </si>
  <si>
    <t>118349</t>
  </si>
  <si>
    <t>PELABUHAN SAMUDERA PALARAN</t>
  </si>
  <si>
    <t>118350</t>
  </si>
  <si>
    <t>SOFIANSYAH</t>
  </si>
  <si>
    <t>118351</t>
  </si>
  <si>
    <t>HERMANN MICHAEL</t>
  </si>
  <si>
    <t>118352</t>
  </si>
  <si>
    <t>MUJIBURRAHMAN</t>
  </si>
  <si>
    <t>118353</t>
  </si>
  <si>
    <t>BAMBANG HERWANTO</t>
  </si>
  <si>
    <t>118354</t>
  </si>
  <si>
    <t>REACS PRECISION BATAM</t>
  </si>
  <si>
    <t>118355</t>
  </si>
  <si>
    <t>KARYAPRIMA UTAMAPERKASA</t>
  </si>
  <si>
    <t>118356</t>
  </si>
  <si>
    <t>KWANG SON</t>
  </si>
  <si>
    <t>118357</t>
  </si>
  <si>
    <t>118358</t>
  </si>
  <si>
    <t>INTI ENERGI WAHANA</t>
  </si>
  <si>
    <t>118359</t>
  </si>
  <si>
    <t>MESAH BRAKHA JAYA</t>
  </si>
  <si>
    <t>118360</t>
  </si>
  <si>
    <t>ANDY HANDOYO</t>
  </si>
  <si>
    <t>118361</t>
  </si>
  <si>
    <t>BAMBANG S.</t>
  </si>
  <si>
    <t>118362</t>
  </si>
  <si>
    <t>CITRA TEKNIK MEDICA</t>
  </si>
  <si>
    <t>118363</t>
  </si>
  <si>
    <t>UD. LESTARI JAYA (RANDY)</t>
  </si>
  <si>
    <t>118364</t>
  </si>
  <si>
    <t>MUSHARNI</t>
  </si>
  <si>
    <t>118365</t>
  </si>
  <si>
    <t>VISTRA UTAMA</t>
  </si>
  <si>
    <t>118366</t>
  </si>
  <si>
    <t>MEKKO METAL MINING</t>
  </si>
  <si>
    <t>118367</t>
  </si>
  <si>
    <t>MULTI KREASI SINERGIA</t>
  </si>
  <si>
    <t>118368</t>
  </si>
  <si>
    <t>PT. ANUGRAH ALAM SEMESTA RAYA</t>
  </si>
  <si>
    <t>118370</t>
  </si>
  <si>
    <t>ALBYON GEMA MANDIRI</t>
  </si>
  <si>
    <t>118373</t>
  </si>
  <si>
    <t>ACEH MINERAL PRIMA DEVELOPMENT</t>
  </si>
  <si>
    <t>118374</t>
  </si>
  <si>
    <t>NANA SURYANA</t>
  </si>
  <si>
    <t>118375</t>
  </si>
  <si>
    <t>BATU CIPTA BUANA</t>
  </si>
  <si>
    <t>118376</t>
  </si>
  <si>
    <t>KALICMAN PUTRA MANDALA</t>
  </si>
  <si>
    <t>118377</t>
  </si>
  <si>
    <t>PRATAMA INTERCIPTA</t>
  </si>
  <si>
    <t>118378</t>
  </si>
  <si>
    <t>AGUNG AGRO LESTARI</t>
  </si>
  <si>
    <t>118379</t>
  </si>
  <si>
    <t>HERIAWAN</t>
  </si>
  <si>
    <t>118380</t>
  </si>
  <si>
    <t>SARI MURNI PRATAMA</t>
  </si>
  <si>
    <t>118381</t>
  </si>
  <si>
    <t>PUNGGAWA DATARA ENERGI</t>
  </si>
  <si>
    <t>118382</t>
  </si>
  <si>
    <t>GGINDONESIA JAYA GARMENTS</t>
  </si>
  <si>
    <t>118383</t>
  </si>
  <si>
    <t>EXA ENERGI NIAGA</t>
  </si>
  <si>
    <t>118384</t>
  </si>
  <si>
    <t>TRI SUGIANTO</t>
  </si>
  <si>
    <t>118385</t>
  </si>
  <si>
    <t>KHAIRUL FAHMI RIJANI</t>
  </si>
  <si>
    <t>118386</t>
  </si>
  <si>
    <t>MUSTIKA BAHANA JAYA</t>
  </si>
  <si>
    <t>118387</t>
  </si>
  <si>
    <t>HAGER ELECTRO INDONESIA</t>
  </si>
  <si>
    <t>118388</t>
  </si>
  <si>
    <t>CV. ANUGRAH ABADI</t>
  </si>
  <si>
    <t>118389</t>
  </si>
  <si>
    <t>DELIMAX INDONESIA</t>
  </si>
  <si>
    <t>118390</t>
  </si>
  <si>
    <t>SEMEN BOSOWA MAROS</t>
  </si>
  <si>
    <t>118391</t>
  </si>
  <si>
    <t>TURKUAZ INTERNATIONAL</t>
  </si>
  <si>
    <t>118392</t>
  </si>
  <si>
    <t>SAGITA ANDI BIANA</t>
  </si>
  <si>
    <t>118393</t>
  </si>
  <si>
    <t>KONSUIL PERDANA INDONESIA</t>
  </si>
  <si>
    <t>118394</t>
  </si>
  <si>
    <t>CV. BONANZA</t>
  </si>
  <si>
    <t>118395</t>
  </si>
  <si>
    <t>TAUFAN PERDANA AVIANTO</t>
  </si>
  <si>
    <t>118396</t>
  </si>
  <si>
    <t>TIDUNG JAYA MANDIRI INDONESIA</t>
  </si>
  <si>
    <t>118397</t>
  </si>
  <si>
    <t>SUKSES KARYA ABADI</t>
  </si>
  <si>
    <t>118398</t>
  </si>
  <si>
    <t>LATI TANJUNG HARAPAN</t>
  </si>
  <si>
    <t>118399</t>
  </si>
  <si>
    <t>PELAYARAN ANUGRAHMAKMUR SEJAHTERA</t>
  </si>
  <si>
    <t>118400</t>
  </si>
  <si>
    <t>H.AHMAD MANTUN</t>
  </si>
  <si>
    <t>118401</t>
  </si>
  <si>
    <t>ANDI MONARCHY</t>
  </si>
  <si>
    <t>118402</t>
  </si>
  <si>
    <t>JULFADLI</t>
  </si>
  <si>
    <t>118403</t>
  </si>
  <si>
    <t>ALIFYA ASRI</t>
  </si>
  <si>
    <t>118404</t>
  </si>
  <si>
    <t>BALI SUKSES JAYA</t>
  </si>
  <si>
    <t>118405</t>
  </si>
  <si>
    <t>HASIL ALAM MURNI</t>
  </si>
  <si>
    <t>118406</t>
  </si>
  <si>
    <t>ANWAR BACHRY SYAM</t>
  </si>
  <si>
    <t>118407</t>
  </si>
  <si>
    <t>KARYA MANDIRI AGROJAYA</t>
  </si>
  <si>
    <t>118408</t>
  </si>
  <si>
    <t>LIVINA MULYA ABADI</t>
  </si>
  <si>
    <t>118409</t>
  </si>
  <si>
    <t>MR. RIONALDY LOHO</t>
  </si>
  <si>
    <t>118410</t>
  </si>
  <si>
    <t>XUYUAN PACKAGING TECHNOLOGY INDONESIA</t>
  </si>
  <si>
    <t>118411</t>
  </si>
  <si>
    <t>DANU CHRIESTNAWAN</t>
  </si>
  <si>
    <t>118412</t>
  </si>
  <si>
    <t>DONNY SUTEDJA</t>
  </si>
  <si>
    <t>118413</t>
  </si>
  <si>
    <t>INTERLINK NUSA NIAGA</t>
  </si>
  <si>
    <t>118414</t>
  </si>
  <si>
    <t>ALAM RAYA INDONESIA</t>
  </si>
  <si>
    <t>118415</t>
  </si>
  <si>
    <t>MR. ANDRY LEONATA</t>
  </si>
  <si>
    <t>118416</t>
  </si>
  <si>
    <t>EKO PRAYUDI</t>
  </si>
  <si>
    <t>118417</t>
  </si>
  <si>
    <t>URAY ROBBY FIRLI</t>
  </si>
  <si>
    <t>118418</t>
  </si>
  <si>
    <t>118419</t>
  </si>
  <si>
    <t>MR. BAYU ADHITIYA</t>
  </si>
  <si>
    <t>118420</t>
  </si>
  <si>
    <t>PERHIMPUNAN PEMILIK DAN PENGHUNI SATUAN RUMAH SUSUN SUDIRMAN</t>
  </si>
  <si>
    <t>118421</t>
  </si>
  <si>
    <t>MBG NIKEL INDONESIA</t>
  </si>
  <si>
    <t>118422</t>
  </si>
  <si>
    <t>AULIA NASUTION</t>
  </si>
  <si>
    <t>118423</t>
  </si>
  <si>
    <t>TARU SAKTI UTAMA</t>
  </si>
  <si>
    <t>118424</t>
  </si>
  <si>
    <t>IMAM TAUFIK</t>
  </si>
  <si>
    <t>118425</t>
  </si>
  <si>
    <t>MR. DWI NOVIANTO WP</t>
  </si>
  <si>
    <t>118426</t>
  </si>
  <si>
    <t>GAZAN AZKA GHAFARA</t>
  </si>
  <si>
    <t>118427</t>
  </si>
  <si>
    <t>SUMBER REZEKI TIRTA</t>
  </si>
  <si>
    <t>118428</t>
  </si>
  <si>
    <t>INDONESIA TSINGSHAN STAINLESS STEEL</t>
  </si>
  <si>
    <t>118429</t>
  </si>
  <si>
    <t>SINAR INFINITY FIBERTECH</t>
  </si>
  <si>
    <t>118430</t>
  </si>
  <si>
    <t>ANCES YOHANI</t>
  </si>
  <si>
    <t>118431</t>
  </si>
  <si>
    <t>LANGKAT SAWITHIJAU PRATAMA</t>
  </si>
  <si>
    <t>118432</t>
  </si>
  <si>
    <t>BONA JATI MUTIARA</t>
  </si>
  <si>
    <t>118433</t>
  </si>
  <si>
    <t>OEI IFAN</t>
  </si>
  <si>
    <t>118434</t>
  </si>
  <si>
    <t>PUJI CAHAYA</t>
  </si>
  <si>
    <t>118435</t>
  </si>
  <si>
    <t>ULLIF MUNTAHI</t>
  </si>
  <si>
    <t>118436</t>
  </si>
  <si>
    <t>LESUNG PIPITAN</t>
  </si>
  <si>
    <t>118437</t>
  </si>
  <si>
    <t>BASTIAN</t>
  </si>
  <si>
    <t>118438</t>
  </si>
  <si>
    <t>ROOMY.MD</t>
  </si>
  <si>
    <t>118439</t>
  </si>
  <si>
    <t>SUKSESINDO</t>
  </si>
  <si>
    <t>118440</t>
  </si>
  <si>
    <t>KIRANA MULIA ABADI</t>
  </si>
  <si>
    <t>118441</t>
  </si>
  <si>
    <t>BUT.BLACK &amp; VEATCH INTERNATIONAL COMPANY</t>
  </si>
  <si>
    <t>118442</t>
  </si>
  <si>
    <t>LAUTAN INTI SEMESTA</t>
  </si>
  <si>
    <t>118443</t>
  </si>
  <si>
    <t>SARAKAN PAKU PERSADA</t>
  </si>
  <si>
    <t>118444</t>
  </si>
  <si>
    <t>STEPA WIRAUSAHA ADIGUNA</t>
  </si>
  <si>
    <t>118445</t>
  </si>
  <si>
    <t>HANJAYA SOLUTION INDONESIA</t>
  </si>
  <si>
    <t>118446</t>
  </si>
  <si>
    <t>BILLY GHANI</t>
  </si>
  <si>
    <t>118447</t>
  </si>
  <si>
    <t>AGUS SETIAWAN</t>
  </si>
  <si>
    <t>118448</t>
  </si>
  <si>
    <t>CV. SINAR REJEKI ABADI</t>
  </si>
  <si>
    <t>118449</t>
  </si>
  <si>
    <t>LOYAL INDONESIA UTAMA</t>
  </si>
  <si>
    <t>118451</t>
  </si>
  <si>
    <t>MINERVA LAISINA</t>
  </si>
  <si>
    <t>118452</t>
  </si>
  <si>
    <t>MR. NOORHADIANSYAH</t>
  </si>
  <si>
    <t>118453</t>
  </si>
  <si>
    <t>FELISIA HAKIM ST</t>
  </si>
  <si>
    <t>118454</t>
  </si>
  <si>
    <t>CV. DEWA PUTRA BANGKA</t>
  </si>
  <si>
    <t>118455</t>
  </si>
  <si>
    <t>CV. BERKAH LESTARI HIJAU</t>
  </si>
  <si>
    <t>118456</t>
  </si>
  <si>
    <t>AIR RITE INTERNATIONAL</t>
  </si>
  <si>
    <t>118457</t>
  </si>
  <si>
    <t>TEGUH RAHARDJO</t>
  </si>
  <si>
    <t>118458</t>
  </si>
  <si>
    <t>DADANG SUHANDA</t>
  </si>
  <si>
    <t>118459</t>
  </si>
  <si>
    <t>KETAHANAN ASPAL NASIONAL</t>
  </si>
  <si>
    <t>118461</t>
  </si>
  <si>
    <t>PANG LIN HAI</t>
  </si>
  <si>
    <t>118462</t>
  </si>
  <si>
    <t>MUH.JUSAR ISKANDAR MARICAR</t>
  </si>
  <si>
    <t>118463</t>
  </si>
  <si>
    <t>GANDA TUA PRIMA</t>
  </si>
  <si>
    <t>118464</t>
  </si>
  <si>
    <t>JATISIBU KARYA ANUGERAH</t>
  </si>
  <si>
    <t>118465</t>
  </si>
  <si>
    <t>HANIM SETIA CEMERLANG</t>
  </si>
  <si>
    <t>118466</t>
  </si>
  <si>
    <t>IDRIS JAYA SAPUTRA</t>
  </si>
  <si>
    <t>118467</t>
  </si>
  <si>
    <t>WINDRI AJI BRATA</t>
  </si>
  <si>
    <t>118468</t>
  </si>
  <si>
    <t>118469</t>
  </si>
  <si>
    <t>MR. PETRUS AD LAZAR</t>
  </si>
  <si>
    <t>118470</t>
  </si>
  <si>
    <t>ANDY SANJAYA</t>
  </si>
  <si>
    <t>118471</t>
  </si>
  <si>
    <t>ASLAM ASKARULLAH FAUZAN ADHIMA</t>
  </si>
  <si>
    <t>118472</t>
  </si>
  <si>
    <t>YOYOK SUTIONO</t>
  </si>
  <si>
    <t>118473</t>
  </si>
  <si>
    <t>BAPAK ACIN</t>
  </si>
  <si>
    <t>118474</t>
  </si>
  <si>
    <t>ARIA BOBBY</t>
  </si>
  <si>
    <t>118475</t>
  </si>
  <si>
    <t>EKI BAIHAKI</t>
  </si>
  <si>
    <t>118476</t>
  </si>
  <si>
    <t>CHAIRUNNISA NUR A.F</t>
  </si>
  <si>
    <t>118478</t>
  </si>
  <si>
    <t>PARSAULIAN SILITONGA</t>
  </si>
  <si>
    <t>118479</t>
  </si>
  <si>
    <t>MULTI SARANA PERKASA</t>
  </si>
  <si>
    <t>118480</t>
  </si>
  <si>
    <t>INTERNATIONAL LINTAS MARINE</t>
  </si>
  <si>
    <t>118481</t>
  </si>
  <si>
    <t>CV. DUTA JAVA TEA INDUSTRI</t>
  </si>
  <si>
    <t>118482</t>
  </si>
  <si>
    <t>INTI BARU SEJATI</t>
  </si>
  <si>
    <t>118483</t>
  </si>
  <si>
    <t>BERLIAN CRANSERCO INDONESIA</t>
  </si>
  <si>
    <t>118484</t>
  </si>
  <si>
    <t>MR. MALIK FAISYAL</t>
  </si>
  <si>
    <t>118485</t>
  </si>
  <si>
    <t>BERKAH AGUNG SEMESTA JAYA</t>
  </si>
  <si>
    <t>118486</t>
  </si>
  <si>
    <t>SAWIT MULTI UTAMA</t>
  </si>
  <si>
    <t>118487</t>
  </si>
  <si>
    <t>HENDRA TAUFANI</t>
  </si>
  <si>
    <t>118488</t>
  </si>
  <si>
    <t>R. PUGUH PRAMONO</t>
  </si>
  <si>
    <t>118489</t>
  </si>
  <si>
    <t>BAYU MARITIM BERKAH</t>
  </si>
  <si>
    <t>118490</t>
  </si>
  <si>
    <t>CV. TAMBAR MALEM</t>
  </si>
  <si>
    <t>118491</t>
  </si>
  <si>
    <t>GMP+ INTERNATIONAL</t>
  </si>
  <si>
    <t>118492</t>
  </si>
  <si>
    <t>ROSALINA</t>
  </si>
  <si>
    <t>118493</t>
  </si>
  <si>
    <t>CV. HERMADERA PRIMA</t>
  </si>
  <si>
    <t>118494</t>
  </si>
  <si>
    <t>KARYA MOULDING MULYO</t>
  </si>
  <si>
    <t>118495</t>
  </si>
  <si>
    <t>ANUGERAH WIRATAMA GEMILANG</t>
  </si>
  <si>
    <t>118496</t>
  </si>
  <si>
    <t>BERKAH ASA ALAM</t>
  </si>
  <si>
    <t>118497</t>
  </si>
  <si>
    <t>CV. PUDJI LESTARI SENTOSA</t>
  </si>
  <si>
    <t>118498</t>
  </si>
  <si>
    <t>MIMING</t>
  </si>
  <si>
    <t>118499</t>
  </si>
  <si>
    <t>JAS MULIA</t>
  </si>
  <si>
    <t>118500</t>
  </si>
  <si>
    <t>BAPAK H. BUSTAM, MSi</t>
  </si>
  <si>
    <t>118501</t>
  </si>
  <si>
    <t>MAJA AGUNG LATEXINDO</t>
  </si>
  <si>
    <t>118502</t>
  </si>
  <si>
    <t>DUTA KONSTRUKSI JASA</t>
  </si>
  <si>
    <t>118503</t>
  </si>
  <si>
    <t>BOGA PRIMA SEJATI</t>
  </si>
  <si>
    <t>118504</t>
  </si>
  <si>
    <t>KURNIA HOLLY UTAMA</t>
  </si>
  <si>
    <t>118505</t>
  </si>
  <si>
    <t>PELITA SHAKTI</t>
  </si>
  <si>
    <t>118506</t>
  </si>
  <si>
    <t>BALI LANGIT BIRU</t>
  </si>
  <si>
    <t>118507</t>
  </si>
  <si>
    <t>MR. SUDJONO</t>
  </si>
  <si>
    <t>118508</t>
  </si>
  <si>
    <t>BEND. PENGELUARAN POLRES OKU SELATAN</t>
  </si>
  <si>
    <t>118509</t>
  </si>
  <si>
    <t>BIAS TRI KARYA INDONESIA</t>
  </si>
  <si>
    <t>118510</t>
  </si>
  <si>
    <t>GRAHAWITA SANTIKA</t>
  </si>
  <si>
    <t>118511</t>
  </si>
  <si>
    <t>RENY REY</t>
  </si>
  <si>
    <t>118512</t>
  </si>
  <si>
    <t>KARUNIA ARMADA INDONESIA</t>
  </si>
  <si>
    <t>118513</t>
  </si>
  <si>
    <t>QUO H&amp;A BERSAUDARA</t>
  </si>
  <si>
    <t>118514</t>
  </si>
  <si>
    <t>CV. BUMI JAYA PRIMA ETAM</t>
  </si>
  <si>
    <t>118515</t>
  </si>
  <si>
    <t>YUL ALDRIN</t>
  </si>
  <si>
    <t>118516</t>
  </si>
  <si>
    <t>SUKADI</t>
  </si>
  <si>
    <t>118517</t>
  </si>
  <si>
    <t>TRI ABDI</t>
  </si>
  <si>
    <t>118518</t>
  </si>
  <si>
    <t>PRIMA MULTI TERMINAL</t>
  </si>
  <si>
    <t>118519</t>
  </si>
  <si>
    <t>CAKRA DANADIPA UTAMA</t>
  </si>
  <si>
    <t>118520</t>
  </si>
  <si>
    <t>ANUGERAH JATI UTAMA</t>
  </si>
  <si>
    <t>118522</t>
  </si>
  <si>
    <t>SAMUDERA BERLIAN INTAN</t>
  </si>
  <si>
    <t>118523</t>
  </si>
  <si>
    <t>HYCAL PUTRA MANDIRI</t>
  </si>
  <si>
    <t>118524</t>
  </si>
  <si>
    <t>SINO SERENE INTERNATIONAL</t>
  </si>
  <si>
    <t>118525</t>
  </si>
  <si>
    <t>BARITO PUTERA PLANTATION</t>
  </si>
  <si>
    <t>118526</t>
  </si>
  <si>
    <t>ARJUNA SATRIA AGUNG</t>
  </si>
  <si>
    <t>118527</t>
  </si>
  <si>
    <t>DING RUN MINING</t>
  </si>
  <si>
    <t>118528</t>
  </si>
  <si>
    <t>DODI KRISTIAWAN</t>
  </si>
  <si>
    <t>118529</t>
  </si>
  <si>
    <t>YANG SEN</t>
  </si>
  <si>
    <t>118530</t>
  </si>
  <si>
    <t>CAHAYA CIPTA PERKASA CORPORINDO</t>
  </si>
  <si>
    <t>118532</t>
  </si>
  <si>
    <t>ANUGERAH JAYA BETON</t>
  </si>
  <si>
    <t>118533</t>
  </si>
  <si>
    <t>INDOSAT MEGA MEDIA</t>
  </si>
  <si>
    <t>118534</t>
  </si>
  <si>
    <t>PERENCANAAN DAN PENGENDALIAN PROGRAM INFRASTRUKTUR PERMUKIMAN</t>
  </si>
  <si>
    <t>118535</t>
  </si>
  <si>
    <t>ANINDYA WIRAPUTRA KONSULT</t>
  </si>
  <si>
    <t>118536</t>
  </si>
  <si>
    <t>ANDIKA JAYA BROTHER</t>
  </si>
  <si>
    <t>118537</t>
  </si>
  <si>
    <t>PT JAMINAN KREDIT INDONESIA</t>
  </si>
  <si>
    <t>118538</t>
  </si>
  <si>
    <t>RUDI</t>
  </si>
  <si>
    <t>118539</t>
  </si>
  <si>
    <t>DWI ERNAWATI</t>
  </si>
  <si>
    <t>118540</t>
  </si>
  <si>
    <t>POLYCHEM LINDO</t>
  </si>
  <si>
    <t>118541</t>
  </si>
  <si>
    <t>118542</t>
  </si>
  <si>
    <t>SYAIFUL RIZAL</t>
  </si>
  <si>
    <t>118543</t>
  </si>
  <si>
    <t>BUANA IRIAN PERSADA</t>
  </si>
  <si>
    <t>118544</t>
  </si>
  <si>
    <t>SINGKONG ARTO MAS.PT</t>
  </si>
  <si>
    <t>118545</t>
  </si>
  <si>
    <t>PRIMA SHINA CAHAYA</t>
  </si>
  <si>
    <t>118546</t>
  </si>
  <si>
    <t>LANGIT JINGGA IDEA</t>
  </si>
  <si>
    <t>118547</t>
  </si>
  <si>
    <t>NUSACHANDRA PERKASA</t>
  </si>
  <si>
    <t>118548</t>
  </si>
  <si>
    <t>GELORA MANDIRI TEKNIK</t>
  </si>
  <si>
    <t>118549</t>
  </si>
  <si>
    <t>MUHAMMAD ALI</t>
  </si>
  <si>
    <t>118550</t>
  </si>
  <si>
    <t>RIZKI PUTRA BERSAUDARA, PT</t>
  </si>
  <si>
    <t>118551</t>
  </si>
  <si>
    <t>RAJA ADNAN SULAIMAN</t>
  </si>
  <si>
    <t>118552</t>
  </si>
  <si>
    <t>NALA PALMA CADUDASA</t>
  </si>
  <si>
    <t>118553</t>
  </si>
  <si>
    <t>AMBRIA RAHMA PUTRI SELARAS</t>
  </si>
  <si>
    <t>118554</t>
  </si>
  <si>
    <t>MR. ABDURAKHMAN</t>
  </si>
  <si>
    <t>118555</t>
  </si>
  <si>
    <t>INDONESIA ENERGI DINAMIKA</t>
  </si>
  <si>
    <t>118556</t>
  </si>
  <si>
    <t>BUMI PASUNDAN MINING</t>
  </si>
  <si>
    <t>119349</t>
  </si>
  <si>
    <t>BUANA PERSADA INTERNUSA</t>
  </si>
  <si>
    <t>119350</t>
  </si>
  <si>
    <t>MIZINDO MITRA KARYA</t>
  </si>
  <si>
    <t>119351</t>
  </si>
  <si>
    <t>SENTOSA UTAMA GARMINDO</t>
  </si>
  <si>
    <t>119352</t>
  </si>
  <si>
    <t>TRIUSAHA LANCAR SEJATI</t>
  </si>
  <si>
    <t>119353</t>
  </si>
  <si>
    <t>BARAQAH TIN BABEL</t>
  </si>
  <si>
    <t>119354</t>
  </si>
  <si>
    <t>KHARISMA ROTAN MANDIRI, PT</t>
  </si>
  <si>
    <t>119355</t>
  </si>
  <si>
    <t>BERKAH USAHA MANDIRI, CV</t>
  </si>
  <si>
    <t>119356</t>
  </si>
  <si>
    <t>JAYA HANCHANG E &amp; C</t>
  </si>
  <si>
    <t>119357</t>
  </si>
  <si>
    <t>JATISARI LESTARI MAKMUR</t>
  </si>
  <si>
    <t>119358</t>
  </si>
  <si>
    <t>ISRIN THOMAS</t>
  </si>
  <si>
    <t>119359</t>
  </si>
  <si>
    <t>MR. HARTOYO</t>
  </si>
  <si>
    <t>119360</t>
  </si>
  <si>
    <t>FAJAR PEMATANG INDAH LESTARI</t>
  </si>
  <si>
    <t>119361</t>
  </si>
  <si>
    <t>ARIE RACHMAN</t>
  </si>
  <si>
    <t>119362</t>
  </si>
  <si>
    <t>GUNUNG BERLIAN</t>
  </si>
  <si>
    <t>119363</t>
  </si>
  <si>
    <t>WIRASINDO SANTAKARYA (WISANKA)</t>
  </si>
  <si>
    <t>119364</t>
  </si>
  <si>
    <t>SUMBER INTI HOME, PT</t>
  </si>
  <si>
    <t>119365</t>
  </si>
  <si>
    <t>LEMBAH INTI SUKSES, CV</t>
  </si>
  <si>
    <t>119366</t>
  </si>
  <si>
    <t>NOVA INDONESIA, PT</t>
  </si>
  <si>
    <t>119367</t>
  </si>
  <si>
    <t>DISPERINDAGKOP &amp; UKM SABU RAIJUA</t>
  </si>
  <si>
    <t>119368</t>
  </si>
  <si>
    <t>119369</t>
  </si>
  <si>
    <t>RAJA GOEDANG MAS</t>
  </si>
  <si>
    <t>119370</t>
  </si>
  <si>
    <t>SINAR ANDALAS UTAMA</t>
  </si>
  <si>
    <t>119371</t>
  </si>
  <si>
    <t>119372</t>
  </si>
  <si>
    <t>OKTI DINASAKTI NURUL MENTARI</t>
  </si>
  <si>
    <t>119373</t>
  </si>
  <si>
    <t>WAHANA SAMBADHA ENERGI</t>
  </si>
  <si>
    <t>119374</t>
  </si>
  <si>
    <t>PETER CREMER INDONESIA</t>
  </si>
  <si>
    <t>119375</t>
  </si>
  <si>
    <t>PAN PACIFIC JAKARTA</t>
  </si>
  <si>
    <t>119376</t>
  </si>
  <si>
    <t>BAYU WARDHANA</t>
  </si>
  <si>
    <t>119377</t>
  </si>
  <si>
    <t>TRI PENDAWA CORPORASION</t>
  </si>
  <si>
    <t>119378</t>
  </si>
  <si>
    <t>RIAU PUSPO JOYOKUSUMO</t>
  </si>
  <si>
    <t>119379</t>
  </si>
  <si>
    <t>SAMSIR ALAM</t>
  </si>
  <si>
    <t>119380</t>
  </si>
  <si>
    <t>AZUMI HARJA</t>
  </si>
  <si>
    <t>119381</t>
  </si>
  <si>
    <t>MILLENIUM SIRIH JAKARTA HOTEL, PT</t>
  </si>
  <si>
    <t>119382</t>
  </si>
  <si>
    <t>GEMILANG SEKAYU PERKASA, CV</t>
  </si>
  <si>
    <t>119384</t>
  </si>
  <si>
    <t>SAN WEEI INDONESIA  RATTAN INDUSTRY</t>
  </si>
  <si>
    <t>119385</t>
  </si>
  <si>
    <t>Daniel Hingkua</t>
  </si>
  <si>
    <t>119386</t>
  </si>
  <si>
    <t>KARYA INDRA</t>
  </si>
  <si>
    <t>119387</t>
  </si>
  <si>
    <t>OUT OF ASIA, PT</t>
  </si>
  <si>
    <t>119388</t>
  </si>
  <si>
    <t>SENGON MAJU LANCAR</t>
  </si>
  <si>
    <t>119389</t>
  </si>
  <si>
    <t>RIKSA GLOBAL BUSINESS</t>
  </si>
  <si>
    <t>119390</t>
  </si>
  <si>
    <t>ACES SELARAS</t>
  </si>
  <si>
    <t>119391</t>
  </si>
  <si>
    <t>KATINGAN TIMBER CELEBES</t>
  </si>
  <si>
    <t>119392</t>
  </si>
  <si>
    <t>ALI</t>
  </si>
  <si>
    <t>119393</t>
  </si>
  <si>
    <t>RIMBA INDOTAM LESTARI</t>
  </si>
  <si>
    <t>119394</t>
  </si>
  <si>
    <t>CV. SELOAGRO</t>
  </si>
  <si>
    <t>119395</t>
  </si>
  <si>
    <t>TOYAMAS ARTOMORO JAYA</t>
  </si>
  <si>
    <t>119396</t>
  </si>
  <si>
    <t>KEONG NUSANTARA ABADI</t>
  </si>
  <si>
    <t>119397</t>
  </si>
  <si>
    <t>CV. INDRI TEKNIK</t>
  </si>
  <si>
    <t>119398</t>
  </si>
  <si>
    <t>SHAFERA ENVIRO LABORATORIUM</t>
  </si>
  <si>
    <t>119399</t>
  </si>
  <si>
    <t>PT. SUMBER PETRINDO PERKASA</t>
  </si>
  <si>
    <t>119400</t>
  </si>
  <si>
    <t>CV. BINTANG SEJAHTERA ABADI</t>
  </si>
  <si>
    <t>119401</t>
  </si>
  <si>
    <t>AMIR AKRAM</t>
  </si>
  <si>
    <t>119402</t>
  </si>
  <si>
    <t>PROPERTY</t>
  </si>
  <si>
    <t>119403</t>
  </si>
  <si>
    <t>HAIDAN PRATAMA PUTRA</t>
  </si>
  <si>
    <t>119404</t>
  </si>
  <si>
    <t>REKAYASA INDUSTRI</t>
  </si>
  <si>
    <t>119405</t>
  </si>
  <si>
    <t>SINARA MAXIMUMNUSANTARA</t>
  </si>
  <si>
    <t>119406</t>
  </si>
  <si>
    <t>RIZKY TAMBANG ANUGERAH</t>
  </si>
  <si>
    <t>119407</t>
  </si>
  <si>
    <t>PRECIOUS INDONESIA</t>
  </si>
  <si>
    <t>119408</t>
  </si>
  <si>
    <t>TOTUM DIBA</t>
  </si>
  <si>
    <t>119409</t>
  </si>
  <si>
    <t>DWI AYU LESTARI</t>
  </si>
  <si>
    <t>119410</t>
  </si>
  <si>
    <t>PRIMROSE IMMORTAL INTERNATIONAL</t>
  </si>
  <si>
    <t>119411</t>
  </si>
  <si>
    <t>MEGAELOK LESTARI</t>
  </si>
  <si>
    <t>119412</t>
  </si>
  <si>
    <t>DINAS PERINDUSTRIAN DIY</t>
  </si>
  <si>
    <t>119413</t>
  </si>
  <si>
    <t>VISI JAYA PASIFIK</t>
  </si>
  <si>
    <t>119414</t>
  </si>
  <si>
    <t>SWARNABHUMI GATANI OKI</t>
  </si>
  <si>
    <t>119415</t>
  </si>
  <si>
    <t>KOP. SURYA GAJAH DEWA</t>
  </si>
  <si>
    <t>119416</t>
  </si>
  <si>
    <t>INDO PERKASA</t>
  </si>
  <si>
    <t>119417</t>
  </si>
  <si>
    <t>BENNY SUTANTO</t>
  </si>
  <si>
    <t>119418</t>
  </si>
  <si>
    <t>WIJAYA KENCANA INDUSTRIA</t>
  </si>
  <si>
    <t>119419</t>
  </si>
  <si>
    <t>BINTANG INDOKARYA GEMILANG</t>
  </si>
  <si>
    <t>119420</t>
  </si>
  <si>
    <t>PURWANTO</t>
  </si>
  <si>
    <t>119421</t>
  </si>
  <si>
    <t>SUMBER ENERGI ABADI</t>
  </si>
  <si>
    <t>119422</t>
  </si>
  <si>
    <t>GEMILANG ASIA SEJAHTERA</t>
  </si>
  <si>
    <t>119423</t>
  </si>
  <si>
    <t>HARTAWAN HALAWA</t>
  </si>
  <si>
    <t>119424</t>
  </si>
  <si>
    <t>CV. CITRA BASIC FURNITURE</t>
  </si>
  <si>
    <t>119425</t>
  </si>
  <si>
    <t>TAMNI A. GANIE</t>
  </si>
  <si>
    <t>119426</t>
  </si>
  <si>
    <t>HERRY</t>
  </si>
  <si>
    <t>119427</t>
  </si>
  <si>
    <t>CBMI-WASKITA JOINT OPERATION</t>
  </si>
  <si>
    <t>119428</t>
  </si>
  <si>
    <t>HUA TEK</t>
  </si>
  <si>
    <t>119429</t>
  </si>
  <si>
    <t>SAUDARA MUSTIKA MAKMUR, PT</t>
  </si>
  <si>
    <t>119430</t>
  </si>
  <si>
    <t>LEO SILVER</t>
  </si>
  <si>
    <t>119431</t>
  </si>
  <si>
    <t>CV. ELBA</t>
  </si>
  <si>
    <t>119432</t>
  </si>
  <si>
    <t>CV. LUCKY FURNICRAFT</t>
  </si>
  <si>
    <t>119433</t>
  </si>
  <si>
    <t>CV. TRANSMART</t>
  </si>
  <si>
    <t>119434</t>
  </si>
  <si>
    <t>SILCANE</t>
  </si>
  <si>
    <t>119435</t>
  </si>
  <si>
    <t>PT. EUROCHAIR INTERNUSA</t>
  </si>
  <si>
    <t>119436</t>
  </si>
  <si>
    <t>PT. NEWWICKER INDONESIA</t>
  </si>
  <si>
    <t>119437</t>
  </si>
  <si>
    <t>CV. PUTRA HARAPAN JAYA SENTOSA</t>
  </si>
  <si>
    <t>119438</t>
  </si>
  <si>
    <t>PT. MEGA INOVASI ORGANIK</t>
  </si>
  <si>
    <t>119439</t>
  </si>
  <si>
    <t>RIGUNAS AGRI UTAMA</t>
  </si>
  <si>
    <t>119440</t>
  </si>
  <si>
    <t>AGUS NURWANTO</t>
  </si>
  <si>
    <t>119441</t>
  </si>
  <si>
    <t>NUSA PUSAKA KENCANA</t>
  </si>
  <si>
    <t>119442</t>
  </si>
  <si>
    <t>USAHA SAWIT UNGGUL</t>
  </si>
  <si>
    <t>119443</t>
  </si>
  <si>
    <t>ASIANAGRO LESTARI</t>
  </si>
  <si>
    <t>119444</t>
  </si>
  <si>
    <t>ASIANAGRO ABADI</t>
  </si>
  <si>
    <t>119445</t>
  </si>
  <si>
    <t>PACIFIC ENERGY INDONESIA</t>
  </si>
  <si>
    <t>119446</t>
  </si>
  <si>
    <t>ASIANAGRI RIAU JAMBI</t>
  </si>
  <si>
    <t>119447</t>
  </si>
  <si>
    <t>SAUDARA SEJATI LUHUR</t>
  </si>
  <si>
    <t>119448</t>
  </si>
  <si>
    <t>KELAPA GADING RESOURCES</t>
  </si>
  <si>
    <t>119449</t>
  </si>
  <si>
    <t>POLIGON INTERNUSA PRATAMA</t>
  </si>
  <si>
    <t>119450</t>
  </si>
  <si>
    <t>PURI KAMANDALU</t>
  </si>
  <si>
    <t>119451</t>
  </si>
  <si>
    <t>CV. KURNIA</t>
  </si>
  <si>
    <t>119452</t>
  </si>
  <si>
    <t>PT. RAJA TEPUNG INDONESIA</t>
  </si>
  <si>
    <t>119453</t>
  </si>
  <si>
    <t>BASUKI SOLEH</t>
  </si>
  <si>
    <t>119454</t>
  </si>
  <si>
    <t>CV. MERAPIN HILL</t>
  </si>
  <si>
    <t>119455</t>
  </si>
  <si>
    <t>MR. MUHAMMAD DARLIS, HS</t>
  </si>
  <si>
    <t>119456</t>
  </si>
  <si>
    <t>HELMI</t>
  </si>
  <si>
    <t>119457</t>
  </si>
  <si>
    <t>PT. MANGLAYANG AGROBISNIS</t>
  </si>
  <si>
    <t>119458</t>
  </si>
  <si>
    <t>DUTA NUSANTARA</t>
  </si>
  <si>
    <t>119459</t>
  </si>
  <si>
    <t>ARYA BARUNA INTERNATIONAL CARGO</t>
  </si>
  <si>
    <t>119460</t>
  </si>
  <si>
    <t>KARTIKA AGUNG DEWATA</t>
  </si>
  <si>
    <t>119461</t>
  </si>
  <si>
    <t>ARTHA MAS MINAHASA</t>
  </si>
  <si>
    <t>119462</t>
  </si>
  <si>
    <t>TRIMAS KEMASINDO</t>
  </si>
  <si>
    <t>119463</t>
  </si>
  <si>
    <t>AGUNG SEMESTA RAYA</t>
  </si>
  <si>
    <t>119464</t>
  </si>
  <si>
    <t>MR. ANDI WIJAYA</t>
  </si>
  <si>
    <t>119465</t>
  </si>
  <si>
    <t>SEHONO</t>
  </si>
  <si>
    <t>119466</t>
  </si>
  <si>
    <t>RUTIN SEKRETARIAT DPRDKAB. DATI II PROBO</t>
  </si>
  <si>
    <t>119467</t>
  </si>
  <si>
    <t>PT. PACIFIC FURNITURE</t>
  </si>
  <si>
    <t>119468</t>
  </si>
  <si>
    <t>NUSASUCO JAPAN COPORATION</t>
  </si>
  <si>
    <t>119471</t>
  </si>
  <si>
    <t>PT. SINAR GIAT TRACO</t>
  </si>
  <si>
    <t>119472</t>
  </si>
  <si>
    <t>MEGADAYA TANGGUH</t>
  </si>
  <si>
    <t>119473</t>
  </si>
  <si>
    <t>YANUAR ANNUR ROHIM</t>
  </si>
  <si>
    <t>119474</t>
  </si>
  <si>
    <t>ASTA KERAMASAN ENERGI</t>
  </si>
  <si>
    <t>119475</t>
  </si>
  <si>
    <t>GENERAL ELECTRIC POWER SOLUTIONS INDONESIA</t>
  </si>
  <si>
    <t>119476</t>
  </si>
  <si>
    <t>DANIEL</t>
  </si>
  <si>
    <t>119477</t>
  </si>
  <si>
    <t>CV. NAGAM RATTAN</t>
  </si>
  <si>
    <t>119478</t>
  </si>
  <si>
    <t>PT. TENGO INDONESIA</t>
  </si>
  <si>
    <t>119479</t>
  </si>
  <si>
    <t>PT. TAFA RATTAN INDUSTRY INDONESIA</t>
  </si>
  <si>
    <t>119480</t>
  </si>
  <si>
    <t>PT. MARGA MANDALASAKTI</t>
  </si>
  <si>
    <t>119481</t>
  </si>
  <si>
    <t>MUSTARI TOTO</t>
  </si>
  <si>
    <t>119482</t>
  </si>
  <si>
    <t>H. TADJUDDIN NUR</t>
  </si>
  <si>
    <t>119483</t>
  </si>
  <si>
    <t>SINAR INTAN PRATAMA</t>
  </si>
  <si>
    <t>119484</t>
  </si>
  <si>
    <t>MUSTARI</t>
  </si>
  <si>
    <t>119485</t>
  </si>
  <si>
    <t>BUMISUBUR LESTARITANI</t>
  </si>
  <si>
    <t>119486</t>
  </si>
  <si>
    <t>STRAWLAND</t>
  </si>
  <si>
    <t>119487</t>
  </si>
  <si>
    <t>PT. ARDANAS SARANA UTAMA</t>
  </si>
  <si>
    <t>119488</t>
  </si>
  <si>
    <t>PT. NUMAWA INTERNATIONAL CARGO LOGISTIC</t>
  </si>
  <si>
    <t>119489</t>
  </si>
  <si>
    <t>PT. DAPUR SOLO SUKSES SEJATI</t>
  </si>
  <si>
    <t>119490</t>
  </si>
  <si>
    <t>CICIK MONALISA</t>
  </si>
  <si>
    <t>119492</t>
  </si>
  <si>
    <t>VENTY LIANA KHO</t>
  </si>
  <si>
    <t>119493</t>
  </si>
  <si>
    <t>PT. BOJONG WESTPLAS</t>
  </si>
  <si>
    <t>119494</t>
  </si>
  <si>
    <t>PT. BETON ELEMENINDO PUTRA</t>
  </si>
  <si>
    <t>119495</t>
  </si>
  <si>
    <t>PT. RAHAYU CARITA PERKASA</t>
  </si>
  <si>
    <t>119496</t>
  </si>
  <si>
    <t>PT. BARELANG RIAU JAYA</t>
  </si>
  <si>
    <t>119497</t>
  </si>
  <si>
    <t>H. HENDRA</t>
  </si>
  <si>
    <t>119498</t>
  </si>
  <si>
    <t>CV. SEMBILAN NAGA</t>
  </si>
  <si>
    <t>119499</t>
  </si>
  <si>
    <t>BIMA AGUNG SEJATI</t>
  </si>
  <si>
    <t>119500</t>
  </si>
  <si>
    <t>CV. KARUNIA PASIR KALTENG</t>
  </si>
  <si>
    <t>119501</t>
  </si>
  <si>
    <t>YVONNE PRESS</t>
  </si>
  <si>
    <t>119502</t>
  </si>
  <si>
    <t>PT. INDOCIPTA WISESA</t>
  </si>
  <si>
    <t>119503</t>
  </si>
  <si>
    <t>MODERN CAHAYA MAKMUR</t>
  </si>
  <si>
    <t>119504</t>
  </si>
  <si>
    <t>PT. HOTEL PANBIL SEJAHTERA</t>
  </si>
  <si>
    <t>119505</t>
  </si>
  <si>
    <t>JASMIN</t>
  </si>
  <si>
    <t>119506</t>
  </si>
  <si>
    <t>PT. ALLINCO UTAMA</t>
  </si>
  <si>
    <t>119507</t>
  </si>
  <si>
    <t>PT. PALU GRAHA SEJAHTERA</t>
  </si>
  <si>
    <t>119508</t>
  </si>
  <si>
    <t>KREASI MUSTIKA</t>
  </si>
  <si>
    <t>119509</t>
  </si>
  <si>
    <t>TEDI SUSANTO</t>
  </si>
  <si>
    <t>119510</t>
  </si>
  <si>
    <t>ETIKURNIAYATI</t>
  </si>
  <si>
    <t>119511</t>
  </si>
  <si>
    <t>PURA AGRO MANDIRI</t>
  </si>
  <si>
    <t>119512</t>
  </si>
  <si>
    <t>LUMBUNG PANGAN MASYARAKAT</t>
  </si>
  <si>
    <t>119513</t>
  </si>
  <si>
    <t>MOH. SUPRYADI</t>
  </si>
  <si>
    <t>119514</t>
  </si>
  <si>
    <t>IR H ACHDIAT ANTONO</t>
  </si>
  <si>
    <t>119515</t>
  </si>
  <si>
    <t>DONI ADYAWARMAN</t>
  </si>
  <si>
    <t>119516</t>
  </si>
  <si>
    <t>MR. CHRIST SETIAWAN</t>
  </si>
  <si>
    <t>119517</t>
  </si>
  <si>
    <t>BRAHMANA LESTARI KAROINDO</t>
  </si>
  <si>
    <t>119518</t>
  </si>
  <si>
    <t>GLORIA SATYAKENCANA</t>
  </si>
  <si>
    <t>119519</t>
  </si>
  <si>
    <t>ANDALAN FLUID SISTEM</t>
  </si>
  <si>
    <t>119520</t>
  </si>
  <si>
    <t>BANDAR MERIAH</t>
  </si>
  <si>
    <t>119521</t>
  </si>
  <si>
    <t>CV. BAROKAH JAYA</t>
  </si>
  <si>
    <t>119522</t>
  </si>
  <si>
    <t>PT. McCONNELL DOWELL INDONESIA</t>
  </si>
  <si>
    <t>119523</t>
  </si>
  <si>
    <t>ONG</t>
  </si>
  <si>
    <t>119524</t>
  </si>
  <si>
    <t>CAHAYA AMAL GEMILANG</t>
  </si>
  <si>
    <t>119525</t>
  </si>
  <si>
    <t>PERHIMPUNAN PENGHUNI MALL WTC MATAHARI</t>
  </si>
  <si>
    <t>119526</t>
  </si>
  <si>
    <t>ONG ONG</t>
  </si>
  <si>
    <t>119527</t>
  </si>
  <si>
    <t>BUDI HANDOYO</t>
  </si>
  <si>
    <t>119528</t>
  </si>
  <si>
    <t>THAHAR</t>
  </si>
  <si>
    <t>119530</t>
  </si>
  <si>
    <t>PURA BARUTAMA</t>
  </si>
  <si>
    <t>119531</t>
  </si>
  <si>
    <t>BND. PENGELUARAN DINKES KOTA MOJOKERTO</t>
  </si>
  <si>
    <t>119532</t>
  </si>
  <si>
    <t>PT. KATINGAN INDAH UTAMA</t>
  </si>
  <si>
    <t>119533</t>
  </si>
  <si>
    <t>ALATAS LOGISTIC SERVICES</t>
  </si>
  <si>
    <t>119534</t>
  </si>
  <si>
    <t>PT. TRI POSKAL LESTARI</t>
  </si>
  <si>
    <t>119535</t>
  </si>
  <si>
    <t>DIDIN PURNOMO</t>
  </si>
  <si>
    <t>119536</t>
  </si>
  <si>
    <t>WISMA KELUARGA</t>
  </si>
  <si>
    <t>119537</t>
  </si>
  <si>
    <t>IKHWANSYAH</t>
  </si>
  <si>
    <t>119538</t>
  </si>
  <si>
    <t>BUMI ASRI PASAMAN</t>
  </si>
  <si>
    <t>119539</t>
  </si>
  <si>
    <t>BRITMINDO MINING SERVICES SINGAPORE PTE LTD</t>
  </si>
  <si>
    <t>119540</t>
  </si>
  <si>
    <t>AKBAR KARTANTO</t>
  </si>
  <si>
    <t>119541</t>
  </si>
  <si>
    <t>TORUS JAYA</t>
  </si>
  <si>
    <t>119542</t>
  </si>
  <si>
    <t>PT. M&amp;S APPAREL</t>
  </si>
  <si>
    <t>119543</t>
  </si>
  <si>
    <t>AXA Pte.Ltd</t>
  </si>
  <si>
    <t>119544</t>
  </si>
  <si>
    <t>PT. NAEEM IMPEX INDONESIA</t>
  </si>
  <si>
    <t>119545</t>
  </si>
  <si>
    <t>PT. AGRO MAKMUR</t>
  </si>
  <si>
    <t>119546</t>
  </si>
  <si>
    <t>DJUNAEDI</t>
  </si>
  <si>
    <t>119547</t>
  </si>
  <si>
    <t>CV. BENGKEL BUDIARTO METALINDO</t>
  </si>
  <si>
    <t>119548</t>
  </si>
  <si>
    <t>PT. TRIAL GRAHA MANDIRI</t>
  </si>
  <si>
    <t>119549</t>
  </si>
  <si>
    <t>DANU WIBIYONO</t>
  </si>
  <si>
    <t>119550</t>
  </si>
  <si>
    <t>YESICCA ANNAWATI</t>
  </si>
  <si>
    <t>119551</t>
  </si>
  <si>
    <t>PT. BAIT CITRA ABADI</t>
  </si>
  <si>
    <t>119552</t>
  </si>
  <si>
    <t>NUBIA TECHNOLOGY INDONESIA</t>
  </si>
  <si>
    <t>119553</t>
  </si>
  <si>
    <t>AXA  Insurance Pte Ltd</t>
  </si>
  <si>
    <t>119554</t>
  </si>
  <si>
    <t>RISHAD</t>
  </si>
  <si>
    <t>119555</t>
  </si>
  <si>
    <t>119556</t>
  </si>
  <si>
    <t>PT. BERKAT ABADI SEJADI</t>
  </si>
  <si>
    <t>119557</t>
  </si>
  <si>
    <t>PT. GIAT TIRTA KREASI</t>
  </si>
  <si>
    <t>119558</t>
  </si>
  <si>
    <t>TEJA</t>
  </si>
  <si>
    <t>119559</t>
  </si>
  <si>
    <t>CITRA ARTHA MANDIRI</t>
  </si>
  <si>
    <t>119560</t>
  </si>
  <si>
    <t>ANTHRAKAS PTE. LTD</t>
  </si>
  <si>
    <t>119561</t>
  </si>
  <si>
    <t>OPHIR INDONESIA (BANGKANAI) LIMITED</t>
  </si>
  <si>
    <t>119562</t>
  </si>
  <si>
    <t>MITRA SERVICE SAMUDRA</t>
  </si>
  <si>
    <t>119563</t>
  </si>
  <si>
    <t>MARIO</t>
  </si>
  <si>
    <t>119564</t>
  </si>
  <si>
    <t>BARUS FAMILLY</t>
  </si>
  <si>
    <t>119565</t>
  </si>
  <si>
    <t>PT. GREEN AIR PACIFIC</t>
  </si>
  <si>
    <t>119566</t>
  </si>
  <si>
    <t>KARUNIA INDAH ABADI</t>
  </si>
  <si>
    <t>119567</t>
  </si>
  <si>
    <t>PETRUS</t>
  </si>
  <si>
    <t>119568</t>
  </si>
  <si>
    <t>HERWAN</t>
  </si>
  <si>
    <t>119569</t>
  </si>
  <si>
    <t>UD. MEKAR JAYA</t>
  </si>
  <si>
    <t>119570</t>
  </si>
  <si>
    <t>DAHNIAR</t>
  </si>
  <si>
    <t>119571</t>
  </si>
  <si>
    <t>PJB-UBJ O&amp;M PLTU PAITON 9, PT.</t>
  </si>
  <si>
    <t>119572</t>
  </si>
  <si>
    <t>BINA GUNA KIMIA</t>
  </si>
  <si>
    <t>119573</t>
  </si>
  <si>
    <t>BV-VEO Standards Technical Co., Ltd</t>
  </si>
  <si>
    <t>119574</t>
  </si>
  <si>
    <t>GIZAND PUTRA SEJAHTERA</t>
  </si>
  <si>
    <t>119575</t>
  </si>
  <si>
    <t>119576</t>
  </si>
  <si>
    <t>I MADE SUDARSA</t>
  </si>
  <si>
    <t>119577</t>
  </si>
  <si>
    <t>PESONA ALAM HIJAU</t>
  </si>
  <si>
    <t>119578</t>
  </si>
  <si>
    <t>KALIMANTAN STEEL</t>
  </si>
  <si>
    <t>119579</t>
  </si>
  <si>
    <t>SINAR MESTIKA DUNIA</t>
  </si>
  <si>
    <t>119580</t>
  </si>
  <si>
    <t>YAYASAN SOSIAL ELIM</t>
  </si>
  <si>
    <t>119581</t>
  </si>
  <si>
    <t>MUHAMMAD YUSUF</t>
  </si>
  <si>
    <t>119582</t>
  </si>
  <si>
    <t>PT. KARUNIA ALAMBARA NUSANTARA</t>
  </si>
  <si>
    <t>119583</t>
  </si>
  <si>
    <t>PT. BUMI AKSHA SWARDANA</t>
  </si>
  <si>
    <t>119584</t>
  </si>
  <si>
    <t>GERAKAN TRANSFARANSI ANGGARAN RAKYAT (GTAR) DPC KABUPATEN TANGERANG</t>
  </si>
  <si>
    <t>119585</t>
  </si>
  <si>
    <t>REFA BUMAT INDONESIA</t>
  </si>
  <si>
    <t>119586</t>
  </si>
  <si>
    <t>CV. SINAR AGRO SOLUSI</t>
  </si>
  <si>
    <t>119587</t>
  </si>
  <si>
    <t>M. RIZKY ADRIAN</t>
  </si>
  <si>
    <t>119588</t>
  </si>
  <si>
    <t>ABLE COMMODITIES INDONESIA</t>
  </si>
  <si>
    <t>119589</t>
  </si>
  <si>
    <t>PT. LANGGENG SUKSES BERSAMA</t>
  </si>
  <si>
    <t>119590</t>
  </si>
  <si>
    <t>ENGKOS KOSWARA</t>
  </si>
  <si>
    <t>119591</t>
  </si>
  <si>
    <t>PT. KALINGGA MURDA</t>
  </si>
  <si>
    <t>119592</t>
  </si>
  <si>
    <t>PT. TRI SANDI YUDHA</t>
  </si>
  <si>
    <t>119593</t>
  </si>
  <si>
    <t>PT. NUSANTARA JAYA CHEMICALS</t>
  </si>
  <si>
    <t>119595</t>
  </si>
  <si>
    <t>YUKI</t>
  </si>
  <si>
    <t>119596</t>
  </si>
  <si>
    <t>JAN DE NUL NV FZE</t>
  </si>
  <si>
    <t>119597</t>
  </si>
  <si>
    <t>SUBANDI</t>
  </si>
  <si>
    <t>119598</t>
  </si>
  <si>
    <t>JAMRUD NUSANTARA JAYA</t>
  </si>
  <si>
    <t>119599</t>
  </si>
  <si>
    <t>NUR</t>
  </si>
  <si>
    <t>119600</t>
  </si>
  <si>
    <t>OSKAR FRAME INDUSTRIES</t>
  </si>
  <si>
    <t>119601</t>
  </si>
  <si>
    <t>IVEX MARINE &amp; TRADING PTE LTD</t>
  </si>
  <si>
    <t>119602</t>
  </si>
  <si>
    <t>ALMUBARAK GLOBAL ENERGY</t>
  </si>
  <si>
    <t>119603</t>
  </si>
  <si>
    <t>PERKEBUNAN NUSANTARA VII DISTRIK CINTA MANIS</t>
  </si>
  <si>
    <t>119604</t>
  </si>
  <si>
    <t>TITIAN KALTIM</t>
  </si>
  <si>
    <t>119605</t>
  </si>
  <si>
    <t>UMARAI RIAU CONSULTAN</t>
  </si>
  <si>
    <t>119606</t>
  </si>
  <si>
    <t>DENNY HARYADI</t>
  </si>
  <si>
    <t>119607</t>
  </si>
  <si>
    <t>PT. HUNTSMAN INDONESIA</t>
  </si>
  <si>
    <t>119608</t>
  </si>
  <si>
    <t>BEND. RSUD KAB SINJAI</t>
  </si>
  <si>
    <t>119609</t>
  </si>
  <si>
    <t>PT. OKISHIN FLORES</t>
  </si>
  <si>
    <t>119610</t>
  </si>
  <si>
    <t>PT. SURYACITRA MAHKOTA MANDIRI</t>
  </si>
  <si>
    <t>119611</t>
  </si>
  <si>
    <t>ISKANDAR BAHA</t>
  </si>
  <si>
    <t>119612</t>
  </si>
  <si>
    <t>INDONESIA BERLIAN ENERGI, PT</t>
  </si>
  <si>
    <t>119613</t>
  </si>
  <si>
    <t>KURNIA ALAM PUTRA SEKAWAN</t>
  </si>
  <si>
    <t>119614</t>
  </si>
  <si>
    <t>NUANSA INDAH MANE</t>
  </si>
  <si>
    <t>119615</t>
  </si>
  <si>
    <t>MUCHAMAD CHAFIT ZAENAL</t>
  </si>
  <si>
    <t>119616</t>
  </si>
  <si>
    <t>TRIADI</t>
  </si>
  <si>
    <t>119617</t>
  </si>
  <si>
    <t>Perkebunan Nusantara VII (Persero), PT</t>
  </si>
  <si>
    <t>119618</t>
  </si>
  <si>
    <t>WIRA ARIANDI UTAMA</t>
  </si>
  <si>
    <t>119619</t>
  </si>
  <si>
    <t>CAESAR SATRIA ABADI</t>
  </si>
  <si>
    <t>119620</t>
  </si>
  <si>
    <t>SRI MARYANTO</t>
  </si>
  <si>
    <t>119621</t>
  </si>
  <si>
    <t>PT. COAL HIGH NUSANTARA</t>
  </si>
  <si>
    <t>119622</t>
  </si>
  <si>
    <t>BAPAK SUPARMAN</t>
  </si>
  <si>
    <t>119623</t>
  </si>
  <si>
    <t>PT. SELARAS PERKASA KAPITAL</t>
  </si>
  <si>
    <t>119624</t>
  </si>
  <si>
    <t>MR. CEFFI SURYA ALI</t>
  </si>
  <si>
    <t>119625</t>
  </si>
  <si>
    <t>CAKRAWALA BINTANG LIMA TRADING</t>
  </si>
  <si>
    <t>119626</t>
  </si>
  <si>
    <t>SIDOAGUNG FOODS PROCESSING</t>
  </si>
  <si>
    <t>119627</t>
  </si>
  <si>
    <t>CAHAYA LIMA ABADI</t>
  </si>
  <si>
    <t>119628</t>
  </si>
  <si>
    <t>FA. ABDULALIE</t>
  </si>
  <si>
    <t>119629</t>
  </si>
  <si>
    <t>GLOBAL PRIMA, PT.</t>
  </si>
  <si>
    <t>119630</t>
  </si>
  <si>
    <t>ARTHA HIJAU BERJAYA</t>
  </si>
  <si>
    <t>119631</t>
  </si>
  <si>
    <t>RICKY SANADA</t>
  </si>
  <si>
    <t>119632</t>
  </si>
  <si>
    <t>PT. ENERGI DUA RAJAWALI</t>
  </si>
  <si>
    <t>119633</t>
  </si>
  <si>
    <t>PT. ZAUDTEL INTERNATIONAL</t>
  </si>
  <si>
    <t>119634</t>
  </si>
  <si>
    <t>PT. CITRA TEKNIK ANDALAS</t>
  </si>
  <si>
    <t>119635</t>
  </si>
  <si>
    <t>PT. ESPRECIELO INTERNATIONAL</t>
  </si>
  <si>
    <t>119636</t>
  </si>
  <si>
    <t>PERUM PERHUTANI KPH CIANJUR</t>
  </si>
  <si>
    <t>119637</t>
  </si>
  <si>
    <t>BUMIMAS TIRTA WARNA</t>
  </si>
  <si>
    <t>119638</t>
  </si>
  <si>
    <t>PT. MULIA TEHNIK TOOLSINDO</t>
  </si>
  <si>
    <t>119639</t>
  </si>
  <si>
    <t>CV. CHINDAY WIJAYA TAMA</t>
  </si>
  <si>
    <t>119640</t>
  </si>
  <si>
    <t>ANDI AMIR</t>
  </si>
  <si>
    <t>119641</t>
  </si>
  <si>
    <t>PT. KARYADEKA ALAM LESTARI</t>
  </si>
  <si>
    <t>119642</t>
  </si>
  <si>
    <t>MEGA GRAND INTERNATIONAL</t>
  </si>
  <si>
    <t>119643</t>
  </si>
  <si>
    <t>CV. KARYA MANDIRI</t>
  </si>
  <si>
    <t>119644</t>
  </si>
  <si>
    <t>PT. INTI GUNA NABATI</t>
  </si>
  <si>
    <t>119645</t>
  </si>
  <si>
    <t>PEMEGANG KAS SEKRETARIAT DPRD KAB. MALANG</t>
  </si>
  <si>
    <t>119646</t>
  </si>
  <si>
    <t>PT. SERASI SHIPPING INDONESIA</t>
  </si>
  <si>
    <t>119647</t>
  </si>
  <si>
    <t>PT. MADHUCON PASIR MAKMUR</t>
  </si>
  <si>
    <t>119648</t>
  </si>
  <si>
    <t>PT. BUANA LAUTAN INTAN</t>
  </si>
  <si>
    <t>119649</t>
  </si>
  <si>
    <t>GRAHA BUNGSU MAKMUR SENTOSA</t>
  </si>
  <si>
    <t>119650</t>
  </si>
  <si>
    <t>PT. MULIA KREASI LESTARI</t>
  </si>
  <si>
    <t>119651</t>
  </si>
  <si>
    <t>MUH. UKUB</t>
  </si>
  <si>
    <t>119652</t>
  </si>
  <si>
    <t>PT. BENGKALIS BARUNA NUSANTARA</t>
  </si>
  <si>
    <t>119653</t>
  </si>
  <si>
    <t>PT. BENGKALIS PERSADA NUSANTARA</t>
  </si>
  <si>
    <t>119654</t>
  </si>
  <si>
    <t>WAYAN SUDIANA</t>
  </si>
  <si>
    <t>119655</t>
  </si>
  <si>
    <t>MARJADI KOSEN</t>
  </si>
  <si>
    <t>119656</t>
  </si>
  <si>
    <t>SARI SEGAR LAUT INDONESIA</t>
  </si>
  <si>
    <t>119657</t>
  </si>
  <si>
    <t>SUGIANTO</t>
  </si>
  <si>
    <t>119658</t>
  </si>
  <si>
    <t>PT.ANTAR BENUA SUKSES MANDIRI</t>
  </si>
  <si>
    <t>119659</t>
  </si>
  <si>
    <t>BADRU SAMAN</t>
  </si>
  <si>
    <t>119660</t>
  </si>
  <si>
    <t>PT. MONDELEZ INDONESIA</t>
  </si>
  <si>
    <t>119661</t>
  </si>
  <si>
    <t>NOVI HENDRI</t>
  </si>
  <si>
    <t>119662</t>
  </si>
  <si>
    <t>FERI JUNAIDI</t>
  </si>
  <si>
    <t>119663</t>
  </si>
  <si>
    <t>119664</t>
  </si>
  <si>
    <t>PT. ASTA REKAYASA UNGGUL</t>
  </si>
  <si>
    <t>119665</t>
  </si>
  <si>
    <t>WAN SHI DA INDONESIA .PT</t>
  </si>
  <si>
    <t>119666</t>
  </si>
  <si>
    <t>BUMI HIJAU MESUJI</t>
  </si>
  <si>
    <t>119667</t>
  </si>
  <si>
    <t>ITS PTN BH</t>
  </si>
  <si>
    <t>119668</t>
  </si>
  <si>
    <t>CV. ARMIRA KATINEUNG RASA</t>
  </si>
  <si>
    <t>119669</t>
  </si>
  <si>
    <t>MHD. BAJURI</t>
  </si>
  <si>
    <t>119670</t>
  </si>
  <si>
    <t>PT. DAYA SAGOTRA DUA RIBU</t>
  </si>
  <si>
    <t>119671</t>
  </si>
  <si>
    <t>PT. PERKEBUNAN NUSANTARA VII UNIT BETUNG</t>
  </si>
  <si>
    <t>119672</t>
  </si>
  <si>
    <t>HIBA UTAMA. PT</t>
  </si>
  <si>
    <t>119673</t>
  </si>
  <si>
    <t>119674</t>
  </si>
  <si>
    <t>AHMAR ANAS</t>
  </si>
  <si>
    <t>119675</t>
  </si>
  <si>
    <t>MR. GAZALI</t>
  </si>
  <si>
    <t>119676</t>
  </si>
  <si>
    <t>BEND. RUTIN RUMAH SAKIT UMUM INDRASARI RENGAT</t>
  </si>
  <si>
    <t>119677</t>
  </si>
  <si>
    <t>PT. MANDIRI LAJU PERKASA</t>
  </si>
  <si>
    <t>119678</t>
  </si>
  <si>
    <t>PT. FITESYA AGRO SEJAHTERA</t>
  </si>
  <si>
    <t>119679</t>
  </si>
  <si>
    <t>MALINO TRADING</t>
  </si>
  <si>
    <t>119680</t>
  </si>
  <si>
    <t>TIA</t>
  </si>
  <si>
    <t>119681</t>
  </si>
  <si>
    <t>PT. MERCK CHEMICALS AND LIFE SCIENCES</t>
  </si>
  <si>
    <t>119682</t>
  </si>
  <si>
    <t>RAHMAT JAYA RAYA</t>
  </si>
  <si>
    <t>119683</t>
  </si>
  <si>
    <t>SELAMAT JAYA, PT</t>
  </si>
  <si>
    <t>119684</t>
  </si>
  <si>
    <t>BUDI SANTOSO</t>
  </si>
  <si>
    <t>119685</t>
  </si>
  <si>
    <t>PPT ENERGY TRADING CO.,LTD</t>
  </si>
  <si>
    <t>119686</t>
  </si>
  <si>
    <t>CV. ANUGERAH MITRA MULIA</t>
  </si>
  <si>
    <t>119687</t>
  </si>
  <si>
    <t>AMIRUDDIN SALAMA</t>
  </si>
  <si>
    <t>119688</t>
  </si>
  <si>
    <t>MUHAMMAD JAFLI,SH,MH</t>
  </si>
  <si>
    <t>119689</t>
  </si>
  <si>
    <t>SILLICA JAYA SIDOMUKTI, CV</t>
  </si>
  <si>
    <t>119690</t>
  </si>
  <si>
    <t>HITACHI METALS INDONESIA</t>
  </si>
  <si>
    <t>119691</t>
  </si>
  <si>
    <t>TEGUH CIPTA PRATAMA</t>
  </si>
  <si>
    <t>119692</t>
  </si>
  <si>
    <t>CHINA COMMUNICATIONS CONSTRUCTION INDUSTRY INDONESIA</t>
  </si>
  <si>
    <t>119693</t>
  </si>
  <si>
    <t>RODY HENDRA</t>
  </si>
  <si>
    <t>119694</t>
  </si>
  <si>
    <t>DUMAI PARICIPTA ABADI</t>
  </si>
  <si>
    <t>119695</t>
  </si>
  <si>
    <t>DIMAS RAGIL SETIAWAN</t>
  </si>
  <si>
    <t>119696</t>
  </si>
  <si>
    <t>MEGA ROSANA</t>
  </si>
  <si>
    <t>119697</t>
  </si>
  <si>
    <t>AHMAD JULIANDI LUBIS</t>
  </si>
  <si>
    <t>119698</t>
  </si>
  <si>
    <t>WELLY WIDADI</t>
  </si>
  <si>
    <t>119699</t>
  </si>
  <si>
    <t>JASUMA AUSTINDO</t>
  </si>
  <si>
    <t>119700</t>
  </si>
  <si>
    <t>JONI WAHIDIN</t>
  </si>
  <si>
    <t>119701</t>
  </si>
  <si>
    <t>119702</t>
  </si>
  <si>
    <t>M. GUNTUR</t>
  </si>
  <si>
    <t>119703</t>
  </si>
  <si>
    <t>PARK YOUNG GUE</t>
  </si>
  <si>
    <t>119704</t>
  </si>
  <si>
    <t>MR. WANG</t>
  </si>
  <si>
    <t>119705</t>
  </si>
  <si>
    <t>AGUNG PRASETYO</t>
  </si>
  <si>
    <t>119706</t>
  </si>
  <si>
    <t>APICAL KAO CHEMICALS</t>
  </si>
  <si>
    <t>119707</t>
  </si>
  <si>
    <t>KHAIRA FITRI NST</t>
  </si>
  <si>
    <t>119708</t>
  </si>
  <si>
    <t>QL AGROFOOD</t>
  </si>
  <si>
    <t>119709</t>
  </si>
  <si>
    <t>EEN STEEL INDONESIA</t>
  </si>
  <si>
    <t>119710</t>
  </si>
  <si>
    <t>PT. HIDUP BARUNA</t>
  </si>
  <si>
    <t>119711</t>
  </si>
  <si>
    <t>HERU WIDJOSATMOKO</t>
  </si>
  <si>
    <t>119712</t>
  </si>
  <si>
    <t>PT. SINAR MAS PERSADA</t>
  </si>
  <si>
    <t>119713</t>
  </si>
  <si>
    <t>MR. AHMAD NAJIB FATHONI</t>
  </si>
  <si>
    <t>119714</t>
  </si>
  <si>
    <t>EDDY RAHIM</t>
  </si>
  <si>
    <t>119715</t>
  </si>
  <si>
    <t>PERMATA MINERAL PRATAMA</t>
  </si>
  <si>
    <t>119716</t>
  </si>
  <si>
    <t>SELAGO MAKMUR PLANTATION</t>
  </si>
  <si>
    <t>119717</t>
  </si>
  <si>
    <t>PT. ERA MAS INTERNASIONAL</t>
  </si>
  <si>
    <t>119718</t>
  </si>
  <si>
    <t>H. VIRGO H.B</t>
  </si>
  <si>
    <t>119719</t>
  </si>
  <si>
    <t>EMILIA FARIDA BUDI HANDAYANI</t>
  </si>
  <si>
    <t>119720</t>
  </si>
  <si>
    <t>CV. FENWINDO BATAM</t>
  </si>
  <si>
    <t>119721</t>
  </si>
  <si>
    <t>CV. LUVINDO ABADI</t>
  </si>
  <si>
    <t>119722</t>
  </si>
  <si>
    <t>SIDAYU SIDO PRIMA</t>
  </si>
  <si>
    <t>119723</t>
  </si>
  <si>
    <t>BASRI IRWANSYAH TB</t>
  </si>
  <si>
    <t>119724</t>
  </si>
  <si>
    <t>MARTUA PELITA ABADI</t>
  </si>
  <si>
    <t>119725</t>
  </si>
  <si>
    <t>REZEKI PRIMA ENERGI</t>
  </si>
  <si>
    <t>119726</t>
  </si>
  <si>
    <t>ARI SUGIARTO</t>
  </si>
  <si>
    <t>119727</t>
  </si>
  <si>
    <t>PT. GLOBAL SINERGITAMA NUSANTARA</t>
  </si>
  <si>
    <t>119728</t>
  </si>
  <si>
    <t>MEGAH MULIA PRATAMA SUKSES</t>
  </si>
  <si>
    <t>119729</t>
  </si>
  <si>
    <t>PRO TECH TOOL AND DIE</t>
  </si>
  <si>
    <t>119730</t>
  </si>
  <si>
    <t>INDO PALM ENTERPRISE</t>
  </si>
  <si>
    <t>119731</t>
  </si>
  <si>
    <t>MUHAMMAD TAWING</t>
  </si>
  <si>
    <t>119732</t>
  </si>
  <si>
    <t>PT. RENA DJAJA</t>
  </si>
  <si>
    <t>119733</t>
  </si>
  <si>
    <t>ZURMAN PUTRA</t>
  </si>
  <si>
    <t>119734</t>
  </si>
  <si>
    <t>SAGAMI INDONESIA</t>
  </si>
  <si>
    <t>119735</t>
  </si>
  <si>
    <t>MUHAMMAD REZA</t>
  </si>
  <si>
    <t>119736</t>
  </si>
  <si>
    <t>ADE RIZAL PRIA WIBAWA</t>
  </si>
  <si>
    <t>119737</t>
  </si>
  <si>
    <t>CEMERLANG MANUFAKTUR INDONESIA</t>
  </si>
  <si>
    <t>119738</t>
  </si>
  <si>
    <t>LINTAS BORNEO PETROL</t>
  </si>
  <si>
    <t>119739</t>
  </si>
  <si>
    <t>AZARIA ABADI PERMAI</t>
  </si>
  <si>
    <t>119740</t>
  </si>
  <si>
    <t>CAHAYA GEMILANG INDAH</t>
  </si>
  <si>
    <t>119741</t>
  </si>
  <si>
    <t>PT. BENTAN ENERGY SAKTI</t>
  </si>
  <si>
    <t>119742</t>
  </si>
  <si>
    <t>VICTORY ALAM</t>
  </si>
  <si>
    <t>119743</t>
  </si>
  <si>
    <t>ROBBY SUPRAYATNA</t>
  </si>
  <si>
    <t>119744</t>
  </si>
  <si>
    <t>PT. BOK SENG INVESTMENTS INDONESIA</t>
  </si>
  <si>
    <t>119745</t>
  </si>
  <si>
    <t>PT. TUNAS AROMA MURNI</t>
  </si>
  <si>
    <t>119746</t>
  </si>
  <si>
    <t>PT. ARISTO KRAFT PUNCAK JAYA SEJATI</t>
  </si>
  <si>
    <t>119748</t>
  </si>
  <si>
    <t>MAHAKAM MITRA PERSADA</t>
  </si>
  <si>
    <t>119749</t>
  </si>
  <si>
    <t>NURUL HARDIYANTI</t>
  </si>
  <si>
    <t>119750</t>
  </si>
  <si>
    <t>ASEP M KAMALUDIN</t>
  </si>
  <si>
    <t>119751</t>
  </si>
  <si>
    <t>BAYU SURYA BAKTI KONSTRUKSI</t>
  </si>
  <si>
    <t>119752</t>
  </si>
  <si>
    <t>HENDRA FADLY</t>
  </si>
  <si>
    <t>119753</t>
  </si>
  <si>
    <t>CV. DEWI RATIH</t>
  </si>
  <si>
    <t>119754</t>
  </si>
  <si>
    <t>INSTITUT PERTANIAN BOGOR - PTNBH (IPB-PTNBH)</t>
  </si>
  <si>
    <t>119755</t>
  </si>
  <si>
    <t>ABADI PRIMA INTI KARYA</t>
  </si>
  <si>
    <t>119756</t>
  </si>
  <si>
    <t>MITRA TEKNIK</t>
  </si>
  <si>
    <t>119757</t>
  </si>
  <si>
    <t>MULTI INDOWOOD</t>
  </si>
  <si>
    <t>119758</t>
  </si>
  <si>
    <t>CV. MIRA MAKMUR</t>
  </si>
  <si>
    <t>119759</t>
  </si>
  <si>
    <t>PNIEL MYRRH FURNI INDONESIA</t>
  </si>
  <si>
    <t>119760</t>
  </si>
  <si>
    <t>SURYA MANDIRI RATTANINDO</t>
  </si>
  <si>
    <t>119761</t>
  </si>
  <si>
    <t>BHANDA GHARA REKSA</t>
  </si>
  <si>
    <t>119762</t>
  </si>
  <si>
    <t>HENDRA TARIGAN</t>
  </si>
  <si>
    <t>119763</t>
  </si>
  <si>
    <t>MABIMAI</t>
  </si>
  <si>
    <t>119766</t>
  </si>
  <si>
    <t>PT. BERKAH BUMI LELUHUR</t>
  </si>
  <si>
    <t>119767</t>
  </si>
  <si>
    <t>DARPING, SE</t>
  </si>
  <si>
    <t>119768</t>
  </si>
  <si>
    <t>PT. PRATAMA MANDIRI MULYA</t>
  </si>
  <si>
    <t>119769</t>
  </si>
  <si>
    <t>PELAYARAN MURNI ARTAWAHYU SAMUDRA, PT.</t>
  </si>
  <si>
    <t>119771</t>
  </si>
  <si>
    <t>DAVARI ANUGERAH SEJAHTERA</t>
  </si>
  <si>
    <t>119772</t>
  </si>
  <si>
    <t>PT. BUKIT TELAGO LESTARI</t>
  </si>
  <si>
    <t>119773</t>
  </si>
  <si>
    <t>INHUTANI II</t>
  </si>
  <si>
    <t>119774</t>
  </si>
  <si>
    <t>BLUE CORAL MARINE &amp; LOGISTICS</t>
  </si>
  <si>
    <t>119775</t>
  </si>
  <si>
    <t>DAYA TAKA KREASI BERSAMA</t>
  </si>
  <si>
    <t>119776</t>
  </si>
  <si>
    <t>PETRA PUTRA BENISAN</t>
  </si>
  <si>
    <t>119777</t>
  </si>
  <si>
    <t>PT. BORNEO INDO TANI</t>
  </si>
  <si>
    <t>119778</t>
  </si>
  <si>
    <t>SATKER PENGEMBANGAN SISTEM PENYEDIAAN AIR MINUM PROVINSI LAMPUNG</t>
  </si>
  <si>
    <t>119780</t>
  </si>
  <si>
    <t>QL FEED INDONESIA</t>
  </si>
  <si>
    <t>119781</t>
  </si>
  <si>
    <t>FRANC XAVERIUS KELIAT</t>
  </si>
  <si>
    <t>119782</t>
  </si>
  <si>
    <t>MARITIM BATUBARA PERTAMA</t>
  </si>
  <si>
    <t>119783</t>
  </si>
  <si>
    <t>PRM.GARAM</t>
  </si>
  <si>
    <t>119784</t>
  </si>
  <si>
    <t>GRAND XUMO RAYA</t>
  </si>
  <si>
    <t>119785</t>
  </si>
  <si>
    <t>MEKTEC PRECISION COMPONENT</t>
  </si>
  <si>
    <t>119786</t>
  </si>
  <si>
    <t>RAMA KAPUAS INDAH</t>
  </si>
  <si>
    <t>119787</t>
  </si>
  <si>
    <t>HANOSEN PRATAMA</t>
  </si>
  <si>
    <t>119788</t>
  </si>
  <si>
    <t>T. ISRAL MIRJA</t>
  </si>
  <si>
    <t>119789</t>
  </si>
  <si>
    <t>CELEBES INDONESIA MARBLE</t>
  </si>
  <si>
    <t>119790</t>
  </si>
  <si>
    <t>RADEN RUDI SAPARI</t>
  </si>
  <si>
    <t>119791</t>
  </si>
  <si>
    <t>IBU LUANA DEBBY SUMANTI</t>
  </si>
  <si>
    <t>119792</t>
  </si>
  <si>
    <t>TIRTABHUMI AMERTA</t>
  </si>
  <si>
    <t>119793</t>
  </si>
  <si>
    <t>RSU T. TINGGI</t>
  </si>
  <si>
    <t>119794</t>
  </si>
  <si>
    <t>RENDY</t>
  </si>
  <si>
    <t>119795</t>
  </si>
  <si>
    <t>TRI SILA PUTRI</t>
  </si>
  <si>
    <t>119796</t>
  </si>
  <si>
    <t>AWALUDDIN</t>
  </si>
  <si>
    <t>119797</t>
  </si>
  <si>
    <t>BADIA RAJA SIREGAR</t>
  </si>
  <si>
    <t>119798</t>
  </si>
  <si>
    <t>PT. CLIMINDO JAYA</t>
  </si>
  <si>
    <t>119799</t>
  </si>
  <si>
    <t>PT PANUTAN SEJATI</t>
  </si>
  <si>
    <t>119800</t>
  </si>
  <si>
    <t>ZOGI COSMECEUTICAL</t>
  </si>
  <si>
    <t>119801</t>
  </si>
  <si>
    <t>SUMATERA HARUM FOOD</t>
  </si>
  <si>
    <t>119802</t>
  </si>
  <si>
    <t>BENDAHARA PENGELUARAN PUSLITBANGTEK.KEBT</t>
  </si>
  <si>
    <t>119803</t>
  </si>
  <si>
    <t>MUHAMMAD ULIN HUDA</t>
  </si>
  <si>
    <t>119804</t>
  </si>
  <si>
    <t>GUNADI PRASETYO</t>
  </si>
  <si>
    <t>119805</t>
  </si>
  <si>
    <t>LINKS SURVEY (M) SDN BHD</t>
  </si>
  <si>
    <t>119806</t>
  </si>
  <si>
    <t>CHEMOKO EKAPERKASA</t>
  </si>
  <si>
    <t>119807</t>
  </si>
  <si>
    <t>JONI AGUSTIAN</t>
  </si>
  <si>
    <t>119808</t>
  </si>
  <si>
    <t>YAY. YAKKUM CABANG LAMPUNG</t>
  </si>
  <si>
    <t>119809</t>
  </si>
  <si>
    <t>FAHMI ALIF UTAMA HARAHAP</t>
  </si>
  <si>
    <t>119810</t>
  </si>
  <si>
    <t>TEHDY SAPUTRA</t>
  </si>
  <si>
    <t>119811</t>
  </si>
  <si>
    <t>PT. LAUTAN JAYA KUMALA</t>
  </si>
  <si>
    <t>119812</t>
  </si>
  <si>
    <t>PT. EITU SUKSES BERSAMA</t>
  </si>
  <si>
    <t>119813</t>
  </si>
  <si>
    <t>TEUPIN LADA</t>
  </si>
  <si>
    <t>119814</t>
  </si>
  <si>
    <t>LUJUN YAN</t>
  </si>
  <si>
    <t>119815</t>
  </si>
  <si>
    <t>PT. SHANDONG LICUN POWER PLANT TECHNOLOGY</t>
  </si>
  <si>
    <t>119816</t>
  </si>
  <si>
    <t>BUMI BERKAT MANDIRI</t>
  </si>
  <si>
    <t>119817</t>
  </si>
  <si>
    <t>BENDAHARA SEKPER DIT POLAIR POLDA BALI</t>
  </si>
  <si>
    <t>119818</t>
  </si>
  <si>
    <t>PT. MAHAP BHAKTI JAYA</t>
  </si>
  <si>
    <t>119819</t>
  </si>
  <si>
    <t>MACCAFERRI INDONESIA</t>
  </si>
  <si>
    <t>119820</t>
  </si>
  <si>
    <t>ADI SUPRIYADI</t>
  </si>
  <si>
    <t>119821</t>
  </si>
  <si>
    <t>SLAMET TRIMO</t>
  </si>
  <si>
    <t>119823</t>
  </si>
  <si>
    <t>SOLAR ALERT ENERGY</t>
  </si>
  <si>
    <t>119824</t>
  </si>
  <si>
    <t>WAHANA INTERFOOD NUSANTARA</t>
  </si>
  <si>
    <t>119825</t>
  </si>
  <si>
    <t>PT. DHARMA PUSPITA MINING</t>
  </si>
  <si>
    <t>119826</t>
  </si>
  <si>
    <t>MEGAKARYA GEMILANG ABADI</t>
  </si>
  <si>
    <t>119827</t>
  </si>
  <si>
    <t>FAJAR SEMESTA INDAH</t>
  </si>
  <si>
    <t>119828</t>
  </si>
  <si>
    <t>HOME DEPO INDONESIA</t>
  </si>
  <si>
    <t>119829</t>
  </si>
  <si>
    <t>SYAWALUDDIN</t>
  </si>
  <si>
    <t>119830</t>
  </si>
  <si>
    <t>CV. DIVINE BOARD</t>
  </si>
  <si>
    <t>119831</t>
  </si>
  <si>
    <t>119832</t>
  </si>
  <si>
    <t>MITRA BHINNEKA SARANA</t>
  </si>
  <si>
    <t>119833</t>
  </si>
  <si>
    <t>CV. AGUSTINA</t>
  </si>
  <si>
    <t>119834</t>
  </si>
  <si>
    <t>GEDE RAWI WIRAJITA TEKNIK</t>
  </si>
  <si>
    <t>119835</t>
  </si>
  <si>
    <t>PT. KAYO SURYA UTAMA</t>
  </si>
  <si>
    <t>119836</t>
  </si>
  <si>
    <t>KADEK TEGUH PRAMANA</t>
  </si>
  <si>
    <t>119837</t>
  </si>
  <si>
    <t>SANDY NOVIANTO</t>
  </si>
  <si>
    <t>119838</t>
  </si>
  <si>
    <t>KARYATARA CEMARAINDAH</t>
  </si>
  <si>
    <t>119839</t>
  </si>
  <si>
    <t>PT. FAJAR ANDALAN SAMUDERA</t>
  </si>
  <si>
    <t>119840</t>
  </si>
  <si>
    <t>RANDY ARIE YUDHANTO</t>
  </si>
  <si>
    <t>119841</t>
  </si>
  <si>
    <t>CHATEDA</t>
  </si>
  <si>
    <t>119842</t>
  </si>
  <si>
    <t>TRI CAKRAWALA PUTRA</t>
  </si>
  <si>
    <t>119843</t>
  </si>
  <si>
    <t>PT. LINK NET, Tbk</t>
  </si>
  <si>
    <t>119844</t>
  </si>
  <si>
    <t>ACHMAD ARIFIN</t>
  </si>
  <si>
    <t>119845</t>
  </si>
  <si>
    <t>PT. HARAPAN ABADI KENCANA</t>
  </si>
  <si>
    <t>119846</t>
  </si>
  <si>
    <t>EKO PALMADI</t>
  </si>
  <si>
    <t>119847</t>
  </si>
  <si>
    <t>PT. SUMBER REJEKI SEJAHTERA NUSA</t>
  </si>
  <si>
    <t>119848</t>
  </si>
  <si>
    <t>PT. PETRO NAGA JAYA</t>
  </si>
  <si>
    <t>119849</t>
  </si>
  <si>
    <t>PT. FOCON INDO BETON</t>
  </si>
  <si>
    <t>119850</t>
  </si>
  <si>
    <t>ROXCEL HANDELSGESELLSCHAFT MBH</t>
  </si>
  <si>
    <t>119851</t>
  </si>
  <si>
    <t>PT. PALARAN COAL</t>
  </si>
  <si>
    <t>119852</t>
  </si>
  <si>
    <t>SABARUDDIN</t>
  </si>
  <si>
    <t>119853</t>
  </si>
  <si>
    <t>PT. WAHANA LILIN MUSI</t>
  </si>
  <si>
    <t>119854</t>
  </si>
  <si>
    <t>JAGATRAH JAYA</t>
  </si>
  <si>
    <t>119855</t>
  </si>
  <si>
    <t>IBNU HAJAR</t>
  </si>
  <si>
    <t>119856</t>
  </si>
  <si>
    <t>SONY HERLAMBANG</t>
  </si>
  <si>
    <t>119857</t>
  </si>
  <si>
    <t>PT. SIMONE ACCESSARY COLLECTION</t>
  </si>
  <si>
    <t>119858</t>
  </si>
  <si>
    <t>NUR ALIM</t>
  </si>
  <si>
    <t>119859</t>
  </si>
  <si>
    <t>PT. PATRA REZKY WAHYU KURNIAWAN</t>
  </si>
  <si>
    <t>119860</t>
  </si>
  <si>
    <t>SINAR BUNDA MAS UTAMA</t>
  </si>
  <si>
    <t>119861</t>
  </si>
  <si>
    <t>CV. PRAMBANAN</t>
  </si>
  <si>
    <t>119862</t>
  </si>
  <si>
    <t>PT. NITYA NANDHA</t>
  </si>
  <si>
    <t>119863</t>
  </si>
  <si>
    <t>THOMAS TECHNICAL INSTITUTE Co., Ltd</t>
  </si>
  <si>
    <t>119864</t>
  </si>
  <si>
    <t>TOMAS TECHNICAL INSTITUTE Co., Ltd</t>
  </si>
  <si>
    <t>119865</t>
  </si>
  <si>
    <t>PT. SARANA RAYA KALIMANTAN</t>
  </si>
  <si>
    <t>119867</t>
  </si>
  <si>
    <t>SINAR KUMALA NAGA</t>
  </si>
  <si>
    <t>119868</t>
  </si>
  <si>
    <t>119869</t>
  </si>
  <si>
    <t>PT. ADVANCED OFFSHORE SERVICES</t>
  </si>
  <si>
    <t>119870</t>
  </si>
  <si>
    <t>SUCOFINDO CABANG JAKARTA</t>
  </si>
  <si>
    <t>119871</t>
  </si>
  <si>
    <t>BENTENG MAS ABADI, PT.</t>
  </si>
  <si>
    <t>119872</t>
  </si>
  <si>
    <t>PT. DAYAK MEMBANGUN PRATAMA</t>
  </si>
  <si>
    <t>119873</t>
  </si>
  <si>
    <t>NUSANTARA MOTO INTERNATIONAL</t>
  </si>
  <si>
    <t>119874</t>
  </si>
  <si>
    <t>ISEKI INDONESIA</t>
  </si>
  <si>
    <t>119875</t>
  </si>
  <si>
    <t>CV. ZAMIL</t>
  </si>
  <si>
    <t>119876</t>
  </si>
  <si>
    <t>TEDY SUHERMAN</t>
  </si>
  <si>
    <t>119877</t>
  </si>
  <si>
    <t>VICTORY UTAMA KARYA</t>
  </si>
  <si>
    <t>119878</t>
  </si>
  <si>
    <t>PT. GOLDENSNACK MAS SEJAHTERA</t>
  </si>
  <si>
    <t>119879</t>
  </si>
  <si>
    <t>CITRA BUKAKA ABADI PERKASA</t>
  </si>
  <si>
    <t>119880</t>
  </si>
  <si>
    <t>WAHANA YASA INTERNASIONAL SHIPPING</t>
  </si>
  <si>
    <t>119881</t>
  </si>
  <si>
    <t>119882</t>
  </si>
  <si>
    <t>ABDUL RAHMAN</t>
  </si>
  <si>
    <t>119883</t>
  </si>
  <si>
    <t>HENDRO ANGKASA</t>
  </si>
  <si>
    <t>119884</t>
  </si>
  <si>
    <t>PURA MAYUNGAN</t>
  </si>
  <si>
    <t>119886</t>
  </si>
  <si>
    <t>PT. INDO BUANA</t>
  </si>
  <si>
    <t>119887</t>
  </si>
  <si>
    <t>EKA WAHYUNI</t>
  </si>
  <si>
    <t>119888</t>
  </si>
  <si>
    <t>HORAS MARTUAHDIN MANURUNG</t>
  </si>
  <si>
    <t>119889</t>
  </si>
  <si>
    <t>PT. RESTEEL INDUSTRY INDONESIA</t>
  </si>
  <si>
    <t>119890</t>
  </si>
  <si>
    <t>JOHN SEN</t>
  </si>
  <si>
    <t>119891</t>
  </si>
  <si>
    <t>PAUJI</t>
  </si>
  <si>
    <t>119892</t>
  </si>
  <si>
    <t>RUMAH SAKIT MADANI</t>
  </si>
  <si>
    <t>119893</t>
  </si>
  <si>
    <t>PT. IK PRECISION INDONESIA</t>
  </si>
  <si>
    <t>119894</t>
  </si>
  <si>
    <t>CV. MITRA BANGUN ATULAI</t>
  </si>
  <si>
    <t>119895</t>
  </si>
  <si>
    <t>PT. SAE PETROLEUM INDONESIA</t>
  </si>
  <si>
    <t>119896</t>
  </si>
  <si>
    <t>ANUGRAH MITRA GRAHA</t>
  </si>
  <si>
    <t>119897</t>
  </si>
  <si>
    <t>BUMIRAYA UTAMA INDUSTRIES LOGAM</t>
  </si>
  <si>
    <t>119898</t>
  </si>
  <si>
    <t>EBEN HAEZER LOGAM</t>
  </si>
  <si>
    <t>119899</t>
  </si>
  <si>
    <t>PT. TUNAS WAHYU JAYA</t>
  </si>
  <si>
    <t>119900</t>
  </si>
  <si>
    <t>KOEMALA MANDIRI</t>
  </si>
  <si>
    <t>119901</t>
  </si>
  <si>
    <t>KUASA ALAM NEW ENERGY SINGAPORE PTE LTD</t>
  </si>
  <si>
    <t>119902</t>
  </si>
  <si>
    <t>PT. DINAMIKA SUKMA MULIA</t>
  </si>
  <si>
    <t>119903</t>
  </si>
  <si>
    <t>HERNA SE</t>
  </si>
  <si>
    <t>119904</t>
  </si>
  <si>
    <t>119905</t>
  </si>
  <si>
    <t>GLOBAL MITRA SURYA</t>
  </si>
  <si>
    <t>119906</t>
  </si>
  <si>
    <t>NUGRAHA ADI RAYA</t>
  </si>
  <si>
    <t>119907</t>
  </si>
  <si>
    <t>PERS.PERTAMINA UPPDN III TERMINAL TRANSIT TANJUNG GEREM</t>
  </si>
  <si>
    <t>119908</t>
  </si>
  <si>
    <t>H. MUH NURDJATI</t>
  </si>
  <si>
    <t>119909</t>
  </si>
  <si>
    <t>MAHKOTA PANGAN CITRA RASA, PT</t>
  </si>
  <si>
    <t>119910</t>
  </si>
  <si>
    <t>MELLY LINAWATI PUTRI</t>
  </si>
  <si>
    <t>119911</t>
  </si>
  <si>
    <t>CV. GUNUNG LEBAK</t>
  </si>
  <si>
    <t>119912</t>
  </si>
  <si>
    <t>TIRTA BALI SEJAHTERA</t>
  </si>
  <si>
    <t>119913</t>
  </si>
  <si>
    <t>OPAL COFFEE INDONESIA</t>
  </si>
  <si>
    <t>119914</t>
  </si>
  <si>
    <t>JANWAR PARADE RITONGA</t>
  </si>
  <si>
    <t>119915</t>
  </si>
  <si>
    <t>BENDAHARA PENGELUARAN DINAS LINGKUNGAN HIDUP KAB. CIREBON</t>
  </si>
  <si>
    <t>119916</t>
  </si>
  <si>
    <t>ATLAS COPCO NUSANTARA</t>
  </si>
  <si>
    <t>119917</t>
  </si>
  <si>
    <t>TAN IRON INDONESIA, PT</t>
  </si>
  <si>
    <t>119918</t>
  </si>
  <si>
    <t>ANNA TAMBUNAN</t>
  </si>
  <si>
    <t>119919</t>
  </si>
  <si>
    <t>NURWATI BROTOLEKSONO</t>
  </si>
  <si>
    <t>119920</t>
  </si>
  <si>
    <t>PT. BORNEO MINING SERVICES</t>
  </si>
  <si>
    <t>119921</t>
  </si>
  <si>
    <t>PALMINDO LESTARI</t>
  </si>
  <si>
    <t>119922</t>
  </si>
  <si>
    <t>TIARA AULIA FITRI</t>
  </si>
  <si>
    <t>119923</t>
  </si>
  <si>
    <t>SANTI HUSNIYATI</t>
  </si>
  <si>
    <t>119924</t>
  </si>
  <si>
    <t>GREENINDO RIAU UTAMA</t>
  </si>
  <si>
    <t>119925</t>
  </si>
  <si>
    <t>UNISIA MEDIKA FARMA, PT  (RS "JIH)"</t>
  </si>
  <si>
    <t>119926</t>
  </si>
  <si>
    <t>MR. RUDIANSYAH</t>
  </si>
  <si>
    <t>119927</t>
  </si>
  <si>
    <t>ANEKA SARI PANGAN MAKASSAR</t>
  </si>
  <si>
    <t>119928</t>
  </si>
  <si>
    <t>PT. TRANS TRIJAYA SAMUDERA</t>
  </si>
  <si>
    <t>119929</t>
  </si>
  <si>
    <t>PT. BUNDA MINANG CITRA</t>
  </si>
  <si>
    <t>119930</t>
  </si>
  <si>
    <t>YUDA GILANG PRATAMA</t>
  </si>
  <si>
    <t>119931</t>
  </si>
  <si>
    <t>DEDE SETIA CV. AZA NIRWANA</t>
  </si>
  <si>
    <t>119932</t>
  </si>
  <si>
    <t>OHTOMI</t>
  </si>
  <si>
    <t>119933</t>
  </si>
  <si>
    <t>MANGGUL JAYA SAKTI</t>
  </si>
  <si>
    <t>119934</t>
  </si>
  <si>
    <t>SURYA PRAGA</t>
  </si>
  <si>
    <t>119935</t>
  </si>
  <si>
    <t>RECIFE</t>
  </si>
  <si>
    <t>119936</t>
  </si>
  <si>
    <t>CV. SINAR MAKMUR GEMILANG</t>
  </si>
  <si>
    <t>119937</t>
  </si>
  <si>
    <t>Ir. M. SURYO</t>
  </si>
  <si>
    <t>119938</t>
  </si>
  <si>
    <t>PT. ARTHABUMI SINARINDO</t>
  </si>
  <si>
    <t>119939</t>
  </si>
  <si>
    <t>BAHANA BINA KREASI</t>
  </si>
  <si>
    <t>119940</t>
  </si>
  <si>
    <t>EKA TURSELA</t>
  </si>
  <si>
    <t>119941</t>
  </si>
  <si>
    <t>DAIKEN DHARMA INDONESIA</t>
  </si>
  <si>
    <t>119942</t>
  </si>
  <si>
    <t>PT. STELLAR KAPITAL INDONESIA</t>
  </si>
  <si>
    <t>119943</t>
  </si>
  <si>
    <t>PT. PANCUR MAS PROPERTINDO</t>
  </si>
  <si>
    <t>119944</t>
  </si>
  <si>
    <t>DENI ABDUL WAHID</t>
  </si>
  <si>
    <t>119945</t>
  </si>
  <si>
    <t>BENDAHARA PENGELUARAN BALAI PPI DAN KHL WIL. SULAWESI</t>
  </si>
  <si>
    <t>119946</t>
  </si>
  <si>
    <t>BENDAHARA PENGELUARAN BALAI PPI DAN KHL WILAYAH KALIMANTAN</t>
  </si>
  <si>
    <t>119947</t>
  </si>
  <si>
    <t>PT. KURNIA MITRA LESTARI</t>
  </si>
  <si>
    <t>119948</t>
  </si>
  <si>
    <t>ROGER LEO</t>
  </si>
  <si>
    <t>119949</t>
  </si>
  <si>
    <t>M. RIZKI BUDIMAN</t>
  </si>
  <si>
    <t>119950</t>
  </si>
  <si>
    <t>PT. BUMI MERAPI ENERGI</t>
  </si>
  <si>
    <t>119951</t>
  </si>
  <si>
    <t>LACQUER CRAFT INDUSTRY INDONESIA</t>
  </si>
  <si>
    <t>119952</t>
  </si>
  <si>
    <t>BALAI PPIKHL WILAYAH MALUKU PAPUA</t>
  </si>
  <si>
    <t>119953</t>
  </si>
  <si>
    <t>CIQUITA</t>
  </si>
  <si>
    <t>119954</t>
  </si>
  <si>
    <t>TIGA PUTRI MANDIRI</t>
  </si>
  <si>
    <t>119955</t>
  </si>
  <si>
    <t>PT. ERHA CLINIC INDONESIA</t>
  </si>
  <si>
    <t>119956</t>
  </si>
  <si>
    <t>PT. PELAYARAN ARMADA MARITIM NUSANTARA</t>
  </si>
  <si>
    <t>119957</t>
  </si>
  <si>
    <t>TUGI HERI KURNIAWAN</t>
  </si>
  <si>
    <t>119958</t>
  </si>
  <si>
    <t>IHYA MANDIRI</t>
  </si>
  <si>
    <t>119959</t>
  </si>
  <si>
    <t>BURHANUDDIN</t>
  </si>
  <si>
    <t>119960</t>
  </si>
  <si>
    <t>PT. TJOKRO BERSAUDARA SANGATTAINDO</t>
  </si>
  <si>
    <t>119961</t>
  </si>
  <si>
    <t>SUGIHARTO SUGIONO</t>
  </si>
  <si>
    <t>119962</t>
  </si>
  <si>
    <t>MOCHAMMAD AFIF PRATAMA</t>
  </si>
  <si>
    <t>119963</t>
  </si>
  <si>
    <t>CV. CATMANCANG</t>
  </si>
  <si>
    <t>119964</t>
  </si>
  <si>
    <t>MUHAMMAD ROIHAN</t>
  </si>
  <si>
    <t>119965</t>
  </si>
  <si>
    <t>ENVIETINDO ALAM ASRI</t>
  </si>
  <si>
    <t>119966</t>
  </si>
  <si>
    <t>PT. HANDAM  SARI</t>
  </si>
  <si>
    <t>119967</t>
  </si>
  <si>
    <t>CATUR WIBAWA INDOEKSPRES</t>
  </si>
  <si>
    <t>119968</t>
  </si>
  <si>
    <t>KOPERASI PRODUSEN SWITANI</t>
  </si>
  <si>
    <t>119969</t>
  </si>
  <si>
    <t>ACHMAD RAGIL PONCO NUGROHO</t>
  </si>
  <si>
    <t>119970</t>
  </si>
  <si>
    <t>ACE ENERGY TECHNOLOGY (M) SDN BHD</t>
  </si>
  <si>
    <t>119971</t>
  </si>
  <si>
    <t>INDOTANI GLOBAL PRIMA</t>
  </si>
  <si>
    <t>119972</t>
  </si>
  <si>
    <t>CITRA SELARAS MANDIRI LOGISTICS</t>
  </si>
  <si>
    <t>119973</t>
  </si>
  <si>
    <t>LEGENDA MOTOR INDONESIA</t>
  </si>
  <si>
    <t>119974</t>
  </si>
  <si>
    <t>RAJAWALI RIMBA ANDALAN</t>
  </si>
  <si>
    <t>119975</t>
  </si>
  <si>
    <t>FUJIKO INDONESIA</t>
  </si>
  <si>
    <t>119976</t>
  </si>
  <si>
    <t>MASLAHAH</t>
  </si>
  <si>
    <t>119977</t>
  </si>
  <si>
    <t>PT. GEMALINDO AIR SUPPORT</t>
  </si>
  <si>
    <t>119978</t>
  </si>
  <si>
    <t>PT. POWERTECH INDONESIA</t>
  </si>
  <si>
    <t>119979</t>
  </si>
  <si>
    <t>LIU JIANJUN</t>
  </si>
  <si>
    <t>119980</t>
  </si>
  <si>
    <t>LUTHFI FAHRONZI</t>
  </si>
  <si>
    <t>119981</t>
  </si>
  <si>
    <t>NIA RAHMAWATI</t>
  </si>
  <si>
    <t>119982</t>
  </si>
  <si>
    <t>PT. DINAMIKA JAYA MANDIRI</t>
  </si>
  <si>
    <t>119983</t>
  </si>
  <si>
    <t>GENNIYA HAYA NUR SADRINA</t>
  </si>
  <si>
    <t>119984</t>
  </si>
  <si>
    <t>SONIA SUBIAN, SH</t>
  </si>
  <si>
    <t>119985</t>
  </si>
  <si>
    <t>PT. SINERGY POWER SOURCE</t>
  </si>
  <si>
    <t>119986</t>
  </si>
  <si>
    <t>MR. SHOLIKAN</t>
  </si>
  <si>
    <t>119987</t>
  </si>
  <si>
    <t>DR. IR. IYUNG PAHAN, MM</t>
  </si>
  <si>
    <t>119988</t>
  </si>
  <si>
    <t>MITRA CAKRAWALA INTERNATIONAL</t>
  </si>
  <si>
    <t>119989</t>
  </si>
  <si>
    <t>BUMI INDAH PERMATASARI</t>
  </si>
  <si>
    <t>119990</t>
  </si>
  <si>
    <t>UNIPEC UK COMPANY LIMITED</t>
  </si>
  <si>
    <t>119991</t>
  </si>
  <si>
    <t>RIZQI CAHAYA MAKMUR</t>
  </si>
  <si>
    <t>119992</t>
  </si>
  <si>
    <t>BENDAHARA PENGELUARAN BPPI KHL WILAYAH SUMATERA</t>
  </si>
  <si>
    <t>119993</t>
  </si>
  <si>
    <t>RIEKO WIJAYA BONG</t>
  </si>
  <si>
    <t>119994</t>
  </si>
  <si>
    <t>BEND. PENGELUARAN BALAI PENGENDALIAN PERUBAHAN IKLIM DAN KARHUTLA</t>
  </si>
  <si>
    <t>119995</t>
  </si>
  <si>
    <t>ADITYA WATER SPORT</t>
  </si>
  <si>
    <t>119996</t>
  </si>
  <si>
    <t>PT. KARYA PRIMA AGRO SEJAHTERA</t>
  </si>
  <si>
    <t>119997</t>
  </si>
  <si>
    <t>ANDI RUMPANG MEGGA</t>
  </si>
  <si>
    <t>119998</t>
  </si>
  <si>
    <t>BALAI SERTIFIKASI INDUSTRI</t>
  </si>
  <si>
    <t>119999</t>
  </si>
  <si>
    <t>MATRATAMA GRAHA MULIA</t>
  </si>
  <si>
    <t>120000</t>
  </si>
  <si>
    <t>PT. SINAR MULIA PERKASA</t>
  </si>
  <si>
    <t>120002</t>
  </si>
  <si>
    <t>120003</t>
  </si>
  <si>
    <t>KAREBOSI INTI LESTARI</t>
  </si>
  <si>
    <t>120004</t>
  </si>
  <si>
    <t>PT. INKORDAN INTERNATIONAL</t>
  </si>
  <si>
    <t>120005</t>
  </si>
  <si>
    <t>TRIDAYA KARYA MARINA</t>
  </si>
  <si>
    <t>120006</t>
  </si>
  <si>
    <t>BAMBANG WINARNO. SH</t>
  </si>
  <si>
    <t>120007</t>
  </si>
  <si>
    <t>ISNAN FULANTO</t>
  </si>
  <si>
    <t>120008</t>
  </si>
  <si>
    <t>IZAL</t>
  </si>
  <si>
    <t>120009</t>
  </si>
  <si>
    <t>120010</t>
  </si>
  <si>
    <t>PT. NURCAHYA INTAN</t>
  </si>
  <si>
    <t>120011</t>
  </si>
  <si>
    <t>BOSANTO WIJAYA</t>
  </si>
  <si>
    <t>120012</t>
  </si>
  <si>
    <t>PT. ASURANSI BUANA INDEPENDENT</t>
  </si>
  <si>
    <t>120013</t>
  </si>
  <si>
    <t>BASANTO WIJAYA</t>
  </si>
  <si>
    <t>120014</t>
  </si>
  <si>
    <t>SURJONO</t>
  </si>
  <si>
    <t>120015</t>
  </si>
  <si>
    <t>DEDE WAHYUDI</t>
  </si>
  <si>
    <t>120016</t>
  </si>
  <si>
    <t>PT. NAJLA SYAKIRA</t>
  </si>
  <si>
    <t>120017</t>
  </si>
  <si>
    <t>PT. PURI KARBON GEMILANG</t>
  </si>
  <si>
    <t>120018</t>
  </si>
  <si>
    <t>BUANA NAGA INDONESIA, CV</t>
  </si>
  <si>
    <t>120019</t>
  </si>
  <si>
    <t>BOILER CARE</t>
  </si>
  <si>
    <t>120020</t>
  </si>
  <si>
    <t>120021</t>
  </si>
  <si>
    <t>PT. RODA ABADI PROPERTINDO</t>
  </si>
  <si>
    <t>120022</t>
  </si>
  <si>
    <t>MUKTI PANEL INDUSTRI, PT.</t>
  </si>
  <si>
    <t>120023</t>
  </si>
  <si>
    <t>VENTI</t>
  </si>
  <si>
    <t>120024</t>
  </si>
  <si>
    <t>MUCHAMAD HATTA</t>
  </si>
  <si>
    <t>120025</t>
  </si>
  <si>
    <t>PT. INDO TEHNIK INDUSTRI</t>
  </si>
  <si>
    <t>120026</t>
  </si>
  <si>
    <t>ROBBY PRAHNUGRAHA</t>
  </si>
  <si>
    <t>120027</t>
  </si>
  <si>
    <t>BEND. PENGELUARAN DISPENDUKCAPIL</t>
  </si>
  <si>
    <t>120028</t>
  </si>
  <si>
    <t>BUNDA MEDIKA JAKABARING</t>
  </si>
  <si>
    <t>120029</t>
  </si>
  <si>
    <t>BINTANG KEJORA</t>
  </si>
  <si>
    <t>120030</t>
  </si>
  <si>
    <t>PT. PERFECTINDO BORNEO NUSANTARA</t>
  </si>
  <si>
    <t>120031</t>
  </si>
  <si>
    <t>PT. BUANA INTI CITRAPRIMA</t>
  </si>
  <si>
    <t>120032</t>
  </si>
  <si>
    <t>PT. SINAR AMIGO PRATAMA</t>
  </si>
  <si>
    <t>120033</t>
  </si>
  <si>
    <t>DAKSINAPATI MAKARA PUTRA</t>
  </si>
  <si>
    <t>120034</t>
  </si>
  <si>
    <t>120035</t>
  </si>
  <si>
    <t>SYNERGY OIL NUSANTARA</t>
  </si>
  <si>
    <t>120036</t>
  </si>
  <si>
    <t>PT. WIRASARANA ADHIJAYA</t>
  </si>
  <si>
    <t>120038</t>
  </si>
  <si>
    <t>BINTANG AGUNG PERSADA</t>
  </si>
  <si>
    <t>120039</t>
  </si>
  <si>
    <t>STARWORLD ENERGY TRADING LIMITED</t>
  </si>
  <si>
    <t>120040</t>
  </si>
  <si>
    <t>PRIMA HUSADA CIPTA MEDAN</t>
  </si>
  <si>
    <t>120041</t>
  </si>
  <si>
    <t>MR. DECKY SURYANTO</t>
  </si>
  <si>
    <t>120042</t>
  </si>
  <si>
    <t>MARINA NUSANTARA SELARAS</t>
  </si>
  <si>
    <t>120043</t>
  </si>
  <si>
    <t>DRS. JUNIFATI ZILIWU</t>
  </si>
  <si>
    <t>120044</t>
  </si>
  <si>
    <t>PT. AGRO JABAR</t>
  </si>
  <si>
    <t>120045</t>
  </si>
  <si>
    <t>OEN YULIANTO</t>
  </si>
  <si>
    <t>120046</t>
  </si>
  <si>
    <t>SATYA AGUNG</t>
  </si>
  <si>
    <t>120047</t>
  </si>
  <si>
    <t>DARYANTO</t>
  </si>
  <si>
    <t>120048</t>
  </si>
  <si>
    <t>PT. GELORA SUKSES BERSAMA</t>
  </si>
  <si>
    <t>120049</t>
  </si>
  <si>
    <t>CV. SEMOGA JAYA</t>
  </si>
  <si>
    <t>120050</t>
  </si>
  <si>
    <t>CV. GLOBAL IMPROVEMENT INC</t>
  </si>
  <si>
    <t>120051</t>
  </si>
  <si>
    <t>PT. TANAH AIRKU</t>
  </si>
  <si>
    <t>120052</t>
  </si>
  <si>
    <t>SUGITO</t>
  </si>
  <si>
    <t>120053</t>
  </si>
  <si>
    <t>KOICHI SUZUKI</t>
  </si>
  <si>
    <t>120054</t>
  </si>
  <si>
    <t>BALI ES</t>
  </si>
  <si>
    <t>120055</t>
  </si>
  <si>
    <t>PT. PUTRA JAYA SAMPURNA</t>
  </si>
  <si>
    <t>120056</t>
  </si>
  <si>
    <t>DOVLEN SEVENTY</t>
  </si>
  <si>
    <t>120057</t>
  </si>
  <si>
    <t>PT BUANA ELTRA</t>
  </si>
  <si>
    <t>120058</t>
  </si>
  <si>
    <t>PENASCOP BONGKAR MUAT CIGADING</t>
  </si>
  <si>
    <t>120059</t>
  </si>
  <si>
    <t>GLORIA SAKTI</t>
  </si>
  <si>
    <t>120060</t>
  </si>
  <si>
    <t>KOPERASI BERSAMA PLTU BARRU</t>
  </si>
  <si>
    <t>120061</t>
  </si>
  <si>
    <t>120062</t>
  </si>
  <si>
    <t>HANDRI WELOPO</t>
  </si>
  <si>
    <t>120063</t>
  </si>
  <si>
    <t>PT. MUGI JAYA ABADI</t>
  </si>
  <si>
    <t>120064</t>
  </si>
  <si>
    <t>TUNAS WIKARYA PERWITA</t>
  </si>
  <si>
    <t>120065</t>
  </si>
  <si>
    <t>SHICA JAYA SENTOSA, PT</t>
  </si>
  <si>
    <t>120066</t>
  </si>
  <si>
    <t>MR. AMBO TANG</t>
  </si>
  <si>
    <t>120067</t>
  </si>
  <si>
    <t>EDDY VIRYADHARMA</t>
  </si>
  <si>
    <t>120068</t>
  </si>
  <si>
    <t>ARMINDO CATUR PRATAMA</t>
  </si>
  <si>
    <t>120069</t>
  </si>
  <si>
    <t>BLH KAB. SUKABUMI</t>
  </si>
  <si>
    <t>120070</t>
  </si>
  <si>
    <t>AIR MINUM</t>
  </si>
  <si>
    <t>120071</t>
  </si>
  <si>
    <t>CV. NING SRI</t>
  </si>
  <si>
    <t>120072</t>
  </si>
  <si>
    <t>MITRASARI PRIMA</t>
  </si>
  <si>
    <t>120073</t>
  </si>
  <si>
    <t>MUHARDI</t>
  </si>
  <si>
    <t>120074</t>
  </si>
  <si>
    <t>PT. KENCANA MITRA TOTAL SOLUSI</t>
  </si>
  <si>
    <t>120075</t>
  </si>
  <si>
    <t>PRAYOGA IMAN SATRIA</t>
  </si>
  <si>
    <t>120076</t>
  </si>
  <si>
    <t>SIJAS EXPRESS</t>
  </si>
  <si>
    <t>120077</t>
  </si>
  <si>
    <t>BILLY KOMALA</t>
  </si>
  <si>
    <t>120078</t>
  </si>
  <si>
    <t>MU'ARIF TAMA</t>
  </si>
  <si>
    <t>120079</t>
  </si>
  <si>
    <t>MU'ARIF ADITIYA TAMA</t>
  </si>
  <si>
    <t>120080</t>
  </si>
  <si>
    <t>PT. TUNGGAL INDOTAMA ABADI</t>
  </si>
  <si>
    <t>120082</t>
  </si>
  <si>
    <t>PRIMKOPKAR KESATUAN BISNIS MANDIRI INDUSTRI NON KAYU UNIT I JATENG</t>
  </si>
  <si>
    <t>120083</t>
  </si>
  <si>
    <t>PT. ENERGATE PRIMA INDONESIA</t>
  </si>
  <si>
    <t>120084</t>
  </si>
  <si>
    <t>PT. PATNA LESTARI</t>
  </si>
  <si>
    <t>120085</t>
  </si>
  <si>
    <t>MR. GIAN ANGWYN ESTIONO</t>
  </si>
  <si>
    <t>120086</t>
  </si>
  <si>
    <t>PT. MITRA KARYA AGUNG LESTARI</t>
  </si>
  <si>
    <t>120087</t>
  </si>
  <si>
    <t>GINTING JAYA</t>
  </si>
  <si>
    <t>120088</t>
  </si>
  <si>
    <t>MAYANG FEBYANTY AR</t>
  </si>
  <si>
    <t>120089</t>
  </si>
  <si>
    <t>PT. SURYA SEGARA SAFETY MARINE</t>
  </si>
  <si>
    <t>120090</t>
  </si>
  <si>
    <t>PT. SUMBERTAMAN KERAMIKA INDUSTRI</t>
  </si>
  <si>
    <t>120091</t>
  </si>
  <si>
    <t>LUCIANA</t>
  </si>
  <si>
    <t>120092</t>
  </si>
  <si>
    <t>IIN SUSANTO</t>
  </si>
  <si>
    <t>120093</t>
  </si>
  <si>
    <t>PT. LISA PUTRI PRATAMA</t>
  </si>
  <si>
    <t>120094</t>
  </si>
  <si>
    <t>PD. BANGGAI SAKTI</t>
  </si>
  <si>
    <t>120095</t>
  </si>
  <si>
    <t>CV. BUANA CIPTA KARYA</t>
  </si>
  <si>
    <t>120096</t>
  </si>
  <si>
    <t>BENI GUNAWAN</t>
  </si>
  <si>
    <t>120097</t>
  </si>
  <si>
    <t>PETROMINE ENERGY TRADING</t>
  </si>
  <si>
    <t>120098</t>
  </si>
  <si>
    <t>LUKMAN</t>
  </si>
  <si>
    <t>120099</t>
  </si>
  <si>
    <t>PT. ALBERTA SUKSES MAKMUR</t>
  </si>
  <si>
    <t>120100</t>
  </si>
  <si>
    <t>PT. BUANA INDO MAKMUR</t>
  </si>
  <si>
    <t>120101</t>
  </si>
  <si>
    <t>ENGINEERED COMPOSITE STRUCTURES</t>
  </si>
  <si>
    <t>120102</t>
  </si>
  <si>
    <t>FREDY</t>
  </si>
  <si>
    <t>120103</t>
  </si>
  <si>
    <t>MANDIRI TUGU SUKSES</t>
  </si>
  <si>
    <t>120104</t>
  </si>
  <si>
    <t>FAKHRUDDIN NOOR, SE</t>
  </si>
  <si>
    <t>120105</t>
  </si>
  <si>
    <t>WIDAMARNA</t>
  </si>
  <si>
    <t>120106</t>
  </si>
  <si>
    <t>UNIVERSAL KARYA KONSTRUKSI</t>
  </si>
  <si>
    <t>120107</t>
  </si>
  <si>
    <t>GINTING JAYA ENERGI</t>
  </si>
  <si>
    <t>120108</t>
  </si>
  <si>
    <t>PT. BUANA RAYA DUTA</t>
  </si>
  <si>
    <t>120109</t>
  </si>
  <si>
    <t>SYAMSUL AROHMAN</t>
  </si>
  <si>
    <t>120110</t>
  </si>
  <si>
    <t>INDRA JAVA MARINE</t>
  </si>
  <si>
    <t>120111</t>
  </si>
  <si>
    <t>PT UNIVERSAL AGRI BISNISINDO</t>
  </si>
  <si>
    <t>120112</t>
  </si>
  <si>
    <t>CILACAP MULTI GASINDO</t>
  </si>
  <si>
    <t>120113</t>
  </si>
  <si>
    <t>RSUD I LAGALIGO</t>
  </si>
  <si>
    <t>120114</t>
  </si>
  <si>
    <t>PT. DANAU DARIZA</t>
  </si>
  <si>
    <t>120115</t>
  </si>
  <si>
    <t>ESTIKA PERMATA ANDALAN</t>
  </si>
  <si>
    <t>120116</t>
  </si>
  <si>
    <t>SUGIH RAHAYU BAHAGIA</t>
  </si>
  <si>
    <t>120117</t>
  </si>
  <si>
    <t>PT. BRATA ADJIE NUGRAHA</t>
  </si>
  <si>
    <t>120118</t>
  </si>
  <si>
    <t>REZEKI PERKASA SEJAHTERA LESTARI</t>
  </si>
  <si>
    <t>120119</t>
  </si>
  <si>
    <t>STEBERS</t>
  </si>
  <si>
    <t>120120</t>
  </si>
  <si>
    <t>HANDIL GALANGAN PRATAMA</t>
  </si>
  <si>
    <t>120121</t>
  </si>
  <si>
    <t>MARCELLINUS</t>
  </si>
  <si>
    <t>120122</t>
  </si>
  <si>
    <t>PLN (PERSERO) SEKTOR PEMBANGKITAN TELUK SIRIH, PT</t>
  </si>
  <si>
    <t>120123</t>
  </si>
  <si>
    <t>BENDAHARA PENGELUARAN SATKER DIREKTORAT ADAPTASI PERUBAHAN IKLIM</t>
  </si>
  <si>
    <t>120124</t>
  </si>
  <si>
    <t>BENDAHARA PENGELUARAN DIREKTORAT PKHL KEMEN LHK</t>
  </si>
  <si>
    <t>120125</t>
  </si>
  <si>
    <t>PT. TOPWAY TRANSCO INDONESIA</t>
  </si>
  <si>
    <t>120126</t>
  </si>
  <si>
    <t>BENDAHARA PENGELUARAN DIREKTORAT INVENTARISASI GRK DAN MPV</t>
  </si>
  <si>
    <t>120127</t>
  </si>
  <si>
    <t>UD. KERUBIM</t>
  </si>
  <si>
    <t>120128</t>
  </si>
  <si>
    <t>CV. SANDO</t>
  </si>
  <si>
    <t>120129</t>
  </si>
  <si>
    <t>TOHOR JAYA</t>
  </si>
  <si>
    <t>120130</t>
  </si>
  <si>
    <t>PT. ASAP CAIR MULTIGUNA</t>
  </si>
  <si>
    <t>120131</t>
  </si>
  <si>
    <t>BENDAHARA PENGELUARAN DIT. MOBILISASI SUMBERDAYA SEKTORAL DAN REGIONAL</t>
  </si>
  <si>
    <t>120132</t>
  </si>
  <si>
    <t>SHARK BAY SALT</t>
  </si>
  <si>
    <t>120133</t>
  </si>
  <si>
    <t>SAIFUL ANAM</t>
  </si>
  <si>
    <t>120134</t>
  </si>
  <si>
    <t>CV. TULUS BAKTI SARANA</t>
  </si>
  <si>
    <t>120135</t>
  </si>
  <si>
    <t>PT. TAKA KREASI PROPERTINDO</t>
  </si>
  <si>
    <t>120136</t>
  </si>
  <si>
    <t>CV. SLAMET WIDODO</t>
  </si>
  <si>
    <t>120137</t>
  </si>
  <si>
    <t>WINARNO</t>
  </si>
  <si>
    <t>120138</t>
  </si>
  <si>
    <t>PT. BINA BUMI ADIDAYA</t>
  </si>
  <si>
    <t>120139</t>
  </si>
  <si>
    <t>BENDAHARA PENGELUARAN DIREKTORAT MITIGASI PERUBAHAN IKLIM</t>
  </si>
  <si>
    <t>120140</t>
  </si>
  <si>
    <t>PT. COCOINDO ABADI SUKSES</t>
  </si>
  <si>
    <t>120141</t>
  </si>
  <si>
    <t>KARUNIA GLOBAL PREMIUM</t>
  </si>
  <si>
    <t>120142</t>
  </si>
  <si>
    <t>PT. JAKARTA INFRASTRUKTUR PROPERTINDO</t>
  </si>
  <si>
    <t>120143</t>
  </si>
  <si>
    <t>PT. MEDIA ANDALAN NUSA</t>
  </si>
  <si>
    <t>120144</t>
  </si>
  <si>
    <t>GRAMEDIA ASRI MEDIA</t>
  </si>
  <si>
    <t>120145</t>
  </si>
  <si>
    <t>ANTONIUS PRIATMOKO</t>
  </si>
  <si>
    <t>120146</t>
  </si>
  <si>
    <t>GLOBAL EXPRESS SEJAHTERA</t>
  </si>
  <si>
    <t>120147</t>
  </si>
  <si>
    <t>PT PLN (PERSERO) PEMBANGKITAN TANJUNG JATI B</t>
  </si>
  <si>
    <t>120148</t>
  </si>
  <si>
    <t>DANU UMBARA SAPUTRA</t>
  </si>
  <si>
    <t>120149</t>
  </si>
  <si>
    <t>PT.AGRICO INTERNATIONAL</t>
  </si>
  <si>
    <t>120150</t>
  </si>
  <si>
    <t>BENY SETYARAHMAN</t>
  </si>
  <si>
    <t>120151</t>
  </si>
  <si>
    <t>SONO PRIMA</t>
  </si>
  <si>
    <t>120152</t>
  </si>
  <si>
    <t>CV. INTI HIKMAH</t>
  </si>
  <si>
    <t>120153</t>
  </si>
  <si>
    <t>IBU SANNY</t>
  </si>
  <si>
    <t>120154</t>
  </si>
  <si>
    <t>BEND. PENGELUARAN PEMBANTU BALAI KESELAMATAN DAN KESEHATAN KERJA PEMPROV JATENG</t>
  </si>
  <si>
    <t>120155</t>
  </si>
  <si>
    <t>CV. KRISNA</t>
  </si>
  <si>
    <t>120156</t>
  </si>
  <si>
    <t>120157</t>
  </si>
  <si>
    <t>120158</t>
  </si>
  <si>
    <t>SEJAHTERA MANDIRI INDOTAMA</t>
  </si>
  <si>
    <t>120159</t>
  </si>
  <si>
    <t>DIDIN</t>
  </si>
  <si>
    <t>120160</t>
  </si>
  <si>
    <t>PALMEC SURYA LESTARI</t>
  </si>
  <si>
    <t>120161</t>
  </si>
  <si>
    <t>ARTINDO MEGAH STEEL</t>
  </si>
  <si>
    <t>120162</t>
  </si>
  <si>
    <t>ANTARA KUSUMA</t>
  </si>
  <si>
    <t>120163</t>
  </si>
  <si>
    <t>AMD SILIWANGI PROPERTI</t>
  </si>
  <si>
    <t>120164</t>
  </si>
  <si>
    <t>CHD POWER PLANT OPERATION INDONESIA</t>
  </si>
  <si>
    <t>120165</t>
  </si>
  <si>
    <t>JANUR JAVA</t>
  </si>
  <si>
    <t>120166</t>
  </si>
  <si>
    <t>BINTANG JAYAKOTA. PT</t>
  </si>
  <si>
    <t>120167</t>
  </si>
  <si>
    <t>MURNI</t>
  </si>
  <si>
    <t>120168</t>
  </si>
  <si>
    <t>MUCHLIS</t>
  </si>
  <si>
    <t>120169</t>
  </si>
  <si>
    <t>MULTI GUNA LAKSANA</t>
  </si>
  <si>
    <t>120170</t>
  </si>
  <si>
    <t>PT. FORTUNA ANEKA SARANA TRIGUNA</t>
  </si>
  <si>
    <t>120171</t>
  </si>
  <si>
    <t>PT. CARGILL TRADING INDONESIA</t>
  </si>
  <si>
    <t>120172</t>
  </si>
  <si>
    <t>ARYSNA MANDIRI</t>
  </si>
  <si>
    <t>120173</t>
  </si>
  <si>
    <t>PT. INDOFOOD CBP SUKSES MAKMUR Tbk</t>
  </si>
  <si>
    <t>120174</t>
  </si>
  <si>
    <t>XD SAKTI INDONESIA</t>
  </si>
  <si>
    <t>120175</t>
  </si>
  <si>
    <t>ARIK GUNAWAN</t>
  </si>
  <si>
    <t>120176</t>
  </si>
  <si>
    <t>YUSMAN SOMBI</t>
  </si>
  <si>
    <t>120177</t>
  </si>
  <si>
    <t>PHOENIX JAYA</t>
  </si>
  <si>
    <t>120178</t>
  </si>
  <si>
    <t>ETANA BIOTECHNOLOGIES INDONESIA</t>
  </si>
  <si>
    <t>120179</t>
  </si>
  <si>
    <t>LUKY KUSNAWAN</t>
  </si>
  <si>
    <t>120180</t>
  </si>
  <si>
    <t>PT. HAMPARAN SAGARA ANAKAN</t>
  </si>
  <si>
    <t>120181</t>
  </si>
  <si>
    <t>RSUD DR H SOEMARNO SOSROATMODJO KUALA KAPUAS</t>
  </si>
  <si>
    <t>120182</t>
  </si>
  <si>
    <t>PT. PERTAMINA BINA MEDIKA</t>
  </si>
  <si>
    <t>120183</t>
  </si>
  <si>
    <t>PT. TIGA PUTRI BERSAUDARA</t>
  </si>
  <si>
    <t>120184</t>
  </si>
  <si>
    <t>PT. PADANG KURING BOGA UTAMA</t>
  </si>
  <si>
    <t>120185</t>
  </si>
  <si>
    <t>EMINA SURYA ENERGY</t>
  </si>
  <si>
    <t>120186</t>
  </si>
  <si>
    <t>PT. SINGPELLET INDONESIA</t>
  </si>
  <si>
    <t>120187</t>
  </si>
  <si>
    <t>CV. PRIMA PACK</t>
  </si>
  <si>
    <t>120188</t>
  </si>
  <si>
    <t>RASUDIN</t>
  </si>
  <si>
    <t>120189</t>
  </si>
  <si>
    <t>CV. SUNGAI UNGAR ABADI</t>
  </si>
  <si>
    <t>120190</t>
  </si>
  <si>
    <t>ZEE INDO ARTHA</t>
  </si>
  <si>
    <t>120191</t>
  </si>
  <si>
    <t>MUH. KAMARDI KUSNAWI</t>
  </si>
  <si>
    <t>120192</t>
  </si>
  <si>
    <t>UMI ANGGRAINI</t>
  </si>
  <si>
    <t>120193</t>
  </si>
  <si>
    <t>120194</t>
  </si>
  <si>
    <t>CATUR MUKTI PRATAMA</t>
  </si>
  <si>
    <t>120195</t>
  </si>
  <si>
    <t>PT. GLOBAL TEAMINDO SEJAHTERA</t>
  </si>
  <si>
    <t>120196</t>
  </si>
  <si>
    <t>DHARMASAWITA NUSANTARA</t>
  </si>
  <si>
    <t>120197</t>
  </si>
  <si>
    <t>YULIUS</t>
  </si>
  <si>
    <t>120198</t>
  </si>
  <si>
    <t>KRISWANTO</t>
  </si>
  <si>
    <t>120199</t>
  </si>
  <si>
    <t>ANUGERAH SARI LAUT</t>
  </si>
  <si>
    <t>120200</t>
  </si>
  <si>
    <t>CITRA GADING PLANTATION</t>
  </si>
  <si>
    <t>120201</t>
  </si>
  <si>
    <t>HAECHANG DEVELOPMENT INDONESIA</t>
  </si>
  <si>
    <t>120202</t>
  </si>
  <si>
    <t>PRM. PEMBANGUNAN PERUMAHAN NASIONAL</t>
  </si>
  <si>
    <t>120203</t>
  </si>
  <si>
    <t>120204</t>
  </si>
  <si>
    <t>DIAN SANJAYA GUUDTRALIM</t>
  </si>
  <si>
    <t>120205</t>
  </si>
  <si>
    <t>JONI SUHARTOYO</t>
  </si>
  <si>
    <t>120206</t>
  </si>
  <si>
    <t>SETIAWAN ARIF WIDODO, IR</t>
  </si>
  <si>
    <t>120207</t>
  </si>
  <si>
    <t>FAISAL, ST</t>
  </si>
  <si>
    <t>120208</t>
  </si>
  <si>
    <t>AGUNG PASER NARAYA UTAMA</t>
  </si>
  <si>
    <t>120209</t>
  </si>
  <si>
    <t>CARGO INDONESIA EKSPRES</t>
  </si>
  <si>
    <t>120210</t>
  </si>
  <si>
    <t>BERND KLAUS WALZINGER</t>
  </si>
  <si>
    <t>120211</t>
  </si>
  <si>
    <t>PT. PULAU INDAH JAYA</t>
  </si>
  <si>
    <t>120212</t>
  </si>
  <si>
    <t>PANCARANCANG PRATAMA</t>
  </si>
  <si>
    <t>120213</t>
  </si>
  <si>
    <t>PT. DUNIA SETIA SANDANG ASLI TEKSTIL</t>
  </si>
  <si>
    <t>120214</t>
  </si>
  <si>
    <t>ALFRED</t>
  </si>
  <si>
    <t>120215</t>
  </si>
  <si>
    <t>AGUSMANJAYA</t>
  </si>
  <si>
    <t>120216</t>
  </si>
  <si>
    <t>PT. PETRO NIAGA MANDIRI</t>
  </si>
  <si>
    <t>120217</t>
  </si>
  <si>
    <t>YANTO KUSBIYANTO</t>
  </si>
  <si>
    <t>120218</t>
  </si>
  <si>
    <t>PT. TEBO PRIMA</t>
  </si>
  <si>
    <t>120219</t>
  </si>
  <si>
    <t>DUTA AULIA</t>
  </si>
  <si>
    <t>120220</t>
  </si>
  <si>
    <t>SEMBILAN DAYA CIPTA</t>
  </si>
  <si>
    <t>120221</t>
  </si>
  <si>
    <t>LINKADATA CITRA MANDIRI</t>
  </si>
  <si>
    <t>120222</t>
  </si>
  <si>
    <t>MR. FAISAL</t>
  </si>
  <si>
    <t>120223</t>
  </si>
  <si>
    <t>AZMAN</t>
  </si>
  <si>
    <t>120224</t>
  </si>
  <si>
    <t>PT. ELISCO MITRA LESTARI</t>
  </si>
  <si>
    <t>120225</t>
  </si>
  <si>
    <t>INAWAN CHEMTEX SUKSES ABADI</t>
  </si>
  <si>
    <t>120226</t>
  </si>
  <si>
    <t>PT. COMARINDO PERDANA LOGISTIK</t>
  </si>
  <si>
    <t>120227</t>
  </si>
  <si>
    <t>PUTRA WALI SEJATI ABADI</t>
  </si>
  <si>
    <t>120228</t>
  </si>
  <si>
    <t>CHEIL ABRASIVE INDONESIA</t>
  </si>
  <si>
    <t>120229</t>
  </si>
  <si>
    <t>IKHWAN HIDAYAT DAULAY</t>
  </si>
  <si>
    <t>120230</t>
  </si>
  <si>
    <t>SYNTHETIC RUBBER INDONESIA</t>
  </si>
  <si>
    <t>120231</t>
  </si>
  <si>
    <t>ANUGERAH BENET PERKASA</t>
  </si>
  <si>
    <t>120232</t>
  </si>
  <si>
    <t>BOBY JULIAN</t>
  </si>
  <si>
    <t>120233</t>
  </si>
  <si>
    <t>BOBY JULIAN ANGGARA</t>
  </si>
  <si>
    <t>120234</t>
  </si>
  <si>
    <t>ADI PRATAMA</t>
  </si>
  <si>
    <t>120235</t>
  </si>
  <si>
    <t>BIGFOOT SUPPLY CHAIN ENABLERS</t>
  </si>
  <si>
    <t>120236</t>
  </si>
  <si>
    <t>PT. PASTI MAKMUR BERSAMA</t>
  </si>
  <si>
    <t>120237</t>
  </si>
  <si>
    <t>PT BUKIT ARUMDALU INDAH</t>
  </si>
  <si>
    <t>120238</t>
  </si>
  <si>
    <t>BAMBANG SUGIONO</t>
  </si>
  <si>
    <t>120239</t>
  </si>
  <si>
    <t>MP GAMES</t>
  </si>
  <si>
    <t>120240</t>
  </si>
  <si>
    <t>GEMILANG ALAM SEKAYAM</t>
  </si>
  <si>
    <t>120241</t>
  </si>
  <si>
    <t>SUKO SETIYONO</t>
  </si>
  <si>
    <t>120242</t>
  </si>
  <si>
    <t>BADAN OPERASI BERSAMA PT BUMI SIAK PUSAKO - PERTAMINA HULU</t>
  </si>
  <si>
    <t>120243</t>
  </si>
  <si>
    <t>MS. NUR HAZAR ASWAD</t>
  </si>
  <si>
    <t>120244</t>
  </si>
  <si>
    <t>KSO VIRAMA - HASFARM - DAYA CIPTA</t>
  </si>
  <si>
    <t>120245</t>
  </si>
  <si>
    <t>KUTA GALERI GEMILANG</t>
  </si>
  <si>
    <t>120246</t>
  </si>
  <si>
    <t>LATANSA</t>
  </si>
  <si>
    <t>120247</t>
  </si>
  <si>
    <t>LAATHANSA SEKAWAN DJAYA</t>
  </si>
  <si>
    <t>120248</t>
  </si>
  <si>
    <t>DJERSONT</t>
  </si>
  <si>
    <t>120249</t>
  </si>
  <si>
    <t>YOHANA NORADIKA MAHARANI</t>
  </si>
  <si>
    <t>120250</t>
  </si>
  <si>
    <t>INVESTA BERSAMA ABADI</t>
  </si>
  <si>
    <t>120252</t>
  </si>
  <si>
    <t>SCAN-SHIPPING INDONESIA</t>
  </si>
  <si>
    <t>120367</t>
  </si>
  <si>
    <t>MR. RIDWAN MUHANA</t>
  </si>
  <si>
    <t>120368</t>
  </si>
  <si>
    <t>IRMAWATI</t>
  </si>
  <si>
    <t>120369</t>
  </si>
  <si>
    <t>SUMARDI</t>
  </si>
  <si>
    <t>120370</t>
  </si>
  <si>
    <t>LEONARDI A.</t>
  </si>
  <si>
    <t>120371</t>
  </si>
  <si>
    <t>DIGITAL BACA NUSANTARA</t>
  </si>
  <si>
    <t>120372</t>
  </si>
  <si>
    <t>PT. SELARAS CITRA NUSANTARA PERKASA TBK</t>
  </si>
  <si>
    <t>120373</t>
  </si>
  <si>
    <t>KENCANA ROYALINDO</t>
  </si>
  <si>
    <t>120374</t>
  </si>
  <si>
    <t>GUNUNG RIJUAN SEJAHTERA</t>
  </si>
  <si>
    <t>120375</t>
  </si>
  <si>
    <t>PT. KARYA SINERGI MERCURE</t>
  </si>
  <si>
    <t>120376</t>
  </si>
  <si>
    <t>FUEN BAHARI SEJAHTERA, PT.</t>
  </si>
  <si>
    <t>120377</t>
  </si>
  <si>
    <t>SANDY NOVIANTOE</t>
  </si>
  <si>
    <t>120378</t>
  </si>
  <si>
    <t>ANUGRAH BATU PERMAI SEJAHTERA</t>
  </si>
  <si>
    <t>120379</t>
  </si>
  <si>
    <t>JOB PERTAMINA - MEDCO E&amp;P TOMORI SULAWESI</t>
  </si>
  <si>
    <t>120381</t>
  </si>
  <si>
    <t>MELATI TUNGGAL INTI RAYA</t>
  </si>
  <si>
    <t>120382</t>
  </si>
  <si>
    <t>DUTA TAMBANG SUMBER ALAM</t>
  </si>
  <si>
    <t>120383</t>
  </si>
  <si>
    <t>BEND. PENGELUARAN BADAN STANDARDISASI NASIONAL</t>
  </si>
  <si>
    <t>120384</t>
  </si>
  <si>
    <t>FAVORITE</t>
  </si>
  <si>
    <t>120385</t>
  </si>
  <si>
    <t>CANNET ELEKTRIK INDONESIA</t>
  </si>
  <si>
    <t>120386</t>
  </si>
  <si>
    <t>BEND. PENGELUARAN SATKER PAMS PROVINSI KEPULAUAN RIAU</t>
  </si>
  <si>
    <t>120387</t>
  </si>
  <si>
    <t>MUHAMMAD AMIN</t>
  </si>
  <si>
    <t>120388</t>
  </si>
  <si>
    <t>MR. HENDRI MUHAMMAD HUSNI MUBARRAQ</t>
  </si>
  <si>
    <t>120389</t>
  </si>
  <si>
    <t>MANDALA LESTARI HOTEL</t>
  </si>
  <si>
    <t>120390</t>
  </si>
  <si>
    <t>KARYA AGUNG MULIA</t>
  </si>
  <si>
    <t>120391</t>
  </si>
  <si>
    <t>PT. SURYA BARU CEMERLANG</t>
  </si>
  <si>
    <t>120392</t>
  </si>
  <si>
    <t>PT. KARYA ANUNTOLUFU</t>
  </si>
  <si>
    <t>120393</t>
  </si>
  <si>
    <t>MAJU BERSAMA MINING</t>
  </si>
  <si>
    <t>120394</t>
  </si>
  <si>
    <t>NASRULLAH HASIBUAN</t>
  </si>
  <si>
    <t>120395</t>
  </si>
  <si>
    <t>BOIM ENERGY CO., LTD</t>
  </si>
  <si>
    <t>120396</t>
  </si>
  <si>
    <t>BATAM NARA INDONESIA</t>
  </si>
  <si>
    <t>120397</t>
  </si>
  <si>
    <t>MUHAMMAD AGUNG</t>
  </si>
  <si>
    <t>120398</t>
  </si>
  <si>
    <t>CWM Survey &amp; Inspection</t>
  </si>
  <si>
    <t>120399</t>
  </si>
  <si>
    <t>MUHAMMAD RIZKI FADLI</t>
  </si>
  <si>
    <t>120400</t>
  </si>
  <si>
    <t>LIBERTY DIVE RESORT</t>
  </si>
  <si>
    <t>120402</t>
  </si>
  <si>
    <t>MITRA AGRO MANDIRI ABADI</t>
  </si>
  <si>
    <t>120403</t>
  </si>
  <si>
    <t>EVANS LESTARI</t>
  </si>
  <si>
    <t>120404</t>
  </si>
  <si>
    <t>PT. SUTRA ENERGI JAYA</t>
  </si>
  <si>
    <t>120405</t>
  </si>
  <si>
    <t>YULI  PT. KUTILANG ANUGRAH SINERGI</t>
  </si>
  <si>
    <t>120406</t>
  </si>
  <si>
    <t>RAMLI DG. SILA</t>
  </si>
  <si>
    <t>120407</t>
  </si>
  <si>
    <t>MANUNGGAL JAYA ABADI</t>
  </si>
  <si>
    <t>120408</t>
  </si>
  <si>
    <t>MUHAMMAD RUM</t>
  </si>
  <si>
    <t>120409</t>
  </si>
  <si>
    <t>AULIA SAPUTRA</t>
  </si>
  <si>
    <t>120410</t>
  </si>
  <si>
    <t>SAEFUL RH SATJADIGUNA</t>
  </si>
  <si>
    <t>120411</t>
  </si>
  <si>
    <t>PT. BUNGO BARA UTAMA</t>
  </si>
  <si>
    <t>120412</t>
  </si>
  <si>
    <t>MATAHARI KAHURIPAN INDONESIA</t>
  </si>
  <si>
    <t>120413</t>
  </si>
  <si>
    <t>PT. CHANDRA BATUAH MUSTIKA LESTARI</t>
  </si>
  <si>
    <t>120414</t>
  </si>
  <si>
    <t>MITRA CIPTA MAKMUR</t>
  </si>
  <si>
    <t>120415</t>
  </si>
  <si>
    <t>PERUSAHAAN DAERAH BENUO TAKA KAB. PPU</t>
  </si>
  <si>
    <t>120417</t>
  </si>
  <si>
    <t>INDIKA ENERGY TRADING, PT</t>
  </si>
  <si>
    <t>120418</t>
  </si>
  <si>
    <t>NURULLAH HAMSI</t>
  </si>
  <si>
    <t>120419</t>
  </si>
  <si>
    <t>PT. BIMA KALTIM UTAMA</t>
  </si>
  <si>
    <t>120420</t>
  </si>
  <si>
    <t>DODDY DYAN</t>
  </si>
  <si>
    <t>120421</t>
  </si>
  <si>
    <t>BAJA PERKASA MULTI ABADI</t>
  </si>
  <si>
    <t>120422</t>
  </si>
  <si>
    <t>PT. SINAR HIDUP SATWA</t>
  </si>
  <si>
    <t>120423</t>
  </si>
  <si>
    <t>120424</t>
  </si>
  <si>
    <t>JAN DE NUL NV Taiwan PE</t>
  </si>
  <si>
    <t>120425</t>
  </si>
  <si>
    <t>CAKRA NUR LESTARI</t>
  </si>
  <si>
    <t>120426</t>
  </si>
  <si>
    <t>RIO INDRA GUNAWAN</t>
  </si>
  <si>
    <t>120427</t>
  </si>
  <si>
    <t>PT. LINTAS LAUT JAYA</t>
  </si>
  <si>
    <t>120428</t>
  </si>
  <si>
    <t>ARENCO BINATAMA</t>
  </si>
  <si>
    <t>120429</t>
  </si>
  <si>
    <t>CV. ELYNDA JAYA</t>
  </si>
  <si>
    <t>120430</t>
  </si>
  <si>
    <t>BUT.ENI RAPAK LIMITED</t>
  </si>
  <si>
    <t>120431</t>
  </si>
  <si>
    <t>PT. SUBUR MITRA MANDIRI</t>
  </si>
  <si>
    <t>120432</t>
  </si>
  <si>
    <t>PONIMAN</t>
  </si>
  <si>
    <t>120433</t>
  </si>
  <si>
    <t>PHO ANG</t>
  </si>
  <si>
    <t>120434</t>
  </si>
  <si>
    <t>PT. RUDANT MAJU SELARAS</t>
  </si>
  <si>
    <t>120435</t>
  </si>
  <si>
    <t>BIMO FINANDITO ANISAN PUTRA</t>
  </si>
  <si>
    <t>120436</t>
  </si>
  <si>
    <t>DIRATAMA</t>
  </si>
  <si>
    <t>120437</t>
  </si>
  <si>
    <t>PT. SUMBER BANGUN SENTOSA</t>
  </si>
  <si>
    <t>120438</t>
  </si>
  <si>
    <t>ANANDA IDY BAHAGIA</t>
  </si>
  <si>
    <t>120439</t>
  </si>
  <si>
    <t>DILISTIA LESTARI</t>
  </si>
  <si>
    <t>120440</t>
  </si>
  <si>
    <t>AMELIA</t>
  </si>
  <si>
    <t>120441</t>
  </si>
  <si>
    <t>MAN ENERGY SOLUTIONS INDONESIA</t>
  </si>
  <si>
    <t>120442</t>
  </si>
  <si>
    <t>CV. LAUTAN SEJATI</t>
  </si>
  <si>
    <t>120443</t>
  </si>
  <si>
    <t>KELAPA GADING SEMITUNGGAL</t>
  </si>
  <si>
    <t>120444</t>
  </si>
  <si>
    <t>PT. PETRO UTAMA ENERGI</t>
  </si>
  <si>
    <t>120445</t>
  </si>
  <si>
    <t>INTERPLEX PRECISION BATAM</t>
  </si>
  <si>
    <t>120446</t>
  </si>
  <si>
    <t>QUANTUM SOLAR GORONTALO</t>
  </si>
  <si>
    <t>120447</t>
  </si>
  <si>
    <t>PEMEGANG KAS SEKRETARIAT KAB NGAWI</t>
  </si>
  <si>
    <t>120449</t>
  </si>
  <si>
    <t>PT. JAYA BERKAH ABADI</t>
  </si>
  <si>
    <t>120450</t>
  </si>
  <si>
    <t>CV. MUARA DUA</t>
  </si>
  <si>
    <t>120451</t>
  </si>
  <si>
    <t>MR. FACHRUL ROZI</t>
  </si>
  <si>
    <t>120452</t>
  </si>
  <si>
    <t>THEDI OENTORO</t>
  </si>
  <si>
    <t>120453</t>
  </si>
  <si>
    <t>RONJA BRALL</t>
  </si>
  <si>
    <t>120454</t>
  </si>
  <si>
    <t>BALI SEGARA ABADI</t>
  </si>
  <si>
    <t>120455</t>
  </si>
  <si>
    <t>EKA DHARMA JAYA SAKTI</t>
  </si>
  <si>
    <t>120456</t>
  </si>
  <si>
    <t>KOYO MARKETING AND PROCESSING INDONESIA</t>
  </si>
  <si>
    <t>120457</t>
  </si>
  <si>
    <t>PERUSAHAAN PELAYARAN TONASA LINES</t>
  </si>
  <si>
    <t>120458</t>
  </si>
  <si>
    <t>DIMA INDRAYA</t>
  </si>
  <si>
    <t>120459</t>
  </si>
  <si>
    <t>CATUR PILAR SEJATI</t>
  </si>
  <si>
    <t>120460</t>
  </si>
  <si>
    <t>CV. INDORAYA INTERNASIONAL</t>
  </si>
  <si>
    <t>120461</t>
  </si>
  <si>
    <t>120462</t>
  </si>
  <si>
    <t>CV. YUDI KARYA MANDIRI</t>
  </si>
  <si>
    <t>120463</t>
  </si>
  <si>
    <t>TIRTABUMI MEDAN PERKASA</t>
  </si>
  <si>
    <t>120464</t>
  </si>
  <si>
    <t>WAHANA MITRA PERDANA LAMPUNG</t>
  </si>
  <si>
    <t>120465</t>
  </si>
  <si>
    <t>ARIANTO</t>
  </si>
  <si>
    <t>120466</t>
  </si>
  <si>
    <t>JUNG MITRA BERSAMA</t>
  </si>
  <si>
    <t>120467</t>
  </si>
  <si>
    <t>PUJI DARYANTO</t>
  </si>
  <si>
    <t>120468</t>
  </si>
  <si>
    <t>PT. OMEGA LINTAS ARTHA</t>
  </si>
  <si>
    <t>120469</t>
  </si>
  <si>
    <t>KH. UPANG SUPRANI</t>
  </si>
  <si>
    <t>120470</t>
  </si>
  <si>
    <t>AHMAD RUSLIYADI</t>
  </si>
  <si>
    <t>120471</t>
  </si>
  <si>
    <t>AFFANDY ASRY</t>
  </si>
  <si>
    <t>120472</t>
  </si>
  <si>
    <t>CEMERLANG ABADI</t>
  </si>
  <si>
    <t>120473</t>
  </si>
  <si>
    <t>SUMBER SUKSES JAYA</t>
  </si>
  <si>
    <t>120474</t>
  </si>
  <si>
    <t>PT. RACHIANA REKA KARTIKA</t>
  </si>
  <si>
    <t>120475</t>
  </si>
  <si>
    <t>ERMINTA MANDIRI</t>
  </si>
  <si>
    <t>120476</t>
  </si>
  <si>
    <t>BORNEO RIDHA</t>
  </si>
  <si>
    <t>120477</t>
  </si>
  <si>
    <t>PT. SURYA KASIH AGUNG</t>
  </si>
  <si>
    <t>120478</t>
  </si>
  <si>
    <t>120479</t>
  </si>
  <si>
    <t>CIPTA TUNGGA FURNITURE</t>
  </si>
  <si>
    <t>120480</t>
  </si>
  <si>
    <t>AMIR LANDUNG</t>
  </si>
  <si>
    <t>120481</t>
  </si>
  <si>
    <t>TEMBAKAU DELI MEDICA</t>
  </si>
  <si>
    <t>120482</t>
  </si>
  <si>
    <t>REYNALDO</t>
  </si>
  <si>
    <t>120483</t>
  </si>
  <si>
    <t>BACTIAR TOBO</t>
  </si>
  <si>
    <t>120484</t>
  </si>
  <si>
    <t>MR. NUR WAHID</t>
  </si>
  <si>
    <t>120485</t>
  </si>
  <si>
    <t>BACHTIAR TOBO</t>
  </si>
  <si>
    <t>120486</t>
  </si>
  <si>
    <t>PT. MATIN PERKASA</t>
  </si>
  <si>
    <t>120487</t>
  </si>
  <si>
    <t>PT. TUNAS MOBILINDO PERKASA</t>
  </si>
  <si>
    <t>120488</t>
  </si>
  <si>
    <t>120489</t>
  </si>
  <si>
    <t>SUGENG FITRIYADI</t>
  </si>
  <si>
    <t>120490</t>
  </si>
  <si>
    <t>PT. MITRA SUKSES KELOLA PROPERTY</t>
  </si>
  <si>
    <t>120491</t>
  </si>
  <si>
    <t>ZULKARNAIN SIREGAR</t>
  </si>
  <si>
    <t>120492</t>
  </si>
  <si>
    <t>KARYAMITRA BUDISENTOSA</t>
  </si>
  <si>
    <t>120493</t>
  </si>
  <si>
    <t>PT. AZIZI KARYA RAYA</t>
  </si>
  <si>
    <t>120494</t>
  </si>
  <si>
    <t>EPHINDO KUTAI NORTH INC</t>
  </si>
  <si>
    <t>120495</t>
  </si>
  <si>
    <t>BUANA ABADI MASINDO SEJAHTERA</t>
  </si>
  <si>
    <t>120496</t>
  </si>
  <si>
    <t>Drh. RIKA HERWINATA</t>
  </si>
  <si>
    <t>120497</t>
  </si>
  <si>
    <t>SDIC PAPUA CEMENT INDONESIA</t>
  </si>
  <si>
    <t>120498</t>
  </si>
  <si>
    <t>PT. CILEGON RAYA UTAMA MOTOR</t>
  </si>
  <si>
    <t>120499</t>
  </si>
  <si>
    <t>PUTRA PERSADA KHATULISTIWA</t>
  </si>
  <si>
    <t>120500</t>
  </si>
  <si>
    <t>BERKAT TEMAN SEJATI</t>
  </si>
  <si>
    <t>120501</t>
  </si>
  <si>
    <t>MITRA ANUGRAH PRATAMA MAHARDIKA</t>
  </si>
  <si>
    <t>120502</t>
  </si>
  <si>
    <t>120503</t>
  </si>
  <si>
    <t>DAS KAWAN SEJATI BERSAMA</t>
  </si>
  <si>
    <t>120504</t>
  </si>
  <si>
    <t>Jan De Nul Pacific Ltd.</t>
  </si>
  <si>
    <t>120505</t>
  </si>
  <si>
    <t>JOKO WIDODO</t>
  </si>
  <si>
    <t>120506</t>
  </si>
  <si>
    <t>ALFORM INDONESIA</t>
  </si>
  <si>
    <t>120507</t>
  </si>
  <si>
    <t>MITRA JAYA KENCANA INDAH</t>
  </si>
  <si>
    <t>120508</t>
  </si>
  <si>
    <t>BANGKA ASINDO AGRI</t>
  </si>
  <si>
    <t>120509</t>
  </si>
  <si>
    <t>KOP. SERBA USAHA MITRA KELUARGA</t>
  </si>
  <si>
    <t>120510</t>
  </si>
  <si>
    <t>120511</t>
  </si>
  <si>
    <t>PULAU SEROJA JAYA PRATAMA</t>
  </si>
  <si>
    <t>120512</t>
  </si>
  <si>
    <t>PT. BUMI ASRI PASAMAN</t>
  </si>
  <si>
    <t>120513</t>
  </si>
  <si>
    <t>UNGGUL MITRABAHARI LINES</t>
  </si>
  <si>
    <t>120514</t>
  </si>
  <si>
    <t>DIAMOND JACK INDONESIA</t>
  </si>
  <si>
    <t>120515</t>
  </si>
  <si>
    <t>SARI NOVIANTO</t>
  </si>
  <si>
    <t>120516</t>
  </si>
  <si>
    <t>MUJI LINES</t>
  </si>
  <si>
    <t>120517</t>
  </si>
  <si>
    <t>DEDE FERGYAWAN</t>
  </si>
  <si>
    <t>120518</t>
  </si>
  <si>
    <t>TOKOPEDIA</t>
  </si>
  <si>
    <t>120519</t>
  </si>
  <si>
    <t>BAWANA REKATAMA CONSULTAN</t>
  </si>
  <si>
    <t>120520</t>
  </si>
  <si>
    <t>CITA MINERAL INVESTINDO TBK</t>
  </si>
  <si>
    <t>120521</t>
  </si>
  <si>
    <t>INDONESIA KYOUEI SAIKYU</t>
  </si>
  <si>
    <t>120522</t>
  </si>
  <si>
    <t>PT. MAC SARANA DJAYA</t>
  </si>
  <si>
    <t>120523</t>
  </si>
  <si>
    <t>PT. DS JAYA ABADI</t>
  </si>
  <si>
    <t>121367</t>
  </si>
  <si>
    <t>PRIMA GLOBAL PASIFIK</t>
  </si>
  <si>
    <t>121368</t>
  </si>
  <si>
    <t>TONGAN INDONESIA</t>
  </si>
  <si>
    <t>121369</t>
  </si>
  <si>
    <t>PT. RAMBANG AGRO JAYA</t>
  </si>
  <si>
    <t>121370</t>
  </si>
  <si>
    <t>FLYING FOX</t>
  </si>
  <si>
    <t>121371</t>
  </si>
  <si>
    <t>YAYASAN SUAKA BAHARI CIPERNA</t>
  </si>
  <si>
    <t>121372</t>
  </si>
  <si>
    <t>MR. SUMARDI</t>
  </si>
  <si>
    <t>121373</t>
  </si>
  <si>
    <t>PT. SUMBER JAYA AGRATAMA KENCANA</t>
  </si>
  <si>
    <t>121374</t>
  </si>
  <si>
    <t>LIVESTOCK SHIPPING SERVICES PTY LTD</t>
  </si>
  <si>
    <t>121375</t>
  </si>
  <si>
    <t>PT. WAHYU TIRTA JAYA</t>
  </si>
  <si>
    <t>121376</t>
  </si>
  <si>
    <t>CV. MAKMUR MANDIRI SEJAHTERA</t>
  </si>
  <si>
    <t>121377</t>
  </si>
  <si>
    <t>PT. VYASA RANUINDO BASWARA</t>
  </si>
  <si>
    <t>121378</t>
  </si>
  <si>
    <t>NOVI SYAFTIKA</t>
  </si>
  <si>
    <t>121379</t>
  </si>
  <si>
    <t>PT. PAULA JAYA</t>
  </si>
  <si>
    <t>121380</t>
  </si>
  <si>
    <t>SONIA INDUSTRIES</t>
  </si>
  <si>
    <t>121381</t>
  </si>
  <si>
    <t>MAHMUDI</t>
  </si>
  <si>
    <t>121382</t>
  </si>
  <si>
    <t>PT. HOTEL GRIA BEATRIXINDO</t>
  </si>
  <si>
    <t>121383</t>
  </si>
  <si>
    <t>KOPERASI AGRO BINA MANDIRI</t>
  </si>
  <si>
    <t>121384</t>
  </si>
  <si>
    <t>DAVID NORATA</t>
  </si>
  <si>
    <t>121385</t>
  </si>
  <si>
    <t>OTTIMO NUTRICENTIALS, PT</t>
  </si>
  <si>
    <t>121386</t>
  </si>
  <si>
    <t>JO.BRANTAS-WIJAYA KSO</t>
  </si>
  <si>
    <t>121387</t>
  </si>
  <si>
    <t>METTA TRANS PERKASA</t>
  </si>
  <si>
    <t>121388</t>
  </si>
  <si>
    <t>PT. SARI BUANA HASIL BUMI</t>
  </si>
  <si>
    <t>121389</t>
  </si>
  <si>
    <t>INDONUSA TENGGARA MARINE</t>
  </si>
  <si>
    <t>121390</t>
  </si>
  <si>
    <t>DISTRACO</t>
  </si>
  <si>
    <t>121391</t>
  </si>
  <si>
    <t>DERAZONA AIR SERVICE</t>
  </si>
  <si>
    <t>121392</t>
  </si>
  <si>
    <t>BERKAH KARYA KALTIM</t>
  </si>
  <si>
    <t>121393</t>
  </si>
  <si>
    <t>KANDITA UTAMA, PT</t>
  </si>
  <si>
    <t>121394</t>
  </si>
  <si>
    <t>PT. SAKHA FAJR UTAMA</t>
  </si>
  <si>
    <t>121395</t>
  </si>
  <si>
    <t>JOHENLY INTI PERKASA</t>
  </si>
  <si>
    <t>121396</t>
  </si>
  <si>
    <t>PERWIRA ASIA BAJATAMA</t>
  </si>
  <si>
    <t>121397</t>
  </si>
  <si>
    <t>DIANRA KARTIKA NASIR</t>
  </si>
  <si>
    <t>121398</t>
  </si>
  <si>
    <t>EDY MULYAWAN MARTONO</t>
  </si>
  <si>
    <t>121399</t>
  </si>
  <si>
    <t>ANITA KUMALA SARI</t>
  </si>
  <si>
    <t>121400</t>
  </si>
  <si>
    <t>RUDY GUNAWAN</t>
  </si>
  <si>
    <t>121401</t>
  </si>
  <si>
    <t>SASMITA BUMI WIJAYA</t>
  </si>
  <si>
    <t>121402</t>
  </si>
  <si>
    <t>PRIMA LESTARI TANETE</t>
  </si>
  <si>
    <t>121403</t>
  </si>
  <si>
    <t>PP INFRASTRUKTUR</t>
  </si>
  <si>
    <t>121404</t>
  </si>
  <si>
    <t>PT. SAMARINDA CENTRAL PLAZA</t>
  </si>
  <si>
    <t>121405</t>
  </si>
  <si>
    <t>JATI UNGGUL PUTRA, PT</t>
  </si>
  <si>
    <t>121406</t>
  </si>
  <si>
    <t>PT. PALU BATU MADU</t>
  </si>
  <si>
    <t>121407</t>
  </si>
  <si>
    <t>CIPTA MAPAN LOGISTIK</t>
  </si>
  <si>
    <t>121408</t>
  </si>
  <si>
    <t>BINAUSAHA CIPTA PRIMA</t>
  </si>
  <si>
    <t>121409</t>
  </si>
  <si>
    <t>CV. SARRAZ INDONESIA BATUBARA</t>
  </si>
  <si>
    <t>121410</t>
  </si>
  <si>
    <t>SUPRIADI R.M.</t>
  </si>
  <si>
    <t>121411</t>
  </si>
  <si>
    <t>JESSICA LIMBAWAN</t>
  </si>
  <si>
    <t>121412</t>
  </si>
  <si>
    <t>JEFREY RMD</t>
  </si>
  <si>
    <t>121413</t>
  </si>
  <si>
    <t>CAHAYA GHAM LAMPUNG MINING</t>
  </si>
  <si>
    <t>121414</t>
  </si>
  <si>
    <t>MAHENDRA KARYA LOGISTIK</t>
  </si>
  <si>
    <t>121415</t>
  </si>
  <si>
    <t>NICHO CHRISTIAN ERSADA GINTING</t>
  </si>
  <si>
    <t>121416</t>
  </si>
  <si>
    <t>PUTRI TUNGGAL PERDANA</t>
  </si>
  <si>
    <t>121417</t>
  </si>
  <si>
    <t>CV. GAMPING UTAMA</t>
  </si>
  <si>
    <t>121418</t>
  </si>
  <si>
    <t>HENGKY IRAWAN</t>
  </si>
  <si>
    <t>121419</t>
  </si>
  <si>
    <t>SOPAR HUTABARAT</t>
  </si>
  <si>
    <t>121420</t>
  </si>
  <si>
    <t>WAHANA ALAM GLOBAL</t>
  </si>
  <si>
    <t>121421</t>
  </si>
  <si>
    <t>NENI JULIANI</t>
  </si>
  <si>
    <t>121422</t>
  </si>
  <si>
    <t>MUHAMMAD SOUW RUDIONO</t>
  </si>
  <si>
    <t>121423</t>
  </si>
  <si>
    <t>PT. HARBISON WALKER INTERNATIONAL</t>
  </si>
  <si>
    <t>121424</t>
  </si>
  <si>
    <t>121425</t>
  </si>
  <si>
    <t>HUZAIFAH ADI HUSEIN</t>
  </si>
  <si>
    <t>121426</t>
  </si>
  <si>
    <t>CV. UTES ABADI</t>
  </si>
  <si>
    <t>121427</t>
  </si>
  <si>
    <t>UD. RUKUN USAHA</t>
  </si>
  <si>
    <t>121428</t>
  </si>
  <si>
    <t>MEKAR JAYA</t>
  </si>
  <si>
    <t>121429</t>
  </si>
  <si>
    <t>PIJAR NUSA PASIFIK</t>
  </si>
  <si>
    <t>121430</t>
  </si>
  <si>
    <t>AMANAID</t>
  </si>
  <si>
    <t>121431</t>
  </si>
  <si>
    <t>FORTHRIGHT LIMITED</t>
  </si>
  <si>
    <t>121432</t>
  </si>
  <si>
    <t>CV. TUNGGAK SEMI ENERGI</t>
  </si>
  <si>
    <t>121433</t>
  </si>
  <si>
    <t>GENBA MULTI MINERAL</t>
  </si>
  <si>
    <t>121434</t>
  </si>
  <si>
    <t>STEFANI INDRIANI</t>
  </si>
  <si>
    <t>121435</t>
  </si>
  <si>
    <t>AGUNG RIYADI</t>
  </si>
  <si>
    <t>121436</t>
  </si>
  <si>
    <t>ERWIN PASARIBU</t>
  </si>
  <si>
    <t>121437</t>
  </si>
  <si>
    <t>ELTRAN INDONESIA</t>
  </si>
  <si>
    <t>121438</t>
  </si>
  <si>
    <t>DUTA UTAMA TEKNIK</t>
  </si>
  <si>
    <t>121439</t>
  </si>
  <si>
    <t>ANDONG SURYA PERKASA</t>
  </si>
  <si>
    <t>121440</t>
  </si>
  <si>
    <t>BERDIKARI JAYA BERSAMA</t>
  </si>
  <si>
    <t>121441</t>
  </si>
  <si>
    <t>KARYA INTERNUSA</t>
  </si>
  <si>
    <t>121442</t>
  </si>
  <si>
    <t>MARDIAMAN SARAGIH</t>
  </si>
  <si>
    <t>121443</t>
  </si>
  <si>
    <t>PT. CAKRA INSTRUMINDO UTAMA</t>
  </si>
  <si>
    <t>121444</t>
  </si>
  <si>
    <t>SIN YUNG</t>
  </si>
  <si>
    <t>121445</t>
  </si>
  <si>
    <t>LINA SATRYANA</t>
  </si>
  <si>
    <t>121446</t>
  </si>
  <si>
    <t>HI-TECH INK INDONESIA</t>
  </si>
  <si>
    <t>121447</t>
  </si>
  <si>
    <t>IRWANSYAH SIREGAR</t>
  </si>
  <si>
    <t>121448</t>
  </si>
  <si>
    <t>MITRA BAKTI NUSA</t>
  </si>
  <si>
    <t>121450</t>
  </si>
  <si>
    <t>Dra. RIRIN SUMIYANI, MSi, Apt.</t>
  </si>
  <si>
    <t>121451</t>
  </si>
  <si>
    <t>ASRORY EFFENDY</t>
  </si>
  <si>
    <t>121452</t>
  </si>
  <si>
    <t>RHADANA DHEWATA</t>
  </si>
  <si>
    <t>121453</t>
  </si>
  <si>
    <t>SUNANDAR SOLIHAN</t>
  </si>
  <si>
    <t>121454</t>
  </si>
  <si>
    <t>SAM ADI KARYA</t>
  </si>
  <si>
    <t>121455</t>
  </si>
  <si>
    <t>RENDO MANDO</t>
  </si>
  <si>
    <t>121456</t>
  </si>
  <si>
    <t>JARWOKO</t>
  </si>
  <si>
    <t>121457</t>
  </si>
  <si>
    <t>MUSHOLIN</t>
  </si>
  <si>
    <t>121458</t>
  </si>
  <si>
    <t>SINAR GEMINI</t>
  </si>
  <si>
    <t>121459</t>
  </si>
  <si>
    <t>BENDAHARA RUMAH SAKIT MATA MASYARAKAT JAWA TIMUR</t>
  </si>
  <si>
    <t>121460</t>
  </si>
  <si>
    <t>PT. KONGO CITRA MANUFAKTUR INDONESIA</t>
  </si>
  <si>
    <t>121461</t>
  </si>
  <si>
    <t>TANTIRTA ANDALAN NIAGA</t>
  </si>
  <si>
    <t>121462</t>
  </si>
  <si>
    <t>STEFANI OCTAVIARES INDRIANI</t>
  </si>
  <si>
    <t>121463</t>
  </si>
  <si>
    <t>NATURAL JAVA SPICE</t>
  </si>
  <si>
    <t>121464</t>
  </si>
  <si>
    <t>AGUAMOR TIMORINDO</t>
  </si>
  <si>
    <t>121465</t>
  </si>
  <si>
    <t>RIZKI PUTRI, ALIF S, KARENNINA</t>
  </si>
  <si>
    <t>121466</t>
  </si>
  <si>
    <t>MULIA RAJA</t>
  </si>
  <si>
    <t>121467</t>
  </si>
  <si>
    <t>SUGIANTO SANTOSO</t>
  </si>
  <si>
    <t>121468</t>
  </si>
  <si>
    <t>PRM BULOG DIVRE JATENG</t>
  </si>
  <si>
    <t>121469</t>
  </si>
  <si>
    <t>BANK PEMBANGUNAN DAERAH JAWA BARAT DAN BANTEN, Tbk</t>
  </si>
  <si>
    <t>121470</t>
  </si>
  <si>
    <t>PT. WAHANA KENCANA ENERGI</t>
  </si>
  <si>
    <t>121471</t>
  </si>
  <si>
    <t>MR. MASHURI</t>
  </si>
  <si>
    <t>121472</t>
  </si>
  <si>
    <t>CV. DANI</t>
  </si>
  <si>
    <t>121473</t>
  </si>
  <si>
    <t>ANUGERAH BAKTI MYLAN</t>
  </si>
  <si>
    <t>121474</t>
  </si>
  <si>
    <t>CV. MEUTIA RAYA</t>
  </si>
  <si>
    <t>121475</t>
  </si>
  <si>
    <t>PERMATA BUNDA BERSAMA</t>
  </si>
  <si>
    <t>121476</t>
  </si>
  <si>
    <t>SULENCO WIBAWA PERKASA</t>
  </si>
  <si>
    <t>121477</t>
  </si>
  <si>
    <t>PT. ARFIZ KARYA TRITAMA</t>
  </si>
  <si>
    <t>121478</t>
  </si>
  <si>
    <t>BISMA BRAWIJAYA</t>
  </si>
  <si>
    <t>121479</t>
  </si>
  <si>
    <t>ANGLER BIOCHEMLAB</t>
  </si>
  <si>
    <t>121480</t>
  </si>
  <si>
    <t>AL BUCHARI</t>
  </si>
  <si>
    <t>121481</t>
  </si>
  <si>
    <t>MOUNT HERMON LABORATORIES</t>
  </si>
  <si>
    <t>121482</t>
  </si>
  <si>
    <t>CV. SYNERGI INDOJAYA PERKASA</t>
  </si>
  <si>
    <t>121483</t>
  </si>
  <si>
    <t>TIRTA SARI</t>
  </si>
  <si>
    <t>121484</t>
  </si>
  <si>
    <t>SUMBER REJEKI</t>
  </si>
  <si>
    <t>121485</t>
  </si>
  <si>
    <t>SUMBER REZKI</t>
  </si>
  <si>
    <t>121486</t>
  </si>
  <si>
    <t>SARIMURNI JAYA</t>
  </si>
  <si>
    <t>121487</t>
  </si>
  <si>
    <t>FLORES TIRTA RANAKA</t>
  </si>
  <si>
    <t>121488</t>
  </si>
  <si>
    <t>DUTA AIRMAS GAMALAMA</t>
  </si>
  <si>
    <t>121489</t>
  </si>
  <si>
    <t>THENG NICKY</t>
  </si>
  <si>
    <t>121490</t>
  </si>
  <si>
    <t>AGUS MULJADI</t>
  </si>
  <si>
    <t>121491</t>
  </si>
  <si>
    <t>HIKMAH BAHAGIA SAKTI</t>
  </si>
  <si>
    <t>121492</t>
  </si>
  <si>
    <t>ENERGI NEGERI</t>
  </si>
  <si>
    <t>121493</t>
  </si>
  <si>
    <t>BENDAHARA PENGELUARAN DINAS KETAHANAN PANGAN DAN PERTANIAN KAB. PROBOLINGGO</t>
  </si>
  <si>
    <t>121494</t>
  </si>
  <si>
    <t>INDOPAS INDONESIA</t>
  </si>
  <si>
    <t>121495</t>
  </si>
  <si>
    <t>SANDY PUTRA</t>
  </si>
  <si>
    <t>121496</t>
  </si>
  <si>
    <t>BEND. KANTOR KESEHATAN PELABUHAN KELAS I SURABAYA</t>
  </si>
  <si>
    <t>121497</t>
  </si>
  <si>
    <t>BAKTIYAR HERMAWAN</t>
  </si>
  <si>
    <t>121498</t>
  </si>
  <si>
    <t>TALANG JERINJING SAWIT</t>
  </si>
  <si>
    <t>121499</t>
  </si>
  <si>
    <t>DEWI RATIH MAYANGSARI</t>
  </si>
  <si>
    <t>121500</t>
  </si>
  <si>
    <t>CFM MINERALS INDONESIA</t>
  </si>
  <si>
    <t>121501</t>
  </si>
  <si>
    <t>PT. UTAMA WIRA KARYA JAYA PERKASA</t>
  </si>
  <si>
    <t>121502</t>
  </si>
  <si>
    <t>AIR MAS</t>
  </si>
  <si>
    <t>121503</t>
  </si>
  <si>
    <t>NOVRIADI</t>
  </si>
  <si>
    <t>121504</t>
  </si>
  <si>
    <t>BEND DITRESKRIMSUS POLDA JATIM</t>
  </si>
  <si>
    <t>121505</t>
  </si>
  <si>
    <t>TRIJAYA MANUNGGAL</t>
  </si>
  <si>
    <t>121506</t>
  </si>
  <si>
    <t>KIMI INDAH SENTOSA</t>
  </si>
  <si>
    <t>121507</t>
  </si>
  <si>
    <t>CAHAYA SAMUDRA INDONESIA</t>
  </si>
  <si>
    <t>121508</t>
  </si>
  <si>
    <t>PENAJAM MAKMUR ABADI</t>
  </si>
  <si>
    <t>121509</t>
  </si>
  <si>
    <t>CAHAYA SULTRA INDONESIA</t>
  </si>
  <si>
    <t>121510</t>
  </si>
  <si>
    <t>PT. LIMA INTAN GASINDO</t>
  </si>
  <si>
    <t>121511</t>
  </si>
  <si>
    <t>CROWN BEVERAGE CANS INDONESIA</t>
  </si>
  <si>
    <t>121512</t>
  </si>
  <si>
    <t>ARIO IRWANTORO</t>
  </si>
  <si>
    <t>121513</t>
  </si>
  <si>
    <t>PT. PRIMARAJULI SUKSES</t>
  </si>
  <si>
    <t>121514</t>
  </si>
  <si>
    <t>PERHUTANI INDUSTRI SAGU PAPUA</t>
  </si>
  <si>
    <t>121515</t>
  </si>
  <si>
    <t>DELTA JIS</t>
  </si>
  <si>
    <t>121516</t>
  </si>
  <si>
    <t>NOFIANSYAH</t>
  </si>
  <si>
    <t>121517</t>
  </si>
  <si>
    <t>FELISIUS FREDI</t>
  </si>
  <si>
    <t>121518</t>
  </si>
  <si>
    <t>PT. SION TRADING LINE</t>
  </si>
  <si>
    <t>121519</t>
  </si>
  <si>
    <t>JULUNGWANGI TIRTA WAHANA</t>
  </si>
  <si>
    <t>121520</t>
  </si>
  <si>
    <t>PDAM KAB.MADIUN</t>
  </si>
  <si>
    <t>121521</t>
  </si>
  <si>
    <t>DINAMIKA SELARAS JAYA, PT</t>
  </si>
  <si>
    <t>121522</t>
  </si>
  <si>
    <t>LAHAN MAS</t>
  </si>
  <si>
    <t>121523</t>
  </si>
  <si>
    <t>AWECO INDOSTEEL PERKASA</t>
  </si>
  <si>
    <t>121524</t>
  </si>
  <si>
    <t>TEK NIKON INTERNATIONAL</t>
  </si>
  <si>
    <t>121526</t>
  </si>
  <si>
    <t>PT. FIRMAN MANDIRI</t>
  </si>
  <si>
    <t>121527</t>
  </si>
  <si>
    <t>DARMI BERSAUDARA</t>
  </si>
  <si>
    <t>121528</t>
  </si>
  <si>
    <t>CV. MURNI INTI SAWIT</t>
  </si>
  <si>
    <t>121529</t>
  </si>
  <si>
    <t>RAHMAD RAYA</t>
  </si>
  <si>
    <t>121530</t>
  </si>
  <si>
    <t>SUEPRI</t>
  </si>
  <si>
    <t>121531</t>
  </si>
  <si>
    <t>ACHMAD ABDULLAH ALHASNI</t>
  </si>
  <si>
    <t>121533</t>
  </si>
  <si>
    <t>YAY RS IBNU SINA PADANG PANJANG</t>
  </si>
  <si>
    <t>121534</t>
  </si>
  <si>
    <t>MAKMUR JAYA ABADI</t>
  </si>
  <si>
    <t>121535</t>
  </si>
  <si>
    <t>KARYA MITRA SEJATI</t>
  </si>
  <si>
    <t>121536</t>
  </si>
  <si>
    <t>NURMANSYAH HARYADI</t>
  </si>
  <si>
    <t>121537</t>
  </si>
  <si>
    <t>PANCATUNGGALEKA ARTHAMAKMUR</t>
  </si>
  <si>
    <t>121538</t>
  </si>
  <si>
    <t>DIMAS RADYA</t>
  </si>
  <si>
    <t>121539</t>
  </si>
  <si>
    <t>BEND. GAJI POLRES TRENGGALEK</t>
  </si>
  <si>
    <t>121540</t>
  </si>
  <si>
    <t>CV B &amp; A SOLUTION</t>
  </si>
  <si>
    <t>121541</t>
  </si>
  <si>
    <t>BENDAHARA PENGELUARAN UNIVERSITAS BRAWIJAYA</t>
  </si>
  <si>
    <t>121542</t>
  </si>
  <si>
    <t>PT. INAKOSA PLASTIC</t>
  </si>
  <si>
    <t>121543</t>
  </si>
  <si>
    <t>TEDI WIJAYA</t>
  </si>
  <si>
    <t>121544</t>
  </si>
  <si>
    <t>DINAS PERKEBUNAN DAN PETERNAKAN</t>
  </si>
  <si>
    <t>121545</t>
  </si>
  <si>
    <t>121546</t>
  </si>
  <si>
    <t>AGRO MINING</t>
  </si>
  <si>
    <t>121547</t>
  </si>
  <si>
    <t>GERRY</t>
  </si>
  <si>
    <t>121548</t>
  </si>
  <si>
    <t>UTJE WIJAYA</t>
  </si>
  <si>
    <t>121549</t>
  </si>
  <si>
    <t>PRINGGONDANI SETIA NUSANTARA</t>
  </si>
  <si>
    <t>121550</t>
  </si>
  <si>
    <t>ANDY STEVEN LIEM, ST</t>
  </si>
  <si>
    <t>121551</t>
  </si>
  <si>
    <t>ROYAL ANCHOR</t>
  </si>
  <si>
    <t>121552</t>
  </si>
  <si>
    <t>PIJAR BARA LESTARI</t>
  </si>
  <si>
    <t>121553</t>
  </si>
  <si>
    <t>SEMEN INDONESIA LOGISTIK</t>
  </si>
  <si>
    <t>121554</t>
  </si>
  <si>
    <t>PT. PALMA SERASIH</t>
  </si>
  <si>
    <t>121555</t>
  </si>
  <si>
    <t>FELINDO ENERGIMULYA INDONESIA</t>
  </si>
  <si>
    <t>121556</t>
  </si>
  <si>
    <t>BAPAK SOERIANTO SOEWARDI</t>
  </si>
  <si>
    <t>121557</t>
  </si>
  <si>
    <t>RIO ANDRIE</t>
  </si>
  <si>
    <t>121558</t>
  </si>
  <si>
    <t>RPN CABANG PUSAT PENELITIAN KOPI DAN KAKAO INDONESIA</t>
  </si>
  <si>
    <t>121559</t>
  </si>
  <si>
    <t>PERMATA DWITUNGGAL ABADI</t>
  </si>
  <si>
    <t>121560</t>
  </si>
  <si>
    <t>MUHAMMAD BARRAA</t>
  </si>
  <si>
    <t>121561</t>
  </si>
  <si>
    <t>PAUL ISKANDAR</t>
  </si>
  <si>
    <t>121562</t>
  </si>
  <si>
    <t>AGUS SUPRIYANTO</t>
  </si>
  <si>
    <t>121563</t>
  </si>
  <si>
    <t>DAL CHINI INDONESIA</t>
  </si>
  <si>
    <t>121564</t>
  </si>
  <si>
    <t>BUMI RAYA SEGAR</t>
  </si>
  <si>
    <t>121565</t>
  </si>
  <si>
    <t>UNICHARM NONWOVEN INDONESIA</t>
  </si>
  <si>
    <t>121566</t>
  </si>
  <si>
    <t>MBC</t>
  </si>
  <si>
    <t>121567</t>
  </si>
  <si>
    <t>ACHMAD ZAINI</t>
  </si>
  <si>
    <t>121568</t>
  </si>
  <si>
    <t>PT. LINK PANGESTU UTAMA</t>
  </si>
  <si>
    <t>121569</t>
  </si>
  <si>
    <t>POKTAN PONDOK GONTOR</t>
  </si>
  <si>
    <t>121570</t>
  </si>
  <si>
    <t>DICO LUCKYHARTO</t>
  </si>
  <si>
    <t>121571</t>
  </si>
  <si>
    <t>ADE PRATAMA</t>
  </si>
  <si>
    <t>121572</t>
  </si>
  <si>
    <t>121573</t>
  </si>
  <si>
    <t>BERKAT AGUNG ABADI JAYA</t>
  </si>
  <si>
    <t>121574</t>
  </si>
  <si>
    <t>KINARA GILANG SEMESTA</t>
  </si>
  <si>
    <t>121575</t>
  </si>
  <si>
    <t>AMRA HUSMA</t>
  </si>
  <si>
    <t>121576</t>
  </si>
  <si>
    <t>PT. AKASHA WIRA INTERNATIONAL TBK.</t>
  </si>
  <si>
    <t>121577</t>
  </si>
  <si>
    <t>PT. SHGW BIO - TEA INDONESIA</t>
  </si>
  <si>
    <t>121578</t>
  </si>
  <si>
    <t>HENCE KUNTJORO</t>
  </si>
  <si>
    <t>121579</t>
  </si>
  <si>
    <t>JOKO SETIAWAN</t>
  </si>
  <si>
    <t>121580</t>
  </si>
  <si>
    <t>UD. MITRA ABADI</t>
  </si>
  <si>
    <t>121581</t>
  </si>
  <si>
    <t>WIYONO BINTORO</t>
  </si>
  <si>
    <t>121582</t>
  </si>
  <si>
    <t>SRI RAHAYU</t>
  </si>
  <si>
    <t>121583</t>
  </si>
  <si>
    <t>RS PKU MUHAMMADIYAH WONOSOBO</t>
  </si>
  <si>
    <t>121584</t>
  </si>
  <si>
    <t>MUH YUSUF</t>
  </si>
  <si>
    <t>121585</t>
  </si>
  <si>
    <t>HENDRA MANDO GIRSANG</t>
  </si>
  <si>
    <t>121586</t>
  </si>
  <si>
    <t>KHOLIS MU ARIF</t>
  </si>
  <si>
    <t>121587</t>
  </si>
  <si>
    <t>INDO AGRO PERMATA PERMAI</t>
  </si>
  <si>
    <t>121588</t>
  </si>
  <si>
    <t>INTERCIPTA JASA INDONESIA</t>
  </si>
  <si>
    <t>121589</t>
  </si>
  <si>
    <t>AGUSMAN</t>
  </si>
  <si>
    <t>121590</t>
  </si>
  <si>
    <t>ADE BAYU K.P</t>
  </si>
  <si>
    <t>121591</t>
  </si>
  <si>
    <t>WAWAN KURNIAWAN</t>
  </si>
  <si>
    <t>121592</t>
  </si>
  <si>
    <t>BEND.RUTIN BALAI PENGUJIAN &amp; IDENTIFIKASI BARANG DJBC SBY.</t>
  </si>
  <si>
    <t>121593</t>
  </si>
  <si>
    <t>BENDAHARA PENGELUARAN SETDA KAB.TEMANGGUNG</t>
  </si>
  <si>
    <t>121594</t>
  </si>
  <si>
    <t>PT. VISI UTAMA INDONESIA</t>
  </si>
  <si>
    <t>121595</t>
  </si>
  <si>
    <t>RUKUN JAYA MAKMUR</t>
  </si>
  <si>
    <t>121596</t>
  </si>
  <si>
    <t>BERKAT MUTIARA GEMILANG</t>
  </si>
  <si>
    <t>121597</t>
  </si>
  <si>
    <t>BHUMIDANA INDONESIA</t>
  </si>
  <si>
    <t>121598</t>
  </si>
  <si>
    <t>UD. BERKAH DEWATA</t>
  </si>
  <si>
    <t>121599</t>
  </si>
  <si>
    <t>MORULA IVF SURABAYA</t>
  </si>
  <si>
    <t>121600</t>
  </si>
  <si>
    <t>FORTUNA BERKAT SEJAHTERA</t>
  </si>
  <si>
    <t>121601</t>
  </si>
  <si>
    <t>PT. HERLINA INDAH</t>
  </si>
  <si>
    <t>121602</t>
  </si>
  <si>
    <t>GEBE INDUSTRY NICKEL</t>
  </si>
  <si>
    <t>121603</t>
  </si>
  <si>
    <t>JUANDI AL ATEK</t>
  </si>
  <si>
    <t>121604</t>
  </si>
  <si>
    <t>PT. WIJA ARUNGPONE SEJATI</t>
  </si>
  <si>
    <t>121605</t>
  </si>
  <si>
    <t>INDAH TARUTAMA CIPTA</t>
  </si>
  <si>
    <t>121606</t>
  </si>
  <si>
    <t>AKSARA SOLOPOS, PT</t>
  </si>
  <si>
    <t>121607</t>
  </si>
  <si>
    <t>KARYA AGUNG SEJAHTERA</t>
  </si>
  <si>
    <t>121608</t>
  </si>
  <si>
    <t>YAYASAN RSU. METHODIST SUSANNA WESLEY</t>
  </si>
  <si>
    <t>121609</t>
  </si>
  <si>
    <t>PALCON INDONESIA</t>
  </si>
  <si>
    <t>121610</t>
  </si>
  <si>
    <t>AHMADI</t>
  </si>
  <si>
    <t>121611</t>
  </si>
  <si>
    <t>NASIFA</t>
  </si>
  <si>
    <t>121612</t>
  </si>
  <si>
    <t>M. ZAINI</t>
  </si>
  <si>
    <t>121613</t>
  </si>
  <si>
    <t>BERKAT AIR LAUT</t>
  </si>
  <si>
    <t>121614</t>
  </si>
  <si>
    <t>NATALIA</t>
  </si>
  <si>
    <t>121615</t>
  </si>
  <si>
    <t>PERUSAHAAN BONGKAR MUAT SRIKREASI UNGGUL PERSADA</t>
  </si>
  <si>
    <t>121616</t>
  </si>
  <si>
    <t>DODY</t>
  </si>
  <si>
    <t>121617</t>
  </si>
  <si>
    <t>BENDAHARA PENGELUARAN PEMBANTU SEKDA KAB. GRESIK BAG. ORGANISASI DAN TATA</t>
  </si>
  <si>
    <t>121618</t>
  </si>
  <si>
    <t>JUNAIDI SITEPU SE</t>
  </si>
  <si>
    <t>121619</t>
  </si>
  <si>
    <t>UD. AGUNG MULYA PUTRI</t>
  </si>
  <si>
    <t>121620</t>
  </si>
  <si>
    <t>PT. GUCCI RATU TEXTILE INDUSTRY</t>
  </si>
  <si>
    <t>121621</t>
  </si>
  <si>
    <t>DODDY DIAN</t>
  </si>
  <si>
    <t>121622</t>
  </si>
  <si>
    <t>BENARTHA MITRA SUKSES</t>
  </si>
  <si>
    <t>121623</t>
  </si>
  <si>
    <t>PT. TOSCANO INDAH PRATAMA</t>
  </si>
  <si>
    <t>121624</t>
  </si>
  <si>
    <t>IRAWAN WIJAYA</t>
  </si>
  <si>
    <t>121625</t>
  </si>
  <si>
    <t>SWADAYA DINAMIKA MANDIRI</t>
  </si>
  <si>
    <t>121626</t>
  </si>
  <si>
    <t>KEDUTAAN BESAR AMERIKA SERIKAT</t>
  </si>
  <si>
    <t>121627</t>
  </si>
  <si>
    <t>LUCKY TOP METALS</t>
  </si>
  <si>
    <t>121628</t>
  </si>
  <si>
    <t>DIKA MARIANI</t>
  </si>
  <si>
    <t>121629</t>
  </si>
  <si>
    <t>KURNIAWAN RUPOCK</t>
  </si>
  <si>
    <t>121630</t>
  </si>
  <si>
    <t>BMG STONE</t>
  </si>
  <si>
    <t>121631</t>
  </si>
  <si>
    <t>SINAR SURYA CEMERLANG</t>
  </si>
  <si>
    <t>121632</t>
  </si>
  <si>
    <t>MOHD TASMIL</t>
  </si>
  <si>
    <t>121633</t>
  </si>
  <si>
    <t>WIRA DJADIE NATURALSTONE</t>
  </si>
  <si>
    <t>121634</t>
  </si>
  <si>
    <t>JODO</t>
  </si>
  <si>
    <t>121635</t>
  </si>
  <si>
    <t>PUTRA KERKEP JAYA</t>
  </si>
  <si>
    <t>121636</t>
  </si>
  <si>
    <t>ANDY PRASETIO</t>
  </si>
  <si>
    <t>121637</t>
  </si>
  <si>
    <t>FADILAH / ZAHRA SILVER</t>
  </si>
  <si>
    <t>121638</t>
  </si>
  <si>
    <t>RUMAH RAGA ALAM</t>
  </si>
  <si>
    <t>121639</t>
  </si>
  <si>
    <t>ALAM MULTI MEGA</t>
  </si>
  <si>
    <t>121640</t>
  </si>
  <si>
    <t>MS. INTAN NAFISHA SALMUN</t>
  </si>
  <si>
    <t>121641</t>
  </si>
  <si>
    <t>ARTO MORO PUTRA</t>
  </si>
  <si>
    <t>121642</t>
  </si>
  <si>
    <t>FATHUL HAMIDI</t>
  </si>
  <si>
    <t>121643</t>
  </si>
  <si>
    <t>RAHMAT GIANTORO</t>
  </si>
  <si>
    <t>121644</t>
  </si>
  <si>
    <t>CV. PRAKASA MANDIRI</t>
  </si>
  <si>
    <t>121645</t>
  </si>
  <si>
    <t>ADITYA ANGGA WIRATMA</t>
  </si>
  <si>
    <t>121646</t>
  </si>
  <si>
    <t>SATORIA AGRO INDUSTRI</t>
  </si>
  <si>
    <t>121647</t>
  </si>
  <si>
    <t>BENNY SUSANTO</t>
  </si>
  <si>
    <t>121648</t>
  </si>
  <si>
    <t>PT. GRIYA MEDIKA NISMARA</t>
  </si>
  <si>
    <t>121649</t>
  </si>
  <si>
    <t>EKOSJAYA ABADI LESTARI</t>
  </si>
  <si>
    <t>121650</t>
  </si>
  <si>
    <t>121651</t>
  </si>
  <si>
    <t>SIMORE PANGAN MAKMUR</t>
  </si>
  <si>
    <t>121652</t>
  </si>
  <si>
    <t>PT. TIRTA GRACIA SEMESTA MANDIRI</t>
  </si>
  <si>
    <t>121653</t>
  </si>
  <si>
    <t>JOHANES ADIJAYA</t>
  </si>
  <si>
    <t>121654</t>
  </si>
  <si>
    <t>121655</t>
  </si>
  <si>
    <t>KAPUAS PRIMA COAL</t>
  </si>
  <si>
    <t>121656</t>
  </si>
  <si>
    <t>BNA INDONESIA</t>
  </si>
  <si>
    <t>121657</t>
  </si>
  <si>
    <t>BEND. RUMAH SAKIT SUPRAOEN</t>
  </si>
  <si>
    <t>121658</t>
  </si>
  <si>
    <t>YAY. RUMAH SAKIT BAPTIS</t>
  </si>
  <si>
    <t>121659</t>
  </si>
  <si>
    <t>PEKANBARU PERMAI MANAJEMEN</t>
  </si>
  <si>
    <t>121660</t>
  </si>
  <si>
    <t>SETU HENDRA LESMANA</t>
  </si>
  <si>
    <t>121661</t>
  </si>
  <si>
    <t>PT. HANUARGO SUCI UTAMA</t>
  </si>
  <si>
    <t>121662</t>
  </si>
  <si>
    <t>PT. INDO ROYAL FURNITURE</t>
  </si>
  <si>
    <t>121663</t>
  </si>
  <si>
    <t>SENOPATI INDO PERKASA</t>
  </si>
  <si>
    <t>121664</t>
  </si>
  <si>
    <t>SENTOSO MULYO ABADI</t>
  </si>
  <si>
    <t>121665</t>
  </si>
  <si>
    <t>PT. AGUNG PERMANA VISTA</t>
  </si>
  <si>
    <t>121666</t>
  </si>
  <si>
    <t>ANGRA PEGITA</t>
  </si>
  <si>
    <t>121667</t>
  </si>
  <si>
    <t>INTERNATIONAL PACKAGING MANUFACTURING</t>
  </si>
  <si>
    <t>121668</t>
  </si>
  <si>
    <t>PD. BADAN PENGELOLA AIR MINUM</t>
  </si>
  <si>
    <t>121669</t>
  </si>
  <si>
    <t>BINTANG PESONA JAGAT</t>
  </si>
  <si>
    <t>121670</t>
  </si>
  <si>
    <t>EASTERN LOGISTICS, PT</t>
  </si>
  <si>
    <t>121671</t>
  </si>
  <si>
    <t>IVONE HALIM</t>
  </si>
  <si>
    <t>121672</t>
  </si>
  <si>
    <t>FUJI SMBE INDONESIA</t>
  </si>
  <si>
    <t>121673</t>
  </si>
  <si>
    <t>SISWANTO</t>
  </si>
  <si>
    <t>121674</t>
  </si>
  <si>
    <t>HAMRO JAMAISTA</t>
  </si>
  <si>
    <t>121675</t>
  </si>
  <si>
    <t>TUNAS INDAH MANDIRI</t>
  </si>
  <si>
    <t>121676</t>
  </si>
  <si>
    <t>NOVI YANDI</t>
  </si>
  <si>
    <t>121677</t>
  </si>
  <si>
    <t>PAULINA SARINDRI</t>
  </si>
  <si>
    <t>121678</t>
  </si>
  <si>
    <t>SURYA NUSANTARA SEJATI</t>
  </si>
  <si>
    <t>121679</t>
  </si>
  <si>
    <t>SIMOWIBOWO ENGINEERING &amp; MANUFACTURER'S (SIEM'S)</t>
  </si>
  <si>
    <t>121680</t>
  </si>
  <si>
    <t>GERY GUNAWAN</t>
  </si>
  <si>
    <t>121681</t>
  </si>
  <si>
    <t>ELVIS HADRIAN TANZA</t>
  </si>
  <si>
    <t>121682</t>
  </si>
  <si>
    <t>DESDY HENDRA GUNAWAN</t>
  </si>
  <si>
    <t>121683</t>
  </si>
  <si>
    <t>MUHAMAD IRFANI</t>
  </si>
  <si>
    <t>121684</t>
  </si>
  <si>
    <t>FAF YUZALPRATAMA</t>
  </si>
  <si>
    <t>121685</t>
  </si>
  <si>
    <t>PT. KARYARAYA SEMBADA BATINDO</t>
  </si>
  <si>
    <t>121686</t>
  </si>
  <si>
    <t>TAUFIK HENDRAJAT</t>
  </si>
  <si>
    <t>121687</t>
  </si>
  <si>
    <t>WIJAYA AGUNG LESTARI</t>
  </si>
  <si>
    <t>121688</t>
  </si>
  <si>
    <t>ROBBY KOSEN</t>
  </si>
  <si>
    <t>121689</t>
  </si>
  <si>
    <t>PERKEBUNAN NUSANTARA VIII TAMBAKSARI</t>
  </si>
  <si>
    <t>121690</t>
  </si>
  <si>
    <t>AGUS NUGROHO</t>
  </si>
  <si>
    <t>121691</t>
  </si>
  <si>
    <t>PT. SENG SIL INDONESIA</t>
  </si>
  <si>
    <t>121692</t>
  </si>
  <si>
    <t>PT. FORTIUS WAJO PERKEBUNAN</t>
  </si>
  <si>
    <t>121693</t>
  </si>
  <si>
    <t>KADEK SWASTIKA</t>
  </si>
  <si>
    <t>121694</t>
  </si>
  <si>
    <t>YUNIADI</t>
  </si>
  <si>
    <t>121695</t>
  </si>
  <si>
    <t>BUCG-WIKA-PP KSO</t>
  </si>
  <si>
    <t>121696</t>
  </si>
  <si>
    <t>UNGGUL PERKASA</t>
  </si>
  <si>
    <t>121697</t>
  </si>
  <si>
    <t>ARYA RAMA PERSADA</t>
  </si>
  <si>
    <t>121698</t>
  </si>
  <si>
    <t>PT. EARLANGGA JAYA</t>
  </si>
  <si>
    <t>121699</t>
  </si>
  <si>
    <t>INDUSTRI KIMIA DASAR UTAMA</t>
  </si>
  <si>
    <t>121700</t>
  </si>
  <si>
    <t>SUWANDONO</t>
  </si>
  <si>
    <t>121701</t>
  </si>
  <si>
    <t>PT. ALFADINO DWIKARYA BESTARI</t>
  </si>
  <si>
    <t>121702</t>
  </si>
  <si>
    <t>VERRY FAHRIAL</t>
  </si>
  <si>
    <t>121703</t>
  </si>
  <si>
    <t>HARI PURNOMO, ST</t>
  </si>
  <si>
    <t>121704</t>
  </si>
  <si>
    <t>MITRA MEDIKA SUMUTINDO</t>
  </si>
  <si>
    <t>121705</t>
  </si>
  <si>
    <t>DWI HANDAYANI</t>
  </si>
  <si>
    <t>121706</t>
  </si>
  <si>
    <t>USAHA SAWIT MANDIRI</t>
  </si>
  <si>
    <t>121707</t>
  </si>
  <si>
    <t>ARIF AFFANDI LUBIS</t>
  </si>
  <si>
    <t>121708</t>
  </si>
  <si>
    <t>RENGGANIS</t>
  </si>
  <si>
    <t>121709</t>
  </si>
  <si>
    <t>JUNAIDI PARINDURI</t>
  </si>
  <si>
    <t>121710</t>
  </si>
  <si>
    <t>PT. HEN DHIKA MUKTI</t>
  </si>
  <si>
    <t>121711</t>
  </si>
  <si>
    <t>SAMUDERA ENERGI TANGGUH</t>
  </si>
  <si>
    <t>121712</t>
  </si>
  <si>
    <t>PT. BERCA HARDAYA PERKASA</t>
  </si>
  <si>
    <t>121713</t>
  </si>
  <si>
    <t>PT. CAHAYA GUNUNG FOODS</t>
  </si>
  <si>
    <t>121714</t>
  </si>
  <si>
    <t>RUSY NATALIA</t>
  </si>
  <si>
    <t>121715</t>
  </si>
  <si>
    <t>TEGUH SUGIONO</t>
  </si>
  <si>
    <t>121716</t>
  </si>
  <si>
    <t>HOTEL MELAWAI JAKARTA</t>
  </si>
  <si>
    <t>121717</t>
  </si>
  <si>
    <t>AHMAD</t>
  </si>
  <si>
    <t>121718</t>
  </si>
  <si>
    <t>BEND. PENGELUARAN BP3IPTEK PROVINSI JAWA BARAT</t>
  </si>
  <si>
    <t>121719</t>
  </si>
  <si>
    <t>MIMIKA MANDIRI SEJAHTERA, KSU</t>
  </si>
  <si>
    <t>121720</t>
  </si>
  <si>
    <t>CV. ANUGERAH BERLIAN PRATAMA COAL</t>
  </si>
  <si>
    <t>121721</t>
  </si>
  <si>
    <t>NUSANTARA MEDIKA UTAMA</t>
  </si>
  <si>
    <t>121722</t>
  </si>
  <si>
    <t>DWI SAKTI LESTARI</t>
  </si>
  <si>
    <t>121723</t>
  </si>
  <si>
    <t>OTTO PRASETYA HUSSI</t>
  </si>
  <si>
    <t>121724</t>
  </si>
  <si>
    <t>BONDI SYAD MULIA</t>
  </si>
  <si>
    <t>121725</t>
  </si>
  <si>
    <t>SUSENO ARTO W.P</t>
  </si>
  <si>
    <t>121726</t>
  </si>
  <si>
    <t>PENGELUARAN KANTOR LINGKUNGAN HIDUP KAB. MAMUJU UTARA</t>
  </si>
  <si>
    <t>121727</t>
  </si>
  <si>
    <t>AUTORE PEARL CULTURE</t>
  </si>
  <si>
    <t>121728</t>
  </si>
  <si>
    <t>SARTONO NUSI</t>
  </si>
  <si>
    <t>121729</t>
  </si>
  <si>
    <t>TEMBAKAU DJAJASAKTI SARI</t>
  </si>
  <si>
    <t>121730</t>
  </si>
  <si>
    <t>CV. HAKINDO</t>
  </si>
  <si>
    <t>121731</t>
  </si>
  <si>
    <t>ALAN SUJADI</t>
  </si>
  <si>
    <t>121732</t>
  </si>
  <si>
    <t>ANSHAR</t>
  </si>
  <si>
    <t>121733</t>
  </si>
  <si>
    <t>CV. RISKA PUTRA</t>
  </si>
  <si>
    <t>121734</t>
  </si>
  <si>
    <t>SIONCHEM GLOBAL INDO</t>
  </si>
  <si>
    <t>121735</t>
  </si>
  <si>
    <t>PT. ANTAR BENUA SUKSES MANDIRI KSO PT. PROMITS</t>
  </si>
  <si>
    <t>121736</t>
  </si>
  <si>
    <t>SYNERGY PETANI</t>
  </si>
  <si>
    <t>122367</t>
  </si>
  <si>
    <t>VICTOR HANDOYO</t>
  </si>
  <si>
    <t>122368</t>
  </si>
  <si>
    <t>DARMO BERKAT PERSADA</t>
  </si>
  <si>
    <t>122369</t>
  </si>
  <si>
    <t>HENDRA WIDJAJA</t>
  </si>
  <si>
    <t>122370</t>
  </si>
  <si>
    <t>DEWI RUKIYATI</t>
  </si>
  <si>
    <t>122371</t>
  </si>
  <si>
    <t>CV. BIMA SAKTI</t>
  </si>
  <si>
    <t>122372</t>
  </si>
  <si>
    <t>CV. SUBUR MAKMUR SEJAHTERA</t>
  </si>
  <si>
    <t>122373</t>
  </si>
  <si>
    <t>SRI SUBEKTI</t>
  </si>
  <si>
    <t>122374</t>
  </si>
  <si>
    <t>PT. AGANSA PRIMATAMA</t>
  </si>
  <si>
    <t>122375</t>
  </si>
  <si>
    <t>PT. LUMINTAS PUSPINDO</t>
  </si>
  <si>
    <t>122376</t>
  </si>
  <si>
    <t>ANDIKA ADITYA WARMAN</t>
  </si>
  <si>
    <t>122377</t>
  </si>
  <si>
    <t>PT. MEGAH KARYA BATAM</t>
  </si>
  <si>
    <t>122378</t>
  </si>
  <si>
    <t>SUKSES TEKNIK INDONESIA</t>
  </si>
  <si>
    <t>122379</t>
  </si>
  <si>
    <t>FAKHRUDIN ALI RAFI</t>
  </si>
  <si>
    <t>122380</t>
  </si>
  <si>
    <t>Drh. RENDI SELAMET NUARI, M.Si</t>
  </si>
  <si>
    <t>122381</t>
  </si>
  <si>
    <t>DWI PRATIWI</t>
  </si>
  <si>
    <t>122382</t>
  </si>
  <si>
    <t>FARADHITA SHINTA DEWI</t>
  </si>
  <si>
    <t>122383</t>
  </si>
  <si>
    <t>ODY SABUNA</t>
  </si>
  <si>
    <t>122384</t>
  </si>
  <si>
    <t>KHOIRUNNISA HARAHAP</t>
  </si>
  <si>
    <t>122385</t>
  </si>
  <si>
    <t>PT. VISIONLAND GLOBAL APPAREL</t>
  </si>
  <si>
    <t>122386</t>
  </si>
  <si>
    <t>BEND. PENGELUARAN RSUD TARAKAN</t>
  </si>
  <si>
    <t>122387</t>
  </si>
  <si>
    <t>TIRTA INDO MEGAH</t>
  </si>
  <si>
    <t>122388</t>
  </si>
  <si>
    <t>Bapak Sukarni</t>
  </si>
  <si>
    <t>122389</t>
  </si>
  <si>
    <t>HARI WIBOWO</t>
  </si>
  <si>
    <t>122390</t>
  </si>
  <si>
    <t>WIDAYA INTI PLASMA</t>
  </si>
  <si>
    <t>122391</t>
  </si>
  <si>
    <t>ESTRELLA DELAPAN INDONESIA (HOTEL WHIZ PRIME HASANUDDIN MAKASSAR)</t>
  </si>
  <si>
    <t>122392</t>
  </si>
  <si>
    <t>BB-PRO</t>
  </si>
  <si>
    <t>122393</t>
  </si>
  <si>
    <t>BERKAT RESTU GURU</t>
  </si>
  <si>
    <t>122394</t>
  </si>
  <si>
    <t>NELWAN RANTE TONDOK</t>
  </si>
  <si>
    <t>122395</t>
  </si>
  <si>
    <t>STARK CHEMICAL PTE LTD</t>
  </si>
  <si>
    <t>122396</t>
  </si>
  <si>
    <t>Dr. Sukarni</t>
  </si>
  <si>
    <t>122397</t>
  </si>
  <si>
    <t>HERRY WILLY HARTANTO</t>
  </si>
  <si>
    <t>122398</t>
  </si>
  <si>
    <t>ALEXANDER SALEH</t>
  </si>
  <si>
    <t>122399</t>
  </si>
  <si>
    <t>CV A R L E T</t>
  </si>
  <si>
    <t>122400</t>
  </si>
  <si>
    <t>PT GARDA ANDALAN SELARAS</t>
  </si>
  <si>
    <t>122401</t>
  </si>
  <si>
    <t>SUKIRAN</t>
  </si>
  <si>
    <t>122402</t>
  </si>
  <si>
    <t>PT. SUKSES MITRA SILIKA</t>
  </si>
  <si>
    <t>122403</t>
  </si>
  <si>
    <t>ANTONI SALIM</t>
  </si>
  <si>
    <t>122404</t>
  </si>
  <si>
    <t>PT. TRANSINDO PERKASA PRIMA</t>
  </si>
  <si>
    <t>122405</t>
  </si>
  <si>
    <t>NUNUNG TATI</t>
  </si>
  <si>
    <t>122406</t>
  </si>
  <si>
    <t>LIGHT CALSINDORAYA</t>
  </si>
  <si>
    <t>122407</t>
  </si>
  <si>
    <t>PT. BUKIT ENERGY TUJUH SATU</t>
  </si>
  <si>
    <t>122408</t>
  </si>
  <si>
    <t>PT. IDEA MANDIRI</t>
  </si>
  <si>
    <t>122409</t>
  </si>
  <si>
    <t>YOSANI BAGUS DANURWENDA</t>
  </si>
  <si>
    <t>122410</t>
  </si>
  <si>
    <t>MEDIRA ASRI RA</t>
  </si>
  <si>
    <t>122412</t>
  </si>
  <si>
    <t>RENO</t>
  </si>
  <si>
    <t>122413</t>
  </si>
  <si>
    <t>RATNIKOV STAR</t>
  </si>
  <si>
    <t>122414</t>
  </si>
  <si>
    <t>PT. SINAR CITRA CEMERLANG</t>
  </si>
  <si>
    <t>122415</t>
  </si>
  <si>
    <t>PERAGA LAMBANGSEJAHTERA</t>
  </si>
  <si>
    <t>122416</t>
  </si>
  <si>
    <t>AGRINA SAWIT PERDANA</t>
  </si>
  <si>
    <t>122417</t>
  </si>
  <si>
    <t>PT. BORNEO SYNERGI DUA</t>
  </si>
  <si>
    <t>122418</t>
  </si>
  <si>
    <t>BERKAH SEJAHTERA INDONESIA BERSAMA</t>
  </si>
  <si>
    <t>122419</t>
  </si>
  <si>
    <t>SEJAHTERA LESTARI FARMA</t>
  </si>
  <si>
    <t>122420</t>
  </si>
  <si>
    <t>SUDIRMAN</t>
  </si>
  <si>
    <t>122421</t>
  </si>
  <si>
    <t>FERRI ANTONI</t>
  </si>
  <si>
    <t>122422</t>
  </si>
  <si>
    <t>RADAR AKURASI LABORATORIUM</t>
  </si>
  <si>
    <t>122423</t>
  </si>
  <si>
    <t>WILLIAM LUMBAN TOBING</t>
  </si>
  <si>
    <t>122424</t>
  </si>
  <si>
    <t>PT. GITA USAHA DERMAWAN</t>
  </si>
  <si>
    <t>122425</t>
  </si>
  <si>
    <t>PT. RAJA MAS BINTANG GEMILANG</t>
  </si>
  <si>
    <t>122426</t>
  </si>
  <si>
    <t>RUDYANTO</t>
  </si>
  <si>
    <t>122427</t>
  </si>
  <si>
    <t>WAHANA EKA NUSA WEN</t>
  </si>
  <si>
    <t>122428</t>
  </si>
  <si>
    <t>ANUGRAH ANADYA NIRMANA</t>
  </si>
  <si>
    <t>122429</t>
  </si>
  <si>
    <t>DUA PUTRI</t>
  </si>
  <si>
    <t>122430</t>
  </si>
  <si>
    <t>BUMI ANANTA</t>
  </si>
  <si>
    <t>122431</t>
  </si>
  <si>
    <t>BAHRONA</t>
  </si>
  <si>
    <t>122432</t>
  </si>
  <si>
    <t>PT. GUNUNG SAWIT ABADI</t>
  </si>
  <si>
    <t>122433</t>
  </si>
  <si>
    <t>KENSAKI POLIMER INDONESIA</t>
  </si>
  <si>
    <t>122434</t>
  </si>
  <si>
    <t>PT. BERSIH BIJAK SEJAHTERA</t>
  </si>
  <si>
    <t>122435</t>
  </si>
  <si>
    <t>IMAM ISHAYADI</t>
  </si>
  <si>
    <t>122436</t>
  </si>
  <si>
    <t>SWASTISIDDHI AMAGRA</t>
  </si>
  <si>
    <t>122437</t>
  </si>
  <si>
    <t>OASIS WATERS INTERNATIONAL</t>
  </si>
  <si>
    <t>122438</t>
  </si>
  <si>
    <t>PT. RAJASA PERKASA ENERGY</t>
  </si>
  <si>
    <t>122439</t>
  </si>
  <si>
    <t>PRODIA WIDYAHUSADA CAB. MEDAN</t>
  </si>
  <si>
    <t>122440</t>
  </si>
  <si>
    <t>PT. SARANA ENERGY ALAM</t>
  </si>
  <si>
    <t>122441</t>
  </si>
  <si>
    <t>DINAS KESEHATAN PROVINSI JAWA BARAT</t>
  </si>
  <si>
    <t>122442</t>
  </si>
  <si>
    <t>SURYA NOPIANSYAH</t>
  </si>
  <si>
    <t>122443</t>
  </si>
  <si>
    <t>PT. KARYA FORTUNA SHIPPING</t>
  </si>
  <si>
    <t>122445</t>
  </si>
  <si>
    <t>SUBIANTORO</t>
  </si>
  <si>
    <t>122446</t>
  </si>
  <si>
    <t>PT. ROHAD</t>
  </si>
  <si>
    <t>122447</t>
  </si>
  <si>
    <t>YAYASAN SANDJOJO</t>
  </si>
  <si>
    <t>122448</t>
  </si>
  <si>
    <t>VAGANZA SUKSES INTERNASIONAL</t>
  </si>
  <si>
    <t>122449</t>
  </si>
  <si>
    <t>PACINESIA CHEMICAL INDUSTRY</t>
  </si>
  <si>
    <t>122450</t>
  </si>
  <si>
    <t>BUDIHARDJO SOEWONO</t>
  </si>
  <si>
    <t>122451</t>
  </si>
  <si>
    <t>DU-QINTHARI</t>
  </si>
  <si>
    <t>122452</t>
  </si>
  <si>
    <t>CV. GALANG GEMILANG</t>
  </si>
  <si>
    <t>122453</t>
  </si>
  <si>
    <t>AHMAD SYAH BALI</t>
  </si>
  <si>
    <t>122454</t>
  </si>
  <si>
    <t>PT. SINOTECH ENGINEERING INDONESIA</t>
  </si>
  <si>
    <t>122455</t>
  </si>
  <si>
    <t>PT. INDO KREASI GRAFIKA</t>
  </si>
  <si>
    <t>122456</t>
  </si>
  <si>
    <t>BENDAHARA PENGELUARAN BADAN LINGKUNGAN HIDUP PROVINSI KALIMANTAN UTARA</t>
  </si>
  <si>
    <t>122457</t>
  </si>
  <si>
    <t>SANTOSA AGRINDO</t>
  </si>
  <si>
    <t>122458</t>
  </si>
  <si>
    <t>PT. APAC INTI CORPORA</t>
  </si>
  <si>
    <t>122459</t>
  </si>
  <si>
    <t>GRAND UTAMA MANDIRI</t>
  </si>
  <si>
    <t>122460</t>
  </si>
  <si>
    <t>BANGUN JAYA</t>
  </si>
  <si>
    <t>122461</t>
  </si>
  <si>
    <t>NIRA MANIS</t>
  </si>
  <si>
    <t>122462</t>
  </si>
  <si>
    <t>MUNCUL BERKAH ABADI</t>
  </si>
  <si>
    <t>122463</t>
  </si>
  <si>
    <t>KENCANA ANDALAN MINERAL</t>
  </si>
  <si>
    <t>122464</t>
  </si>
  <si>
    <t>ROMOS INTI COSMETIC INDUSTRI</t>
  </si>
  <si>
    <t>122465</t>
  </si>
  <si>
    <t>AGRO NUSANTARA INDONESIA</t>
  </si>
  <si>
    <t>122466</t>
  </si>
  <si>
    <t>SUMBER URIP SEJATI</t>
  </si>
  <si>
    <t>122467</t>
  </si>
  <si>
    <t>H. SONY ARIFIN, SH., MM.</t>
  </si>
  <si>
    <t>122468</t>
  </si>
  <si>
    <t>MOCHAMAD ANANG JIHADIYANTO, H</t>
  </si>
  <si>
    <t>122469</t>
  </si>
  <si>
    <t>BANK NEGARA INDONESIA (PERSERO) TBK, PT</t>
  </si>
  <si>
    <t>122470</t>
  </si>
  <si>
    <t>HENDRIK SURJANTO</t>
  </si>
  <si>
    <t>122471</t>
  </si>
  <si>
    <t>PT. WOOIN INDONESIA</t>
  </si>
  <si>
    <t>122472</t>
  </si>
  <si>
    <t>TONNY SIN</t>
  </si>
  <si>
    <t>122473</t>
  </si>
  <si>
    <t>MELVIN EMIL SIMANJUNTAK IR</t>
  </si>
  <si>
    <t>122474</t>
  </si>
  <si>
    <t>PT. JHOSWA MAHAKAM MINERAL</t>
  </si>
  <si>
    <t>122475</t>
  </si>
  <si>
    <t>FORMITRA MULTI PRAKARSA</t>
  </si>
  <si>
    <t>122476</t>
  </si>
  <si>
    <t>PT. TJOKRO VARIA INDUSTRI</t>
  </si>
  <si>
    <t>122477</t>
  </si>
  <si>
    <t>KAKAO PRIMA LABINTA</t>
  </si>
  <si>
    <t>122478</t>
  </si>
  <si>
    <t>Bend. Sekretariat Pemerintah Daerah Bangka</t>
  </si>
  <si>
    <t>122479</t>
  </si>
  <si>
    <t>KARYA HEVEA INDONESIA</t>
  </si>
  <si>
    <t>122480</t>
  </si>
  <si>
    <t>KUSWONO SANTOSO</t>
  </si>
  <si>
    <t>122481</t>
  </si>
  <si>
    <t>FANDI HAMDANI</t>
  </si>
  <si>
    <t>122482</t>
  </si>
  <si>
    <t>PT. INDUSTRI PIPA INDONESIA</t>
  </si>
  <si>
    <t>122483</t>
  </si>
  <si>
    <t>PT BUMI UNGGUL PERMAI</t>
  </si>
  <si>
    <t>122484</t>
  </si>
  <si>
    <t>ANITA</t>
  </si>
  <si>
    <t>122485</t>
  </si>
  <si>
    <t>PRATAMA TUNGGAL MANDIRI</t>
  </si>
  <si>
    <t>122486</t>
  </si>
  <si>
    <t>SUNG AN JAYA</t>
  </si>
  <si>
    <t>122487</t>
  </si>
  <si>
    <t>PT. INDONESIAN MARINE</t>
  </si>
  <si>
    <t>122488</t>
  </si>
  <si>
    <t>SAKARI SUMBER ABADI</t>
  </si>
  <si>
    <t>122489</t>
  </si>
  <si>
    <t>ANTOK WIJAYA DJOKOSETIO</t>
  </si>
  <si>
    <t>122490</t>
  </si>
  <si>
    <t>BUANA NIAGA PERKASA</t>
  </si>
  <si>
    <t>122491</t>
  </si>
  <si>
    <t>122492</t>
  </si>
  <si>
    <t>JUWANTO</t>
  </si>
  <si>
    <t>122493</t>
  </si>
  <si>
    <t>TOMMY SAPUTRA</t>
  </si>
  <si>
    <t>122494</t>
  </si>
  <si>
    <t>ANDRIANA</t>
  </si>
  <si>
    <t>122495</t>
  </si>
  <si>
    <t>WAHYU DWI WIDARTO</t>
  </si>
  <si>
    <t>122496</t>
  </si>
  <si>
    <t>RINO PERMATA ABADI</t>
  </si>
  <si>
    <t>122498</t>
  </si>
  <si>
    <t>JONK RIAU PERKASA</t>
  </si>
  <si>
    <t>122499</t>
  </si>
  <si>
    <t>KEVIN WILLIAM SUSANTO</t>
  </si>
  <si>
    <t>122500</t>
  </si>
  <si>
    <t>ANDI BRAMONO</t>
  </si>
  <si>
    <t>122501</t>
  </si>
  <si>
    <t>ASCO PRIMA SURYA</t>
  </si>
  <si>
    <t>122502</t>
  </si>
  <si>
    <t>DUTA LAUTAN BUANA</t>
  </si>
  <si>
    <t>122503</t>
  </si>
  <si>
    <t>LIBO SAWIT PERKASA</t>
  </si>
  <si>
    <t>122504</t>
  </si>
  <si>
    <t>ANDRE SALIM</t>
  </si>
  <si>
    <t>122505</t>
  </si>
  <si>
    <t>BUMI MEGA PALMINDO</t>
  </si>
  <si>
    <t>122506</t>
  </si>
  <si>
    <t>PT. BENTAN SONDONG</t>
  </si>
  <si>
    <t>122507</t>
  </si>
  <si>
    <t>KOMUNEKA JAYA</t>
  </si>
  <si>
    <t>122508</t>
  </si>
  <si>
    <t>122509</t>
  </si>
  <si>
    <t>HABIBAH ADMI ARIZA BEAUTY HN</t>
  </si>
  <si>
    <t>122510</t>
  </si>
  <si>
    <t>SARBIN</t>
  </si>
  <si>
    <t>122511</t>
  </si>
  <si>
    <t>PT. SEMBILAN RAKSA DINAMIKA</t>
  </si>
  <si>
    <t>122512</t>
  </si>
  <si>
    <t>SUMBER PANGAN</t>
  </si>
  <si>
    <t>122513</t>
  </si>
  <si>
    <t>M. FERNANDO</t>
  </si>
  <si>
    <t>122514</t>
  </si>
  <si>
    <t>ALAM MAISI</t>
  </si>
  <si>
    <t>122515</t>
  </si>
  <si>
    <t>PT. BITUMEN MARASENDE</t>
  </si>
  <si>
    <t>122516</t>
  </si>
  <si>
    <t>ARYACOM PENGOLAH LIMBAH</t>
  </si>
  <si>
    <t>122517</t>
  </si>
  <si>
    <t>MUHAMAD ALWI KUSMANA</t>
  </si>
  <si>
    <t>122518</t>
  </si>
  <si>
    <t>MULTI NIAGA NUSANTARA INDONESIA</t>
  </si>
  <si>
    <t>122519</t>
  </si>
  <si>
    <t>PT. GLOBAL INDO PANGAN</t>
  </si>
  <si>
    <t>122520</t>
  </si>
  <si>
    <t>USAHA JAYA</t>
  </si>
  <si>
    <t>122521</t>
  </si>
  <si>
    <t>PT. PUTRA MANGKUBUMI SOLUSINDO</t>
  </si>
  <si>
    <t>122522</t>
  </si>
  <si>
    <t>LENKO SURYA PERKASA</t>
  </si>
  <si>
    <t>122523</t>
  </si>
  <si>
    <t>TIGA BINTANG PUTRA</t>
  </si>
  <si>
    <t>122524</t>
  </si>
  <si>
    <t>DINAS TENAGA KERJA &amp; PERINDUSTRIAN</t>
  </si>
  <si>
    <t>122525</t>
  </si>
  <si>
    <t>TEGUH SUBELO</t>
  </si>
  <si>
    <t>122526</t>
  </si>
  <si>
    <t>PERKEBUNAN NUSANTARA VII (PERSERO) TL.SAWIT</t>
  </si>
  <si>
    <t>122527</t>
  </si>
  <si>
    <t>BINTANG SMELTER INDONESIA</t>
  </si>
  <si>
    <t>122528</t>
  </si>
  <si>
    <t>GRAHAMAKMUR CIPTAPRATAMA</t>
  </si>
  <si>
    <t>122529</t>
  </si>
  <si>
    <t>MAJI BIRU PUSAKA</t>
  </si>
  <si>
    <t>122530</t>
  </si>
  <si>
    <t>MARDIWEL</t>
  </si>
  <si>
    <t>122531</t>
  </si>
  <si>
    <t>DEDEN DERMAWAN</t>
  </si>
  <si>
    <t>122532</t>
  </si>
  <si>
    <t>PUPUK KALIMANTAN TIMUR</t>
  </si>
  <si>
    <t>122533</t>
  </si>
  <si>
    <t>DWI BENTALA SAKTI</t>
  </si>
  <si>
    <t>122534</t>
  </si>
  <si>
    <t>TETENG SOPANDI</t>
  </si>
  <si>
    <t>122535</t>
  </si>
  <si>
    <t>PT. CITRA MARINDO</t>
  </si>
  <si>
    <t>122536</t>
  </si>
  <si>
    <t>ALI MUJAHIDIN</t>
  </si>
  <si>
    <t>122537</t>
  </si>
  <si>
    <t>HENNI FEBRIANA BASUKI, DRA</t>
  </si>
  <si>
    <t>122538</t>
  </si>
  <si>
    <t>MR. DAVID JONATHAN. S</t>
  </si>
  <si>
    <t>122539</t>
  </si>
  <si>
    <t>PT. ESUN INTERNATIONAL UTAMA INDONESIA</t>
  </si>
  <si>
    <t>122540</t>
  </si>
  <si>
    <t>DWI LESTARI</t>
  </si>
  <si>
    <t>122541</t>
  </si>
  <si>
    <t>MARGARETHA</t>
  </si>
  <si>
    <t>122542</t>
  </si>
  <si>
    <t>122543</t>
  </si>
  <si>
    <t>BATU MASITA NUSANTARA</t>
  </si>
  <si>
    <t>122544</t>
  </si>
  <si>
    <t>PT.MSMOLD INDONESIA</t>
  </si>
  <si>
    <t>122545</t>
  </si>
  <si>
    <t>122546</t>
  </si>
  <si>
    <t>TANI HUB INDONESIA</t>
  </si>
  <si>
    <t>122547</t>
  </si>
  <si>
    <t>AKRESADIN</t>
  </si>
  <si>
    <t>122548</t>
  </si>
  <si>
    <t>KALILA PUTRI M</t>
  </si>
  <si>
    <t>122549</t>
  </si>
  <si>
    <t>NIPINDO BERKAT ALAM</t>
  </si>
  <si>
    <t>122550</t>
  </si>
  <si>
    <t>BERSATU BERKAT ENERGI</t>
  </si>
  <si>
    <t>122551</t>
  </si>
  <si>
    <t>PT. HANDSUM TEX</t>
  </si>
  <si>
    <t>122552</t>
  </si>
  <si>
    <t>BOEDIHARTO</t>
  </si>
  <si>
    <t>122553</t>
  </si>
  <si>
    <t>EKO BUDI HARTONO</t>
  </si>
  <si>
    <t>122554</t>
  </si>
  <si>
    <t>PT. PADJADJARAN MITRA</t>
  </si>
  <si>
    <t>122555</t>
  </si>
  <si>
    <t>MR.ROBERTUS JUNAEDI KADARISMAN</t>
  </si>
  <si>
    <t>122556</t>
  </si>
  <si>
    <t>KUDA SAKTI</t>
  </si>
  <si>
    <t>122557</t>
  </si>
  <si>
    <t>PT. SAHBANA ENERGI PERSADA</t>
  </si>
  <si>
    <t>122558</t>
  </si>
  <si>
    <t>KONSORSIUM WIKA-RABANA-KELSRI</t>
  </si>
  <si>
    <t>122559</t>
  </si>
  <si>
    <t>AAN DWI ZULKARNAIN</t>
  </si>
  <si>
    <t>122560</t>
  </si>
  <si>
    <t>PANCA MITRA MAKMUR</t>
  </si>
  <si>
    <t>122561</t>
  </si>
  <si>
    <t>AKUSARA AGRO PERSADA</t>
  </si>
  <si>
    <t>122562</t>
  </si>
  <si>
    <t>EMC PLUS INDONESIA</t>
  </si>
  <si>
    <t>122563</t>
  </si>
  <si>
    <t>PT. GRAHA KSATRIA ENVIROTAMA</t>
  </si>
  <si>
    <t>122564</t>
  </si>
  <si>
    <t>PT. MITRA ALVASTAR BUANA</t>
  </si>
  <si>
    <t>122565</t>
  </si>
  <si>
    <t>BENNY KURNIAWAN H.</t>
  </si>
  <si>
    <t>122566</t>
  </si>
  <si>
    <t>CV. BATOK INDONESIA</t>
  </si>
  <si>
    <t>122567</t>
  </si>
  <si>
    <t>WILLY TANJAYA</t>
  </si>
  <si>
    <t>122568</t>
  </si>
  <si>
    <t>PT. LAJU SINERGI METALINDO</t>
  </si>
  <si>
    <t>122569</t>
  </si>
  <si>
    <t>MICHAEL ALEXANDER</t>
  </si>
  <si>
    <t>122570</t>
  </si>
  <si>
    <t>PRIMA KARYA MAJU GEMILANG</t>
  </si>
  <si>
    <t>122571</t>
  </si>
  <si>
    <t>PT. CIPTA AGRO NUSANTARA</t>
  </si>
  <si>
    <t>122572</t>
  </si>
  <si>
    <t>SINAR PRATAMA SUKSES SEJAHTERA</t>
  </si>
  <si>
    <t>122573</t>
  </si>
  <si>
    <t>UMAQ TUKUNG MANDIRI UTAMA</t>
  </si>
  <si>
    <t>122574</t>
  </si>
  <si>
    <t>KANTOR LINGKUNGAN HIDUP KAB.PANDEGLANG</t>
  </si>
  <si>
    <t>122575</t>
  </si>
  <si>
    <t>SIDOMUNCUL PURNOMO SARI PLASTIK</t>
  </si>
  <si>
    <t>122576</t>
  </si>
  <si>
    <t>PT. BUMI SEKUNDANG ENIM ENERGY</t>
  </si>
  <si>
    <t>122577</t>
  </si>
  <si>
    <t>SELVIA SUSANTI</t>
  </si>
  <si>
    <t>122578</t>
  </si>
  <si>
    <t>PT. PBM ALAM SEJATI</t>
  </si>
  <si>
    <t>122579</t>
  </si>
  <si>
    <t>PT. SENTOSA DWI ABADI</t>
  </si>
  <si>
    <t>122580</t>
  </si>
  <si>
    <t>CAHAYA SETIA UTAMA</t>
  </si>
  <si>
    <t>122581</t>
  </si>
  <si>
    <t>TIANG TJUANG AL. HARTONO</t>
  </si>
  <si>
    <t>122582</t>
  </si>
  <si>
    <t>MAXINDO MOTO INDONESIA</t>
  </si>
  <si>
    <t>122583</t>
  </si>
  <si>
    <t>BEND PENGELUARAN RSD DR HARYOTO</t>
  </si>
  <si>
    <t>122584</t>
  </si>
  <si>
    <t>HERMAN SUSANTO</t>
  </si>
  <si>
    <t>122585</t>
  </si>
  <si>
    <t>BUDI KURNIAWAN</t>
  </si>
  <si>
    <t>122586</t>
  </si>
  <si>
    <t>PERTAMINA HULU MAHAKAM</t>
  </si>
  <si>
    <t>122587</t>
  </si>
  <si>
    <t>AZHAR SAMDANI</t>
  </si>
  <si>
    <t>122588</t>
  </si>
  <si>
    <t>HARUM MITRA SEJAHTERA</t>
  </si>
  <si>
    <t>122589</t>
  </si>
  <si>
    <t>NOOR YUSUF SAMAPTA BHAKTI</t>
  </si>
  <si>
    <t>122590</t>
  </si>
  <si>
    <t>KRISANTO ELIM</t>
  </si>
  <si>
    <t>122591</t>
  </si>
  <si>
    <t>MR. HALIM SUPRAYOGI</t>
  </si>
  <si>
    <t>122592</t>
  </si>
  <si>
    <t>PAMENANG HIGHLANDS</t>
  </si>
  <si>
    <t>122593</t>
  </si>
  <si>
    <t>SURYA MAS</t>
  </si>
  <si>
    <t>122594</t>
  </si>
  <si>
    <t>RUDI SETIAWAN</t>
  </si>
  <si>
    <t>122595</t>
  </si>
  <si>
    <t>ABADI LESTARI INDONESIA</t>
  </si>
  <si>
    <t>122596</t>
  </si>
  <si>
    <t>TIRTA BERKAT JAYA</t>
  </si>
  <si>
    <t>122597</t>
  </si>
  <si>
    <t>ALEX PRIYO SANTOSO</t>
  </si>
  <si>
    <t>122598</t>
  </si>
  <si>
    <t>ABD. HAFID</t>
  </si>
  <si>
    <t>122599</t>
  </si>
  <si>
    <t>SUTIKNO</t>
  </si>
  <si>
    <t>122600</t>
  </si>
  <si>
    <t>SHAF UTAMA TRADING</t>
  </si>
  <si>
    <t>122601</t>
  </si>
  <si>
    <t>JUNAIDI</t>
  </si>
  <si>
    <t>122602</t>
  </si>
  <si>
    <t>ROCKINDO AGRO</t>
  </si>
  <si>
    <t>122603</t>
  </si>
  <si>
    <t>EKA PUTRA JAYA BOJONEGORO</t>
  </si>
  <si>
    <t>122604</t>
  </si>
  <si>
    <t>SENTRA SOLUSI TEKNOLOGI</t>
  </si>
  <si>
    <t>122605</t>
  </si>
  <si>
    <t>DIAMONDFIT GARMENT INDONESIA, PT</t>
  </si>
  <si>
    <t>122606</t>
  </si>
  <si>
    <t>122607</t>
  </si>
  <si>
    <t>PT. ESA ENERGI EKONOMI</t>
  </si>
  <si>
    <t>122608</t>
  </si>
  <si>
    <t>BASLER VERSICHERUNG AG</t>
  </si>
  <si>
    <t>122609</t>
  </si>
  <si>
    <t>122610</t>
  </si>
  <si>
    <t>BANK PEMBANGUNAN DAERAH SULUT CABANG LIMBOTO</t>
  </si>
  <si>
    <t>122611</t>
  </si>
  <si>
    <t>CV. QTA BERSATU SUKSES ABADI</t>
  </si>
  <si>
    <t>122612</t>
  </si>
  <si>
    <t>CV. MEGA JAYA ABADI</t>
  </si>
  <si>
    <t>122614</t>
  </si>
  <si>
    <t>BALAI PENGELOLAAN DAS KAPUAS</t>
  </si>
  <si>
    <t>122615</t>
  </si>
  <si>
    <t>DWITAMA</t>
  </si>
  <si>
    <t>122616</t>
  </si>
  <si>
    <t>AGUSNIA YULANDHA PRA</t>
  </si>
  <si>
    <t>122617</t>
  </si>
  <si>
    <t>PT. SEMEN JAKARTA</t>
  </si>
  <si>
    <t>122618</t>
  </si>
  <si>
    <t>DAISY MUTIARA SAMUDRA</t>
  </si>
  <si>
    <t>122619</t>
  </si>
  <si>
    <t>MULIA MANUNGGAL CALSSTONE</t>
  </si>
  <si>
    <t>122620</t>
  </si>
  <si>
    <t>USAHA MANDIRI</t>
  </si>
  <si>
    <t>122621</t>
  </si>
  <si>
    <t>PELANGI INDOKARYA</t>
  </si>
  <si>
    <t>122622</t>
  </si>
  <si>
    <t>HOLLAND COLOURS ASIA</t>
  </si>
  <si>
    <t>122623</t>
  </si>
  <si>
    <t>KARNYOTO</t>
  </si>
  <si>
    <t>122624</t>
  </si>
  <si>
    <t>ALAM SINAR</t>
  </si>
  <si>
    <t>122625</t>
  </si>
  <si>
    <t>IMAN SANTOSO</t>
  </si>
  <si>
    <t>122626</t>
  </si>
  <si>
    <t>GATOT PRABOWO</t>
  </si>
  <si>
    <t>122627</t>
  </si>
  <si>
    <t>GEMOLONG SUCI</t>
  </si>
  <si>
    <t>122628</t>
  </si>
  <si>
    <t>HA TIRE</t>
  </si>
  <si>
    <t>122629</t>
  </si>
  <si>
    <t>SUPARJO</t>
  </si>
  <si>
    <t>122630</t>
  </si>
  <si>
    <t>PT. ANDARA CANDRIA ENERGI</t>
  </si>
  <si>
    <t>122631</t>
  </si>
  <si>
    <t>BEKTI SETIYARTO</t>
  </si>
  <si>
    <t>122632</t>
  </si>
  <si>
    <t>UNIVERSITAS AIRLANGGA</t>
  </si>
  <si>
    <t>122633</t>
  </si>
  <si>
    <t>PETER HARIJADI</t>
  </si>
  <si>
    <t>122634</t>
  </si>
  <si>
    <t>SURIANTO GUNAWAN</t>
  </si>
  <si>
    <t>122635</t>
  </si>
  <si>
    <t>PT. INDONUSA MULTI JAYA</t>
  </si>
  <si>
    <t>122636</t>
  </si>
  <si>
    <t>NIRAKU JAYA ABADI</t>
  </si>
  <si>
    <t>122637</t>
  </si>
  <si>
    <t>NATSAR DESI</t>
  </si>
  <si>
    <t>122638</t>
  </si>
  <si>
    <t>RUMAH SAKIT KUSTA MAKASSAR</t>
  </si>
  <si>
    <t>122639</t>
  </si>
  <si>
    <t>TIRTA AMARA MAHESA</t>
  </si>
  <si>
    <t>122640</t>
  </si>
  <si>
    <t>BALI DIAMOND</t>
  </si>
  <si>
    <t>122641</t>
  </si>
  <si>
    <t>RUSLI</t>
  </si>
  <si>
    <t>122642</t>
  </si>
  <si>
    <t>BATU BUMI NIAGA BERSAMA</t>
  </si>
  <si>
    <t>122643</t>
  </si>
  <si>
    <t>BALI MADE</t>
  </si>
  <si>
    <t>122644</t>
  </si>
  <si>
    <t>SUTRACO NUSANTARA MEGAH</t>
  </si>
  <si>
    <t>122645</t>
  </si>
  <si>
    <t>PT. SUNG BO JAYA</t>
  </si>
  <si>
    <t>122646</t>
  </si>
  <si>
    <t>JAINUDIN</t>
  </si>
  <si>
    <t>122647</t>
  </si>
  <si>
    <t>WASIS SARJONO, S.Pt.</t>
  </si>
  <si>
    <t>122648</t>
  </si>
  <si>
    <t>MAHAKARYA SOFISTIKA</t>
  </si>
  <si>
    <t>122649</t>
  </si>
  <si>
    <t>KAMPUNG COKLAT BLITAR</t>
  </si>
  <si>
    <t>122650</t>
  </si>
  <si>
    <t>WINOTO HENDRATNO</t>
  </si>
  <si>
    <t>122651</t>
  </si>
  <si>
    <t>PT. SURGA EMAS INDONESIA</t>
  </si>
  <si>
    <t>122652</t>
  </si>
  <si>
    <t>CATERLINDO</t>
  </si>
  <si>
    <t>122653</t>
  </si>
  <si>
    <t>ACHMAD SUGIANTO</t>
  </si>
  <si>
    <t>122654</t>
  </si>
  <si>
    <t>NURANI UMMI RASYIDA</t>
  </si>
  <si>
    <t>122655</t>
  </si>
  <si>
    <t>SUMBER ARDI SWARNA CABANG HALUT</t>
  </si>
  <si>
    <t>122656</t>
  </si>
  <si>
    <t>CV. WAHYU ADI</t>
  </si>
  <si>
    <t>122657</t>
  </si>
  <si>
    <t>PT. BARA ABADI INTRA KARYA</t>
  </si>
  <si>
    <t>122658</t>
  </si>
  <si>
    <t>KELAPA AGUNG YUNIOR</t>
  </si>
  <si>
    <t>122659</t>
  </si>
  <si>
    <t>CV. INTAN ALAMI</t>
  </si>
  <si>
    <t>122660</t>
  </si>
  <si>
    <t>PT. BUMI LARAS HIJAU</t>
  </si>
  <si>
    <t>122661</t>
  </si>
  <si>
    <t>PT. ANDALAN SINAR TIWARU</t>
  </si>
  <si>
    <t>122662</t>
  </si>
  <si>
    <t>RIAU SUMBER ENERGI</t>
  </si>
  <si>
    <t>122663</t>
  </si>
  <si>
    <t>KRATON MAKMUR INDONESIA ABADI</t>
  </si>
  <si>
    <t>122664</t>
  </si>
  <si>
    <t>SVARGA BALI</t>
  </si>
  <si>
    <t>122665</t>
  </si>
  <si>
    <t>ALWIN HASLIM</t>
  </si>
  <si>
    <t>122666</t>
  </si>
  <si>
    <t>JEFFRY BINTORO</t>
  </si>
  <si>
    <t>122667</t>
  </si>
  <si>
    <t>MANDALA SETIA</t>
  </si>
  <si>
    <t>122668</t>
  </si>
  <si>
    <t>DODIK RAHARDIYONO</t>
  </si>
  <si>
    <t>122669</t>
  </si>
  <si>
    <t>KOP KSU MEKAR MAS</t>
  </si>
  <si>
    <t>122670</t>
  </si>
  <si>
    <t>PASIMAN</t>
  </si>
  <si>
    <t>122671</t>
  </si>
  <si>
    <t>UD. SURYA BAROKAH</t>
  </si>
  <si>
    <t>122672</t>
  </si>
  <si>
    <t>PT. SINAR SAKTI CEMPAKO</t>
  </si>
  <si>
    <t>122673</t>
  </si>
  <si>
    <t>CV. GRASENA INDOMEDIA PERKASA</t>
  </si>
  <si>
    <t>122674</t>
  </si>
  <si>
    <t>RUDI INDRO</t>
  </si>
  <si>
    <t>122675</t>
  </si>
  <si>
    <t>AULIA KARYA PERDANA</t>
  </si>
  <si>
    <t>122676</t>
  </si>
  <si>
    <t>PT. PALOPO INDAH RAYA</t>
  </si>
  <si>
    <t>122677</t>
  </si>
  <si>
    <t>BINTANG NIAGA</t>
  </si>
  <si>
    <t>122678</t>
  </si>
  <si>
    <t>SAKA ENERGI SANGA-SANGA LIMITED</t>
  </si>
  <si>
    <t>122679</t>
  </si>
  <si>
    <t>FATIMATUZ ZAHROH</t>
  </si>
  <si>
    <t>122680</t>
  </si>
  <si>
    <t>SINAR KARYA MEGA PERSADA</t>
  </si>
  <si>
    <t>122681</t>
  </si>
  <si>
    <t>MHD HARRY NURRAHMAN</t>
  </si>
  <si>
    <t>122682</t>
  </si>
  <si>
    <t>PT. MILAN JAYA PRATAMA</t>
  </si>
  <si>
    <t>122683</t>
  </si>
  <si>
    <t>MARGA GEMILANG</t>
  </si>
  <si>
    <t>122684</t>
  </si>
  <si>
    <t>PARLAN SIBARANI</t>
  </si>
  <si>
    <t>122685</t>
  </si>
  <si>
    <t>SEKAR TUNGGAL</t>
  </si>
  <si>
    <t>122686</t>
  </si>
  <si>
    <t>GUNUNG FAJAR ABADI</t>
  </si>
  <si>
    <t>122687</t>
  </si>
  <si>
    <t>BAUMANN HANS-WERNER</t>
  </si>
  <si>
    <t>122688</t>
  </si>
  <si>
    <t>PT. INDO GULA PASTIKA</t>
  </si>
  <si>
    <t>122689</t>
  </si>
  <si>
    <t>SUTANTO</t>
  </si>
  <si>
    <t>122690</t>
  </si>
  <si>
    <t>INKAI DASA WAHONO</t>
  </si>
  <si>
    <t>122691</t>
  </si>
  <si>
    <t>I PUTU ADI SANJAYA,S</t>
  </si>
  <si>
    <t>122692</t>
  </si>
  <si>
    <t>WARISAN EURINDO</t>
  </si>
  <si>
    <t>122693</t>
  </si>
  <si>
    <t>FIFA JAYA</t>
  </si>
  <si>
    <t>122694</t>
  </si>
  <si>
    <t>BEND. BALAI DIKLAT TAMBANG BAWAH TANAH</t>
  </si>
  <si>
    <t>122695</t>
  </si>
  <si>
    <t>SILVY YUNITA</t>
  </si>
  <si>
    <t>122696</t>
  </si>
  <si>
    <t>TONGARA BATU PERKASA</t>
  </si>
  <si>
    <t>122697</t>
  </si>
  <si>
    <t>BARA LAMPE UTAMA</t>
  </si>
  <si>
    <t>122698</t>
  </si>
  <si>
    <t>REZA NOPRIANSYAH</t>
  </si>
  <si>
    <t>122699</t>
  </si>
  <si>
    <t>PT. BUKIT ASAM KREATIF</t>
  </si>
  <si>
    <t>122700</t>
  </si>
  <si>
    <t>AMAN DJOENAYDY</t>
  </si>
  <si>
    <t>122701</t>
  </si>
  <si>
    <t>ABADI LAH JAYA</t>
  </si>
  <si>
    <t>122702</t>
  </si>
  <si>
    <t>122703</t>
  </si>
  <si>
    <t>122704</t>
  </si>
  <si>
    <t>MUH. KASIM S.PD</t>
  </si>
  <si>
    <t>122705</t>
  </si>
  <si>
    <t>SIDARTA GAUTAMA</t>
  </si>
  <si>
    <t>122706</t>
  </si>
  <si>
    <t>RINI UTAMI</t>
  </si>
  <si>
    <t>122707</t>
  </si>
  <si>
    <t>PT.XINYUAN INTERNATIONAL TRADING</t>
  </si>
  <si>
    <t>122708</t>
  </si>
  <si>
    <t>PERMATA PUTERA MANDIRI</t>
  </si>
  <si>
    <t>122709</t>
  </si>
  <si>
    <t>NEW HOPE FARM INDONESIA</t>
  </si>
  <si>
    <t>122710</t>
  </si>
  <si>
    <t>SENTOSA TRADING</t>
  </si>
  <si>
    <t>122711</t>
  </si>
  <si>
    <t>SAMSURI</t>
  </si>
  <si>
    <t>122712</t>
  </si>
  <si>
    <t>EKA WAHYU HIDAYAT</t>
  </si>
  <si>
    <t>122713</t>
  </si>
  <si>
    <t>TANYO DWIJAYA PERKASA</t>
  </si>
  <si>
    <t>122714</t>
  </si>
  <si>
    <t>KOP. KUTAI LAMA</t>
  </si>
  <si>
    <t>122715</t>
  </si>
  <si>
    <t>KOPASTRA PATI MAS</t>
  </si>
  <si>
    <t>122716</t>
  </si>
  <si>
    <t>PT. HASIL BUMI MERAPI</t>
  </si>
  <si>
    <t>122717</t>
  </si>
  <si>
    <t>PT. INAKKO INTERNASIONAL KONSULINDO</t>
  </si>
  <si>
    <t>122718</t>
  </si>
  <si>
    <t>BINTANG MUTIARA GEMILANG</t>
  </si>
  <si>
    <t>122719</t>
  </si>
  <si>
    <t>PT.TULEN JAYAMAS TIMBER INDUSTRIES</t>
  </si>
  <si>
    <t>122720</t>
  </si>
  <si>
    <t>IYAN HERYANTO. S</t>
  </si>
  <si>
    <t>122721</t>
  </si>
  <si>
    <t>YUDA PURWANTO</t>
  </si>
  <si>
    <t>122722</t>
  </si>
  <si>
    <t>SOEHARTO</t>
  </si>
  <si>
    <t>122723</t>
  </si>
  <si>
    <t>HAVIZH LUKMAN BAISA</t>
  </si>
  <si>
    <t>122724</t>
  </si>
  <si>
    <t>PT. SIPATEX PUTRI LESTARI</t>
  </si>
  <si>
    <t>122725</t>
  </si>
  <si>
    <t>PT. MONDYLIA AMERTA</t>
  </si>
  <si>
    <t>122726</t>
  </si>
  <si>
    <t>KOP. JASA MANDIRI SEJAHTERA</t>
  </si>
  <si>
    <t>122727</t>
  </si>
  <si>
    <t>CV. GEAS BERSAUDARA</t>
  </si>
  <si>
    <t>122728</t>
  </si>
  <si>
    <t>PT. ADIDAYA INFOCOM LESTARI</t>
  </si>
  <si>
    <t>122729</t>
  </si>
  <si>
    <t>VICTOR MUHARRAM</t>
  </si>
  <si>
    <t>122730</t>
  </si>
  <si>
    <t>SAUNG NAGA SAKTI</t>
  </si>
  <si>
    <t>122731</t>
  </si>
  <si>
    <t>PT. TRIJAYA SUKSES MAKMUR</t>
  </si>
  <si>
    <t>122732</t>
  </si>
  <si>
    <t>H. AGUS SARI</t>
  </si>
  <si>
    <t>122733</t>
  </si>
  <si>
    <t>CV. MITRA SEJAHTERA</t>
  </si>
  <si>
    <t>122734</t>
  </si>
  <si>
    <t>HORTI BIMA INTERNASIONAL</t>
  </si>
  <si>
    <t>122735</t>
  </si>
  <si>
    <t>HIDAYAH NUSANTARA INDONESIA</t>
  </si>
  <si>
    <t>122736</t>
  </si>
  <si>
    <t>CV. SUMBER KARYA BERDIKARI</t>
  </si>
  <si>
    <t>122737</t>
  </si>
  <si>
    <t>PT. BATAM TRANS GASINDO</t>
  </si>
  <si>
    <t>122738</t>
  </si>
  <si>
    <t>INDONESIA RUIPU NICKEL AND CHROME ALLOY</t>
  </si>
  <si>
    <t>122739</t>
  </si>
  <si>
    <t>INDOFUNGI LESTARI BALI</t>
  </si>
  <si>
    <t>122740</t>
  </si>
  <si>
    <t>RINDANG TIGA SATU PRATAMA</t>
  </si>
  <si>
    <t>122741</t>
  </si>
  <si>
    <t>PERKEBUNAN TJENGKEH</t>
  </si>
  <si>
    <t>122742</t>
  </si>
  <si>
    <t>MASSYNDO GEMILANG</t>
  </si>
  <si>
    <t>122743</t>
  </si>
  <si>
    <t>NONGGUAN BIOTEK INDONESIA</t>
  </si>
  <si>
    <t>122744</t>
  </si>
  <si>
    <t>PT. CIPTA MULYA SEJATI</t>
  </si>
  <si>
    <t>122745</t>
  </si>
  <si>
    <t>CIOMAS ADISATWA</t>
  </si>
  <si>
    <t>122746</t>
  </si>
  <si>
    <t>FROZENKOE</t>
  </si>
  <si>
    <t>122747</t>
  </si>
  <si>
    <t>BANGKIT BINTANG INDOMINERAL</t>
  </si>
  <si>
    <t>122748</t>
  </si>
  <si>
    <t>SURYA JAYA</t>
  </si>
  <si>
    <t>122749</t>
  </si>
  <si>
    <t>IGNATIUS HANDAJA</t>
  </si>
  <si>
    <t>122750</t>
  </si>
  <si>
    <t>MJ INDAH PERKASA</t>
  </si>
  <si>
    <t>122751</t>
  </si>
  <si>
    <t>SUMATRA MOTOR INDONESIA</t>
  </si>
  <si>
    <t>122752</t>
  </si>
  <si>
    <t>AGRINDO</t>
  </si>
  <si>
    <t>122753</t>
  </si>
  <si>
    <t>CV. EXECUTIVE 04 CONSULTANT</t>
  </si>
  <si>
    <t>122754</t>
  </si>
  <si>
    <t>PT. RHEMA BERKAT GLOBALINDO</t>
  </si>
  <si>
    <t>122755</t>
  </si>
  <si>
    <t>PT. PADURAKSA KONSULTAN</t>
  </si>
  <si>
    <t>122756</t>
  </si>
  <si>
    <t>DHANISTHA SURYA NUSANTARA</t>
  </si>
  <si>
    <t>122757</t>
  </si>
  <si>
    <t>BEND. PENGELUARAN DINAS LINGKUNGAN HIDUP KOTA SALATIGA</t>
  </si>
  <si>
    <t>122758</t>
  </si>
  <si>
    <t>GEUBRINA USAHA</t>
  </si>
  <si>
    <t>122759</t>
  </si>
  <si>
    <t>MAS INDA PUTRINESIA</t>
  </si>
  <si>
    <t>122760</t>
  </si>
  <si>
    <t>SITI JULIA S</t>
  </si>
  <si>
    <t>122761</t>
  </si>
  <si>
    <t>ANAS MISBAHUDIN</t>
  </si>
  <si>
    <t>122762</t>
  </si>
  <si>
    <t>PT. PRAWIRA AGRO MAKMUR</t>
  </si>
  <si>
    <t>122763</t>
  </si>
  <si>
    <t>TOMI ADI SUCIPTO</t>
  </si>
  <si>
    <t>122764</t>
  </si>
  <si>
    <t>UTA ENGINEERING CONSULTANT</t>
  </si>
  <si>
    <t>122765</t>
  </si>
  <si>
    <t>PT. TRITUNAS SINAR BENUA</t>
  </si>
  <si>
    <t>122766</t>
  </si>
  <si>
    <t>RUDY HENG</t>
  </si>
  <si>
    <t>122767</t>
  </si>
  <si>
    <t>122768</t>
  </si>
  <si>
    <t>INDRA YUSWANTONO</t>
  </si>
  <si>
    <t>122769</t>
  </si>
  <si>
    <t>PT. HABIB JABAL NUR</t>
  </si>
  <si>
    <t>122770</t>
  </si>
  <si>
    <t>BANK SAHABAT SAMPOERNA</t>
  </si>
  <si>
    <t>122771</t>
  </si>
  <si>
    <t>SURYAMAKMUR AGUNG SEJAHTERA</t>
  </si>
  <si>
    <t>122772</t>
  </si>
  <si>
    <t>CV. DIAMOND HOTEL</t>
  </si>
  <si>
    <t>122773</t>
  </si>
  <si>
    <t>TRISNO</t>
  </si>
  <si>
    <t>122774</t>
  </si>
  <si>
    <t>PT. MEGA LESTARI</t>
  </si>
  <si>
    <t>122775</t>
  </si>
  <si>
    <t>AZIZAH MAHARY, SPI</t>
  </si>
  <si>
    <t>122776</t>
  </si>
  <si>
    <t>IR. MOHAMMAD MUNTAHA</t>
  </si>
  <si>
    <t>122777</t>
  </si>
  <si>
    <t>PT. BUANA LESTARI</t>
  </si>
  <si>
    <t>122778</t>
  </si>
  <si>
    <t>RISMI JAYA</t>
  </si>
  <si>
    <t>122779</t>
  </si>
  <si>
    <t>BEHN MEYER AGRICARE</t>
  </si>
  <si>
    <t>122780</t>
  </si>
  <si>
    <t>GUNAWAN SANTOSO</t>
  </si>
  <si>
    <t>122781</t>
  </si>
  <si>
    <t>PUDY ATMOKO</t>
  </si>
  <si>
    <t>122782</t>
  </si>
  <si>
    <t>NATA INDONESIA</t>
  </si>
  <si>
    <t>122783</t>
  </si>
  <si>
    <t>VISTA INTI TEKNIK</t>
  </si>
  <si>
    <t>122784</t>
  </si>
  <si>
    <t>PRIMAKELOLA IPB</t>
  </si>
  <si>
    <t>122785</t>
  </si>
  <si>
    <t>SUMBER GUNA HIDUP SEJAHTERA</t>
  </si>
  <si>
    <t>122786</t>
  </si>
  <si>
    <t>MUHAMMAD ZAKIR</t>
  </si>
  <si>
    <t>122787</t>
  </si>
  <si>
    <t>PUTRA PUTRI</t>
  </si>
  <si>
    <t>122788</t>
  </si>
  <si>
    <t>PANTJA DJAJA RANAU</t>
  </si>
  <si>
    <t>122789</t>
  </si>
  <si>
    <t>PT. SATYA PARAHYANGAN RESORT</t>
  </si>
  <si>
    <t>122790</t>
  </si>
  <si>
    <t>RAJAWALI BHIRAWA SEJAHTERA</t>
  </si>
  <si>
    <t>122791</t>
  </si>
  <si>
    <t>PT. ARGHANIAGA PANCATUNGGAL</t>
  </si>
  <si>
    <t>122792</t>
  </si>
  <si>
    <t>TONY TANDRIAWAN</t>
  </si>
  <si>
    <t>122793</t>
  </si>
  <si>
    <t>WALUYO</t>
  </si>
  <si>
    <t>122794</t>
  </si>
  <si>
    <t>HARTONO</t>
  </si>
  <si>
    <t>122795</t>
  </si>
  <si>
    <t>EASTERN PEARL COMPANY LIMITED</t>
  </si>
  <si>
    <t>122796</t>
  </si>
  <si>
    <t>DARIN INDO UTAMA</t>
  </si>
  <si>
    <t>122797</t>
  </si>
  <si>
    <t>PT. BINTANG ANUGERAH NUSANTARA</t>
  </si>
  <si>
    <t>122798</t>
  </si>
  <si>
    <t>ETIKA MARKETING</t>
  </si>
  <si>
    <t>122799</t>
  </si>
  <si>
    <t>YOEJIANTO HANDOYO</t>
  </si>
  <si>
    <t>122800</t>
  </si>
  <si>
    <t>SELATAN AGRO MAKMUR LESTARI</t>
  </si>
  <si>
    <t>122801</t>
  </si>
  <si>
    <t>ONNY HENDRAWAN SURJOWO</t>
  </si>
  <si>
    <t>122802</t>
  </si>
  <si>
    <t>GUNARDI KWAN INDUSTRY</t>
  </si>
  <si>
    <t>122803</t>
  </si>
  <si>
    <t>PT. UNILEVER TRADING INDONESIA</t>
  </si>
  <si>
    <t>122804</t>
  </si>
  <si>
    <t>CV. KAFKA MANDIRI</t>
  </si>
  <si>
    <t>122805</t>
  </si>
  <si>
    <t>FREDERICK ANDY</t>
  </si>
  <si>
    <t>122806</t>
  </si>
  <si>
    <t>YULIANA, SE, HJ</t>
  </si>
  <si>
    <t>122809</t>
  </si>
  <si>
    <t>I KADEK AGUS DWI ADNYANA</t>
  </si>
  <si>
    <t>122810</t>
  </si>
  <si>
    <t>SINAR PRAPANCA</t>
  </si>
  <si>
    <t>122811</t>
  </si>
  <si>
    <t>WIJAYA KARYA REALTY</t>
  </si>
  <si>
    <t>122812</t>
  </si>
  <si>
    <t>PT. DIMENSI BINTANG SURYA</t>
  </si>
  <si>
    <t>122813</t>
  </si>
  <si>
    <t>BFI FINANCE INDONESIA TBK</t>
  </si>
  <si>
    <t>122814</t>
  </si>
  <si>
    <t>PT. BINA BUSANA INTERNUSA</t>
  </si>
  <si>
    <t>122815</t>
  </si>
  <si>
    <t>RUMAH SAKIT UMUM BINA KASIH</t>
  </si>
  <si>
    <t>122816</t>
  </si>
  <si>
    <t>ADINDYA FEBRIANDANA</t>
  </si>
  <si>
    <t>122817</t>
  </si>
  <si>
    <t>ONO NIHA OIL</t>
  </si>
  <si>
    <t>122818</t>
  </si>
  <si>
    <t>SAHATA SILALAHI</t>
  </si>
  <si>
    <t>122819</t>
  </si>
  <si>
    <t>MUTIARA LAUT ABADI</t>
  </si>
  <si>
    <t>122820</t>
  </si>
  <si>
    <t>PT. REKADAYA SARANA MUKTI</t>
  </si>
  <si>
    <t>122821</t>
  </si>
  <si>
    <t>IOM Surabaya</t>
  </si>
  <si>
    <t>122822</t>
  </si>
  <si>
    <t>DUA CAHAYA</t>
  </si>
  <si>
    <t>122823</t>
  </si>
  <si>
    <t>ZURIATUL HASANAH</t>
  </si>
  <si>
    <t>122824</t>
  </si>
  <si>
    <t>ANDALAS MILLENIUM ANTARMODA</t>
  </si>
  <si>
    <t>122825</t>
  </si>
  <si>
    <t>PT. MULTIPERSADA GATRAMEGAH</t>
  </si>
  <si>
    <t>122826</t>
  </si>
  <si>
    <t>AWAL BROS INTAN MEDIKA</t>
  </si>
  <si>
    <t>122827</t>
  </si>
  <si>
    <t>PT.GAMTER JAYA</t>
  </si>
  <si>
    <t>122828</t>
  </si>
  <si>
    <t>RAHMAD MULYADI NAINGGOLAN, S ST, MT</t>
  </si>
  <si>
    <t>122829</t>
  </si>
  <si>
    <t>PT. TIGA LANCAR BANTEN</t>
  </si>
  <si>
    <t>122830</t>
  </si>
  <si>
    <t>KAPUAS PRIMA CITRA</t>
  </si>
  <si>
    <t>122831</t>
  </si>
  <si>
    <t>ZULFIKAR INDRAPRAJA</t>
  </si>
  <si>
    <t>122832</t>
  </si>
  <si>
    <t>KARYA MELATI</t>
  </si>
  <si>
    <t>122833</t>
  </si>
  <si>
    <t>DHARMINDO SAMUDRA ABADI</t>
  </si>
  <si>
    <t>122835</t>
  </si>
  <si>
    <t>KSO DUTA MAS-CHIMARDER-ARTADINATA</t>
  </si>
  <si>
    <t>122836</t>
  </si>
  <si>
    <t>ALIF YANUAR INDRA P</t>
  </si>
  <si>
    <t>122837</t>
  </si>
  <si>
    <t>CHEITO KARNO</t>
  </si>
  <si>
    <t>122838</t>
  </si>
  <si>
    <t>ALTER TRADE INDONESIA</t>
  </si>
  <si>
    <t>122839</t>
  </si>
  <si>
    <t>PRIMA MAKMUR SENTOSA</t>
  </si>
  <si>
    <t>122840</t>
  </si>
  <si>
    <t>JONSON WIBOWO</t>
  </si>
  <si>
    <t>122841</t>
  </si>
  <si>
    <t>SUPERIOR PRIMA SUKSES</t>
  </si>
  <si>
    <t>122842</t>
  </si>
  <si>
    <t>PT. JAVA DESAIN CONSULTAN</t>
  </si>
  <si>
    <t>122843</t>
  </si>
  <si>
    <t>PT. PASER BARA MANDIRI</t>
  </si>
  <si>
    <t>122844</t>
  </si>
  <si>
    <t>BUDI GUNAWAN</t>
  </si>
  <si>
    <t>122845</t>
  </si>
  <si>
    <t>CV. KALISERAYOE</t>
  </si>
  <si>
    <t>122846</t>
  </si>
  <si>
    <t>PT. PG KEBON AGUNG</t>
  </si>
  <si>
    <t>122847</t>
  </si>
  <si>
    <t>NURYTA SARI PRATAMA</t>
  </si>
  <si>
    <t>122848</t>
  </si>
  <si>
    <t>SODIG SOETIKNO</t>
  </si>
  <si>
    <t>122849</t>
  </si>
  <si>
    <t>SIGIT SUGIARTO</t>
  </si>
  <si>
    <t>122850</t>
  </si>
  <si>
    <t>SIANTAR MADJU</t>
  </si>
  <si>
    <t>122851</t>
  </si>
  <si>
    <t>PT. PRIMA MULIA ABADI</t>
  </si>
  <si>
    <t>122852</t>
  </si>
  <si>
    <t>PEARLAND, PT</t>
  </si>
  <si>
    <t>122853</t>
  </si>
  <si>
    <t>PT. BUYUNG PUTRA PANGAN</t>
  </si>
  <si>
    <t>122855</t>
  </si>
  <si>
    <t>SINDY YOS SOETOPO, SE</t>
  </si>
  <si>
    <t>122856</t>
  </si>
  <si>
    <t>GORDON FAISAL TAMPUBOLON</t>
  </si>
  <si>
    <t>122857</t>
  </si>
  <si>
    <t>PT. ELSIWA RAKATAMA</t>
  </si>
  <si>
    <t>122858</t>
  </si>
  <si>
    <t>PT. DHARMA PUTRA BERSAMA</t>
  </si>
  <si>
    <t>122859</t>
  </si>
  <si>
    <t>TRIHARTA KUSUMA WINATA</t>
  </si>
  <si>
    <t>122860</t>
  </si>
  <si>
    <t>PT.SINAR MARGA PUTRA KWAN</t>
  </si>
  <si>
    <t>122861</t>
  </si>
  <si>
    <t>SAWIT ANUGRAH SEJAHTERA</t>
  </si>
  <si>
    <t>122862</t>
  </si>
  <si>
    <t>MITRA PATI MAS</t>
  </si>
  <si>
    <t>122863</t>
  </si>
  <si>
    <t>PT. BILSENA CSARINDO FOOD INDUSTRIES</t>
  </si>
  <si>
    <t>122864</t>
  </si>
  <si>
    <t>BALI SARANA SEJAHTERA</t>
  </si>
  <si>
    <t>122865</t>
  </si>
  <si>
    <t>MOSHARAF GROUP</t>
  </si>
  <si>
    <t>122866</t>
  </si>
  <si>
    <t>CV. NUGRAHA WAHYU TRI UTAMA</t>
  </si>
  <si>
    <t>122867</t>
  </si>
  <si>
    <t>122868</t>
  </si>
  <si>
    <t>JORIS DIAN ADITYA</t>
  </si>
  <si>
    <t>122869</t>
  </si>
  <si>
    <t>YUNITA</t>
  </si>
  <si>
    <t>122870</t>
  </si>
  <si>
    <t>PT. SINAR SURYA BARATAMA</t>
  </si>
  <si>
    <t>122871</t>
  </si>
  <si>
    <t>MR. HIDAYAT</t>
  </si>
  <si>
    <t>122872</t>
  </si>
  <si>
    <t>BINTANG PUSAKA JAYA</t>
  </si>
  <si>
    <t>122873</t>
  </si>
  <si>
    <t>MANNASATRIA KUSUMAJAYA PERKASA</t>
  </si>
  <si>
    <t>122877</t>
  </si>
  <si>
    <t>PT. PANCA MITRA MAKMUR</t>
  </si>
  <si>
    <t>122878</t>
  </si>
  <si>
    <t>INDOQUALITY ABADI</t>
  </si>
  <si>
    <t>122879</t>
  </si>
  <si>
    <t>BENNI TAMPUBOLON</t>
  </si>
  <si>
    <t>122880</t>
  </si>
  <si>
    <t>TAYAN BUKIT SAWIT</t>
  </si>
  <si>
    <t>122881</t>
  </si>
  <si>
    <t>PANCA TEDJA SEJAHTERA</t>
  </si>
  <si>
    <t>122882</t>
  </si>
  <si>
    <t>UNIT DESA MULYA JAYA</t>
  </si>
  <si>
    <t>122883</t>
  </si>
  <si>
    <t>PIERRE MATUNRY</t>
  </si>
  <si>
    <t>122884</t>
  </si>
  <si>
    <t>MORIA INTERNATIONAL</t>
  </si>
  <si>
    <t>122885</t>
  </si>
  <si>
    <t>PT. KD MINERAL IDN</t>
  </si>
  <si>
    <t>122886</t>
  </si>
  <si>
    <t>ARIEF BASTOMY</t>
  </si>
  <si>
    <t>122887</t>
  </si>
  <si>
    <t>TR BIOMASS ENTERPRISES</t>
  </si>
  <si>
    <t>122888</t>
  </si>
  <si>
    <t>BANGKIT CAHAYA ABADI, PT.</t>
  </si>
  <si>
    <t>122889</t>
  </si>
  <si>
    <t>RICHARD HASLIM</t>
  </si>
  <si>
    <t>122890</t>
  </si>
  <si>
    <t>PT. DUTA CHANDRA KENCANA</t>
  </si>
  <si>
    <t>122891</t>
  </si>
  <si>
    <t>BANGUN NUSA PERSADA</t>
  </si>
  <si>
    <t>122892</t>
  </si>
  <si>
    <t>ABDUL AJIS</t>
  </si>
  <si>
    <t>122893</t>
  </si>
  <si>
    <t>TUJU KUDA HITAM SAKTI</t>
  </si>
  <si>
    <t>122894</t>
  </si>
  <si>
    <t>ABDUL JABAR</t>
  </si>
  <si>
    <t>122895</t>
  </si>
  <si>
    <t>BEND. PENGELUARAN RSUP DR. KARIADI SEMARANG</t>
  </si>
  <si>
    <t>122896</t>
  </si>
  <si>
    <t>CV.BAJA MUKTI</t>
  </si>
  <si>
    <t>122897</t>
  </si>
  <si>
    <t>HAJI SAHID GRUP</t>
  </si>
  <si>
    <t>122898</t>
  </si>
  <si>
    <t>PT. GANENDRA PASOEPATI PRAWARA</t>
  </si>
  <si>
    <t>122899</t>
  </si>
  <si>
    <t>PUTRA LAMONGAN MANDIRI</t>
  </si>
  <si>
    <t>122900</t>
  </si>
  <si>
    <t>H. NALDY NAZAR HAROEN</t>
  </si>
  <si>
    <t>122901</t>
  </si>
  <si>
    <t>RICH SHINE</t>
  </si>
  <si>
    <t>122902</t>
  </si>
  <si>
    <t>PT. GERAK KESATUAN BERSAMA</t>
  </si>
  <si>
    <t>122903</t>
  </si>
  <si>
    <t>PT. QIRELIS MANDIRI JAYA</t>
  </si>
  <si>
    <t>122904</t>
  </si>
  <si>
    <t>I MADE DARMADA</t>
  </si>
  <si>
    <t>122905</t>
  </si>
  <si>
    <t>UD. SUMBER LAUT DAN BUMI</t>
  </si>
  <si>
    <t>122906</t>
  </si>
  <si>
    <t>CV. SEGAR ALAM BINTAN</t>
  </si>
  <si>
    <t>122907</t>
  </si>
  <si>
    <t>SIONCHEMIE</t>
  </si>
  <si>
    <t>122908</t>
  </si>
  <si>
    <t>KLINIK SEMESTA MANDIRI</t>
  </si>
  <si>
    <t>122909</t>
  </si>
  <si>
    <t>JUMADI LAKIR</t>
  </si>
  <si>
    <t>122910</t>
  </si>
  <si>
    <t>ABDUR ROSID</t>
  </si>
  <si>
    <t>122911</t>
  </si>
  <si>
    <t>FRENGKY THENU</t>
  </si>
  <si>
    <t>122912</t>
  </si>
  <si>
    <t>JHON FRISOFTLY</t>
  </si>
  <si>
    <t>122913</t>
  </si>
  <si>
    <t>BADAN PENGELOLAAN KEUANGAN DAN ASET DAERAH</t>
  </si>
  <si>
    <t>122914</t>
  </si>
  <si>
    <t>TUREZ INDONESIA MANDIRI</t>
  </si>
  <si>
    <t>122915</t>
  </si>
  <si>
    <t>CV. CAHAYA SAKINAH</t>
  </si>
  <si>
    <t>122916</t>
  </si>
  <si>
    <t>MR. SUWAR DWI YONO</t>
  </si>
  <si>
    <t>122917</t>
  </si>
  <si>
    <t>122918</t>
  </si>
  <si>
    <t>ANDREW NAWRUZ</t>
  </si>
  <si>
    <t>122919</t>
  </si>
  <si>
    <t>BAHARI MAKMUR</t>
  </si>
  <si>
    <t>122920</t>
  </si>
  <si>
    <t>BAPAK ANAK JAYA ABADI</t>
  </si>
  <si>
    <t>122921</t>
  </si>
  <si>
    <t>MITRA BOGA SUKSES</t>
  </si>
  <si>
    <t>122922</t>
  </si>
  <si>
    <t>122923</t>
  </si>
  <si>
    <t>CV. HYDRO DINAMIKA</t>
  </si>
  <si>
    <t>122924</t>
  </si>
  <si>
    <t>IWAN WAHYUDI</t>
  </si>
  <si>
    <t>122925</t>
  </si>
  <si>
    <t>CV. BERKAH KERJA BERSAMA</t>
  </si>
  <si>
    <t>122926</t>
  </si>
  <si>
    <t>JEDIAR SUBUR LESTARI</t>
  </si>
  <si>
    <t>122927</t>
  </si>
  <si>
    <t>PT. HARMONI PANCA UTAMA</t>
  </si>
  <si>
    <t>122928</t>
  </si>
  <si>
    <t>BEND. PENGELUARAN SEKRETARIAT DAERAH KOTA JAMBI</t>
  </si>
  <si>
    <t>122929</t>
  </si>
  <si>
    <t>TYAS BIRATNO PALLAL</t>
  </si>
  <si>
    <t>122930</t>
  </si>
  <si>
    <t>SUMBER MAKMUR</t>
  </si>
  <si>
    <t>122931</t>
  </si>
  <si>
    <t>WIRA INTI NURMALA</t>
  </si>
  <si>
    <t>122932</t>
  </si>
  <si>
    <t>CV. BARUNA SAPPHIRE INDONESIA</t>
  </si>
  <si>
    <t>122933</t>
  </si>
  <si>
    <t>TRUE INDONESIA</t>
  </si>
  <si>
    <t>122934</t>
  </si>
  <si>
    <t>RAHMIDA</t>
  </si>
  <si>
    <t>122935</t>
  </si>
  <si>
    <t>CV. SRIKANDI PUTRA PANGAN</t>
  </si>
  <si>
    <t>122936</t>
  </si>
  <si>
    <t>PT.SUMBER MAS PELITA</t>
  </si>
  <si>
    <t>122937</t>
  </si>
  <si>
    <t>BUKIT TUA SILALAHI</t>
  </si>
  <si>
    <t>122938</t>
  </si>
  <si>
    <t>PT. KARAWANG PRIMA SEJAHTERA STEEL</t>
  </si>
  <si>
    <t>122939</t>
  </si>
  <si>
    <t>PT. MAHAKAM DHARMA PERKASA</t>
  </si>
  <si>
    <t>122940</t>
  </si>
  <si>
    <t>ASEP SRI LAKSAMANA</t>
  </si>
  <si>
    <t>122941</t>
  </si>
  <si>
    <t>GRAHA DANAPATI</t>
  </si>
  <si>
    <t>122942</t>
  </si>
  <si>
    <t>PRIMATAMA JAYA ABADI</t>
  </si>
  <si>
    <t>122943</t>
  </si>
  <si>
    <t>PT. BINA ENERGI NUSANTARA TRADING</t>
  </si>
  <si>
    <t>122944</t>
  </si>
  <si>
    <t>DEWATA INDUSTRINDO FORESTRY</t>
  </si>
  <si>
    <t>122945</t>
  </si>
  <si>
    <t>FIRDAUS</t>
  </si>
  <si>
    <t>122946</t>
  </si>
  <si>
    <t>MANDIRI PALMERA AGRINDO</t>
  </si>
  <si>
    <t>122947</t>
  </si>
  <si>
    <t>SAHABAT TANI MANDIRI</t>
  </si>
  <si>
    <t>122948</t>
  </si>
  <si>
    <t>TERRA  FACTOR INDONESIA</t>
  </si>
  <si>
    <t>122949</t>
  </si>
  <si>
    <t>PT. CAHAYA SHIOGAMA BORNEO</t>
  </si>
  <si>
    <t>122950</t>
  </si>
  <si>
    <t>PRATAMA TAMBANG ABADI</t>
  </si>
  <si>
    <t>122951</t>
  </si>
  <si>
    <t>MENTARI CAHAYA ABADI</t>
  </si>
  <si>
    <t>122952</t>
  </si>
  <si>
    <t>THAILAND ANTHRACITE CO., LTD.</t>
  </si>
  <si>
    <t>122953</t>
  </si>
  <si>
    <t>PT. SUMATRA TIMURINDONESIA</t>
  </si>
  <si>
    <t>122954</t>
  </si>
  <si>
    <t>CAHAYA ALAM SEJATI</t>
  </si>
  <si>
    <t>122955</t>
  </si>
  <si>
    <t>SUSI IRAWATI JOHANSYAH</t>
  </si>
  <si>
    <t>122956</t>
  </si>
  <si>
    <t>KOP. KARYAWAN USAHA SEJAHTERA BERSAMA</t>
  </si>
  <si>
    <t>122957</t>
  </si>
  <si>
    <t>DINAS KOMUNIKASI DAN INFORAMATIKA PROVINSI JAWA BARAT</t>
  </si>
  <si>
    <t>122958</t>
  </si>
  <si>
    <t>PT. KARTIKA SINAR ENERGI PERDANA</t>
  </si>
  <si>
    <t>122959</t>
  </si>
  <si>
    <t>PT. ESTRELLA ENAMBELAS INDONESIA</t>
  </si>
  <si>
    <t>122960</t>
  </si>
  <si>
    <t>KUMALA KIRANA INDUSTRI</t>
  </si>
  <si>
    <t>122961</t>
  </si>
  <si>
    <t>PT. RIZKI BERKAH KEMBAR</t>
  </si>
  <si>
    <t>122962</t>
  </si>
  <si>
    <t>GLOBALTECH INDUSTRIES PTE LTD</t>
  </si>
  <si>
    <t>122963</t>
  </si>
  <si>
    <t>ARINDA REZKY PUTRI</t>
  </si>
  <si>
    <t>122964</t>
  </si>
  <si>
    <t>IBNU HASYIM, IR, MT</t>
  </si>
  <si>
    <t>122965</t>
  </si>
  <si>
    <t>PRAMUSINTO</t>
  </si>
  <si>
    <t>122966</t>
  </si>
  <si>
    <t>SHAUGI SEFF</t>
  </si>
  <si>
    <t>122967</t>
  </si>
  <si>
    <t>PT. WASAKA MYSHA INDOBARA</t>
  </si>
  <si>
    <t>122968</t>
  </si>
  <si>
    <t>REKATAMA DINAMIKA UNGGUL, PT</t>
  </si>
  <si>
    <t>122969</t>
  </si>
  <si>
    <t>PT. ALBASIA SEJAHTERA MANDIRI</t>
  </si>
  <si>
    <t>122970</t>
  </si>
  <si>
    <t>AKHMAD YANI</t>
  </si>
  <si>
    <t>122971</t>
  </si>
  <si>
    <t>KALIANDRA MERAH NUSANTARA</t>
  </si>
  <si>
    <t>122972</t>
  </si>
  <si>
    <t>IWAN GUNAWAN</t>
  </si>
  <si>
    <t>122973</t>
  </si>
  <si>
    <t>CV. DINASTI PERKASA</t>
  </si>
  <si>
    <t>122974</t>
  </si>
  <si>
    <t>M. ZAINAL ABIDIN</t>
  </si>
  <si>
    <t>122975</t>
  </si>
  <si>
    <t>ANDI YUWONO</t>
  </si>
  <si>
    <t>122976</t>
  </si>
  <si>
    <t>BINTANG TERANG LESTARI ABADI</t>
  </si>
  <si>
    <t>122977</t>
  </si>
  <si>
    <t>PT. KARYA PANGAN CITRA MANDIRI</t>
  </si>
  <si>
    <t>122978</t>
  </si>
  <si>
    <t>NAOMI KRISTIN HUTABARAT</t>
  </si>
  <si>
    <t>122979</t>
  </si>
  <si>
    <t>ANGGA DWI S</t>
  </si>
  <si>
    <t>122980</t>
  </si>
  <si>
    <t>MOCHAMMAD CHAMIM THOHARI</t>
  </si>
  <si>
    <t>122981</t>
  </si>
  <si>
    <t>FERTO REJANG, PT</t>
  </si>
  <si>
    <t>122982</t>
  </si>
  <si>
    <t>PT. BUMI BERUNTUNG JAYA</t>
  </si>
  <si>
    <t>122983</t>
  </si>
  <si>
    <t>122984</t>
  </si>
  <si>
    <t>PT. ROYAL TIARA HOTEL</t>
  </si>
  <si>
    <t>122985</t>
  </si>
  <si>
    <t>BENTOEL PRIMA</t>
  </si>
  <si>
    <t>122986</t>
  </si>
  <si>
    <t>PT. TENAGA MUDA</t>
  </si>
  <si>
    <t>122987</t>
  </si>
  <si>
    <t>PT. ENERGY UTAMA ALAM MULIA</t>
  </si>
  <si>
    <t>122988</t>
  </si>
  <si>
    <t>SURYA STAR GEMILANG</t>
  </si>
  <si>
    <t>122989</t>
  </si>
  <si>
    <t>PT. INDO PERDANA LINTASJAGAD</t>
  </si>
  <si>
    <t>122990</t>
  </si>
  <si>
    <t>CV. BUNDA INDAH</t>
  </si>
  <si>
    <t>122991</t>
  </si>
  <si>
    <t>PT. MERASETI LOGISTIK INDONESIA</t>
  </si>
  <si>
    <t>122992</t>
  </si>
  <si>
    <t>PT. ASA TATA MARDIVKA</t>
  </si>
  <si>
    <t>122993</t>
  </si>
  <si>
    <t>LANGGENG JAYA</t>
  </si>
  <si>
    <t>122994</t>
  </si>
  <si>
    <t>BUDI LESTARI</t>
  </si>
  <si>
    <t>122995</t>
  </si>
  <si>
    <t>CV. DIMORI JAYA</t>
  </si>
  <si>
    <t>122996</t>
  </si>
  <si>
    <t>122997</t>
  </si>
  <si>
    <t>PT. CITRABUDI BINA MAKMUR</t>
  </si>
  <si>
    <t>122998</t>
  </si>
  <si>
    <t>PT. GASEMAS</t>
  </si>
  <si>
    <t>122999</t>
  </si>
  <si>
    <t>ANTON PURWANTO</t>
  </si>
  <si>
    <t>123000</t>
  </si>
  <si>
    <t>WAHYU ANGGI SELARAS</t>
  </si>
  <si>
    <t>123001</t>
  </si>
  <si>
    <t>HENCHI ARIRA SATA</t>
  </si>
  <si>
    <t>123002</t>
  </si>
  <si>
    <t>ROBERT BOSCH AUTOMOTIVE, PT.</t>
  </si>
  <si>
    <t>123003</t>
  </si>
  <si>
    <t>PENILAI STANDAR NASIONAL</t>
  </si>
  <si>
    <t>123004</t>
  </si>
  <si>
    <t>HENDRO WIDODO</t>
  </si>
  <si>
    <t>123005</t>
  </si>
  <si>
    <t>MUHAMMAD SUL'AM MUHIB T.</t>
  </si>
  <si>
    <t>123006</t>
  </si>
  <si>
    <t>PT. MAHA KARUNA</t>
  </si>
  <si>
    <t>123007</t>
  </si>
  <si>
    <t>RUMAH SAKIT BHAYANGKARA POLDA BALI</t>
  </si>
  <si>
    <t>123008</t>
  </si>
  <si>
    <t>CV. JAYA MANGGALA ABADI</t>
  </si>
  <si>
    <t>123009</t>
  </si>
  <si>
    <t>PT. ABAISIAT RAYA</t>
  </si>
  <si>
    <t>123010</t>
  </si>
  <si>
    <t>PT. BINTAN JAYA SAKTI SATU</t>
  </si>
  <si>
    <t>123011</t>
  </si>
  <si>
    <t>DEWY TEXTILE FACTORY</t>
  </si>
  <si>
    <t>123012</t>
  </si>
  <si>
    <t>KOP. KARYAWAN PATRA II JAMBI</t>
  </si>
  <si>
    <t>123013</t>
  </si>
  <si>
    <t>SUNINDO PRIMALAND, PT</t>
  </si>
  <si>
    <t>123014</t>
  </si>
  <si>
    <t>ZEINAL ABIDIN</t>
  </si>
  <si>
    <t>123015</t>
  </si>
  <si>
    <t>SUMBER PANGAN NUSANTARA</t>
  </si>
  <si>
    <t>123016</t>
  </si>
  <si>
    <t>SITI ALFIAH</t>
  </si>
  <si>
    <t>123017</t>
  </si>
  <si>
    <t>INDONESIA OGATAN</t>
  </si>
  <si>
    <t>123018</t>
  </si>
  <si>
    <t>TIRTA SEHAT SEJATI</t>
  </si>
  <si>
    <t>123019</t>
  </si>
  <si>
    <t>JULIANA</t>
  </si>
  <si>
    <t>123020</t>
  </si>
  <si>
    <t>JESSICA THAMRIN</t>
  </si>
  <si>
    <t>123021</t>
  </si>
  <si>
    <t>SUPRAPTO</t>
  </si>
  <si>
    <t>123022</t>
  </si>
  <si>
    <t>I NYOMAN SETIAWAN</t>
  </si>
  <si>
    <t>123023</t>
  </si>
  <si>
    <t>CV. JAYA ABADI SEJAHTERA</t>
  </si>
  <si>
    <t>123024</t>
  </si>
  <si>
    <t>KUSWORO ARIFIANTO</t>
  </si>
  <si>
    <t>123025</t>
  </si>
  <si>
    <t>PT. KURNIA HAMPARAN JAYA</t>
  </si>
  <si>
    <t>123026</t>
  </si>
  <si>
    <t>ANDALAS AGROLESTARI</t>
  </si>
  <si>
    <t>123027</t>
  </si>
  <si>
    <t>PT. SUMATERA CAHAYA MANDIRI</t>
  </si>
  <si>
    <t>123028</t>
  </si>
  <si>
    <t>KELOLA MINA LAUT PLANT II</t>
  </si>
  <si>
    <t>123029</t>
  </si>
  <si>
    <t>PT. KREATIF JAKARTA INDOTAMA</t>
  </si>
  <si>
    <t>123030</t>
  </si>
  <si>
    <t>BHADRA CEMERLANG</t>
  </si>
  <si>
    <t>123031</t>
  </si>
  <si>
    <t>SIMETRI PUTRA PERKASA</t>
  </si>
  <si>
    <t>123032</t>
  </si>
  <si>
    <t>PETRUS APOI</t>
  </si>
  <si>
    <t>123033</t>
  </si>
  <si>
    <t>IGNA</t>
  </si>
  <si>
    <t>123034</t>
  </si>
  <si>
    <t>PT. PRIMA JASA BARATAMA</t>
  </si>
  <si>
    <t>123035</t>
  </si>
  <si>
    <t>IGNATIUS INDARIADI BUDIMARTONO</t>
  </si>
  <si>
    <t>123036</t>
  </si>
  <si>
    <t>PRIMA WIDYA PRATIWI</t>
  </si>
  <si>
    <t>123037</t>
  </si>
  <si>
    <t>ALP PETRO INDUSTRY</t>
  </si>
  <si>
    <t>123038</t>
  </si>
  <si>
    <t>SURYA JAYA KARYA ABADI</t>
  </si>
  <si>
    <t>123039</t>
  </si>
  <si>
    <t>AGUNG KUSUMA-CIPTA PESONA JAYA, KSO</t>
  </si>
  <si>
    <t>123040</t>
  </si>
  <si>
    <t>PT. SINERGI MAJU PERKASA</t>
  </si>
  <si>
    <t>123041</t>
  </si>
  <si>
    <t>AYI SOPYAN</t>
  </si>
  <si>
    <t>123042</t>
  </si>
  <si>
    <t>SURAPATI</t>
  </si>
  <si>
    <t>123043</t>
  </si>
  <si>
    <t>GUN-GUN GUNASWARA</t>
  </si>
  <si>
    <t>123044</t>
  </si>
  <si>
    <t>JANY</t>
  </si>
  <si>
    <t>123045</t>
  </si>
  <si>
    <t>BERLY JAYA</t>
  </si>
  <si>
    <t>123046</t>
  </si>
  <si>
    <t>PT. NONGHYUP KORINDO SEKURITAS INDONESIA</t>
  </si>
  <si>
    <t>123047</t>
  </si>
  <si>
    <t>DWI KARYA</t>
  </si>
  <si>
    <t>123048</t>
  </si>
  <si>
    <t>KAYANA TRI JATAYU INDONESIA</t>
  </si>
  <si>
    <t>123049</t>
  </si>
  <si>
    <t>PT. G &amp; J JAYA UTAMA</t>
  </si>
  <si>
    <t>123050</t>
  </si>
  <si>
    <t>GUNUNG BALE</t>
  </si>
  <si>
    <t>123051</t>
  </si>
  <si>
    <t>ENDANG PURWATI</t>
  </si>
  <si>
    <t>123052</t>
  </si>
  <si>
    <t>NANANG ZARMA</t>
  </si>
  <si>
    <t>123053</t>
  </si>
  <si>
    <t>PT. PINAPAN GALI MAS</t>
  </si>
  <si>
    <t>123054</t>
  </si>
  <si>
    <t>CAHAYA TIMUR</t>
  </si>
  <si>
    <t>123055</t>
  </si>
  <si>
    <t>VIRGO INDRAWAN TODA</t>
  </si>
  <si>
    <t>123056</t>
  </si>
  <si>
    <t>KUSTEDJO KARTIKO</t>
  </si>
  <si>
    <t>123057</t>
  </si>
  <si>
    <t>PT. DHARMA SATYA NUSANTARA</t>
  </si>
  <si>
    <t>123058</t>
  </si>
  <si>
    <t>SEPRIADI PAUL RERUNG</t>
  </si>
  <si>
    <t>123059</t>
  </si>
  <si>
    <t>YOMARC TIRTA NUSA</t>
  </si>
  <si>
    <t>123060</t>
  </si>
  <si>
    <t>PT. TRI HASTA KARYA USADA</t>
  </si>
  <si>
    <t>123061</t>
  </si>
  <si>
    <t>SANTOSO</t>
  </si>
  <si>
    <t>123062</t>
  </si>
  <si>
    <t>SETIA BUDI RAHARJO</t>
  </si>
  <si>
    <t>123063</t>
  </si>
  <si>
    <t>ESA SUWARDHANA THANI</t>
  </si>
  <si>
    <t>123064</t>
  </si>
  <si>
    <t>IRFAN, S.SOS</t>
  </si>
  <si>
    <t>123065</t>
  </si>
  <si>
    <t>UNIVERSITAS HASANUDDIN</t>
  </si>
  <si>
    <t>123066</t>
  </si>
  <si>
    <t>FARUKHI</t>
  </si>
  <si>
    <t>123067</t>
  </si>
  <si>
    <t>SABILA INTI MANDIRI</t>
  </si>
  <si>
    <t>123068</t>
  </si>
  <si>
    <t>IRWAN KUSWANTO</t>
  </si>
  <si>
    <t>123069</t>
  </si>
  <si>
    <t>PT. JAYA MAS</t>
  </si>
  <si>
    <t>123070</t>
  </si>
  <si>
    <t>GUNUNG GIRI PERKASA</t>
  </si>
  <si>
    <t>123071</t>
  </si>
  <si>
    <t>MAJU AWANINDO BERJAYA</t>
  </si>
  <si>
    <t>123072</t>
  </si>
  <si>
    <t>ADI SAPUTRA</t>
  </si>
  <si>
    <t>123073</t>
  </si>
  <si>
    <t>FOIEN ABDILLAH PANE</t>
  </si>
  <si>
    <t>123074</t>
  </si>
  <si>
    <t>PUJUD KARYA SAWIT</t>
  </si>
  <si>
    <t>123075</t>
  </si>
  <si>
    <t>ACHMAD RASIDIN</t>
  </si>
  <si>
    <t>123076</t>
  </si>
  <si>
    <t>PT. ABADINUSA USAHASEMESTA</t>
  </si>
  <si>
    <t>123077</t>
  </si>
  <si>
    <t>BUKIT ASAM MEDIKA</t>
  </si>
  <si>
    <t>123078</t>
  </si>
  <si>
    <t>KAMBERA JAYA ABADI</t>
  </si>
  <si>
    <t>123079</t>
  </si>
  <si>
    <t xml:space="preserve"> SARI GUNA</t>
  </si>
  <si>
    <t>123080</t>
  </si>
  <si>
    <t>SYNNEX METRODATA INDONESIA</t>
  </si>
  <si>
    <t>123081</t>
  </si>
  <si>
    <t>PT. BINA REKACIPTA UTAMA</t>
  </si>
  <si>
    <t>123082</t>
  </si>
  <si>
    <t>ISMAIL</t>
  </si>
  <si>
    <t>123083</t>
  </si>
  <si>
    <t>ZULFA</t>
  </si>
  <si>
    <t>123084</t>
  </si>
  <si>
    <t>PT. BOZZETTO INDONESIA</t>
  </si>
  <si>
    <t>123085</t>
  </si>
  <si>
    <t>CV. STANLEY CHEMINDO</t>
  </si>
  <si>
    <t>123086</t>
  </si>
  <si>
    <t>PT. GRAHA GELORA GEMILANG</t>
  </si>
  <si>
    <t>123087</t>
  </si>
  <si>
    <t>PT. SHAPESHELL INTERNATIONAL INDONESIA</t>
  </si>
  <si>
    <t>123088</t>
  </si>
  <si>
    <t>PT. RAMADHANI CAHAYA MANDIRI</t>
  </si>
  <si>
    <t>123089</t>
  </si>
  <si>
    <t>BENDAHARA DISTANBUNHUT PESISIR BARAT</t>
  </si>
  <si>
    <t>123090</t>
  </si>
  <si>
    <t>BUDI SETIADI DARYONO, DR</t>
  </si>
  <si>
    <t>123091</t>
  </si>
  <si>
    <t>KMS NUNGTJIK RAHMAN</t>
  </si>
  <si>
    <t>123092</t>
  </si>
  <si>
    <t>KAMILIN</t>
  </si>
  <si>
    <t>123093</t>
  </si>
  <si>
    <t>TAMAN SEGARA MADU</t>
  </si>
  <si>
    <t>123094</t>
  </si>
  <si>
    <t>PT. GIMETRIDA INDO KARYA</t>
  </si>
  <si>
    <t>123095</t>
  </si>
  <si>
    <t>PT. TANJUNG RAYA BERSAMA</t>
  </si>
  <si>
    <t>123096</t>
  </si>
  <si>
    <t>ANIS SUHANDAYANI</t>
  </si>
  <si>
    <t>123097</t>
  </si>
  <si>
    <t>SETIA BUDI</t>
  </si>
  <si>
    <t>123098</t>
  </si>
  <si>
    <t>CHAIRUL SARAGIH</t>
  </si>
  <si>
    <t>123099</t>
  </si>
  <si>
    <t>SETYO WAHYUDI</t>
  </si>
  <si>
    <t>123100</t>
  </si>
  <si>
    <t>PT. ABYAKTA BERAKAH GANDA</t>
  </si>
  <si>
    <t>123101</t>
  </si>
  <si>
    <t>PERUM PERHUTANI KPH MOJOKERTO</t>
  </si>
  <si>
    <t>123102</t>
  </si>
  <si>
    <t>CV. CARGO SAFE INDONESIA</t>
  </si>
  <si>
    <t>123103</t>
  </si>
  <si>
    <t>RUTIN DPRD PROP. DATI I KALTIM TH ANGGARAN 1985</t>
  </si>
  <si>
    <t>123104</t>
  </si>
  <si>
    <t>PT. BLACKMAGIC DESIGN MANUFACTURING</t>
  </si>
  <si>
    <t>123105</t>
  </si>
  <si>
    <t>TIONG PEK</t>
  </si>
  <si>
    <t>123106</t>
  </si>
  <si>
    <t>GREENLAND GARDEN REALTY</t>
  </si>
  <si>
    <t>123107</t>
  </si>
  <si>
    <t>PANGIHUTAN SIMANJUNTAK</t>
  </si>
  <si>
    <t>123108</t>
  </si>
  <si>
    <t>SUHARJADI TJUSANTO</t>
  </si>
  <si>
    <t>123109</t>
  </si>
  <si>
    <t>KRIST INTI PERKASA</t>
  </si>
  <si>
    <t>123110</t>
  </si>
  <si>
    <t>PT. INDOMARTA MULTI MINING</t>
  </si>
  <si>
    <t>123111</t>
  </si>
  <si>
    <t>KOP. PRIMKOPADDIM 0904</t>
  </si>
  <si>
    <t>123112</t>
  </si>
  <si>
    <t>ELVANI SUWINDRO</t>
  </si>
  <si>
    <t>123113</t>
  </si>
  <si>
    <t>YAY. SENTOSA</t>
  </si>
  <si>
    <t>123114</t>
  </si>
  <si>
    <t>HANITA ARTHA NUSANTARA</t>
  </si>
  <si>
    <t>123115</t>
  </si>
  <si>
    <t>PT. CITRA LIAN PERKASA</t>
  </si>
  <si>
    <t>123116</t>
  </si>
  <si>
    <t>ARDANI</t>
  </si>
  <si>
    <t>123117</t>
  </si>
  <si>
    <t>PRATITA PRAMA NUGRAHA</t>
  </si>
  <si>
    <t>123118</t>
  </si>
  <si>
    <t>CONGKY STEVE JITA</t>
  </si>
  <si>
    <t>123119</t>
  </si>
  <si>
    <t>ANGKASA PURA PROPERTI</t>
  </si>
  <si>
    <t>123120</t>
  </si>
  <si>
    <t>PT. POWER MARINE TECH</t>
  </si>
  <si>
    <t>123121</t>
  </si>
  <si>
    <t>VILLA KESARI HAVEN</t>
  </si>
  <si>
    <t>123122</t>
  </si>
  <si>
    <t>SURYA PANGAN LESTARI</t>
  </si>
  <si>
    <t>123123</t>
  </si>
  <si>
    <t>PT. SENONI FAJAR BERSAMA SEJAHTERA</t>
  </si>
  <si>
    <t>123124</t>
  </si>
  <si>
    <t>HER UTAMA MANDIRI</t>
  </si>
  <si>
    <t>123125</t>
  </si>
  <si>
    <t>SAMUDRA ENERGI NIAGA</t>
  </si>
  <si>
    <t>123126</t>
  </si>
  <si>
    <t>PT. JASA PRIMA LOGISTIK BULOG</t>
  </si>
  <si>
    <t>123127</t>
  </si>
  <si>
    <t>GRAND INDONESIA</t>
  </si>
  <si>
    <t>123128</t>
  </si>
  <si>
    <t>BEND. BADAN PENGELOLA KEUANGAN DAN ASET DAERAH</t>
  </si>
  <si>
    <t>123129</t>
  </si>
  <si>
    <t>PT. FLEMINGS INDO BATAM</t>
  </si>
  <si>
    <t>123130</t>
  </si>
  <si>
    <t>NINA AYU PUSPITASARI</t>
  </si>
  <si>
    <t>123131</t>
  </si>
  <si>
    <t>SUTOPO, MR</t>
  </si>
  <si>
    <t>123132</t>
  </si>
  <si>
    <t>MITRA PRATAMA MULTI SUKSES</t>
  </si>
  <si>
    <t>123133</t>
  </si>
  <si>
    <t>YAYASAN PARATHA BHAKTI</t>
  </si>
  <si>
    <t>123134</t>
  </si>
  <si>
    <t>BINTANG INDAH GEMILANG</t>
  </si>
  <si>
    <t>123135</t>
  </si>
  <si>
    <t>TUALANG SEJATI</t>
  </si>
  <si>
    <t>123136</t>
  </si>
  <si>
    <t>PUTERA JAWA INDAH</t>
  </si>
  <si>
    <t>123137</t>
  </si>
  <si>
    <t>UNITED WARU BISCUIT MANUFACTORY, PT.</t>
  </si>
  <si>
    <t>123138</t>
  </si>
  <si>
    <t>KARYA PUTRA MANDIRI</t>
  </si>
  <si>
    <t>123139</t>
  </si>
  <si>
    <t>PT. ASG TRILLIUM</t>
  </si>
  <si>
    <t>123140</t>
  </si>
  <si>
    <t>HASHIMOTO GEMILANG INDONESIA</t>
  </si>
  <si>
    <t>123141</t>
  </si>
  <si>
    <t>HARLI DUNIA INDAH</t>
  </si>
  <si>
    <t>123142</t>
  </si>
  <si>
    <t>SUPRA BARA ENERGI</t>
  </si>
  <si>
    <t>123143</t>
  </si>
  <si>
    <t>SONY CHANDRA</t>
  </si>
  <si>
    <t>123144</t>
  </si>
  <si>
    <t>PT.NAVICULLA INDAH PERSADA</t>
  </si>
  <si>
    <t>123145</t>
  </si>
  <si>
    <t>PT. LAXINDO UTAMA</t>
  </si>
  <si>
    <t>123146</t>
  </si>
  <si>
    <t>SYARIF HIDAYATULLAH ALKADRIE</t>
  </si>
  <si>
    <t>123147</t>
  </si>
  <si>
    <t>ARIEK HARIYONO</t>
  </si>
  <si>
    <t>123148</t>
  </si>
  <si>
    <t>ABADI MULTI TRADING</t>
  </si>
  <si>
    <t>123149</t>
  </si>
  <si>
    <t>PALAPA</t>
  </si>
  <si>
    <t>123150</t>
  </si>
  <si>
    <t>FIRMAN ABADI</t>
  </si>
  <si>
    <t>123151</t>
  </si>
  <si>
    <t>SANTA GREAT INDUSTRY</t>
  </si>
  <si>
    <t>123152</t>
  </si>
  <si>
    <t>ARGHANIAGA PANCATUNGGAL</t>
  </si>
  <si>
    <t>123153</t>
  </si>
  <si>
    <t>PT. DELTA UTAMA RESOURCES</t>
  </si>
  <si>
    <t>123154</t>
  </si>
  <si>
    <t>123155</t>
  </si>
  <si>
    <t>CV. MANDIRI CIPTA RAYA</t>
  </si>
  <si>
    <t>123156</t>
  </si>
  <si>
    <t>LARRY JOHANES PINONTOAN</t>
  </si>
  <si>
    <t>123157</t>
  </si>
  <si>
    <t>GHIA</t>
  </si>
  <si>
    <t>123158</t>
  </si>
  <si>
    <t>FADLI</t>
  </si>
  <si>
    <t>123159</t>
  </si>
  <si>
    <t>PT. BANGUN BUMI INDAH</t>
  </si>
  <si>
    <t>123160</t>
  </si>
  <si>
    <t>PT. BORNEO ORBIT SUKSES SEJATI</t>
  </si>
  <si>
    <t>123161</t>
  </si>
  <si>
    <t>SUMBER BARU</t>
  </si>
  <si>
    <t>123162</t>
  </si>
  <si>
    <t>LENTERA GRIYA ASIA</t>
  </si>
  <si>
    <t>123163</t>
  </si>
  <si>
    <t>SUMBER LANCAR</t>
  </si>
  <si>
    <t>123164</t>
  </si>
  <si>
    <t>BEND. PENGELUARAN PEMBANTU UPT BPD JATIM BOJONEGORO</t>
  </si>
  <si>
    <t>123166</t>
  </si>
  <si>
    <t>ABYAKTA DAYA NUSANTARA</t>
  </si>
  <si>
    <t>123167</t>
  </si>
  <si>
    <t>CABANG DIPENDA TINGKAT I JAWA TIMUR</t>
  </si>
  <si>
    <t>123168</t>
  </si>
  <si>
    <t>PENINSULA BALI RESORT</t>
  </si>
  <si>
    <t>123169</t>
  </si>
  <si>
    <t>TIMUR BORNEO INDONESIA</t>
  </si>
  <si>
    <t>123170</t>
  </si>
  <si>
    <t>LUMAJANG JAYA SEJAHTERA</t>
  </si>
  <si>
    <t>123171</t>
  </si>
  <si>
    <t>PT. KAYU ALAM PERKASA RAYA</t>
  </si>
  <si>
    <t>123172</t>
  </si>
  <si>
    <t>HERRU TRIONGKO</t>
  </si>
  <si>
    <t>123173</t>
  </si>
  <si>
    <t>PT. NUSA BUMI SERIANG</t>
  </si>
  <si>
    <t>123174</t>
  </si>
  <si>
    <t>BUMI BERKAT</t>
  </si>
  <si>
    <t>123175</t>
  </si>
  <si>
    <t>PRATOMO</t>
  </si>
  <si>
    <t>123176</t>
  </si>
  <si>
    <t>123177</t>
  </si>
  <si>
    <t>ARAFAH ALAM SEJAHTERA</t>
  </si>
  <si>
    <t>123178</t>
  </si>
  <si>
    <t>CV. LIMO SOKO MANDIRI</t>
  </si>
  <si>
    <t>123179</t>
  </si>
  <si>
    <t>GLOBAL PRIMA MARMER</t>
  </si>
  <si>
    <t>123180</t>
  </si>
  <si>
    <t>PT WAHANA DHARMA PERSADA</t>
  </si>
  <si>
    <t>123183</t>
  </si>
  <si>
    <t>BHAKTI PRATAMA ABADI</t>
  </si>
  <si>
    <t>123184</t>
  </si>
  <si>
    <t>VIZTA NADA METRO</t>
  </si>
  <si>
    <t>123185</t>
  </si>
  <si>
    <t>AGRO ANDALAN</t>
  </si>
  <si>
    <t>123186</t>
  </si>
  <si>
    <t>PHUWANAI</t>
  </si>
  <si>
    <t>123187</t>
  </si>
  <si>
    <t>PERTAMINA (PERSERO) DPPU TJILI</t>
  </si>
  <si>
    <t>123188</t>
  </si>
  <si>
    <t>DHAINY SUGIAMTO</t>
  </si>
  <si>
    <t>123189</t>
  </si>
  <si>
    <t>LAUTAN MULIA JAYA</t>
  </si>
  <si>
    <t>123190</t>
  </si>
  <si>
    <t>123191</t>
  </si>
  <si>
    <t>TERMINAL INTIMODA UTAMA</t>
  </si>
  <si>
    <t>123192</t>
  </si>
  <si>
    <t>ION MULTI INDOTEHNIK</t>
  </si>
  <si>
    <t>123193</t>
  </si>
  <si>
    <t>SIWOO GLOBAL INDONESIA</t>
  </si>
  <si>
    <t>123194</t>
  </si>
  <si>
    <t>PT. RISMAN SCHAM PALM INDONESIA</t>
  </si>
  <si>
    <t>123195</t>
  </si>
  <si>
    <t>EKA ELIYA RATNASARI</t>
  </si>
  <si>
    <t>123196</t>
  </si>
  <si>
    <t>KARYA BERSAMA PAK UDIN</t>
  </si>
  <si>
    <t>123197</t>
  </si>
  <si>
    <t>KAWASAN INDUSTRI NUSANTARA</t>
  </si>
  <si>
    <t>123198</t>
  </si>
  <si>
    <t>SEKAR LANGIT TERANG</t>
  </si>
  <si>
    <t>123199</t>
  </si>
  <si>
    <t>PT. PUNDI CRANE INDONESIA</t>
  </si>
  <si>
    <t>123200</t>
  </si>
  <si>
    <t>PURNOMO</t>
  </si>
  <si>
    <t>123201</t>
  </si>
  <si>
    <t>DAUN TUJUH RUPA</t>
  </si>
  <si>
    <t>123202</t>
  </si>
  <si>
    <t>NUSA HIDUP JAYA</t>
  </si>
  <si>
    <t>123203</t>
  </si>
  <si>
    <t>BUMI BARAINDO ENERGI</t>
  </si>
  <si>
    <t>123204</t>
  </si>
  <si>
    <t>INTAN MUFAKAT RAYA</t>
  </si>
  <si>
    <t>123205</t>
  </si>
  <si>
    <t>SITI OETOMO</t>
  </si>
  <si>
    <t>123206</t>
  </si>
  <si>
    <t>UNICOCO INDUSTRIES INDONESIA</t>
  </si>
  <si>
    <t>123207</t>
  </si>
  <si>
    <t>TRIWIRA UTAMA</t>
  </si>
  <si>
    <t>123208</t>
  </si>
  <si>
    <t>JATIM TIGA MANUNGGAL</t>
  </si>
  <si>
    <t>123209</t>
  </si>
  <si>
    <t>HERMAN MUSFA</t>
  </si>
  <si>
    <t>123210</t>
  </si>
  <si>
    <t>PT. HARAPAN TEKNIK SHIPYARD</t>
  </si>
  <si>
    <t>123211</t>
  </si>
  <si>
    <t>WANATA TAMA</t>
  </si>
  <si>
    <t>123212</t>
  </si>
  <si>
    <t>PT. FAUZI PANCA MANUNGGAL</t>
  </si>
  <si>
    <t>123213</t>
  </si>
  <si>
    <t>H. ALI AGUS.IR., DAA, DEA., DR., PROF.</t>
  </si>
  <si>
    <t>123214</t>
  </si>
  <si>
    <t>QUANTUM KARYA MANDIRI</t>
  </si>
  <si>
    <t>123215</t>
  </si>
  <si>
    <t>SEMEN KUPANG INDONESIA</t>
  </si>
  <si>
    <t>123216</t>
  </si>
  <si>
    <t>TIGAMUTIARA RUKUNSENTOSA</t>
  </si>
  <si>
    <t>123217</t>
  </si>
  <si>
    <t>PT WINNING SHIPPING INDONESIA</t>
  </si>
  <si>
    <t>123218</t>
  </si>
  <si>
    <t>PT. BROTHERS GRAHA PRATAMA</t>
  </si>
  <si>
    <t>123219</t>
  </si>
  <si>
    <t>PT. WIRATAMA JAYA GUNA MANDIRI</t>
  </si>
  <si>
    <t>123220</t>
  </si>
  <si>
    <t>AGUS ABADI</t>
  </si>
  <si>
    <t>123221</t>
  </si>
  <si>
    <t>N. TATI</t>
  </si>
  <si>
    <t>123222</t>
  </si>
  <si>
    <t>PT. INDO PRIMA SERVIS</t>
  </si>
  <si>
    <t>123223</t>
  </si>
  <si>
    <t>HARI BUDIANTO</t>
  </si>
  <si>
    <t>123224</t>
  </si>
  <si>
    <t>PT. PROVISIT ASIA SELARAS</t>
  </si>
  <si>
    <t>123225</t>
  </si>
  <si>
    <t>PT. TANJUNG JAYA INDONESIA</t>
  </si>
  <si>
    <t>123226</t>
  </si>
  <si>
    <t>MULTI BUMI SEJAHTERA</t>
  </si>
  <si>
    <t>123227</t>
  </si>
  <si>
    <t>CITRA SILIKA MALLAWA</t>
  </si>
  <si>
    <t>123228</t>
  </si>
  <si>
    <t>TEPUNG EMAS</t>
  </si>
  <si>
    <t>123229</t>
  </si>
  <si>
    <t>BERKAH BERLIMPAH LIMPAH</t>
  </si>
  <si>
    <t>123230</t>
  </si>
  <si>
    <t>FITRI DAYANTI</t>
  </si>
  <si>
    <t>123231</t>
  </si>
  <si>
    <t>MITRA WIRA PRATAMA</t>
  </si>
  <si>
    <t>123232</t>
  </si>
  <si>
    <t>ARIFIN FAHMI</t>
  </si>
  <si>
    <t>123233</t>
  </si>
  <si>
    <t>ALAM RAYA ABADI</t>
  </si>
  <si>
    <t>123234</t>
  </si>
  <si>
    <t>Bend. BENDAHARA BADAN LINGKUNGAN HIDUP PROP JATIM</t>
  </si>
  <si>
    <t>123235</t>
  </si>
  <si>
    <t>PT. TIGA MUDA NUSANTARA</t>
  </si>
  <si>
    <t>123236</t>
  </si>
  <si>
    <t>RANCANGAN DAMAI SEJAHTERA</t>
  </si>
  <si>
    <t>123237</t>
  </si>
  <si>
    <t>SEMESTA MAKMUR INDAH LANGGENG ECO</t>
  </si>
  <si>
    <t>123238</t>
  </si>
  <si>
    <t>MAXINDO RESOURCES</t>
  </si>
  <si>
    <t>123239</t>
  </si>
  <si>
    <t>LUCAS CAHYADI LIE</t>
  </si>
  <si>
    <t>123240</t>
  </si>
  <si>
    <t>RONY GOENAWAN</t>
  </si>
  <si>
    <t>123241</t>
  </si>
  <si>
    <t>OCA EDWIPA</t>
  </si>
  <si>
    <t>123242</t>
  </si>
  <si>
    <t>BUT. SINOPEC INTL.PETROLEUM EXPLORATION &amp; PRODUC.CORP.</t>
  </si>
  <si>
    <t>123243</t>
  </si>
  <si>
    <t>PROF.DR.NURPUDJI TASLIM</t>
  </si>
  <si>
    <t>123244</t>
  </si>
  <si>
    <t>PT. REMBANG BANGUN PERSADA</t>
  </si>
  <si>
    <t>123245</t>
  </si>
  <si>
    <t>PT. INDO PILING RAYA</t>
  </si>
  <si>
    <t>123246</t>
  </si>
  <si>
    <t>ABDUL KAMID</t>
  </si>
  <si>
    <t>123247</t>
  </si>
  <si>
    <t>JEPRI GREIVA M. PURBA</t>
  </si>
  <si>
    <t>123248</t>
  </si>
  <si>
    <t>AGUS SISWANTO</t>
  </si>
  <si>
    <t>123249</t>
  </si>
  <si>
    <t>CV. MAKMUR ABADI</t>
  </si>
  <si>
    <t>123250</t>
  </si>
  <si>
    <t>TIRTO CONTONG</t>
  </si>
  <si>
    <t>123251</t>
  </si>
  <si>
    <t>LAWU TIRTA JAYA</t>
  </si>
  <si>
    <t>123252</t>
  </si>
  <si>
    <t>CORTINA DONGGUAN MFG CO., LTD</t>
  </si>
  <si>
    <t>123253</t>
  </si>
  <si>
    <t>RAMASARI SURYA PERSADA</t>
  </si>
  <si>
    <t>123254</t>
  </si>
  <si>
    <t>MITRA ASIA PALM PARTICLE</t>
  </si>
  <si>
    <t>123255</t>
  </si>
  <si>
    <t>BAMBANG SETIADJI</t>
  </si>
  <si>
    <t>123256</t>
  </si>
  <si>
    <t>HJ. INDRAWATI</t>
  </si>
  <si>
    <t>123257</t>
  </si>
  <si>
    <t>KATON KARYA</t>
  </si>
  <si>
    <t>123258</t>
  </si>
  <si>
    <t>PT. ANEKA TUNGGAL PERKASA</t>
  </si>
  <si>
    <t>123259</t>
  </si>
  <si>
    <t>PT. PERMATA BARITO SHIPYARD &amp; ENGINEERING</t>
  </si>
  <si>
    <t>123260</t>
  </si>
  <si>
    <t>FAJAR MAS MURNI</t>
  </si>
  <si>
    <t>123261</t>
  </si>
  <si>
    <t>ARINI</t>
  </si>
  <si>
    <t>123263</t>
  </si>
  <si>
    <t>BENDAHARA PENGELUARAN BADAN PENGELOLAAN LINGKUNGAN HIDUP DAERAH (BPLHD) KUNINGAN</t>
  </si>
  <si>
    <t>123264</t>
  </si>
  <si>
    <t>PT. DINASTY SANGGUL JAYA UTAMA</t>
  </si>
  <si>
    <t>123265</t>
  </si>
  <si>
    <t>PERUSDA BATULICIN JAYA UTAMA</t>
  </si>
  <si>
    <t>123266</t>
  </si>
  <si>
    <t>PT. PANCAMAGRAN WISESA</t>
  </si>
  <si>
    <t>123267</t>
  </si>
  <si>
    <t>PT. MULTI PRIMA NUGRAHA</t>
  </si>
  <si>
    <t>123268</t>
  </si>
  <si>
    <t>PT. ANUGRAH SAHABAT MARINA</t>
  </si>
  <si>
    <t>123269</t>
  </si>
  <si>
    <t>SINERTEK NIAGA</t>
  </si>
  <si>
    <t>123270</t>
  </si>
  <si>
    <t>KOKO SEDAYA PRIMA</t>
  </si>
  <si>
    <t>123271</t>
  </si>
  <si>
    <t>HENGKY SUCIADI</t>
  </si>
  <si>
    <t>123272</t>
  </si>
  <si>
    <t>SENTOSA BERSAMA</t>
  </si>
  <si>
    <t>123273</t>
  </si>
  <si>
    <t>UNITED HYDRAULIC TECHNOLOGY</t>
  </si>
  <si>
    <t>123274</t>
  </si>
  <si>
    <t>ASCON INDONESIA INTERNASIONAL</t>
  </si>
  <si>
    <t>123275</t>
  </si>
  <si>
    <t>CV. BERGERAK BERSAMA</t>
  </si>
  <si>
    <t>123276</t>
  </si>
  <si>
    <t>ATARA DINAN SOLUSI</t>
  </si>
  <si>
    <t>123277</t>
  </si>
  <si>
    <t>ACHMAD HASAN</t>
  </si>
  <si>
    <t>123278</t>
  </si>
  <si>
    <t>SURYA INDAH PRATAMA</t>
  </si>
  <si>
    <t>123279</t>
  </si>
  <si>
    <t>SUMBER CIPTA</t>
  </si>
  <si>
    <t>123280</t>
  </si>
  <si>
    <t>SANJAYA</t>
  </si>
  <si>
    <t>123281</t>
  </si>
  <si>
    <t>GANESHA IMPEX</t>
  </si>
  <si>
    <t>123282</t>
  </si>
  <si>
    <t>TIA AMINA SETIAWATI</t>
  </si>
  <si>
    <t>123283</t>
  </si>
  <si>
    <t>PT. PALEM CITRA INDONESIA</t>
  </si>
  <si>
    <t>123284</t>
  </si>
  <si>
    <t>STANLEY</t>
  </si>
  <si>
    <t>123285</t>
  </si>
  <si>
    <t>MUHKLIS ARDIANSYAH</t>
  </si>
  <si>
    <t>123286</t>
  </si>
  <si>
    <t>HARI KUSWANTO</t>
  </si>
  <si>
    <t>123287</t>
  </si>
  <si>
    <t>CARLINDO SERASI ABADI</t>
  </si>
  <si>
    <t>123288</t>
  </si>
  <si>
    <t>DEDY JUNAEDI</t>
  </si>
  <si>
    <t>123289</t>
  </si>
  <si>
    <t>CV. KARYA ALAM SEJAHTERA</t>
  </si>
  <si>
    <t>123290</t>
  </si>
  <si>
    <t>PT. RAJA NUSANTARA SEJAHTERA</t>
  </si>
  <si>
    <t>123291</t>
  </si>
  <si>
    <t>ADIKARYA GEMILANG</t>
  </si>
  <si>
    <t>123292</t>
  </si>
  <si>
    <t>ROSADI</t>
  </si>
  <si>
    <t>123293</t>
  </si>
  <si>
    <t>NUR RATNA</t>
  </si>
  <si>
    <t>123294</t>
  </si>
  <si>
    <t>PT. LIMKO BERKAT MAKMUR</t>
  </si>
  <si>
    <t>123295</t>
  </si>
  <si>
    <t>123296</t>
  </si>
  <si>
    <t>SO PHEK BIE</t>
  </si>
  <si>
    <t>123297</t>
  </si>
  <si>
    <t>IMARUDIN</t>
  </si>
  <si>
    <t>123298</t>
  </si>
  <si>
    <t>RAHMAT RIDWAN</t>
  </si>
  <si>
    <t>123299</t>
  </si>
  <si>
    <t>SEKRET DEWAN PERWAKILAN RAKYAT KODYA DATI II PANGKALPINANG</t>
  </si>
  <si>
    <t>123300</t>
  </si>
  <si>
    <t>KEPOLISIAN RESOR KEPAHIANG</t>
  </si>
  <si>
    <t>123301</t>
  </si>
  <si>
    <t>Rudi Setiawan</t>
  </si>
  <si>
    <t>123302</t>
  </si>
  <si>
    <t>TONY</t>
  </si>
  <si>
    <t>123303</t>
  </si>
  <si>
    <t>PT. HOTEL PRIMA MITRA BARELANG</t>
  </si>
  <si>
    <t>123304</t>
  </si>
  <si>
    <t>ASDAL</t>
  </si>
  <si>
    <t>123306</t>
  </si>
  <si>
    <t>R. ANTON CATURIA WINOTO</t>
  </si>
  <si>
    <t>123307</t>
  </si>
  <si>
    <t>BTC BARAKA SDN BHD</t>
  </si>
  <si>
    <t>123308</t>
  </si>
  <si>
    <t>PT. BAHANA DINAMIKA PERSADA</t>
  </si>
  <si>
    <t>123309</t>
  </si>
  <si>
    <t>SUPRIYATMOKO</t>
  </si>
  <si>
    <t>123311</t>
  </si>
  <si>
    <t>CAECILIA PUJIASTUTI</t>
  </si>
  <si>
    <t>123312</t>
  </si>
  <si>
    <t>YUNIAR SULISTIANI</t>
  </si>
  <si>
    <t>123313</t>
  </si>
  <si>
    <t>LIUWAN ABYAKTA HUSADA</t>
  </si>
  <si>
    <t>123314</t>
  </si>
  <si>
    <t>CV. YANUAR PERKASA</t>
  </si>
  <si>
    <t>123315</t>
  </si>
  <si>
    <t>PENGELOLA LIMBAH KUTAI KARTANEGARA</t>
  </si>
  <si>
    <t>123316</t>
  </si>
  <si>
    <t>CV. HARYO INDUSTRI</t>
  </si>
  <si>
    <t>123317</t>
  </si>
  <si>
    <t>JAYA WANGSA</t>
  </si>
  <si>
    <t>123318</t>
  </si>
  <si>
    <t>CV. FORTUNESIA INDOHEBAT GROUP</t>
  </si>
  <si>
    <t>123319</t>
  </si>
  <si>
    <t>LIFEONIC GENERAL TRADING</t>
  </si>
  <si>
    <t>123320</t>
  </si>
  <si>
    <t>WENG KIANG</t>
  </si>
  <si>
    <t>123321</t>
  </si>
  <si>
    <t>FAHRIAL ARUAN</t>
  </si>
  <si>
    <t>123322</t>
  </si>
  <si>
    <t>PT. SINERGI PROFIT INDONUSA</t>
  </si>
  <si>
    <t>123323</t>
  </si>
  <si>
    <t>MUHAMMAD FADHLURRAHMAN</t>
  </si>
  <si>
    <t>123325</t>
  </si>
  <si>
    <t>KARYA MEGA MANDIRI</t>
  </si>
  <si>
    <t>123326</t>
  </si>
  <si>
    <t>HARIYANTO</t>
  </si>
  <si>
    <t>123327</t>
  </si>
  <si>
    <t>MUHAMMAD HAQQIRUR RIZAL</t>
  </si>
  <si>
    <t>123328</t>
  </si>
  <si>
    <t>ISHAK SAPUTRA</t>
  </si>
  <si>
    <t>123329</t>
  </si>
  <si>
    <t>ABIE ISMA ALTRA</t>
  </si>
  <si>
    <t>123330</t>
  </si>
  <si>
    <t>PT. TRIAS BATARA JAYA</t>
  </si>
  <si>
    <t>123332</t>
  </si>
  <si>
    <t>AGROABADI MAKMUR PERSADA</t>
  </si>
  <si>
    <t>123333</t>
  </si>
  <si>
    <t>BEND. PENGELUARAN RSJ. PROF. DR. SOEROYO MAGELANG</t>
  </si>
  <si>
    <t>123334</t>
  </si>
  <si>
    <t>SITI NUR KHASANAH</t>
  </si>
  <si>
    <t>123335</t>
  </si>
  <si>
    <t>MUARA JAYA TAPIOKA</t>
  </si>
  <si>
    <t>123336</t>
  </si>
  <si>
    <t>Prof. DR. Ir. ANWAR KASIM</t>
  </si>
  <si>
    <t>123337</t>
  </si>
  <si>
    <t>ACHMAD ZAELANI</t>
  </si>
  <si>
    <t>123338</t>
  </si>
  <si>
    <t>HANWA INDONESIA</t>
  </si>
  <si>
    <t>123339</t>
  </si>
  <si>
    <t>PYRAMID WISATA INDONESIA</t>
  </si>
  <si>
    <t>123340</t>
  </si>
  <si>
    <t>ARUM ABADI READYMIX</t>
  </si>
  <si>
    <t>123341</t>
  </si>
  <si>
    <t>PT. CIPTAMAS BUMI SUBUR</t>
  </si>
  <si>
    <t>123342</t>
  </si>
  <si>
    <t>KOBAR LAMANDAU MINERAL</t>
  </si>
  <si>
    <t>123343</t>
  </si>
  <si>
    <t>GALIH DWI PRASETYO</t>
  </si>
  <si>
    <t>123344</t>
  </si>
  <si>
    <t>INDO KALUKU</t>
  </si>
  <si>
    <t>123345</t>
  </si>
  <si>
    <t>KHAIRUL HAYAT</t>
  </si>
  <si>
    <t>123346</t>
  </si>
  <si>
    <t>SUMBER MAKMUR KEDUNGSARI</t>
  </si>
  <si>
    <t>123347</t>
  </si>
  <si>
    <t>CITRADASA BINAMANUNGGAL</t>
  </si>
  <si>
    <t>123348</t>
  </si>
  <si>
    <t>PT. SENWELL</t>
  </si>
  <si>
    <t>123349</t>
  </si>
  <si>
    <t>AUSTRALIAN EMBASSY</t>
  </si>
  <si>
    <t>123350</t>
  </si>
  <si>
    <t>CITRA WIRA L.</t>
  </si>
  <si>
    <t>123351</t>
  </si>
  <si>
    <t>ALBERT JUNIYANTO WIDYAKUSUMA, SE.</t>
  </si>
  <si>
    <t>123352</t>
  </si>
  <si>
    <t>ISNAINI ACHMAD</t>
  </si>
  <si>
    <t>123353</t>
  </si>
  <si>
    <t>MULTI BIOTAMA</t>
  </si>
  <si>
    <t>123354</t>
  </si>
  <si>
    <t>PT. RENTALINDO TRACTORS PERKASA</t>
  </si>
  <si>
    <t>123355</t>
  </si>
  <si>
    <t>PRIMA LARVAE</t>
  </si>
  <si>
    <t>123356</t>
  </si>
  <si>
    <t>SRI ANDO ANGKASA</t>
  </si>
  <si>
    <t>123357</t>
  </si>
  <si>
    <t>123358</t>
  </si>
  <si>
    <t>ANDIKA LORENSIUS SITUMEANG</t>
  </si>
  <si>
    <t>123359</t>
  </si>
  <si>
    <t>AK.JAYA UTAMA</t>
  </si>
  <si>
    <t>123360</t>
  </si>
  <si>
    <t>PT. CITRA BINA MAJU JAYA</t>
  </si>
  <si>
    <t>123361</t>
  </si>
  <si>
    <t>PT. PRASETYA MULIA INDOJAYA</t>
  </si>
  <si>
    <t>123362</t>
  </si>
  <si>
    <t>FEBRIN PT. MITRA SETIA JAYA</t>
  </si>
  <si>
    <t>123363</t>
  </si>
  <si>
    <t>ADHIGUNA PUTERA</t>
  </si>
  <si>
    <t>123364</t>
  </si>
  <si>
    <t>IQBAL RIZKI AZIZI</t>
  </si>
  <si>
    <t>123365</t>
  </si>
  <si>
    <t>PETRUS ERWIN D</t>
  </si>
  <si>
    <t>123366</t>
  </si>
  <si>
    <t>PT. ELS ENERGY INDONESIA</t>
  </si>
  <si>
    <t>123367</t>
  </si>
  <si>
    <t>ONDI</t>
  </si>
  <si>
    <t>123368</t>
  </si>
  <si>
    <t>BERKAH PULAU BINTAN</t>
  </si>
  <si>
    <t>123369</t>
  </si>
  <si>
    <t>BENDAHARA PENGELUARAN PEMBANTU BADAN PENDAPATAN DAERAH PROVINSI JAWA TIMUR MOJOKERTO</t>
  </si>
  <si>
    <t>123370</t>
  </si>
  <si>
    <t>LAI TUNG YIN</t>
  </si>
  <si>
    <t>123372</t>
  </si>
  <si>
    <t>123373</t>
  </si>
  <si>
    <t>PT. CORE RESOURCE</t>
  </si>
  <si>
    <t>123374</t>
  </si>
  <si>
    <t>ARDIAN RINDRA JAYA</t>
  </si>
  <si>
    <t>123375</t>
  </si>
  <si>
    <t>123376</t>
  </si>
  <si>
    <t>123377</t>
  </si>
  <si>
    <t>JHON RENO</t>
  </si>
  <si>
    <t>123378</t>
  </si>
  <si>
    <t>TRIJAYA SUKSES</t>
  </si>
  <si>
    <t>123379</t>
  </si>
  <si>
    <t>SURAYA MEGAH CEMERLANG</t>
  </si>
  <si>
    <t>123380</t>
  </si>
  <si>
    <t>WIKO MOBILE INDONESIA</t>
  </si>
  <si>
    <t>123381</t>
  </si>
  <si>
    <t>GUNUNG SENTOSA SUMATERA UTAMA INDUSTRI</t>
  </si>
  <si>
    <t>123382</t>
  </si>
  <si>
    <t>YUDHY MULAWALPEN</t>
  </si>
  <si>
    <t>123383</t>
  </si>
  <si>
    <t>MATAHARI SAKTI</t>
  </si>
  <si>
    <t>123384</t>
  </si>
  <si>
    <t>AGRO WIJAYA INDUSTRI</t>
  </si>
  <si>
    <t>123385</t>
  </si>
  <si>
    <t>SAMSUL ANAM</t>
  </si>
  <si>
    <t>123386</t>
  </si>
  <si>
    <t>ANDY TEONATA</t>
  </si>
  <si>
    <t>123387</t>
  </si>
  <si>
    <t>WINSTAR PARTICAL PRODUCT</t>
  </si>
  <si>
    <t>123388</t>
  </si>
  <si>
    <t>MUTIARANUSA AGRO SEJAHTERA</t>
  </si>
  <si>
    <t>123389</t>
  </si>
  <si>
    <t>123390</t>
  </si>
  <si>
    <t>BENDAHARA PENGELUARAN BADAN PENGEMBANGAN SDM DAERAH PROVINSI JATENG</t>
  </si>
  <si>
    <t>123391</t>
  </si>
  <si>
    <t>CV. AMRAN SULAIMAN</t>
  </si>
  <si>
    <t>123393</t>
  </si>
  <si>
    <t>Wisanggeni Mitra Sejahtera</t>
  </si>
  <si>
    <t>123394</t>
  </si>
  <si>
    <t>PT. TEMPIRAI PALM RESOURCES</t>
  </si>
  <si>
    <t>123395</t>
  </si>
  <si>
    <t>BOSS</t>
  </si>
  <si>
    <t>123396</t>
  </si>
  <si>
    <t>TSUJIKAWA INDONESIA</t>
  </si>
  <si>
    <t>123397</t>
  </si>
  <si>
    <t>CV. PILAR ENERGI BORNEO</t>
  </si>
  <si>
    <t>123398</t>
  </si>
  <si>
    <t>PT. TRANS PACIFIC OCEAN</t>
  </si>
  <si>
    <t>123399</t>
  </si>
  <si>
    <t>DAUD PATABANG</t>
  </si>
  <si>
    <t>123400</t>
  </si>
  <si>
    <t>PT. CARSURIN</t>
  </si>
  <si>
    <t>123401</t>
  </si>
  <si>
    <t>PT. CAHAYA MITRA NUSANTARA</t>
  </si>
  <si>
    <t>123402</t>
  </si>
  <si>
    <t>JUNG ANGSA INDONESIA</t>
  </si>
  <si>
    <t>123403</t>
  </si>
  <si>
    <t>PT. SIMIN WIJAYA</t>
  </si>
  <si>
    <t>123404</t>
  </si>
  <si>
    <t>BADAN PENGELOLAAN PENDAPATAN KEUANGAN DAN ASET DAERAH KAB. BREBES</t>
  </si>
  <si>
    <t>123405</t>
  </si>
  <si>
    <t>ZULFAJRI AZWAR</t>
  </si>
  <si>
    <t>123406</t>
  </si>
  <si>
    <t>CV. ANUGERAH ALAM BORNEO</t>
  </si>
  <si>
    <t>123407</t>
  </si>
  <si>
    <t>ROBBY LAMBIEYANTO</t>
  </si>
  <si>
    <t>123408</t>
  </si>
  <si>
    <t>CV. ALASKA PRIMA COAL</t>
  </si>
  <si>
    <t>123409</t>
  </si>
  <si>
    <t>LAKSANA ABADI PRIMA</t>
  </si>
  <si>
    <t>123410</t>
  </si>
  <si>
    <t>BPP UPT BADAN PENDAPATAN DAERAH PROV JATIM BONDOWOSO</t>
  </si>
  <si>
    <t>123411</t>
  </si>
  <si>
    <t>123412</t>
  </si>
  <si>
    <t>HARI EKO SATRIO</t>
  </si>
  <si>
    <t>123413</t>
  </si>
  <si>
    <t>BENUA SWADAYA MAKMUR</t>
  </si>
  <si>
    <t>123414</t>
  </si>
  <si>
    <t>BINTANG MAHAMERU SEJAHTERA</t>
  </si>
  <si>
    <t>123415</t>
  </si>
  <si>
    <t>ANDREW WAHYU PERDANA</t>
  </si>
  <si>
    <t>123416</t>
  </si>
  <si>
    <t>MITRA KARYA PRIMA MESINDO</t>
  </si>
  <si>
    <t>123417</t>
  </si>
  <si>
    <t>Drs. NUNUK SRINURYATI</t>
  </si>
  <si>
    <t>123418</t>
  </si>
  <si>
    <t>CV. TUNGGAL MANDIRI SEJATI</t>
  </si>
  <si>
    <t>123419</t>
  </si>
  <si>
    <t>RINA SUSILOWATI</t>
  </si>
  <si>
    <t>123420</t>
  </si>
  <si>
    <t>IWAN CHANDRA</t>
  </si>
  <si>
    <t>123421</t>
  </si>
  <si>
    <t>DUTA PERKASA DUA</t>
  </si>
  <si>
    <t>123422</t>
  </si>
  <si>
    <t>BANGUN ARTA NIAGATAMA</t>
  </si>
  <si>
    <t>123423</t>
  </si>
  <si>
    <t>PELITA INDONESIA</t>
  </si>
  <si>
    <t>123424</t>
  </si>
  <si>
    <t>KARYA RIAU MANDIRI</t>
  </si>
  <si>
    <t>123425</t>
  </si>
  <si>
    <t>SARANA PEMBANGUNAN ROKAN HILIR</t>
  </si>
  <si>
    <t>123426</t>
  </si>
  <si>
    <t>SUPRIYADI</t>
  </si>
  <si>
    <t>123427</t>
  </si>
  <si>
    <t>QUANTUM TOSAN INTERNASIONAL</t>
  </si>
  <si>
    <t>123428</t>
  </si>
  <si>
    <t>BIMA SAKTI MANDIRI</t>
  </si>
  <si>
    <t>123429</t>
  </si>
  <si>
    <t>PT; WIRA INTI MULYA</t>
  </si>
  <si>
    <t>123430</t>
  </si>
  <si>
    <t>TAN PHU DONG COAL CO. LTD</t>
  </si>
  <si>
    <t>123431</t>
  </si>
  <si>
    <t>MEDIKALOKA PALEMBANG</t>
  </si>
  <si>
    <t>123432</t>
  </si>
  <si>
    <t>SAKTI INTI PERKASA</t>
  </si>
  <si>
    <t>123433</t>
  </si>
  <si>
    <t>PUTRI WILIS</t>
  </si>
  <si>
    <t>123434</t>
  </si>
  <si>
    <t>PT. ANDIKA BANGUN NUSANTARA</t>
  </si>
  <si>
    <t>123435</t>
  </si>
  <si>
    <t>DPP ASPPHAMI</t>
  </si>
  <si>
    <t>123436</t>
  </si>
  <si>
    <t>SKS LISTRIK KALIMANTAN</t>
  </si>
  <si>
    <t>123437</t>
  </si>
  <si>
    <t>SUHARTONO</t>
  </si>
  <si>
    <t>123438</t>
  </si>
  <si>
    <t>EUROASIATIC HEAT &amp; POWER SYSTEMS</t>
  </si>
  <si>
    <t>123439</t>
  </si>
  <si>
    <t>CITRAPRIMA EKASHAKTI, PT</t>
  </si>
  <si>
    <t>123440</t>
  </si>
  <si>
    <t>PT.HOTEL CITRA BATAM INVESTAMA</t>
  </si>
  <si>
    <t>123441</t>
  </si>
  <si>
    <t>I NENGAH SUARTAWAN</t>
  </si>
  <si>
    <t>123442</t>
  </si>
  <si>
    <t>CV. DUA PUTRA JAYA</t>
  </si>
  <si>
    <t>123443</t>
  </si>
  <si>
    <t>JAWA SATU POWER</t>
  </si>
  <si>
    <t>123444</t>
  </si>
  <si>
    <t>BAPAK HERY SUARDI</t>
  </si>
  <si>
    <t>123445</t>
  </si>
  <si>
    <t>KARYA BAKTI USAHA</t>
  </si>
  <si>
    <t>123446</t>
  </si>
  <si>
    <t>CROWN</t>
  </si>
  <si>
    <t>123447</t>
  </si>
  <si>
    <t>TOTOY SOUFYAN</t>
  </si>
  <si>
    <t>123448</t>
  </si>
  <si>
    <t>PT. TECHNOPURE INTI PERKASA</t>
  </si>
  <si>
    <t>123449</t>
  </si>
  <si>
    <t>OSTRADA INDONESIA</t>
  </si>
  <si>
    <t>123450</t>
  </si>
  <si>
    <t>MAJU NUSANTARA</t>
  </si>
  <si>
    <t>123451</t>
  </si>
  <si>
    <t>PT. CAHAYA BARU MANUNGGAL</t>
  </si>
  <si>
    <t>123452</t>
  </si>
  <si>
    <t>TOMMI HARTOJO (HOTEL JB)</t>
  </si>
  <si>
    <t>123453</t>
  </si>
  <si>
    <t>HUTAMA KARYA - BUMI KARSA KSO</t>
  </si>
  <si>
    <t>123454</t>
  </si>
  <si>
    <t>HIJRAH</t>
  </si>
  <si>
    <t>123455</t>
  </si>
  <si>
    <t>KRISTIANA</t>
  </si>
  <si>
    <t>123456</t>
  </si>
  <si>
    <t>123457</t>
  </si>
  <si>
    <t>DINAS LINGKUNGAN HIDUP KOTA PONTIANAK</t>
  </si>
  <si>
    <t>123458</t>
  </si>
  <si>
    <t>MARSAL BIN M. ST. MAKRUF</t>
  </si>
  <si>
    <t>123459</t>
  </si>
  <si>
    <t>MS. D RATYA PUSPA</t>
  </si>
  <si>
    <t>123460</t>
  </si>
  <si>
    <t>CV. TUNAS JAYA PERDANA</t>
  </si>
  <si>
    <t>123462</t>
  </si>
  <si>
    <t>BERKAT ALAM MAKMUR</t>
  </si>
  <si>
    <t>123463</t>
  </si>
  <si>
    <t>JUMINGAN SUNARDI</t>
  </si>
  <si>
    <t>123464</t>
  </si>
  <si>
    <t>DARMADI</t>
  </si>
  <si>
    <t>123465</t>
  </si>
  <si>
    <t>PELINDO HUSADA CITRA</t>
  </si>
  <si>
    <t>123466</t>
  </si>
  <si>
    <t>NINA MUTIA FEBRIANI</t>
  </si>
  <si>
    <t>123467</t>
  </si>
  <si>
    <t>HERU PRAKOSO</t>
  </si>
  <si>
    <t>123468</t>
  </si>
  <si>
    <t>BEND. RSUD SURADADI TEGAL</t>
  </si>
  <si>
    <t>123469</t>
  </si>
  <si>
    <t>POTATO HEAD BEACH CLUB</t>
  </si>
  <si>
    <t>123470</t>
  </si>
  <si>
    <t>PT. RIZKY CIPTA GUNA PERKASA</t>
  </si>
  <si>
    <t>123471</t>
  </si>
  <si>
    <t>ANDRIK SIGIT NUGROHO</t>
  </si>
  <si>
    <t>123472</t>
  </si>
  <si>
    <t>HARTONO CAHAYA PRATAMA</t>
  </si>
  <si>
    <t>123473</t>
  </si>
  <si>
    <t>HASAN LIU, H</t>
  </si>
  <si>
    <t>123474</t>
  </si>
  <si>
    <t>FOREST INDO PERKASA</t>
  </si>
  <si>
    <t>123475</t>
  </si>
  <si>
    <t>WAHANA CIPTA ANUGRAH, CV</t>
  </si>
  <si>
    <t>123476</t>
  </si>
  <si>
    <t>PETERSON MITRA INDONESIA</t>
  </si>
  <si>
    <t>123477</t>
  </si>
  <si>
    <t>INDOJAYA SUKSES MULIA</t>
  </si>
  <si>
    <t>123478</t>
  </si>
  <si>
    <t>INSOCLAY ACIDATAMA INDONESIA</t>
  </si>
  <si>
    <t>123479</t>
  </si>
  <si>
    <t>EVAN CHRISTIAN</t>
  </si>
  <si>
    <t>123480</t>
  </si>
  <si>
    <t>DAMAI PRATAMA SEJATI</t>
  </si>
  <si>
    <t>123481</t>
  </si>
  <si>
    <t>VICTHOR GUNTUR</t>
  </si>
  <si>
    <t>123482</t>
  </si>
  <si>
    <t>GINO VALENTINO BUDIMAN</t>
  </si>
  <si>
    <t>123483</t>
  </si>
  <si>
    <t>SRI JAYA ABADI JADI</t>
  </si>
  <si>
    <t>123484</t>
  </si>
  <si>
    <t>TEGUH SEMBIRING</t>
  </si>
  <si>
    <t>123485</t>
  </si>
  <si>
    <t>ABHIRAMA MANDIRI</t>
  </si>
  <si>
    <t>123486</t>
  </si>
  <si>
    <t>PT. PERTAMINA BINA MEDIKA  IHC</t>
  </si>
  <si>
    <t>123487</t>
  </si>
  <si>
    <t>NG KIAU KONG</t>
  </si>
  <si>
    <t>123488</t>
  </si>
  <si>
    <t>PT. RS. PERTAMINA PRABUMULIH</t>
  </si>
  <si>
    <t>123489</t>
  </si>
  <si>
    <t>CV. BUMI MANDIRI SEJAHTERA</t>
  </si>
  <si>
    <t>123490</t>
  </si>
  <si>
    <t>PT. STANDARD TOYO POLYMER</t>
  </si>
  <si>
    <t>123491</t>
  </si>
  <si>
    <t>SURYA MUSTIKA PERSADA JAYA</t>
  </si>
  <si>
    <t>123492</t>
  </si>
  <si>
    <t>WAN WAN WIJAYA</t>
  </si>
  <si>
    <t>123493</t>
  </si>
  <si>
    <t>PT. CHOICE PLUS MAKMUR</t>
  </si>
  <si>
    <t>123494</t>
  </si>
  <si>
    <t>PETRAKEMINDO PRATAMA MANDIRI</t>
  </si>
  <si>
    <t>123495</t>
  </si>
  <si>
    <t>HANANTO PRATIKNO</t>
  </si>
  <si>
    <t>123496</t>
  </si>
  <si>
    <t>123497</t>
  </si>
  <si>
    <t>PT. DWIJAYA SELARAS</t>
  </si>
  <si>
    <t>123498</t>
  </si>
  <si>
    <t>TIRTA HARAPAN</t>
  </si>
  <si>
    <t>123499</t>
  </si>
  <si>
    <t>KING GLOBAL METALINDO</t>
  </si>
  <si>
    <t>123500</t>
  </si>
  <si>
    <t>PT.PIMSF PULOGDUNG</t>
  </si>
  <si>
    <t>123501</t>
  </si>
  <si>
    <t>PT. HOTEL BAHTERA JAYA ABADI</t>
  </si>
  <si>
    <t>123502</t>
  </si>
  <si>
    <t>M.T. HERRY SANTOSO</t>
  </si>
  <si>
    <t>123503</t>
  </si>
  <si>
    <t>AJJISTIA BAYU TRESNA</t>
  </si>
  <si>
    <t>123504</t>
  </si>
  <si>
    <t>PT. BARATAN</t>
  </si>
  <si>
    <t>123505</t>
  </si>
  <si>
    <t>JOHAN</t>
  </si>
  <si>
    <t>123507</t>
  </si>
  <si>
    <t>PT. STAR INDO GREEN</t>
  </si>
  <si>
    <t>123508</t>
  </si>
  <si>
    <t>PT. KARYA TEKNIKINDO UTAMA</t>
  </si>
  <si>
    <t>123509</t>
  </si>
  <si>
    <t>TRANS ENERGY NUSANTARA</t>
  </si>
  <si>
    <t>123510</t>
  </si>
  <si>
    <t>PT. ATHAYA ABBAS MANDIRI</t>
  </si>
  <si>
    <t>123511</t>
  </si>
  <si>
    <t>MORAWA ORGANIK</t>
  </si>
  <si>
    <t>123609</t>
  </si>
  <si>
    <t>AJI BARATAMA</t>
  </si>
  <si>
    <t>123610</t>
  </si>
  <si>
    <t>RSU. KUNINGAN MEDICAL CENTER (KMC)</t>
  </si>
  <si>
    <t>123611</t>
  </si>
  <si>
    <t>AJI BARATAMA.CV</t>
  </si>
  <si>
    <t>123612</t>
  </si>
  <si>
    <t>PT. WINTAI GARMENT</t>
  </si>
  <si>
    <t>123613</t>
  </si>
  <si>
    <t>PANCA RAKSA SANTOSA</t>
  </si>
  <si>
    <t>123614</t>
  </si>
  <si>
    <t>CV. BARUNA MEDIKA</t>
  </si>
  <si>
    <t>123615</t>
  </si>
  <si>
    <t>RUMAH BERNEH</t>
  </si>
  <si>
    <t>123616</t>
  </si>
  <si>
    <t>CONDUCTORJASA SURYAPERSADA</t>
  </si>
  <si>
    <t>123617</t>
  </si>
  <si>
    <t>AGUS JULI</t>
  </si>
  <si>
    <t>123618</t>
  </si>
  <si>
    <t>TIRTA UNGGUL SEJATI</t>
  </si>
  <si>
    <t>123619</t>
  </si>
  <si>
    <t>ASA TATA MARDIVKA</t>
  </si>
  <si>
    <t>123620</t>
  </si>
  <si>
    <t>AGUNG WIDAYAT</t>
  </si>
  <si>
    <t>123621</t>
  </si>
  <si>
    <t>BERLIAN MIXINDO</t>
  </si>
  <si>
    <t>123622</t>
  </si>
  <si>
    <t>SARANA PALOGADA ABADI</t>
  </si>
  <si>
    <t>123623</t>
  </si>
  <si>
    <t>ESTHERIA COSMETIK</t>
  </si>
  <si>
    <t>123624</t>
  </si>
  <si>
    <t>USAHA BAHTERA MAJU</t>
  </si>
  <si>
    <t>123625</t>
  </si>
  <si>
    <t>BERLIAN CEMERLANG</t>
  </si>
  <si>
    <t>123626</t>
  </si>
  <si>
    <t>GALAKSI SURYA</t>
  </si>
  <si>
    <t>123627</t>
  </si>
  <si>
    <t>ETHIC FOOD</t>
  </si>
  <si>
    <t>123628</t>
  </si>
  <si>
    <t>KISWARDOYO / JAPAR</t>
  </si>
  <si>
    <t>123629</t>
  </si>
  <si>
    <t>GUNUNG INTAN</t>
  </si>
  <si>
    <t>123630</t>
  </si>
  <si>
    <t>LAUTAN REZEKI SEMESTA</t>
  </si>
  <si>
    <t>123631</t>
  </si>
  <si>
    <t>NUSANTARA AGRO ABADI</t>
  </si>
  <si>
    <t>123632</t>
  </si>
  <si>
    <t>WAHYU ISNA FURNIRAYA</t>
  </si>
  <si>
    <t>123633</t>
  </si>
  <si>
    <t>DINAWATI UD. BINTANG TERANG</t>
  </si>
  <si>
    <t>123634</t>
  </si>
  <si>
    <t>NILWAN BACHTIAR</t>
  </si>
  <si>
    <t>123635</t>
  </si>
  <si>
    <t>ADHIKARYA DWI SUKSES</t>
  </si>
  <si>
    <t>123636</t>
  </si>
  <si>
    <t>ANGGARA AGUS HARIYADI</t>
  </si>
  <si>
    <t>123637</t>
  </si>
  <si>
    <t>AISY MESINDO</t>
  </si>
  <si>
    <t>123638</t>
  </si>
  <si>
    <t>BASMAA KURNIA UTAMA</t>
  </si>
  <si>
    <t>123639</t>
  </si>
  <si>
    <t>PUTRA PRIMA MANDIRI</t>
  </si>
  <si>
    <t>123640</t>
  </si>
  <si>
    <t>ANALUM JIOR</t>
  </si>
  <si>
    <t>123641</t>
  </si>
  <si>
    <t>KEDUNGJAYA REKADAYATAMA</t>
  </si>
  <si>
    <t>123642</t>
  </si>
  <si>
    <t>ALAMANDA SEJATI UTAMA</t>
  </si>
  <si>
    <t>123643</t>
  </si>
  <si>
    <t>BATU CIPTA BAHANA</t>
  </si>
  <si>
    <t>123644</t>
  </si>
  <si>
    <t>OSANA INTERNATIONAL INDONESIA</t>
  </si>
  <si>
    <t>123645</t>
  </si>
  <si>
    <t>INDO SPECHEM ABADI</t>
  </si>
  <si>
    <t>123646</t>
  </si>
  <si>
    <t>DESSY ADRIANA LISGANDA</t>
  </si>
  <si>
    <t>123647</t>
  </si>
  <si>
    <t>JIWA MAKKAWARU BARRU</t>
  </si>
  <si>
    <t>123648</t>
  </si>
  <si>
    <t>Hotel Batiqa</t>
  </si>
  <si>
    <t>123649</t>
  </si>
  <si>
    <t>JON ABDI</t>
  </si>
  <si>
    <t>123650</t>
  </si>
  <si>
    <t>ENES AGRIBISNIS INDONESIA</t>
  </si>
  <si>
    <t>123651</t>
  </si>
  <si>
    <t>PT. ARKANJAYA LESTARI ABADI</t>
  </si>
  <si>
    <t>123652</t>
  </si>
  <si>
    <t>DINAMIKA INTI SENTOSA</t>
  </si>
  <si>
    <t>123653</t>
  </si>
  <si>
    <t>PT. FAZAR UTAMA ABADI</t>
  </si>
  <si>
    <t>123654</t>
  </si>
  <si>
    <t>PT. TRITUNGGAL ABADI SEJAHTERA</t>
  </si>
  <si>
    <t>123655</t>
  </si>
  <si>
    <t>HARANG BUMI ENERGI</t>
  </si>
  <si>
    <t>123656</t>
  </si>
  <si>
    <t>ADI ANTONY</t>
  </si>
  <si>
    <t>123657</t>
  </si>
  <si>
    <t>GIEB INDONESIA</t>
  </si>
  <si>
    <t>123658</t>
  </si>
  <si>
    <t>FERDI GUSTIAN</t>
  </si>
  <si>
    <t>123659</t>
  </si>
  <si>
    <t>TRINATHA MAKMUR MINERAL</t>
  </si>
  <si>
    <t>123660</t>
  </si>
  <si>
    <t>MUARA MITRA SEJATI</t>
  </si>
  <si>
    <t>123661</t>
  </si>
  <si>
    <t>RIMBA TRIJAYA PERKASA</t>
  </si>
  <si>
    <t>123663</t>
  </si>
  <si>
    <t>ELEPHANT KING</t>
  </si>
  <si>
    <t>123665</t>
  </si>
  <si>
    <t>BECKJORINDO PARYAWEKSANA</t>
  </si>
  <si>
    <t>123666</t>
  </si>
  <si>
    <t>ARPITEK UTAMA</t>
  </si>
  <si>
    <t>123667</t>
  </si>
  <si>
    <t>NADIA -</t>
  </si>
  <si>
    <t>123668</t>
  </si>
  <si>
    <t>LINTAS ARTHA LESTARI</t>
  </si>
  <si>
    <t>123669</t>
  </si>
  <si>
    <t>YAYOK SURYO PURNOMO</t>
  </si>
  <si>
    <t>123670</t>
  </si>
  <si>
    <t>MADE SANDHYANA ANGGA</t>
  </si>
  <si>
    <t>123671</t>
  </si>
  <si>
    <t>SUMARNOTO HS (PRSH. KECAP CIPTA RASA)</t>
  </si>
  <si>
    <t>123673</t>
  </si>
  <si>
    <t>KOPERASI PESANTREN LATANSA PONDOK MODERN GONTOR</t>
  </si>
  <si>
    <t>123674</t>
  </si>
  <si>
    <t>ABU HAFAZ</t>
  </si>
  <si>
    <t>123675</t>
  </si>
  <si>
    <t>MAKMUR RIZKI ALAM RINJANI MANDIRI</t>
  </si>
  <si>
    <t>123676</t>
  </si>
  <si>
    <t>TUBAN MEGA GLOBAL PUTRI</t>
  </si>
  <si>
    <t>123677</t>
  </si>
  <si>
    <t>123678</t>
  </si>
  <si>
    <t>PERKASA AGUNG SEJATI</t>
  </si>
  <si>
    <t>123679</t>
  </si>
  <si>
    <t>MINAS PAGAI LUMBER</t>
  </si>
  <si>
    <t>123680</t>
  </si>
  <si>
    <t>CHRIS IMMANUEL</t>
  </si>
  <si>
    <t>123681</t>
  </si>
  <si>
    <t>ALFIN REDA PRATAMA</t>
  </si>
  <si>
    <t>123682</t>
  </si>
  <si>
    <t>BPG 182 DIREKTORAT BPPHH KEMEN LHK</t>
  </si>
  <si>
    <t>123683</t>
  </si>
  <si>
    <t>BEND. BADAN KEUANGAN DAERAH KAB.KENDAL</t>
  </si>
  <si>
    <t>123684</t>
  </si>
  <si>
    <t>SATU MANAGEMENT</t>
  </si>
  <si>
    <t>123685</t>
  </si>
  <si>
    <t>JOKO SUSILO</t>
  </si>
  <si>
    <t>123686</t>
  </si>
  <si>
    <t>MITRA SARI</t>
  </si>
  <si>
    <t>123687</t>
  </si>
  <si>
    <t>FAJAR PUTRA BASKARA</t>
  </si>
  <si>
    <t>123688</t>
  </si>
  <si>
    <t>POLIN</t>
  </si>
  <si>
    <t>123689</t>
  </si>
  <si>
    <t>MITRA VIA PERSADA.CV</t>
  </si>
  <si>
    <t>123690</t>
  </si>
  <si>
    <t>WISNU MADHA</t>
  </si>
  <si>
    <t>123691</t>
  </si>
  <si>
    <t>KARYARASA JAYA SENTOSA</t>
  </si>
  <si>
    <t>123692</t>
  </si>
  <si>
    <t>SONNY RUNTUKAHU</t>
  </si>
  <si>
    <t>123693</t>
  </si>
  <si>
    <t>PENTA PRATAMA MANUNGGAL SEJATI</t>
  </si>
  <si>
    <t>123694</t>
  </si>
  <si>
    <t>BENCOOLEN CARBON COAL, PT</t>
  </si>
  <si>
    <t>123695</t>
  </si>
  <si>
    <t>KREASI INDAH CEMERLANG</t>
  </si>
  <si>
    <t>123696</t>
  </si>
  <si>
    <t>PETEKA KARYA SAMUDERA</t>
  </si>
  <si>
    <t>123697</t>
  </si>
  <si>
    <t>BENDAHARA PENGELUARAN RSU TEUNGKU PEUKAN ACEH BARAT DAYA</t>
  </si>
  <si>
    <t>123698</t>
  </si>
  <si>
    <t>B JOHAN KOROMPIS</t>
  </si>
  <si>
    <t>123699</t>
  </si>
  <si>
    <t>OMAD</t>
  </si>
  <si>
    <t>123700</t>
  </si>
  <si>
    <t>BAMBANG HADI WIJAYA</t>
  </si>
  <si>
    <t>123701</t>
  </si>
  <si>
    <t>SUMATRA PALM RAYA</t>
  </si>
  <si>
    <t>123702</t>
  </si>
  <si>
    <t>SP KRISTAL BAHARI</t>
  </si>
  <si>
    <t>123703</t>
  </si>
  <si>
    <t>STUDI TEKNIK</t>
  </si>
  <si>
    <t>123704</t>
  </si>
  <si>
    <t>INDRASARI KENCANA</t>
  </si>
  <si>
    <t>123705</t>
  </si>
  <si>
    <t>ANGGUN DWI APRILIANI</t>
  </si>
  <si>
    <t>123706</t>
  </si>
  <si>
    <t>GATRA KALTIM JAYA</t>
  </si>
  <si>
    <t>123707</t>
  </si>
  <si>
    <t>CV. BUANA BARA KALTIM</t>
  </si>
  <si>
    <t>123708</t>
  </si>
  <si>
    <t>REALFOOD WINTA ASIA</t>
  </si>
  <si>
    <t>123709</t>
  </si>
  <si>
    <t>PT. INDOSOL WATER SOLUTIONS</t>
  </si>
  <si>
    <t>123710</t>
  </si>
  <si>
    <t>PT. PAPERPACK PRINTAMA INDONESIA</t>
  </si>
  <si>
    <t>123711</t>
  </si>
  <si>
    <t>CIPTA ALAM PRIMA</t>
  </si>
  <si>
    <t>123712</t>
  </si>
  <si>
    <t>ROBI CAHYADI</t>
  </si>
  <si>
    <t>123713</t>
  </si>
  <si>
    <t>PT. AVIA DINAMIKA INDONESIA</t>
  </si>
  <si>
    <t>123714</t>
  </si>
  <si>
    <t>CITRAKARA UPENDRA S.B.K.H.</t>
  </si>
  <si>
    <t>123715</t>
  </si>
  <si>
    <t>PT. FAJAR SAKTI PRIMA</t>
  </si>
  <si>
    <t>123716</t>
  </si>
  <si>
    <t>CV. HARUM MEKAR</t>
  </si>
  <si>
    <t>123717</t>
  </si>
  <si>
    <t>NIXON PITNA, SE.</t>
  </si>
  <si>
    <t>123718</t>
  </si>
  <si>
    <t>QUANTUMPLAST INDUSTRY</t>
  </si>
  <si>
    <t>123719</t>
  </si>
  <si>
    <t>JASA TIRTA HAGUNA</t>
  </si>
  <si>
    <t>123720</t>
  </si>
  <si>
    <t>PURE BALI BIRD NEST</t>
  </si>
  <si>
    <t>123721</t>
  </si>
  <si>
    <t>SEROJA LUKINDO LESTARI</t>
  </si>
  <si>
    <t>123722</t>
  </si>
  <si>
    <t>OVER DOSIS CINTA</t>
  </si>
  <si>
    <t>123723</t>
  </si>
  <si>
    <t>BRILIAN AGRO SUKSES</t>
  </si>
  <si>
    <t>123724</t>
  </si>
  <si>
    <t>T HOTEL INDONESIA</t>
  </si>
  <si>
    <t>123725</t>
  </si>
  <si>
    <t>BINTANG PAPUA HOTELINDO</t>
  </si>
  <si>
    <t>123726</t>
  </si>
  <si>
    <t>BINA KARYA</t>
  </si>
  <si>
    <t>123727</t>
  </si>
  <si>
    <t>CV. KUTAI KUMALA ENERGY</t>
  </si>
  <si>
    <t>123728</t>
  </si>
  <si>
    <t>KARSA UTAMA BENGALON</t>
  </si>
  <si>
    <t>123729</t>
  </si>
  <si>
    <t>PT. NUSANTARA ENERGY RESOURCE</t>
  </si>
  <si>
    <t>123735</t>
  </si>
  <si>
    <t>RSUD ADE MUHAMMAD DJOEN</t>
  </si>
  <si>
    <t>123736</t>
  </si>
  <si>
    <t>GEDUNG PUNTI</t>
  </si>
  <si>
    <t>123737</t>
  </si>
  <si>
    <t>NAURAH HASNUN MAHDIYAH</t>
  </si>
  <si>
    <t>123738</t>
  </si>
  <si>
    <t>LH Asian Trade Finance Fund LTD</t>
  </si>
  <si>
    <t>123739</t>
  </si>
  <si>
    <t>NAURAH HUSNUN MAHDIYAH</t>
  </si>
  <si>
    <t>123740</t>
  </si>
  <si>
    <t>KHUMAIRAH MEMBANGUN PRATAMA</t>
  </si>
  <si>
    <t>123741</t>
  </si>
  <si>
    <t>FAHMI BIN FAUZI O.T</t>
  </si>
  <si>
    <t>123742</t>
  </si>
  <si>
    <t>PT. PUTRA BANJAR SINDAM PURNA</t>
  </si>
  <si>
    <t>123743</t>
  </si>
  <si>
    <t>PT. BARTIM COALINDO</t>
  </si>
  <si>
    <t>123744</t>
  </si>
  <si>
    <t>NUANSA SARANA DEVELOPMENT</t>
  </si>
  <si>
    <t>123745</t>
  </si>
  <si>
    <t>RUDY HERMANTO</t>
  </si>
  <si>
    <t>123746</t>
  </si>
  <si>
    <t>DEDIK ARYANTO</t>
  </si>
  <si>
    <t>123747</t>
  </si>
  <si>
    <t>CAFRIANTO</t>
  </si>
  <si>
    <t>123748</t>
  </si>
  <si>
    <t>ADHI PERSADA GEDUNG</t>
  </si>
  <si>
    <t>123749</t>
  </si>
  <si>
    <t>INTRACO PENTA WAHANA</t>
  </si>
  <si>
    <t>123750</t>
  </si>
  <si>
    <t>MILUTA PERMAI</t>
  </si>
  <si>
    <t>123751</t>
  </si>
  <si>
    <t>GREEN PARADISE</t>
  </si>
  <si>
    <t>123752</t>
  </si>
  <si>
    <t>NATRUSTPARADIGMA LISTRIK MANDIRI</t>
  </si>
  <si>
    <t>123753</t>
  </si>
  <si>
    <t>BENDAHARA PENGELUARAN SEKRETARIAT DPRD KAB. BELITUNG</t>
  </si>
  <si>
    <t>123754</t>
  </si>
  <si>
    <t>PT. PRAMITA</t>
  </si>
  <si>
    <t>123755</t>
  </si>
  <si>
    <t>PT. WIRATAMA PRIMA TEXTILE INDO</t>
  </si>
  <si>
    <t>123756</t>
  </si>
  <si>
    <t>RUTIN RSU KAB.MAGETAN</t>
  </si>
  <si>
    <t>123757</t>
  </si>
  <si>
    <t>WURYANTO</t>
  </si>
  <si>
    <t>123758</t>
  </si>
  <si>
    <t>NIAGA FERTIKEM ABADI</t>
  </si>
  <si>
    <t>123759</t>
  </si>
  <si>
    <t>123760</t>
  </si>
  <si>
    <t>123761</t>
  </si>
  <si>
    <t>PT. BERKAH ALAM SUBUR</t>
  </si>
  <si>
    <t>123762</t>
  </si>
  <si>
    <t>ASIA BIOMASS PUBLIC COMPANY LIMITED</t>
  </si>
  <si>
    <t>123763</t>
  </si>
  <si>
    <t>123764</t>
  </si>
  <si>
    <t>KARTONO, DRS., MSC.</t>
  </si>
  <si>
    <t>123765</t>
  </si>
  <si>
    <t>PUJICOMAY</t>
  </si>
  <si>
    <t>123766</t>
  </si>
  <si>
    <t>PT. PROMISCO SINERGI INDONESIA</t>
  </si>
  <si>
    <t>123767</t>
  </si>
  <si>
    <t>ALIDIN SYAIDIN</t>
  </si>
  <si>
    <t>123768</t>
  </si>
  <si>
    <t>IRWAN EFFENDY</t>
  </si>
  <si>
    <t>123769</t>
  </si>
  <si>
    <t>TONI DARMADI</t>
  </si>
  <si>
    <t>123770</t>
  </si>
  <si>
    <t>PT. DUA LIMA BERLIAN</t>
  </si>
  <si>
    <t>123771</t>
  </si>
  <si>
    <t>MAHKOTA CITRA MANDIRI</t>
  </si>
  <si>
    <t>123772</t>
  </si>
  <si>
    <t>RAJAWALI PAPUA FORESTA</t>
  </si>
  <si>
    <t>123773</t>
  </si>
  <si>
    <t>PT.KOTOBUKIYA INDO CLASIC INDUSTRIES</t>
  </si>
  <si>
    <t>123774</t>
  </si>
  <si>
    <t>PD.AIR MINUM DATI II KABUPATEN MALANG</t>
  </si>
  <si>
    <t>123775</t>
  </si>
  <si>
    <t>GAHARU PUTRA BAJA MANDIRI</t>
  </si>
  <si>
    <t>123776</t>
  </si>
  <si>
    <t>SINERGI BETON UTAMA</t>
  </si>
  <si>
    <t>123777</t>
  </si>
  <si>
    <t>PT. AGRA WASTU JAYASRI</t>
  </si>
  <si>
    <t>123778</t>
  </si>
  <si>
    <t>YULIAR KUS NUGROHO</t>
  </si>
  <si>
    <t>123779</t>
  </si>
  <si>
    <t>123780</t>
  </si>
  <si>
    <t>NAGATA BIO ENERGI</t>
  </si>
  <si>
    <t>123781</t>
  </si>
  <si>
    <t>MITRA MANDIRI INDOENERGI</t>
  </si>
  <si>
    <t>123782</t>
  </si>
  <si>
    <t>PUNCAK MAS UTAMA</t>
  </si>
  <si>
    <t>123783</t>
  </si>
  <si>
    <t>NURANGGA BROTHER'S PUTRA</t>
  </si>
  <si>
    <t>123784</t>
  </si>
  <si>
    <t>PT. BINACITRA TEKNOLOGI</t>
  </si>
  <si>
    <t>123785</t>
  </si>
  <si>
    <t>TRANS MARPINGGAN</t>
  </si>
  <si>
    <t>124609</t>
  </si>
  <si>
    <t>ADIMITRA PINUS UTAMA</t>
  </si>
  <si>
    <t>124610</t>
  </si>
  <si>
    <t>PT. HITACHI CONSTRUCTION MACHINERY INDONESIA</t>
  </si>
  <si>
    <t>124611</t>
  </si>
  <si>
    <t>BAYU HUTAMA LESTARI</t>
  </si>
  <si>
    <t>124612</t>
  </si>
  <si>
    <t>SRIYUDI GLOBALINDO PERKASA</t>
  </si>
  <si>
    <t>124613</t>
  </si>
  <si>
    <t>PD. AIR MINUM SURYA SEMBADA KOTA SURABAYA</t>
  </si>
  <si>
    <t>124614</t>
  </si>
  <si>
    <t>FAJAR ABADI</t>
  </si>
  <si>
    <t>124615</t>
  </si>
  <si>
    <t>TRI TUNGGAL</t>
  </si>
  <si>
    <t>124616</t>
  </si>
  <si>
    <t>BINAKARYA CITRA LESTARI</t>
  </si>
  <si>
    <t>124617</t>
  </si>
  <si>
    <t>DUA CAHAYA ANUGRAH</t>
  </si>
  <si>
    <t>124618</t>
  </si>
  <si>
    <t>ANJAS ANITA JAYA</t>
  </si>
  <si>
    <t>124619</t>
  </si>
  <si>
    <t>KELOLA MINA LAUT CABANG LUWUK</t>
  </si>
  <si>
    <t>124620</t>
  </si>
  <si>
    <t>CV. DHARMA AGRINUSA</t>
  </si>
  <si>
    <t>124621</t>
  </si>
  <si>
    <t>ERLIN MUHAROMAH</t>
  </si>
  <si>
    <t>124622</t>
  </si>
  <si>
    <t>AYINA HOLDING SDN. BHD</t>
  </si>
  <si>
    <t>124623</t>
  </si>
  <si>
    <t>VIDDY SAPUTRA</t>
  </si>
  <si>
    <t>124624</t>
  </si>
  <si>
    <t>MR. HENDRI INANDRA</t>
  </si>
  <si>
    <t>124625</t>
  </si>
  <si>
    <t>GND IMPERIUM PERKASA</t>
  </si>
  <si>
    <t>124626</t>
  </si>
  <si>
    <t>FREDDYSUN</t>
  </si>
  <si>
    <t>124627</t>
  </si>
  <si>
    <t>MASRONI</t>
  </si>
  <si>
    <t>124628</t>
  </si>
  <si>
    <t>KUARINDO PRATAMA JAYA</t>
  </si>
  <si>
    <t>124629</t>
  </si>
  <si>
    <t>BINTANG ALAM</t>
  </si>
  <si>
    <t>124630</t>
  </si>
  <si>
    <t>GRASINDO BANGUN NUSANTARA</t>
  </si>
  <si>
    <t>124631</t>
  </si>
  <si>
    <t>PT. BINTANG TIMUR SELARAS</t>
  </si>
  <si>
    <t>124632</t>
  </si>
  <si>
    <t>SANGGRAHA DAKSAMITRA</t>
  </si>
  <si>
    <t>124633</t>
  </si>
  <si>
    <t>PT. CAHAYA KILAU KENCANA</t>
  </si>
  <si>
    <t>124634</t>
  </si>
  <si>
    <t>PT. SABANG GEOTERMAL ENERGI</t>
  </si>
  <si>
    <t>124635</t>
  </si>
  <si>
    <t>CANDI ARTHA</t>
  </si>
  <si>
    <t>124636</t>
  </si>
  <si>
    <t>HENDRI KIKI</t>
  </si>
  <si>
    <t>124637</t>
  </si>
  <si>
    <t>HERDANI Y. K.</t>
  </si>
  <si>
    <t>124638</t>
  </si>
  <si>
    <t>BERLIANATA</t>
  </si>
  <si>
    <t>124639</t>
  </si>
  <si>
    <t>PT. DINAMICA RIMBA UTAMA</t>
  </si>
  <si>
    <t>124640</t>
  </si>
  <si>
    <t>PT. CITRA BARATAMA INDONESIA</t>
  </si>
  <si>
    <t>124641</t>
  </si>
  <si>
    <t>SINERGY PRODUCT SOLUTION</t>
  </si>
  <si>
    <t>124642</t>
  </si>
  <si>
    <t>PERMATA NEGERI INDONESIA</t>
  </si>
  <si>
    <t>124643</t>
  </si>
  <si>
    <t>GILI BREIZH DIVERS</t>
  </si>
  <si>
    <t>124644</t>
  </si>
  <si>
    <t>FENTY R. EFFENDY</t>
  </si>
  <si>
    <t>124645</t>
  </si>
  <si>
    <t>MR. HELDI ASPIAN</t>
  </si>
  <si>
    <t>124646</t>
  </si>
  <si>
    <t>KAYU ABADI PERTAMA</t>
  </si>
  <si>
    <t>124647</t>
  </si>
  <si>
    <t>HARDI SUNYOTO</t>
  </si>
  <si>
    <t>124648</t>
  </si>
  <si>
    <t>SILVETHER TANDI</t>
  </si>
  <si>
    <t>124649</t>
  </si>
  <si>
    <t>ADIDAYA PERKASA NUSANTARA, PT</t>
  </si>
  <si>
    <t>124650</t>
  </si>
  <si>
    <t>SONY PRANATA</t>
  </si>
  <si>
    <t>124651</t>
  </si>
  <si>
    <t>LATIFA AMALIA PUTRI</t>
  </si>
  <si>
    <t>124652</t>
  </si>
  <si>
    <t>ALIMAN JOYO SAKTI</t>
  </si>
  <si>
    <t>124653</t>
  </si>
  <si>
    <t>PT. EMER CITRA AGUNG</t>
  </si>
  <si>
    <t>124654</t>
  </si>
  <si>
    <t>WILLIAM</t>
  </si>
  <si>
    <t>124655</t>
  </si>
  <si>
    <t>TEGUH WIDODO</t>
  </si>
  <si>
    <t>124656</t>
  </si>
  <si>
    <t>TOSHIDA INDONESIA</t>
  </si>
  <si>
    <t>124657</t>
  </si>
  <si>
    <t>PT. NUSA BHAKTI PERSADA RAYA</t>
  </si>
  <si>
    <t>124658</t>
  </si>
  <si>
    <t>PT. GRIPTHA PUTRA PERSADA</t>
  </si>
  <si>
    <t>124659</t>
  </si>
  <si>
    <t>PT. AEROTRANS SERVICES INDONESIA</t>
  </si>
  <si>
    <t>124660</t>
  </si>
  <si>
    <t>PT. JIANGXI THERMAL POWER CONSTRUCTION</t>
  </si>
  <si>
    <t>124661</t>
  </si>
  <si>
    <t>PT. VIEFAR MEDIA TRANS</t>
  </si>
  <si>
    <t>124662</t>
  </si>
  <si>
    <t>PT. KORION ABADI ENERGI</t>
  </si>
  <si>
    <t>124663</t>
  </si>
  <si>
    <t>MUHAMMAD LUKMANUL ATIK</t>
  </si>
  <si>
    <t>124664</t>
  </si>
  <si>
    <t>CITRA RATNA NIRMALA</t>
  </si>
  <si>
    <t>124665</t>
  </si>
  <si>
    <t>BARLAN'S</t>
  </si>
  <si>
    <t>124666</t>
  </si>
  <si>
    <t>SURYA PERTIWI NUSANTARA</t>
  </si>
  <si>
    <t>124667</t>
  </si>
  <si>
    <t>CV. CEMERLANG LINGKUNGAN INTERNUSA</t>
  </si>
  <si>
    <t>124668</t>
  </si>
  <si>
    <t>BEND. DINAS PERTANIAN DAN KP (03) TANAMAN PANGAN</t>
  </si>
  <si>
    <t>124669</t>
  </si>
  <si>
    <t>PT. MAULANA KARYA PERSADA</t>
  </si>
  <si>
    <t>124670</t>
  </si>
  <si>
    <t>TIRAN INDONESIA</t>
  </si>
  <si>
    <t>124671</t>
  </si>
  <si>
    <t>AZHAR</t>
  </si>
  <si>
    <t>124672</t>
  </si>
  <si>
    <t>GEMA SUPRA ABADI</t>
  </si>
  <si>
    <t>124673</t>
  </si>
  <si>
    <t>YESSICA ANTONIUS</t>
  </si>
  <si>
    <t>124674</t>
  </si>
  <si>
    <t>BINTAN ALAM GRUP</t>
  </si>
  <si>
    <t>124675</t>
  </si>
  <si>
    <t>BACTY PERKASA SELATAN RAYA</t>
  </si>
  <si>
    <t>124676</t>
  </si>
  <si>
    <t>124677</t>
  </si>
  <si>
    <t>FO CIN</t>
  </si>
  <si>
    <t>124678</t>
  </si>
  <si>
    <t>124679</t>
  </si>
  <si>
    <t>SLAMET SUBONO</t>
  </si>
  <si>
    <t>124680</t>
  </si>
  <si>
    <t>TIRTA SARANA MULIA TECHNOLOGY</t>
  </si>
  <si>
    <t>124681</t>
  </si>
  <si>
    <t>PT. PROHABA JAYA MANDIRI</t>
  </si>
  <si>
    <t>124682</t>
  </si>
  <si>
    <t>NQA INDONESIA</t>
  </si>
  <si>
    <t>124683</t>
  </si>
  <si>
    <t>AL FALAH ALAM ABADI</t>
  </si>
  <si>
    <t>124684</t>
  </si>
  <si>
    <t>AMIT GUPTA</t>
  </si>
  <si>
    <t>124685</t>
  </si>
  <si>
    <t>RUSDIAN</t>
  </si>
  <si>
    <t>124686</t>
  </si>
  <si>
    <t>OKTOVIANUS</t>
  </si>
  <si>
    <t>124687</t>
  </si>
  <si>
    <t>ISTAKA-CAHAYA KSO</t>
  </si>
  <si>
    <t>124688</t>
  </si>
  <si>
    <t>JDN DREDGING INDIA PRIVATE LTD</t>
  </si>
  <si>
    <t>124689</t>
  </si>
  <si>
    <t>JAN DE NUL PANAMA SA</t>
  </si>
  <si>
    <t>124690</t>
  </si>
  <si>
    <t>SRI YANTO</t>
  </si>
  <si>
    <t>124691</t>
  </si>
  <si>
    <t>BEND.PENGELUARAN RSUD ARIFIN NUMANG</t>
  </si>
  <si>
    <t>124692</t>
  </si>
  <si>
    <t>HEXA PRIMA PERKASA</t>
  </si>
  <si>
    <t>124693</t>
  </si>
  <si>
    <t>DARMA AGUNG DEWATA JAYA</t>
  </si>
  <si>
    <t>124694</t>
  </si>
  <si>
    <t>FAK. GEOGRAFI U.G.M.</t>
  </si>
  <si>
    <t>124695</t>
  </si>
  <si>
    <t>UDFATIN FAMAMA</t>
  </si>
  <si>
    <t>124696</t>
  </si>
  <si>
    <t>CENTRAL BUANA MANDIRI</t>
  </si>
  <si>
    <t>124697</t>
  </si>
  <si>
    <t>HAICKAL BILFAQIH</t>
  </si>
  <si>
    <t>124698</t>
  </si>
  <si>
    <t>FAJAR FIRDAUS ZEN</t>
  </si>
  <si>
    <t>124699</t>
  </si>
  <si>
    <t>POLYVISI RAMA OPTIK</t>
  </si>
  <si>
    <t>124700</t>
  </si>
  <si>
    <t>PT. TRANS MARGA JATENG</t>
  </si>
  <si>
    <t>124701</t>
  </si>
  <si>
    <t>GAMPIRI BULAVA LESTARI</t>
  </si>
  <si>
    <t>124702</t>
  </si>
  <si>
    <t>BUDIONO SETYA</t>
  </si>
  <si>
    <t>124703</t>
  </si>
  <si>
    <t>I PUTU SUAMERTA</t>
  </si>
  <si>
    <t>124704</t>
  </si>
  <si>
    <t>124705</t>
  </si>
  <si>
    <t>PT. SEMUNAI SAWIT PERKASA</t>
  </si>
  <si>
    <t>124706</t>
  </si>
  <si>
    <t>GRAND PRIX INDOAGUNG</t>
  </si>
  <si>
    <t>124707</t>
  </si>
  <si>
    <t>PT. BERKAH TIGA BERLIAN</t>
  </si>
  <si>
    <t>124708</t>
  </si>
  <si>
    <t>EDDY CHANDRA</t>
  </si>
  <si>
    <t>124709</t>
  </si>
  <si>
    <t>PT. PUPUK ANDALAS INDONESIA</t>
  </si>
  <si>
    <t>124710</t>
  </si>
  <si>
    <t>TANJUNG RAYA ABADI</t>
  </si>
  <si>
    <t>124711</t>
  </si>
  <si>
    <t>PT. CITRA WARNA ABADI</t>
  </si>
  <si>
    <t>124712</t>
  </si>
  <si>
    <t>DADIK PANTAYA</t>
  </si>
  <si>
    <t>124713</t>
  </si>
  <si>
    <t>PT. DAE DONG INTERNATIONAL</t>
  </si>
  <si>
    <t>124714</t>
  </si>
  <si>
    <t>DJOKO SULISTYO</t>
  </si>
  <si>
    <t>124715</t>
  </si>
  <si>
    <t>CV. PUTRA DARMA TEHNIK</t>
  </si>
  <si>
    <t>124716</t>
  </si>
  <si>
    <t>DINAS PERTANIAN DAN KETAHANAN PANGAN KAB. SAMBAS</t>
  </si>
  <si>
    <t>124717</t>
  </si>
  <si>
    <t>ABADI SAKTI</t>
  </si>
  <si>
    <t>124718</t>
  </si>
  <si>
    <t>BHATINI MITRA JAYA</t>
  </si>
  <si>
    <t>124719</t>
  </si>
  <si>
    <t>ACHMAD ABDUL SYUKUR</t>
  </si>
  <si>
    <t>124720</t>
  </si>
  <si>
    <t>LAKU AGUNG BAHAGIA INDONESIA</t>
  </si>
  <si>
    <t>124721</t>
  </si>
  <si>
    <t>RATU ANUGERAH RASA</t>
  </si>
  <si>
    <t>124722</t>
  </si>
  <si>
    <t>FIRMAN SUBROTO</t>
  </si>
  <si>
    <t>124723</t>
  </si>
  <si>
    <t>MAKUL HAYAT HASBUNALLAH</t>
  </si>
  <si>
    <t>124724</t>
  </si>
  <si>
    <t>MUHAMMAD AIDIL ADHARI,IR.</t>
  </si>
  <si>
    <t>124725</t>
  </si>
  <si>
    <t>MURNI MAPAN MAKMUR</t>
  </si>
  <si>
    <t>124726</t>
  </si>
  <si>
    <t>IMAM BASORI</t>
  </si>
  <si>
    <t>124727</t>
  </si>
  <si>
    <t>PILAR MENARA MAS</t>
  </si>
  <si>
    <t>124728</t>
  </si>
  <si>
    <t>PT JUPITER LOGISTICS INDONESIA</t>
  </si>
  <si>
    <t>124729</t>
  </si>
  <si>
    <t>THERESIA VILYANA CHAILY</t>
  </si>
  <si>
    <t>124730</t>
  </si>
  <si>
    <t>PT. GROEN INDONESIA</t>
  </si>
  <si>
    <t>124731</t>
  </si>
  <si>
    <t>MULJOHADI SANTOSO</t>
  </si>
  <si>
    <t>124732</t>
  </si>
  <si>
    <t>YOFFRI YUSFA</t>
  </si>
  <si>
    <t>124733</t>
  </si>
  <si>
    <t>Muhammad Novaldi</t>
  </si>
  <si>
    <t>124734</t>
  </si>
  <si>
    <t>RITA LYMAN</t>
  </si>
  <si>
    <t>124735</t>
  </si>
  <si>
    <t>MFEROZ HUSEIN</t>
  </si>
  <si>
    <t>124736</t>
  </si>
  <si>
    <t>CONBLOC INFRATECNO</t>
  </si>
  <si>
    <t>124737</t>
  </si>
  <si>
    <t>LILIANA</t>
  </si>
  <si>
    <t>124738</t>
  </si>
  <si>
    <t>FRANSISKUS</t>
  </si>
  <si>
    <t>124739</t>
  </si>
  <si>
    <t>ASWAR YUSDAR</t>
  </si>
  <si>
    <t>124740</t>
  </si>
  <si>
    <t>ALL COMSOS INDONESIA</t>
  </si>
  <si>
    <t>124741</t>
  </si>
  <si>
    <t>ANDI ZULFIKAR</t>
  </si>
  <si>
    <t>124742</t>
  </si>
  <si>
    <t>Dr. Ir. CHOSDU SAI'IN, MM</t>
  </si>
  <si>
    <t>124743</t>
  </si>
  <si>
    <t>BERKAT BUMI PERSADA</t>
  </si>
  <si>
    <t>124744</t>
  </si>
  <si>
    <t>124745</t>
  </si>
  <si>
    <t>KARYA MEGA SARANA</t>
  </si>
  <si>
    <t>124746</t>
  </si>
  <si>
    <t>CV. NILAM SARI</t>
  </si>
  <si>
    <t>124747</t>
  </si>
  <si>
    <t>PT. SAIF SHAFA SEJAHTERA</t>
  </si>
  <si>
    <t>124748</t>
  </si>
  <si>
    <t>ANDANI PUTRA</t>
  </si>
  <si>
    <t>124749</t>
  </si>
  <si>
    <t>SIMO PANDU ARTISTIK</t>
  </si>
  <si>
    <t>124750</t>
  </si>
  <si>
    <t>SUWARTIK</t>
  </si>
  <si>
    <t>124751</t>
  </si>
  <si>
    <t>WAHANA MITRA LINGKUNGAN</t>
  </si>
  <si>
    <t>124752</t>
  </si>
  <si>
    <t>LINDA OKTAVIATUS SASTIKA</t>
  </si>
  <si>
    <t>124753</t>
  </si>
  <si>
    <t>PT. ANUGRAH REJEKI AGUNG</t>
  </si>
  <si>
    <t>124754</t>
  </si>
  <si>
    <t>ABDUL HAYAT</t>
  </si>
  <si>
    <t>124755</t>
  </si>
  <si>
    <t>BINA CARAKA UTAMA</t>
  </si>
  <si>
    <t>124756</t>
  </si>
  <si>
    <t>HANAN PERKASA</t>
  </si>
  <si>
    <t>124757</t>
  </si>
  <si>
    <t>AJUN</t>
  </si>
  <si>
    <t>124758</t>
  </si>
  <si>
    <t>BAULA PETRA BUANA</t>
  </si>
  <si>
    <t>124759</t>
  </si>
  <si>
    <t>ANAAMAYA SELARAS</t>
  </si>
  <si>
    <t>124760</t>
  </si>
  <si>
    <t>MUNAWAR</t>
  </si>
  <si>
    <t>124761</t>
  </si>
  <si>
    <t>M. MASYKURI</t>
  </si>
  <si>
    <t>124762</t>
  </si>
  <si>
    <t>SUCOFINDO</t>
  </si>
  <si>
    <t>124763</t>
  </si>
  <si>
    <t>GRUTI LESTARI PRATAMA</t>
  </si>
  <si>
    <t>124764</t>
  </si>
  <si>
    <t>DJAWA ADINATA DJAYA</t>
  </si>
  <si>
    <t>124765</t>
  </si>
  <si>
    <t>BENDAHARA PENGELUARAN SETJEN DEPARTEMEN AGAMA</t>
  </si>
  <si>
    <t>124766</t>
  </si>
  <si>
    <t>BIOFILT INDONESIA</t>
  </si>
  <si>
    <t>124767</t>
  </si>
  <si>
    <t>INTL ASIA Pte Ltd</t>
  </si>
  <si>
    <t>124768</t>
  </si>
  <si>
    <t>PT. CELEBES LITHO JAYA</t>
  </si>
  <si>
    <t>124769</t>
  </si>
  <si>
    <t>PT. BERAU NUANSA BETON</t>
  </si>
  <si>
    <t>124770</t>
  </si>
  <si>
    <t>PT. KEMUNING YONA PRATAMA</t>
  </si>
  <si>
    <t>124771</t>
  </si>
  <si>
    <t>JONY NALLE</t>
  </si>
  <si>
    <t>124772</t>
  </si>
  <si>
    <t>TRISURYA SEMPANA</t>
  </si>
  <si>
    <t>124773</t>
  </si>
  <si>
    <t>AIDIL GUNADI</t>
  </si>
  <si>
    <t>124774</t>
  </si>
  <si>
    <t>RODEO INDONESIA</t>
  </si>
  <si>
    <t>124775</t>
  </si>
  <si>
    <t>WIRA UTAMA I PUTU</t>
  </si>
  <si>
    <t>124776</t>
  </si>
  <si>
    <t>SYAHENSA ARIP MASTIAN</t>
  </si>
  <si>
    <t>124777</t>
  </si>
  <si>
    <t>AZAZYA LINTAS CARGO</t>
  </si>
  <si>
    <t>124778</t>
  </si>
  <si>
    <t>CV. NIRWANA JAYA</t>
  </si>
  <si>
    <t>124779</t>
  </si>
  <si>
    <t>PELITA CEMERLANG INDONESIA</t>
  </si>
  <si>
    <t>124780</t>
  </si>
  <si>
    <t>SURYA GEMILANG AGRO MANDIRI</t>
  </si>
  <si>
    <t>124781</t>
  </si>
  <si>
    <t>EVER AGE VALVES METALS</t>
  </si>
  <si>
    <t>124782</t>
  </si>
  <si>
    <t>OM BALI</t>
  </si>
  <si>
    <t>124783</t>
  </si>
  <si>
    <t>KARANG MAS SEJAHTERA</t>
  </si>
  <si>
    <t>124784</t>
  </si>
  <si>
    <t>SINAR TENERA</t>
  </si>
  <si>
    <t>124785</t>
  </si>
  <si>
    <t>GERGAS UTAMA</t>
  </si>
  <si>
    <t>124786</t>
  </si>
  <si>
    <t>DINAS KELAUTAN DAN PERIKANAN KAB.REMBANG</t>
  </si>
  <si>
    <t>124787</t>
  </si>
  <si>
    <t>JOKO KUNCORO</t>
  </si>
  <si>
    <t>124788</t>
  </si>
  <si>
    <t>PT. INDAH JAYA ABADI PRATAMA</t>
  </si>
  <si>
    <t>124789</t>
  </si>
  <si>
    <t>SERGIUS HARI PURWANTO</t>
  </si>
  <si>
    <t>124790</t>
  </si>
  <si>
    <t>GRAHA MANGGALA ABADI</t>
  </si>
  <si>
    <t>124791</t>
  </si>
  <si>
    <t>PT. PUTRA PUTRI PERKASA</t>
  </si>
  <si>
    <t>124792</t>
  </si>
  <si>
    <t>HANSA ARTISTIKA ANANTO</t>
  </si>
  <si>
    <t>124793</t>
  </si>
  <si>
    <t>BARA RATU INTERNATIONAL</t>
  </si>
  <si>
    <t>124794</t>
  </si>
  <si>
    <t>RANJI KARYA SAKTI CORPORATION</t>
  </si>
  <si>
    <t>124795</t>
  </si>
  <si>
    <t>CATUR JAYA</t>
  </si>
  <si>
    <t>124796</t>
  </si>
  <si>
    <t>IRMA SUARTI</t>
  </si>
  <si>
    <t>124797</t>
  </si>
  <si>
    <t>SILLO MARITIME PERDANA Tbk</t>
  </si>
  <si>
    <t>124798</t>
  </si>
  <si>
    <t>HANDI INDRAWAN</t>
  </si>
  <si>
    <t>124799</t>
  </si>
  <si>
    <t>PT. ARCONT DIKA</t>
  </si>
  <si>
    <t>124800</t>
  </si>
  <si>
    <t>PT. RANTAU UTAMA BHAKTI SUMATRA</t>
  </si>
  <si>
    <t>124801</t>
  </si>
  <si>
    <t>MR. MUCHRIZA ZAINUL</t>
  </si>
  <si>
    <t>124802</t>
  </si>
  <si>
    <t>ANTON IRAWAN, ST</t>
  </si>
  <si>
    <t>124803</t>
  </si>
  <si>
    <t>ROBBY</t>
  </si>
  <si>
    <t>124804</t>
  </si>
  <si>
    <t>CV. M. TREE BROTHER</t>
  </si>
  <si>
    <t>124805</t>
  </si>
  <si>
    <t>CV. BERKAT BUDI MULIA</t>
  </si>
  <si>
    <t>124806</t>
  </si>
  <si>
    <t>KINGSUN LED INDONESIA</t>
  </si>
  <si>
    <t>124807</t>
  </si>
  <si>
    <t>PT. DESA GLOBAL BERSAUDARA</t>
  </si>
  <si>
    <t>124808</t>
  </si>
  <si>
    <t>SOMAR INDO TRADING</t>
  </si>
  <si>
    <t>124809</t>
  </si>
  <si>
    <t>PAMUDI</t>
  </si>
  <si>
    <t>124810</t>
  </si>
  <si>
    <t>FAJAR ALAM SEMESTA</t>
  </si>
  <si>
    <t>124811</t>
  </si>
  <si>
    <t>KEBUN TEBU MAS</t>
  </si>
  <si>
    <t>124812</t>
  </si>
  <si>
    <t>BEND PENGELUARAN DINAS LINGKUNGAN HIDUP KAB. JOMBANG</t>
  </si>
  <si>
    <t>124813</t>
  </si>
  <si>
    <t>SEKRETARIAT DPRD.TK.II PURWOREJO</t>
  </si>
  <si>
    <t>124814</t>
  </si>
  <si>
    <t>DAVIN SUKSES MANDIRI</t>
  </si>
  <si>
    <t>124815</t>
  </si>
  <si>
    <t>JAJANG</t>
  </si>
  <si>
    <t>124816</t>
  </si>
  <si>
    <t>NYIUR MAS MANDIRI</t>
  </si>
  <si>
    <t>124817</t>
  </si>
  <si>
    <t>WOOD VENEER ADIPERKASA INDONESIA</t>
  </si>
  <si>
    <t>124818</t>
  </si>
  <si>
    <t>CV. BIDURI</t>
  </si>
  <si>
    <t>124819</t>
  </si>
  <si>
    <t>BENDAHARA PENGELUARAN KANTOR KETAHANAN PANGAN</t>
  </si>
  <si>
    <t>124820</t>
  </si>
  <si>
    <t>PT. MEDICO GLOBAL PRATAMA</t>
  </si>
  <si>
    <t>124821</t>
  </si>
  <si>
    <t>ANTO</t>
  </si>
  <si>
    <t>124822</t>
  </si>
  <si>
    <t>KRISTIAN</t>
  </si>
  <si>
    <t>124823</t>
  </si>
  <si>
    <t>PT. DANTOSAN PRECON PERKASA</t>
  </si>
  <si>
    <t>124824</t>
  </si>
  <si>
    <t>CV. GOWA RAYA</t>
  </si>
  <si>
    <t>124825</t>
  </si>
  <si>
    <t>TEJA SUPANA</t>
  </si>
  <si>
    <t>124826</t>
  </si>
  <si>
    <t>AGRINDO GREEN LESTARI</t>
  </si>
  <si>
    <t>124827</t>
  </si>
  <si>
    <t>PT. TARUNA PERKASA MEGAH</t>
  </si>
  <si>
    <t>124828</t>
  </si>
  <si>
    <t>BEND. PENGELUARAN DINAS PERTANIAN &amp; KEHUTANAN KALTARA</t>
  </si>
  <si>
    <t>124829</t>
  </si>
  <si>
    <t>CV. SUMBER ALAM LESTARI</t>
  </si>
  <si>
    <t>124830</t>
  </si>
  <si>
    <t>Bhakti Idola Tama</t>
  </si>
  <si>
    <t>124831</t>
  </si>
  <si>
    <t>BUDI HERMANSYAH</t>
  </si>
  <si>
    <t>124832</t>
  </si>
  <si>
    <t>PT. TJAKRINDO MAS</t>
  </si>
  <si>
    <t>124833</t>
  </si>
  <si>
    <t>PT. YUDHA SATRIA</t>
  </si>
  <si>
    <t>124834</t>
  </si>
  <si>
    <t>PT PAN PUTRA SAMUDRA</t>
  </si>
  <si>
    <t>124835</t>
  </si>
  <si>
    <t>PIDI RETNIANTO</t>
  </si>
  <si>
    <t>124836</t>
  </si>
  <si>
    <t>PT. ILHAM CIPTA KARYA</t>
  </si>
  <si>
    <t>124837</t>
  </si>
  <si>
    <t>MUHAMMAD RIZKY AFFAN</t>
  </si>
  <si>
    <t>124838</t>
  </si>
  <si>
    <t>MITRAPAK ERAMANDIRI</t>
  </si>
  <si>
    <t>124839</t>
  </si>
  <si>
    <t>REPOEBLIK TELO</t>
  </si>
  <si>
    <t>124840</t>
  </si>
  <si>
    <t>BUT TALISMAN (ASIA) LTD</t>
  </si>
  <si>
    <t>124841</t>
  </si>
  <si>
    <t>Joni Wahidin</t>
  </si>
  <si>
    <t>124842</t>
  </si>
  <si>
    <t>PT. SAPTA PERSONA DINAMIKA</t>
  </si>
  <si>
    <t>124844</t>
  </si>
  <si>
    <t>ALAM FAJAR</t>
  </si>
  <si>
    <t>124845</t>
  </si>
  <si>
    <t>TEKNOLOGI PENGANGKUTAN INDONESIA</t>
  </si>
  <si>
    <t>124846</t>
  </si>
  <si>
    <t>INDRA SEJATI MANDIRI</t>
  </si>
  <si>
    <t>124847</t>
  </si>
  <si>
    <t>GROWTH INFINIUM SUMATERA</t>
  </si>
  <si>
    <t>124848</t>
  </si>
  <si>
    <t>NIMROT A SITINJAK</t>
  </si>
  <si>
    <t>124849</t>
  </si>
  <si>
    <t>MULIA ALAS SUKSES</t>
  </si>
  <si>
    <t>124850</t>
  </si>
  <si>
    <t>PT. GALANG BATANG INDAH</t>
  </si>
  <si>
    <t>124851</t>
  </si>
  <si>
    <t>JANESTAN</t>
  </si>
  <si>
    <t>124852</t>
  </si>
  <si>
    <t>MATAHARI CIPTA SENTOSA</t>
  </si>
  <si>
    <t>124853</t>
  </si>
  <si>
    <t>FANANI ABDILLAH</t>
  </si>
  <si>
    <t>124854</t>
  </si>
  <si>
    <t>IKANINDO REKATAMA CIPTA</t>
  </si>
  <si>
    <t>124855</t>
  </si>
  <si>
    <t>HENRY ADITANZIL SUGIANTO</t>
  </si>
  <si>
    <t>124856</t>
  </si>
  <si>
    <t>PT. POHON SUKSES MAKMUR</t>
  </si>
  <si>
    <t>124857</t>
  </si>
  <si>
    <t>DINAS KETAHANAN PANGAN KAB. TANJUNG JABUNG TIMUR</t>
  </si>
  <si>
    <t>124858</t>
  </si>
  <si>
    <t>124859</t>
  </si>
  <si>
    <t>INTAN SEJATI ANDALAN</t>
  </si>
  <si>
    <t>124860</t>
  </si>
  <si>
    <t>YULIS SUNIASTUTIK</t>
  </si>
  <si>
    <t>124861</t>
  </si>
  <si>
    <t>KHOIRUL ANWAR</t>
  </si>
  <si>
    <t>124862</t>
  </si>
  <si>
    <t>ENDANG ASTUTIK</t>
  </si>
  <si>
    <t>124863</t>
  </si>
  <si>
    <t>FREDDY ALEXANDER PATTIATA</t>
  </si>
  <si>
    <t>124864</t>
  </si>
  <si>
    <t>CV. DORASI ABADI</t>
  </si>
  <si>
    <t>124866</t>
  </si>
  <si>
    <t>DESEL HILL</t>
  </si>
  <si>
    <t>124867</t>
  </si>
  <si>
    <t>CV. BANIAR</t>
  </si>
  <si>
    <t>124868</t>
  </si>
  <si>
    <t>RUTIN SEKRETARIAT DPRD KABUPATEN DATI II TEMANGGUNG</t>
  </si>
  <si>
    <t>124869</t>
  </si>
  <si>
    <t>PT. USAHA TAMBANG TUAN BANGSAWAN</t>
  </si>
  <si>
    <t>124870</t>
  </si>
  <si>
    <t>HENDRA SULAKSANA</t>
  </si>
  <si>
    <t>124871</t>
  </si>
  <si>
    <t>BORNEO CHEMICAL</t>
  </si>
  <si>
    <t>124872</t>
  </si>
  <si>
    <t>PT. INDO INTER INTRACO</t>
  </si>
  <si>
    <t>124873</t>
  </si>
  <si>
    <t>124874</t>
  </si>
  <si>
    <t>PT. SISMADI MEDCORPINDO BOYOLALI</t>
  </si>
  <si>
    <t>124875</t>
  </si>
  <si>
    <t>EDISON EFENDI</t>
  </si>
  <si>
    <t>124876</t>
  </si>
  <si>
    <t>SURYA CEMERLANG LESTARI</t>
  </si>
  <si>
    <t>124877</t>
  </si>
  <si>
    <t>PT. CHIMASINDO AGRI BALOI</t>
  </si>
  <si>
    <t>124878</t>
  </si>
  <si>
    <t>PT. MEKAR BUMI PERSADA</t>
  </si>
  <si>
    <t>124879</t>
  </si>
  <si>
    <t>BERJAYA USAHA SAKTI</t>
  </si>
  <si>
    <t>124880</t>
  </si>
  <si>
    <t>PT. UNGGUL UTAMA SEJAHTERA</t>
  </si>
  <si>
    <t>124881</t>
  </si>
  <si>
    <t>TIMBER KREASI</t>
  </si>
  <si>
    <t>124882</t>
  </si>
  <si>
    <t>CV. PELANGI</t>
  </si>
  <si>
    <t>124883</t>
  </si>
  <si>
    <t>CATUR HIDAYAH LESTARI</t>
  </si>
  <si>
    <t>124884</t>
  </si>
  <si>
    <t>CERMAT JAYA</t>
  </si>
  <si>
    <t>124885</t>
  </si>
  <si>
    <t>SITI KHUNAINATUL MUAROFAH</t>
  </si>
  <si>
    <t>124886</t>
  </si>
  <si>
    <t>MIRAI KAZOKU</t>
  </si>
  <si>
    <t>124887</t>
  </si>
  <si>
    <t>124888</t>
  </si>
  <si>
    <t>BALI SOAP</t>
  </si>
  <si>
    <t>124889</t>
  </si>
  <si>
    <t>PT. GLOBAL BARA UNGGUL</t>
  </si>
  <si>
    <t>124890</t>
  </si>
  <si>
    <t>ICHTIAR GUSTI PUDI</t>
  </si>
  <si>
    <t>124891</t>
  </si>
  <si>
    <t>HASTA KARYA PERDANA</t>
  </si>
  <si>
    <t>124892</t>
  </si>
  <si>
    <t>MITRA SETIA JAYA</t>
  </si>
  <si>
    <t>124893</t>
  </si>
  <si>
    <t>RESMAN HUTAHAEAN</t>
  </si>
  <si>
    <t>124894</t>
  </si>
  <si>
    <t>SAMBU FINE CHEMICAL KOIN</t>
  </si>
  <si>
    <t>124895</t>
  </si>
  <si>
    <t>ORIENTAL TEXTILE INDONESIA</t>
  </si>
  <si>
    <t>124896</t>
  </si>
  <si>
    <t>DIREKTORAT DAGANG KECIL MENENGAH DAN PRODUK DALAM NEGERI PEMERINTAHAN</t>
  </si>
  <si>
    <t>124897</t>
  </si>
  <si>
    <t>HOKKAN INDONESIA</t>
  </si>
  <si>
    <t>124898</t>
  </si>
  <si>
    <t>DONGIL CASTING</t>
  </si>
  <si>
    <t>124899</t>
  </si>
  <si>
    <t>ZAMRONI</t>
  </si>
  <si>
    <t>124900</t>
  </si>
  <si>
    <t>PT. TERRYHAM PROPLAS INDONESIA</t>
  </si>
  <si>
    <t>124901</t>
  </si>
  <si>
    <t>PT. MACRA MAHKOTA TRADING</t>
  </si>
  <si>
    <t>124902</t>
  </si>
  <si>
    <t>JASA UTAMA SUKMA PERKASA</t>
  </si>
  <si>
    <t>124903</t>
  </si>
  <si>
    <t>TAUFAN IBNU NGUMAR</t>
  </si>
  <si>
    <t>124904</t>
  </si>
  <si>
    <t>NINDYA-TANJUNG RAYA JO</t>
  </si>
  <si>
    <t>124905</t>
  </si>
  <si>
    <t>CV. ANGELIA BAROKAH</t>
  </si>
  <si>
    <t>124906</t>
  </si>
  <si>
    <t>FARIKA RIAU PERKASA</t>
  </si>
  <si>
    <t>124907</t>
  </si>
  <si>
    <t>BUMIWARNA AGUNGPERKASA</t>
  </si>
  <si>
    <t>124908</t>
  </si>
  <si>
    <t>TIRTA JAYA MANDIRI</t>
  </si>
  <si>
    <t>124909</t>
  </si>
  <si>
    <t>CITRA MANDIRI PERSADA PRATAMA</t>
  </si>
  <si>
    <t>124910</t>
  </si>
  <si>
    <t>FIKRI AL GHUFRON</t>
  </si>
  <si>
    <t>124911</t>
  </si>
  <si>
    <t>PT. ASIA PASIFIK SUMBER ALAM</t>
  </si>
  <si>
    <t>124913</t>
  </si>
  <si>
    <t>PT. KELAWIT WANALESTARI</t>
  </si>
  <si>
    <t>124915</t>
  </si>
  <si>
    <t>PT. SWADAYA BHAKTI GUNA</t>
  </si>
  <si>
    <t>124916</t>
  </si>
  <si>
    <t>UNANTO</t>
  </si>
  <si>
    <t>124917</t>
  </si>
  <si>
    <t>CV. INDOWASH</t>
  </si>
  <si>
    <t>124918</t>
  </si>
  <si>
    <t>PT. BOGA MAKMUR GRACIA</t>
  </si>
  <si>
    <t>124919</t>
  </si>
  <si>
    <t>TATANAN INDAH FAJAR CEMERLANG</t>
  </si>
  <si>
    <t>124920</t>
  </si>
  <si>
    <t>CV. SINAR SURYA</t>
  </si>
  <si>
    <t>124921</t>
  </si>
  <si>
    <t>PT. CHAKRA ALAM NUSWANTARA</t>
  </si>
  <si>
    <t>124922</t>
  </si>
  <si>
    <t>BERKAH USAHA MANDIRI</t>
  </si>
  <si>
    <t>124923</t>
  </si>
  <si>
    <t>PT. JAYEON SEJAHTERA</t>
  </si>
  <si>
    <t>124924</t>
  </si>
  <si>
    <t>PT. NUKOTE INDONESIA</t>
  </si>
  <si>
    <t>124925</t>
  </si>
  <si>
    <t>HARMA KARYA REJA</t>
  </si>
  <si>
    <t>124926</t>
  </si>
  <si>
    <t>PLN (PERSERO) WILAYSH KALTIM AREA BERAU</t>
  </si>
  <si>
    <t>124927</t>
  </si>
  <si>
    <t>ERICK ANDERSON</t>
  </si>
  <si>
    <t>124928</t>
  </si>
  <si>
    <t>124929</t>
  </si>
  <si>
    <t>HARIFIN NUL</t>
  </si>
  <si>
    <t>124930</t>
  </si>
  <si>
    <t>BEND.BANTUAN KEGIATAN KEAGAMAAN DAN MUI</t>
  </si>
  <si>
    <t>124931</t>
  </si>
  <si>
    <t>MUHAMMAD FATAHILLAH</t>
  </si>
  <si>
    <t>124932</t>
  </si>
  <si>
    <t>PT. SUMBER BARU WISATA</t>
  </si>
  <si>
    <t>124933</t>
  </si>
  <si>
    <t>KUMALA MAKMUR SENTOSA</t>
  </si>
  <si>
    <t>124934</t>
  </si>
  <si>
    <t>FELIX FEBERIAN</t>
  </si>
  <si>
    <t>124935</t>
  </si>
  <si>
    <t>CV. ARKAN FOOD JAYA BAROKAH</t>
  </si>
  <si>
    <t>124936</t>
  </si>
  <si>
    <t>PT. TUJUH JAYA METRO</t>
  </si>
  <si>
    <t>124937</t>
  </si>
  <si>
    <t>124938</t>
  </si>
  <si>
    <t>INDORIS PRINTINGDO</t>
  </si>
  <si>
    <t>124939</t>
  </si>
  <si>
    <t>DIEN, CV</t>
  </si>
  <si>
    <t>124940</t>
  </si>
  <si>
    <t>KUMGA JAYA INI</t>
  </si>
  <si>
    <t>124941</t>
  </si>
  <si>
    <t>PT. HATTORI INDONESIA</t>
  </si>
  <si>
    <t>124942</t>
  </si>
  <si>
    <t>WILLY GUNAWAN</t>
  </si>
  <si>
    <t>124943</t>
  </si>
  <si>
    <t>ANITA BUANA PAHALA</t>
  </si>
  <si>
    <t>124944</t>
  </si>
  <si>
    <t>COLESTAR RESOURCES LIMITED</t>
  </si>
  <si>
    <t>124945</t>
  </si>
  <si>
    <t>EDY IR</t>
  </si>
  <si>
    <t>124946</t>
  </si>
  <si>
    <t>SAWITA BANGUN PERSADA ABADI</t>
  </si>
  <si>
    <t>124947</t>
  </si>
  <si>
    <t>DANI REFALS</t>
  </si>
  <si>
    <t>124948</t>
  </si>
  <si>
    <t>PENTA YANAPAINTO</t>
  </si>
  <si>
    <t>124949</t>
  </si>
  <si>
    <t>CV. PUTRA BETHO UTAMA</t>
  </si>
  <si>
    <t>124950</t>
  </si>
  <si>
    <t>IMNUZUL SETIAWAN, IR</t>
  </si>
  <si>
    <t>124951</t>
  </si>
  <si>
    <t>CV. KARUNIA TETES MANIS</t>
  </si>
  <si>
    <t>124952</t>
  </si>
  <si>
    <t>PT. SINCAN JAYA PERKASA</t>
  </si>
  <si>
    <t>124953</t>
  </si>
  <si>
    <t>MARTUA P. SILITONGA</t>
  </si>
  <si>
    <t>124954</t>
  </si>
  <si>
    <t>INTI GLOBAL OPTICAL COMMUNICATION</t>
  </si>
  <si>
    <t>124955</t>
  </si>
  <si>
    <t>JONATHAN SJUMAN</t>
  </si>
  <si>
    <t>124956</t>
  </si>
  <si>
    <t>ECOMEC RESOURCES INDONESIA</t>
  </si>
  <si>
    <t>124957</t>
  </si>
  <si>
    <t>PT. TIARA JAYA PERMAI</t>
  </si>
  <si>
    <t>124958</t>
  </si>
  <si>
    <t>MUHAMMAD SOFAL ARIF WIJAYA</t>
  </si>
  <si>
    <t>124959</t>
  </si>
  <si>
    <t>FA. MARINSON</t>
  </si>
  <si>
    <t>124960</t>
  </si>
  <si>
    <t>JASATAMA DELIVERY EXPRESS</t>
  </si>
  <si>
    <t>124961</t>
  </si>
  <si>
    <t>MULTI MEKAR LESTARI</t>
  </si>
  <si>
    <t>124962</t>
  </si>
  <si>
    <t>BERNARDI SANYOTO</t>
  </si>
  <si>
    <t>124963</t>
  </si>
  <si>
    <t>PT. ANUGERAH AGUNG MANDIRI TRANSINDO</t>
  </si>
  <si>
    <t>124964</t>
  </si>
  <si>
    <t>PT. KAYU ALBASIA INDAH</t>
  </si>
  <si>
    <t>124965</t>
  </si>
  <si>
    <t>PT. KALTIM JAYA MEMBANGUN</t>
  </si>
  <si>
    <t>124966</t>
  </si>
  <si>
    <t>PT. RESTORASI INDONESIA JAYA</t>
  </si>
  <si>
    <t>124967</t>
  </si>
  <si>
    <t>PT. AGRABUDI JALAN BERDIKARI</t>
  </si>
  <si>
    <t>124968</t>
  </si>
  <si>
    <t>PT. TABALONG KARYA UTAMA</t>
  </si>
  <si>
    <t>124969</t>
  </si>
  <si>
    <t>BPJS KETENAGAKERJAAN</t>
  </si>
  <si>
    <t>124971</t>
  </si>
  <si>
    <t>PT SHIN WOO MULIA</t>
  </si>
  <si>
    <t>124972</t>
  </si>
  <si>
    <t>HARAPAN MAKMUR</t>
  </si>
  <si>
    <t>124973</t>
  </si>
  <si>
    <t>ALIN CHANDRA</t>
  </si>
  <si>
    <t>124974</t>
  </si>
  <si>
    <t>FAJAR MANDIRI</t>
  </si>
  <si>
    <t>124975</t>
  </si>
  <si>
    <t>RUTIN RSU KUNINGAN</t>
  </si>
  <si>
    <t>124976</t>
  </si>
  <si>
    <t>DEDDY WIJAYA</t>
  </si>
  <si>
    <t>124977</t>
  </si>
  <si>
    <t>MENDAWAI PUTRA</t>
  </si>
  <si>
    <t>124978</t>
  </si>
  <si>
    <t>PT. BUMI BORNEO ABADI</t>
  </si>
  <si>
    <t>124979</t>
  </si>
  <si>
    <t>124980</t>
  </si>
  <si>
    <t>SINAR JATIMITRA</t>
  </si>
  <si>
    <t>124981</t>
  </si>
  <si>
    <t>PT. GOLDEN FIRST ATLANTA</t>
  </si>
  <si>
    <t>124982</t>
  </si>
  <si>
    <t>ANAYANTI</t>
  </si>
  <si>
    <t>124983</t>
  </si>
  <si>
    <t>VAN OORD BATAM</t>
  </si>
  <si>
    <t>124984</t>
  </si>
  <si>
    <t>PT. GRANT SURYA PONDASI</t>
  </si>
  <si>
    <t>124985</t>
  </si>
  <si>
    <t>CV. ARTHA MUDA MANDIRI</t>
  </si>
  <si>
    <t>124986</t>
  </si>
  <si>
    <t>PT. TONG HONG TANNERY INDONESIA</t>
  </si>
  <si>
    <t>124987</t>
  </si>
  <si>
    <t>CV. BERLIAN JAYA MULIA</t>
  </si>
  <si>
    <t>124988</t>
  </si>
  <si>
    <t>PT. SUMBER ARUM ENERGI</t>
  </si>
  <si>
    <t>124989</t>
  </si>
  <si>
    <t>SUWANTO GUNAWAN</t>
  </si>
  <si>
    <t>124990</t>
  </si>
  <si>
    <t>JAFAR COLLE</t>
  </si>
  <si>
    <t>124991</t>
  </si>
  <si>
    <t>CHAN BROTHERS TRAVEL INDONESIA</t>
  </si>
  <si>
    <t>124992</t>
  </si>
  <si>
    <t>FIRNANDA CITRA</t>
  </si>
  <si>
    <t>124993</t>
  </si>
  <si>
    <t>124994</t>
  </si>
  <si>
    <t>ADIMULIA GOLDEN LESTARI</t>
  </si>
  <si>
    <t>124995</t>
  </si>
  <si>
    <t>TREYA CITRA PERKASA, PT</t>
  </si>
  <si>
    <t>124996</t>
  </si>
  <si>
    <t>DWIJAYA PERKASA ABADI</t>
  </si>
  <si>
    <t>124997</t>
  </si>
  <si>
    <t>CITRA ADI SURYA</t>
  </si>
  <si>
    <t>124998</t>
  </si>
  <si>
    <t>PT. RICOBANA ABADI</t>
  </si>
  <si>
    <t>124999</t>
  </si>
  <si>
    <t>SAKA WISNU S</t>
  </si>
  <si>
    <t>125000</t>
  </si>
  <si>
    <t>ALI ANDALUSIA</t>
  </si>
  <si>
    <t>125001</t>
  </si>
  <si>
    <t>INDOWALET</t>
  </si>
  <si>
    <t>125002</t>
  </si>
  <si>
    <t>MOH ZANI</t>
  </si>
  <si>
    <t>125003</t>
  </si>
  <si>
    <t>BHAYU LESMANA</t>
  </si>
  <si>
    <t>125004</t>
  </si>
  <si>
    <t>MITRA HIJAU ASIA</t>
  </si>
  <si>
    <t>125005</t>
  </si>
  <si>
    <t>INDONESIA AIRASIA EXTRA</t>
  </si>
  <si>
    <t>125006</t>
  </si>
  <si>
    <t>ACHMAD MUFTI RAHMANSYAH</t>
  </si>
  <si>
    <t>125007</t>
  </si>
  <si>
    <t>INTAN APRILIA RAHAYU</t>
  </si>
  <si>
    <t>125008</t>
  </si>
  <si>
    <t>PT. ALLWIN ANUGERAH ADIMAKMUR</t>
  </si>
  <si>
    <t>125009</t>
  </si>
  <si>
    <t>PT. HARTER INTIM LINES</t>
  </si>
  <si>
    <t>125010</t>
  </si>
  <si>
    <t>PT. SHIMA TRADA ARTA RAYA</t>
  </si>
  <si>
    <t>125011</t>
  </si>
  <si>
    <t>125012</t>
  </si>
  <si>
    <t>LIA MANUNGGAL AGUNG</t>
  </si>
  <si>
    <t>125013</t>
  </si>
  <si>
    <t>EDY SUPRIYO</t>
  </si>
  <si>
    <t>125014</t>
  </si>
  <si>
    <t>SANJIWANI</t>
  </si>
  <si>
    <t>125015</t>
  </si>
  <si>
    <t>LAMBANG UTAMA</t>
  </si>
  <si>
    <t>125016</t>
  </si>
  <si>
    <t>CAHAYA MAENBA</t>
  </si>
  <si>
    <t>125017</t>
  </si>
  <si>
    <t>MUHAMMAD SABARUDIAS</t>
  </si>
  <si>
    <t>125018</t>
  </si>
  <si>
    <t>CV. PUTRA SERIANG</t>
  </si>
  <si>
    <t>125019</t>
  </si>
  <si>
    <t>PT. MENTENG KENCANA BERSAUDARA</t>
  </si>
  <si>
    <t>125020</t>
  </si>
  <si>
    <t>WAWAN AGUS SRI YUNANTA</t>
  </si>
  <si>
    <t>125021</t>
  </si>
  <si>
    <t>CV. CENDANA PILAR TEKNIK</t>
  </si>
  <si>
    <t>125022</t>
  </si>
  <si>
    <t>PT. CENDANA GRAHA INDONESIA</t>
  </si>
  <si>
    <t>125023</t>
  </si>
  <si>
    <t>CAHAYA IDOLA TUNGGAL RONA ALAM</t>
  </si>
  <si>
    <t>125024</t>
  </si>
  <si>
    <t>SYAIFUL YAZAN. R</t>
  </si>
  <si>
    <t>125025</t>
  </si>
  <si>
    <t>GERRY GUNAWAN, IR.MM</t>
  </si>
  <si>
    <t>125026</t>
  </si>
  <si>
    <t>PT. GALA JAYA BANJARMASIN</t>
  </si>
  <si>
    <t>125027</t>
  </si>
  <si>
    <t>HASTA DUTA PRADANA</t>
  </si>
  <si>
    <t>125028</t>
  </si>
  <si>
    <t>OKY MAKENDA</t>
  </si>
  <si>
    <t>125029</t>
  </si>
  <si>
    <t>125030</t>
  </si>
  <si>
    <t>BENDAHARA  PENGELUARAN DINAS KOPERASI DAN USAHA MIKRO</t>
  </si>
  <si>
    <t>125031</t>
  </si>
  <si>
    <t>EDY RIZAL</t>
  </si>
  <si>
    <t>125032</t>
  </si>
  <si>
    <t>125033</t>
  </si>
  <si>
    <t>PT. BAHARU PENTA KENCANA</t>
  </si>
  <si>
    <t>125034</t>
  </si>
  <si>
    <t>SUMARLIN</t>
  </si>
  <si>
    <t>125035</t>
  </si>
  <si>
    <t>PT. BIOTEK AGRI LESTARI</t>
  </si>
  <si>
    <t>125036</t>
  </si>
  <si>
    <t>PT. JASMINE PRATAMA</t>
  </si>
  <si>
    <t>125037</t>
  </si>
  <si>
    <t>125038</t>
  </si>
  <si>
    <t>PT. ONIEL JAYA PERKASA</t>
  </si>
  <si>
    <t>125039</t>
  </si>
  <si>
    <t>BAYDOWI ARFIANTO</t>
  </si>
  <si>
    <t>125040</t>
  </si>
  <si>
    <t>WORLD INNOVATIVE TELECOMMUNICATION</t>
  </si>
  <si>
    <t>125041</t>
  </si>
  <si>
    <t>CHRISTINE KANGEAN</t>
  </si>
  <si>
    <t>125042</t>
  </si>
  <si>
    <t>PT. ICHA JAYA MANDIRI</t>
  </si>
  <si>
    <t>125043</t>
  </si>
  <si>
    <t>125044</t>
  </si>
  <si>
    <t>JANUAR MAHARDIKA</t>
  </si>
  <si>
    <t>125045</t>
  </si>
  <si>
    <t>MIRZA AL HABRI T.</t>
  </si>
  <si>
    <t>125046</t>
  </si>
  <si>
    <t>TRI-EM GLOBAL PTE LTD</t>
  </si>
  <si>
    <t>125047</t>
  </si>
  <si>
    <t>WIJAYA SUKSES MAKMUR</t>
  </si>
  <si>
    <t>125048</t>
  </si>
  <si>
    <t>SUHARNO</t>
  </si>
  <si>
    <t>125049</t>
  </si>
  <si>
    <t>MARUWAI COAL . PT</t>
  </si>
  <si>
    <t>125050</t>
  </si>
  <si>
    <t>BEND. PENGELUARAN BP DAS PAMALI - JRATUN KOTA SEMARANG</t>
  </si>
  <si>
    <t>125051</t>
  </si>
  <si>
    <t>JASA LAKSA UTAMA</t>
  </si>
  <si>
    <t>125052</t>
  </si>
  <si>
    <t>ARPENI PRATAMA OCEAN LINE</t>
  </si>
  <si>
    <t>125053</t>
  </si>
  <si>
    <t>PT. KARYA SUMBER ENERGIE</t>
  </si>
  <si>
    <t>125054</t>
  </si>
  <si>
    <t>125055</t>
  </si>
  <si>
    <t>SUHADI</t>
  </si>
  <si>
    <t>125060</t>
  </si>
  <si>
    <t>CV. BINTANG MULIA BARA</t>
  </si>
  <si>
    <t>125062</t>
  </si>
  <si>
    <t>Bend Dinas Pertanian dan Kelautan Kota Medan</t>
  </si>
  <si>
    <t>125063</t>
  </si>
  <si>
    <t>MIKATASA AGUNG</t>
  </si>
  <si>
    <t>125064</t>
  </si>
  <si>
    <t>PT. BARA MUTIARA SAKTI</t>
  </si>
  <si>
    <t>125065</t>
  </si>
  <si>
    <t>PT. SUMBER LOGINDO ALAM</t>
  </si>
  <si>
    <t>125066</t>
  </si>
  <si>
    <t>PT. BILLITIN MAKMUR LESTARI</t>
  </si>
  <si>
    <t>125067</t>
  </si>
  <si>
    <t>PT. DODO ACTIVEWEAR</t>
  </si>
  <si>
    <t>125068</t>
  </si>
  <si>
    <t>GOUW NGUAN TI</t>
  </si>
  <si>
    <t>125069</t>
  </si>
  <si>
    <t>KALIBESAR SURYA PERKASA</t>
  </si>
  <si>
    <t>125070</t>
  </si>
  <si>
    <t>HERI YUDHISTIRA</t>
  </si>
  <si>
    <t>125071</t>
  </si>
  <si>
    <t>ADE CANDRA</t>
  </si>
  <si>
    <t>125072</t>
  </si>
  <si>
    <t>BEND. PENGELUARAN BPKAD KAB BLITAR</t>
  </si>
  <si>
    <t>125073</t>
  </si>
  <si>
    <t>125074</t>
  </si>
  <si>
    <t>PT. ISWARI KARYA GROUP</t>
  </si>
  <si>
    <t>125075</t>
  </si>
  <si>
    <t>MASAYU PERMATA . PT</t>
  </si>
  <si>
    <t>125076</t>
  </si>
  <si>
    <t>SAPTO TUNGGAL BERKAH BERSAMA</t>
  </si>
  <si>
    <t>125077</t>
  </si>
  <si>
    <t>PAN ASIA SUPERINTENDECE</t>
  </si>
  <si>
    <t>125078</t>
  </si>
  <si>
    <t>LAINA RADESTIANI</t>
  </si>
  <si>
    <t>125079</t>
  </si>
  <si>
    <t>RUTINE KANTOR KESEHATANPELABUHAN PROBOLINGGO</t>
  </si>
  <si>
    <t>125080</t>
  </si>
  <si>
    <t>MEGA GREEN TECHNOLOGY</t>
  </si>
  <si>
    <t>125081</t>
  </si>
  <si>
    <t>ANTONIUS NURDIANTO</t>
  </si>
  <si>
    <t>125082</t>
  </si>
  <si>
    <t>PT. WAYKAN SEJAHTERA</t>
  </si>
  <si>
    <t>125083</t>
  </si>
  <si>
    <t>BENDAHARA PENGELUARAN DIREKTORAT PEMANTAUAN DAN OPERASI ARMADA</t>
  </si>
  <si>
    <t>125084</t>
  </si>
  <si>
    <t>MUHAMMAD HAFIZH KETAREN</t>
  </si>
  <si>
    <t>125085</t>
  </si>
  <si>
    <t>ARDI CV. ROKAN PERSADA</t>
  </si>
  <si>
    <t>125086</t>
  </si>
  <si>
    <t>WAHANARIA CEMERLANG</t>
  </si>
  <si>
    <t>125087</t>
  </si>
  <si>
    <t>PT. MARITEL BAHTERA LOGISTIK</t>
  </si>
  <si>
    <t>125088</t>
  </si>
  <si>
    <t>125089</t>
  </si>
  <si>
    <t>PRM. DAMRI</t>
  </si>
  <si>
    <t>125090</t>
  </si>
  <si>
    <t>SATRIA J SIHOTANG</t>
  </si>
  <si>
    <t>125091</t>
  </si>
  <si>
    <t>PULAU KELAPA</t>
  </si>
  <si>
    <t>125685</t>
  </si>
  <si>
    <t>USAHA GEDUNG MANDIRI</t>
  </si>
  <si>
    <t>125686</t>
  </si>
  <si>
    <t>TONAARU WARUWU</t>
  </si>
  <si>
    <t>125687</t>
  </si>
  <si>
    <t>PT. DELTAPACK INDUSTRI</t>
  </si>
  <si>
    <t>125688</t>
  </si>
  <si>
    <t>TRIANGLE PASE INC</t>
  </si>
  <si>
    <t>125689</t>
  </si>
  <si>
    <t>BUMI BERKAH</t>
  </si>
  <si>
    <t>125690</t>
  </si>
  <si>
    <t>SANMARU INDO ENERGI</t>
  </si>
  <si>
    <t>125691</t>
  </si>
  <si>
    <t>ARIZA BUDI TANJUNG SARI</t>
  </si>
  <si>
    <t>125692</t>
  </si>
  <si>
    <t>ARIZA BUDI TUNJUNG SARI</t>
  </si>
  <si>
    <t>125693</t>
  </si>
  <si>
    <t>PARAKO EKATAMA</t>
  </si>
  <si>
    <t>125694</t>
  </si>
  <si>
    <t>LUSI KURNIAWATI</t>
  </si>
  <si>
    <t>125695</t>
  </si>
  <si>
    <t>MAHAKA</t>
  </si>
  <si>
    <t>125696</t>
  </si>
  <si>
    <t>PT. KHARISMA REKAYASA GLOBAL</t>
  </si>
  <si>
    <t>125697</t>
  </si>
  <si>
    <t>ANDHIKA JAYA LOGISTIK</t>
  </si>
  <si>
    <t>125698</t>
  </si>
  <si>
    <t>LARASATI SARANA PRATAMA</t>
  </si>
  <si>
    <t>125699</t>
  </si>
  <si>
    <t>AMANTAKA</t>
  </si>
  <si>
    <t>125700</t>
  </si>
  <si>
    <t>YOVA MAJU SENTOSA</t>
  </si>
  <si>
    <t>125701</t>
  </si>
  <si>
    <t>PT. BERKAH ENERGI ABADI</t>
  </si>
  <si>
    <t>125702</t>
  </si>
  <si>
    <t>Ir. Ham Abuda</t>
  </si>
  <si>
    <t>125703</t>
  </si>
  <si>
    <t>UNGGUL INDAH JAYA</t>
  </si>
  <si>
    <t>125704</t>
  </si>
  <si>
    <t>UMAH BENESARI</t>
  </si>
  <si>
    <t>125705</t>
  </si>
  <si>
    <t>MATRIDI</t>
  </si>
  <si>
    <t>125706</t>
  </si>
  <si>
    <t>USAHA SENTRAL JAYA SAKTI</t>
  </si>
  <si>
    <t>125707</t>
  </si>
  <si>
    <t>125708</t>
  </si>
  <si>
    <t>BUTON MULTI MINERAL</t>
  </si>
  <si>
    <t>125709</t>
  </si>
  <si>
    <t>KOMPAK INDOPOLA</t>
  </si>
  <si>
    <t>125710</t>
  </si>
  <si>
    <t>ALAMI SEHAT SELALU</t>
  </si>
  <si>
    <t>125712</t>
  </si>
  <si>
    <t>APRIANSYAH</t>
  </si>
  <si>
    <t>125713</t>
  </si>
  <si>
    <t>BEND. PENG. DINAS PEKERJAAN UMUM KAB. PPU</t>
  </si>
  <si>
    <t>125714</t>
  </si>
  <si>
    <t>DELI TEBING LUHUR</t>
  </si>
  <si>
    <t>125715</t>
  </si>
  <si>
    <t>YENNY P</t>
  </si>
  <si>
    <t>125716</t>
  </si>
  <si>
    <t>YENI PRASETYONINGTYAS</t>
  </si>
  <si>
    <t>125717</t>
  </si>
  <si>
    <t>GEMA REKSA ATIKA</t>
  </si>
  <si>
    <t>125718</t>
  </si>
  <si>
    <t>PT. MITRA SARANA MULIA</t>
  </si>
  <si>
    <t>125719</t>
  </si>
  <si>
    <t>ANDAMAN INFRATERRUM RESOURCES</t>
  </si>
  <si>
    <t>125720</t>
  </si>
  <si>
    <t>PT. KIRANNUAN JAYA KARSA</t>
  </si>
  <si>
    <t>125721</t>
  </si>
  <si>
    <t>SAMHEUNG INDONESIA</t>
  </si>
  <si>
    <t>125722</t>
  </si>
  <si>
    <t>125723</t>
  </si>
  <si>
    <t>RIAU ANGGUN MANDIRI</t>
  </si>
  <si>
    <t>125724</t>
  </si>
  <si>
    <t>BANYUBANG BLORA ENERGI</t>
  </si>
  <si>
    <t>125725</t>
  </si>
  <si>
    <t>CAKRAWALA KIRANA SENTOSA</t>
  </si>
  <si>
    <t>125726</t>
  </si>
  <si>
    <t>H. WAHYU ROHMAN CAHYADI</t>
  </si>
  <si>
    <t>125727</t>
  </si>
  <si>
    <t>MAYA SDNCORP</t>
  </si>
  <si>
    <t>125728</t>
  </si>
  <si>
    <t>YANTO</t>
  </si>
  <si>
    <t>125729</t>
  </si>
  <si>
    <t>BENDAHARA PENGELUARAN DINAS KETAHANAN PANGAN</t>
  </si>
  <si>
    <t>125730</t>
  </si>
  <si>
    <t>THOMAS JANARDI</t>
  </si>
  <si>
    <t>125731</t>
  </si>
  <si>
    <t>BUMI BORNEO CEMERLANG</t>
  </si>
  <si>
    <t>125732</t>
  </si>
  <si>
    <t>PT. KINANTAN MINANG SEJAHTERA</t>
  </si>
  <si>
    <t>125733</t>
  </si>
  <si>
    <t>PT. BASUKI JAYA KONSTRUKSI</t>
  </si>
  <si>
    <t>125734</t>
  </si>
  <si>
    <t>LIE TIAN KHIUN</t>
  </si>
  <si>
    <t>125735</t>
  </si>
  <si>
    <t>PT. ASTHA SAKA</t>
  </si>
  <si>
    <t>125736</t>
  </si>
  <si>
    <t>KOP SERBA USAHA MAKMUR SENTOSA</t>
  </si>
  <si>
    <t>125737</t>
  </si>
  <si>
    <t>KOP SERBA USAHA BAROKAH MAJU BERSAMA</t>
  </si>
  <si>
    <t>125738</t>
  </si>
  <si>
    <t>KOP SERBA USAHA CIPTA KARYA BERSAMA</t>
  </si>
  <si>
    <t>125739</t>
  </si>
  <si>
    <t>PT. ROES JAYA MANDIRI</t>
  </si>
  <si>
    <t>125740</t>
  </si>
  <si>
    <t>PT. TRI BIMA SAKTI</t>
  </si>
  <si>
    <t>125741</t>
  </si>
  <si>
    <t>PT SARANACIPTA WIGUNA</t>
  </si>
  <si>
    <t>125742</t>
  </si>
  <si>
    <t>PT. WIRA CIPTA KARYA</t>
  </si>
  <si>
    <t>125743</t>
  </si>
  <si>
    <t>PT. TUJU MAKUTA ABADI</t>
  </si>
  <si>
    <t>125744</t>
  </si>
  <si>
    <t>CV. BAGIYAT MITRA PERKASA</t>
  </si>
  <si>
    <t>125745</t>
  </si>
  <si>
    <t>SURYA BETON INDONESIA</t>
  </si>
  <si>
    <t>125746</t>
  </si>
  <si>
    <t>BINTANG PERKASA</t>
  </si>
  <si>
    <t>125747</t>
  </si>
  <si>
    <t>PT. MASAYU PERMATA</t>
  </si>
  <si>
    <t>125748</t>
  </si>
  <si>
    <t>BUMI MAKMUR INDO PTE LTD</t>
  </si>
  <si>
    <t>125749</t>
  </si>
  <si>
    <t>PHOENIX EXPORTS PTY LTD</t>
  </si>
  <si>
    <t>125750</t>
  </si>
  <si>
    <t>FERRY SANTOSO SETIO</t>
  </si>
  <si>
    <t>125751</t>
  </si>
  <si>
    <t>PT. HOTEL GRAND ZURI CAB PADANG</t>
  </si>
  <si>
    <t>125752</t>
  </si>
  <si>
    <t>MR. MOCHAMMAD SABAR</t>
  </si>
  <si>
    <t>125753</t>
  </si>
  <si>
    <t>PT. PURAJAYA MECAPRATAMA</t>
  </si>
  <si>
    <t>125754</t>
  </si>
  <si>
    <t>CV MANDIRI GARLICA PRATAMA</t>
  </si>
  <si>
    <t>125755</t>
  </si>
  <si>
    <t>BUANACITRA SEJATI JAYA</t>
  </si>
  <si>
    <t>125756</t>
  </si>
  <si>
    <t>PT. GIBRAR ENERGI INDONESIA</t>
  </si>
  <si>
    <t>125757</t>
  </si>
  <si>
    <t>PT. MINING BERKAT ABADI</t>
  </si>
  <si>
    <t>125758</t>
  </si>
  <si>
    <t>CV. KARYA BAROKAH</t>
  </si>
  <si>
    <t>125759</t>
  </si>
  <si>
    <t>Gold Bridge Shipping</t>
  </si>
  <si>
    <t>125760</t>
  </si>
  <si>
    <t>CV. RADYA DAMAR SEJAHTERA</t>
  </si>
  <si>
    <t>125761</t>
  </si>
  <si>
    <t>DIC ASTRA CHEMICALS</t>
  </si>
  <si>
    <t>125762</t>
  </si>
  <si>
    <t>LENTERA AGRO PERSADA</t>
  </si>
  <si>
    <t>125763</t>
  </si>
  <si>
    <t>ABDUL RAHIM MAJID</t>
  </si>
  <si>
    <t>125764</t>
  </si>
  <si>
    <t>SICER INDONESIA</t>
  </si>
  <si>
    <t>125765</t>
  </si>
  <si>
    <t>KARYA AGUNG SEJATI</t>
  </si>
  <si>
    <t>125766</t>
  </si>
  <si>
    <t>ZAIN MULTI ANUGERAH</t>
  </si>
  <si>
    <t>125767</t>
  </si>
  <si>
    <t>UD. BAHTERA USAHA SEJATI</t>
  </si>
  <si>
    <t>125768</t>
  </si>
  <si>
    <t>PT. TRANSUTA LINTAS SAMUDERA</t>
  </si>
  <si>
    <t>125769</t>
  </si>
  <si>
    <t>SORGANDA</t>
  </si>
  <si>
    <t>125770</t>
  </si>
  <si>
    <t>LAU SEGAR MULIA</t>
  </si>
  <si>
    <t>125771</t>
  </si>
  <si>
    <t>ANUGERAH BERKAH SEMESTA</t>
  </si>
  <si>
    <t>125772</t>
  </si>
  <si>
    <t>ANUGERAH MARMER JELITA</t>
  </si>
  <si>
    <t>125773</t>
  </si>
  <si>
    <t>PT. SAFCO PERMATA ALAM</t>
  </si>
  <si>
    <t>125774</t>
  </si>
  <si>
    <t>BENI INDRAMAWAN</t>
  </si>
  <si>
    <t>125775</t>
  </si>
  <si>
    <t>M. ANDY FACHRIZAL</t>
  </si>
  <si>
    <t>125776</t>
  </si>
  <si>
    <t>REJOSO MANIS INDO</t>
  </si>
  <si>
    <t>125777</t>
  </si>
  <si>
    <t>PELINDO IV (PERSERO)</t>
  </si>
  <si>
    <t>125778</t>
  </si>
  <si>
    <t>ANDREW HALIM, dr</t>
  </si>
  <si>
    <t>125779</t>
  </si>
  <si>
    <t>GRAHA DAMAI SEJAHTERA</t>
  </si>
  <si>
    <t>125780</t>
  </si>
  <si>
    <t>ESA SENTOSA ABADI</t>
  </si>
  <si>
    <t>125781</t>
  </si>
  <si>
    <t>AGENG SULISTIANA</t>
  </si>
  <si>
    <t>125782</t>
  </si>
  <si>
    <t>CV. BIO AGRITAMA</t>
  </si>
  <si>
    <t>125783</t>
  </si>
  <si>
    <t>SINAR BAJA ELECTRIC CO. LTD</t>
  </si>
  <si>
    <t>125784</t>
  </si>
  <si>
    <t>ALAM SUMBER REZEKI</t>
  </si>
  <si>
    <t>125785</t>
  </si>
  <si>
    <t>AMAL ABADI</t>
  </si>
  <si>
    <t>125786</t>
  </si>
  <si>
    <t>BUNGA KRISTAL CEMERLANG / TONY SUCIPTO</t>
  </si>
  <si>
    <t>125787</t>
  </si>
  <si>
    <t>SLAMET SUPRIHATIN</t>
  </si>
  <si>
    <t>125788</t>
  </si>
  <si>
    <t>NGATIMIN</t>
  </si>
  <si>
    <t>125789</t>
  </si>
  <si>
    <t>RADITYA WICAKSONO</t>
  </si>
  <si>
    <t>125790</t>
  </si>
  <si>
    <t>PT. SEMUT MANAJEMEN INDONESIA</t>
  </si>
  <si>
    <t>125791</t>
  </si>
  <si>
    <t>JINSOM JENA KHARISMA</t>
  </si>
  <si>
    <t>125792</t>
  </si>
  <si>
    <t>PT. MEGATAMA MANDIRI</t>
  </si>
  <si>
    <t>125793</t>
  </si>
  <si>
    <t>PT CONNUSA ENERGINDO</t>
  </si>
  <si>
    <t>125794</t>
  </si>
  <si>
    <t>DR H SAKARUDDIN MPD</t>
  </si>
  <si>
    <t>125795</t>
  </si>
  <si>
    <t>PELAYARAN NASIONAL JATI CATURNIAGA TRANS</t>
  </si>
  <si>
    <t>125796</t>
  </si>
  <si>
    <t>CITRA TUBINDO TBK</t>
  </si>
  <si>
    <t>125797</t>
  </si>
  <si>
    <t>YEHESKIEL NARI TODING</t>
  </si>
  <si>
    <t>125798</t>
  </si>
  <si>
    <t>ARIS</t>
  </si>
  <si>
    <t>125799</t>
  </si>
  <si>
    <t>ANUGERAH HUTAN LESTARI</t>
  </si>
  <si>
    <t>125800</t>
  </si>
  <si>
    <t>BENDAHARA PENGELUARAN DINAS PERTANIAN DAN PANGAN KAB KAYONG UTARA</t>
  </si>
  <si>
    <t>125801</t>
  </si>
  <si>
    <t>SRIWIJAYA PANGANINDO PRIMA</t>
  </si>
  <si>
    <t>125802</t>
  </si>
  <si>
    <t>BEN ONI ASYARIEL</t>
  </si>
  <si>
    <t>125803</t>
  </si>
  <si>
    <t>GOLDEN PRATAMA GEMILANG</t>
  </si>
  <si>
    <t>125804</t>
  </si>
  <si>
    <t>HARUM MANIS</t>
  </si>
  <si>
    <t>125805</t>
  </si>
  <si>
    <t>125806</t>
  </si>
  <si>
    <t>PT. AGGREGATE MANDIRI LESTARI</t>
  </si>
  <si>
    <t>125807</t>
  </si>
  <si>
    <t>ENDANG</t>
  </si>
  <si>
    <t>125808</t>
  </si>
  <si>
    <t>M FERNANDO</t>
  </si>
  <si>
    <t>125809</t>
  </si>
  <si>
    <t>PEPPY BADRU FATAHILLAH</t>
  </si>
  <si>
    <t>125810</t>
  </si>
  <si>
    <t>KWEE GEE PTE LTD</t>
  </si>
  <si>
    <t>125811</t>
  </si>
  <si>
    <t>AIRLANGGA KIT INDONESIA</t>
  </si>
  <si>
    <t>125812</t>
  </si>
  <si>
    <t>GADING SAWIT KENCANA</t>
  </si>
  <si>
    <t>125813</t>
  </si>
  <si>
    <t>PT. MEGA SAWIT SRIWIJAYA</t>
  </si>
  <si>
    <t>125814</t>
  </si>
  <si>
    <t>SAIFUL ANUAR</t>
  </si>
  <si>
    <t>125815</t>
  </si>
  <si>
    <t>ASIA MINERAL MINING</t>
  </si>
  <si>
    <t>125816</t>
  </si>
  <si>
    <t>LIMBUNGAN</t>
  </si>
  <si>
    <t>125817</t>
  </si>
  <si>
    <t>PRASS</t>
  </si>
  <si>
    <t>125818</t>
  </si>
  <si>
    <t>NABEA BUMI ARTHA, PT</t>
  </si>
  <si>
    <t>125819</t>
  </si>
  <si>
    <t>GRAHAPUTRA MANDIRIKHARISMA</t>
  </si>
  <si>
    <t>125820</t>
  </si>
  <si>
    <t>PT. TUNAS MANDIRI MINERAL</t>
  </si>
  <si>
    <t>125821</t>
  </si>
  <si>
    <t>PT. SUMBER BARAMAS ENERGI</t>
  </si>
  <si>
    <t>125822</t>
  </si>
  <si>
    <t>PT. AKTIVASI ASIA INDOTAMA</t>
  </si>
  <si>
    <t>125823</t>
  </si>
  <si>
    <t>CHENIERE MARKETING INTERNATIONAL LLP</t>
  </si>
  <si>
    <t>125824</t>
  </si>
  <si>
    <t>PT. WIN TRANS JAYA</t>
  </si>
  <si>
    <t>125825</t>
  </si>
  <si>
    <t>SAEFUDIN</t>
  </si>
  <si>
    <t>125826</t>
  </si>
  <si>
    <t>DAHLIA SAMUDERA</t>
  </si>
  <si>
    <t>125827</t>
  </si>
  <si>
    <t>I PUTU MASTRA</t>
  </si>
  <si>
    <t>125828</t>
  </si>
  <si>
    <t>PT. JAESUNG ENGINEERING</t>
  </si>
  <si>
    <t>125842</t>
  </si>
  <si>
    <t>CASTLEROCK CONSULTING PTE. LTD</t>
  </si>
  <si>
    <t>125843</t>
  </si>
  <si>
    <t>PELET BIOMAS INDONESIA</t>
  </si>
  <si>
    <t>125844</t>
  </si>
  <si>
    <t>PT. ALFA RETAILINDO</t>
  </si>
  <si>
    <t>125845</t>
  </si>
  <si>
    <t>YAYASAN BUDI LUHUR CIREBON</t>
  </si>
  <si>
    <t>125846</t>
  </si>
  <si>
    <t>CHRISTINA TRI APRIYANTI</t>
  </si>
  <si>
    <t>125847</t>
  </si>
  <si>
    <t>DIPO INTERNASIONAL PAHALA OTOMOTIF</t>
  </si>
  <si>
    <t>125848</t>
  </si>
  <si>
    <t>RUDI SUSANTO</t>
  </si>
  <si>
    <t>125849</t>
  </si>
  <si>
    <t>SURI TANI PEMUKA</t>
  </si>
  <si>
    <t>125850</t>
  </si>
  <si>
    <t>PT. LINUS COAL ENERGY</t>
  </si>
  <si>
    <t>125851</t>
  </si>
  <si>
    <t>TEKNIKA SOLUSI DINAMIKA</t>
  </si>
  <si>
    <t>125852</t>
  </si>
  <si>
    <t>SUGIATU</t>
  </si>
  <si>
    <t>125853</t>
  </si>
  <si>
    <t>SUHERMAN</t>
  </si>
  <si>
    <t>125854</t>
  </si>
  <si>
    <t>CV. OPTIMUS INDONESIA</t>
  </si>
  <si>
    <t>125855</t>
  </si>
  <si>
    <t>BILLY PARULIAN RIYANTO</t>
  </si>
  <si>
    <t>125856</t>
  </si>
  <si>
    <t>PT. TRESSA LESTARI</t>
  </si>
  <si>
    <t>125857</t>
  </si>
  <si>
    <t>TRI ASIH SEJAHTERA</t>
  </si>
  <si>
    <t>125858</t>
  </si>
  <si>
    <t>SATKER PUSAT PERENCANAAN INFRASTRUKTUR PUPR</t>
  </si>
  <si>
    <t>125859</t>
  </si>
  <si>
    <t>PANCARAN KREASI ADIPRIMA</t>
  </si>
  <si>
    <t>125860</t>
  </si>
  <si>
    <t>PT. REKA PARAS GEMILANG</t>
  </si>
  <si>
    <t>125861</t>
  </si>
  <si>
    <t>CV. TANI MEDIA</t>
  </si>
  <si>
    <t>125862</t>
  </si>
  <si>
    <t>PT. TRIJAKA BUANA JAYA</t>
  </si>
  <si>
    <t>125863</t>
  </si>
  <si>
    <t>PT. CAMBIUM FURNI INDUSTRI</t>
  </si>
  <si>
    <t>125864</t>
  </si>
  <si>
    <t>PELITA ADI PRATAMA</t>
  </si>
  <si>
    <t>125865</t>
  </si>
  <si>
    <t>CAHAYA BINTANG SELATAN</t>
  </si>
  <si>
    <t>125866</t>
  </si>
  <si>
    <t>CITRA ROBIN SARANA</t>
  </si>
  <si>
    <t>125868</t>
  </si>
  <si>
    <t>ALPHINGTON UNIVERSAL LTD</t>
  </si>
  <si>
    <t>125869</t>
  </si>
  <si>
    <t>KEDIRI INDAH</t>
  </si>
  <si>
    <t>125870</t>
  </si>
  <si>
    <t>SJ TUBAN</t>
  </si>
  <si>
    <t>125872</t>
  </si>
  <si>
    <t>TATANG</t>
  </si>
  <si>
    <t>125873</t>
  </si>
  <si>
    <t>PARAMA EKSPRESS KARGO</t>
  </si>
  <si>
    <t>125874</t>
  </si>
  <si>
    <t>KOP AGRO NIAGA</t>
  </si>
  <si>
    <t>125875</t>
  </si>
  <si>
    <t>PT. BUANA PERKASA SUKSES</t>
  </si>
  <si>
    <t>125876</t>
  </si>
  <si>
    <t>Maulana sarif</t>
  </si>
  <si>
    <t>125877</t>
  </si>
  <si>
    <t>PT. ANUGERAH LUMBUNG ENERGI</t>
  </si>
  <si>
    <t>125878</t>
  </si>
  <si>
    <t>CV. BATU BUMI PERKASA</t>
  </si>
  <si>
    <t>125879</t>
  </si>
  <si>
    <t>SYAHRUDDIN HARAHAP</t>
  </si>
  <si>
    <t>125880</t>
  </si>
  <si>
    <t>PD. AIR MINUM KAB. SIDOARJO</t>
  </si>
  <si>
    <t>125881</t>
  </si>
  <si>
    <t>PRAWIRO SARMI</t>
  </si>
  <si>
    <t>125882</t>
  </si>
  <si>
    <t>CAKRAWALA</t>
  </si>
  <si>
    <t>125883</t>
  </si>
  <si>
    <t>LASSYA</t>
  </si>
  <si>
    <t>125884</t>
  </si>
  <si>
    <t>BENDAHARA PENGELUARAN INSTITUT TEKNOLOGI KALIMANTAN</t>
  </si>
  <si>
    <t>125885</t>
  </si>
  <si>
    <t>MISTANG JAYA</t>
  </si>
  <si>
    <t>125886</t>
  </si>
  <si>
    <t>PUTRI NIAGA</t>
  </si>
  <si>
    <t>125887</t>
  </si>
  <si>
    <t>FERTILIZER INTI TECHNOLOGY</t>
  </si>
  <si>
    <t>125888</t>
  </si>
  <si>
    <t>SUPERINDO UTAMA JAYA</t>
  </si>
  <si>
    <t>125889</t>
  </si>
  <si>
    <t>SUPARMAN ACHMAD</t>
  </si>
  <si>
    <t>125890</t>
  </si>
  <si>
    <t>AMI MITRA INDO</t>
  </si>
  <si>
    <t>125891</t>
  </si>
  <si>
    <t>BENDAHARA PENGELUARAN DIT. KIP. (BEND. ENI YULIATI)</t>
  </si>
  <si>
    <t>125892</t>
  </si>
  <si>
    <t>WISMA SARANA TEKNIK</t>
  </si>
  <si>
    <t>125893</t>
  </si>
  <si>
    <t>ANUGRAH LANGGENG MUKTI</t>
  </si>
  <si>
    <t>125894</t>
  </si>
  <si>
    <t>TUNTUNAN CAHAYA</t>
  </si>
  <si>
    <t>125895</t>
  </si>
  <si>
    <t>PT. SYSTEM ENGINEERING INTEGRATOR INDONESIA</t>
  </si>
  <si>
    <t>125896</t>
  </si>
  <si>
    <t>PT. INDO GLOBAL TRAKTOR</t>
  </si>
  <si>
    <t>125897</t>
  </si>
  <si>
    <t>PT. ALAM BALI SEJAHTERA</t>
  </si>
  <si>
    <t>125898</t>
  </si>
  <si>
    <t>PT. EMERALD PARADISE</t>
  </si>
  <si>
    <t>125899</t>
  </si>
  <si>
    <t>PT. THE ALAIA ECHO BEACH</t>
  </si>
  <si>
    <t>125900</t>
  </si>
  <si>
    <t>CELEBES MARMERINDO</t>
  </si>
  <si>
    <t>125901</t>
  </si>
  <si>
    <t>SYAHRIL SABIRIN</t>
  </si>
  <si>
    <t>125902</t>
  </si>
  <si>
    <t>PT. MIRION ABADI JAYA</t>
  </si>
  <si>
    <t>125903</t>
  </si>
  <si>
    <t>TEDDY WIDJAYA</t>
  </si>
  <si>
    <t>125904</t>
  </si>
  <si>
    <t>BUKIT MAS MURTI PERSADA</t>
  </si>
  <si>
    <t>125906</t>
  </si>
  <si>
    <t>ERA KARYA TEKNINDO</t>
  </si>
  <si>
    <t>125907</t>
  </si>
  <si>
    <t>CV. ARSINDO PERSADA</t>
  </si>
  <si>
    <t>125908</t>
  </si>
  <si>
    <t>VENNYCHA DWI A</t>
  </si>
  <si>
    <t>125909</t>
  </si>
  <si>
    <t>SAMUDERA BERJAYA LOGISTIK</t>
  </si>
  <si>
    <t>125910</t>
  </si>
  <si>
    <t>BENDAHARA PENGELUARAN DINAS LINGKUNGAN HIDUP KOTA MALANG</t>
  </si>
  <si>
    <t>125911</t>
  </si>
  <si>
    <t>DINAMIKA GRAHA SARANA</t>
  </si>
  <si>
    <t>125912</t>
  </si>
  <si>
    <t>PT. HENRUKY SEJAHTERA</t>
  </si>
  <si>
    <t>125913</t>
  </si>
  <si>
    <t>MARTA SANTOSO</t>
  </si>
  <si>
    <t>125914</t>
  </si>
  <si>
    <t>ARMANDO S</t>
  </si>
  <si>
    <t>125915</t>
  </si>
  <si>
    <t>HYDRO ADVANCE INDONESIA</t>
  </si>
  <si>
    <t>125916</t>
  </si>
  <si>
    <t>ARROWS DIVE CENTRE</t>
  </si>
  <si>
    <t>125917</t>
  </si>
  <si>
    <t>FENNI SURYANTI</t>
  </si>
  <si>
    <t>125919</t>
  </si>
  <si>
    <t>DONO B SUKOCO</t>
  </si>
  <si>
    <t>125920</t>
  </si>
  <si>
    <t>UNITED TRACTORS</t>
  </si>
  <si>
    <t>125921</t>
  </si>
  <si>
    <t>PETRUS BUDIHARGO</t>
  </si>
  <si>
    <t>125922</t>
  </si>
  <si>
    <t>125923</t>
  </si>
  <si>
    <t>PENGELUARAN BALAI BESAR PENGAWAS OBAT DAN MAKANAN DI DPS</t>
  </si>
  <si>
    <t>125924</t>
  </si>
  <si>
    <t>JAYA AGRO SEMANGGI</t>
  </si>
  <si>
    <t>125925</t>
  </si>
  <si>
    <t>OMS OILFIELD SERVICES</t>
  </si>
  <si>
    <t>125926</t>
  </si>
  <si>
    <t>HERMAWAN</t>
  </si>
  <si>
    <t>125927</t>
  </si>
  <si>
    <t>PT. PRISMA ARCHI PERKASA</t>
  </si>
  <si>
    <t>125928</t>
  </si>
  <si>
    <t>SUMBA SUBUR</t>
  </si>
  <si>
    <t>125929</t>
  </si>
  <si>
    <t>PT. LYNN PROPERTY</t>
  </si>
  <si>
    <t>125930</t>
  </si>
  <si>
    <t>AKHMAD YULIANTO</t>
  </si>
  <si>
    <t>125931</t>
  </si>
  <si>
    <t>PUSAT TEKNOLOGI BAHAN BAKAR NUKLIR (BEND. AI KUSMIATI)</t>
  </si>
  <si>
    <t>125932</t>
  </si>
  <si>
    <t>PT. CIPTA KOMUNIKASI INDONESIA</t>
  </si>
  <si>
    <t>126685</t>
  </si>
  <si>
    <t>YAN UTAMA CORPORATION</t>
  </si>
  <si>
    <t>126686</t>
  </si>
  <si>
    <t>HARIAWAN</t>
  </si>
  <si>
    <t>126687</t>
  </si>
  <si>
    <t>MUARAP</t>
  </si>
  <si>
    <t>126688</t>
  </si>
  <si>
    <t>RUDIANTO</t>
  </si>
  <si>
    <t>126689</t>
  </si>
  <si>
    <t>MUSTIKA AGUNG SAWIT SEJAHTERA</t>
  </si>
  <si>
    <t>126690</t>
  </si>
  <si>
    <t>TRIMITRA MUTU UTAMA</t>
  </si>
  <si>
    <t>126691</t>
  </si>
  <si>
    <t>SULAWESI JAYA BETON</t>
  </si>
  <si>
    <t>126692</t>
  </si>
  <si>
    <t>PERMATA SAWIT MANDIRI</t>
  </si>
  <si>
    <t>126693</t>
  </si>
  <si>
    <t>JATI PERKASA NUSANTARA</t>
  </si>
  <si>
    <t>126694</t>
  </si>
  <si>
    <t>PUTRA WILLIAN</t>
  </si>
  <si>
    <t>126695</t>
  </si>
  <si>
    <t>PT NATURA PERISA AROMA</t>
  </si>
  <si>
    <t>126696</t>
  </si>
  <si>
    <t>WIETASHA PUTRINDOWISATA</t>
  </si>
  <si>
    <t>126697</t>
  </si>
  <si>
    <t>LANGGAK INTI LESTARI</t>
  </si>
  <si>
    <t>126698</t>
  </si>
  <si>
    <t>CIPTA SATA GRAHA</t>
  </si>
  <si>
    <t>126699</t>
  </si>
  <si>
    <t>MUHAMMAD KHOZIN</t>
  </si>
  <si>
    <t>126700</t>
  </si>
  <si>
    <t>NARWASTU MAZMUR GELORA</t>
  </si>
  <si>
    <t>126701</t>
  </si>
  <si>
    <t>BONG LANYSIA</t>
  </si>
  <si>
    <t>126702</t>
  </si>
  <si>
    <t>HINO MOTORS MANUFACTURING INDONESIA</t>
  </si>
  <si>
    <t>126703</t>
  </si>
  <si>
    <t>PT. SUKSES CITRA PANGAN</t>
  </si>
  <si>
    <t>126704</t>
  </si>
  <si>
    <t>NUGROHO WIDHI SEDJATI/DANDUNG, SPI</t>
  </si>
  <si>
    <t>126705</t>
  </si>
  <si>
    <t>GABE BERKAT ABADI</t>
  </si>
  <si>
    <t>126706</t>
  </si>
  <si>
    <t>PT. LUMBUNG BANYU BUMI</t>
  </si>
  <si>
    <t>126707</t>
  </si>
  <si>
    <t>MUHAMMAD YASIN</t>
  </si>
  <si>
    <t>126708</t>
  </si>
  <si>
    <t>BEND. PENGELUARAN BALAI PENELITIAN DAN PENGEMBANGAN TEKNOLOGI KONSERVASI SDA</t>
  </si>
  <si>
    <t>126709</t>
  </si>
  <si>
    <t>SMK AL MUFTI PURWADADI</t>
  </si>
  <si>
    <t>126710</t>
  </si>
  <si>
    <t>CV. BINA SARANA</t>
  </si>
  <si>
    <t>126711</t>
  </si>
  <si>
    <t>RUTIN BELANJA PEGAWAI PEN TEKKIMIA INDUSTRI</t>
  </si>
  <si>
    <t>126712</t>
  </si>
  <si>
    <t>KEVIN SETYA YOGA</t>
  </si>
  <si>
    <t>126713</t>
  </si>
  <si>
    <t>A G U S</t>
  </si>
  <si>
    <t>126714</t>
  </si>
  <si>
    <t>MUHYIDIN</t>
  </si>
  <si>
    <t>126715</t>
  </si>
  <si>
    <t>PT. YUJIN JAYA INDONESIA</t>
  </si>
  <si>
    <t>126716</t>
  </si>
  <si>
    <t>SARANA MULTI DAYA</t>
  </si>
  <si>
    <t>126717</t>
  </si>
  <si>
    <t>RABSHANJANI RA</t>
  </si>
  <si>
    <t>126718</t>
  </si>
  <si>
    <t>SAMUEL SAMBO</t>
  </si>
  <si>
    <t>126719</t>
  </si>
  <si>
    <t>RIO NUR NUGRAHA</t>
  </si>
  <si>
    <t>126720</t>
  </si>
  <si>
    <t>126721</t>
  </si>
  <si>
    <t>ADHIYASA MAKMUR INDONESIA</t>
  </si>
  <si>
    <t>126722</t>
  </si>
  <si>
    <t>GRESIK MUSTIKA TIMUR</t>
  </si>
  <si>
    <t>126723</t>
  </si>
  <si>
    <t>RADEN RORO YOHANNA PETRONELLA DIAH</t>
  </si>
  <si>
    <t>126724</t>
  </si>
  <si>
    <t>DUTA MENTARI RAYA</t>
  </si>
  <si>
    <t>126725</t>
  </si>
  <si>
    <t>FAKHRUDIN</t>
  </si>
  <si>
    <t>126726</t>
  </si>
  <si>
    <t>ADIENT AUTOMOTIVE INDONESIA</t>
  </si>
  <si>
    <t>126727</t>
  </si>
  <si>
    <t>YULIUS DWI PUTRA</t>
  </si>
  <si>
    <t>126728</t>
  </si>
  <si>
    <t>NURHAKIM</t>
  </si>
  <si>
    <t>126729</t>
  </si>
  <si>
    <t>BAMBANG SUYANTO</t>
  </si>
  <si>
    <t>126730</t>
  </si>
  <si>
    <t>ANTONIUS B SUSANTO</t>
  </si>
  <si>
    <t>126731</t>
  </si>
  <si>
    <t>PT. PASIR PUTRI CILEGON</t>
  </si>
  <si>
    <t>126732</t>
  </si>
  <si>
    <t>PT.BINTANG CAHAYA USAHATAMA</t>
  </si>
  <si>
    <t>126733</t>
  </si>
  <si>
    <t>PT. PUSAKA WALET NATURAL INDONESIA</t>
  </si>
  <si>
    <t>126734</t>
  </si>
  <si>
    <t>SUPRA SELARAS MANDIRI</t>
  </si>
  <si>
    <t>126735</t>
  </si>
  <si>
    <t>COSMALABS INDONESIA</t>
  </si>
  <si>
    <t>126736</t>
  </si>
  <si>
    <t>JAVA KARLOS INDONESIA</t>
  </si>
  <si>
    <t>126737</t>
  </si>
  <si>
    <t>SGS (THAILAND) LIMITED</t>
  </si>
  <si>
    <t>126738</t>
  </si>
  <si>
    <t>126739</t>
  </si>
  <si>
    <t>RISA TANIA</t>
  </si>
  <si>
    <t>126740</t>
  </si>
  <si>
    <t>BADAN PENGELOLAAN KEUANGAN DAN ASET DAERAH KABUPATEN JOMBANG</t>
  </si>
  <si>
    <t>126741</t>
  </si>
  <si>
    <t>BENDAHARA PENGELUARAN PEMBANTU UPTD BLKKH DINAS PETERNAKAN SUMBAR</t>
  </si>
  <si>
    <t>126742</t>
  </si>
  <si>
    <t>BEND. PENGELUARAN SEKRETARIAT DPRD KAB.SITUBONDO</t>
  </si>
  <si>
    <t>126743</t>
  </si>
  <si>
    <t>SINAR INDOGREEN KENCANA</t>
  </si>
  <si>
    <t>126744</t>
  </si>
  <si>
    <t>SMARTRAVELINDO PERKASA</t>
  </si>
  <si>
    <t>126745</t>
  </si>
  <si>
    <t>PT. MEDTRANS MITRA PRATAMA</t>
  </si>
  <si>
    <t>126746</t>
  </si>
  <si>
    <t>LAMRI</t>
  </si>
  <si>
    <t>126747</t>
  </si>
  <si>
    <t>RUTIN SEKRETARIAT DPRD KABUPATEN DATI II MAGETAN</t>
  </si>
  <si>
    <t>126748</t>
  </si>
  <si>
    <t>DENNY</t>
  </si>
  <si>
    <t>126749</t>
  </si>
  <si>
    <t>M HUSEIN</t>
  </si>
  <si>
    <t>126750</t>
  </si>
  <si>
    <t>KILAT AGROTAMA UNGGUL / MULTI MAS</t>
  </si>
  <si>
    <t>126751</t>
  </si>
  <si>
    <t>BUT. TOTAL E&amp;P SEBUKU</t>
  </si>
  <si>
    <t>126752</t>
  </si>
  <si>
    <t>RUTIN BKN KANTOR REGIONAL VIII BANJARMASIN</t>
  </si>
  <si>
    <t>126753</t>
  </si>
  <si>
    <t>WIRA CIPTA PERKASA</t>
  </si>
  <si>
    <t>127685</t>
  </si>
  <si>
    <t>DINAS TANAMAN PANGAN DAN HORTIKULTURA PEMERINTAH KABUPATEN LAMPUNG BARAT</t>
  </si>
  <si>
    <t>127686</t>
  </si>
  <si>
    <t>PT. ROSAN LANGGENG PRIMA</t>
  </si>
  <si>
    <t>127687</t>
  </si>
  <si>
    <t>GUNES GLOBAL INDUSTRI</t>
  </si>
  <si>
    <t>127688</t>
  </si>
  <si>
    <t>MITRA MEDIKA INSANI MEDAN</t>
  </si>
  <si>
    <t>127689</t>
  </si>
  <si>
    <t>TIRTA SEMESTA ENGINEERING</t>
  </si>
  <si>
    <t>127690</t>
  </si>
  <si>
    <t>BINTANG MAS SEJATI</t>
  </si>
  <si>
    <t>127691</t>
  </si>
  <si>
    <t>ACHMAD YUSUF</t>
  </si>
  <si>
    <t>127692</t>
  </si>
  <si>
    <t>CITICON NUSANTARA INDUSTRIES</t>
  </si>
  <si>
    <t>127693</t>
  </si>
  <si>
    <t>JATIM WATKORAYA</t>
  </si>
  <si>
    <t>127694</t>
  </si>
  <si>
    <t>BUKIT ULUWATU VILLA</t>
  </si>
  <si>
    <t>127695</t>
  </si>
  <si>
    <t>BALI SRI ORGANIK</t>
  </si>
  <si>
    <t>127696</t>
  </si>
  <si>
    <t>BUT HYUNDAI ENGINEERING CO., LTD</t>
  </si>
  <si>
    <t>127697</t>
  </si>
  <si>
    <t>MITRA WINSY INDONESIA</t>
  </si>
  <si>
    <t>127698</t>
  </si>
  <si>
    <t>ANGGUN MULYA JAYA</t>
  </si>
  <si>
    <t>127699</t>
  </si>
  <si>
    <t>127700</t>
  </si>
  <si>
    <t>DAMADU</t>
  </si>
  <si>
    <t>127701</t>
  </si>
  <si>
    <t>PT. ARKANTA PRATAMA TEKNIK</t>
  </si>
  <si>
    <t>127702</t>
  </si>
  <si>
    <t>KARYA WIJAYA UTAMA</t>
  </si>
  <si>
    <t>127703</t>
  </si>
  <si>
    <t>PT. SYARIF MAJU KARYA</t>
  </si>
  <si>
    <t>127704</t>
  </si>
  <si>
    <t>KAYURIMBA KENCANA</t>
  </si>
  <si>
    <t>127705</t>
  </si>
  <si>
    <t>TIMBANG CIPTA LAKSANA</t>
  </si>
  <si>
    <t>127706</t>
  </si>
  <si>
    <t>A. &amp; H. Meyer Sdn Bhd</t>
  </si>
  <si>
    <t>127707</t>
  </si>
  <si>
    <t>PROSPERITY BUILDING MATERIAL</t>
  </si>
  <si>
    <t>127708</t>
  </si>
  <si>
    <t>DINAS PERINDUSTRIAN DAN PERDAGANGAN</t>
  </si>
  <si>
    <t>127709</t>
  </si>
  <si>
    <t>FENI HANDAYANI</t>
  </si>
  <si>
    <t>127710</t>
  </si>
  <si>
    <t>BANYUMAS MEGAH</t>
  </si>
  <si>
    <t>127711</t>
  </si>
  <si>
    <t>CHEVANI ANUGRAH SEJAHTERA</t>
  </si>
  <si>
    <t>127714</t>
  </si>
  <si>
    <t>ROCK TEAM INDUSTRY (VN) CO., LTD.</t>
  </si>
  <si>
    <t>127715</t>
  </si>
  <si>
    <t>PETRUS NARENDRA</t>
  </si>
  <si>
    <t>127716</t>
  </si>
  <si>
    <t>RONNY</t>
  </si>
  <si>
    <t>127717</t>
  </si>
  <si>
    <t>MUHAMMAD FUAD HUSSEN</t>
  </si>
  <si>
    <t>127718</t>
  </si>
  <si>
    <t>ANANG SISWANTORO</t>
  </si>
  <si>
    <t>127719</t>
  </si>
  <si>
    <t>YAY. SURABAYA INTERNATIONAL SCHOOL</t>
  </si>
  <si>
    <t>127720</t>
  </si>
  <si>
    <t>RIMBA BINTUNI LESTARI</t>
  </si>
  <si>
    <t>127721</t>
  </si>
  <si>
    <t>MULTI ARDECON, PT</t>
  </si>
  <si>
    <t>127722</t>
  </si>
  <si>
    <t>DRAGON ENERGY CORP</t>
  </si>
  <si>
    <t>127723</t>
  </si>
  <si>
    <t>BENDAHARA RUMAH SAKIT UMUM DAERAH KERTOSONO</t>
  </si>
  <si>
    <t>127724</t>
  </si>
  <si>
    <t>ENDI HANDRIYAN</t>
  </si>
  <si>
    <t>127725</t>
  </si>
  <si>
    <t>MEGA GLOBAL FOOD INDUSTRY</t>
  </si>
  <si>
    <t>127726</t>
  </si>
  <si>
    <t>CV. BERKAH MANDIRI</t>
  </si>
  <si>
    <t>127727</t>
  </si>
  <si>
    <t>MANDIRI MULIA JAYA</t>
  </si>
  <si>
    <t>127728</t>
  </si>
  <si>
    <t>SODIMAN</t>
  </si>
  <si>
    <t>127729</t>
  </si>
  <si>
    <t>ASPANDI NAPITUPULU</t>
  </si>
  <si>
    <t>127730</t>
  </si>
  <si>
    <t>SUN MODE INDONESIA</t>
  </si>
  <si>
    <t>127731</t>
  </si>
  <si>
    <t>SATRIA LUHUR PERKASA, PT</t>
  </si>
  <si>
    <t>127732</t>
  </si>
  <si>
    <t>TRILESTARI URETAN</t>
  </si>
  <si>
    <t>127733</t>
  </si>
  <si>
    <t>GREET MED INDONESIA</t>
  </si>
  <si>
    <t>127734</t>
  </si>
  <si>
    <t>CENDRAWASIH ARTHA TEKNOLOGI</t>
  </si>
  <si>
    <t>127735</t>
  </si>
  <si>
    <t>USAHA TAUGE MANDIRI</t>
  </si>
  <si>
    <t>127736</t>
  </si>
  <si>
    <t>PT. PUTIRI SINAR ALAM</t>
  </si>
  <si>
    <t>127737</t>
  </si>
  <si>
    <t>PT. GUSTI ABADI</t>
  </si>
  <si>
    <t>127738</t>
  </si>
  <si>
    <t>TRI USAHA BARU</t>
  </si>
  <si>
    <t>127739</t>
  </si>
  <si>
    <t>PT. TAMING RAYA ABADI</t>
  </si>
  <si>
    <t>127740</t>
  </si>
  <si>
    <t>LIU BINBIN</t>
  </si>
  <si>
    <t>127741</t>
  </si>
  <si>
    <t>JAX INDAH ABADI</t>
  </si>
  <si>
    <t>127742</t>
  </si>
  <si>
    <t>SAWIT JAMBI LESTARI</t>
  </si>
  <si>
    <t>127743</t>
  </si>
  <si>
    <t>IMR MINING SERVICES, PT</t>
  </si>
  <si>
    <t>127744</t>
  </si>
  <si>
    <t>PT. INDUSTRI JAMU BOROBUDUR</t>
  </si>
  <si>
    <t>127745</t>
  </si>
  <si>
    <t>YULIA SUKANTO</t>
  </si>
  <si>
    <t>127746</t>
  </si>
  <si>
    <t>OTNIEL NAROBI</t>
  </si>
  <si>
    <t>127747</t>
  </si>
  <si>
    <t>IBNU ROHMAN</t>
  </si>
  <si>
    <t>127748</t>
  </si>
  <si>
    <t>PATRIA</t>
  </si>
  <si>
    <t>127749</t>
  </si>
  <si>
    <t>DANNY SETIAWAN INDRA</t>
  </si>
  <si>
    <t>127750</t>
  </si>
  <si>
    <t>PT. KADHATON PRIMA COAL</t>
  </si>
  <si>
    <t>127751</t>
  </si>
  <si>
    <t>BERSAMAKITA KARYA TRINIMANDIRI</t>
  </si>
  <si>
    <t>127752</t>
  </si>
  <si>
    <t>PT. TAMBANG PERSADA REJEKI INDONESIA</t>
  </si>
  <si>
    <t>127753</t>
  </si>
  <si>
    <t>PT. ALPHA PASSION INVESTASI</t>
  </si>
  <si>
    <t>127754</t>
  </si>
  <si>
    <t>BAPAK MAPAISSE</t>
  </si>
  <si>
    <t>127755</t>
  </si>
  <si>
    <t>BUMI MORAMO JAYA</t>
  </si>
  <si>
    <t>127756</t>
  </si>
  <si>
    <t>PT. OMNI INDONESIA</t>
  </si>
  <si>
    <t>127757</t>
  </si>
  <si>
    <t>PT KINTETSU LOGISTICS INDONESIA</t>
  </si>
  <si>
    <t>127758</t>
  </si>
  <si>
    <t>BPJS KETENAGAKERJAAN LAMPUNG I</t>
  </si>
  <si>
    <t>127759</t>
  </si>
  <si>
    <t>HUADI NIKEL - ALLOY INDONESIA</t>
  </si>
  <si>
    <t>127760</t>
  </si>
  <si>
    <t>GRAVELINDO ALAM MAKMUR</t>
  </si>
  <si>
    <t>127761</t>
  </si>
  <si>
    <t>CV. HALTO</t>
  </si>
  <si>
    <t>127762</t>
  </si>
  <si>
    <t>LIMA DARA SENTOSA</t>
  </si>
  <si>
    <t>127763</t>
  </si>
  <si>
    <t>CITRA INDO MAKMUR</t>
  </si>
  <si>
    <t>127764</t>
  </si>
  <si>
    <t>MAYTIA SARI HABIBIE</t>
  </si>
  <si>
    <t>127765</t>
  </si>
  <si>
    <t>CV. USAHA JAYA PRATAMA</t>
  </si>
  <si>
    <t>127766</t>
  </si>
  <si>
    <t>PT. SARANA PERSADA GROUP</t>
  </si>
  <si>
    <t>127767</t>
  </si>
  <si>
    <t>RADITA HUTAMA INTERNUSA</t>
  </si>
  <si>
    <t>127768</t>
  </si>
  <si>
    <t>INDUSTRI GULA GLENMORE</t>
  </si>
  <si>
    <t>127769</t>
  </si>
  <si>
    <t>DIMAS PRATAMA INDAH</t>
  </si>
  <si>
    <t>127770</t>
  </si>
  <si>
    <t>SONEY RAYA</t>
  </si>
  <si>
    <t>127771</t>
  </si>
  <si>
    <t>PERKEBUNAN NUSANTARA V</t>
  </si>
  <si>
    <t>127772</t>
  </si>
  <si>
    <t>MUTIARA TEGUH PERKASA</t>
  </si>
  <si>
    <t>127773</t>
  </si>
  <si>
    <t>PT. PRANINA GLOBALINDO SEJAHTERA</t>
  </si>
  <si>
    <t>127774</t>
  </si>
  <si>
    <t>NUSANTARA TIMBER PRATAMA</t>
  </si>
  <si>
    <t>127775</t>
  </si>
  <si>
    <t>AASTAR TRADING PTE., LTD</t>
  </si>
  <si>
    <t>127776</t>
  </si>
  <si>
    <t>ADIKA SARI BUNGALOW</t>
  </si>
  <si>
    <t>127777</t>
  </si>
  <si>
    <t>ZULHADI</t>
  </si>
  <si>
    <t>127778</t>
  </si>
  <si>
    <t>BEND. PENGLUARAN DIR USAHA</t>
  </si>
  <si>
    <t>127779</t>
  </si>
  <si>
    <t>PT. BUMIKHARISMA LININUSA</t>
  </si>
  <si>
    <t>127780</t>
  </si>
  <si>
    <t>JASA MARGA CAB. JAGORAWI</t>
  </si>
  <si>
    <t>127781</t>
  </si>
  <si>
    <t>ETIKA REALTINDO</t>
  </si>
  <si>
    <t>127782</t>
  </si>
  <si>
    <t>BALAI PENELITIAN TANAMAN KACANG2-AN &amp; UMBI2-AN MLG</t>
  </si>
  <si>
    <t>127783</t>
  </si>
  <si>
    <t>DELTA KRISTAL KITA</t>
  </si>
  <si>
    <t>127784</t>
  </si>
  <si>
    <t>SEUNGBIN TEXTILE RAJA</t>
  </si>
  <si>
    <t>127785</t>
  </si>
  <si>
    <t>LINDA JAYA MANDIRI</t>
  </si>
  <si>
    <t>127786</t>
  </si>
  <si>
    <t>WELLY SURYAN</t>
  </si>
  <si>
    <t>127787</t>
  </si>
  <si>
    <t>DHARMA POLIMETAL,PT.</t>
  </si>
  <si>
    <t>127788</t>
  </si>
  <si>
    <t>NATOBIN INTERNATIONAL</t>
  </si>
  <si>
    <t>127789</t>
  </si>
  <si>
    <t>PT. KHARISMA SURYA SEMESTA</t>
  </si>
  <si>
    <t>127790</t>
  </si>
  <si>
    <t>PT. BRINGIN KARYA SEJAHTERA</t>
  </si>
  <si>
    <t>127791</t>
  </si>
  <si>
    <t>CV. BERKAH MADINAH</t>
  </si>
  <si>
    <t>127792</t>
  </si>
  <si>
    <t>ORIZA NOOR HASVIANI</t>
  </si>
  <si>
    <t>127793</t>
  </si>
  <si>
    <t>PT. DOS INTERNATIONAL INDONESIA</t>
  </si>
  <si>
    <t>127794</t>
  </si>
  <si>
    <t>PT. CIPTA SANDEXINDO MAKMUR</t>
  </si>
  <si>
    <t>127795</t>
  </si>
  <si>
    <t>CAHAYA KARIMUN PERKASA</t>
  </si>
  <si>
    <t>127796</t>
  </si>
  <si>
    <t>YUMEIDA UTAMA</t>
  </si>
  <si>
    <t>127797</t>
  </si>
  <si>
    <t>BEND. PENGELUARAN BPK RI PERWAKILAN PROVINSI JAWA TIMUR</t>
  </si>
  <si>
    <t>127798</t>
  </si>
  <si>
    <t>MITRA ENERGY INDONESIA</t>
  </si>
  <si>
    <t>127799</t>
  </si>
  <si>
    <t>GRACE RICH MARINE</t>
  </si>
  <si>
    <t>127800</t>
  </si>
  <si>
    <t>PT. BORNEOGAYA MITRA WISATA</t>
  </si>
  <si>
    <t>127801</t>
  </si>
  <si>
    <t>CASTRO ENTERPRISES LTD</t>
  </si>
  <si>
    <t>127802</t>
  </si>
  <si>
    <t>PT. NEW RAMON STAR</t>
  </si>
  <si>
    <t>127803</t>
  </si>
  <si>
    <t>RIZKI SAHPUTRA ARMI</t>
  </si>
  <si>
    <t>127804</t>
  </si>
  <si>
    <t>FITRI YANI</t>
  </si>
  <si>
    <t>127805</t>
  </si>
  <si>
    <t>PT. BOILERMECH</t>
  </si>
  <si>
    <t>127806</t>
  </si>
  <si>
    <t>PT.LUCKY PRINT ABADI</t>
  </si>
  <si>
    <t>127807</t>
  </si>
  <si>
    <t>PT. PERTANI</t>
  </si>
  <si>
    <t>127808</t>
  </si>
  <si>
    <t>PT. TPI MANUFACTURING INDONESIA</t>
  </si>
  <si>
    <t>127809</t>
  </si>
  <si>
    <t>PT. WARNAPRIMA KIMIATAMA</t>
  </si>
  <si>
    <t>127810</t>
  </si>
  <si>
    <t>PT. HASIL DAMAI TEXTILE</t>
  </si>
  <si>
    <t>127811</t>
  </si>
  <si>
    <t>I GUSTI AGUNG AYU WIDIASTUTI</t>
  </si>
  <si>
    <t>127812</t>
  </si>
  <si>
    <t>BP PRODUCTS NORTH AMERICA INC.</t>
  </si>
  <si>
    <t>127813</t>
  </si>
  <si>
    <t>TIARA INDAH</t>
  </si>
  <si>
    <t>127814</t>
  </si>
  <si>
    <t>PT. TRIMAS MAYANG JAYA</t>
  </si>
  <si>
    <t>127815</t>
  </si>
  <si>
    <t>PT. SAWIT JAYA ABADI</t>
  </si>
  <si>
    <t>127816</t>
  </si>
  <si>
    <t>MOWRUT JAYA</t>
  </si>
  <si>
    <t>127817</t>
  </si>
  <si>
    <t>MIDAS MULTI INDUSTRY</t>
  </si>
  <si>
    <t>127818</t>
  </si>
  <si>
    <t>MINERAL NUSANTARA TERPADU</t>
  </si>
  <si>
    <t>127819</t>
  </si>
  <si>
    <t>VLAAMSE BAGGERMAATSCHAPPIJ N.V.</t>
  </si>
  <si>
    <t>127820</t>
  </si>
  <si>
    <t>BENDAHARA PENGELUARAN KEMENTERIAN PAN DAN RB</t>
  </si>
  <si>
    <t>127821</t>
  </si>
  <si>
    <t>GRAHA DONACCANII SEHATI</t>
  </si>
  <si>
    <t>127822</t>
  </si>
  <si>
    <t>PT. BBM ELANG SHAKTI</t>
  </si>
  <si>
    <t>127823</t>
  </si>
  <si>
    <t>KOPERASI SINAR HARAPAN DESA</t>
  </si>
  <si>
    <t>127824</t>
  </si>
  <si>
    <t>KOPERASI KARYAWAN PLN SEKTOR GRESIK</t>
  </si>
  <si>
    <t>127825</t>
  </si>
  <si>
    <t>BIMA DESA SAWITA</t>
  </si>
  <si>
    <t>127826</t>
  </si>
  <si>
    <t>PT. CREMONA PRATAMA INDONESIA</t>
  </si>
  <si>
    <t>127827</t>
  </si>
  <si>
    <t>BUNGKU MINERAL LESTARI</t>
  </si>
  <si>
    <t>127828</t>
  </si>
  <si>
    <t>IPUTU ANOM DHARMAYA</t>
  </si>
  <si>
    <t>127829</t>
  </si>
  <si>
    <t>PT. CITO DIAGNOSTIKA UTAMA</t>
  </si>
  <si>
    <t>127830</t>
  </si>
  <si>
    <t>PT. SURYA DHARMA SENTOSA</t>
  </si>
  <si>
    <t>127831</t>
  </si>
  <si>
    <t>DELTA BAJA MASA</t>
  </si>
  <si>
    <t>127832</t>
  </si>
  <si>
    <t>PT. INDO SIVA SAKTI GENERAL TRADING</t>
  </si>
  <si>
    <t>127833</t>
  </si>
  <si>
    <t>PRIMA SUKSES</t>
  </si>
  <si>
    <t>127834</t>
  </si>
  <si>
    <t>ANDI SYAMSUH</t>
  </si>
  <si>
    <t>127835</t>
  </si>
  <si>
    <t>SYAMSU ALAM (PENGURUS MESJID LUKMAN AL - HAKIM )</t>
  </si>
  <si>
    <t>127836</t>
  </si>
  <si>
    <t>SISFAYARDI</t>
  </si>
  <si>
    <t>127837</t>
  </si>
  <si>
    <t>VIRTUE DRAGON NIKEL INDUSTRIAL PARK</t>
  </si>
  <si>
    <t>127838</t>
  </si>
  <si>
    <t>JUANG JAYA ABDI ALAM</t>
  </si>
  <si>
    <t>127839</t>
  </si>
  <si>
    <t>PT. TOLL INDONESIA</t>
  </si>
  <si>
    <t>127840</t>
  </si>
  <si>
    <t>PT. SUPRA AWALI</t>
  </si>
  <si>
    <t>127841</t>
  </si>
  <si>
    <t>ILUVA BANGUN MANDIRI</t>
  </si>
  <si>
    <t>127842</t>
  </si>
  <si>
    <t>GAMAL</t>
  </si>
  <si>
    <t>127843</t>
  </si>
  <si>
    <t>KOPERASI UNIT DESA KARYA HARAPAN</t>
  </si>
  <si>
    <t>127844</t>
  </si>
  <si>
    <t>PLAZA BINTAN ANUGERAH</t>
  </si>
  <si>
    <t>127845</t>
  </si>
  <si>
    <t>MR. WALUYO SUMARYOTO TARAH</t>
  </si>
  <si>
    <t>127846</t>
  </si>
  <si>
    <t>HAKIM NURDIAWAN</t>
  </si>
  <si>
    <t>127847</t>
  </si>
  <si>
    <t>TUAH SAKTI ENVI LICENCE</t>
  </si>
  <si>
    <t>127848</t>
  </si>
  <si>
    <t>PT. SHAN YOU MUTIARA MANDIRI</t>
  </si>
  <si>
    <t>127849</t>
  </si>
  <si>
    <t>PT. SUVERA CAHAYA INDONESIA</t>
  </si>
  <si>
    <t>127850</t>
  </si>
  <si>
    <t>NURIL JIHAD GROUP</t>
  </si>
  <si>
    <t>127851</t>
  </si>
  <si>
    <t>JEFFY RABITO</t>
  </si>
  <si>
    <t>127852</t>
  </si>
  <si>
    <t>NATRABUNG JAYA ABADI</t>
  </si>
  <si>
    <t>127853</t>
  </si>
  <si>
    <t>BUMI LESTARI</t>
  </si>
  <si>
    <t>127854</t>
  </si>
  <si>
    <t>PT. CENTRAL INDUSTRIAL SUPPLIES</t>
  </si>
  <si>
    <t>127855</t>
  </si>
  <si>
    <t>MR. JIMMY HAMFRI</t>
  </si>
  <si>
    <t>127856</t>
  </si>
  <si>
    <t>IMMACULATA REGITA KRISTANI</t>
  </si>
  <si>
    <t>127857</t>
  </si>
  <si>
    <t>PT. PUTRA SERANTAU ALAM</t>
  </si>
  <si>
    <t>127858</t>
  </si>
  <si>
    <t>BANK DBS INDONESIA</t>
  </si>
  <si>
    <t>127859</t>
  </si>
  <si>
    <t>LINGGAR JATI SAKTI</t>
  </si>
  <si>
    <t>127860</t>
  </si>
  <si>
    <t>MISBACHUL ANWAR</t>
  </si>
  <si>
    <t>127861</t>
  </si>
  <si>
    <t>ABDUL KHAIDIR</t>
  </si>
  <si>
    <t>127862</t>
  </si>
  <si>
    <t>GUNUNG PUTRA MANDIRI</t>
  </si>
  <si>
    <t>127863</t>
  </si>
  <si>
    <t>DOWA THERMOTECH INDONESIA</t>
  </si>
  <si>
    <t>127864</t>
  </si>
  <si>
    <t>BANDAR JAYA LAND</t>
  </si>
  <si>
    <t>127865</t>
  </si>
  <si>
    <t>HIDUP TRANS RAYA GLOBAL LOGISTICS</t>
  </si>
  <si>
    <t>127866</t>
  </si>
  <si>
    <t>RUSTAM EFENDI</t>
  </si>
  <si>
    <t>127867</t>
  </si>
  <si>
    <t>TADILA MEKA UTAMA</t>
  </si>
  <si>
    <t>127868</t>
  </si>
  <si>
    <t>LINTANG LAKSANA UTAMA, PT</t>
  </si>
  <si>
    <t>127869</t>
  </si>
  <si>
    <t>BB MERAH PUTIH</t>
  </si>
  <si>
    <t>127870</t>
  </si>
  <si>
    <t>TASPEN, PT (PERSERO)</t>
  </si>
  <si>
    <t>127871</t>
  </si>
  <si>
    <t>DISTRIBUSI SENTRA JAYA</t>
  </si>
  <si>
    <t>127872</t>
  </si>
  <si>
    <t>KIAN OLYMPIC INDONESIA</t>
  </si>
  <si>
    <t>127873</t>
  </si>
  <si>
    <t>JEMMY TUTUARIMA</t>
  </si>
  <si>
    <t>127874</t>
  </si>
  <si>
    <t>KELOLA MINA LAUT</t>
  </si>
  <si>
    <t>127875</t>
  </si>
  <si>
    <t>HARBIN ELECTRIC INTERNATIONAL CO., Ltd</t>
  </si>
  <si>
    <t>127876</t>
  </si>
  <si>
    <t>FUJIKURA INDONESIA</t>
  </si>
  <si>
    <t>127877</t>
  </si>
  <si>
    <t>PT. ARIAN EKA CATRA</t>
  </si>
  <si>
    <t>127878</t>
  </si>
  <si>
    <t>WIKA-ARKONIN KSO</t>
  </si>
  <si>
    <t>127879</t>
  </si>
  <si>
    <t>PT.MITRA LESTARI BUMI ABADI</t>
  </si>
  <si>
    <t>127880</t>
  </si>
  <si>
    <t>PT. MPP INTERNATIONAL DEV.INDONESIA</t>
  </si>
  <si>
    <t>127881</t>
  </si>
  <si>
    <t>PT. MINOROCK MANDIRI</t>
  </si>
  <si>
    <t>127882</t>
  </si>
  <si>
    <t>PT. TANGGUH TRIPERKASA</t>
  </si>
  <si>
    <t>127883</t>
  </si>
  <si>
    <t>BUKIT RAYA COAL MINING</t>
  </si>
  <si>
    <t>127884</t>
  </si>
  <si>
    <t>127885</t>
  </si>
  <si>
    <t>BERAMPU LIMA MANDIRI</t>
  </si>
  <si>
    <t>127886</t>
  </si>
  <si>
    <t>WINATA SUKSES ABADI</t>
  </si>
  <si>
    <t>127887</t>
  </si>
  <si>
    <t>TIMBUL SIMAMORA</t>
  </si>
  <si>
    <t>127888</t>
  </si>
  <si>
    <t>CV. SARANA INOKREASI TEKNIK</t>
  </si>
  <si>
    <t>127889</t>
  </si>
  <si>
    <t>AOSORA GLOBAL ARITHA</t>
  </si>
  <si>
    <t>127890</t>
  </si>
  <si>
    <t>PT. MARATUA KREASI INDONESIA</t>
  </si>
  <si>
    <t>127891</t>
  </si>
  <si>
    <t>PT. ARIAKE EUROPE INDONESIA</t>
  </si>
  <si>
    <t>127892</t>
  </si>
  <si>
    <t>PT. SAKTI JAYA SENTOSA</t>
  </si>
  <si>
    <t>127893</t>
  </si>
  <si>
    <t>JAYA KITA BERSAMA</t>
  </si>
  <si>
    <t>127894</t>
  </si>
  <si>
    <t>DEDI VITRA JOHOR</t>
  </si>
  <si>
    <t>127895</t>
  </si>
  <si>
    <t>M. REZA F. HARITS</t>
  </si>
  <si>
    <t>127896</t>
  </si>
  <si>
    <t>MEDAN SMART JAYA</t>
  </si>
  <si>
    <t>127897</t>
  </si>
  <si>
    <t>TRI TUNGGAL MAKARYA</t>
  </si>
  <si>
    <t>127898</t>
  </si>
  <si>
    <t>MITRAKARYA SEJAHTERA</t>
  </si>
  <si>
    <t>127899</t>
  </si>
  <si>
    <t>BP KAS DINAS PERTANIAN KOTA PALEMBANG</t>
  </si>
  <si>
    <t>127900</t>
  </si>
  <si>
    <t>HASAN BACHRI</t>
  </si>
  <si>
    <t>127901</t>
  </si>
  <si>
    <t>127902</t>
  </si>
  <si>
    <t>CV. SINAR JEMPANG</t>
  </si>
  <si>
    <t>127903</t>
  </si>
  <si>
    <t>BENDAHARA DIREKTORAT KAWASAN BUDIDAYA</t>
  </si>
  <si>
    <t>127904</t>
  </si>
  <si>
    <t>RIAU ANDALAN NUSANTARA</t>
  </si>
  <si>
    <t>127905</t>
  </si>
  <si>
    <t>KARYA SERASI JAYA ABADI</t>
  </si>
  <si>
    <t>127907</t>
  </si>
  <si>
    <t>PT. SUNGAI BERLIAN BAKTI</t>
  </si>
  <si>
    <t>127908</t>
  </si>
  <si>
    <t>PT.ALAM INDAH RAYA</t>
  </si>
  <si>
    <t>127909</t>
  </si>
  <si>
    <t>MANDIRA INFRA TRIPAKARTI</t>
  </si>
  <si>
    <t>127910</t>
  </si>
  <si>
    <t>RUTIN RSUD LA TEMMAMALA</t>
  </si>
  <si>
    <t>127911</t>
  </si>
  <si>
    <t>INDO KAYA ENERGI</t>
  </si>
  <si>
    <t>127913</t>
  </si>
  <si>
    <t>PT MULTI INTI PARAHIYANGAN</t>
  </si>
  <si>
    <t>127914</t>
  </si>
  <si>
    <t>INDRA JAYA PERMANA</t>
  </si>
  <si>
    <t>127915</t>
  </si>
  <si>
    <t>DHONY RESTU AGUNG</t>
  </si>
  <si>
    <t>127916</t>
  </si>
  <si>
    <t>RIDWAN</t>
  </si>
  <si>
    <t>127917</t>
  </si>
  <si>
    <t>PT. MEDINA ENGINEERING</t>
  </si>
  <si>
    <t>127918</t>
  </si>
  <si>
    <t>DOLORES  JENDY SANDRA</t>
  </si>
  <si>
    <t>127919</t>
  </si>
  <si>
    <t>DEDI ALRIANTO</t>
  </si>
  <si>
    <t>127920</t>
  </si>
  <si>
    <t>PT. CITA BAJA TRAKTOR</t>
  </si>
  <si>
    <t>127921</t>
  </si>
  <si>
    <t>PT. KURNIA AGRO KEMIKA</t>
  </si>
  <si>
    <t>127922</t>
  </si>
  <si>
    <t>PT. GLORY OCEAN LINES</t>
  </si>
  <si>
    <t>127923</t>
  </si>
  <si>
    <t>BONI FASIUS ONESIUS FIFTY</t>
  </si>
  <si>
    <t>127924</t>
  </si>
  <si>
    <t>NARESH HARSH</t>
  </si>
  <si>
    <t>127925</t>
  </si>
  <si>
    <t>BEND. PEMEGANG KAS RUMAH SAKIT UMUM KAB. NUNUKAN</t>
  </si>
  <si>
    <t>127926</t>
  </si>
  <si>
    <t>JENDY SUGIAMAN SSN</t>
  </si>
  <si>
    <t>127927</t>
  </si>
  <si>
    <t>PT. NARATA PALU CITY</t>
  </si>
  <si>
    <t>127928</t>
  </si>
  <si>
    <t>JENDY SUGIAMAN WIGUNA SSN</t>
  </si>
  <si>
    <t>127929</t>
  </si>
  <si>
    <t>PT.TEODORE PAN GARMINDO</t>
  </si>
  <si>
    <t>127930</t>
  </si>
  <si>
    <t>PT. ABEL BERSAUDARA</t>
  </si>
  <si>
    <t>127931</t>
  </si>
  <si>
    <t>CATUR MANUNGGAL ELEKTROMEKANIK</t>
  </si>
  <si>
    <t>127932</t>
  </si>
  <si>
    <t>JAYA GEMILANG SUKSES</t>
  </si>
  <si>
    <t>127934</t>
  </si>
  <si>
    <t>BARA CIPTA MULIA</t>
  </si>
  <si>
    <t>127935</t>
  </si>
  <si>
    <t>RAINBOW TUBULARS MANUFACTURE</t>
  </si>
  <si>
    <t>127936</t>
  </si>
  <si>
    <t>ZIDAN JAYA</t>
  </si>
  <si>
    <t>127937</t>
  </si>
  <si>
    <t>ASWIAN</t>
  </si>
  <si>
    <t>127938</t>
  </si>
  <si>
    <t>PELAYARAN TUMBU SURYA JAYA</t>
  </si>
  <si>
    <t>127939</t>
  </si>
  <si>
    <t>PHE CAROLINE YULIA</t>
  </si>
  <si>
    <t>127940</t>
  </si>
  <si>
    <t>SEMESTA ELTRINDO PURA</t>
  </si>
  <si>
    <t>127941</t>
  </si>
  <si>
    <t>SALIS ARIZA ABDI HIDAYAT</t>
  </si>
  <si>
    <t>127942</t>
  </si>
  <si>
    <t>SUDIARTO</t>
  </si>
  <si>
    <t>127943</t>
  </si>
  <si>
    <t>127944</t>
  </si>
  <si>
    <t>KHUSUS BENDAHARA PENGELUARAN/GAJI SEKRETARIAT DPRD KABUPATEN BANYUWANGI</t>
  </si>
  <si>
    <t>127945</t>
  </si>
  <si>
    <t>BEND.PENGELUARAN RSU ANUTAPURA PALU</t>
  </si>
  <si>
    <t>127946</t>
  </si>
  <si>
    <t>OM HWAHAHA</t>
  </si>
  <si>
    <t>127947</t>
  </si>
  <si>
    <t>SAMUDERA SINERGI INDUSTRI</t>
  </si>
  <si>
    <t>127948</t>
  </si>
  <si>
    <t>DINAS KEPENDUDUKAN KABUPATEN BANYUWANGI</t>
  </si>
  <si>
    <t>127949</t>
  </si>
  <si>
    <t>DIAN HARY PURNAMA</t>
  </si>
  <si>
    <t>127950</t>
  </si>
  <si>
    <t>PT. BORNEO TALA UTAMA</t>
  </si>
  <si>
    <t>127951</t>
  </si>
  <si>
    <t>SUGENG TJAHYONO</t>
  </si>
  <si>
    <t>127952</t>
  </si>
  <si>
    <t>MULTIPART GLOBAL MANDIRI</t>
  </si>
  <si>
    <t>127953</t>
  </si>
  <si>
    <t>BEND. SEK. DPRD KAB. BANGKA</t>
  </si>
  <si>
    <t>127954</t>
  </si>
  <si>
    <t>PT. MAP AKTIF ADIPERKASA</t>
  </si>
  <si>
    <t>127955</t>
  </si>
  <si>
    <t>CV. RIMBA DJAYA RAYA</t>
  </si>
  <si>
    <t>127956</t>
  </si>
  <si>
    <t>USWATUN HASANAH</t>
  </si>
  <si>
    <t>127957</t>
  </si>
  <si>
    <t>TRIA MANDIRI</t>
  </si>
  <si>
    <t>127958</t>
  </si>
  <si>
    <t>KRETINDO AGAPE</t>
  </si>
  <si>
    <t>127959</t>
  </si>
  <si>
    <t>M. ZURKONI</t>
  </si>
  <si>
    <t>127960</t>
  </si>
  <si>
    <t>PENGELUARAN SEKRETARIAT DPRD KAB. BELITUNG TIMUR</t>
  </si>
  <si>
    <t>127961</t>
  </si>
  <si>
    <t>SARANA BETON UTAMA</t>
  </si>
  <si>
    <t>127962</t>
  </si>
  <si>
    <t>PT. SUNGAI BAHAR PASIFIK UTAMA</t>
  </si>
  <si>
    <t>127963</t>
  </si>
  <si>
    <t>KREASIBETON NUSAPERSADA</t>
  </si>
  <si>
    <t>127964</t>
  </si>
  <si>
    <t>JAYA BARU MAKMUR SENTOSA</t>
  </si>
  <si>
    <t>127965</t>
  </si>
  <si>
    <t>PT. SURYA GANDA MANAJEMEN TEKNIK INDONESIA</t>
  </si>
  <si>
    <t>127966</t>
  </si>
  <si>
    <t>IN ISWARINI</t>
  </si>
  <si>
    <t>127967</t>
  </si>
  <si>
    <t>SUPER BETON PERSADA</t>
  </si>
  <si>
    <t>127968</t>
  </si>
  <si>
    <t>MATRA UNIKATAMA</t>
  </si>
  <si>
    <t>127969</t>
  </si>
  <si>
    <t>DINAS LINGKUNGAN  HIDUP KOTA CIREBON</t>
  </si>
  <si>
    <t>127970</t>
  </si>
  <si>
    <t>PT. PRI YAKA KARYA</t>
  </si>
  <si>
    <t>127971</t>
  </si>
  <si>
    <t>PT. BUNGO LIMBUR</t>
  </si>
  <si>
    <t>127972</t>
  </si>
  <si>
    <t>PT. TANJUNG SARANA LESTARI</t>
  </si>
  <si>
    <t>127973</t>
  </si>
  <si>
    <t>ASABA COMPUTER CENTRE</t>
  </si>
  <si>
    <t>127974</t>
  </si>
  <si>
    <t>PT. MEGA BINTANG ABADI</t>
  </si>
  <si>
    <t>127975</t>
  </si>
  <si>
    <t>BEND. PENG. SEKRETARIAT DPRD PROP. KEP. BABEL</t>
  </si>
  <si>
    <t>127976</t>
  </si>
  <si>
    <t>BND. BALAI PELAKSANAAN JALANAN NASIONAL III PALEMBANG</t>
  </si>
  <si>
    <t>127977</t>
  </si>
  <si>
    <t>PT. FREETREND</t>
  </si>
  <si>
    <t>127978</t>
  </si>
  <si>
    <t>SULA ALAM RESOURCES</t>
  </si>
  <si>
    <t>127979</t>
  </si>
  <si>
    <t>HIZBUL WATHON AFANDY</t>
  </si>
  <si>
    <t>127980</t>
  </si>
  <si>
    <t>RULLY STIAWAN</t>
  </si>
  <si>
    <t>127981</t>
  </si>
  <si>
    <t>JAPENANSI NUSANTARA</t>
  </si>
  <si>
    <t>127982</t>
  </si>
  <si>
    <t>CV. TANJUNG PRIMA PERKASA</t>
  </si>
  <si>
    <t>127983</t>
  </si>
  <si>
    <t>127984</t>
  </si>
  <si>
    <t>CARBA</t>
  </si>
  <si>
    <t>127985</t>
  </si>
  <si>
    <t>CV. NAYAKA BERKAH RIZKY</t>
  </si>
  <si>
    <t>127986</t>
  </si>
  <si>
    <t>YAY. RUMAH SAKIT GRAHA BUNDA IDI</t>
  </si>
  <si>
    <t>127987</t>
  </si>
  <si>
    <t>YUSUF WIBISONO</t>
  </si>
  <si>
    <t>127988</t>
  </si>
  <si>
    <t>ONG CHANDRA</t>
  </si>
  <si>
    <t>127989</t>
  </si>
  <si>
    <t>KASNO CULVER</t>
  </si>
  <si>
    <t>127990</t>
  </si>
  <si>
    <t>SUMBER ANDALAN MANDIRI</t>
  </si>
  <si>
    <t>127991</t>
  </si>
  <si>
    <t>BEND. PENGELUARAN BAGIAN LAYANAN PENGADAAN DAN PENGELOLAAN ASET</t>
  </si>
  <si>
    <t>127992</t>
  </si>
  <si>
    <t>BENDAHARA PENGELUARAN PEMBANTU BAG. ORGANISASI</t>
  </si>
  <si>
    <t>127993</t>
  </si>
  <si>
    <t>SARANA ENERGI ANDALAN NASIONAL</t>
  </si>
  <si>
    <t>127994</t>
  </si>
  <si>
    <t>EDRICK JAYANATA SURYAPUTRA</t>
  </si>
  <si>
    <t>127995</t>
  </si>
  <si>
    <t>PT. YASTRA ENERGY</t>
  </si>
  <si>
    <t>127996</t>
  </si>
  <si>
    <t>MULTI GUNA SELARAS</t>
  </si>
  <si>
    <t>127997</t>
  </si>
  <si>
    <t>127998</t>
  </si>
  <si>
    <t>PT. LOTTE CHEMICAL INDONESIA</t>
  </si>
  <si>
    <t>127999</t>
  </si>
  <si>
    <t>SATYA KISMA USAHA</t>
  </si>
  <si>
    <t>128000</t>
  </si>
  <si>
    <t>EMJEWE</t>
  </si>
  <si>
    <t>128001</t>
  </si>
  <si>
    <t>BEND.  RSUD SULTAN ABDUL AZIZ SYAH PEUREULAK</t>
  </si>
  <si>
    <t>128002</t>
  </si>
  <si>
    <t>MITRA FINEX ANTAR NUSA</t>
  </si>
  <si>
    <t>128003</t>
  </si>
  <si>
    <t>PT. GAHARU DELAPAN DELAPAN PROPERTY</t>
  </si>
  <si>
    <t>128004</t>
  </si>
  <si>
    <t>RAFANDRA SAFERIO</t>
  </si>
  <si>
    <t>128005</t>
  </si>
  <si>
    <t>FAJAR AZADIYAH</t>
  </si>
  <si>
    <t>128006</t>
  </si>
  <si>
    <t>PT. RAJAWALI MULTI ARTHA</t>
  </si>
  <si>
    <t>128008</t>
  </si>
  <si>
    <t>HENGJAYA MINERALINDO</t>
  </si>
  <si>
    <t>128009</t>
  </si>
  <si>
    <t>INDO ENERGY SOLUTIONS</t>
  </si>
  <si>
    <t>128010</t>
  </si>
  <si>
    <t>KENDI ARINDO</t>
  </si>
  <si>
    <t>128011</t>
  </si>
  <si>
    <t>SARANA PENIDA</t>
  </si>
  <si>
    <t>128012</t>
  </si>
  <si>
    <t>PT. NIAGA BUMI ENERGI</t>
  </si>
  <si>
    <t>128013</t>
  </si>
  <si>
    <t>PT. PUTRA RIMBA NUSANTARA</t>
  </si>
  <si>
    <t>128014</t>
  </si>
  <si>
    <t>PT. CJ CHEILJEDANG FEED SEMARANG</t>
  </si>
  <si>
    <t>128015</t>
  </si>
  <si>
    <t>ANASTASIA PURWANINGSIH</t>
  </si>
  <si>
    <t>128016</t>
  </si>
  <si>
    <t>G.D.S.A. SASA</t>
  </si>
  <si>
    <t>128017</t>
  </si>
  <si>
    <t>TRI BROTO FAJRUL QADRI</t>
  </si>
  <si>
    <t>128018</t>
  </si>
  <si>
    <t>PURA MALINO</t>
  </si>
  <si>
    <t>128019</t>
  </si>
  <si>
    <t>CAHYANDI MANDIRI</t>
  </si>
  <si>
    <t>128020</t>
  </si>
  <si>
    <t>SONO CIPTA ABADI</t>
  </si>
  <si>
    <t>128021</t>
  </si>
  <si>
    <t>DUTA MARGA LESTARINDO</t>
  </si>
  <si>
    <t>128022</t>
  </si>
  <si>
    <t>PT. GLOBAL SURYA MANGGALA</t>
  </si>
  <si>
    <t>128023</t>
  </si>
  <si>
    <t>ANUGRAH TAMBAK PRATAMA</t>
  </si>
  <si>
    <t>128024</t>
  </si>
  <si>
    <t>Pemegang Kas Sekretariat Daerah Bangka Tengah</t>
  </si>
  <si>
    <t>128025</t>
  </si>
  <si>
    <t>KANAWOOD INDO MAKMUR</t>
  </si>
  <si>
    <t>128026</t>
  </si>
  <si>
    <t>HILAL</t>
  </si>
  <si>
    <t>128027</t>
  </si>
  <si>
    <t>UTAMA RACKINDO SEMESTA</t>
  </si>
  <si>
    <t>128028</t>
  </si>
  <si>
    <t>DIMON PACCING JAYA</t>
  </si>
  <si>
    <t>128029</t>
  </si>
  <si>
    <t>PT. SELALU CINTA INDONESIA</t>
  </si>
  <si>
    <t>128030</t>
  </si>
  <si>
    <t>ANDI MARJUNI SKM</t>
  </si>
  <si>
    <t>128031</t>
  </si>
  <si>
    <t>CV. KAWI JAYA</t>
  </si>
  <si>
    <t>128032</t>
  </si>
  <si>
    <t>PRAYOGO</t>
  </si>
  <si>
    <t>128034</t>
  </si>
  <si>
    <t>TROPICAL TIMBER INDONESIA</t>
  </si>
  <si>
    <t>128035</t>
  </si>
  <si>
    <t>KREASI JASUTA INTERNATIONAL</t>
  </si>
  <si>
    <t>128036</t>
  </si>
  <si>
    <t>MOSES TUTUROP</t>
  </si>
  <si>
    <t>128037</t>
  </si>
  <si>
    <t>NUSARAYA</t>
  </si>
  <si>
    <t>128038</t>
  </si>
  <si>
    <t>INSPIRA FURNEXINDO</t>
  </si>
  <si>
    <t>128039</t>
  </si>
  <si>
    <t>RAMDHANI CV. SARIBUNGA ALAM LESTARI</t>
  </si>
  <si>
    <t>128040</t>
  </si>
  <si>
    <t>PLN (PERSERO) SEKTOR PEMBANGKITAN NAGAN RAYA</t>
  </si>
  <si>
    <t>128041</t>
  </si>
  <si>
    <t>RIGSPEK PERKASA</t>
  </si>
  <si>
    <t>128042</t>
  </si>
  <si>
    <t>DELAPAN DELAPAN BERJAYA</t>
  </si>
  <si>
    <t>128043</t>
  </si>
  <si>
    <t>SUMARNA</t>
  </si>
  <si>
    <t>128044</t>
  </si>
  <si>
    <t>PT. PERMATA GARMENT</t>
  </si>
  <si>
    <t>128045</t>
  </si>
  <si>
    <t>HADI UMAR ASSEGAFF</t>
  </si>
  <si>
    <t>128046</t>
  </si>
  <si>
    <t>KAYU MAS ABADI</t>
  </si>
  <si>
    <t>128047</t>
  </si>
  <si>
    <t>TIRTA ALAM</t>
  </si>
  <si>
    <t>128048</t>
  </si>
  <si>
    <t>AHMAD SUYADI</t>
  </si>
  <si>
    <t>128049</t>
  </si>
  <si>
    <t>TRIJAYA PERMANA SEJATI</t>
  </si>
  <si>
    <t>128050</t>
  </si>
  <si>
    <t>KUWAT SUBARJA</t>
  </si>
  <si>
    <t>128051</t>
  </si>
  <si>
    <t>IVAN PRATAMA</t>
  </si>
  <si>
    <t>128052</t>
  </si>
  <si>
    <t>AGRA BAREKSA INDONESIA</t>
  </si>
  <si>
    <t>128053</t>
  </si>
  <si>
    <t>ALI SYAFRIYANTO</t>
  </si>
  <si>
    <t>128054</t>
  </si>
  <si>
    <t>SEKRETARIAT DPRD KABUPATEN DATI II SIDOARJO</t>
  </si>
  <si>
    <t>128055</t>
  </si>
  <si>
    <t>PT. ARA SHOES INDONESIA</t>
  </si>
  <si>
    <t>128056</t>
  </si>
  <si>
    <t>KELOMPOK TANI SRI REJEKI 1</t>
  </si>
  <si>
    <t>128057</t>
  </si>
  <si>
    <t>WAHYU ISMA PUTRA, PT</t>
  </si>
  <si>
    <t>128058</t>
  </si>
  <si>
    <t>RAFIAN ACHMAD</t>
  </si>
  <si>
    <t>128059</t>
  </si>
  <si>
    <t>RAHMAD KURNIAWAN</t>
  </si>
  <si>
    <t>128060</t>
  </si>
  <si>
    <t>RAHMAT HIDAYAT</t>
  </si>
  <si>
    <t>128061</t>
  </si>
  <si>
    <t>SANJUNG MAKMUR</t>
  </si>
  <si>
    <t>128062</t>
  </si>
  <si>
    <t>FELIX HARTONO</t>
  </si>
  <si>
    <t>128063</t>
  </si>
  <si>
    <t>SATYA KEVINO</t>
  </si>
  <si>
    <t>128064</t>
  </si>
  <si>
    <t>SUMPRATAMA JURU ENGINEERING</t>
  </si>
  <si>
    <t>128065</t>
  </si>
  <si>
    <t>INDRA HARDJUNADI, ST.</t>
  </si>
  <si>
    <t>128066</t>
  </si>
  <si>
    <t>ASTI INDOGRAPH</t>
  </si>
  <si>
    <t>128067</t>
  </si>
  <si>
    <t>MOCH ROEM AHRA</t>
  </si>
  <si>
    <t>128068</t>
  </si>
  <si>
    <t>ENERGY CIPTA MANDIRI</t>
  </si>
  <si>
    <t>128069</t>
  </si>
  <si>
    <t>BEND.PUSAT KONSERVASI TUMBUHAN KEBUN RAYA BOGOR</t>
  </si>
  <si>
    <t>128070</t>
  </si>
  <si>
    <t>IGUANA TIMBER</t>
  </si>
  <si>
    <t>128071</t>
  </si>
  <si>
    <t>ANUGERAH ABADI SEJAHTERA</t>
  </si>
  <si>
    <t>128072</t>
  </si>
  <si>
    <t>BAKIR YAQUB</t>
  </si>
  <si>
    <t>128073</t>
  </si>
  <si>
    <t>TEMAZARO GEA</t>
  </si>
  <si>
    <t>128074</t>
  </si>
  <si>
    <t>KAYU KREASI SEJAHTERA</t>
  </si>
  <si>
    <t>128075</t>
  </si>
  <si>
    <t>INTAN PERSADA PRIMA</t>
  </si>
  <si>
    <t>128076</t>
  </si>
  <si>
    <t>MULYOTO ST</t>
  </si>
  <si>
    <t>128077</t>
  </si>
  <si>
    <t>PT. MANGGALA ALAM LESTARI</t>
  </si>
  <si>
    <t>128078</t>
  </si>
  <si>
    <t>128079</t>
  </si>
  <si>
    <t>MUHAMMAD KARNAEN NASUTION</t>
  </si>
  <si>
    <t>128080</t>
  </si>
  <si>
    <t>PT. GOOD WOOD INTERIOR</t>
  </si>
  <si>
    <t>128081</t>
  </si>
  <si>
    <t>FUTYONO LASMINDAR</t>
  </si>
  <si>
    <t>128082</t>
  </si>
  <si>
    <t>SIGIT KAMSENO</t>
  </si>
  <si>
    <t>128083</t>
  </si>
  <si>
    <t>MAGO MAKMUR</t>
  </si>
  <si>
    <t>128084</t>
  </si>
  <si>
    <t>ADA NADA</t>
  </si>
  <si>
    <t>128085</t>
  </si>
  <si>
    <t>MR. ENDY MUKHLIS SYUHADA</t>
  </si>
  <si>
    <t>128086</t>
  </si>
  <si>
    <t>CITRA PANJI MANUNGGAL</t>
  </si>
  <si>
    <t>128087</t>
  </si>
  <si>
    <t>PODANA LIMA BATAM</t>
  </si>
  <si>
    <t>128088</t>
  </si>
  <si>
    <t>AMIRAH ROESLI</t>
  </si>
  <si>
    <t>128089</t>
  </si>
  <si>
    <t>128090</t>
  </si>
  <si>
    <t>BETSO TECH INDONESIA</t>
  </si>
  <si>
    <t>128091</t>
  </si>
  <si>
    <t>TARUKALPA DEWATA</t>
  </si>
  <si>
    <t>128096</t>
  </si>
  <si>
    <t>RSUD PANTURA M.A SENTOTO</t>
  </si>
  <si>
    <t>128097</t>
  </si>
  <si>
    <t>PERTAMINA EP</t>
  </si>
  <si>
    <t>128098</t>
  </si>
  <si>
    <t>NATIONAL UNIVERSITY OF SINGAPORE</t>
  </si>
  <si>
    <t>128099</t>
  </si>
  <si>
    <t>OXYPLAST INDONESIA</t>
  </si>
  <si>
    <t>128100</t>
  </si>
  <si>
    <t>PT. DIPA PHARMALAB INTERSAINS</t>
  </si>
  <si>
    <t>128101</t>
  </si>
  <si>
    <t>BEND. SEKRETARIAT DPRD TK.II SAMPANG</t>
  </si>
  <si>
    <t>128102</t>
  </si>
  <si>
    <t>CV. KANDIU SUMATERA KASIH</t>
  </si>
  <si>
    <t>128103</t>
  </si>
  <si>
    <t>TOYOTA TSUSHO ASIA PACIFIC</t>
  </si>
  <si>
    <t>128104</t>
  </si>
  <si>
    <t>BUMI INDO</t>
  </si>
  <si>
    <t>128105</t>
  </si>
  <si>
    <t>RAMAN SUBEKTI, IR</t>
  </si>
  <si>
    <t>128106</t>
  </si>
  <si>
    <t>YUSRAN RAHMAN</t>
  </si>
  <si>
    <t>128107</t>
  </si>
  <si>
    <t>AUSTINDO AUFWIND NEW ENERGY</t>
  </si>
  <si>
    <t>128108</t>
  </si>
  <si>
    <t>MULIARTA I WAYAN</t>
  </si>
  <si>
    <t>128109</t>
  </si>
  <si>
    <t>ARGO INDO CORP</t>
  </si>
  <si>
    <t>128110</t>
  </si>
  <si>
    <t>SAIFUL MUCHTAR</t>
  </si>
  <si>
    <t>128111</t>
  </si>
  <si>
    <t>UNIMAS INTI JAYA</t>
  </si>
  <si>
    <t>128112</t>
  </si>
  <si>
    <t>BARA KUMALA</t>
  </si>
  <si>
    <t>128113</t>
  </si>
  <si>
    <t>ADHYA GRAHA WISATA</t>
  </si>
  <si>
    <t>128114</t>
  </si>
  <si>
    <t>PT. MARULINES INTERNATIONAL INDONESIA</t>
  </si>
  <si>
    <t>128115</t>
  </si>
  <si>
    <t>BEND. PENGELUARAN DINAS PERTANIAN PANGAN/HORTIKULTURA GROBOGAN</t>
  </si>
  <si>
    <t>128116</t>
  </si>
  <si>
    <t>GOLDEN SARI</t>
  </si>
  <si>
    <t>128117</t>
  </si>
  <si>
    <t>BUMI LAUT PERKASA</t>
  </si>
  <si>
    <t>128118</t>
  </si>
  <si>
    <t>CJ CHEILJEDANG FEED LAMPUNG</t>
  </si>
  <si>
    <t>128119</t>
  </si>
  <si>
    <t>CIPTA JASA MANDIRI PERKASA</t>
  </si>
  <si>
    <t>128120</t>
  </si>
  <si>
    <t>PT. SAMATOR</t>
  </si>
  <si>
    <t>128121</t>
  </si>
  <si>
    <t>KUO CHUNG CHENG</t>
  </si>
  <si>
    <t>128122</t>
  </si>
  <si>
    <t>MEDIKA LOKA BALIKPAPAN</t>
  </si>
  <si>
    <t>128123</t>
  </si>
  <si>
    <t>ARFIAH IKASARI</t>
  </si>
  <si>
    <t>128124</t>
  </si>
  <si>
    <t>TARYO</t>
  </si>
  <si>
    <t>128125</t>
  </si>
  <si>
    <t>PT. BUDI BAKTI PRIMA - PT. CEMERLANG SAMUDRA KONTRINDO KSO</t>
  </si>
  <si>
    <t>128126</t>
  </si>
  <si>
    <t>SALIM HIDAYAT</t>
  </si>
  <si>
    <t>128127</t>
  </si>
  <si>
    <t>PT. BUMI DUTA PERSADA</t>
  </si>
  <si>
    <t>128128</t>
  </si>
  <si>
    <t>PT. MUTIARA INDAH PURNAMA</t>
  </si>
  <si>
    <t>128129</t>
  </si>
  <si>
    <t>WIJAYA KARYA BERDIKARI</t>
  </si>
  <si>
    <t>128130</t>
  </si>
  <si>
    <t>ARMIN SIDRAP</t>
  </si>
  <si>
    <t>128131</t>
  </si>
  <si>
    <t>WORCKHARDT PHARMA INDO</t>
  </si>
  <si>
    <t>128132</t>
  </si>
  <si>
    <t>ASCON TRANSTAMA RAYA</t>
  </si>
  <si>
    <t>128133</t>
  </si>
  <si>
    <t>BPP UPT BADAN PENDAPATAN DAERAH PROV. JATIM SUMENEP</t>
  </si>
  <si>
    <t>128134</t>
  </si>
  <si>
    <t>BENDAHARA UPT PENGELOLAAN PENDAPATAN DAERAH PASURUAN</t>
  </si>
  <si>
    <t>128135</t>
  </si>
  <si>
    <t>UPT PENGELOLAAN PENDAPATAN DAERAH SITUBONDO</t>
  </si>
  <si>
    <t>128136</t>
  </si>
  <si>
    <t>UPT BADAN PENDAPATAN DAERAH PROV JATIM MALANG UTARA DAN BATU KOTA</t>
  </si>
  <si>
    <t>128137</t>
  </si>
  <si>
    <t>UPT BADAN PENDAPATAN DAERAH PROVINSI JAWA TIMUR PONOROGO</t>
  </si>
  <si>
    <t>128138</t>
  </si>
  <si>
    <t>BEND. PENGELUARAN PEMBANTU UPT PROV. JATIM PAMEKASAN</t>
  </si>
  <si>
    <t>128139</t>
  </si>
  <si>
    <t>BENDAHARA UPT PENGELOLAAN PENDAPATAN DAERAH MADIUN</t>
  </si>
  <si>
    <t>128140</t>
  </si>
  <si>
    <t>UPT BADAN PENDAPATAN DAERAH PROV. JATIM MALANG SELATAN</t>
  </si>
  <si>
    <t>128141</t>
  </si>
  <si>
    <t>BPP UPT BPD PROV JATIM SAMPANG</t>
  </si>
  <si>
    <t>128142</t>
  </si>
  <si>
    <t>BPP. UPT BPD JATIM PROBOLINGGO</t>
  </si>
  <si>
    <t>128143</t>
  </si>
  <si>
    <t>KANTOR PENDA PROP. TK I</t>
  </si>
  <si>
    <t>128144</t>
  </si>
  <si>
    <t>Bend. BEND.UPT.DISPENDA JOMBANG</t>
  </si>
  <si>
    <t>128145</t>
  </si>
  <si>
    <t>ANUGRAH BUMINDO RESOURCES</t>
  </si>
  <si>
    <t>128146</t>
  </si>
  <si>
    <t>BADAN PENDAPATAN DAERAH JATIM LAMONGAN</t>
  </si>
  <si>
    <t>128147</t>
  </si>
  <si>
    <t>MELILEA INTERNATIONAL INDONESIA</t>
  </si>
  <si>
    <t>128148</t>
  </si>
  <si>
    <t>BENDAHARA BADAN PENDAPATAN DAERAH PROV JAWA TIMUR</t>
  </si>
  <si>
    <t>128149</t>
  </si>
  <si>
    <t>MEGA JAYA ARTHA</t>
  </si>
  <si>
    <t>128150</t>
  </si>
  <si>
    <t>PRIMA ANDALAN</t>
  </si>
  <si>
    <t>128151</t>
  </si>
  <si>
    <t>PT. GOKMA PARULIAN PERKASA</t>
  </si>
  <si>
    <t>128152</t>
  </si>
  <si>
    <t>KURNIA JAYA RAYA</t>
  </si>
  <si>
    <t>128153</t>
  </si>
  <si>
    <t>BENDAHARA PENGELUARAN PEMBANTU UPT DIPENDA PROV JATIM JEMBER</t>
  </si>
  <si>
    <t>128154</t>
  </si>
  <si>
    <t>BADAN PENDAPATAN DAERAH PROVINSI JAWA TIMUR BANYUWANGI</t>
  </si>
  <si>
    <t>128155</t>
  </si>
  <si>
    <t>SATRINDO PERKASA</t>
  </si>
  <si>
    <t>128156</t>
  </si>
  <si>
    <t>INDO COMMODITIES</t>
  </si>
  <si>
    <t>128157</t>
  </si>
  <si>
    <t>BENDAHARA PENGELUARAN PEMBANTU UPT PPD PROV JATIM TULUNGAGUNG</t>
  </si>
  <si>
    <t>128158</t>
  </si>
  <si>
    <t>PT. BAKAPINDO</t>
  </si>
  <si>
    <t>128159</t>
  </si>
  <si>
    <t>ANUGRAH KARYA PERKASA ABADI</t>
  </si>
  <si>
    <t>128160</t>
  </si>
  <si>
    <t>PT. CANDRA NUSANTARA JAYA</t>
  </si>
  <si>
    <t>128161</t>
  </si>
  <si>
    <t>UD. CAHAYA SEHAT / SURYO HADI WIBOWO</t>
  </si>
  <si>
    <t>128162</t>
  </si>
  <si>
    <t>ERWIN TASLIM</t>
  </si>
  <si>
    <t>128163</t>
  </si>
  <si>
    <t>DE BOUGH INDONESIA, CV</t>
  </si>
  <si>
    <t>128164</t>
  </si>
  <si>
    <t>PT. TIGA GUNUNG INTERNASIONAL</t>
  </si>
  <si>
    <t>128165</t>
  </si>
  <si>
    <t>PT. SENTRAL BRA MAKMUR</t>
  </si>
  <si>
    <t>128166</t>
  </si>
  <si>
    <t>MARIHOT FAJAR</t>
  </si>
  <si>
    <t>128167</t>
  </si>
  <si>
    <t>INTAN TATA NUSANTARA</t>
  </si>
  <si>
    <t>128168</t>
  </si>
  <si>
    <t>PT. SESEAN AGRO INDUSTRY</t>
  </si>
  <si>
    <t>128169</t>
  </si>
  <si>
    <t>BEND. RUTIN UNIVERSITAS HALUOLEO KENDARI</t>
  </si>
  <si>
    <t>128170</t>
  </si>
  <si>
    <t>CV. ARLIN JAYA MANDIRI</t>
  </si>
  <si>
    <t>128171</t>
  </si>
  <si>
    <t>HANI PRABOWO SOENJOTO</t>
  </si>
  <si>
    <t>128172</t>
  </si>
  <si>
    <t>PT. BERINGIN INTI BARA</t>
  </si>
  <si>
    <t>128173</t>
  </si>
  <si>
    <t>KARYA MANUNGGAL ABADI</t>
  </si>
  <si>
    <t>128174</t>
  </si>
  <si>
    <t>PT. BAJAINDO ERAPRIMA</t>
  </si>
  <si>
    <t>128175</t>
  </si>
  <si>
    <t>PT. ASTANA TAPAK MAKMUR</t>
  </si>
  <si>
    <t>128176</t>
  </si>
  <si>
    <t>KHOLIK SHODIKIN</t>
  </si>
  <si>
    <t>128177</t>
  </si>
  <si>
    <t>Volex Cable Assembly (Vietnam) Co., Ltd</t>
  </si>
  <si>
    <t>128178</t>
  </si>
  <si>
    <t>NEOALGAE INDONESIA MAKMUR</t>
  </si>
  <si>
    <t>128179</t>
  </si>
  <si>
    <t>PERUMDA PASAR BERINTAN KOTA CIREBON</t>
  </si>
  <si>
    <t>128180</t>
  </si>
  <si>
    <t>BENDAHARA DINAS LINGKUNGAN HIDUP TOBA SAMOSIR</t>
  </si>
  <si>
    <t>128181</t>
  </si>
  <si>
    <t>KELVIN WIDJAJA</t>
  </si>
  <si>
    <t>128182</t>
  </si>
  <si>
    <t>TOPAN PERMANA</t>
  </si>
  <si>
    <t>128183</t>
  </si>
  <si>
    <t>PUTRA KALTARA MANDIRI</t>
  </si>
  <si>
    <t>128184</t>
  </si>
  <si>
    <t>LAVINIA MELISSA CHANDRA</t>
  </si>
  <si>
    <t>128185</t>
  </si>
  <si>
    <t>JEMBATAN LINTAS GLOBAL</t>
  </si>
  <si>
    <t>128186</t>
  </si>
  <si>
    <t>SAUDARA JAYA PINARIK</t>
  </si>
  <si>
    <t>128187</t>
  </si>
  <si>
    <t>AIDRAT PP SUNAN DRAJAT</t>
  </si>
  <si>
    <t>128188</t>
  </si>
  <si>
    <t>ARICK CANDRA WIRAWAN</t>
  </si>
  <si>
    <t>128189</t>
  </si>
  <si>
    <t>BANDAR TEGUH ABADI</t>
  </si>
  <si>
    <t>128190</t>
  </si>
  <si>
    <t>TIRTA BUANA SAKTI</t>
  </si>
  <si>
    <t>128191</t>
  </si>
  <si>
    <t>SINAR PANGAN ABADI</t>
  </si>
  <si>
    <t>128192</t>
  </si>
  <si>
    <t>GALAKSI INVESTASI HARAPAN</t>
  </si>
  <si>
    <t>128201</t>
  </si>
  <si>
    <t>ZADA RAHMAT JAYA</t>
  </si>
  <si>
    <t>128202</t>
  </si>
  <si>
    <t>WILLIAM YANG</t>
  </si>
  <si>
    <t>128203</t>
  </si>
  <si>
    <t>PT. ANDRE SAN'T TUNGGAL JAYA</t>
  </si>
  <si>
    <t>128204</t>
  </si>
  <si>
    <t>CV. PUTRI AHDADIA</t>
  </si>
  <si>
    <t>128205</t>
  </si>
  <si>
    <t>PT. HITECH MEWAH INDOESIA COAL</t>
  </si>
  <si>
    <t>128206</t>
  </si>
  <si>
    <t>PT. AGRI SUMBA MAS</t>
  </si>
  <si>
    <t>128207</t>
  </si>
  <si>
    <t>Huizhou Groupia Electric  &amp; Plastic Work Co., Ltd</t>
  </si>
  <si>
    <t>128208</t>
  </si>
  <si>
    <t>AMALINDO MITRA SEJAHTERA</t>
  </si>
  <si>
    <t>128209</t>
  </si>
  <si>
    <t>BAGUS INDOLABEL</t>
  </si>
  <si>
    <t>128210</t>
  </si>
  <si>
    <t>RSUD LAWANG</t>
  </si>
  <si>
    <t>128211</t>
  </si>
  <si>
    <t>PERHUTANI KEBONHARDJO REMBANG</t>
  </si>
  <si>
    <t>128212</t>
  </si>
  <si>
    <t>ARUMBAI KASEMBADAN</t>
  </si>
  <si>
    <t>128213</t>
  </si>
  <si>
    <t>CATERING KITA KITA</t>
  </si>
  <si>
    <t>128214</t>
  </si>
  <si>
    <t>BENDAHARA PENGELUARAN DITJEN PENYELENGGARAAN HAJI DAN UMRAH</t>
  </si>
  <si>
    <t>128215</t>
  </si>
  <si>
    <t>HARAPAN PRIMA PRINTING</t>
  </si>
  <si>
    <t>128216</t>
  </si>
  <si>
    <t>METALS COMMODITIES PTE LTD</t>
  </si>
  <si>
    <t>128217</t>
  </si>
  <si>
    <t>BOWO SUTRATMO</t>
  </si>
  <si>
    <t>128218</t>
  </si>
  <si>
    <t>YAYASAN RS AKADEMIS JAURY JUSUF PUTERA</t>
  </si>
  <si>
    <t>128219</t>
  </si>
  <si>
    <t>HERLONGGO PUDJO</t>
  </si>
  <si>
    <t>128220</t>
  </si>
  <si>
    <t>EDY SUGIANTO</t>
  </si>
  <si>
    <t>128221</t>
  </si>
  <si>
    <t>FEBRI ALFIAN</t>
  </si>
  <si>
    <t>128222</t>
  </si>
  <si>
    <t>UNIT PKBL PT. SUCOFINDO</t>
  </si>
  <si>
    <t>128223</t>
  </si>
  <si>
    <t>IBRAHIM</t>
  </si>
  <si>
    <t>128224</t>
  </si>
  <si>
    <t>PT. SIBANY INTERNASIONAL</t>
  </si>
  <si>
    <t>128225</t>
  </si>
  <si>
    <t>BANGUN PERKASA ADISARANA</t>
  </si>
  <si>
    <t>128226</t>
  </si>
  <si>
    <t>FORTUNA BUMI SRIWIJAYA</t>
  </si>
  <si>
    <t>128227</t>
  </si>
  <si>
    <t>PT. BUMI BERKAH MAKMUR</t>
  </si>
  <si>
    <t>128228</t>
  </si>
  <si>
    <t>KREASI MAS INDAH</t>
  </si>
  <si>
    <t>128229</t>
  </si>
  <si>
    <t>HJ RIKRIK ASIYAH</t>
  </si>
  <si>
    <t>128230</t>
  </si>
  <si>
    <t>PT SUMBER SARILAUT PERKASA</t>
  </si>
  <si>
    <t>128231</t>
  </si>
  <si>
    <t>PT. KUNCI SUKSES MANDIRI</t>
  </si>
  <si>
    <t>128232</t>
  </si>
  <si>
    <t>PT. SMART TECHTEX</t>
  </si>
  <si>
    <t>128233</t>
  </si>
  <si>
    <t>KAWASAN INDUSTRI MAKASSAR ( PT. KIMA )</t>
  </si>
  <si>
    <t>128234</t>
  </si>
  <si>
    <t>CV. LUMAS MULTI SARANA</t>
  </si>
  <si>
    <t>128235</t>
  </si>
  <si>
    <t>SUHAINOOR, H</t>
  </si>
  <si>
    <t>128236</t>
  </si>
  <si>
    <t>SIROJUL MUNIR</t>
  </si>
  <si>
    <t>128237</t>
  </si>
  <si>
    <t>SULISNA</t>
  </si>
  <si>
    <t>128238</t>
  </si>
  <si>
    <t>MUSTOPA SRIBUANA</t>
  </si>
  <si>
    <t>128239</t>
  </si>
  <si>
    <t>SONG ZHENGRONG</t>
  </si>
  <si>
    <t>128240</t>
  </si>
  <si>
    <t>AKAR REKAYASA ARTHA</t>
  </si>
  <si>
    <t>128241</t>
  </si>
  <si>
    <t>BERLIAN INDAH SAMUDRA</t>
  </si>
  <si>
    <t>128242</t>
  </si>
  <si>
    <t>PT AMD SILIWANGI PROPERTI</t>
  </si>
  <si>
    <t>128243</t>
  </si>
  <si>
    <t>UNITRAS ENERGY, PT</t>
  </si>
  <si>
    <t>128244</t>
  </si>
  <si>
    <t>TIRTA MUSI LAJU, PT</t>
  </si>
  <si>
    <t>128245</t>
  </si>
  <si>
    <t>United Nations Development Programme (UNDP) Indonesia</t>
  </si>
  <si>
    <t>128246</t>
  </si>
  <si>
    <t>TRI ADI SETIAWAN</t>
  </si>
  <si>
    <t>128247</t>
  </si>
  <si>
    <t>REKIND DAYA MAMUJU</t>
  </si>
  <si>
    <t>128248</t>
  </si>
  <si>
    <t>PT. HARPINDO MITRA KHARISMA</t>
  </si>
  <si>
    <t>128249</t>
  </si>
  <si>
    <t>KUSUMA ALAM SARI</t>
  </si>
  <si>
    <t>128250</t>
  </si>
  <si>
    <t>LEAR AUTOMOTIVE INDONESIA</t>
  </si>
  <si>
    <t>128251</t>
  </si>
  <si>
    <t>RUDI KUSHARYANTO</t>
  </si>
  <si>
    <t>128252</t>
  </si>
  <si>
    <t>MR. AGUS MULYANTO</t>
  </si>
  <si>
    <t>128253</t>
  </si>
  <si>
    <t>PT. MARIANI GROUP</t>
  </si>
  <si>
    <t>128254</t>
  </si>
  <si>
    <t>REDHO JULIANSYAH PUTRA</t>
  </si>
  <si>
    <t>128256</t>
  </si>
  <si>
    <t>SUKARDI</t>
  </si>
  <si>
    <t>128257</t>
  </si>
  <si>
    <t>BARA ENERGI LESTARI</t>
  </si>
  <si>
    <t>128258</t>
  </si>
  <si>
    <t>IVARA</t>
  </si>
  <si>
    <t>128259</t>
  </si>
  <si>
    <t>INTI BUMI SENTOSA</t>
  </si>
  <si>
    <t>128260</t>
  </si>
  <si>
    <t>DINAS PERINDUSTRIAN PERDAGANGAN DAN KOPERASI KOTA SERANG</t>
  </si>
  <si>
    <t>128261</t>
  </si>
  <si>
    <t>ANDIKA SEMBIRING</t>
  </si>
  <si>
    <t>128262</t>
  </si>
  <si>
    <t>MIGAS ENERGI NUSANTARA</t>
  </si>
  <si>
    <t>128263</t>
  </si>
  <si>
    <t>INDO MANDIRI JAYA</t>
  </si>
  <si>
    <t>128264</t>
  </si>
  <si>
    <t>HENKI GUNAWAN</t>
  </si>
  <si>
    <t>128265</t>
  </si>
  <si>
    <t>ISWANTO</t>
  </si>
  <si>
    <t>128266</t>
  </si>
  <si>
    <t>AMRI CAHYONO</t>
  </si>
  <si>
    <t>128267</t>
  </si>
  <si>
    <t>AGROLESTARI MANDIRI</t>
  </si>
  <si>
    <t>128268</t>
  </si>
  <si>
    <t>KHUSAERI</t>
  </si>
  <si>
    <t>128269</t>
  </si>
  <si>
    <t>MUMTAZ</t>
  </si>
  <si>
    <t>128270</t>
  </si>
  <si>
    <t>NOOR FAJRIAH JULIANTI, SH</t>
  </si>
  <si>
    <t>128271</t>
  </si>
  <si>
    <t>SINTONG M.P.S.</t>
  </si>
  <si>
    <t>128272</t>
  </si>
  <si>
    <t>KANDRIS ASRIN</t>
  </si>
  <si>
    <t>128273</t>
  </si>
  <si>
    <t>BAROKAH AFKAR MULIA</t>
  </si>
  <si>
    <t>128274</t>
  </si>
  <si>
    <t>PT. SINAR GAYA BUSANA</t>
  </si>
  <si>
    <t>128275</t>
  </si>
  <si>
    <t>INDO ANDESIT PRATAMA</t>
  </si>
  <si>
    <t>128276</t>
  </si>
  <si>
    <t>MAZNI ANWAR</t>
  </si>
  <si>
    <t>128277</t>
  </si>
  <si>
    <t>GOLFINER ASPARANI, SH, M.HUM</t>
  </si>
  <si>
    <t>128278</t>
  </si>
  <si>
    <t>SEJAHTERA INTERCON</t>
  </si>
  <si>
    <t>128279</t>
  </si>
  <si>
    <t>PT. ADICHANDRA GRAHAWISATA</t>
  </si>
  <si>
    <t>128280</t>
  </si>
  <si>
    <t>RIGEL MARKETING INDONESIA</t>
  </si>
  <si>
    <t>128281</t>
  </si>
  <si>
    <t>BINTARA TANI NUSANTARA</t>
  </si>
  <si>
    <t>128282</t>
  </si>
  <si>
    <t>PT. MEGA RAMADA UTAMA</t>
  </si>
  <si>
    <t>128284</t>
  </si>
  <si>
    <t>MR. RAHMADI</t>
  </si>
  <si>
    <t>128285</t>
  </si>
  <si>
    <t>LOLI JAYA ABADI</t>
  </si>
  <si>
    <t>128286</t>
  </si>
  <si>
    <t>DOK PULO AMPEL</t>
  </si>
  <si>
    <t>128287</t>
  </si>
  <si>
    <t>DONNELLY ROBERT JOSEPH</t>
  </si>
  <si>
    <t>128288</t>
  </si>
  <si>
    <t>ASRINDO JAYA KONSULTAN</t>
  </si>
  <si>
    <t>128289</t>
  </si>
  <si>
    <t>PT. KARYATAMA MULTI PRIMA</t>
  </si>
  <si>
    <t>128290</t>
  </si>
  <si>
    <t>ARNIATI</t>
  </si>
  <si>
    <t>128291</t>
  </si>
  <si>
    <t>SAGITA PUSPA PRIMA ABADI</t>
  </si>
  <si>
    <t>128292</t>
  </si>
  <si>
    <t>ARDI SEPTIA KURNIAWAN</t>
  </si>
  <si>
    <t>128293</t>
  </si>
  <si>
    <t>SURIA PERKASA TJAHAYA</t>
  </si>
  <si>
    <t>128294</t>
  </si>
  <si>
    <t>KURNIA JAYA PRIMA</t>
  </si>
  <si>
    <t>128295</t>
  </si>
  <si>
    <t>KWANG SOON JIN</t>
  </si>
  <si>
    <t>128296</t>
  </si>
  <si>
    <t>JAVA TEKNIK GRESIK</t>
  </si>
  <si>
    <t>128297</t>
  </si>
  <si>
    <t>MARYONO</t>
  </si>
  <si>
    <t>128298</t>
  </si>
  <si>
    <t>SEKAWAN KOSMETIK WASANTARA</t>
  </si>
  <si>
    <t>128299</t>
  </si>
  <si>
    <t>MR. NURDIANSYAH, SE</t>
  </si>
  <si>
    <t>128300</t>
  </si>
  <si>
    <t>KHAIWA ROYALE ASIA</t>
  </si>
  <si>
    <t>128301</t>
  </si>
  <si>
    <t>BINTANG MOROWALI SEJAHTERA</t>
  </si>
  <si>
    <t>128302</t>
  </si>
  <si>
    <t>PT. ISUZU ASTRA MOTOR INDONESIA</t>
  </si>
  <si>
    <t>128303</t>
  </si>
  <si>
    <t>WAHYU AFRIANSYAH</t>
  </si>
  <si>
    <t>128304</t>
  </si>
  <si>
    <t>BINA AGRO BERKEMBANG LESTARI</t>
  </si>
  <si>
    <t>128305</t>
  </si>
  <si>
    <t>RUDY SETIAWAN</t>
  </si>
  <si>
    <t>128306</t>
  </si>
  <si>
    <t>PT.QUTY KARUNIA</t>
  </si>
  <si>
    <t>128307</t>
  </si>
  <si>
    <t>FARIS GHOZI ALAMUDI</t>
  </si>
  <si>
    <t>128308</t>
  </si>
  <si>
    <t>SURYA PERTIWI</t>
  </si>
  <si>
    <t>128309</t>
  </si>
  <si>
    <t>SELALU BAHAGIA BERSAMA</t>
  </si>
  <si>
    <t>128310</t>
  </si>
  <si>
    <t>ASIA GLOBAL CEMERLANG</t>
  </si>
  <si>
    <t>128311</t>
  </si>
  <si>
    <t>PT. FAST RETAILING INDONESIA</t>
  </si>
  <si>
    <t>128312</t>
  </si>
  <si>
    <t>PT. OOWL INDONESIA</t>
  </si>
  <si>
    <t>128313</t>
  </si>
  <si>
    <t>PT. LOGAM JAYA MULIA MANDIRI</t>
  </si>
  <si>
    <t>128314</t>
  </si>
  <si>
    <t>JUSRI PANGGABEAN</t>
  </si>
  <si>
    <t>128315</t>
  </si>
  <si>
    <t>CAKRA MULTI PERKASA</t>
  </si>
  <si>
    <t>128316</t>
  </si>
  <si>
    <t>KALIMAYA</t>
  </si>
  <si>
    <t>128317</t>
  </si>
  <si>
    <t>PT. MUSI INDAH MANDIRI</t>
  </si>
  <si>
    <t>128318</t>
  </si>
  <si>
    <t>GALUS UNGGUL JAYA</t>
  </si>
  <si>
    <t>128319</t>
  </si>
  <si>
    <t>PT. CATUR BANGUN BERSAMA</t>
  </si>
  <si>
    <t>128320</t>
  </si>
  <si>
    <t>PT. INDONESIA LIBOLON FIBER SYSTEM</t>
  </si>
  <si>
    <t>128321</t>
  </si>
  <si>
    <t>TAIHEI DENGYO INDONESIA</t>
  </si>
  <si>
    <t>128322</t>
  </si>
  <si>
    <t>NOVIARTI</t>
  </si>
  <si>
    <t>128323</t>
  </si>
  <si>
    <t>TATA GUNA PATRIA - PT. IKA ADYA</t>
  </si>
  <si>
    <t>128324</t>
  </si>
  <si>
    <t>AGRO SURYA SEJATI</t>
  </si>
  <si>
    <t>128325</t>
  </si>
  <si>
    <t>PT. YB APPAREL JAYA</t>
  </si>
  <si>
    <t>128326</t>
  </si>
  <si>
    <t>NPR MANUFACTURING INDONESIA</t>
  </si>
  <si>
    <t>128327</t>
  </si>
  <si>
    <t>BANGUN CIPTA KONTRAKTOR</t>
  </si>
  <si>
    <t>128328</t>
  </si>
  <si>
    <t>DAYA GRAND SUARE</t>
  </si>
  <si>
    <t>128329</t>
  </si>
  <si>
    <t>AGUS SASTRA WIGUNA</t>
  </si>
  <si>
    <t>128330</t>
  </si>
  <si>
    <t>YUDI SUGENG HARIYANTO, SH.</t>
  </si>
  <si>
    <t>128331</t>
  </si>
  <si>
    <t>PT. VELINDO ANEKA TANI</t>
  </si>
  <si>
    <t>128332</t>
  </si>
  <si>
    <t>ARWINDO CAHAYA CEMERLANG</t>
  </si>
  <si>
    <t>128333</t>
  </si>
  <si>
    <t>MASACHEMITRA SURYA</t>
  </si>
  <si>
    <t>128334</t>
  </si>
  <si>
    <t>PT. EINS TREND</t>
  </si>
  <si>
    <t>128335</t>
  </si>
  <si>
    <t>CARLCARE SERVICE ILA</t>
  </si>
  <si>
    <t>128336</t>
  </si>
  <si>
    <t>PT. RAHMAT CAHAYA MANDIRI</t>
  </si>
  <si>
    <t>128337</t>
  </si>
  <si>
    <t>SUTARNO</t>
  </si>
  <si>
    <t>128338</t>
  </si>
  <si>
    <t>PT. SILKSTONE MITRA STAY</t>
  </si>
  <si>
    <t>128339</t>
  </si>
  <si>
    <t>PT. KASAJASTRO INDO ENERGI</t>
  </si>
  <si>
    <t>128340</t>
  </si>
  <si>
    <t>NELSA ALAM BAHAGIA</t>
  </si>
  <si>
    <t>128341</t>
  </si>
  <si>
    <t>TAT SENG TEKNOLOGI BATAM</t>
  </si>
  <si>
    <t>128342</t>
  </si>
  <si>
    <t>YAN DWI HARNANTO</t>
  </si>
  <si>
    <t>128343</t>
  </si>
  <si>
    <t>SHIN PREFORM PLASTIC</t>
  </si>
  <si>
    <t>128344</t>
  </si>
  <si>
    <t>PRIBUMI JAYA MANDIRI</t>
  </si>
  <si>
    <t>128345</t>
  </si>
  <si>
    <t>DARUMA MITRA ALAM</t>
  </si>
  <si>
    <t>128346</t>
  </si>
  <si>
    <t>ELNUSA TRANS SAMUDERA</t>
  </si>
  <si>
    <t>128347</t>
  </si>
  <si>
    <t>CV. MATA AIR</t>
  </si>
  <si>
    <t>128348</t>
  </si>
  <si>
    <t>MASTRADA</t>
  </si>
  <si>
    <t>128349</t>
  </si>
  <si>
    <t>KARYA BUKIT MANDIRI</t>
  </si>
  <si>
    <t>128350</t>
  </si>
  <si>
    <t>DWI DHARMA</t>
  </si>
  <si>
    <t>128351</t>
  </si>
  <si>
    <t>YOU BIAO</t>
  </si>
  <si>
    <t>128352</t>
  </si>
  <si>
    <t>ANDRE FERDANA PUTRA</t>
  </si>
  <si>
    <t>128353</t>
  </si>
  <si>
    <t>YAY. SUFINA AZIZ</t>
  </si>
  <si>
    <t>128354</t>
  </si>
  <si>
    <t>HARIREZEKI KITA SEMUA</t>
  </si>
  <si>
    <t>128355</t>
  </si>
  <si>
    <t>PT. ADIJAYA MITRA PERKASA</t>
  </si>
  <si>
    <t>128356</t>
  </si>
  <si>
    <t>SURYA SANJAYA</t>
  </si>
  <si>
    <t>128357</t>
  </si>
  <si>
    <t>MUKHLIS IBRAHIM</t>
  </si>
  <si>
    <t>128358</t>
  </si>
  <si>
    <t>PT. CHEMIRA INDONESIA</t>
  </si>
  <si>
    <t>128359</t>
  </si>
  <si>
    <t>JOSEF SURJADI</t>
  </si>
  <si>
    <t>128360</t>
  </si>
  <si>
    <t>KANTOR BALAI SUNGAI DAN SABO</t>
  </si>
  <si>
    <t>128361</t>
  </si>
  <si>
    <t>PT. SINAR SUKSES MANDIRI</t>
  </si>
  <si>
    <t>128362</t>
  </si>
  <si>
    <t>AGUNG SETIAWAN</t>
  </si>
  <si>
    <t>128363</t>
  </si>
  <si>
    <t>GLOBAL SYSTECH MEDIKA</t>
  </si>
  <si>
    <t>128365</t>
  </si>
  <si>
    <t>FUJI SEAL PACKAGING INDONESIA</t>
  </si>
  <si>
    <t>128366</t>
  </si>
  <si>
    <t>NEO HUSADA SEJAHTERA</t>
  </si>
  <si>
    <t>128367</t>
  </si>
  <si>
    <t>ARRAHMAN JAYA MANDIRI</t>
  </si>
  <si>
    <t>128368</t>
  </si>
  <si>
    <t>PERUSAHAAN INDUSTRI SINDU AMRITHA</t>
  </si>
  <si>
    <t>128369</t>
  </si>
  <si>
    <t>PT. MULIAOFFSET PACKINDO</t>
  </si>
  <si>
    <t>128370</t>
  </si>
  <si>
    <t>YAN JONATHAN/UD MERYAN INDO BORNEO</t>
  </si>
  <si>
    <t>128371</t>
  </si>
  <si>
    <t>PT. PLN KITLUR SEKTOR OMBILIN</t>
  </si>
  <si>
    <t>128372</t>
  </si>
  <si>
    <t>WENAS VINSENSIUS</t>
  </si>
  <si>
    <t>128373</t>
  </si>
  <si>
    <t>PT. CAHAYA BUMI PERDANA</t>
  </si>
  <si>
    <t>128374</t>
  </si>
  <si>
    <t>MR. SUSANTO</t>
  </si>
  <si>
    <t>128375</t>
  </si>
  <si>
    <t>PT.GEMINI ASTRIKARYA</t>
  </si>
  <si>
    <t>128376</t>
  </si>
  <si>
    <t>INDO ASTA JAYA</t>
  </si>
  <si>
    <t>128377</t>
  </si>
  <si>
    <t>INDO WORLD</t>
  </si>
  <si>
    <t>128378</t>
  </si>
  <si>
    <t>MUTIARA INDAH CONSTRUCTION, PT</t>
  </si>
  <si>
    <t>128379</t>
  </si>
  <si>
    <t>GAMMA BERKAH BUMI</t>
  </si>
  <si>
    <t>128380</t>
  </si>
  <si>
    <t>CIME GLOBAL TEKNOLOGI</t>
  </si>
  <si>
    <t>128381</t>
  </si>
  <si>
    <t>REZA JUFRI</t>
  </si>
  <si>
    <t>128382</t>
  </si>
  <si>
    <t>KOPERASI NIRA SATRIA</t>
  </si>
  <si>
    <t>128383</t>
  </si>
  <si>
    <t>CV TAPIOKA BANGUN MAKMUR</t>
  </si>
  <si>
    <t>128384</t>
  </si>
  <si>
    <t>BERKAH KALIMANTAN</t>
  </si>
  <si>
    <t>128385</t>
  </si>
  <si>
    <t>LAWAKI</t>
  </si>
  <si>
    <t>128386</t>
  </si>
  <si>
    <t>INTI DAYAGUNA ANEKAWARNA</t>
  </si>
  <si>
    <t>128387</t>
  </si>
  <si>
    <t>BADAN USAHA MILIK DESA MANDIRI</t>
  </si>
  <si>
    <t>128388</t>
  </si>
  <si>
    <t>ANDREES SON</t>
  </si>
  <si>
    <t>128389</t>
  </si>
  <si>
    <t>PILAR INDO SARANA</t>
  </si>
  <si>
    <t>128390</t>
  </si>
  <si>
    <t>PT. SARI SANDANG TEXTILE INDUSTRI</t>
  </si>
  <si>
    <t>128391</t>
  </si>
  <si>
    <t>PMC IMMR NETWORKS SDN. BHD</t>
  </si>
  <si>
    <t>128392</t>
  </si>
  <si>
    <t>IE BAGAS PURNOMO</t>
  </si>
  <si>
    <t>128393</t>
  </si>
  <si>
    <t>GLOBAL TRI JAYA</t>
  </si>
  <si>
    <t>128394</t>
  </si>
  <si>
    <t>TRI ALEN</t>
  </si>
  <si>
    <t>128395</t>
  </si>
  <si>
    <t>LEGIAN BEACH HOTEL</t>
  </si>
  <si>
    <t>128396</t>
  </si>
  <si>
    <t>AGUNG MULIA PERKASA</t>
  </si>
  <si>
    <t>128397</t>
  </si>
  <si>
    <t>DWI TJAHJO WIDODO</t>
  </si>
  <si>
    <t>128398</t>
  </si>
  <si>
    <t>PT. ARTHA BANGUN ENERGI</t>
  </si>
  <si>
    <t>128399</t>
  </si>
  <si>
    <t>PT. SUMBER BINTANG REJEKI</t>
  </si>
  <si>
    <t>128400</t>
  </si>
  <si>
    <t>DEDI MULYADI</t>
  </si>
  <si>
    <t>128401</t>
  </si>
  <si>
    <t>BANAGAVE</t>
  </si>
  <si>
    <t>128402</t>
  </si>
  <si>
    <t>JIALE INDONESIA TEXTILE</t>
  </si>
  <si>
    <t>128403</t>
  </si>
  <si>
    <t>PT.ALKALINDO ALAM ANUGRAH</t>
  </si>
  <si>
    <t>128404</t>
  </si>
  <si>
    <t>PEKAS RUMTIKAL DR. MINTOHARJO</t>
  </si>
  <si>
    <t>128405</t>
  </si>
  <si>
    <t>128406</t>
  </si>
  <si>
    <t>PT.SUGIZINDO</t>
  </si>
  <si>
    <t>128407</t>
  </si>
  <si>
    <t>PT. LEMINDO ABADI JAYA</t>
  </si>
  <si>
    <t>128408</t>
  </si>
  <si>
    <t>BIBIT UNGGUL</t>
  </si>
  <si>
    <t>128409</t>
  </si>
  <si>
    <t>ANUGRAH PRATAMA ENERGI</t>
  </si>
  <si>
    <t>128410</t>
  </si>
  <si>
    <t>PT. SUMMARECON AGUNG TBK</t>
  </si>
  <si>
    <t>128411</t>
  </si>
  <si>
    <t>PT. BERKAH TATABARUNA</t>
  </si>
  <si>
    <t>128412</t>
  </si>
  <si>
    <t>PT. WATER MAN ENGINEERING INDONESIA</t>
  </si>
  <si>
    <t>128413</t>
  </si>
  <si>
    <t>SANTAMA ARTA NAMI</t>
  </si>
  <si>
    <t>128414</t>
  </si>
  <si>
    <t>PT. GRAFINDO MITRASEMESTA</t>
  </si>
  <si>
    <t>128415</t>
  </si>
  <si>
    <t>MARTINA BERTO TBK</t>
  </si>
  <si>
    <t>128416</t>
  </si>
  <si>
    <t>PT. JUARA AROMA NUSANTARA</t>
  </si>
  <si>
    <t>128417</t>
  </si>
  <si>
    <t>PT. SWAHUSADA MULTI GUNA</t>
  </si>
  <si>
    <t>128418</t>
  </si>
  <si>
    <t>PT. ERA BANGUN JAYA</t>
  </si>
  <si>
    <t>128419</t>
  </si>
  <si>
    <t>PT. WITTEVEEN BOS INDONESIA</t>
  </si>
  <si>
    <t>128420</t>
  </si>
  <si>
    <t>WOODONE INTEGRA INDONESIA</t>
  </si>
  <si>
    <t>128421</t>
  </si>
  <si>
    <t>PT. TATA METAL LESTARI</t>
  </si>
  <si>
    <t>128422</t>
  </si>
  <si>
    <t>CANDI NGRIMBI</t>
  </si>
  <si>
    <t>128423</t>
  </si>
  <si>
    <t>ARDIAN</t>
  </si>
  <si>
    <t>128424</t>
  </si>
  <si>
    <t>PT. ZEF ENERGI</t>
  </si>
  <si>
    <t>128425</t>
  </si>
  <si>
    <t>EKO APRIYANTO</t>
  </si>
  <si>
    <t>128426</t>
  </si>
  <si>
    <t>PT. BACH MULTI GLOBAL</t>
  </si>
  <si>
    <t>128427</t>
  </si>
  <si>
    <t>ENVITEC MULTI INDONESIA</t>
  </si>
  <si>
    <t>128428</t>
  </si>
  <si>
    <t>PT. OKTAN POLIMER SUKSES</t>
  </si>
  <si>
    <t>128429</t>
  </si>
  <si>
    <t>FAISAL FAUZI</t>
  </si>
  <si>
    <t>128430</t>
  </si>
  <si>
    <t>BUDI SUTIKNO</t>
  </si>
  <si>
    <t>128432</t>
  </si>
  <si>
    <t>IMAM SANTOSO</t>
  </si>
  <si>
    <t>128433</t>
  </si>
  <si>
    <t>PT. ADI RAYYAN TEKNOLOGI</t>
  </si>
  <si>
    <t>128434</t>
  </si>
  <si>
    <t>PT.GEMA GRAHA SARANA TBK</t>
  </si>
  <si>
    <t>128435</t>
  </si>
  <si>
    <t>SUMATERA JAYA KOPI</t>
  </si>
  <si>
    <t>128436</t>
  </si>
  <si>
    <t>PT.SINTESIS KREASI UTAMA</t>
  </si>
  <si>
    <t>128437</t>
  </si>
  <si>
    <t>PT. KELOLA SUKSES LESTARI</t>
  </si>
  <si>
    <t>128438</t>
  </si>
  <si>
    <t>PT. CITRA KIRANA PANTAI</t>
  </si>
  <si>
    <t>128439</t>
  </si>
  <si>
    <t>PT. MAJU BERSAMA LANGGENG</t>
  </si>
  <si>
    <t>128440</t>
  </si>
  <si>
    <t>PT. IHI GASIFICATION INDONESIA</t>
  </si>
  <si>
    <t>128441</t>
  </si>
  <si>
    <t>PT. SERAYU MANUNGGAL SUKSES</t>
  </si>
  <si>
    <t>128442</t>
  </si>
  <si>
    <t>GRACE SETIAWAN</t>
  </si>
  <si>
    <t>128443</t>
  </si>
  <si>
    <t>PT. DELTA ANUGERAH JAYA</t>
  </si>
  <si>
    <t>128444</t>
  </si>
  <si>
    <t>CV. SUKAHATI PRATAMA</t>
  </si>
  <si>
    <t>128445</t>
  </si>
  <si>
    <t>TIGA PILAR SEJAHTERA, PT</t>
  </si>
  <si>
    <t>128446</t>
  </si>
  <si>
    <t>PT. ADYAWINSA ELECTRICAL AND POWER</t>
  </si>
  <si>
    <t>128447</t>
  </si>
  <si>
    <t>PT. INDOMAS BARA PRIMA</t>
  </si>
  <si>
    <t>128448</t>
  </si>
  <si>
    <t>PT. GLOBAL INTERNUSA ADJUSTING</t>
  </si>
  <si>
    <t>128449</t>
  </si>
  <si>
    <t>PT. BANGUN HOTEL NUSANTARA</t>
  </si>
  <si>
    <t>128450</t>
  </si>
  <si>
    <t>ACHMAD MUSTA'&amp;#65533;N</t>
  </si>
  <si>
    <t>128451</t>
  </si>
  <si>
    <t>MR. ACHMAD MUSTA'IN</t>
  </si>
  <si>
    <t>128452</t>
  </si>
  <si>
    <t>YOHANES UNTUNG SORMIN</t>
  </si>
  <si>
    <t>128453</t>
  </si>
  <si>
    <t>HIKMA</t>
  </si>
  <si>
    <t>128454</t>
  </si>
  <si>
    <t>PT. INDO SURYA KENCANA</t>
  </si>
  <si>
    <t>128455</t>
  </si>
  <si>
    <t>PT. BERKAH MINERAL PERKASA</t>
  </si>
  <si>
    <t>128456</t>
  </si>
  <si>
    <t>JAYA ECO ENERGI</t>
  </si>
  <si>
    <t>128457</t>
  </si>
  <si>
    <t>PT. DELI VIETNAM FOOD</t>
  </si>
  <si>
    <t>128458</t>
  </si>
  <si>
    <t>PT. ANTAPURA ENERGI INDONESIA</t>
  </si>
  <si>
    <t>128459</t>
  </si>
  <si>
    <t>PT. ORIENTAMA LINTAS BUANA</t>
  </si>
  <si>
    <t>128460</t>
  </si>
  <si>
    <t>PT. TESCO ENERGY</t>
  </si>
  <si>
    <t>128461</t>
  </si>
  <si>
    <t>TASMA BIOENERGY INDONESIA</t>
  </si>
  <si>
    <t>128462</t>
  </si>
  <si>
    <t>BINTANG TIMUR MITRA ABADI</t>
  </si>
  <si>
    <t>128463</t>
  </si>
  <si>
    <t>PT. BAHANA JAYA SAMUDERA</t>
  </si>
  <si>
    <t>128464</t>
  </si>
  <si>
    <t>ROEMPOEN ENAM BERSAUDARA</t>
  </si>
  <si>
    <t>128465</t>
  </si>
  <si>
    <t>KHUSNAWAN WAHYUDI</t>
  </si>
  <si>
    <t>128466</t>
  </si>
  <si>
    <t>PT. GERINDO NIAGA PRATAMA</t>
  </si>
  <si>
    <t>128467</t>
  </si>
  <si>
    <t>PT. ADHIFARMA ADYAJAYA MEDIKA</t>
  </si>
  <si>
    <t>128468</t>
  </si>
  <si>
    <t>PT.GOOD GUYS INDONESIA</t>
  </si>
  <si>
    <t>128469</t>
  </si>
  <si>
    <t>128470</t>
  </si>
  <si>
    <t>PT. KHARISMA JAYA NUSANTARA</t>
  </si>
  <si>
    <t>128471</t>
  </si>
  <si>
    <t>PT. KALBIO GLOBAL MEDIKA</t>
  </si>
  <si>
    <t>128472</t>
  </si>
  <si>
    <t>PT. KIRANA LESTARI PERSADA</t>
  </si>
  <si>
    <t>128473</t>
  </si>
  <si>
    <t>PT. SEMEN INDONESIA INTERNATIONAL</t>
  </si>
  <si>
    <t>128474</t>
  </si>
  <si>
    <t>CESARO INDONESIA</t>
  </si>
  <si>
    <t>128475</t>
  </si>
  <si>
    <t>BATAM CITY MEGA PERKASA</t>
  </si>
  <si>
    <t>128476</t>
  </si>
  <si>
    <t>FENNY TANIA</t>
  </si>
  <si>
    <t>128477</t>
  </si>
  <si>
    <t>CV. KARYA GUNA</t>
  </si>
  <si>
    <t>128478</t>
  </si>
  <si>
    <t>PT.MHI ENGINE SYSTEM INDONESIA</t>
  </si>
  <si>
    <t>128479</t>
  </si>
  <si>
    <t>PT ADHI PERSADA PROPERTI</t>
  </si>
  <si>
    <t>128481</t>
  </si>
  <si>
    <t>NANANG KRISNAWAN</t>
  </si>
  <si>
    <t>128482</t>
  </si>
  <si>
    <t>BEND. POLITEKNIK NEGERI SRIWIJAYA</t>
  </si>
  <si>
    <t>128483</t>
  </si>
  <si>
    <t>LEMATANG ANUGRAH SEJAHTERA</t>
  </si>
  <si>
    <t>128484</t>
  </si>
  <si>
    <t>REGINA NATALIA PERKASA</t>
  </si>
  <si>
    <t>128485</t>
  </si>
  <si>
    <t>PT. ENERGY PURI TUJUH</t>
  </si>
  <si>
    <t>128486</t>
  </si>
  <si>
    <t>SAIPUL ANWAR</t>
  </si>
  <si>
    <t>128487</t>
  </si>
  <si>
    <t>MCDERMOTT ASIA PACIFIC SDN BHD</t>
  </si>
  <si>
    <t>128488</t>
  </si>
  <si>
    <t>OCTA MITRANUSA PERSADA</t>
  </si>
  <si>
    <t>128489</t>
  </si>
  <si>
    <t>DIAN PERSADA ROTARINDO BUILDING</t>
  </si>
  <si>
    <t>128490</t>
  </si>
  <si>
    <t>CIPTO LANGGENG</t>
  </si>
  <si>
    <t>128491</t>
  </si>
  <si>
    <t>CEMANI TOKA</t>
  </si>
  <si>
    <t>128492</t>
  </si>
  <si>
    <t>SUSILA PRANATA</t>
  </si>
  <si>
    <t>128493</t>
  </si>
  <si>
    <t>KOPERASI PRIMKOP KARTIKA WIRA SAKTI SILIWANGI</t>
  </si>
  <si>
    <t>128494</t>
  </si>
  <si>
    <t>RIZANI HUSADA</t>
  </si>
  <si>
    <t>128495</t>
  </si>
  <si>
    <t>BERKAH SUKSES WONOSOBO</t>
  </si>
  <si>
    <t>128496</t>
  </si>
  <si>
    <t>BERKAH RAHAYU INDONESIA</t>
  </si>
  <si>
    <t>128497</t>
  </si>
  <si>
    <t>RAMIDA TAQUA JAYA</t>
  </si>
  <si>
    <t>128498</t>
  </si>
  <si>
    <t>LELY SALMITHA</t>
  </si>
  <si>
    <t>128499</t>
  </si>
  <si>
    <t>YUDIWAN</t>
  </si>
  <si>
    <t>128500</t>
  </si>
  <si>
    <t>PT. WIJAYA TEKNIK PERKASA</t>
  </si>
  <si>
    <t>128501</t>
  </si>
  <si>
    <t>PT. NUTRINDO FRESFOOD INTERNASIONAL</t>
  </si>
  <si>
    <t>128502</t>
  </si>
  <si>
    <t>TUAH NAGATA</t>
  </si>
  <si>
    <t>128503</t>
  </si>
  <si>
    <t>PT. MEGA SUMBER PRIMA LESTARY</t>
  </si>
  <si>
    <t>128504</t>
  </si>
  <si>
    <t>BINTAN PANORAMA</t>
  </si>
  <si>
    <t>128505</t>
  </si>
  <si>
    <t>BEND. GAJI/RUTIN POS KARANTINA IKAN TANJUNG EMAS SEMARANG</t>
  </si>
  <si>
    <t>128506</t>
  </si>
  <si>
    <t>MR. AISIYAH ACTAKURNIAWATI</t>
  </si>
  <si>
    <t>128507</t>
  </si>
  <si>
    <t>MS. AISIYAH ACTAKURNIAWATI</t>
  </si>
  <si>
    <t>128508</t>
  </si>
  <si>
    <t>PT. ARTHA NUSA CHEMICAL</t>
  </si>
  <si>
    <t>128509</t>
  </si>
  <si>
    <t>MR. AGUS HERIYANTO</t>
  </si>
  <si>
    <t>128510</t>
  </si>
  <si>
    <t>THEA UNIVERSAL TRADE</t>
  </si>
  <si>
    <t>128511</t>
  </si>
  <si>
    <t>PAPAN JAYA TIRTA</t>
  </si>
  <si>
    <t>128512</t>
  </si>
  <si>
    <t>CV. BUKIT AL-HIJR 1920</t>
  </si>
  <si>
    <t>128513</t>
  </si>
  <si>
    <t>CV. KURNIATAMA LESTARI</t>
  </si>
  <si>
    <t>128514</t>
  </si>
  <si>
    <t>MENARA CIPTA PROFILINDO</t>
  </si>
  <si>
    <t>128515</t>
  </si>
  <si>
    <t>PT. TRI PENDAWA CORPORASION</t>
  </si>
  <si>
    <t>128516</t>
  </si>
  <si>
    <t>MR. DAMIANUS KUSUMA DWITANTO</t>
  </si>
  <si>
    <t>128517</t>
  </si>
  <si>
    <t>MODEREN TOBAKO MESINDO</t>
  </si>
  <si>
    <t>128518</t>
  </si>
  <si>
    <t>EDWIN PERMADI</t>
  </si>
  <si>
    <t>128519</t>
  </si>
  <si>
    <t>ANUGERAH PLASTIK</t>
  </si>
  <si>
    <t>128520</t>
  </si>
  <si>
    <t>PT. BINTANG BORNEO GLOBAL MANDIRI</t>
  </si>
  <si>
    <t>128521</t>
  </si>
  <si>
    <t>BUMI ENERGI BIOMAS</t>
  </si>
  <si>
    <t>128522</t>
  </si>
  <si>
    <t>PERUSAHAAN DAERAH AIR MINUM KAB. MALINAU</t>
  </si>
  <si>
    <t>128523</t>
  </si>
  <si>
    <t>MUHAMMAD TOYYIB</t>
  </si>
  <si>
    <t>128525</t>
  </si>
  <si>
    <t>MEDIKA LOKA MEDAN</t>
  </si>
  <si>
    <t>128526</t>
  </si>
  <si>
    <t>MANDIRI CIPTA GEMILANG, PT</t>
  </si>
  <si>
    <t>128527</t>
  </si>
  <si>
    <t>MAKASSAR SEHAT SENTOSA</t>
  </si>
  <si>
    <t>128528</t>
  </si>
  <si>
    <t>128529</t>
  </si>
  <si>
    <t>BAHRI MAJID</t>
  </si>
  <si>
    <t>128530</t>
  </si>
  <si>
    <t>HASAN BADO</t>
  </si>
  <si>
    <t>128531</t>
  </si>
  <si>
    <t>CITRA WAHANA PROPERTINDO</t>
  </si>
  <si>
    <t>128532</t>
  </si>
  <si>
    <t>PRAYETNO</t>
  </si>
  <si>
    <t>128533</t>
  </si>
  <si>
    <t>ASIA METAL INTERNATIONAL BATAM</t>
  </si>
  <si>
    <t>128534</t>
  </si>
  <si>
    <t>NUU MOBILE INDONESIA</t>
  </si>
  <si>
    <t>128535</t>
  </si>
  <si>
    <t>PURNAMA</t>
  </si>
  <si>
    <t>128536</t>
  </si>
  <si>
    <t>PT. ENVIROMATE TECHNOLOGY INTERNATIONAL</t>
  </si>
  <si>
    <t>128537</t>
  </si>
  <si>
    <t>CV. SINARAYA NUGRAHA MEDIKA</t>
  </si>
  <si>
    <t>128538</t>
  </si>
  <si>
    <t>PT. TANJUNG NUSA NIWE</t>
  </si>
  <si>
    <t>128539</t>
  </si>
  <si>
    <t>ENERGIA PRIMA NUSANTARA</t>
  </si>
  <si>
    <t>128540</t>
  </si>
  <si>
    <t>HIGINO DA COSTA FREITAS</t>
  </si>
  <si>
    <t>128541</t>
  </si>
  <si>
    <t>PT.PETROTURBO INDONESIA</t>
  </si>
  <si>
    <t>128542</t>
  </si>
  <si>
    <t>PT. TIRTANIUM INDONESIA</t>
  </si>
  <si>
    <t>128543</t>
  </si>
  <si>
    <t>128544</t>
  </si>
  <si>
    <t>CV. INDO KARYA MEGAH SEJAHTERA</t>
  </si>
  <si>
    <t>128545</t>
  </si>
  <si>
    <t>PADAR MITRA PERSADA</t>
  </si>
  <si>
    <t>128546</t>
  </si>
  <si>
    <t>PT.KIMBRATAS</t>
  </si>
  <si>
    <t>128547</t>
  </si>
  <si>
    <t>PT. DUTA PARAMINDO SEJAHTERA</t>
  </si>
  <si>
    <t>128548</t>
  </si>
  <si>
    <t>PT. BANGKIT JAYA ANUGRAH</t>
  </si>
  <si>
    <t>128549</t>
  </si>
  <si>
    <t>CIPTA MAKMUR SENTAUSA</t>
  </si>
  <si>
    <t>128550</t>
  </si>
  <si>
    <t>ALAYA RESORT</t>
  </si>
  <si>
    <t>128551</t>
  </si>
  <si>
    <t>SEMINYAK BALI JAYA KONDOTEL DAN PROPERTY</t>
  </si>
  <si>
    <t>128552</t>
  </si>
  <si>
    <t>ANARA</t>
  </si>
  <si>
    <t>128553</t>
  </si>
  <si>
    <t>MEGA KRISTAL</t>
  </si>
  <si>
    <t>128554</t>
  </si>
  <si>
    <t>KIM HOCK CORPORATION PTE LTD</t>
  </si>
  <si>
    <t>128555</t>
  </si>
  <si>
    <t>PT. KARAWANG TATABINA INDUSTRIAL ESTATE</t>
  </si>
  <si>
    <t>128556</t>
  </si>
  <si>
    <t>BENNY EFFENDY AMD</t>
  </si>
  <si>
    <t>128557</t>
  </si>
  <si>
    <t>BAMBANG SUNARNO</t>
  </si>
  <si>
    <t>128558</t>
  </si>
  <si>
    <t>M. ARIF</t>
  </si>
  <si>
    <t>128559</t>
  </si>
  <si>
    <t>PT. WAHYU DHARMA PERKASA</t>
  </si>
  <si>
    <t>128560</t>
  </si>
  <si>
    <t>PT. GARIS HARMONI</t>
  </si>
  <si>
    <t>128561</t>
  </si>
  <si>
    <t>FAUZAN RACHMAN</t>
  </si>
  <si>
    <t>128562</t>
  </si>
  <si>
    <t>PT. ZESTOMORY INDO BEVERAGE</t>
  </si>
  <si>
    <t>128563</t>
  </si>
  <si>
    <t>SUMBER MUTIARA INDAH PERDANA</t>
  </si>
  <si>
    <t>128564</t>
  </si>
  <si>
    <t>128565</t>
  </si>
  <si>
    <t>PT.INTINUSA MITRA SUKSES</t>
  </si>
  <si>
    <t>128566</t>
  </si>
  <si>
    <t>WASKITA-ACSET KSO</t>
  </si>
  <si>
    <t>128567</t>
  </si>
  <si>
    <t>KREATIVE JAYA</t>
  </si>
  <si>
    <t>128568</t>
  </si>
  <si>
    <t>MAKMUR SEHAT PERSADA</t>
  </si>
  <si>
    <t>128569</t>
  </si>
  <si>
    <t>OBSIDIAN STAINLESS STEEL</t>
  </si>
  <si>
    <t>128570</t>
  </si>
  <si>
    <t>PT. GLORY INDUSTRIAL SEMARANG</t>
  </si>
  <si>
    <t>128571</t>
  </si>
  <si>
    <t>BODHI CIPTA SENTOSA</t>
  </si>
  <si>
    <t>128572</t>
  </si>
  <si>
    <t>FARADAY MOTOR INDONESIA</t>
  </si>
  <si>
    <t>128573</t>
  </si>
  <si>
    <t>PT DAYA ENJINIRING INDONESIA</t>
  </si>
  <si>
    <t>128574</t>
  </si>
  <si>
    <t>CIPTA TUMBUH BERKEMBANG</t>
  </si>
  <si>
    <t>128575</t>
  </si>
  <si>
    <t>NASIONAL INTERINDO METAL</t>
  </si>
  <si>
    <t>128576</t>
  </si>
  <si>
    <t>DINAS KETAHAN PANGAN DAN PETERNAKAN</t>
  </si>
  <si>
    <t>128577</t>
  </si>
  <si>
    <t>SAKA BAHARI</t>
  </si>
  <si>
    <t>128578</t>
  </si>
  <si>
    <t>WADI INTI KENCANA</t>
  </si>
  <si>
    <t>128579</t>
  </si>
  <si>
    <t>MAHAMERU AKSARA AGRI</t>
  </si>
  <si>
    <t>128580</t>
  </si>
  <si>
    <t>CV. ADHI HUTAMA KARYA</t>
  </si>
  <si>
    <t>128581</t>
  </si>
  <si>
    <t>ZAKWAN AGRINDO PERKASA</t>
  </si>
  <si>
    <t>128582</t>
  </si>
  <si>
    <t>PALMA NUSANTARA SEJATI MANDIRI</t>
  </si>
  <si>
    <t>128583</t>
  </si>
  <si>
    <t>PT PILAR GARBA INTI</t>
  </si>
  <si>
    <t>128584</t>
  </si>
  <si>
    <t>PT. KENCANA MAS MULIA</t>
  </si>
  <si>
    <t>128585</t>
  </si>
  <si>
    <t>PT. SAWITAMA MAKMUR INDONESIA</t>
  </si>
  <si>
    <t>128586</t>
  </si>
  <si>
    <t>KONSORSIUM WIJAYA KARYA-WIJAYA KARYA REKAYASA KONSTRUKSI</t>
  </si>
  <si>
    <t>128588</t>
  </si>
  <si>
    <t>TRANS UTAMA KARGO</t>
  </si>
  <si>
    <t>128589</t>
  </si>
  <si>
    <t>RUSLI SOEWITO</t>
  </si>
  <si>
    <t>128590</t>
  </si>
  <si>
    <t>PT. SUMBER MAS AUTORINDO</t>
  </si>
  <si>
    <t>128591</t>
  </si>
  <si>
    <t>PROY. PENGEMBANGAN PERDAGANGANDA</t>
  </si>
  <si>
    <t>128592</t>
  </si>
  <si>
    <t>128593</t>
  </si>
  <si>
    <t>PT. POWERTEK INDO ASIA</t>
  </si>
  <si>
    <t>128594</t>
  </si>
  <si>
    <t>PT. KBT SEAFOOD INTERNATIONAL</t>
  </si>
  <si>
    <t>128595</t>
  </si>
  <si>
    <t>PT. GISP ASIA</t>
  </si>
  <si>
    <t>128596</t>
  </si>
  <si>
    <t>PT. KALTIM JORDAN ABADI</t>
  </si>
  <si>
    <t>128597</t>
  </si>
  <si>
    <t>FAJRUL FALAH</t>
  </si>
  <si>
    <t>128598</t>
  </si>
  <si>
    <t>RAMIJAN</t>
  </si>
  <si>
    <t>128599</t>
  </si>
  <si>
    <t>ENERCO NUSANTARA</t>
  </si>
  <si>
    <t>128600</t>
  </si>
  <si>
    <t>SAKRONI</t>
  </si>
  <si>
    <t>128601</t>
  </si>
  <si>
    <t>SUMBER MAS JAYA ABADI</t>
  </si>
  <si>
    <t>128602</t>
  </si>
  <si>
    <t>KELAPA UTAMA JAYA MAKMUR</t>
  </si>
  <si>
    <t>128603</t>
  </si>
  <si>
    <t>VILLA AYU</t>
  </si>
  <si>
    <t>128604</t>
  </si>
  <si>
    <t>MAMAN LUKMANULHAKIM</t>
  </si>
  <si>
    <t>128605</t>
  </si>
  <si>
    <t>Bend. GAJI BID.DOKKES POLDA SULTENG</t>
  </si>
  <si>
    <t>128606</t>
  </si>
  <si>
    <t>NUHA KEPA KAI</t>
  </si>
  <si>
    <t>128607</t>
  </si>
  <si>
    <t>BINTANG KUTA HOTEL DEVELOPMENT</t>
  </si>
  <si>
    <t>128608</t>
  </si>
  <si>
    <t>PT. FAST MANUFACTURING</t>
  </si>
  <si>
    <t>128609</t>
  </si>
  <si>
    <t>SIGIT DAMAR BROTO</t>
  </si>
  <si>
    <t>128610</t>
  </si>
  <si>
    <t>PT. BOSOWA BETON INDONESIA</t>
  </si>
  <si>
    <t>128611</t>
  </si>
  <si>
    <t>SUMBER KARYA SEJATI</t>
  </si>
  <si>
    <t>128612</t>
  </si>
  <si>
    <t>PT BANGKA MANDIRI ABADI</t>
  </si>
  <si>
    <t>128613</t>
  </si>
  <si>
    <t>MEGA ARMADA SUDECO</t>
  </si>
  <si>
    <t>128614</t>
  </si>
  <si>
    <t>JHONY SOEARDI</t>
  </si>
  <si>
    <t>128615</t>
  </si>
  <si>
    <t>T RESMAWAN EKA SYAH PUTRA</t>
  </si>
  <si>
    <t>128617</t>
  </si>
  <si>
    <t>IDIN KURNIAWAN</t>
  </si>
  <si>
    <t>128618</t>
  </si>
  <si>
    <t>RIZCCON TUNAS INDONESIA</t>
  </si>
  <si>
    <t>128619</t>
  </si>
  <si>
    <t>CITRA WAHANA TIRTA INDONESIA</t>
  </si>
  <si>
    <t>128620</t>
  </si>
  <si>
    <t>INDUSTRI AGRO UTAMA</t>
  </si>
  <si>
    <t>128621</t>
  </si>
  <si>
    <t>MOH IMAM</t>
  </si>
  <si>
    <t>128623</t>
  </si>
  <si>
    <t>ZAINAL</t>
  </si>
  <si>
    <t>128624</t>
  </si>
  <si>
    <t>BRIDGESTONE SUMATRA RUBBER ESTATE</t>
  </si>
  <si>
    <t>128625</t>
  </si>
  <si>
    <t>PERHIMPUNAN PENGHUNI RUMAH SUSUN NON HUNIAN MENARA BOSOWA</t>
  </si>
  <si>
    <t>128627</t>
  </si>
  <si>
    <t>PT. ADITAMA BAHANA CEMERLANG</t>
  </si>
  <si>
    <t>128628</t>
  </si>
  <si>
    <t>RAJAWALI MEGAH SEMESTA</t>
  </si>
  <si>
    <t>128629</t>
  </si>
  <si>
    <t>MR. DARMAWAN</t>
  </si>
  <si>
    <t>128630</t>
  </si>
  <si>
    <t>PT UNGARAN SARI GARMENTS</t>
  </si>
  <si>
    <t>128631</t>
  </si>
  <si>
    <t>DESI SUMIYATI</t>
  </si>
  <si>
    <t>128632</t>
  </si>
  <si>
    <t>NIZAM COAL PRIVATE LIMITED</t>
  </si>
  <si>
    <t>128633</t>
  </si>
  <si>
    <t>RESOURCE EQUIPMENT INDONESIA</t>
  </si>
  <si>
    <t>128634</t>
  </si>
  <si>
    <t>PARDI</t>
  </si>
  <si>
    <t>128635</t>
  </si>
  <si>
    <t>ADRIAN HARTANTO WIJAYA</t>
  </si>
  <si>
    <t>128637</t>
  </si>
  <si>
    <t>HOFFMEN ENERGI PERKASA</t>
  </si>
  <si>
    <t>128638</t>
  </si>
  <si>
    <t>PELAYARAN NASIONAL INDONESIA</t>
  </si>
  <si>
    <t>128641</t>
  </si>
  <si>
    <t>PT.SATRIA AGUNG MUSTIKA BUNDA</t>
  </si>
  <si>
    <t>128642</t>
  </si>
  <si>
    <t>DUTA REKA BUMI</t>
  </si>
  <si>
    <t>128643</t>
  </si>
  <si>
    <t>PT. GODERU REKAYASA SOLUSI</t>
  </si>
  <si>
    <t>128644</t>
  </si>
  <si>
    <t>CV. GL INTERNATIONAL</t>
  </si>
  <si>
    <t>128645</t>
  </si>
  <si>
    <t>RUDI AMRAN</t>
  </si>
  <si>
    <t>128647</t>
  </si>
  <si>
    <t>PT. ASIA SAWIT LESTARI</t>
  </si>
  <si>
    <t>128652</t>
  </si>
  <si>
    <t>PT.GLOBAL MANDIRI INSTRUMENTASI</t>
  </si>
  <si>
    <t>128655</t>
  </si>
  <si>
    <t>EAST PLASTIC BATAMINDO</t>
  </si>
  <si>
    <t>128656</t>
  </si>
  <si>
    <t>PT. BENATO ABDI</t>
  </si>
  <si>
    <t>128657</t>
  </si>
  <si>
    <t>PT. KARYA SAUDARA ABADI</t>
  </si>
  <si>
    <t>128658</t>
  </si>
  <si>
    <t>CV. ANUGRAH SAKTI</t>
  </si>
  <si>
    <t>128660</t>
  </si>
  <si>
    <t>BAMBANG SETIAWAN</t>
  </si>
  <si>
    <t>128661</t>
  </si>
  <si>
    <t>MAS NURITA</t>
  </si>
  <si>
    <t>128662</t>
  </si>
  <si>
    <t>OPHIR MAS INDONESIA</t>
  </si>
  <si>
    <t>128663</t>
  </si>
  <si>
    <t>JIMMY HAMFRI</t>
  </si>
  <si>
    <t>128664</t>
  </si>
  <si>
    <t>PT. KARUNIA TRIO SEMESTA</t>
  </si>
  <si>
    <t>128665</t>
  </si>
  <si>
    <t>ELISSA TRIANA SUSANTO</t>
  </si>
  <si>
    <t>128666</t>
  </si>
  <si>
    <t>UD. AGRO FURGAZA</t>
  </si>
  <si>
    <t>128667</t>
  </si>
  <si>
    <t>PT. GAWI MAKMUR KALIMANTAN</t>
  </si>
  <si>
    <t>128668</t>
  </si>
  <si>
    <t>AKHMAD RIZALIE</t>
  </si>
  <si>
    <t>128669</t>
  </si>
  <si>
    <t>SUMBER ALAM BERSAMA</t>
  </si>
  <si>
    <t>128670</t>
  </si>
  <si>
    <t>MOCHAMMAD GOFUR</t>
  </si>
  <si>
    <t>128671</t>
  </si>
  <si>
    <t>BANGUN MAJU LESTARI</t>
  </si>
  <si>
    <t>128672</t>
  </si>
  <si>
    <t>GUSWANTARA NUSAKIRANA</t>
  </si>
  <si>
    <t>128673</t>
  </si>
  <si>
    <t>RUDOLF MICHAEL</t>
  </si>
  <si>
    <t>128674</t>
  </si>
  <si>
    <t>MR. ARGERIDA BARITO</t>
  </si>
  <si>
    <t>128675</t>
  </si>
  <si>
    <t>BRIGHT MOBILE TELECOMMUNICATION</t>
  </si>
  <si>
    <t>128676</t>
  </si>
  <si>
    <t>DHARMA KARYA BAKTI</t>
  </si>
  <si>
    <t>128677</t>
  </si>
  <si>
    <t>ENAM SAUDARA</t>
  </si>
  <si>
    <t>128678</t>
  </si>
  <si>
    <t>PT. SAMUDERA MANDIRI TRANSPORINDO</t>
  </si>
  <si>
    <t>128679</t>
  </si>
  <si>
    <t>CV. RIAU JAYA LESTARI</t>
  </si>
  <si>
    <t>128680</t>
  </si>
  <si>
    <t>DOMAS AGROINTI PRIMA</t>
  </si>
  <si>
    <t>128681</t>
  </si>
  <si>
    <t>PT. BUMINA RAHARJA MULIA</t>
  </si>
  <si>
    <t>128682</t>
  </si>
  <si>
    <t>ICCAPUTRI SILDOS</t>
  </si>
  <si>
    <t>128683</t>
  </si>
  <si>
    <t>SONO EDY SUSANTO</t>
  </si>
  <si>
    <t>128684</t>
  </si>
  <si>
    <t>PT. TIGA KOTAK KREASI</t>
  </si>
  <si>
    <t>128685</t>
  </si>
  <si>
    <t>PT. WOORI SUKSES APPAREL</t>
  </si>
  <si>
    <t>128686</t>
  </si>
  <si>
    <t>SUGENG</t>
  </si>
  <si>
    <t>128687</t>
  </si>
  <si>
    <t>JAWA LILY FURNITURE</t>
  </si>
  <si>
    <t>128688</t>
  </si>
  <si>
    <t>PT. PINNACLE NATURAL RESOURCES</t>
  </si>
  <si>
    <t>128689</t>
  </si>
  <si>
    <t>ASTON KARYA UTAMA</t>
  </si>
  <si>
    <t>128706</t>
  </si>
  <si>
    <t>AGUS RATULLAH</t>
  </si>
  <si>
    <t>128707</t>
  </si>
  <si>
    <t>IWAN MUCHAMAD TAUFIQ</t>
  </si>
  <si>
    <t>128708</t>
  </si>
  <si>
    <t>CV. TRIKO TAMA</t>
  </si>
  <si>
    <t>128709</t>
  </si>
  <si>
    <t>BUDIJAYA AMENITIES</t>
  </si>
  <si>
    <t>128710</t>
  </si>
  <si>
    <t>LANGGENG JAYA PLASTINDO</t>
  </si>
  <si>
    <t>128711</t>
  </si>
  <si>
    <t>CEMPAKA INDAH</t>
  </si>
  <si>
    <t>128716</t>
  </si>
  <si>
    <t>SINAR MURNI INDOPRINTING</t>
  </si>
  <si>
    <t>128722</t>
  </si>
  <si>
    <t>DUTA MULIYA</t>
  </si>
  <si>
    <t>128725</t>
  </si>
  <si>
    <t>MITSUBISHI UFJ RESEARCH AND CONSULTING CO., LTD</t>
  </si>
  <si>
    <t>128726</t>
  </si>
  <si>
    <t>DWI TOPA SISWANTORO</t>
  </si>
  <si>
    <t>128730</t>
  </si>
  <si>
    <t>PT. PUTERA RAJA SEJAHTERA</t>
  </si>
  <si>
    <t>128731</t>
  </si>
  <si>
    <t>TRANSON BUMINDO RESOURCES</t>
  </si>
  <si>
    <t>128732</t>
  </si>
  <si>
    <t>DEERFOS INDONESIA</t>
  </si>
  <si>
    <t>128734</t>
  </si>
  <si>
    <t>PRAKARSAMUSTIKA SEMESTAPRIMA</t>
  </si>
  <si>
    <t>128735</t>
  </si>
  <si>
    <t>PRIME CENTRAL HOTEL</t>
  </si>
  <si>
    <t>128738</t>
  </si>
  <si>
    <t>BUDI HARTANTO</t>
  </si>
  <si>
    <t>128745</t>
  </si>
  <si>
    <t>RUSMIANSYAH KAREKE</t>
  </si>
  <si>
    <t>128747</t>
  </si>
  <si>
    <t>DANI HAEDAR H</t>
  </si>
  <si>
    <t>128751</t>
  </si>
  <si>
    <t>AGUS SANTOSO</t>
  </si>
  <si>
    <t>128752</t>
  </si>
  <si>
    <t>WAYAN SUANA</t>
  </si>
  <si>
    <t>128753</t>
  </si>
  <si>
    <t>YOGI HERTAMULIA</t>
  </si>
  <si>
    <t>128754</t>
  </si>
  <si>
    <t>HIDAYAT HUTASUHUT KELOMPOK TANI MARSADA ROHA</t>
  </si>
  <si>
    <t>128755</t>
  </si>
  <si>
    <t>MHD ALFIN FAISAL</t>
  </si>
  <si>
    <t>128756</t>
  </si>
  <si>
    <t>NURUL YAKIN</t>
  </si>
  <si>
    <t>128757</t>
  </si>
  <si>
    <t>HAMID SULTON HARAHAP KELOMPOK TANI MAJU BERSAMA</t>
  </si>
  <si>
    <t>128758</t>
  </si>
  <si>
    <t>ESE HAKUNA MATATA</t>
  </si>
  <si>
    <t>128759</t>
  </si>
  <si>
    <t>KARUNIA ABADI</t>
  </si>
  <si>
    <t>128760</t>
  </si>
  <si>
    <t>INAD MANDIRI</t>
  </si>
  <si>
    <t>128761</t>
  </si>
  <si>
    <t>DJOJO SUPARTO</t>
  </si>
  <si>
    <t>128762</t>
  </si>
  <si>
    <t>NANANG SURYANA</t>
  </si>
  <si>
    <t>128763</t>
  </si>
  <si>
    <t>PT. SETIABUDHI JAYA ABADI</t>
  </si>
  <si>
    <t>128764</t>
  </si>
  <si>
    <t>RAHAYU DAMAYANTI</t>
  </si>
  <si>
    <t>128765</t>
  </si>
  <si>
    <t>HISYAM MUSTHAFA AL HAKIMSTP, M.SE</t>
  </si>
  <si>
    <t>128766</t>
  </si>
  <si>
    <t>AHMAD MAHIRATAMA</t>
  </si>
  <si>
    <t>128767</t>
  </si>
  <si>
    <t>SAMUDRA INTADJ UTAMA</t>
  </si>
  <si>
    <t>128768</t>
  </si>
  <si>
    <t>128769</t>
  </si>
  <si>
    <t>DJUMAIN</t>
  </si>
  <si>
    <t>128770</t>
  </si>
  <si>
    <t>AFRIZUL</t>
  </si>
  <si>
    <t>128771</t>
  </si>
  <si>
    <t>PT. LIMA SEMBILAN SEMBILAN SEMBILAN</t>
  </si>
  <si>
    <t>128772</t>
  </si>
  <si>
    <t>BUDI INDAH ABADI</t>
  </si>
  <si>
    <t>128773</t>
  </si>
  <si>
    <t>HANDOKO WILLYANTO drh.</t>
  </si>
  <si>
    <t>128774</t>
  </si>
  <si>
    <t>PT. TOP AND TOP APPAREL</t>
  </si>
  <si>
    <t>128775</t>
  </si>
  <si>
    <t>DENIWAN SETIAWAN</t>
  </si>
  <si>
    <t>128776</t>
  </si>
  <si>
    <t>ADIPATI JAYA ABADI</t>
  </si>
  <si>
    <t>128777</t>
  </si>
  <si>
    <t>ROYAL MEHAR COMPANY</t>
  </si>
  <si>
    <t>128778</t>
  </si>
  <si>
    <t>PT. GERBANG MAKMUR SENTOSA</t>
  </si>
  <si>
    <t>128779</t>
  </si>
  <si>
    <t>USAHA NIAGA JAYA</t>
  </si>
  <si>
    <t>128780</t>
  </si>
  <si>
    <t>ACHMAD ALI PUTRA</t>
  </si>
  <si>
    <t>128781</t>
  </si>
  <si>
    <t>MASAGENA ININNAWA KONSULTAN</t>
  </si>
  <si>
    <t>128782</t>
  </si>
  <si>
    <t>ADIGUNA MAKMUR SENTOSA</t>
  </si>
  <si>
    <t>128783</t>
  </si>
  <si>
    <t>TANS BARA ENERGY</t>
  </si>
  <si>
    <t>128784</t>
  </si>
  <si>
    <t>PT. BORNEO PERKASA MARINA</t>
  </si>
  <si>
    <t>128785</t>
  </si>
  <si>
    <t>MR. GUNTUR FIRDAUS</t>
  </si>
  <si>
    <t>128786</t>
  </si>
  <si>
    <t>PT. FAST FOOD INDONESIA</t>
  </si>
  <si>
    <t>128798</t>
  </si>
  <si>
    <t>PT. PUTRA KEDAWUNG PERKASA</t>
  </si>
  <si>
    <t>128813</t>
  </si>
  <si>
    <t>PINOLIA</t>
  </si>
  <si>
    <t>128814</t>
  </si>
  <si>
    <t>PRIMA INTI PERSADA LESTARI</t>
  </si>
  <si>
    <t>128815</t>
  </si>
  <si>
    <t>SAMUDRA INTIM JAYA SHIPING</t>
  </si>
  <si>
    <t>128823</t>
  </si>
  <si>
    <t>PT. TIGA PUTRA BERSAMA</t>
  </si>
  <si>
    <t>128824</t>
  </si>
  <si>
    <t>LONG SOON INDONESIA</t>
  </si>
  <si>
    <t>128825</t>
  </si>
  <si>
    <t>PT. DIALOGUE GARMINDO UTAMA</t>
  </si>
  <si>
    <t>128826</t>
  </si>
  <si>
    <t>TIRTO ALAM CINDO, PT</t>
  </si>
  <si>
    <t>128827</t>
  </si>
  <si>
    <t>BANK INDONESIA PALEMBANG</t>
  </si>
  <si>
    <t>128833</t>
  </si>
  <si>
    <t>PT. HAGEI DARAJAT GARUT</t>
  </si>
  <si>
    <t>128834</t>
  </si>
  <si>
    <t>PT. MELADY GARMENT INTERNATIONAL</t>
  </si>
  <si>
    <t>128835</t>
  </si>
  <si>
    <t>MR. GANI SUTARKO</t>
  </si>
  <si>
    <t>128836</t>
  </si>
  <si>
    <t>PHINISI SULAWESI</t>
  </si>
  <si>
    <t>128837</t>
  </si>
  <si>
    <t>128838</t>
  </si>
  <si>
    <t>KAYU MULTIGUNA INDONESIA</t>
  </si>
  <si>
    <t>128839</t>
  </si>
  <si>
    <t>128840</t>
  </si>
  <si>
    <t>DUMAI ROYAL INTERNATIONAL HOTEL</t>
  </si>
  <si>
    <t>128841</t>
  </si>
  <si>
    <t>128842</t>
  </si>
  <si>
    <t>ISWAHYUDI WIBOWO PUTRA</t>
  </si>
  <si>
    <t>128843</t>
  </si>
  <si>
    <t>PT. EVANUSA MULIA JAYA</t>
  </si>
  <si>
    <t>128844</t>
  </si>
  <si>
    <t>MUHAMMAD ISRA</t>
  </si>
  <si>
    <t>128845</t>
  </si>
  <si>
    <t>PT. MITRA INDAH NUSANTARA</t>
  </si>
  <si>
    <t>128866</t>
  </si>
  <si>
    <t>MOTION SHIPPING &amp; TRADING PTE LTD</t>
  </si>
  <si>
    <t>128867</t>
  </si>
  <si>
    <t>RAMLY</t>
  </si>
  <si>
    <t>128875</t>
  </si>
  <si>
    <t>ARTA MEGA MAS</t>
  </si>
  <si>
    <t>128876</t>
  </si>
  <si>
    <t>KARYA SARANA GLOBAL</t>
  </si>
  <si>
    <t>128877</t>
  </si>
  <si>
    <t>UNTUNG</t>
  </si>
  <si>
    <t>128881</t>
  </si>
  <si>
    <t>NOVI ROSIDAH</t>
  </si>
  <si>
    <t>128882</t>
  </si>
  <si>
    <t>TANJUNG MUDA JAYA</t>
  </si>
  <si>
    <t>128883</t>
  </si>
  <si>
    <t>PT. ALFA SARANA TEHNIK BALIKPAPAN</t>
  </si>
  <si>
    <t>128886</t>
  </si>
  <si>
    <t>PERKEBUNAN NUSANTARA X UNIT TEMBAKAU JBR INDUSTRI BOBBIN</t>
  </si>
  <si>
    <t>128887</t>
  </si>
  <si>
    <t>SUSMADYA</t>
  </si>
  <si>
    <t>128888</t>
  </si>
  <si>
    <t>A. HARIONO</t>
  </si>
  <si>
    <t>128889</t>
  </si>
  <si>
    <t>PUTRA MANDIRI</t>
  </si>
  <si>
    <t>128890</t>
  </si>
  <si>
    <t>SURYAMAS KAYUKARET JAYA</t>
  </si>
  <si>
    <t>128891</t>
  </si>
  <si>
    <t>ALAS METUAH PERDANA</t>
  </si>
  <si>
    <t>128893</t>
  </si>
  <si>
    <t>ECCO INDONESIA</t>
  </si>
  <si>
    <t>128894</t>
  </si>
  <si>
    <t>KARTINI MURAD</t>
  </si>
  <si>
    <t>128895</t>
  </si>
  <si>
    <t>PT. GERIN TREND</t>
  </si>
  <si>
    <t>128896</t>
  </si>
  <si>
    <t>UNTUNG MALIKI</t>
  </si>
  <si>
    <t>128897</t>
  </si>
  <si>
    <t>DWI RIFIANTO</t>
  </si>
  <si>
    <t>128898</t>
  </si>
  <si>
    <t>TANGGOL ANGIEN JATIKUSUMO</t>
  </si>
  <si>
    <t>128899</t>
  </si>
  <si>
    <t>ADHI-MINARTO KSO</t>
  </si>
  <si>
    <t>128900</t>
  </si>
  <si>
    <t>PERKASA SENTOSA LESTARI</t>
  </si>
  <si>
    <t>128901</t>
  </si>
  <si>
    <t>DUTA PRIMA JAYA</t>
  </si>
  <si>
    <t>128902</t>
  </si>
  <si>
    <t>128903</t>
  </si>
  <si>
    <t>AGUS PURWADI</t>
  </si>
  <si>
    <t>128904</t>
  </si>
  <si>
    <t>OSSIANA SAKTI EKAMAJU</t>
  </si>
  <si>
    <t>128905</t>
  </si>
  <si>
    <t>PT. ALAM RAYA SEJAGAT</t>
  </si>
  <si>
    <t>128906</t>
  </si>
  <si>
    <t>CV. ANDARA KARYA ABADI</t>
  </si>
  <si>
    <t>128907</t>
  </si>
  <si>
    <t>MOHD. RENDRA RAMADHAN USMAN</t>
  </si>
  <si>
    <t>128908</t>
  </si>
  <si>
    <t>PT. PIJAR VISI INDONESIA</t>
  </si>
  <si>
    <t>128909</t>
  </si>
  <si>
    <t>RITA REBEKHA LYMAN</t>
  </si>
  <si>
    <t>128911</t>
  </si>
  <si>
    <t>SAIBUDIN</t>
  </si>
  <si>
    <t>128912</t>
  </si>
  <si>
    <t>FRENGKY</t>
  </si>
  <si>
    <t>128913</t>
  </si>
  <si>
    <t>PT. PETRO NUSA UTAMA</t>
  </si>
  <si>
    <t>128914</t>
  </si>
  <si>
    <t>ANSI MEGA INSTRUMENINDO</t>
  </si>
  <si>
    <t>128915</t>
  </si>
  <si>
    <t>ADHI-MINARTA KSO</t>
  </si>
  <si>
    <t>128916</t>
  </si>
  <si>
    <t>WILLY HARYO KUSUMO</t>
  </si>
  <si>
    <t>128917</t>
  </si>
  <si>
    <t>MPAK PLAST INDONESIA</t>
  </si>
  <si>
    <t>128918</t>
  </si>
  <si>
    <t>MADU BERKAH KAPITAL</t>
  </si>
  <si>
    <t>128919</t>
  </si>
  <si>
    <t>PT. SAFELOCK MEDICAL</t>
  </si>
  <si>
    <t>128920</t>
  </si>
  <si>
    <t>DUTA MAXPIL INDONESIA</t>
  </si>
  <si>
    <t>128921</t>
  </si>
  <si>
    <t>BOYYI DARMAJI</t>
  </si>
  <si>
    <t>128922</t>
  </si>
  <si>
    <t>SOLUSI AGRO LESTARI</t>
  </si>
  <si>
    <t>128923</t>
  </si>
  <si>
    <t>ANANTO ADI</t>
  </si>
  <si>
    <t>128924</t>
  </si>
  <si>
    <t>AFANDI</t>
  </si>
  <si>
    <t>128925</t>
  </si>
  <si>
    <t>128926</t>
  </si>
  <si>
    <t>PT. DAYA MITRA SEJATI</t>
  </si>
  <si>
    <t>128927</t>
  </si>
  <si>
    <t>ABRIJAM MITRATAMA ENGINERING</t>
  </si>
  <si>
    <t>128928</t>
  </si>
  <si>
    <t>MR. HENDRY FERDIYANTO</t>
  </si>
  <si>
    <t>128929</t>
  </si>
  <si>
    <t>EDY SUTJIPTO</t>
  </si>
  <si>
    <t>128930</t>
  </si>
  <si>
    <t>BERKIBAR BERSAMA BENDERA</t>
  </si>
  <si>
    <t>128931</t>
  </si>
  <si>
    <t>128932</t>
  </si>
  <si>
    <t>MANUNGGAL INTI ARTAMAS</t>
  </si>
  <si>
    <t>128933</t>
  </si>
  <si>
    <t>PT. MORENZO ABADI PERKASA</t>
  </si>
  <si>
    <t>128934</t>
  </si>
  <si>
    <t>RHOIS FADELI, ST.MM</t>
  </si>
  <si>
    <t>128935</t>
  </si>
  <si>
    <t>CV. GANTI RASO</t>
  </si>
  <si>
    <t>128936</t>
  </si>
  <si>
    <t>YOSEP</t>
  </si>
  <si>
    <t>128937</t>
  </si>
  <si>
    <t>ALLSYS SOLUTIONS</t>
  </si>
  <si>
    <t>128938</t>
  </si>
  <si>
    <t>SUSI GOUW</t>
  </si>
  <si>
    <t>128939</t>
  </si>
  <si>
    <t>IRWAN</t>
  </si>
  <si>
    <t>128940</t>
  </si>
  <si>
    <t>CV. BINLI</t>
  </si>
  <si>
    <t>128941</t>
  </si>
  <si>
    <t>ANAAMAYA RESORT SEMINYAK</t>
  </si>
  <si>
    <t>128942</t>
  </si>
  <si>
    <t>GEMA LESTARI INDONESIA</t>
  </si>
  <si>
    <t>128943</t>
  </si>
  <si>
    <t>PT. ALUMINIUM METAL RAYA</t>
  </si>
  <si>
    <t>128944</t>
  </si>
  <si>
    <t>SURYA TIRTA ALAMI</t>
  </si>
  <si>
    <t>128945</t>
  </si>
  <si>
    <t>DWI KOALA KENCANA</t>
  </si>
  <si>
    <t>128946</t>
  </si>
  <si>
    <t>PT. TUAH IBU ENERGI</t>
  </si>
  <si>
    <t>128947</t>
  </si>
  <si>
    <t>PT. SINAR BATURUSA PRIMA</t>
  </si>
  <si>
    <t>128948</t>
  </si>
  <si>
    <t>DELTAPACK SURABAYA INDUSTRI</t>
  </si>
  <si>
    <t>128949</t>
  </si>
  <si>
    <t>PT. NATURAL JAYA ABADI REMBANG</t>
  </si>
  <si>
    <t>128950</t>
  </si>
  <si>
    <t>LAB. HIDRO TEKNIK SIPIL UNDIP SEMARANG</t>
  </si>
  <si>
    <t>128951</t>
  </si>
  <si>
    <t>PT. MENTARI CATUR INDAH</t>
  </si>
  <si>
    <t>128952</t>
  </si>
  <si>
    <t>PT. HARDA ESA RAKSA</t>
  </si>
  <si>
    <t>128953</t>
  </si>
  <si>
    <t>PT. KAWASAN INDUSTRI KUJANG CIKAMPEK</t>
  </si>
  <si>
    <t>128954</t>
  </si>
  <si>
    <t>INDO ANEKA ATSIRI</t>
  </si>
  <si>
    <t>128955</t>
  </si>
  <si>
    <t>PT. GAG NIKEL</t>
  </si>
  <si>
    <t>128956</t>
  </si>
  <si>
    <t>MR. MULYANTO SUDOMO</t>
  </si>
  <si>
    <t>128957</t>
  </si>
  <si>
    <t>PT. ESC ENVIRONMENT INDONESIA</t>
  </si>
  <si>
    <t>128958</t>
  </si>
  <si>
    <t>CV. SURYA EMAS</t>
  </si>
  <si>
    <t>128959</t>
  </si>
  <si>
    <t>CV. GANGSAR</t>
  </si>
  <si>
    <t>128960</t>
  </si>
  <si>
    <t>BALI WISATA TIRTA</t>
  </si>
  <si>
    <t>128961</t>
  </si>
  <si>
    <t>LAUTAN BERKAT</t>
  </si>
  <si>
    <t>128962</t>
  </si>
  <si>
    <t>GUDANG BARU BERKAH</t>
  </si>
  <si>
    <t>128963</t>
  </si>
  <si>
    <t>HALONI JANE</t>
  </si>
  <si>
    <t>128964</t>
  </si>
  <si>
    <t>PT .EINS TREND</t>
  </si>
  <si>
    <t>128965</t>
  </si>
  <si>
    <t>CV. BORNEO GEMILANG</t>
  </si>
  <si>
    <t>128966</t>
  </si>
  <si>
    <t>KURNIA INTI SOLUSINDO</t>
  </si>
  <si>
    <t>128967</t>
  </si>
  <si>
    <t>PT. MURIA PANGAN JAYA MAKMUR</t>
  </si>
  <si>
    <t>128968</t>
  </si>
  <si>
    <t>PT. SOFIA JUANDA SURABAYA</t>
  </si>
  <si>
    <t>128969</t>
  </si>
  <si>
    <t>CIPTA RAYA KONSTRUKSINDO</t>
  </si>
  <si>
    <t>128970</t>
  </si>
  <si>
    <t>CV. RIZKI ALAM DJAYA AKBAR</t>
  </si>
  <si>
    <t>128971</t>
  </si>
  <si>
    <t>BUMI LIPUTAN JAYA / BLUE SKY HOTEL</t>
  </si>
  <si>
    <t>128972</t>
  </si>
  <si>
    <t>SUNGCHANG INDAH</t>
  </si>
  <si>
    <t>128973</t>
  </si>
  <si>
    <t>PT. RICH PRODUCTS MANUFACTURING INDONESIA</t>
  </si>
  <si>
    <t>128974</t>
  </si>
  <si>
    <t>CV. PUTRA BERKAH ABADI</t>
  </si>
  <si>
    <t>128975</t>
  </si>
  <si>
    <t>MR. ANDICO L TOBING</t>
  </si>
  <si>
    <t>128976</t>
  </si>
  <si>
    <t>CV. SILVIA JAYA</t>
  </si>
  <si>
    <t>128977</t>
  </si>
  <si>
    <t>MITRA SEJAHTERA UTAMA</t>
  </si>
  <si>
    <t>128978</t>
  </si>
  <si>
    <t>BINTAI KINDENKO ENGINEERING INDONESIA</t>
  </si>
  <si>
    <t>128979</t>
  </si>
  <si>
    <t>UNICOAL ENERGI INDONESIA</t>
  </si>
  <si>
    <t>128980</t>
  </si>
  <si>
    <t>PT. JADI KUAT BERSAMA</t>
  </si>
  <si>
    <t>128981</t>
  </si>
  <si>
    <t>RSUD MELAWI</t>
  </si>
  <si>
    <t>128982</t>
  </si>
  <si>
    <t>PT. DWIPUTRA PRANATA JAYA</t>
  </si>
  <si>
    <t>128983</t>
  </si>
  <si>
    <t>SINARMAS LDA USAHA PELABUHAN</t>
  </si>
  <si>
    <t>128984</t>
  </si>
  <si>
    <t>GEMA INOVASI BATAM</t>
  </si>
  <si>
    <t>128985</t>
  </si>
  <si>
    <t>PERHIMPUNAN PEMILIK DAN PENGHUNI SATUAN RUMAH SUSUN SEMENTARA APARTEMEN ADHIWANGSA GOLF RESIDENCE</t>
  </si>
  <si>
    <t>128986</t>
  </si>
  <si>
    <t>NAHARADIA PRAKARSA</t>
  </si>
  <si>
    <t>128987</t>
  </si>
  <si>
    <t>WAHANA SURYA BENGKULU, PT</t>
  </si>
  <si>
    <t>128988</t>
  </si>
  <si>
    <t>DANANG NURLANI</t>
  </si>
  <si>
    <t>128989</t>
  </si>
  <si>
    <t>ISTANA ARTHA</t>
  </si>
  <si>
    <t>128990</t>
  </si>
  <si>
    <t>128991</t>
  </si>
  <si>
    <t>YAN HADIYANTO</t>
  </si>
  <si>
    <t>128992</t>
  </si>
  <si>
    <t>TIMOR SEJAHTERA</t>
  </si>
  <si>
    <t>128993</t>
  </si>
  <si>
    <t>MARINDO MAKMUR USAHA JAYA</t>
  </si>
  <si>
    <t>128994</t>
  </si>
  <si>
    <t>FAHMY JUNAIDI</t>
  </si>
  <si>
    <t>128995</t>
  </si>
  <si>
    <t>PT. IRPAU HERO TRULY</t>
  </si>
  <si>
    <t>128996</t>
  </si>
  <si>
    <t>PT. INTERNUSA DEVAN CORPORINDO</t>
  </si>
  <si>
    <t>128997</t>
  </si>
  <si>
    <t>KARSONO SUHARTO</t>
  </si>
  <si>
    <t>128998</t>
  </si>
  <si>
    <t>BORNEO NERO STEEL</t>
  </si>
  <si>
    <t>128999</t>
  </si>
  <si>
    <t>PT. PURADIKA BONGKAR MUAT MAKMUR</t>
  </si>
  <si>
    <t>129000</t>
  </si>
  <si>
    <t>REGULATOR MAS</t>
  </si>
  <si>
    <t>129001</t>
  </si>
  <si>
    <t>CV. HIRZAN RAYA</t>
  </si>
  <si>
    <t>129002</t>
  </si>
  <si>
    <t>STEVEN SINUGROHO</t>
  </si>
  <si>
    <t>129003</t>
  </si>
  <si>
    <t>PT. PERMATA BUNDA UTAMA</t>
  </si>
  <si>
    <t>129004</t>
  </si>
  <si>
    <t>ALKATEC MANDIRI KENCANA</t>
  </si>
  <si>
    <t>129005</t>
  </si>
  <si>
    <t>VODA INDONESIA</t>
  </si>
  <si>
    <t>129006</t>
  </si>
  <si>
    <t>GLOBAL MANDIRI</t>
  </si>
  <si>
    <t>129007</t>
  </si>
  <si>
    <t>HADE WASKITO</t>
  </si>
  <si>
    <t>129008</t>
  </si>
  <si>
    <t>MASTER SELAM INDONESIA</t>
  </si>
  <si>
    <t>129009</t>
  </si>
  <si>
    <t>MULTI SPUNINDO JAYA</t>
  </si>
  <si>
    <t>129010</t>
  </si>
  <si>
    <t>SUTJIPTO TOAR, SE</t>
  </si>
  <si>
    <t>129011</t>
  </si>
  <si>
    <t>PT. HANI PEHUSA</t>
  </si>
  <si>
    <t>129012</t>
  </si>
  <si>
    <t>129013</t>
  </si>
  <si>
    <t>BALI TREASURES (12)</t>
  </si>
  <si>
    <t>129014</t>
  </si>
  <si>
    <t>129016</t>
  </si>
  <si>
    <t>ANDRIYANSYAH</t>
  </si>
  <si>
    <t>129017</t>
  </si>
  <si>
    <t>BUDI PERMANA. SE</t>
  </si>
  <si>
    <t>129018</t>
  </si>
  <si>
    <t>HOTEL GRAND MERANTI</t>
  </si>
  <si>
    <t>129019</t>
  </si>
  <si>
    <t>PT. BARA JAYA UTAMA</t>
  </si>
  <si>
    <t>129021</t>
  </si>
  <si>
    <t>ISKANDAR SADIKIN</t>
  </si>
  <si>
    <t>129022</t>
  </si>
  <si>
    <t>129023</t>
  </si>
  <si>
    <t>FUJIANTO PB.2929</t>
  </si>
  <si>
    <t>129024</t>
  </si>
  <si>
    <t>GLOBAL TEKNOLOGI NUSANTARA</t>
  </si>
  <si>
    <t>129025</t>
  </si>
  <si>
    <t>129026</t>
  </si>
  <si>
    <t>SURYA MEKAR ABADI</t>
  </si>
  <si>
    <t>129027</t>
  </si>
  <si>
    <t>PT. SEMANGAT BARU SEJATI</t>
  </si>
  <si>
    <t>129028</t>
  </si>
  <si>
    <t>MASMINDO DWI AREA</t>
  </si>
  <si>
    <t>129029</t>
  </si>
  <si>
    <t>MURJOKO</t>
  </si>
  <si>
    <t>129030</t>
  </si>
  <si>
    <t>AQUARIUS PERKASA</t>
  </si>
  <si>
    <t>129031</t>
  </si>
  <si>
    <t>PERMATA MITRA SEJAHTERA</t>
  </si>
  <si>
    <t>129032</t>
  </si>
  <si>
    <t>MEDIA MANDIRI</t>
  </si>
  <si>
    <t>129033</t>
  </si>
  <si>
    <t>WISMATAMA INDAH MAKMUR</t>
  </si>
  <si>
    <t>129034</t>
  </si>
  <si>
    <t>NASIONAL INDO MINA</t>
  </si>
  <si>
    <t>129035</t>
  </si>
  <si>
    <t>MINARTA DUTAHUTAMA</t>
  </si>
  <si>
    <t>129036</t>
  </si>
  <si>
    <t>A MUH NUR</t>
  </si>
  <si>
    <t>129037</t>
  </si>
  <si>
    <t>PALAPA GLOBAL NUSANTARA</t>
  </si>
  <si>
    <t>129038</t>
  </si>
  <si>
    <t>PT. SURYA PUTRA MULIA</t>
  </si>
  <si>
    <t>129039</t>
  </si>
  <si>
    <t>PT. EKA SARI PUTRA JAYA</t>
  </si>
  <si>
    <t>129040</t>
  </si>
  <si>
    <t>ADITYA JUNIARTO</t>
  </si>
  <si>
    <t>129041</t>
  </si>
  <si>
    <t>FITRI -</t>
  </si>
  <si>
    <t>129042</t>
  </si>
  <si>
    <t>BAMBANG AGUS MUIN</t>
  </si>
  <si>
    <t>129043</t>
  </si>
  <si>
    <t>LIEM. YUNUS FRANSISCUS</t>
  </si>
  <si>
    <t>129044</t>
  </si>
  <si>
    <t>PT. AMANAH WIRA PERSADA</t>
  </si>
  <si>
    <t>129045</t>
  </si>
  <si>
    <t>NUSA DUA GRAHA INTERNATIONAL</t>
  </si>
  <si>
    <t>129046</t>
  </si>
  <si>
    <t>PT. SUNWOO GARMENT INDONESIA</t>
  </si>
  <si>
    <t>129047</t>
  </si>
  <si>
    <t>PT SC ENTERPRISES</t>
  </si>
  <si>
    <t>129048</t>
  </si>
  <si>
    <t>MILA SANDRAWATI FATMALA</t>
  </si>
  <si>
    <t>129049</t>
  </si>
  <si>
    <t>Mutiara Artha Hotelindo</t>
  </si>
  <si>
    <t>129050</t>
  </si>
  <si>
    <t>RESTU IBU</t>
  </si>
  <si>
    <t>129051</t>
  </si>
  <si>
    <t>TUNAS JAYA LAUTAN</t>
  </si>
  <si>
    <t>129052</t>
  </si>
  <si>
    <t>RACHYONO</t>
  </si>
  <si>
    <t>129053</t>
  </si>
  <si>
    <t>LEONARDUS ARSANDY ROSALINO</t>
  </si>
  <si>
    <t>129054</t>
  </si>
  <si>
    <t>I WAYAN SETIAWAN</t>
  </si>
  <si>
    <t>129055</t>
  </si>
  <si>
    <t>GRAHA INSANI MANDIRI</t>
  </si>
  <si>
    <t>129056</t>
  </si>
  <si>
    <t>ASRI ESTETIKA LANDSKAP</t>
  </si>
  <si>
    <t>129057</t>
  </si>
  <si>
    <t>INTIMUNG KAB MALINAU</t>
  </si>
  <si>
    <t>129058</t>
  </si>
  <si>
    <t>CV. KARYA MEKAR PUTERA SEJAHTERA</t>
  </si>
  <si>
    <t>129059</t>
  </si>
  <si>
    <t>CV SATRIA PANRANNUANGKU</t>
  </si>
  <si>
    <t>129060</t>
  </si>
  <si>
    <t>ANDRIE DJAJA</t>
  </si>
  <si>
    <t>129061</t>
  </si>
  <si>
    <t>TUNAS AGUNG SENTOSA</t>
  </si>
  <si>
    <t>129062</t>
  </si>
  <si>
    <t>PT. CAHAYA BERKAT NUSA BANGSA</t>
  </si>
  <si>
    <t>129063</t>
  </si>
  <si>
    <t>EKO HARIYANTO</t>
  </si>
  <si>
    <t>129064</t>
  </si>
  <si>
    <t>129065</t>
  </si>
  <si>
    <t>SINDUNG MANAJEMEN INDONESIA</t>
  </si>
  <si>
    <t>129066</t>
  </si>
  <si>
    <t>KHOLIS FAHRUDIN</t>
  </si>
  <si>
    <t>129067</t>
  </si>
  <si>
    <t>SUGIRI PD. USAHA ATOK</t>
  </si>
  <si>
    <t>129068</t>
  </si>
  <si>
    <t>BUKIT KABA MANDIRI</t>
  </si>
  <si>
    <t>129069</t>
  </si>
  <si>
    <t>TENAGA LISTRIK  BENGKULU</t>
  </si>
  <si>
    <t>129070</t>
  </si>
  <si>
    <t>129071</t>
  </si>
  <si>
    <t>FUYINDO MULTI PERDANA</t>
  </si>
  <si>
    <t>129072</t>
  </si>
  <si>
    <t>SURYA CIPTA PERKASA</t>
  </si>
  <si>
    <t>129073</t>
  </si>
  <si>
    <t>UNSAIN</t>
  </si>
  <si>
    <t>129075</t>
  </si>
  <si>
    <t>RAMAYANA LESTARI SENTOSA, TBK</t>
  </si>
  <si>
    <t>129076</t>
  </si>
  <si>
    <t>NABIRE BARU</t>
  </si>
  <si>
    <t>129077</t>
  </si>
  <si>
    <t>JAYA TIMUR</t>
  </si>
  <si>
    <t>129078</t>
  </si>
  <si>
    <t>SAPI MARIHAT PERKASA</t>
  </si>
  <si>
    <t>129080</t>
  </si>
  <si>
    <t>NINIK IRAWATI</t>
  </si>
  <si>
    <t>129081</t>
  </si>
  <si>
    <t>SEKARBUMI ALAMLESTARI</t>
  </si>
  <si>
    <t>129082</t>
  </si>
  <si>
    <t>CARGILL INDONESIA</t>
  </si>
  <si>
    <t>129083</t>
  </si>
  <si>
    <t>SINAR MULYA BERSAMA</t>
  </si>
  <si>
    <t>129084</t>
  </si>
  <si>
    <t>EDY PURWANTO, SE</t>
  </si>
  <si>
    <t>129085</t>
  </si>
  <si>
    <t>129086</t>
  </si>
  <si>
    <t>BINSAR NATORANG ENERGI</t>
  </si>
  <si>
    <t>129087</t>
  </si>
  <si>
    <t>SINERGI MANDIRI SELARAS</t>
  </si>
  <si>
    <t>129088</t>
  </si>
  <si>
    <t>KIAN PHANDISTO</t>
  </si>
  <si>
    <t>129089</t>
  </si>
  <si>
    <t>MITRA ABADI LAUNDRY</t>
  </si>
  <si>
    <t>129090</t>
  </si>
  <si>
    <t>VERYAWAN NANDA PERKASA</t>
  </si>
  <si>
    <t>129091</t>
  </si>
  <si>
    <t>AZIM</t>
  </si>
  <si>
    <t>129092</t>
  </si>
  <si>
    <t>ASMAH HASTINI</t>
  </si>
  <si>
    <t>129093</t>
  </si>
  <si>
    <t>DUA DELAPAN PROPERTINDO</t>
  </si>
  <si>
    <t>129094</t>
  </si>
  <si>
    <t>DWI RATNA PERTIWI</t>
  </si>
  <si>
    <t>129095</t>
  </si>
  <si>
    <t>PT. INDOCORR PACKAGING CIKARANG</t>
  </si>
  <si>
    <t>129096</t>
  </si>
  <si>
    <t>LA BADA</t>
  </si>
  <si>
    <t>129103</t>
  </si>
  <si>
    <t>JANNES STEVEN PATTIPEILOHY</t>
  </si>
  <si>
    <t>129104</t>
  </si>
  <si>
    <t>TIRTA INTI MANDIRI</t>
  </si>
  <si>
    <t>129105</t>
  </si>
  <si>
    <t>ALFIYATUN</t>
  </si>
  <si>
    <t>129106</t>
  </si>
  <si>
    <t>TRINSEO MATERIALS INDONESIA</t>
  </si>
  <si>
    <t>129107</t>
  </si>
  <si>
    <t>CV. ABBANUANGE</t>
  </si>
  <si>
    <t>129108</t>
  </si>
  <si>
    <t>KARYA EMAS MULTISANI</t>
  </si>
  <si>
    <t>129109</t>
  </si>
  <si>
    <t>YOSEF HERWAN</t>
  </si>
  <si>
    <t>129110</t>
  </si>
  <si>
    <t>REKA NIAGA MANDIRI</t>
  </si>
  <si>
    <t>129111</t>
  </si>
  <si>
    <t>YAYASAN KEMITRAAN DAN KESEJAHTERAAN BANGSA</t>
  </si>
  <si>
    <t>129112</t>
  </si>
  <si>
    <t>PT. KULAKA JAYA PERKASA</t>
  </si>
  <si>
    <t>129113</t>
  </si>
  <si>
    <t>BUDI G</t>
  </si>
  <si>
    <t>129114</t>
  </si>
  <si>
    <t>ROSALINA CHANDRA</t>
  </si>
  <si>
    <t>129115</t>
  </si>
  <si>
    <t>YAY DELTA SURYA SIDOARJO</t>
  </si>
  <si>
    <t>129116</t>
  </si>
  <si>
    <t>129117</t>
  </si>
  <si>
    <t>MEULABOH POWER GENERATION</t>
  </si>
  <si>
    <t>129118</t>
  </si>
  <si>
    <t>RSU YOSHUA</t>
  </si>
  <si>
    <t>129119</t>
  </si>
  <si>
    <t>BIJEH PADE TAPULA</t>
  </si>
  <si>
    <t>129120</t>
  </si>
  <si>
    <t>NECHO RESOURCES ENTERPRISE LIMITED</t>
  </si>
  <si>
    <t>129121</t>
  </si>
  <si>
    <t>ALAM SEMPURNA</t>
  </si>
  <si>
    <t>129122</t>
  </si>
  <si>
    <t>PT. ENERGI SAPUTRA INDONESIA</t>
  </si>
  <si>
    <t>129123</t>
  </si>
  <si>
    <t>129124</t>
  </si>
  <si>
    <t>STEVANUS LALOPUA</t>
  </si>
  <si>
    <t>129125</t>
  </si>
  <si>
    <t>CHRISTIAN WINATA</t>
  </si>
  <si>
    <t>129126</t>
  </si>
  <si>
    <t>THOMAS KRISTIAWAN</t>
  </si>
  <si>
    <t>129127</t>
  </si>
  <si>
    <t>HIDAYAT</t>
  </si>
  <si>
    <t>129128</t>
  </si>
  <si>
    <t>WYLLIANTO</t>
  </si>
  <si>
    <t>129129</t>
  </si>
  <si>
    <t>PROPERTINDO PRIMA PERKASA</t>
  </si>
  <si>
    <t>129130</t>
  </si>
  <si>
    <t>BERKAH PUTRA MANDIRI</t>
  </si>
  <si>
    <t>129131</t>
  </si>
  <si>
    <t>KAYAN MAS CEMERLANG</t>
  </si>
  <si>
    <t>129132</t>
  </si>
  <si>
    <t>LUHAI JEMBO INTERNATIONAL TECHNOLOGY</t>
  </si>
  <si>
    <t>129133</t>
  </si>
  <si>
    <t>PANCAPUTRA MITRATAMA MANDIRI</t>
  </si>
  <si>
    <t>129134</t>
  </si>
  <si>
    <t>MARISITUA SIMATUPANG</t>
  </si>
  <si>
    <t>129135</t>
  </si>
  <si>
    <t>LESTARI MULIA SUKSES</t>
  </si>
  <si>
    <t>129136</t>
  </si>
  <si>
    <t>EKO MERDI YUNAN</t>
  </si>
  <si>
    <t>129137</t>
  </si>
  <si>
    <t>YAY NURUL ALAMI</t>
  </si>
  <si>
    <t>129138</t>
  </si>
  <si>
    <t>PT. ARA DAYATAMA CEMERLANG</t>
  </si>
  <si>
    <t>129139</t>
  </si>
  <si>
    <t>VIVERE MULTI  KREASI</t>
  </si>
  <si>
    <t>129140</t>
  </si>
  <si>
    <t>TUONGKU MAJU HARAHAP</t>
  </si>
  <si>
    <t>129141</t>
  </si>
  <si>
    <t>INFORMATION DATA SYSTEM</t>
  </si>
  <si>
    <t>129142</t>
  </si>
  <si>
    <t>DUTAKARYA PRATHAMAUNGGUL</t>
  </si>
  <si>
    <t>129173</t>
  </si>
  <si>
    <t>HALIM JAYA ABADI</t>
  </si>
  <si>
    <t>129174</t>
  </si>
  <si>
    <t>SUMARIATI</t>
  </si>
  <si>
    <t>129175</t>
  </si>
  <si>
    <t>BUMI PETANGIS</t>
  </si>
  <si>
    <t>129176</t>
  </si>
  <si>
    <t>LINA WANGSA</t>
  </si>
  <si>
    <t>129177</t>
  </si>
  <si>
    <t>PT. BERKAH INDO GARMENT</t>
  </si>
  <si>
    <t>129178</t>
  </si>
  <si>
    <t>CV EVERGREEN INDOGARMENT</t>
  </si>
  <si>
    <t>129179</t>
  </si>
  <si>
    <t>PT. S.C. ENTERPRISES</t>
  </si>
  <si>
    <t>129181</t>
  </si>
  <si>
    <t>ZHANG ZIHONG</t>
  </si>
  <si>
    <t>129182</t>
  </si>
  <si>
    <t>MASKAR ABADI</t>
  </si>
  <si>
    <t>129183</t>
  </si>
  <si>
    <t>CV. GUNUNG SAMBUNG (M.S)</t>
  </si>
  <si>
    <t>129184</t>
  </si>
  <si>
    <t>ZULKHAIRI</t>
  </si>
  <si>
    <t>129185</t>
  </si>
  <si>
    <t>PT. ALAM BUMI JASINDO</t>
  </si>
  <si>
    <t>129186</t>
  </si>
  <si>
    <t>SINAR SURYA MUSASHI</t>
  </si>
  <si>
    <t>129187</t>
  </si>
  <si>
    <t>PT. ARSENIO ALGIFARY JAYA</t>
  </si>
  <si>
    <t>129189</t>
  </si>
  <si>
    <t>PT. KARYA USAHA PERTIWI</t>
  </si>
  <si>
    <t>129190</t>
  </si>
  <si>
    <t>ROYAL COCONUT</t>
  </si>
  <si>
    <t>129191</t>
  </si>
  <si>
    <t>ADZKA UTAMA</t>
  </si>
  <si>
    <t>129192</t>
  </si>
  <si>
    <t>CONEC USAHA ANAK NEGERI</t>
  </si>
  <si>
    <t>129193</t>
  </si>
  <si>
    <t>PT. ANUGRAH CENTRAL COAL</t>
  </si>
  <si>
    <t>129194</t>
  </si>
  <si>
    <t>CV. LAZUARDI FOOD</t>
  </si>
  <si>
    <t>129195</t>
  </si>
  <si>
    <t>BUJONO TANI</t>
  </si>
  <si>
    <t>129196</t>
  </si>
  <si>
    <t>PT. IMECON ANUGERAH PERKASA</t>
  </si>
  <si>
    <t>129197</t>
  </si>
  <si>
    <t>SUKIMAN SARAGIH</t>
  </si>
  <si>
    <t>129198</t>
  </si>
  <si>
    <t>ADI MACHINERY GEMA PERKASA</t>
  </si>
  <si>
    <t>129199</t>
  </si>
  <si>
    <t>UTAMA RESORT BATAM</t>
  </si>
  <si>
    <t>129200</t>
  </si>
  <si>
    <t>129201</t>
  </si>
  <si>
    <t>PT. SUMBER BATUAN PRIMA</t>
  </si>
  <si>
    <t>129202</t>
  </si>
  <si>
    <t>STUDIO ARTALENTA INDONESIA</t>
  </si>
  <si>
    <t>129203</t>
  </si>
  <si>
    <t>PT BENGAWAN SOLO GARMENT INDONESIA</t>
  </si>
  <si>
    <t>129204</t>
  </si>
  <si>
    <t>ENERGI SEJAHTERA MAS</t>
  </si>
  <si>
    <t>129205</t>
  </si>
  <si>
    <t>ROSALIA INDAH TRANSPORT, PT</t>
  </si>
  <si>
    <t>129206</t>
  </si>
  <si>
    <t>CV. BANJAR BUMI PERSADA</t>
  </si>
  <si>
    <t>129207</t>
  </si>
  <si>
    <t>DODI IRAWAN</t>
  </si>
  <si>
    <t>129208</t>
  </si>
  <si>
    <t>TRANSPORTASI JAKARTA</t>
  </si>
  <si>
    <t>129209</t>
  </si>
  <si>
    <t>ARIES RIZARD</t>
  </si>
  <si>
    <t>129210</t>
  </si>
  <si>
    <t>SURYA KENCANA BARU</t>
  </si>
  <si>
    <t>129211</t>
  </si>
  <si>
    <t>PT.RAJAWALI ARKADAYA UTAMA</t>
  </si>
  <si>
    <t>129212</t>
  </si>
  <si>
    <t>JASRAN</t>
  </si>
  <si>
    <t>129213</t>
  </si>
  <si>
    <t>VIAGLOBE</t>
  </si>
  <si>
    <t>129214</t>
  </si>
  <si>
    <t>BINTANG MAS</t>
  </si>
  <si>
    <t>129215</t>
  </si>
  <si>
    <t>SAHRUL SIREGAR</t>
  </si>
  <si>
    <t>129216</t>
  </si>
  <si>
    <t>CHAROEN POKPHAND JAYA FARM</t>
  </si>
  <si>
    <t>129217</t>
  </si>
  <si>
    <t>TUNAS PERBAMO</t>
  </si>
  <si>
    <t>129218</t>
  </si>
  <si>
    <t>SKALA REKA NUSA</t>
  </si>
  <si>
    <t>129219</t>
  </si>
  <si>
    <t>MARINDO SURYA</t>
  </si>
  <si>
    <t>129220</t>
  </si>
  <si>
    <t>KARYA PRIMA MANDIRI PRATAMA</t>
  </si>
  <si>
    <t>129221</t>
  </si>
  <si>
    <t>PT. SINAR INDO ENERGY</t>
  </si>
  <si>
    <t>129222</t>
  </si>
  <si>
    <t>129223</t>
  </si>
  <si>
    <t>RETNO GUNAWAN</t>
  </si>
  <si>
    <t>129224</t>
  </si>
  <si>
    <t>CV. SURYA MINA</t>
  </si>
  <si>
    <t>129225</t>
  </si>
  <si>
    <t>ERIC HANSEL</t>
  </si>
  <si>
    <t>129226</t>
  </si>
  <si>
    <t>RAHMI FEBRIALIS</t>
  </si>
  <si>
    <t>129227</t>
  </si>
  <si>
    <t>BERLIAN HARYO PRATOMO</t>
  </si>
  <si>
    <t>129228</t>
  </si>
  <si>
    <t>PT. TEMPESTA INTERNATIONAL</t>
  </si>
  <si>
    <t>129229</t>
  </si>
  <si>
    <t>SLAMET SUGIRI</t>
  </si>
  <si>
    <t>129231</t>
  </si>
  <si>
    <t>BW OFFSHORE TSB INVEST</t>
  </si>
  <si>
    <t>129232</t>
  </si>
  <si>
    <t>INDONIAGA</t>
  </si>
  <si>
    <t>129234</t>
  </si>
  <si>
    <t>ALI MUNARA</t>
  </si>
  <si>
    <t>129235</t>
  </si>
  <si>
    <t>JOGJA KARYA INDONESIA</t>
  </si>
  <si>
    <t>129236</t>
  </si>
  <si>
    <t>HASIL KARYA SENTRA PANGAN</t>
  </si>
  <si>
    <t>129237</t>
  </si>
  <si>
    <t>PT. PRIMA PARQUET INDONESIA</t>
  </si>
  <si>
    <t>129238</t>
  </si>
  <si>
    <t>CV. ETHLA PESONA RAYA</t>
  </si>
  <si>
    <t>129239</t>
  </si>
  <si>
    <t>GAVIN MAJU JAYA</t>
  </si>
  <si>
    <t>129240</t>
  </si>
  <si>
    <t>ASRIJAL</t>
  </si>
  <si>
    <t>129241</t>
  </si>
  <si>
    <t>INDO PASER SEJAHTERA</t>
  </si>
  <si>
    <t>129242</t>
  </si>
  <si>
    <t>RISMAN</t>
  </si>
  <si>
    <t>129266</t>
  </si>
  <si>
    <t>INDONESIA AUSTRALIA CATTLE COMMERCIAL BREEDING PROGRAM</t>
  </si>
  <si>
    <t>129267</t>
  </si>
  <si>
    <t>PT. SCENIC INTERNATIONAL TRADING</t>
  </si>
  <si>
    <t>129268</t>
  </si>
  <si>
    <t>MOKHAMAD HARIYANTO</t>
  </si>
  <si>
    <t>129269</t>
  </si>
  <si>
    <t>HERI TRIYANTO</t>
  </si>
  <si>
    <t>129271</t>
  </si>
  <si>
    <t>CENDERAWASIH MAS</t>
  </si>
  <si>
    <t>129272</t>
  </si>
  <si>
    <t>PT DONGJU RAYA INDONESIA</t>
  </si>
  <si>
    <t>129273</t>
  </si>
  <si>
    <t>BUMI INFRASTRUKTUR``</t>
  </si>
  <si>
    <t>129274</t>
  </si>
  <si>
    <t>PT. JASA PRIMA RAYA</t>
  </si>
  <si>
    <t>129275</t>
  </si>
  <si>
    <t>MUHAMAD ENUH</t>
  </si>
  <si>
    <t>129686</t>
  </si>
  <si>
    <t>PT. TIGADAYA SEMESTA</t>
  </si>
  <si>
    <t>129687</t>
  </si>
  <si>
    <t>RS. PUTERA BAHAGIA</t>
  </si>
  <si>
    <t>129688</t>
  </si>
  <si>
    <t>PT. ASIAN MINING RESOURCES</t>
  </si>
  <si>
    <t>129689</t>
  </si>
  <si>
    <t>SUMIJARNO, S.SOS</t>
  </si>
  <si>
    <t>129690</t>
  </si>
  <si>
    <t>YULINAH TRIHADININGRUM</t>
  </si>
  <si>
    <t>129691</t>
  </si>
  <si>
    <t>LEOMAS ANUGERAH BERSAUDARA</t>
  </si>
  <si>
    <t>129692</t>
  </si>
  <si>
    <t>SEMPURNA</t>
  </si>
  <si>
    <t>129693</t>
  </si>
  <si>
    <t>SAMUDERA NUSANTARA ABADI</t>
  </si>
  <si>
    <t>129694</t>
  </si>
  <si>
    <t>SMART CHEMICALS INDONESIA</t>
  </si>
  <si>
    <t>129695</t>
  </si>
  <si>
    <t>JEFFRY GUNAWAN</t>
  </si>
  <si>
    <t>129696</t>
  </si>
  <si>
    <t>PRODUCTION SOLUTION ASIA LIMITED</t>
  </si>
  <si>
    <t>129698</t>
  </si>
  <si>
    <t>CHRIS</t>
  </si>
  <si>
    <t>129699</t>
  </si>
  <si>
    <t>INDO AGROFORESTRY</t>
  </si>
  <si>
    <t>129700</t>
  </si>
  <si>
    <t>CV WINDRA SAKTI</t>
  </si>
  <si>
    <t>129701</t>
  </si>
  <si>
    <t>PT. PARANGLOE INDAH</t>
  </si>
  <si>
    <t>129702</t>
  </si>
  <si>
    <t>MONANG SIANIPAR ABADI CABANG BALI</t>
  </si>
  <si>
    <t>129703</t>
  </si>
  <si>
    <t>PT. RUDI BARATAMA AGUNG</t>
  </si>
  <si>
    <t>129704</t>
  </si>
  <si>
    <t>ANDRIAN EKAPUTRA</t>
  </si>
  <si>
    <t>129705</t>
  </si>
  <si>
    <t>PT. AMBANG BARITO NUSAPERSADA</t>
  </si>
  <si>
    <t>129706</t>
  </si>
  <si>
    <t>ORION</t>
  </si>
  <si>
    <t>129707</t>
  </si>
  <si>
    <t>H. SYAMSUL</t>
  </si>
  <si>
    <t>129708</t>
  </si>
  <si>
    <t>BENDAHARA PENGELUARAN DINAS LINGKUNGAN HIDUP KABUPATEN LUWU UTARA</t>
  </si>
  <si>
    <t>129709</t>
  </si>
  <si>
    <t>129710</t>
  </si>
  <si>
    <t>INDOSURYA TEMBAGA INDUSTRI</t>
  </si>
  <si>
    <t>129711</t>
  </si>
  <si>
    <t>PT BARAKOMINDO SHIPPING</t>
  </si>
  <si>
    <t>129713</t>
  </si>
  <si>
    <t>UMBU AMAR BALLA NGGIKU, S.P.</t>
  </si>
  <si>
    <t>129714</t>
  </si>
  <si>
    <t>YAMES JOHN NEHEMIA</t>
  </si>
  <si>
    <t>129715</t>
  </si>
  <si>
    <t>GRESIK AZHIIM AKBAR</t>
  </si>
  <si>
    <t>129716</t>
  </si>
  <si>
    <t>KUTA BALI SEJAHTERA</t>
  </si>
  <si>
    <t>129717</t>
  </si>
  <si>
    <t>BLOOMFILS INTERNATIONAL</t>
  </si>
  <si>
    <t>129718</t>
  </si>
  <si>
    <t>PT. CIOMAS ADISATWA</t>
  </si>
  <si>
    <t>129719</t>
  </si>
  <si>
    <t>PELANGI MAS KHATULISTIWA</t>
  </si>
  <si>
    <t>129720</t>
  </si>
  <si>
    <t>WIE HWA</t>
  </si>
  <si>
    <t>129734</t>
  </si>
  <si>
    <t>129747</t>
  </si>
  <si>
    <t>129748</t>
  </si>
  <si>
    <t>ANDY ROBY</t>
  </si>
  <si>
    <t>129750</t>
  </si>
  <si>
    <t>ERWIN RIVAN</t>
  </si>
  <si>
    <t>129751</t>
  </si>
  <si>
    <t>PTPN-IV RS. BALIMBINGAN</t>
  </si>
  <si>
    <t>129752</t>
  </si>
  <si>
    <t>KOPERASI KESATUAN PENGELOLAAN HUTAN (KPH) LIMAU</t>
  </si>
  <si>
    <t>129753</t>
  </si>
  <si>
    <t>CITA MULIA</t>
  </si>
  <si>
    <t>129754</t>
  </si>
  <si>
    <t>DEDY SYAMSURIAN</t>
  </si>
  <si>
    <t>129756</t>
  </si>
  <si>
    <t>DRS. MIDUK HUTAHAYAN</t>
  </si>
  <si>
    <t>129757</t>
  </si>
  <si>
    <t>SERBAGUNA PRIMA</t>
  </si>
  <si>
    <t>129758</t>
  </si>
  <si>
    <t>PAN PACIFIC NESIA</t>
  </si>
  <si>
    <t>129759</t>
  </si>
  <si>
    <t>ASIA GREEN ENERGY PCL</t>
  </si>
  <si>
    <t>129760</t>
  </si>
  <si>
    <t>NYOTO SAMPURNO</t>
  </si>
  <si>
    <t>129761</t>
  </si>
  <si>
    <t>BANGUN BUMI NUSANTARA RAYA</t>
  </si>
  <si>
    <t>129762</t>
  </si>
  <si>
    <t>PT. KARYA MAJU LESTARI</t>
  </si>
  <si>
    <t>129763</t>
  </si>
  <si>
    <t>PT. ALVINDO SAKTI PERKASA</t>
  </si>
  <si>
    <t>129764</t>
  </si>
  <si>
    <t>KRISDIANA WIJAYANTI</t>
  </si>
  <si>
    <t>129765</t>
  </si>
  <si>
    <t>TRANS RETAIL INDONESIA</t>
  </si>
  <si>
    <t>129766</t>
  </si>
  <si>
    <t>CV. TANSAH JAYA</t>
  </si>
  <si>
    <t>129767</t>
  </si>
  <si>
    <t>ABHINAYA MULTI SEMESTA</t>
  </si>
  <si>
    <t>129768</t>
  </si>
  <si>
    <t>DEWA KETUT SUDIANA KARTIKA, ST</t>
  </si>
  <si>
    <t>129769</t>
  </si>
  <si>
    <t>BERKAH CAKRAWALA LANCAR</t>
  </si>
  <si>
    <t>129770</t>
  </si>
  <si>
    <t>REPUBLIC SOAP BALI</t>
  </si>
  <si>
    <t>129771</t>
  </si>
  <si>
    <t>COTECNA INSPECTION INDONESIA</t>
  </si>
  <si>
    <t>129772</t>
  </si>
  <si>
    <t>MOH SYAIFUL SULUSTYO</t>
  </si>
  <si>
    <t>129773</t>
  </si>
  <si>
    <t>RIZQI INDO TEST UTAMA</t>
  </si>
  <si>
    <t>129774</t>
  </si>
  <si>
    <t>PT. NESIA PAN PACIFIC CLOTHING</t>
  </si>
  <si>
    <t>129775</t>
  </si>
  <si>
    <t>FORMAL ANTAR SEGARA</t>
  </si>
  <si>
    <t>129776</t>
  </si>
  <si>
    <t>MIRAH USMAN MANSUR</t>
  </si>
  <si>
    <t>129777</t>
  </si>
  <si>
    <t>129793</t>
  </si>
  <si>
    <t>ORI GINALNEST INDONESIA</t>
  </si>
  <si>
    <t>129794</t>
  </si>
  <si>
    <t>PT. MISAKI RUSTINDO</t>
  </si>
  <si>
    <t>129795</t>
  </si>
  <si>
    <t>PT. ADITYA CIPTA KONTRAKTOR</t>
  </si>
  <si>
    <t>129796</t>
  </si>
  <si>
    <t>KATARINA BLU</t>
  </si>
  <si>
    <t>129797</t>
  </si>
  <si>
    <t>AGUSTIANA LILI</t>
  </si>
  <si>
    <t>129799</t>
  </si>
  <si>
    <t>BATAMINDO MANDIRI SUKSES</t>
  </si>
  <si>
    <t>129801</t>
  </si>
  <si>
    <t>BUNARI</t>
  </si>
  <si>
    <t>129803</t>
  </si>
  <si>
    <t>YAY. T.D. PARDEDE FOUNDATION</t>
  </si>
  <si>
    <t>129804</t>
  </si>
  <si>
    <t>SASFINDO MULTI YASA</t>
  </si>
  <si>
    <t>129805</t>
  </si>
  <si>
    <t>POLYVINDO ABADI SUKSES</t>
  </si>
  <si>
    <t>129806</t>
  </si>
  <si>
    <t>JALIN ELSAPRIKE</t>
  </si>
  <si>
    <t>129815</t>
  </si>
  <si>
    <t>KYUNG DONG CORPORATION</t>
  </si>
  <si>
    <t>129816</t>
  </si>
  <si>
    <t>UNGGUL JAYA MAKMUR</t>
  </si>
  <si>
    <t>129817</t>
  </si>
  <si>
    <t>CIPTANIAGA MAKMUR ABADI</t>
  </si>
  <si>
    <t>129818</t>
  </si>
  <si>
    <t>PT. DAMAI CITRA MANDIRI</t>
  </si>
  <si>
    <t>129819</t>
  </si>
  <si>
    <t>SIDOKUMPUL RAYA</t>
  </si>
  <si>
    <t>129820</t>
  </si>
  <si>
    <t>SURYA MANDIRI SEMPURNA</t>
  </si>
  <si>
    <t>129821</t>
  </si>
  <si>
    <t>BOENTARA</t>
  </si>
  <si>
    <t>129822</t>
  </si>
  <si>
    <t>MAJU SEKAWAN LAMA</t>
  </si>
  <si>
    <t>129824</t>
  </si>
  <si>
    <t>KARIM</t>
  </si>
  <si>
    <t>129825</t>
  </si>
  <si>
    <t>ROSMA CHANDRA</t>
  </si>
  <si>
    <t>129826</t>
  </si>
  <si>
    <t>CV. KARYA AGUNG LESTARI</t>
  </si>
  <si>
    <t>129827</t>
  </si>
  <si>
    <t>SRI ASIH ONGKOWIJAYA</t>
  </si>
  <si>
    <t>129828</t>
  </si>
  <si>
    <t>MITRA UTAMA</t>
  </si>
  <si>
    <t>129829</t>
  </si>
  <si>
    <t>PT. BANTEN GUNUNG KITA</t>
  </si>
  <si>
    <t>129830</t>
  </si>
  <si>
    <t>PT. BANGUN BANUA PERSADA KALIMANTAN</t>
  </si>
  <si>
    <t>129831</t>
  </si>
  <si>
    <t>RAJAWALI MANDIRI BERSAMA</t>
  </si>
  <si>
    <t>129832</t>
  </si>
  <si>
    <t>YUDO SIH ANGGORO</t>
  </si>
  <si>
    <t>129844</t>
  </si>
  <si>
    <t>ARIYANTO</t>
  </si>
  <si>
    <t>129851</t>
  </si>
  <si>
    <t>PT. KUSUMA REMAJA</t>
  </si>
  <si>
    <t>129852</t>
  </si>
  <si>
    <t>MUHAMAD FACHRIZ TANJUNG</t>
  </si>
  <si>
    <t>129853</t>
  </si>
  <si>
    <t>M. SADLI PARIWUSI, SP</t>
  </si>
  <si>
    <t>129854</t>
  </si>
  <si>
    <t>CATUR ELANG PERKASA</t>
  </si>
  <si>
    <t>129855</t>
  </si>
  <si>
    <t>HARTANTO UTOMOB. MOELJONO</t>
  </si>
  <si>
    <t>129856</t>
  </si>
  <si>
    <t>HARTANTO UTOMO B. MOELJONO</t>
  </si>
  <si>
    <t>129860</t>
  </si>
  <si>
    <t>KIARA SAWIT ABADI</t>
  </si>
  <si>
    <t>129862</t>
  </si>
  <si>
    <t>PERUM. BULOG DIVISI REGIONAL SUMATERA UTARA</t>
  </si>
  <si>
    <t>129863</t>
  </si>
  <si>
    <t>PUTRA ANUGERAH PERJUANGAN</t>
  </si>
  <si>
    <t>129864</t>
  </si>
  <si>
    <t>DINAMIKA FURINDO NUSANTARA</t>
  </si>
  <si>
    <t>129865</t>
  </si>
  <si>
    <t>BERINGIN TIMUR JAYA</t>
  </si>
  <si>
    <t>129866</t>
  </si>
  <si>
    <t>PANCA EKA BINA PLYWOODINSDUSTRY</t>
  </si>
  <si>
    <t>129867</t>
  </si>
  <si>
    <t>RATNA FITRIANI</t>
  </si>
  <si>
    <t>129868</t>
  </si>
  <si>
    <t>WIRATAMA BANGUN ENJINERING</t>
  </si>
  <si>
    <t>129869</t>
  </si>
  <si>
    <t>TJIPTAMAS EKA BANGSA</t>
  </si>
  <si>
    <t>129871</t>
  </si>
  <si>
    <t>WIJAYA INTI NUSANTARA</t>
  </si>
  <si>
    <t>129872</t>
  </si>
  <si>
    <t>INTER NIAGA PERKASA</t>
  </si>
  <si>
    <t>129873</t>
  </si>
  <si>
    <t>PT. WASKITA BETON PRECAST, TBK</t>
  </si>
  <si>
    <t>129874</t>
  </si>
  <si>
    <t>PT SENZO FAB</t>
  </si>
  <si>
    <t>129875</t>
  </si>
  <si>
    <t>CITRADIMENSI ARTHALI</t>
  </si>
  <si>
    <t>129876</t>
  </si>
  <si>
    <t>BAJI MINASA</t>
  </si>
  <si>
    <t>129878</t>
  </si>
  <si>
    <t>SINMAL BULK LIMITED</t>
  </si>
  <si>
    <t>129879</t>
  </si>
  <si>
    <t>ABDUL GOFUR ARYO KUNCORO, SE</t>
  </si>
  <si>
    <t>129880</t>
  </si>
  <si>
    <t>KAMPAR SEJAHTERA ABADI</t>
  </si>
  <si>
    <t>129881</t>
  </si>
  <si>
    <t>KARYA CIPTA MANGGALA</t>
  </si>
  <si>
    <t>129882</t>
  </si>
  <si>
    <t>NI NYOMAN MARHENI</t>
  </si>
  <si>
    <t>129883</t>
  </si>
  <si>
    <t>PT. TRIKARYA TATA SEMPURNA</t>
  </si>
  <si>
    <t>129884</t>
  </si>
  <si>
    <t>PT. AKBAR PURNAMA</t>
  </si>
  <si>
    <t>129885</t>
  </si>
  <si>
    <t>MR. DARIANTO</t>
  </si>
  <si>
    <t>129886</t>
  </si>
  <si>
    <t>PT. BARA MULIA INDONESIA</t>
  </si>
  <si>
    <t>129887</t>
  </si>
  <si>
    <t>JASA BUMI INDONESIA</t>
  </si>
  <si>
    <t>129888</t>
  </si>
  <si>
    <t>PURI INDO WALET</t>
  </si>
  <si>
    <t>129889</t>
  </si>
  <si>
    <t>MR. INDRA JAYA PERMANA</t>
  </si>
  <si>
    <t>129890</t>
  </si>
  <si>
    <t>KSO PT. WIKA REALTY-PT.APP</t>
  </si>
  <si>
    <t>129894</t>
  </si>
  <si>
    <t>KARTINI SENTRA MEDIKA</t>
  </si>
  <si>
    <t>129895</t>
  </si>
  <si>
    <t>PUTRA TUNGGAL PERSADA</t>
  </si>
  <si>
    <t>129896</t>
  </si>
  <si>
    <t>PELAYARAN MULTITRANS RAYA</t>
  </si>
  <si>
    <t>129897</t>
  </si>
  <si>
    <t>TEEDY GIANTORO</t>
  </si>
  <si>
    <t>129898</t>
  </si>
  <si>
    <t>TIMBUL SIREGAR</t>
  </si>
  <si>
    <t>129899</t>
  </si>
  <si>
    <t>DYFCO ENERGY</t>
  </si>
  <si>
    <t>129900</t>
  </si>
  <si>
    <t>MES Machinery Indonesia</t>
  </si>
  <si>
    <t>129901</t>
  </si>
  <si>
    <t>COKRO BERSATU</t>
  </si>
  <si>
    <t>129902</t>
  </si>
  <si>
    <t>PERMITA JASA UTAMA</t>
  </si>
  <si>
    <t>129903</t>
  </si>
  <si>
    <t>AZIMI PRIMA RESOURCES</t>
  </si>
  <si>
    <t>129904</t>
  </si>
  <si>
    <t>ADITAMA ROYAL KONSTRUKSI</t>
  </si>
  <si>
    <t>129905</t>
  </si>
  <si>
    <t>PT. MOD INDO</t>
  </si>
  <si>
    <t>129906</t>
  </si>
  <si>
    <t>PT. CIPTA VERA MANDIRI</t>
  </si>
  <si>
    <t>129907</t>
  </si>
  <si>
    <t>PT. JAMBI WOOD INDUSTRY</t>
  </si>
  <si>
    <t>129908</t>
  </si>
  <si>
    <t>AFNI MAYA KUSUMASARI</t>
  </si>
  <si>
    <t>129909</t>
  </si>
  <si>
    <t>PT. KREASI ADTYA PRATAMA</t>
  </si>
  <si>
    <t>129910</t>
  </si>
  <si>
    <t>ARKAN JAYA</t>
  </si>
  <si>
    <t>129911</t>
  </si>
  <si>
    <t>CV. TUJUH - TUJUH</t>
  </si>
  <si>
    <t>129912</t>
  </si>
  <si>
    <t>PT. LISTRINDO KENCANA</t>
  </si>
  <si>
    <t>129913</t>
  </si>
  <si>
    <t>HERLAMBANG</t>
  </si>
  <si>
    <t>129914</t>
  </si>
  <si>
    <t>JARA SILICA</t>
  </si>
  <si>
    <t>129915</t>
  </si>
  <si>
    <t>KUSTIANTO</t>
  </si>
  <si>
    <t>129916</t>
  </si>
  <si>
    <t>ERVIN EVENDI</t>
  </si>
  <si>
    <t>129917</t>
  </si>
  <si>
    <t>PT PEAKWARD INDONESIA</t>
  </si>
  <si>
    <t>129918</t>
  </si>
  <si>
    <t>ARIS SUGIONO</t>
  </si>
  <si>
    <t>129919</t>
  </si>
  <si>
    <t>PT. G &amp; G INTERINDO</t>
  </si>
  <si>
    <t>129920</t>
  </si>
  <si>
    <t>KOPERASI KARYAWAN BATUBARA</t>
  </si>
  <si>
    <t>129921</t>
  </si>
  <si>
    <t>UMI UMAROH</t>
  </si>
  <si>
    <t>129923</t>
  </si>
  <si>
    <t>PEMBANGUNAN PERUMAHAN-PT.HUTAMA KARYA-PT.NINDYA KARYA (KONSORSIUM)</t>
  </si>
  <si>
    <t>129924</t>
  </si>
  <si>
    <t>SATKER DIREKTORAT PPSA</t>
  </si>
  <si>
    <t>129927</t>
  </si>
  <si>
    <t>CV. MITRA ABADI</t>
  </si>
  <si>
    <t>129928</t>
  </si>
  <si>
    <t>TUNASRINDO PRIMA JAYA BERSAMA</t>
  </si>
  <si>
    <t>129929</t>
  </si>
  <si>
    <t>PT. SELATAN BUMI LESTARI</t>
  </si>
  <si>
    <t>129930</t>
  </si>
  <si>
    <t>ARGA CIPTA GRANDE</t>
  </si>
  <si>
    <t>129931</t>
  </si>
  <si>
    <t>KOPERASI KOPALA</t>
  </si>
  <si>
    <t>129932</t>
  </si>
  <si>
    <t>SAPUTRO INDORAJ ENERGI</t>
  </si>
  <si>
    <t>129933</t>
  </si>
  <si>
    <t>PT. BAROKAH GEMILANG PERKASA</t>
  </si>
  <si>
    <t>129935</t>
  </si>
  <si>
    <t>AHMAD ASMUNGIN</t>
  </si>
  <si>
    <t>129936</t>
  </si>
  <si>
    <t>ANEKA RAYA KONSTRUKSI MESINDO, PT</t>
  </si>
  <si>
    <t>129939</t>
  </si>
  <si>
    <t>BINTAN ROYAL INTERNATIONAL HOTEL</t>
  </si>
  <si>
    <t>129940</t>
  </si>
  <si>
    <t>PT. RMC TEKSTIL INDONESIA</t>
  </si>
  <si>
    <t>129944</t>
  </si>
  <si>
    <t>MULYADI</t>
  </si>
  <si>
    <t>129955</t>
  </si>
  <si>
    <t>FUMIO IHARA</t>
  </si>
  <si>
    <t>129956</t>
  </si>
  <si>
    <t>129957</t>
  </si>
  <si>
    <t>PT. PANAMBANGAN</t>
  </si>
  <si>
    <t>129972</t>
  </si>
  <si>
    <t>HUATAI PROPERLY &amp; CASUALTY INSURANCE CO., LTD. QINGDAO BRANCH</t>
  </si>
  <si>
    <t>129973</t>
  </si>
  <si>
    <t>TANSA WIJAYA MULYA</t>
  </si>
  <si>
    <t>129974</t>
  </si>
  <si>
    <t>BAMBANG AGUNG SETIAWAN</t>
  </si>
  <si>
    <t>129975</t>
  </si>
  <si>
    <t>PT. MORICH INDO FASHION</t>
  </si>
  <si>
    <t>129976</t>
  </si>
  <si>
    <t>CV. MBAREP URIP</t>
  </si>
  <si>
    <t>129977</t>
  </si>
  <si>
    <t>PEFOT ROS KURNIAWAN</t>
  </si>
  <si>
    <t>129978</t>
  </si>
  <si>
    <t>UJANG ZULKARNAIN</t>
  </si>
  <si>
    <t>129979</t>
  </si>
  <si>
    <t>ARRTU AGRO NUSANTARA</t>
  </si>
  <si>
    <t>129980</t>
  </si>
  <si>
    <t>PT. ANEKA TUNGGAL PERSADA</t>
  </si>
  <si>
    <t>129982</t>
  </si>
  <si>
    <t>ASIANFAST MARINE INDUSTRIES</t>
  </si>
  <si>
    <t>129983</t>
  </si>
  <si>
    <t>MISI PELAYANAN MANDIRI</t>
  </si>
  <si>
    <t>129984</t>
  </si>
  <si>
    <t>PT. PRODUK SAWITINDO JAMBI</t>
  </si>
  <si>
    <t>129985</t>
  </si>
  <si>
    <t>PT. NUSCACO PERKASA</t>
  </si>
  <si>
    <t>129986</t>
  </si>
  <si>
    <t>BENDAHARA PENGELUARAN SKK MIGAS</t>
  </si>
  <si>
    <t>129987</t>
  </si>
  <si>
    <t>FIRMAN.</t>
  </si>
  <si>
    <t>129988</t>
  </si>
  <si>
    <t>BATARI ANUGRAH SEJAHTERA</t>
  </si>
  <si>
    <t>129989</t>
  </si>
  <si>
    <t>KRISNA CAKRA CYRILLA</t>
  </si>
  <si>
    <t>129990</t>
  </si>
  <si>
    <t>DEICE AGUSTINA ATRIANI</t>
  </si>
  <si>
    <t>129991</t>
  </si>
  <si>
    <t>PANORAMA JTB TOURS INDONESIA</t>
  </si>
  <si>
    <t>129992</t>
  </si>
  <si>
    <t>PT. ANUGERAH BUMI SAMPOERNA SEJAHTERA</t>
  </si>
  <si>
    <t>129993</t>
  </si>
  <si>
    <t>NGIAN HIN</t>
  </si>
  <si>
    <t>129994</t>
  </si>
  <si>
    <t>BRATACO</t>
  </si>
  <si>
    <t>129995</t>
  </si>
  <si>
    <t>BINTANG ANUGRAH SAMUELRENO</t>
  </si>
  <si>
    <t>129996</t>
  </si>
  <si>
    <t>PT. SHUN FA LANGGENG JAYA STEEL</t>
  </si>
  <si>
    <t>129997</t>
  </si>
  <si>
    <t>DHARMA LAUTAN UTAMA</t>
  </si>
  <si>
    <t>129998</t>
  </si>
  <si>
    <t>PT. PERDANA KALIMANTAN SEJAHTERA</t>
  </si>
  <si>
    <t>129999</t>
  </si>
  <si>
    <t>PT. AROSPRAY INDONESIA</t>
  </si>
  <si>
    <t>130000</t>
  </si>
  <si>
    <t>PT. RENOX INDONESIA</t>
  </si>
  <si>
    <t>130011</t>
  </si>
  <si>
    <t>PT. PROSYMPAC AGRO LESTARI</t>
  </si>
  <si>
    <t>130012</t>
  </si>
  <si>
    <t>PRIMA AGRO LANCAR</t>
  </si>
  <si>
    <t>130013</t>
  </si>
  <si>
    <t>PT. SENTRA MULTIKARYA INFRASTRUKTUR</t>
  </si>
  <si>
    <t>130015</t>
  </si>
  <si>
    <t>SUDIRMAN A</t>
  </si>
  <si>
    <t>130016</t>
  </si>
  <si>
    <t>EVAN SURYA GUNAWAN</t>
  </si>
  <si>
    <t>130017</t>
  </si>
  <si>
    <t>BUMI POWERINDO</t>
  </si>
  <si>
    <t>130018</t>
  </si>
  <si>
    <t>MEGA RATU WALET</t>
  </si>
  <si>
    <t>130019</t>
  </si>
  <si>
    <t>RADEN WAHYUDIN</t>
  </si>
  <si>
    <t>130020</t>
  </si>
  <si>
    <t>PT. PRATAMA UNGGUL SEJAHTERA</t>
  </si>
  <si>
    <t>130021</t>
  </si>
  <si>
    <t>SETIA PUTRA L.TOBING</t>
  </si>
  <si>
    <t>130022</t>
  </si>
  <si>
    <t>PT. CONCRETE KARYA UTAMA</t>
  </si>
  <si>
    <t>130023</t>
  </si>
  <si>
    <t>MR. JOLINSKI</t>
  </si>
  <si>
    <t>130024</t>
  </si>
  <si>
    <t>PT. LUMBUNG JAYA INTERNASIONAL</t>
  </si>
  <si>
    <t>130025</t>
  </si>
  <si>
    <t>I KETUT GEDE WIRAWAN</t>
  </si>
  <si>
    <t>130026</t>
  </si>
  <si>
    <t>OCEAN CARRAGEENAN INDONESIA</t>
  </si>
  <si>
    <t>130027</t>
  </si>
  <si>
    <t>PT. KUTAI BERKAH JAYA</t>
  </si>
  <si>
    <t>130035</t>
  </si>
  <si>
    <t>ASWANDI</t>
  </si>
  <si>
    <t>130043</t>
  </si>
  <si>
    <t>HARSONO</t>
  </si>
  <si>
    <t>130044</t>
  </si>
  <si>
    <t>HARUNA GAY</t>
  </si>
  <si>
    <t>130045</t>
  </si>
  <si>
    <t>CV. LULUS TANI</t>
  </si>
  <si>
    <t>130046</t>
  </si>
  <si>
    <t>SAMUDERA MULIA ABADI</t>
  </si>
  <si>
    <t>130047</t>
  </si>
  <si>
    <t>FALCI ISRAMI</t>
  </si>
  <si>
    <t>130048</t>
  </si>
  <si>
    <t>PT. MUARA KRAKATAU</t>
  </si>
  <si>
    <t>130049</t>
  </si>
  <si>
    <t>CAHAYA ADVCHEM</t>
  </si>
  <si>
    <t>130050</t>
  </si>
  <si>
    <t>OLIVA SANTOSO</t>
  </si>
  <si>
    <t>130051</t>
  </si>
  <si>
    <t>RETAIL ESTATE SOLUTION ("RESOLUTION")</t>
  </si>
  <si>
    <t>130052</t>
  </si>
  <si>
    <t>PT. KENDI ARINDO</t>
  </si>
  <si>
    <t>130053</t>
  </si>
  <si>
    <t>CV. AGEODRILL</t>
  </si>
  <si>
    <t>130054</t>
  </si>
  <si>
    <t>BENDAHARA PENGELUARAN YANMA POLDA KALTIM</t>
  </si>
  <si>
    <t>130055</t>
  </si>
  <si>
    <t>INTERNATIONAL MINING AND TRADING AG</t>
  </si>
  <si>
    <t>130056</t>
  </si>
  <si>
    <t>NURMI ROSALINDA GULTOM. STH</t>
  </si>
  <si>
    <t>130057</t>
  </si>
  <si>
    <t>MAHKOTA KONAWEEHA</t>
  </si>
  <si>
    <t>130058</t>
  </si>
  <si>
    <t>THIO TRIO SUSANTONO</t>
  </si>
  <si>
    <t>130059</t>
  </si>
  <si>
    <t>THEOFILUS RAYMOND WIDIARTHA</t>
  </si>
  <si>
    <t>130060</t>
  </si>
  <si>
    <t>PT. MESTIKA KARUNIA UTAMA</t>
  </si>
  <si>
    <t>130061</t>
  </si>
  <si>
    <t>ROYAL JAYA SENTRAL</t>
  </si>
  <si>
    <t>130062</t>
  </si>
  <si>
    <t>LEMATANG</t>
  </si>
  <si>
    <t>130063</t>
  </si>
  <si>
    <t>CV. ANTEVE PRIMA</t>
  </si>
  <si>
    <t>130064</t>
  </si>
  <si>
    <t>CV. SURYA CITRA ABADI</t>
  </si>
  <si>
    <t>130065</t>
  </si>
  <si>
    <t>PT. MADANI CITRA MANDIRI</t>
  </si>
  <si>
    <t>130066</t>
  </si>
  <si>
    <t>IHK (Kadin) TRIER JERMAN</t>
  </si>
  <si>
    <t>130067</t>
  </si>
  <si>
    <t>PT. MANDIRI BARA SUKSES</t>
  </si>
  <si>
    <t>130068</t>
  </si>
  <si>
    <t>AGUS TRIANTONO</t>
  </si>
  <si>
    <t>130073</t>
  </si>
  <si>
    <t>CV. KARYA PERDANA</t>
  </si>
  <si>
    <t>130074</t>
  </si>
  <si>
    <t>TEGMA JO</t>
  </si>
  <si>
    <t>130075</t>
  </si>
  <si>
    <t>UMETOKU INDONESIA ENGINEERING</t>
  </si>
  <si>
    <t>130076</t>
  </si>
  <si>
    <t>RM MUHAYAT PERMANAJATI</t>
  </si>
  <si>
    <t>130077</t>
  </si>
  <si>
    <t>SKD INDUSTRIAL PARTS</t>
  </si>
  <si>
    <t>130078</t>
  </si>
  <si>
    <t>PT. SEJATI PALMA SEJAHTERA</t>
  </si>
  <si>
    <t>130079</t>
  </si>
  <si>
    <t>NIAGA SEJAHTERA</t>
  </si>
  <si>
    <t>130080</t>
  </si>
  <si>
    <t>MASRUR ROZIQIN</t>
  </si>
  <si>
    <t>130081</t>
  </si>
  <si>
    <t>SYIFA TRANS</t>
  </si>
  <si>
    <t>130082</t>
  </si>
  <si>
    <t>PT Madison Angsa Sejahtera</t>
  </si>
  <si>
    <t>130083</t>
  </si>
  <si>
    <t>PANANGIAN HASIHOLAN, SH</t>
  </si>
  <si>
    <t>130084</t>
  </si>
  <si>
    <t>RAHMAT BATUAN MANDIRI</t>
  </si>
  <si>
    <t>130085</t>
  </si>
  <si>
    <t>130086</t>
  </si>
  <si>
    <t>YUDI HERLIN WIJAYA</t>
  </si>
  <si>
    <t>130087</t>
  </si>
  <si>
    <t>KHARISMA</t>
  </si>
  <si>
    <t>130088</t>
  </si>
  <si>
    <t>PT. GUNUNG BATU SEJAHTERA</t>
  </si>
  <si>
    <t>130089</t>
  </si>
  <si>
    <t>RYN AUGUSPRAMONO HERLAMBANG</t>
  </si>
  <si>
    <t>130090</t>
  </si>
  <si>
    <t>PT. WIDYA SAPTA CONTRACTOR</t>
  </si>
  <si>
    <t>130091</t>
  </si>
  <si>
    <t>ANGKASA JAYA MULYA</t>
  </si>
  <si>
    <t>130092</t>
  </si>
  <si>
    <t>BUMI PENGEMBANGAN PERTIWI, PT (ASTON HOTEL INT. MADIUN)</t>
  </si>
  <si>
    <t>130093</t>
  </si>
  <si>
    <t>PT. FAST CENTURION COAL</t>
  </si>
  <si>
    <t>130096</t>
  </si>
  <si>
    <t>CIPTA SARANA CONINDO</t>
  </si>
  <si>
    <t>130097</t>
  </si>
  <si>
    <t>PT. MEGA UNGGUL RAYA</t>
  </si>
  <si>
    <t>130098</t>
  </si>
  <si>
    <t>PT. TRIROYAL TIMURRAYA</t>
  </si>
  <si>
    <t>130099</t>
  </si>
  <si>
    <t>PT. LAMPAU GRAHATIRTA ABADI</t>
  </si>
  <si>
    <t>130100</t>
  </si>
  <si>
    <t>PT ASIA TEKNIK INDONESIA</t>
  </si>
  <si>
    <t>130101</t>
  </si>
  <si>
    <t>CHARLY SALOMO PUTRA PARDEDE, SH</t>
  </si>
  <si>
    <t>130102</t>
  </si>
  <si>
    <t>FEBI OKTAFIHARTO</t>
  </si>
  <si>
    <t>130103</t>
  </si>
  <si>
    <t>ADIL UTAMA</t>
  </si>
  <si>
    <t>130104</t>
  </si>
  <si>
    <t>MUHAMMAD ARIFIN SIREGAR</t>
  </si>
  <si>
    <t>130105</t>
  </si>
  <si>
    <t>PT. CITRAKATON DWIDAYA LESTARI</t>
  </si>
  <si>
    <t>130106</t>
  </si>
  <si>
    <t>PT. GAYA MAKMUR SURABAYA</t>
  </si>
  <si>
    <t>130107</t>
  </si>
  <si>
    <t>PT. POLYTEC ROYAL UTAMA</t>
  </si>
  <si>
    <t>130108</t>
  </si>
  <si>
    <t>EPHSILONINGTYAS CHANDRA PUSPITA</t>
  </si>
  <si>
    <t>130109</t>
  </si>
  <si>
    <t>ALOYSIUS SUHARYANA</t>
  </si>
  <si>
    <t>130110</t>
  </si>
  <si>
    <t>CELEBES BANGUN JAYA</t>
  </si>
  <si>
    <t>130111</t>
  </si>
  <si>
    <t>SULAWESI RESOURCES</t>
  </si>
  <si>
    <t>130112</t>
  </si>
  <si>
    <t>FARREL PUTRA TOLAKINDO</t>
  </si>
  <si>
    <t>130113</t>
  </si>
  <si>
    <t>GEO SULTRA MADANI</t>
  </si>
  <si>
    <t>130114</t>
  </si>
  <si>
    <t>KHAZANAH DARUSSALAM INDAH</t>
  </si>
  <si>
    <t>130115</t>
  </si>
  <si>
    <t>KOP. UNIT DESA RUKUN DADI</t>
  </si>
  <si>
    <t>130116</t>
  </si>
  <si>
    <t>H. SUSANTO</t>
  </si>
  <si>
    <t>130117</t>
  </si>
  <si>
    <t>BUDI WIRAWAN</t>
  </si>
  <si>
    <t>130118</t>
  </si>
  <si>
    <t>NADA SURYA TUNGGAL</t>
  </si>
  <si>
    <t>130119</t>
  </si>
  <si>
    <t>PT. SHS INTERNATIONAL</t>
  </si>
  <si>
    <t>130128</t>
  </si>
  <si>
    <t>PERMATA CITRA RANGAU</t>
  </si>
  <si>
    <t>130130</t>
  </si>
  <si>
    <t>TIRTA AMERTHA</t>
  </si>
  <si>
    <t>130146</t>
  </si>
  <si>
    <t>LUWU PERSADA NUSANTARA</t>
  </si>
  <si>
    <t>130150</t>
  </si>
  <si>
    <t>MR. RYN AUGUSPRAMONO HERLAMBANG</t>
  </si>
  <si>
    <t>130151</t>
  </si>
  <si>
    <t>PT. BANUA KARYA UTAMA</t>
  </si>
  <si>
    <t>130152</t>
  </si>
  <si>
    <t>PT. SUBUR ABADI PLANTATIONS</t>
  </si>
  <si>
    <t>130153</t>
  </si>
  <si>
    <t>ZAENAL ARIFIN</t>
  </si>
  <si>
    <t>130154</t>
  </si>
  <si>
    <t>PT. RISET PERKEBUNAN NUSANTARA BP. GETAS</t>
  </si>
  <si>
    <t>130155</t>
  </si>
  <si>
    <t>PT. PALMA PLANTASINDO</t>
  </si>
  <si>
    <t>130156</t>
  </si>
  <si>
    <t>ALI SUSANTO</t>
  </si>
  <si>
    <t>130157</t>
  </si>
  <si>
    <t>TRIMARTA NUSAPERDANA</t>
  </si>
  <si>
    <t>130158</t>
  </si>
  <si>
    <t>KIAT MERTA CIPTAUTAMA</t>
  </si>
  <si>
    <t>130159</t>
  </si>
  <si>
    <t>NAWAF ABDULLAH</t>
  </si>
  <si>
    <t>130160</t>
  </si>
  <si>
    <t>FEBRA SIAHAAN</t>
  </si>
  <si>
    <t>130164</t>
  </si>
  <si>
    <t>SARITOMO</t>
  </si>
  <si>
    <t>130169</t>
  </si>
  <si>
    <t>WISATA JAYA INTERNASIONAL</t>
  </si>
  <si>
    <t>130170</t>
  </si>
  <si>
    <t>COLLIERS INTERNATIONAL INDONESIA</t>
  </si>
  <si>
    <t>130171</t>
  </si>
  <si>
    <t>TIRTA FERTINDO PRATAMA</t>
  </si>
  <si>
    <t>130172</t>
  </si>
  <si>
    <t>CV. KHARISMA WICAKSANA</t>
  </si>
  <si>
    <t>130173</t>
  </si>
  <si>
    <t>PUGUH ARIWIBOWO, ST</t>
  </si>
  <si>
    <t>130174</t>
  </si>
  <si>
    <t>PT. MINERAL SUTERA PESISIR SELATAN</t>
  </si>
  <si>
    <t>130175</t>
  </si>
  <si>
    <t>PUGUH ARIBOWO, ST</t>
  </si>
  <si>
    <t>130176</t>
  </si>
  <si>
    <t>JIMMY</t>
  </si>
  <si>
    <t>130177</t>
  </si>
  <si>
    <t>PT. BHUMI KARYA UTAMA</t>
  </si>
  <si>
    <t>130178</t>
  </si>
  <si>
    <t>PT. REPAPESI GREAT RIVER</t>
  </si>
  <si>
    <t>130179</t>
  </si>
  <si>
    <t>GUNTUR ALAM PERKASA</t>
  </si>
  <si>
    <t>130180</t>
  </si>
  <si>
    <t>JABAKU KARABA TECHNOLOGIES</t>
  </si>
  <si>
    <t>130181</t>
  </si>
  <si>
    <t>130200</t>
  </si>
  <si>
    <t>PT. BARA MULIA INTERNASIONAL</t>
  </si>
  <si>
    <t>130201</t>
  </si>
  <si>
    <t>BEND PENGELUARAN RSUD MUKOMUKO</t>
  </si>
  <si>
    <t>130202</t>
  </si>
  <si>
    <t>BONTOJALLING BAOJI INDONESIA</t>
  </si>
  <si>
    <t>130203</t>
  </si>
  <si>
    <t>PT. REPAL INTERNASIONAL INDONESIA</t>
  </si>
  <si>
    <t>130206</t>
  </si>
  <si>
    <t>PT. MULTI INOVASI TEKNOLOGI</t>
  </si>
  <si>
    <t>130207</t>
  </si>
  <si>
    <t>PT. SUKSES GLOBAL BERJAYA</t>
  </si>
  <si>
    <t>130208</t>
  </si>
  <si>
    <t>MAKMUR JAYA</t>
  </si>
  <si>
    <t>130209</t>
  </si>
  <si>
    <t>KAWARNA ENERGI CORPINDO</t>
  </si>
  <si>
    <t>130210</t>
  </si>
  <si>
    <t>PT. VICO TAMARA INDOBARA</t>
  </si>
  <si>
    <t>130211</t>
  </si>
  <si>
    <t>PT. LIBRA PUTRA PRATAMA</t>
  </si>
  <si>
    <t>130212</t>
  </si>
  <si>
    <t>ANWAR</t>
  </si>
  <si>
    <t>130213</t>
  </si>
  <si>
    <t>UNITED MOTORS CENTRE</t>
  </si>
  <si>
    <t>130214</t>
  </si>
  <si>
    <t>PT. CIPTA ALAM SAMPURNA</t>
  </si>
  <si>
    <t>130215</t>
  </si>
  <si>
    <t>PAROSAI</t>
  </si>
  <si>
    <t>130216</t>
  </si>
  <si>
    <t>130219</t>
  </si>
  <si>
    <t>PETRUS GUNAWAN WIJAYA</t>
  </si>
  <si>
    <t>130222</t>
  </si>
  <si>
    <t>BHINNEKA GLOBAL TRANSINDO</t>
  </si>
  <si>
    <t>130223</t>
  </si>
  <si>
    <t>ENTEC ELECTRIC INDONESIA</t>
  </si>
  <si>
    <t>130224</t>
  </si>
  <si>
    <t>BINTANG ABADI SEMPURNA</t>
  </si>
  <si>
    <t>130225</t>
  </si>
  <si>
    <t>DHARMA MULIA BUANA ABADI</t>
  </si>
  <si>
    <t>130226</t>
  </si>
  <si>
    <t>ATHOTAMA BATAM MANDIRI</t>
  </si>
  <si>
    <t>130227</t>
  </si>
  <si>
    <t>CV. EKO PUTRA LINGKAR JAYA</t>
  </si>
  <si>
    <t>130228</t>
  </si>
  <si>
    <t>SUKANDA JAYA</t>
  </si>
  <si>
    <t>130229</t>
  </si>
  <si>
    <t>MARTINI, SHM.Kn., C.L.A.</t>
  </si>
  <si>
    <t>130230</t>
  </si>
  <si>
    <t>130231</t>
  </si>
  <si>
    <t>PT. JAPFA COMFEED INDONESIA, TBK</t>
  </si>
  <si>
    <t>130232</t>
  </si>
  <si>
    <t>FAHDIANNUR</t>
  </si>
  <si>
    <t>130233</t>
  </si>
  <si>
    <t>MOH. DIPO RAHARJO</t>
  </si>
  <si>
    <t>130234</t>
  </si>
  <si>
    <t>AGUNG WASKITA</t>
  </si>
  <si>
    <t>130235</t>
  </si>
  <si>
    <t>CV. CITRA ADI LANCAR</t>
  </si>
  <si>
    <t>130236</t>
  </si>
  <si>
    <t>RUMAH SAKIT UMUM GUNUNG SITOLI</t>
  </si>
  <si>
    <t>130237</t>
  </si>
  <si>
    <t>TABGHA MULTI PRATAMA</t>
  </si>
  <si>
    <t>130238</t>
  </si>
  <si>
    <t>PERKASA BETON READYMIX</t>
  </si>
  <si>
    <t>130239</t>
  </si>
  <si>
    <t>KARYANTO</t>
  </si>
  <si>
    <t>130240</t>
  </si>
  <si>
    <t>SUKIMAN</t>
  </si>
  <si>
    <t>130241</t>
  </si>
  <si>
    <t>SOPIYAH,A. MKL</t>
  </si>
  <si>
    <t>130242</t>
  </si>
  <si>
    <t>PT. MULTI CAHAYA BUANA</t>
  </si>
  <si>
    <t>130252</t>
  </si>
  <si>
    <t>PT. PRIMA PERKASA ABADI</t>
  </si>
  <si>
    <t>130253</t>
  </si>
  <si>
    <t>PT. ARKCO GLOBAL ENERGI</t>
  </si>
  <si>
    <t>130260</t>
  </si>
  <si>
    <t>PT. HARMONI UTAMA TEKSTIL</t>
  </si>
  <si>
    <t>130261</t>
  </si>
  <si>
    <t>LUKAS KURNIAWAN</t>
  </si>
  <si>
    <t>130264</t>
  </si>
  <si>
    <t>PT. SUMATERA BARA UTAMA</t>
  </si>
  <si>
    <t>130265</t>
  </si>
  <si>
    <t>OBYEK WISATA AIR BOJONGSARI (OWABONG)</t>
  </si>
  <si>
    <t>130266</t>
  </si>
  <si>
    <t>BENDAHARA PENGELUARAN DINAS LINGKUNGAN HIDUP KAB. KEDIRI</t>
  </si>
  <si>
    <t>130267</t>
  </si>
  <si>
    <t>PT. MOFATAMA ENERGI</t>
  </si>
  <si>
    <t>130268</t>
  </si>
  <si>
    <t>HOME FAUCETS INDONESIA</t>
  </si>
  <si>
    <t>130269</t>
  </si>
  <si>
    <t>UD. ALENGGA FURNITURE</t>
  </si>
  <si>
    <t>130274</t>
  </si>
  <si>
    <t>130275</t>
  </si>
  <si>
    <t>H. BADRUT TAMAM</t>
  </si>
  <si>
    <t>130276</t>
  </si>
  <si>
    <t>EVELYN GIOVANNI</t>
  </si>
  <si>
    <t>130277</t>
  </si>
  <si>
    <t>AROJA ANUGRAH AGUNG, PT</t>
  </si>
  <si>
    <t>130279</t>
  </si>
  <si>
    <t>130280</t>
  </si>
  <si>
    <t>INOVASI PAC INDONESIA</t>
  </si>
  <si>
    <t>130281</t>
  </si>
  <si>
    <t>ACHMAD FAUZI</t>
  </si>
  <si>
    <t>130282</t>
  </si>
  <si>
    <t>FRENGKI LIEJAYA</t>
  </si>
  <si>
    <t>130283</t>
  </si>
  <si>
    <t>PT. BUMI PERTIWI ENERGY</t>
  </si>
  <si>
    <t>130284</t>
  </si>
  <si>
    <t>PT. LAUTAN MULIA PURNAMA</t>
  </si>
  <si>
    <t>130285</t>
  </si>
  <si>
    <t>PETRUS HUKA</t>
  </si>
  <si>
    <t>130286</t>
  </si>
  <si>
    <t>KARWAN</t>
  </si>
  <si>
    <t>130287</t>
  </si>
  <si>
    <t>WAHYUDI</t>
  </si>
  <si>
    <t>130288</t>
  </si>
  <si>
    <t>CV. ANUGRAH PERSADA</t>
  </si>
  <si>
    <t>130289</t>
  </si>
  <si>
    <t>STEVEN TANDJOJO</t>
  </si>
  <si>
    <t>130290</t>
  </si>
  <si>
    <t>IAN MANDIRI</t>
  </si>
  <si>
    <t>130291</t>
  </si>
  <si>
    <t>BATARA RESOURCES PTE, LTD.</t>
  </si>
  <si>
    <t>130292</t>
  </si>
  <si>
    <t>MHD. AFID DARIADI</t>
  </si>
  <si>
    <t>130293</t>
  </si>
  <si>
    <t>MANUNGGAL INDOWOOD INVESTINDO</t>
  </si>
  <si>
    <t>130294</t>
  </si>
  <si>
    <t>ANINDITA PUTRI ASMARANI</t>
  </si>
  <si>
    <t>130295</t>
  </si>
  <si>
    <t>ERNI</t>
  </si>
  <si>
    <t>130296</t>
  </si>
  <si>
    <t>SINAR MULTI MAKMUR ABADI</t>
  </si>
  <si>
    <t>130298</t>
  </si>
  <si>
    <t>BINTANG PANGAN INDONESIA</t>
  </si>
  <si>
    <t>130299</t>
  </si>
  <si>
    <t>PT. ALAM SEMESTA SEJAHTERA UTAMA</t>
  </si>
  <si>
    <t>130300</t>
  </si>
  <si>
    <t>ETERNA GLOBALINDO</t>
  </si>
  <si>
    <t>130301</t>
  </si>
  <si>
    <t>Nanang Ardiana</t>
  </si>
  <si>
    <t>130305</t>
  </si>
  <si>
    <t>PACIFIC RUBBER WORKS</t>
  </si>
  <si>
    <t>130306</t>
  </si>
  <si>
    <t>CATURGRIYA NARADIPA</t>
  </si>
  <si>
    <t>130307</t>
  </si>
  <si>
    <t>ALBER INKIRIWANG</t>
  </si>
  <si>
    <t>130308</t>
  </si>
  <si>
    <t>BEND. RUTIN RUMAH SAKIT UMUM TARAKAN</t>
  </si>
  <si>
    <t>130309</t>
  </si>
  <si>
    <t>PT. INSAN BINA PERDASA</t>
  </si>
  <si>
    <t>130310</t>
  </si>
  <si>
    <t>BUARAN RAYA PERMAI</t>
  </si>
  <si>
    <t>130311</t>
  </si>
  <si>
    <t>SAWIT RIAU MAKMUR</t>
  </si>
  <si>
    <t>130312</t>
  </si>
  <si>
    <t>PRADNANTAKHARISMA PRATAMA</t>
  </si>
  <si>
    <t>130313</t>
  </si>
  <si>
    <t>AMIRUDDIN</t>
  </si>
  <si>
    <t>130314</t>
  </si>
  <si>
    <t>CV TYA JAYA ABADI</t>
  </si>
  <si>
    <t>130315</t>
  </si>
  <si>
    <t>HOTEL PLAZA PURIMAS</t>
  </si>
  <si>
    <t>130316</t>
  </si>
  <si>
    <t>ZAWANI</t>
  </si>
  <si>
    <t>130317</t>
  </si>
  <si>
    <t>BUMI TANI INDONESIA SEJAHTERA</t>
  </si>
  <si>
    <t>130318</t>
  </si>
  <si>
    <t>CV. ERA NIAGA MANDIRI</t>
  </si>
  <si>
    <t>130319</t>
  </si>
  <si>
    <t>ANUGRAH FATHA</t>
  </si>
  <si>
    <t>130320</t>
  </si>
  <si>
    <t>YAYASAN HARUM SAGARA LINGKUNGAN</t>
  </si>
  <si>
    <t>130321</t>
  </si>
  <si>
    <t>130322</t>
  </si>
  <si>
    <t>DARMO GRANDE</t>
  </si>
  <si>
    <t>130323</t>
  </si>
  <si>
    <t>BINTANG WIDYALESTARI</t>
  </si>
  <si>
    <t>130324</t>
  </si>
  <si>
    <t>YANDRY HADI SAPUTRA</t>
  </si>
  <si>
    <t>130325</t>
  </si>
  <si>
    <t>CV. BERKAT ANUGERAH</t>
  </si>
  <si>
    <t>130332</t>
  </si>
  <si>
    <t>PT. RIZKI USAHA MANDIRI</t>
  </si>
  <si>
    <t>130334</t>
  </si>
  <si>
    <t>KARAGA INDONUSA PRATAMA</t>
  </si>
  <si>
    <t>130335</t>
  </si>
  <si>
    <t>TNP INTERNATIONAL</t>
  </si>
  <si>
    <t>130337</t>
  </si>
  <si>
    <t>BLESSINDO ABADI</t>
  </si>
  <si>
    <t>130338</t>
  </si>
  <si>
    <t>FUCHS LUBRICANTS INDONESIA</t>
  </si>
  <si>
    <t>130339</t>
  </si>
  <si>
    <t>FERI RIZAL</t>
  </si>
  <si>
    <t>130340</t>
  </si>
  <si>
    <t>HARRY PURNOMO</t>
  </si>
  <si>
    <t>130341</t>
  </si>
  <si>
    <t>ARMADA SEMBIRING MARGA</t>
  </si>
  <si>
    <t>130342</t>
  </si>
  <si>
    <t>MR. LAJEESH LAXMAN</t>
  </si>
  <si>
    <t>130343</t>
  </si>
  <si>
    <t>DIAMOND ELECTRIC MFG INDONESIA</t>
  </si>
  <si>
    <t>130344</t>
  </si>
  <si>
    <t>SUPRA BOGA LESTARI</t>
  </si>
  <si>
    <t>130345</t>
  </si>
  <si>
    <t>RENDY RULANDO</t>
  </si>
  <si>
    <t>130346</t>
  </si>
  <si>
    <t>IDA AYU PUTU RATIH</t>
  </si>
  <si>
    <t>130347</t>
  </si>
  <si>
    <t>ALENTINO CHENDRA</t>
  </si>
  <si>
    <t>130348</t>
  </si>
  <si>
    <t>SUMBER WISATA TIRTA BALI</t>
  </si>
  <si>
    <t>130349</t>
  </si>
  <si>
    <t>EUIS JULIAH</t>
  </si>
  <si>
    <t>130350</t>
  </si>
  <si>
    <t>CHELYN MILLENIA</t>
  </si>
  <si>
    <t>130351</t>
  </si>
  <si>
    <t>PT. WANAMUKTI WISESA</t>
  </si>
  <si>
    <t>130352</t>
  </si>
  <si>
    <t>ONNY ARDIANTO</t>
  </si>
  <si>
    <t>130353</t>
  </si>
  <si>
    <t>GRAHA NUSANTARA ADITYA DWIPA</t>
  </si>
  <si>
    <t>130354</t>
  </si>
  <si>
    <t>PT. ANGGUN KREASI GARMEN</t>
  </si>
  <si>
    <t>130355</t>
  </si>
  <si>
    <t>TERMINAL BATUBARA INDAH</t>
  </si>
  <si>
    <t>130358</t>
  </si>
  <si>
    <t>HADI BARU</t>
  </si>
  <si>
    <t>130359</t>
  </si>
  <si>
    <t>DRA. ROSLIANNA SUKATENDEL</t>
  </si>
  <si>
    <t>130365</t>
  </si>
  <si>
    <t>VANIA THERESIA WANGSANEGARA</t>
  </si>
  <si>
    <t>130366</t>
  </si>
  <si>
    <t>PT. YABES MAKMUR SEJAHTERA</t>
  </si>
  <si>
    <t>130367</t>
  </si>
  <si>
    <t>MR. HOTMAN PARDEDE</t>
  </si>
  <si>
    <t>130368</t>
  </si>
  <si>
    <t>MR. GITO</t>
  </si>
  <si>
    <t>130369</t>
  </si>
  <si>
    <t>PT. BORNEO INDOCOAL PERKASA</t>
  </si>
  <si>
    <t>130371</t>
  </si>
  <si>
    <t>AHMAD FAUZI</t>
  </si>
  <si>
    <t>130390</t>
  </si>
  <si>
    <t>TRIFOS INTERNASIONAL SERTIFIKASI</t>
  </si>
  <si>
    <t>130396</t>
  </si>
  <si>
    <t>GLOBAL INSPEKSI SERTIFIKASI</t>
  </si>
  <si>
    <t>130401</t>
  </si>
  <si>
    <t>HINDATI PERMANA</t>
  </si>
  <si>
    <t>130408</t>
  </si>
  <si>
    <t>AMERIKA SISTEM REGISTRASI INTERNASIONAL INDONESIA</t>
  </si>
  <si>
    <t>130412</t>
  </si>
  <si>
    <t>ARDHA MAS JAYA</t>
  </si>
  <si>
    <t>130413</t>
  </si>
  <si>
    <t>MUTU HIJAU INDONESIA</t>
  </si>
  <si>
    <t>130414</t>
  </si>
  <si>
    <t>MUTU INDONESIA STRATEGIS BERKELANJUTAN</t>
  </si>
  <si>
    <t>130415</t>
  </si>
  <si>
    <t>M. YOGA FUADI</t>
  </si>
  <si>
    <t>130416</t>
  </si>
  <si>
    <t>MITRA JAYA BERSAMA</t>
  </si>
  <si>
    <t>130417</t>
  </si>
  <si>
    <t>SAMBI WISATA</t>
  </si>
  <si>
    <t>130418</t>
  </si>
  <si>
    <t>ROMULUS LUBIS</t>
  </si>
  <si>
    <t>130419</t>
  </si>
  <si>
    <t>METRIKA RAYA TATA</t>
  </si>
  <si>
    <t>130420</t>
  </si>
  <si>
    <t>CHRISTI MANUNGGAL</t>
  </si>
  <si>
    <t>130421</t>
  </si>
  <si>
    <t>ARIANTO HADI KUSUMA</t>
  </si>
  <si>
    <t>130423</t>
  </si>
  <si>
    <t>CV. SARI BUMI MULIA</t>
  </si>
  <si>
    <t>130424</t>
  </si>
  <si>
    <t>BORNEO PADANG BERKAT</t>
  </si>
  <si>
    <t>130425</t>
  </si>
  <si>
    <t>PT. PUTRA PRIMA MEGAPOWER</t>
  </si>
  <si>
    <t>130426</t>
  </si>
  <si>
    <t>SETIA PESONACIPTA</t>
  </si>
  <si>
    <t>130427</t>
  </si>
  <si>
    <t>CAHAYA CIPTA ENERGI</t>
  </si>
  <si>
    <t>130428</t>
  </si>
  <si>
    <t>IDEADIGI MEDIA PRATAMA</t>
  </si>
  <si>
    <t>130429</t>
  </si>
  <si>
    <t>DASA FAJAR FITRI TUSENO</t>
  </si>
  <si>
    <t>130430</t>
  </si>
  <si>
    <t>POERNOMO SETYADI</t>
  </si>
  <si>
    <t>130431</t>
  </si>
  <si>
    <t>ADHIKARA CIPTA MULIA</t>
  </si>
  <si>
    <t>130432</t>
  </si>
  <si>
    <t>PUTRA MEDAN PERKASA</t>
  </si>
  <si>
    <t>130433</t>
  </si>
  <si>
    <t>IRWAN CHANDRA</t>
  </si>
  <si>
    <t>130434</t>
  </si>
  <si>
    <t>PT. MITRA UNGGUL INSAN GEMILANG</t>
  </si>
  <si>
    <t>130435</t>
  </si>
  <si>
    <t>KASMAJI INTI UTAMA</t>
  </si>
  <si>
    <t>130436</t>
  </si>
  <si>
    <t>ECOOILS JAYA INDONESIA</t>
  </si>
  <si>
    <t>130437</t>
  </si>
  <si>
    <t>AMANDA PRAMUDITA</t>
  </si>
  <si>
    <t>130438</t>
  </si>
  <si>
    <t>ANUGERAH AGRO SAWIT PERKASA</t>
  </si>
  <si>
    <t>130439</t>
  </si>
  <si>
    <t>BEND PENGELUARAN SEKRETARIAT KPU KAB. PAMEKASAN</t>
  </si>
  <si>
    <t>130440</t>
  </si>
  <si>
    <t>DUTA KOMUNIKASI</t>
  </si>
  <si>
    <t>130441</t>
  </si>
  <si>
    <t>130442</t>
  </si>
  <si>
    <t>NINDYA - FAF, KSO</t>
  </si>
  <si>
    <t>130443</t>
  </si>
  <si>
    <t>BIOADI SASANA CAB. SIDOARJO</t>
  </si>
  <si>
    <t>130444</t>
  </si>
  <si>
    <t>TUNGGAL ABADI CEMERLANG</t>
  </si>
  <si>
    <t>130445</t>
  </si>
  <si>
    <t>JAVA MINING FERTILIZO</t>
  </si>
  <si>
    <t>130446</t>
  </si>
  <si>
    <t>TARAKAN FISERINDO SIPATUO</t>
  </si>
  <si>
    <t>130447</t>
  </si>
  <si>
    <t>CV. YUSTI KARYA</t>
  </si>
  <si>
    <t>130448</t>
  </si>
  <si>
    <t>SMART TECHNOLOGY GAS</t>
  </si>
  <si>
    <t>130449</t>
  </si>
  <si>
    <t>PUSPA KENCANA PLASTIK</t>
  </si>
  <si>
    <t>130450</t>
  </si>
  <si>
    <t>EDDY RUBIANTO MOELJONO</t>
  </si>
  <si>
    <t>130451</t>
  </si>
  <si>
    <t>PT. AKURABENITAMA</t>
  </si>
  <si>
    <t>130452</t>
  </si>
  <si>
    <t>YAYASAN RS. PANTI RAPIH</t>
  </si>
  <si>
    <t>130453</t>
  </si>
  <si>
    <t>PT. BAROKAH BANUA MANDIRI</t>
  </si>
  <si>
    <t>130454</t>
  </si>
  <si>
    <t>RSIA Panti Abdi Dharma Cirebon</t>
  </si>
  <si>
    <t>130462</t>
  </si>
  <si>
    <t>PT. SUMBER KURNIA BUANA</t>
  </si>
  <si>
    <t>130463</t>
  </si>
  <si>
    <t>PT. TRI KUSUMA PERKASA</t>
  </si>
  <si>
    <t>130464</t>
  </si>
  <si>
    <t>PT. BANDARUDARA INTERNASIONAL JAWA BARAT</t>
  </si>
  <si>
    <t>130465</t>
  </si>
  <si>
    <t>130466</t>
  </si>
  <si>
    <t>FANDY SETYA HERMAWAN</t>
  </si>
  <si>
    <t>130467</t>
  </si>
  <si>
    <t>MASUYA DISTRA SENTOSA</t>
  </si>
  <si>
    <t>130468</t>
  </si>
  <si>
    <t>ROBINSON MIGAS</t>
  </si>
  <si>
    <t>130469</t>
  </si>
  <si>
    <t>KARUNIA SELARAS ABADI</t>
  </si>
  <si>
    <t>130470</t>
  </si>
  <si>
    <t>AKHMAD YAHYA BA'AGIL</t>
  </si>
  <si>
    <t>130472</t>
  </si>
  <si>
    <t>MULTIBRATA ANUGERAH UTAMA</t>
  </si>
  <si>
    <t>130473</t>
  </si>
  <si>
    <t>PT. WIJAYA KARYA BANGUNAN GEDUNG</t>
  </si>
  <si>
    <t>130474</t>
  </si>
  <si>
    <t>IMAM SYAFI'I</t>
  </si>
  <si>
    <t>130490</t>
  </si>
  <si>
    <t>ETMIECO SARANA LAUT</t>
  </si>
  <si>
    <t>130491</t>
  </si>
  <si>
    <t>RISET PERKEBUNAN NUSANTARA CAB.PUSAT PENELITIAN KELAPA SAWIT</t>
  </si>
  <si>
    <t>130492</t>
  </si>
  <si>
    <t>130493</t>
  </si>
  <si>
    <t>KUANTAN INDAH PERDANA</t>
  </si>
  <si>
    <t>130494</t>
  </si>
  <si>
    <t>PT. SERANG GEMILANG</t>
  </si>
  <si>
    <t>130495</t>
  </si>
  <si>
    <t>CV. WONG AGRO LESTARI</t>
  </si>
  <si>
    <t>130496</t>
  </si>
  <si>
    <t>ROVINA JAYA SENTOSA</t>
  </si>
  <si>
    <t>130497</t>
  </si>
  <si>
    <t>SIRATA-RATA ALAS TONGA</t>
  </si>
  <si>
    <t>130498</t>
  </si>
  <si>
    <t>WELLIANTIKA</t>
  </si>
  <si>
    <t>130503</t>
  </si>
  <si>
    <t>BEND. RUTIN BALAI SUNGAI SURAKARTA</t>
  </si>
  <si>
    <t>130504</t>
  </si>
  <si>
    <t>ENAM PERMATA DUNIA</t>
  </si>
  <si>
    <t>130505</t>
  </si>
  <si>
    <t>ASLI PUTRA MANISA</t>
  </si>
  <si>
    <t>130506</t>
  </si>
  <si>
    <t>130507</t>
  </si>
  <si>
    <t>KOLANG CITRA ABADI</t>
  </si>
  <si>
    <t>130509</t>
  </si>
  <si>
    <t>SINAR BUMI PERSADA</t>
  </si>
  <si>
    <t>130510</t>
  </si>
  <si>
    <t>CIPTA PROPERTI AGUNG, PT</t>
  </si>
  <si>
    <t>130511</t>
  </si>
  <si>
    <t>FLAMBOYANT HUMA ARTA</t>
  </si>
  <si>
    <t>130513</t>
  </si>
  <si>
    <t>STEVEN JAQUAR TANDJOJO</t>
  </si>
  <si>
    <t>130514</t>
  </si>
  <si>
    <t>PRIME GLOBAL ENERGY PTE. LTD</t>
  </si>
  <si>
    <t>130515</t>
  </si>
  <si>
    <t>PT. CITOS ENERGI LIMA</t>
  </si>
  <si>
    <t>130516</t>
  </si>
  <si>
    <t>PT. WIJAYA KARYA KRAKATAU BETON</t>
  </si>
  <si>
    <t>130517</t>
  </si>
  <si>
    <t>IDAMAN NUSA LESTARI</t>
  </si>
  <si>
    <t>130518</t>
  </si>
  <si>
    <t>DARUL BAKHTIAR</t>
  </si>
  <si>
    <t>130519</t>
  </si>
  <si>
    <t>CV. RIZKY MAHA KARYA UTAMA</t>
  </si>
  <si>
    <t>130520</t>
  </si>
  <si>
    <t>PT. KARYAGRAHA UNGGULAGUNG</t>
  </si>
  <si>
    <t>130521</t>
  </si>
  <si>
    <t>I MADE MUSTIKA, SE</t>
  </si>
  <si>
    <t>130522</t>
  </si>
  <si>
    <t>HENRY KUSNOHARJO</t>
  </si>
  <si>
    <t>130524</t>
  </si>
  <si>
    <t>PT. INDOBAGUS DAYA PRIMA</t>
  </si>
  <si>
    <t>130525</t>
  </si>
  <si>
    <t>JOSUA PERANGIN-ANGIN</t>
  </si>
  <si>
    <t>130526</t>
  </si>
  <si>
    <t>SURYANI HADRAH</t>
  </si>
  <si>
    <t>130527</t>
  </si>
  <si>
    <t>LINTAS CINDO BERSAMA</t>
  </si>
  <si>
    <t>130528</t>
  </si>
  <si>
    <t>130529</t>
  </si>
  <si>
    <t>PT. SINAR MUSTIKA BERAU</t>
  </si>
  <si>
    <t>130530</t>
  </si>
  <si>
    <t>PT. KHARISMA ENERGI BORNEO</t>
  </si>
  <si>
    <t>130531</t>
  </si>
  <si>
    <t>PT. NUFARM INDONESIA</t>
  </si>
  <si>
    <t>130532</t>
  </si>
  <si>
    <t>MITRA PERSADA UTAMA</t>
  </si>
  <si>
    <t>130533</t>
  </si>
  <si>
    <t>HABIBULLAH</t>
  </si>
  <si>
    <t>130534</t>
  </si>
  <si>
    <t>MURLIKAH</t>
  </si>
  <si>
    <t>130535</t>
  </si>
  <si>
    <t>ZTT CABLE INDONESIA</t>
  </si>
  <si>
    <t>130536</t>
  </si>
  <si>
    <t>PT. CHAROEN POKPHAND JAYA FARM</t>
  </si>
  <si>
    <t>130537</t>
  </si>
  <si>
    <t>PABRIK CAMBRIC GKBI</t>
  </si>
  <si>
    <t>130538</t>
  </si>
  <si>
    <t>PRIMA TUNGGAL SAKTI</t>
  </si>
  <si>
    <t>130539</t>
  </si>
  <si>
    <t>KSO BAGUS KARYA AECOM COGINDO</t>
  </si>
  <si>
    <t>130540</t>
  </si>
  <si>
    <t>DAENONG GLOBAL</t>
  </si>
  <si>
    <t>130541</t>
  </si>
  <si>
    <t>SEPTI</t>
  </si>
  <si>
    <t>130542</t>
  </si>
  <si>
    <t>ANDI KASO</t>
  </si>
  <si>
    <t>130543</t>
  </si>
  <si>
    <t>GAYA STEEL</t>
  </si>
  <si>
    <t>130544</t>
  </si>
  <si>
    <t>PT. JESI JASON SURYA MAKMUR</t>
  </si>
  <si>
    <t>130545</t>
  </si>
  <si>
    <t>PT. UNION YASHINDO</t>
  </si>
  <si>
    <t>130546</t>
  </si>
  <si>
    <t>RIDHO TEKNIK</t>
  </si>
  <si>
    <t>130547</t>
  </si>
  <si>
    <t>ABD. RAPI</t>
  </si>
  <si>
    <t>130548</t>
  </si>
  <si>
    <t>PENGELUARAN INSPEKTORAT KABUPATEN KUTAI KARTANEGARA</t>
  </si>
  <si>
    <t>130549</t>
  </si>
  <si>
    <t>URAMPI INDAH PRATAMA</t>
  </si>
  <si>
    <t>130550</t>
  </si>
  <si>
    <t>SIMPATI GUNA SEJAHTERA</t>
  </si>
  <si>
    <t>130552</t>
  </si>
  <si>
    <t>STARBAY JAYA LANGGENG ABADI</t>
  </si>
  <si>
    <t>130553</t>
  </si>
  <si>
    <t>JALUR TRIAS PUTERA</t>
  </si>
  <si>
    <t>130554</t>
  </si>
  <si>
    <t>TRISTACO MINERAL MAKMUR</t>
  </si>
  <si>
    <t>130555</t>
  </si>
  <si>
    <t>KURNIA MITRA SAWIT</t>
  </si>
  <si>
    <t>130556</t>
  </si>
  <si>
    <t>HALMAHERA SUKSES  MINERAL</t>
  </si>
  <si>
    <t>130557</t>
  </si>
  <si>
    <t>PT. PETRO PUTRA PERKASA</t>
  </si>
  <si>
    <t>130558</t>
  </si>
  <si>
    <t>ASIA BARA ENERGI</t>
  </si>
  <si>
    <t>130559</t>
  </si>
  <si>
    <t>TOENG MAKMUR</t>
  </si>
  <si>
    <t>130560</t>
  </si>
  <si>
    <t>PT.VAN METAL UTAMA</t>
  </si>
  <si>
    <t>130562</t>
  </si>
  <si>
    <t>KSO BAGUS KARYA-AECOM-COGINDO</t>
  </si>
  <si>
    <t>130564</t>
  </si>
  <si>
    <t>YOPI AL HAZA</t>
  </si>
  <si>
    <t>130565</t>
  </si>
  <si>
    <t>AL-BARRU</t>
  </si>
  <si>
    <t>130566</t>
  </si>
  <si>
    <t>BANK CENTRAL ASIA TBK</t>
  </si>
  <si>
    <t>130567</t>
  </si>
  <si>
    <t>SURYA MEGAH ABADI</t>
  </si>
  <si>
    <t>130568</t>
  </si>
  <si>
    <t>130572</t>
  </si>
  <si>
    <t>HARDYANTO</t>
  </si>
  <si>
    <t>130573</t>
  </si>
  <si>
    <t>APPIPA INDONESIA</t>
  </si>
  <si>
    <t>130574</t>
  </si>
  <si>
    <t>AIRSPAN NETWORKS INDONESIA</t>
  </si>
  <si>
    <t>130575</t>
  </si>
  <si>
    <t>KEBUN HIJAU AGRINDO</t>
  </si>
  <si>
    <t>130576</t>
  </si>
  <si>
    <t>WULANDARI</t>
  </si>
  <si>
    <t>130577</t>
  </si>
  <si>
    <t>IR. HERI DARTANTO</t>
  </si>
  <si>
    <t>130578</t>
  </si>
  <si>
    <t>TEGUH GUNAWAN SUSENO</t>
  </si>
  <si>
    <t>130579</t>
  </si>
  <si>
    <t>PT. HARUM SARI NUSANTARA</t>
  </si>
  <si>
    <t>130580</t>
  </si>
  <si>
    <t>PT. CAHAYA MUTIARA BERSINAR INDONESIA</t>
  </si>
  <si>
    <t>130581</t>
  </si>
  <si>
    <t>LEDO KARSA MANDIRI</t>
  </si>
  <si>
    <t>130582</t>
  </si>
  <si>
    <t>PUSAKA JAMAN RAJA</t>
  </si>
  <si>
    <t>130583</t>
  </si>
  <si>
    <t>AGROSINDO UTAMA</t>
  </si>
  <si>
    <t>130584</t>
  </si>
  <si>
    <t>130588</t>
  </si>
  <si>
    <t>ARMAN</t>
  </si>
  <si>
    <t>130589</t>
  </si>
  <si>
    <t>BERSAMA INTI KARYA UTAMA</t>
  </si>
  <si>
    <t>130590</t>
  </si>
  <si>
    <t>CV. VICTORIA</t>
  </si>
  <si>
    <t>130591</t>
  </si>
  <si>
    <t>HIOE SUTIKNO HUSADA</t>
  </si>
  <si>
    <t>130592</t>
  </si>
  <si>
    <t>130593</t>
  </si>
  <si>
    <t>BP Singapore Pte. Limited</t>
  </si>
  <si>
    <t>130594</t>
  </si>
  <si>
    <t>ETANOL CERIA ABADI</t>
  </si>
  <si>
    <t>130595</t>
  </si>
  <si>
    <t>GRATI CCPP (PEAKER) EXTENSION PROJECT 450MW CONSORTIUM</t>
  </si>
  <si>
    <t>130596</t>
  </si>
  <si>
    <t>KVG GLOBAL COAL AND MINERALS</t>
  </si>
  <si>
    <t>130607</t>
  </si>
  <si>
    <t>JAGOAN RASA</t>
  </si>
  <si>
    <t>130608</t>
  </si>
  <si>
    <t>CV. RIZKI BINTANG</t>
  </si>
  <si>
    <t>130612</t>
  </si>
  <si>
    <t>CV. BETUAH</t>
  </si>
  <si>
    <t>130613</t>
  </si>
  <si>
    <t>BINTANG SINTUK HOTEL, PT.</t>
  </si>
  <si>
    <t>130614</t>
  </si>
  <si>
    <t>KOPERASI AGRO UTAMA Q-THA</t>
  </si>
  <si>
    <t>130616</t>
  </si>
  <si>
    <t>PANG KONG MING</t>
  </si>
  <si>
    <t>130620</t>
  </si>
  <si>
    <t>GAJAH LANGGENG SEJAHTERA</t>
  </si>
  <si>
    <t>130624</t>
  </si>
  <si>
    <t>CV. MITRA SABDA</t>
  </si>
  <si>
    <t>130625</t>
  </si>
  <si>
    <t>AFIF PRASETYA MUGRAHA P</t>
  </si>
  <si>
    <t>130626</t>
  </si>
  <si>
    <t>SOURCING BALI</t>
  </si>
  <si>
    <t>130627</t>
  </si>
  <si>
    <t>LAUTAN TIMUR PERMAI</t>
  </si>
  <si>
    <t>130628</t>
  </si>
  <si>
    <t>NONGSA INTI ALAM</t>
  </si>
  <si>
    <t>130629</t>
  </si>
  <si>
    <t>PT. KOLINGKAS</t>
  </si>
  <si>
    <t>130630</t>
  </si>
  <si>
    <t>REKADAYA ELEKTRIKA CONSULT</t>
  </si>
  <si>
    <t>130640</t>
  </si>
  <si>
    <t>RUSDY HARTONO</t>
  </si>
  <si>
    <t>130641</t>
  </si>
  <si>
    <t>TIGADAYA MINERGY</t>
  </si>
  <si>
    <t>130642</t>
  </si>
  <si>
    <t>CV. PRADIPA SEJAHTERA</t>
  </si>
  <si>
    <t>130645</t>
  </si>
  <si>
    <t>PT. NUSANTARA ENERGY PRIMA</t>
  </si>
  <si>
    <t>130646</t>
  </si>
  <si>
    <t>PRATAMA JAGAT LESTARI</t>
  </si>
  <si>
    <t>130647</t>
  </si>
  <si>
    <t>PT. BHUMIADYA INDONESIA</t>
  </si>
  <si>
    <t>130649</t>
  </si>
  <si>
    <t>130650</t>
  </si>
  <si>
    <t>BINTANG WANGI</t>
  </si>
  <si>
    <t>130651</t>
  </si>
  <si>
    <t>130657</t>
  </si>
  <si>
    <t>C-SITE TEXPIA</t>
  </si>
  <si>
    <t>130658</t>
  </si>
  <si>
    <t>INDAH PERKASA ABADI</t>
  </si>
  <si>
    <t>130660</t>
  </si>
  <si>
    <t>TIGA LENTERA ABADI</t>
  </si>
  <si>
    <t>130661</t>
  </si>
  <si>
    <t>ARIE MURRIYANTO,ST</t>
  </si>
  <si>
    <t>130662</t>
  </si>
  <si>
    <t>PERUMDA PERGUDANGAN DAN ANEKA USAHA PEDARINGAN KOTA SURAKARTA</t>
  </si>
  <si>
    <t>130665</t>
  </si>
  <si>
    <t>RATSANA</t>
  </si>
  <si>
    <t>130666</t>
  </si>
  <si>
    <t>BALAM SAWIT SEJAHTERA</t>
  </si>
  <si>
    <t>130667</t>
  </si>
  <si>
    <t>SUMBER ANUGERAH UTAMA</t>
  </si>
  <si>
    <t>130668</t>
  </si>
  <si>
    <t>GUOZHONG SUKSES INDONESIA</t>
  </si>
  <si>
    <t>130669</t>
  </si>
  <si>
    <t>BUT. HALLA CORPORATION</t>
  </si>
  <si>
    <t>130670</t>
  </si>
  <si>
    <t>HMS BERGBAU SINGAPORE PTE. LTD.</t>
  </si>
  <si>
    <t>130671</t>
  </si>
  <si>
    <t>ANTONIUS APIT</t>
  </si>
  <si>
    <t>130672</t>
  </si>
  <si>
    <t>PT. WAHANA SURYA NUSANTARA</t>
  </si>
  <si>
    <t>130673</t>
  </si>
  <si>
    <t>PT. JIHAN GLOBAL PERSADA</t>
  </si>
  <si>
    <t>130674</t>
  </si>
  <si>
    <t>DONIANTO</t>
  </si>
  <si>
    <t>130675</t>
  </si>
  <si>
    <t>BALI BOUNTY</t>
  </si>
  <si>
    <t>130677</t>
  </si>
  <si>
    <t>EDI SAMPURNA</t>
  </si>
  <si>
    <t>130701</t>
  </si>
  <si>
    <t>MAHLIGAI AWANI</t>
  </si>
  <si>
    <t>130702</t>
  </si>
  <si>
    <t>130703</t>
  </si>
  <si>
    <t>MADELINE JANE HADIPRAWIRO</t>
  </si>
  <si>
    <t>130704</t>
  </si>
  <si>
    <t>PT. DAHANA ARYA DIPTA</t>
  </si>
  <si>
    <t>130705</t>
  </si>
  <si>
    <t>PT. ESSENSI TEKNIKA UTAMA</t>
  </si>
  <si>
    <t>130706</t>
  </si>
  <si>
    <t>KELUARGA BESAR TAWANG ALUN</t>
  </si>
  <si>
    <t>130707</t>
  </si>
  <si>
    <t>MERY</t>
  </si>
  <si>
    <t>130708</t>
  </si>
  <si>
    <t>IVATUL MARDIYAH</t>
  </si>
  <si>
    <t>130709</t>
  </si>
  <si>
    <t>ASIA MULIA TRANSPASIFIK</t>
  </si>
  <si>
    <t>130710</t>
  </si>
  <si>
    <t>MULTI RONA ANUGERAH</t>
  </si>
  <si>
    <t>130711</t>
  </si>
  <si>
    <t>DAFRIANTO</t>
  </si>
  <si>
    <t>130712</t>
  </si>
  <si>
    <t>CV. JAYA BERKAT BERSAMA</t>
  </si>
  <si>
    <t>130713</t>
  </si>
  <si>
    <t>PT. SINAR INDAH PLASTIK</t>
  </si>
  <si>
    <t>130714</t>
  </si>
  <si>
    <t>JUNAEDI</t>
  </si>
  <si>
    <t>130715</t>
  </si>
  <si>
    <t>CV. RAJAWALI AGUNG SATU ANUGERAH</t>
  </si>
  <si>
    <t>130716</t>
  </si>
  <si>
    <t>DENNY SANTOSO</t>
  </si>
  <si>
    <t>130717</t>
  </si>
  <si>
    <t>ZAHIRA</t>
  </si>
  <si>
    <t>130718</t>
  </si>
  <si>
    <t>NI KOMANG WILIS</t>
  </si>
  <si>
    <t>130719</t>
  </si>
  <si>
    <t>130720</t>
  </si>
  <si>
    <t>BENDAHARA RSUD DR SOEROTO KAB. NGAWI</t>
  </si>
  <si>
    <t>130721</t>
  </si>
  <si>
    <t>BESMINDO ANDALAS SEMESTA</t>
  </si>
  <si>
    <t>130722</t>
  </si>
  <si>
    <t>PURNAMA SARI LBN</t>
  </si>
  <si>
    <t>130723</t>
  </si>
  <si>
    <t>BADAN PENGELOLAAN KEUANGAN DAN ASSET KAB PAMEKASAN</t>
  </si>
  <si>
    <t>130724</t>
  </si>
  <si>
    <t>CIPTA GLOBAL PERSADA</t>
  </si>
  <si>
    <t>130725</t>
  </si>
  <si>
    <t>SMK NEGERI I KOTA BENGKULU</t>
  </si>
  <si>
    <t>130726</t>
  </si>
  <si>
    <t>MARVIN NOVARINO WIJOYO</t>
  </si>
  <si>
    <t>130727</t>
  </si>
  <si>
    <t>KENSIGN JAYA MANDIRI</t>
  </si>
  <si>
    <t>130739</t>
  </si>
  <si>
    <t>TEGUH YUDHA PERMANA</t>
  </si>
  <si>
    <t>130740</t>
  </si>
  <si>
    <t>ICOOL INTERNATIONAL INDONESIA</t>
  </si>
  <si>
    <t>130745</t>
  </si>
  <si>
    <t>PRATAMA WIDYA</t>
  </si>
  <si>
    <t>130748</t>
  </si>
  <si>
    <t>BAPAK SARLIN</t>
  </si>
  <si>
    <t>130749</t>
  </si>
  <si>
    <t>HARIADI SANTOSO</t>
  </si>
  <si>
    <t>130760</t>
  </si>
  <si>
    <t>I GST NGURAH SUCIAWAN</t>
  </si>
  <si>
    <t>130761</t>
  </si>
  <si>
    <t>PT. CITRA LESTARI ENVIRO</t>
  </si>
  <si>
    <t>130762</t>
  </si>
  <si>
    <t>LINGKOQ PANDAN NARMADA</t>
  </si>
  <si>
    <t>130763</t>
  </si>
  <si>
    <t>GADING MAS INDONESIA TEGUH</t>
  </si>
  <si>
    <t>130764</t>
  </si>
  <si>
    <t>IR. HERU PRASETYO PURNOMO</t>
  </si>
  <si>
    <t>130765</t>
  </si>
  <si>
    <t>130766</t>
  </si>
  <si>
    <t>SATUAN KERJA DIREKTORAT PENGENDALIAN PENCEMARAN DAN KERUSAKAN PESISIR DAN LAUT</t>
  </si>
  <si>
    <t>130767</t>
  </si>
  <si>
    <t>ASRYANTO</t>
  </si>
  <si>
    <t>130768</t>
  </si>
  <si>
    <t>MUHAMAD ASRI</t>
  </si>
  <si>
    <t>130769</t>
  </si>
  <si>
    <t>SELOGIRI SAMPURNA PUTRA</t>
  </si>
  <si>
    <t>130770</t>
  </si>
  <si>
    <t>SARI MITRA PANGAN</t>
  </si>
  <si>
    <t>130771</t>
  </si>
  <si>
    <t>PULAU WARISAN DUNIA</t>
  </si>
  <si>
    <t>130774</t>
  </si>
  <si>
    <t>LINGGAWATI WIDJAJA</t>
  </si>
  <si>
    <t>130775</t>
  </si>
  <si>
    <t>RYAN FEBRIANSYAH</t>
  </si>
  <si>
    <t>130776</t>
  </si>
  <si>
    <t>KODIM 0304 / AGAM</t>
  </si>
  <si>
    <t>130782</t>
  </si>
  <si>
    <t>PT. SINAR KARYA BERSAUDARA</t>
  </si>
  <si>
    <t>130783</t>
  </si>
  <si>
    <t>HARUM NUSANTARA MAKMUR</t>
  </si>
  <si>
    <t>130784</t>
  </si>
  <si>
    <t>PT. TATA CAKRA INVESTAMA</t>
  </si>
  <si>
    <t>130785</t>
  </si>
  <si>
    <t>FABA MICE INDONESIA</t>
  </si>
  <si>
    <t>130786</t>
  </si>
  <si>
    <t>ARTO METAL INTERNASIONAL</t>
  </si>
  <si>
    <t>130787</t>
  </si>
  <si>
    <t>JAYA MESTIKA</t>
  </si>
  <si>
    <t>130788</t>
  </si>
  <si>
    <t>CAHAYA MITRA KARYA</t>
  </si>
  <si>
    <t>130789</t>
  </si>
  <si>
    <t>PETROMAS PERSADA</t>
  </si>
  <si>
    <t>130790</t>
  </si>
  <si>
    <t>PT. PUTERA MULYA TERANG INDAH</t>
  </si>
  <si>
    <t>130791</t>
  </si>
  <si>
    <t>CAHAYA ANANTA SURYA</t>
  </si>
  <si>
    <t>130792</t>
  </si>
  <si>
    <t>PT. SINAR AMARIL FACTORY</t>
  </si>
  <si>
    <t>130793</t>
  </si>
  <si>
    <t>PT. SCM ENTERPRISES APPAREL</t>
  </si>
  <si>
    <t>130794</t>
  </si>
  <si>
    <t>CV. RASI MITRA BANUA</t>
  </si>
  <si>
    <t>130795</t>
  </si>
  <si>
    <t>CV. KENCANA HIJAU</t>
  </si>
  <si>
    <t>130796</t>
  </si>
  <si>
    <t>MUHAMMAD YUDA</t>
  </si>
  <si>
    <t>130797</t>
  </si>
  <si>
    <t>MALTA CEMERLANG ABADI</t>
  </si>
  <si>
    <t>130798</t>
  </si>
  <si>
    <t>ROBERTUS DANA CHANDRA MULJADI</t>
  </si>
  <si>
    <t>130799</t>
  </si>
  <si>
    <t>SAPTA KURNIA ABADI</t>
  </si>
  <si>
    <t>130800</t>
  </si>
  <si>
    <t>BRAVO BUANA</t>
  </si>
  <si>
    <t>130801</t>
  </si>
  <si>
    <t>BERKAT ANUGERAH JAYA</t>
  </si>
  <si>
    <t>130802</t>
  </si>
  <si>
    <t>ISS JASA FASILITAS</t>
  </si>
  <si>
    <t>130803</t>
  </si>
  <si>
    <t>ANUGERAH BERKAT CALINDOJAYA</t>
  </si>
  <si>
    <t>130804</t>
  </si>
  <si>
    <t>PT. TUNGGAL JAYA PLASTIC INDUSTRY</t>
  </si>
  <si>
    <t>130805</t>
  </si>
  <si>
    <t>CV. SANDRI JAYA PUTRI II</t>
  </si>
  <si>
    <t>130806</t>
  </si>
  <si>
    <t>JAGA INTAN SIMAMORA</t>
  </si>
  <si>
    <t>130807</t>
  </si>
  <si>
    <t>PT. SING WEALTH TEXTILES</t>
  </si>
  <si>
    <t>130808</t>
  </si>
  <si>
    <t>PERKEBUNAN JTENGKEH CABANG BLITAR</t>
  </si>
  <si>
    <t>130809</t>
  </si>
  <si>
    <t>R. TONY FIDARIAWAN</t>
  </si>
  <si>
    <t>130810</t>
  </si>
  <si>
    <t>CV. KALIMANTAN TEHNIK</t>
  </si>
  <si>
    <t>130811</t>
  </si>
  <si>
    <t>YAY. BUDI AGUNG PALU</t>
  </si>
  <si>
    <t>130812</t>
  </si>
  <si>
    <t>PT. PALU MITRA UTAMA</t>
  </si>
  <si>
    <t>130815</t>
  </si>
  <si>
    <t>ANDIK SUWANTONO</t>
  </si>
  <si>
    <t>130817</t>
  </si>
  <si>
    <t>CV. EKA PUTRA MANDIRI</t>
  </si>
  <si>
    <t>130819</t>
  </si>
  <si>
    <t>CV. JAVA FURNITURE HOME DECOR</t>
  </si>
  <si>
    <t>130820</t>
  </si>
  <si>
    <t>UTAMA TANI NUSA CEMERLANG</t>
  </si>
  <si>
    <t>130824</t>
  </si>
  <si>
    <t>PT. PUTRA SUMBER UTAMA TIMBER</t>
  </si>
  <si>
    <t>130838</t>
  </si>
  <si>
    <t>ASIKIN</t>
  </si>
  <si>
    <t>130839</t>
  </si>
  <si>
    <t>SURYA HUSADHA</t>
  </si>
  <si>
    <t>130840</t>
  </si>
  <si>
    <t>CV. HASIL MAKMUR SEJAHTERA</t>
  </si>
  <si>
    <t>130841</t>
  </si>
  <si>
    <t>CATURJAYA PRIMA SEJAHTERA</t>
  </si>
  <si>
    <t>130842</t>
  </si>
  <si>
    <t>PT. CIPUTRA SENTRA</t>
  </si>
  <si>
    <t>130844</t>
  </si>
  <si>
    <t>AGRO MINING INDONESIA</t>
  </si>
  <si>
    <t>130845</t>
  </si>
  <si>
    <t>PETROVINA BARA</t>
  </si>
  <si>
    <t>130846</t>
  </si>
  <si>
    <t>RAMDANY PRATAMA</t>
  </si>
  <si>
    <t>130847</t>
  </si>
  <si>
    <t>DRA. SRI ASTUTIK, MM</t>
  </si>
  <si>
    <t>130848</t>
  </si>
  <si>
    <t>PT. KALIMANTAN MAJU BERSAMA</t>
  </si>
  <si>
    <t>130849</t>
  </si>
  <si>
    <t>Kuala Pelangi Rasa, PT</t>
  </si>
  <si>
    <t>130850</t>
  </si>
  <si>
    <t>ZAILAND</t>
  </si>
  <si>
    <t>130855</t>
  </si>
  <si>
    <t>RESTU BUMI ANDALAS</t>
  </si>
  <si>
    <t>130856</t>
  </si>
  <si>
    <t>DASIMANSA ABADI</t>
  </si>
  <si>
    <t>130857</t>
  </si>
  <si>
    <t>MR. EKANTO PRIO KONCORO</t>
  </si>
  <si>
    <t>130860</t>
  </si>
  <si>
    <t>CV. SURABRAJA MUBAROK</t>
  </si>
  <si>
    <t>130861</t>
  </si>
  <si>
    <t>FANI YULIANTO</t>
  </si>
  <si>
    <t>130862</t>
  </si>
  <si>
    <t>PT. WORLEYPARSONS INDONESIA</t>
  </si>
  <si>
    <t>130863</t>
  </si>
  <si>
    <t>PT. MEGA ASRI CEMERLANG</t>
  </si>
  <si>
    <t>130864</t>
  </si>
  <si>
    <t>MEQUIP FILTRATION</t>
  </si>
  <si>
    <t>130865</t>
  </si>
  <si>
    <t>PACIFIK SUKSES JAYA</t>
  </si>
  <si>
    <t>130866</t>
  </si>
  <si>
    <t>PERTAMBANGAN BUMI INDONESIA</t>
  </si>
  <si>
    <t>130867</t>
  </si>
  <si>
    <t>130868</t>
  </si>
  <si>
    <t>TURBO TECH INDONESIA</t>
  </si>
  <si>
    <t>130869</t>
  </si>
  <si>
    <t>PT. ARTABUMI SENTRA INDUSTRI</t>
  </si>
  <si>
    <t>130870</t>
  </si>
  <si>
    <t>BEND. PENGEL. BLUD RSJD DR. RM SOEDJARWADI KLATEN</t>
  </si>
  <si>
    <t>130871</t>
  </si>
  <si>
    <t>DIGITAL PRAJA MAKAYASA</t>
  </si>
  <si>
    <t>130872</t>
  </si>
  <si>
    <t>PT. MARCO SEJAHTERA INDONESIA</t>
  </si>
  <si>
    <t>130873</t>
  </si>
  <si>
    <t>SAMUDERA HALUAN SENTOSA</t>
  </si>
  <si>
    <t>130886</t>
  </si>
  <si>
    <t>PT. PAGILARAN</t>
  </si>
  <si>
    <t>130887</t>
  </si>
  <si>
    <t>E-TIRTA MEDICAL CENTRE, PT</t>
  </si>
  <si>
    <t>130888</t>
  </si>
  <si>
    <t>PT. E-TIRTA MEDICAL CENTRE</t>
  </si>
  <si>
    <t>130889</t>
  </si>
  <si>
    <t>YAKIN BEST</t>
  </si>
  <si>
    <t>130890</t>
  </si>
  <si>
    <t>IMAM MA'RUF</t>
  </si>
  <si>
    <t>130891</t>
  </si>
  <si>
    <t>SERTIFIKASI COHESPA INDONESIA</t>
  </si>
  <si>
    <t>130892</t>
  </si>
  <si>
    <t>PT. SEMERU BAKTI TATURA</t>
  </si>
  <si>
    <t>130893</t>
  </si>
  <si>
    <t>SINOTECH RESOURCES LTD</t>
  </si>
  <si>
    <t>130894</t>
  </si>
  <si>
    <t>TECHNICA UTAMA</t>
  </si>
  <si>
    <t>130895</t>
  </si>
  <si>
    <t>SUWARNI GLOBAL PERSADA</t>
  </si>
  <si>
    <t>130897</t>
  </si>
  <si>
    <t>YAY RS PKU MUHAMMADIYAH KARANGANYAR</t>
  </si>
  <si>
    <t>130898</t>
  </si>
  <si>
    <t>TRIEFTA AROMA NUSANTARA</t>
  </si>
  <si>
    <t>130899</t>
  </si>
  <si>
    <t>NAZA SAND MINING</t>
  </si>
  <si>
    <t>130900</t>
  </si>
  <si>
    <t>PURI RAHARJA</t>
  </si>
  <si>
    <t>130901</t>
  </si>
  <si>
    <t>CV. KURNIA INDAH ABADI</t>
  </si>
  <si>
    <t>130902</t>
  </si>
  <si>
    <t>CV. POSTEAK FURNITURE</t>
  </si>
  <si>
    <t>130903</t>
  </si>
  <si>
    <t>JHONLIN BATU MANDIRI</t>
  </si>
  <si>
    <t>130905</t>
  </si>
  <si>
    <t>SAKA MITRA SEJATI</t>
  </si>
  <si>
    <t>130906</t>
  </si>
  <si>
    <t>R. FERDI MARDIAN SARI</t>
  </si>
  <si>
    <t>130907</t>
  </si>
  <si>
    <t>ALDY JAYA MANDIRI, CV</t>
  </si>
  <si>
    <t>130909</t>
  </si>
  <si>
    <t>GO GUNAWAN</t>
  </si>
  <si>
    <t>130910</t>
  </si>
  <si>
    <t>MR. HERMAN SETYABUDI</t>
  </si>
  <si>
    <t>130911</t>
  </si>
  <si>
    <t>NATSIR ARBIE</t>
  </si>
  <si>
    <t>130912</t>
  </si>
  <si>
    <t>CITRA MAHKOTA</t>
  </si>
  <si>
    <t>130913</t>
  </si>
  <si>
    <t>HAYIVA OKTAVIA HASNI</t>
  </si>
  <si>
    <t>130914</t>
  </si>
  <si>
    <t>PANCARAN BERKAT MULIA</t>
  </si>
  <si>
    <t>130915</t>
  </si>
  <si>
    <t>PT. RLK DEVELOPMENT INDONESIA</t>
  </si>
  <si>
    <t>130917</t>
  </si>
  <si>
    <t>ARINA WIDA IMANIA</t>
  </si>
  <si>
    <t>130927</t>
  </si>
  <si>
    <t>PT. MITRA DESA KAWASAN TRANSMIGRASI RAWA PITU</t>
  </si>
  <si>
    <t>130931</t>
  </si>
  <si>
    <t>MATAHARI PUTRA MAKMUR</t>
  </si>
  <si>
    <t>130934</t>
  </si>
  <si>
    <t>SAWIT MULIA, PT</t>
  </si>
  <si>
    <t>130935</t>
  </si>
  <si>
    <t>CV. PROCON DJAYA AGUNG</t>
  </si>
  <si>
    <t>130936</t>
  </si>
  <si>
    <t>KELVIN TANAKO</t>
  </si>
  <si>
    <t>130937</t>
  </si>
  <si>
    <t>EDIMAN MANIK</t>
  </si>
  <si>
    <t>130938</t>
  </si>
  <si>
    <t>MOCH. JEMPIS</t>
  </si>
  <si>
    <t>130939</t>
  </si>
  <si>
    <t>WATU BETHEL ABADI</t>
  </si>
  <si>
    <t>130940</t>
  </si>
  <si>
    <t>BUANA HIJAU POWERINDO</t>
  </si>
  <si>
    <t>130941</t>
  </si>
  <si>
    <t>ALFIAN DWI PUTERA PERKASA</t>
  </si>
  <si>
    <t>130942</t>
  </si>
  <si>
    <t>HENDRA WIJAYA</t>
  </si>
  <si>
    <t>130943</t>
  </si>
  <si>
    <t>MEIHOKU INDUSTRY INDONESIA</t>
  </si>
  <si>
    <t>130944</t>
  </si>
  <si>
    <t>130945</t>
  </si>
  <si>
    <t>BEND SMKK NEGERI BENGKULU</t>
  </si>
  <si>
    <t>130946</t>
  </si>
  <si>
    <t>PT. DWI AGUNG MANUNGGAL</t>
  </si>
  <si>
    <t>130947</t>
  </si>
  <si>
    <t>CV. MITRA TANI INDONESIA</t>
  </si>
  <si>
    <t>130948</t>
  </si>
  <si>
    <t>PT. BARA KALIMANTAN JAYA</t>
  </si>
  <si>
    <t>130949</t>
  </si>
  <si>
    <t>CV. MITRA TANI ABADI</t>
  </si>
  <si>
    <t>130950</t>
  </si>
  <si>
    <t>YAYASAN SANTA ELISABETH</t>
  </si>
  <si>
    <t>130952</t>
  </si>
  <si>
    <t>130953</t>
  </si>
  <si>
    <t>SYUKUR INDAH MULIA</t>
  </si>
  <si>
    <t>130954</t>
  </si>
  <si>
    <t>CV. DHARMA KARTAPURA</t>
  </si>
  <si>
    <t>130955</t>
  </si>
  <si>
    <t>CV. ASUKA SUMBER ABADI</t>
  </si>
  <si>
    <t>130956</t>
  </si>
  <si>
    <t>CV. ALAM CITRA MANDIRI</t>
  </si>
  <si>
    <t>130957</t>
  </si>
  <si>
    <t>CORONA BATU BEGIGI</t>
  </si>
  <si>
    <t>130958</t>
  </si>
  <si>
    <t>RAJASA MITRA ABADI</t>
  </si>
  <si>
    <t>130959</t>
  </si>
  <si>
    <t>WAHANA ADIREKSA PRATAMA</t>
  </si>
  <si>
    <t>130960</t>
  </si>
  <si>
    <t>HARI</t>
  </si>
  <si>
    <t>130961</t>
  </si>
  <si>
    <t>CV. BAMBU KUNING</t>
  </si>
  <si>
    <t>130962</t>
  </si>
  <si>
    <t>CV. CLA INDONESIA</t>
  </si>
  <si>
    <t>130963</t>
  </si>
  <si>
    <t>PT. BUKIT SAWIT SEMESTA</t>
  </si>
  <si>
    <t>130964</t>
  </si>
  <si>
    <t>130965</t>
  </si>
  <si>
    <t>FEBRIANTO</t>
  </si>
  <si>
    <t>130966</t>
  </si>
  <si>
    <t>MADIAH</t>
  </si>
  <si>
    <t>130967</t>
  </si>
  <si>
    <t>BRAM RINALDI</t>
  </si>
  <si>
    <t>130968</t>
  </si>
  <si>
    <t>MUJUR LESTARI</t>
  </si>
  <si>
    <t>130969</t>
  </si>
  <si>
    <t>BIMA PERKASA SEJAHTERA</t>
  </si>
  <si>
    <t>130970</t>
  </si>
  <si>
    <t>GUDANG BERKAT ABADI</t>
  </si>
  <si>
    <t>130971</t>
  </si>
  <si>
    <t>EFENDY</t>
  </si>
  <si>
    <t>130972</t>
  </si>
  <si>
    <t>PT. GASURINDO BAHTERAJAYA</t>
  </si>
  <si>
    <t>130978</t>
  </si>
  <si>
    <t>ALMIVA DEWO ABADI</t>
  </si>
  <si>
    <t>130979</t>
  </si>
  <si>
    <t>RENNDY FERDIANTO</t>
  </si>
  <si>
    <t>130991</t>
  </si>
  <si>
    <t>TS TRANSFORMER INDONESIA</t>
  </si>
  <si>
    <t>130992</t>
  </si>
  <si>
    <t>MAKMUR BERKAH AMANDA HOTEL</t>
  </si>
  <si>
    <t>130993</t>
  </si>
  <si>
    <t>CV. EMIRAL PUTRA JAYA</t>
  </si>
  <si>
    <t>130994</t>
  </si>
  <si>
    <t>HERBA FARMINDO</t>
  </si>
  <si>
    <t>130995</t>
  </si>
  <si>
    <t>ZIDA BURIKA</t>
  </si>
  <si>
    <t>130996</t>
  </si>
  <si>
    <t>CV. MILIA RAYA</t>
  </si>
  <si>
    <t>130997</t>
  </si>
  <si>
    <t>PT. CIBENDA JAYA LESTARI</t>
  </si>
  <si>
    <t>130998</t>
  </si>
  <si>
    <t>PT. SELO GIRI BAROKAH</t>
  </si>
  <si>
    <t>130999</t>
  </si>
  <si>
    <t>MOCH. SYAFIUDIN</t>
  </si>
  <si>
    <t>131000</t>
  </si>
  <si>
    <t>131001</t>
  </si>
  <si>
    <t>KOPERASI SERBA USAHA NUSANTARA</t>
  </si>
  <si>
    <t>131002</t>
  </si>
  <si>
    <t>PUTRA PUTRI KARYA SEJAHTERA, PT</t>
  </si>
  <si>
    <t>131003</t>
  </si>
  <si>
    <t>BAPAK MARDIN, SE</t>
  </si>
  <si>
    <t>131004</t>
  </si>
  <si>
    <t>MIRACLE INDO AGRO</t>
  </si>
  <si>
    <t>131005</t>
  </si>
  <si>
    <t>BAPAK RINTO</t>
  </si>
  <si>
    <t>131006</t>
  </si>
  <si>
    <t>BANGJA INTI INGRIDIEN</t>
  </si>
  <si>
    <t>131007</t>
  </si>
  <si>
    <t>TSENG CHING TE</t>
  </si>
  <si>
    <t>131019</t>
  </si>
  <si>
    <t>DERY LODIYANTO</t>
  </si>
  <si>
    <t>131020</t>
  </si>
  <si>
    <t>TOTONAFO BU'ULOLO</t>
  </si>
  <si>
    <t>131026</t>
  </si>
  <si>
    <t>TOP SOLUSI MARINA</t>
  </si>
  <si>
    <t>131041</t>
  </si>
  <si>
    <t>SYAMSUL ARIFIN</t>
  </si>
  <si>
    <t>131042</t>
  </si>
  <si>
    <t>EPC-M FABRICATORS PERKASA</t>
  </si>
  <si>
    <t>131043</t>
  </si>
  <si>
    <t>SANTOSA SANTOSA</t>
  </si>
  <si>
    <t>131044</t>
  </si>
  <si>
    <t>SANTOSA</t>
  </si>
  <si>
    <t>131045</t>
  </si>
  <si>
    <t>BROMO STEEL INDONESIA</t>
  </si>
  <si>
    <t>131046</t>
  </si>
  <si>
    <t>CV. FIRMAN JAYA</t>
  </si>
  <si>
    <t>131047</t>
  </si>
  <si>
    <t>IRFAN</t>
  </si>
  <si>
    <t>131048</t>
  </si>
  <si>
    <t>RIO NOVENDA PUTRA</t>
  </si>
  <si>
    <t>131049</t>
  </si>
  <si>
    <t>YAHATA INDUSTRY INDONESIA</t>
  </si>
  <si>
    <t>131051</t>
  </si>
  <si>
    <t>131052</t>
  </si>
  <si>
    <t>CV MANDIRI JAYA</t>
  </si>
  <si>
    <t>131053</t>
  </si>
  <si>
    <t>USDA TIMOR</t>
  </si>
  <si>
    <t>131054</t>
  </si>
  <si>
    <t>CV. PRIMA INDO NIAGA</t>
  </si>
  <si>
    <t>131055</t>
  </si>
  <si>
    <t>TIRTA REJEKI DEWATA</t>
  </si>
  <si>
    <t>131056</t>
  </si>
  <si>
    <t>MUHAMAD HUSNI TAMRIN</t>
  </si>
  <si>
    <t>131057</t>
  </si>
  <si>
    <t>HERI SUSILO</t>
  </si>
  <si>
    <t>131058</t>
  </si>
  <si>
    <t>SUGIARTO, Dr, Ir, MP</t>
  </si>
  <si>
    <t>131059</t>
  </si>
  <si>
    <t>PUTRA KOLAKA SEJAHTERA</t>
  </si>
  <si>
    <t>131061</t>
  </si>
  <si>
    <t>FREDDY DATON</t>
  </si>
  <si>
    <t>131062</t>
  </si>
  <si>
    <t>CITI PLUMB</t>
  </si>
  <si>
    <t>131063</t>
  </si>
  <si>
    <t>131065</t>
  </si>
  <si>
    <t>CV. SEMAR</t>
  </si>
  <si>
    <t>131067</t>
  </si>
  <si>
    <t>PT. DIYATAMA METRO SEJATI</t>
  </si>
  <si>
    <t>131068</t>
  </si>
  <si>
    <t>PT. KUTAMA PRIMA MINING</t>
  </si>
  <si>
    <t>131069</t>
  </si>
  <si>
    <t>GANDA KARYA UTAMA</t>
  </si>
  <si>
    <t>131070</t>
  </si>
  <si>
    <t>PELAYARAN ANGKUTAN LAUT BINTANG KARTIKA</t>
  </si>
  <si>
    <t>131073</t>
  </si>
  <si>
    <t>JAYA ENGINEERING TECHNOLOGY</t>
  </si>
  <si>
    <t>131083</t>
  </si>
  <si>
    <t>SELEKTA PRIMA NUSANTARA</t>
  </si>
  <si>
    <t>131084</t>
  </si>
  <si>
    <t>PAPUA UTAMA MITRA</t>
  </si>
  <si>
    <t>131085</t>
  </si>
  <si>
    <t>MATAHARI</t>
  </si>
  <si>
    <t>131086</t>
  </si>
  <si>
    <t>ERWIN SUHENDRA SUTANTO</t>
  </si>
  <si>
    <t>131087</t>
  </si>
  <si>
    <t>PT. GENESIS MITRA MANDIRI</t>
  </si>
  <si>
    <t>131088</t>
  </si>
  <si>
    <t>131089</t>
  </si>
  <si>
    <t>PT. MODERN ASIA HOTEL</t>
  </si>
  <si>
    <t>131090</t>
  </si>
  <si>
    <t>GRAHA AGRO NUSANTARA</t>
  </si>
  <si>
    <t>131091</t>
  </si>
  <si>
    <t>BRUDER KONSTRUKSI NUSANTARA</t>
  </si>
  <si>
    <t>131092</t>
  </si>
  <si>
    <t>PT. COCO CITRA CELEBES</t>
  </si>
  <si>
    <t>131093</t>
  </si>
  <si>
    <t>DEWI</t>
  </si>
  <si>
    <t>131094</t>
  </si>
  <si>
    <t>VINACONTROL HOCHIMINH CITY</t>
  </si>
  <si>
    <t>131095</t>
  </si>
  <si>
    <t>RABANA GASINDO MAKMUR</t>
  </si>
  <si>
    <t>131096</t>
  </si>
  <si>
    <t>MITRA DINAMIS YANG UTAMA</t>
  </si>
  <si>
    <t>131097</t>
  </si>
  <si>
    <t>GRIYA MULIYA SENTOSA</t>
  </si>
  <si>
    <t>131098</t>
  </si>
  <si>
    <t>I NYOMAN DERANA</t>
  </si>
  <si>
    <t>131099</t>
  </si>
  <si>
    <t>INTI MEGA UTAMA</t>
  </si>
  <si>
    <t>131100</t>
  </si>
  <si>
    <t>PT. INDONESIA BAHARU ENERGI</t>
  </si>
  <si>
    <t>131101</t>
  </si>
  <si>
    <t>KEONG MAS PERMAI</t>
  </si>
  <si>
    <t>131102</t>
  </si>
  <si>
    <t>MITRA MERDEKA TANI / FARID BUDIYANTO</t>
  </si>
  <si>
    <t>131103</t>
  </si>
  <si>
    <t>PT. CIRACAP SUMBER PRIMA</t>
  </si>
  <si>
    <t>131104</t>
  </si>
  <si>
    <t>ERWIN NUGRAHA</t>
  </si>
  <si>
    <t>131105</t>
  </si>
  <si>
    <t>131106</t>
  </si>
  <si>
    <t>ERRY HADIANA</t>
  </si>
  <si>
    <t>131107</t>
  </si>
  <si>
    <t>SURABAYA INDUSTRIAL ESTATE RUNGKUT (SIER)</t>
  </si>
  <si>
    <t>131108</t>
  </si>
  <si>
    <t>KREASI DUTA PUTRA</t>
  </si>
  <si>
    <t>131109</t>
  </si>
  <si>
    <t>PT. BANGKA BIOGAS SYNERGY</t>
  </si>
  <si>
    <t>131110</t>
  </si>
  <si>
    <t>CV. POHON BIRU SEJAHTERA</t>
  </si>
  <si>
    <t>131111</t>
  </si>
  <si>
    <t>PT. USAHA GEMILANG UTAMA</t>
  </si>
  <si>
    <t>131112</t>
  </si>
  <si>
    <t>SARANA BUMI NASIONAL</t>
  </si>
  <si>
    <t>131113</t>
  </si>
  <si>
    <t>PT. HERGADA MAJU JAYA</t>
  </si>
  <si>
    <t>131114</t>
  </si>
  <si>
    <t>TARI ALAM RAYA</t>
  </si>
  <si>
    <t>131115</t>
  </si>
  <si>
    <t>INDONESIA POWER UJP PELABUHAN RATU</t>
  </si>
  <si>
    <t>131116</t>
  </si>
  <si>
    <t>BANK INDONESIA</t>
  </si>
  <si>
    <t>131117</t>
  </si>
  <si>
    <t>LMS CERTIFICATION INTERNATIONAL</t>
  </si>
  <si>
    <t>131118</t>
  </si>
  <si>
    <t>ROSTIA NURDIN S.KOM</t>
  </si>
  <si>
    <t>131119</t>
  </si>
  <si>
    <t>PT. GLOBAL MITRA MAKMUR</t>
  </si>
  <si>
    <t>131120</t>
  </si>
  <si>
    <t>PT. RADJA PABBALU ENERGI</t>
  </si>
  <si>
    <t>131121</t>
  </si>
  <si>
    <t>PT. SURYA JALUR ANUGERAH</t>
  </si>
  <si>
    <t>131122</t>
  </si>
  <si>
    <t>MULTIPOLAR INTITAMA</t>
  </si>
  <si>
    <t>131123</t>
  </si>
  <si>
    <t>DUA BERLIAN MANDIRI</t>
  </si>
  <si>
    <t>131124</t>
  </si>
  <si>
    <t>SARIPURI PERMAI HOTEL</t>
  </si>
  <si>
    <t>131125</t>
  </si>
  <si>
    <t>KARIM RAIS</t>
  </si>
  <si>
    <t>131126</t>
  </si>
  <si>
    <t>CAHAYA MAJU LESTARI</t>
  </si>
  <si>
    <t>131127</t>
  </si>
  <si>
    <t>NT INDONESIA</t>
  </si>
  <si>
    <t>131128</t>
  </si>
  <si>
    <t>BERLA ANUGRAH</t>
  </si>
  <si>
    <t>131132</t>
  </si>
  <si>
    <t>ALFIN REDA PRATAMA, S.M</t>
  </si>
  <si>
    <t>131133</t>
  </si>
  <si>
    <t>HENGKI HUANNOTO</t>
  </si>
  <si>
    <t>131134</t>
  </si>
  <si>
    <t>SONY FIRMANSYAH</t>
  </si>
  <si>
    <t>131135</t>
  </si>
  <si>
    <t>MR. HASANUDIN</t>
  </si>
  <si>
    <t>131136</t>
  </si>
  <si>
    <t>KINTAKA</t>
  </si>
  <si>
    <t>131137</t>
  </si>
  <si>
    <t>THE. TEJO CAHYONO</t>
  </si>
  <si>
    <t>131138</t>
  </si>
  <si>
    <t>SUNRISE NIAGA FISHERY</t>
  </si>
  <si>
    <t>131139</t>
  </si>
  <si>
    <t>PUTRA BATANG HARI</t>
  </si>
  <si>
    <t>131140</t>
  </si>
  <si>
    <t>ABADI TIGA MANDIRI</t>
  </si>
  <si>
    <t>131141</t>
  </si>
  <si>
    <t>EDY MUSTOFA</t>
  </si>
  <si>
    <t>131142</t>
  </si>
  <si>
    <t>YAY.BAKIS PKU MUHAMMADIYAH DAERAH LAMONGAN</t>
  </si>
  <si>
    <t>131143</t>
  </si>
  <si>
    <t>SIDODADI GROUP</t>
  </si>
  <si>
    <t>131144</t>
  </si>
  <si>
    <t>131145</t>
  </si>
  <si>
    <t>VITA AGUSTIANTI</t>
  </si>
  <si>
    <t>131146</t>
  </si>
  <si>
    <t>MR. HERRY SYACHMIRAL</t>
  </si>
  <si>
    <t>131147</t>
  </si>
  <si>
    <t>PRODUK DIG BORNEO</t>
  </si>
  <si>
    <t>131148</t>
  </si>
  <si>
    <t>MULTI MINERAL TRADING</t>
  </si>
  <si>
    <t>131149</t>
  </si>
  <si>
    <t>PT. ATARI BARECORE INDONESIA</t>
  </si>
  <si>
    <t>131150</t>
  </si>
  <si>
    <t>MOCHAMMAD CHALIK</t>
  </si>
  <si>
    <t>131153</t>
  </si>
  <si>
    <t>NIKKO JAYA PLASTINDO</t>
  </si>
  <si>
    <t>131154</t>
  </si>
  <si>
    <t>PUTU CHRIST ARYANTO</t>
  </si>
  <si>
    <t>131155</t>
  </si>
  <si>
    <t>KANANITORA</t>
  </si>
  <si>
    <t>131156</t>
  </si>
  <si>
    <t>MUHARI</t>
  </si>
  <si>
    <t>131157</t>
  </si>
  <si>
    <t>LULUS TJAHYOPURNOMO, IR</t>
  </si>
  <si>
    <t>131159</t>
  </si>
  <si>
    <t>131160</t>
  </si>
  <si>
    <t>GRIYA SATRIA MEKONGGA</t>
  </si>
  <si>
    <t>131161</t>
  </si>
  <si>
    <t>PT. HARAPAN GLOBAL APPAREL</t>
  </si>
  <si>
    <t>131162</t>
  </si>
  <si>
    <t>DAMAI SEJAHTERA PERSADA</t>
  </si>
  <si>
    <t>131171</t>
  </si>
  <si>
    <t>LIANA BINTANG MAS</t>
  </si>
  <si>
    <t>131172</t>
  </si>
  <si>
    <t>PT. MINSEL ABADI SEJAHTERA</t>
  </si>
  <si>
    <t>131176</t>
  </si>
  <si>
    <t>A. ZAENUR ROFIQ</t>
  </si>
  <si>
    <t>131177</t>
  </si>
  <si>
    <t>INTI GLOBAL PERSADA, PT</t>
  </si>
  <si>
    <t>131178</t>
  </si>
  <si>
    <t>MR. HENDRA ANGKASA, S.KOM</t>
  </si>
  <si>
    <t>131179</t>
  </si>
  <si>
    <t>MR. AHMAD EFENDI</t>
  </si>
  <si>
    <t>131181</t>
  </si>
  <si>
    <t>PT. AKBAR PERSADA INDONESIA</t>
  </si>
  <si>
    <t>131182</t>
  </si>
  <si>
    <t>BATARA INDRA LIMA SEJAHTERA</t>
  </si>
  <si>
    <t>131183</t>
  </si>
  <si>
    <t>EKA SUWANDRY MULIA</t>
  </si>
  <si>
    <t>131184</t>
  </si>
  <si>
    <t>PT CENTRO PUTRA PAPUA MANDIRI</t>
  </si>
  <si>
    <t>131185</t>
  </si>
  <si>
    <t>IRHAMNA</t>
  </si>
  <si>
    <t>131186</t>
  </si>
  <si>
    <t>PT. NATURAL ARTHA RESOURCE</t>
  </si>
  <si>
    <t>131187</t>
  </si>
  <si>
    <t>MELTA PERKASA</t>
  </si>
  <si>
    <t>131188</t>
  </si>
  <si>
    <t>RAISINDO JASATAMA MANDIRI</t>
  </si>
  <si>
    <t>131189</t>
  </si>
  <si>
    <t>131190</t>
  </si>
  <si>
    <t>RUTIN BADAN LITBANG AGAMA DEPT. AGAMA</t>
  </si>
  <si>
    <t>131191</t>
  </si>
  <si>
    <t>KOWARI TJAHJADI</t>
  </si>
  <si>
    <t>131192</t>
  </si>
  <si>
    <t>131193</t>
  </si>
  <si>
    <t>CV. JAVA BRIQUETTE INDONESIA</t>
  </si>
  <si>
    <t>131194</t>
  </si>
  <si>
    <t>INDORAMA GLYCOL INDONESIA</t>
  </si>
  <si>
    <t>131195</t>
  </si>
  <si>
    <t>ALVIANIE JESSYCA</t>
  </si>
  <si>
    <t>131196</t>
  </si>
  <si>
    <t>SEGAR GAYAMAN UTAMA</t>
  </si>
  <si>
    <t>131197</t>
  </si>
  <si>
    <t>SEGAR MURNI UTAMA</t>
  </si>
  <si>
    <t>131198</t>
  </si>
  <si>
    <t>YOHANES TONO WIJAYA</t>
  </si>
  <si>
    <t>131199</t>
  </si>
  <si>
    <t>MR. DYAN BAGUS PRIHANTORO</t>
  </si>
  <si>
    <t>131200</t>
  </si>
  <si>
    <t>132009</t>
  </si>
  <si>
    <t>PT. WINERY INTI NUSANTARA</t>
  </si>
  <si>
    <t>132010</t>
  </si>
  <si>
    <t>JIANGXI WATER AND HYDROPOWER CONSTRUCTION CO. LTD</t>
  </si>
  <si>
    <t>132011</t>
  </si>
  <si>
    <t>M. SURYO HERLAMBANG</t>
  </si>
  <si>
    <t>132012</t>
  </si>
  <si>
    <t>MITRA ANUGRAH TERANG SEJAHTERA</t>
  </si>
  <si>
    <t>132013</t>
  </si>
  <si>
    <t>FAHMI SAIFUDIN ZUHRI</t>
  </si>
  <si>
    <t>132014</t>
  </si>
  <si>
    <t>JEMMY CARTER FUADY</t>
  </si>
  <si>
    <t>132015</t>
  </si>
  <si>
    <t>SOLEH M</t>
  </si>
  <si>
    <t>132016</t>
  </si>
  <si>
    <t>BENNY SOEKARNO</t>
  </si>
  <si>
    <t>132017</t>
  </si>
  <si>
    <t>PT. NEBULA ENERGI TAMA</t>
  </si>
  <si>
    <t>132019</t>
  </si>
  <si>
    <t>PT. TAMANO INDONESIA</t>
  </si>
  <si>
    <t>132020</t>
  </si>
  <si>
    <t>DINAMIKA INDAH PERSADA</t>
  </si>
  <si>
    <t>132022</t>
  </si>
  <si>
    <t>MOH RIFA'I</t>
  </si>
  <si>
    <t>132023</t>
  </si>
  <si>
    <t>EDI JUBAEDI</t>
  </si>
  <si>
    <t>132024</t>
  </si>
  <si>
    <t>BUMI PANGAN SEJAHTERA</t>
  </si>
  <si>
    <t>132025</t>
  </si>
  <si>
    <t>SIMANINDO BINTANG SEMESTA</t>
  </si>
  <si>
    <t>132026</t>
  </si>
  <si>
    <t>132042</t>
  </si>
  <si>
    <t>DEDE DARMAWAN</t>
  </si>
  <si>
    <t>132043</t>
  </si>
  <si>
    <t>CV. ANGKASA JAYA</t>
  </si>
  <si>
    <t>132044</t>
  </si>
  <si>
    <t>CV. GUNUNG KALIMANTAN SATRIA</t>
  </si>
  <si>
    <t>132045</t>
  </si>
  <si>
    <t>ASRINDO CITRASUBUR MAKMUR</t>
  </si>
  <si>
    <t>132046</t>
  </si>
  <si>
    <t>SA'YAN MASYKURO</t>
  </si>
  <si>
    <t>132047</t>
  </si>
  <si>
    <t>BUMDES DJT BERJAYA</t>
  </si>
  <si>
    <t>132048</t>
  </si>
  <si>
    <t>132049</t>
  </si>
  <si>
    <t>BAMBANG WIDARYANTO</t>
  </si>
  <si>
    <t>132050</t>
  </si>
  <si>
    <t>132051</t>
  </si>
  <si>
    <t>ROMO SURYO NEGORO</t>
  </si>
  <si>
    <t>132052</t>
  </si>
  <si>
    <t>KOESEVI MANDIRI</t>
  </si>
  <si>
    <t>132053</t>
  </si>
  <si>
    <t>CV. KELAPA JAYA</t>
  </si>
  <si>
    <t>132054</t>
  </si>
  <si>
    <t>KARYA ALAM INDONESIA</t>
  </si>
  <si>
    <t>132055</t>
  </si>
  <si>
    <t>HARAPAN SAMUDRA</t>
  </si>
  <si>
    <t>132056</t>
  </si>
  <si>
    <t>ABDULLAH AHYAN, SH</t>
  </si>
  <si>
    <t>132057</t>
  </si>
  <si>
    <t>PT. KOOPA SPECIALTIES</t>
  </si>
  <si>
    <t>132058</t>
  </si>
  <si>
    <t>PT. DUTA TATA PERSADA</t>
  </si>
  <si>
    <t>132062</t>
  </si>
  <si>
    <t>BURHANNUDDIN S</t>
  </si>
  <si>
    <t>132063</t>
  </si>
  <si>
    <t>BURHANUDDIN S</t>
  </si>
  <si>
    <t>132064</t>
  </si>
  <si>
    <t>GREENLAND SEJAHTERA ABADI</t>
  </si>
  <si>
    <t>132065</t>
  </si>
  <si>
    <t>BORNEO JAYA SENTOSA</t>
  </si>
  <si>
    <t>132076</t>
  </si>
  <si>
    <t>SINAR HASIL ALAM</t>
  </si>
  <si>
    <t>132078</t>
  </si>
  <si>
    <t>DELTA INTERNATIONAL HOTEL</t>
  </si>
  <si>
    <t>132081</t>
  </si>
  <si>
    <t>KIKI DWI WULANDARI</t>
  </si>
  <si>
    <t>132082</t>
  </si>
  <si>
    <t>PT. PELITA SAMUDERA SHIPPING TBK</t>
  </si>
  <si>
    <t>132083</t>
  </si>
  <si>
    <t>RIUNG MITRA LESTARI</t>
  </si>
  <si>
    <t>132084</t>
  </si>
  <si>
    <t>DYAH SURYANTI</t>
  </si>
  <si>
    <t>132085</t>
  </si>
  <si>
    <t>PT. SATRIA MAYANGKARA SEJAHTERA</t>
  </si>
  <si>
    <t>132086</t>
  </si>
  <si>
    <t>JNS ANUGERAH ABADI</t>
  </si>
  <si>
    <t>132087</t>
  </si>
  <si>
    <t>PT. FABILA TEKNIK SEJAHTERA</t>
  </si>
  <si>
    <t>132088</t>
  </si>
  <si>
    <t>CV. JASA MULTI PRATAMA</t>
  </si>
  <si>
    <t>132089</t>
  </si>
  <si>
    <t>RESKRIM POLRES LAMONGAN</t>
  </si>
  <si>
    <t>132090</t>
  </si>
  <si>
    <t>PARULIAN MITRA ABADI</t>
  </si>
  <si>
    <t>132091</t>
  </si>
  <si>
    <t>MANDIRI KARYA BERSAUDARA, UD</t>
  </si>
  <si>
    <t>133008</t>
  </si>
  <si>
    <t>CV. BAIRUM</t>
  </si>
  <si>
    <t>133021</t>
  </si>
  <si>
    <t>ENERGI BERKHAH ABADI</t>
  </si>
  <si>
    <t>133022</t>
  </si>
  <si>
    <t>BARA INTI MAKMUR ANARGYA</t>
  </si>
  <si>
    <t>133023</t>
  </si>
  <si>
    <t>AGUSTIN PURNANINGSIH</t>
  </si>
  <si>
    <t>133024</t>
  </si>
  <si>
    <t>PT. TREEKREASI MARGAMULIA</t>
  </si>
  <si>
    <t>133025</t>
  </si>
  <si>
    <t>PT. UNGGUL KARSA MEDIKA</t>
  </si>
  <si>
    <t>133028</t>
  </si>
  <si>
    <t>YAY RS.PANTI NIRMALA</t>
  </si>
  <si>
    <t>133032</t>
  </si>
  <si>
    <t>BENNY AZIS</t>
  </si>
  <si>
    <t>133037</t>
  </si>
  <si>
    <t>ERICK SLAMETLOUDVY</t>
  </si>
  <si>
    <t>133040</t>
  </si>
  <si>
    <t>PT. VISA INDO</t>
  </si>
  <si>
    <t>133042</t>
  </si>
  <si>
    <t>CV. BUMI GUNA MAKMUR</t>
  </si>
  <si>
    <t>133043</t>
  </si>
  <si>
    <t>INDRA KURNIAWAN WINOTO</t>
  </si>
  <si>
    <t>133045</t>
  </si>
  <si>
    <t>DONNY BUDISANTOSO</t>
  </si>
  <si>
    <t>133046</t>
  </si>
  <si>
    <t>133047</t>
  </si>
  <si>
    <t>BUT. JIANGXI WATER AND HYDROPOW CONSTRUCTION</t>
  </si>
  <si>
    <t>133048</t>
  </si>
  <si>
    <t>SMK PRAKARYA INTERNASIONAL</t>
  </si>
  <si>
    <t>133051</t>
  </si>
  <si>
    <t>ABADI OGAN CEMERLANG</t>
  </si>
  <si>
    <t>133052</t>
  </si>
  <si>
    <t>PT. WAANAL MANAT AMIETE PAPUA</t>
  </si>
  <si>
    <t>133053</t>
  </si>
  <si>
    <t>RACHMI DEWI MEDIKA PRIMA</t>
  </si>
  <si>
    <t>133054</t>
  </si>
  <si>
    <t>PATRA DRILLING CONTRACTOR</t>
  </si>
  <si>
    <t>133055</t>
  </si>
  <si>
    <t>SUJIANTO</t>
  </si>
  <si>
    <t>133056</t>
  </si>
  <si>
    <t>EDI NURTJAHJONO</t>
  </si>
  <si>
    <t>133057</t>
  </si>
  <si>
    <t>PERMATA LEGIAN PERSADA</t>
  </si>
  <si>
    <t>133058</t>
  </si>
  <si>
    <t>PT. BUYA BAROKAH</t>
  </si>
  <si>
    <t>133059</t>
  </si>
  <si>
    <t>PT. ALAM BAHTERA BARITO RAYA</t>
  </si>
  <si>
    <t>133060</t>
  </si>
  <si>
    <t>PT. SAMUDRA SUKSES SEMESTA SWATAMA</t>
  </si>
  <si>
    <t>133064</t>
  </si>
  <si>
    <t>BUROQ INTER NUSA</t>
  </si>
  <si>
    <t>133066</t>
  </si>
  <si>
    <t>PT. SARANA INDAH PERKASA</t>
  </si>
  <si>
    <t>133067</t>
  </si>
  <si>
    <t>PERUSAHAAN BONGKAR MUATNUSA BAWEAN DUA</t>
  </si>
  <si>
    <t>133068</t>
  </si>
  <si>
    <t>SUNGJU FOOD INDAH</t>
  </si>
  <si>
    <t>133069</t>
  </si>
  <si>
    <t>PEMBANGUNAN PERUMAHAN NASIONAL</t>
  </si>
  <si>
    <t>133070</t>
  </si>
  <si>
    <t>133071</t>
  </si>
  <si>
    <t>BENDAHARA PENGELUARAN DIPA PUSTANLINGHUT</t>
  </si>
  <si>
    <t>133072</t>
  </si>
  <si>
    <t>TIGA RASA</t>
  </si>
  <si>
    <t>133073</t>
  </si>
  <si>
    <t>CV. REHOBOT JAYA</t>
  </si>
  <si>
    <t>133074</t>
  </si>
  <si>
    <t>BAYU IREL UTAMA</t>
  </si>
  <si>
    <t>133075</t>
  </si>
  <si>
    <t>JBH INTERNASIONAL JAYA</t>
  </si>
  <si>
    <t>133076</t>
  </si>
  <si>
    <t>CV. RINDA KALTIMANUGERAH</t>
  </si>
  <si>
    <t>133077</t>
  </si>
  <si>
    <t>YOUNGKIE</t>
  </si>
  <si>
    <t>133078</t>
  </si>
  <si>
    <t>TUBAGUS SHOLEH</t>
  </si>
  <si>
    <t>133079</t>
  </si>
  <si>
    <t>PT. CAKRAMAS GEMILANG MANDIRI</t>
  </si>
  <si>
    <t>133081</t>
  </si>
  <si>
    <t>KOIN HARUM MANIS</t>
  </si>
  <si>
    <t>133082</t>
  </si>
  <si>
    <t>PT. ANDALAN MANDIRI BUSANA</t>
  </si>
  <si>
    <t>133083</t>
  </si>
  <si>
    <t>PT. BIRU LAUT NUSANTARA</t>
  </si>
  <si>
    <t>133084</t>
  </si>
  <si>
    <t>SOETIKNO</t>
  </si>
  <si>
    <t>133085</t>
  </si>
  <si>
    <t>PT. MULTI CAHAYA INTI</t>
  </si>
  <si>
    <t>133086</t>
  </si>
  <si>
    <t>PT. TRIDAYA INTI SEMESTA</t>
  </si>
  <si>
    <t>133087</t>
  </si>
  <si>
    <t>KERTOPATEN AGRO SEJAHTERA</t>
  </si>
  <si>
    <t>133088</t>
  </si>
  <si>
    <t>CV. TIGRIS LESTARI ABADI</t>
  </si>
  <si>
    <t>133089</t>
  </si>
  <si>
    <t>SILIWANGI AGRI INDUSTRI</t>
  </si>
  <si>
    <t>133093</t>
  </si>
  <si>
    <t>BENDAHARA PENGELUARAN DINAS KEPENDUDUKAN DAN PENCATATAN SIPIL</t>
  </si>
  <si>
    <t>133094</t>
  </si>
  <si>
    <t>SARI INCOFOOD CORPORATION CABANG</t>
  </si>
  <si>
    <t>133095</t>
  </si>
  <si>
    <t>MUTU UTAMA KONSTRUKSI</t>
  </si>
  <si>
    <t>133101</t>
  </si>
  <si>
    <t>PERSADA KENCANA PRIMA</t>
  </si>
  <si>
    <t>133102</t>
  </si>
  <si>
    <t>BENDAHARA PENGELUARAN DANA RUTIN BADAN LINGKUNGAN</t>
  </si>
  <si>
    <t>133103</t>
  </si>
  <si>
    <t>HARTATI KOESOEMO</t>
  </si>
  <si>
    <t>133104</t>
  </si>
  <si>
    <t>MARTIN</t>
  </si>
  <si>
    <t>133105</t>
  </si>
  <si>
    <t>WARINGIN CAHAYA SEMESTA</t>
  </si>
  <si>
    <t>133106</t>
  </si>
  <si>
    <t>SINAR AGUNG JAYA LESTARI</t>
  </si>
  <si>
    <t>133107</t>
  </si>
  <si>
    <t>JOKO SUTRISNO</t>
  </si>
  <si>
    <t>133108</t>
  </si>
  <si>
    <t>PT. MUTIARA SAWIT SEMESTA</t>
  </si>
  <si>
    <t>133109</t>
  </si>
  <si>
    <t>NUNUKAN BARA SUKSES</t>
  </si>
  <si>
    <t>133110</t>
  </si>
  <si>
    <t>TRIO BERNAS GROUP</t>
  </si>
  <si>
    <t>133111</t>
  </si>
  <si>
    <t>PT. ABADI NUSA USAHA SEMESTA</t>
  </si>
  <si>
    <t>133112</t>
  </si>
  <si>
    <t>133113</t>
  </si>
  <si>
    <t>TEBEINDO SUNSHINE TECHNICA MANDIRI</t>
  </si>
  <si>
    <t>133114</t>
  </si>
  <si>
    <t>TRIA ADY ANISA KARYA</t>
  </si>
  <si>
    <t>133115</t>
  </si>
  <si>
    <t>MITRA TUNGGAL SWAKARSA</t>
  </si>
  <si>
    <t>133116</t>
  </si>
  <si>
    <t>BERDIKARI (PERSERO)</t>
  </si>
  <si>
    <t>133117</t>
  </si>
  <si>
    <t>PONO</t>
  </si>
  <si>
    <t>133130</t>
  </si>
  <si>
    <t>NGAKAN PUTU GEDE OKA</t>
  </si>
  <si>
    <t>133144</t>
  </si>
  <si>
    <t>BAHA'UDIN GOZALI</t>
  </si>
  <si>
    <t>133148</t>
  </si>
  <si>
    <t>MIDO ARTHA SARI</t>
  </si>
  <si>
    <t>133149</t>
  </si>
  <si>
    <t>M. AMIRUL ARIF</t>
  </si>
  <si>
    <t>133150</t>
  </si>
  <si>
    <t>PAIS PRATAMA MARGOSUKO</t>
  </si>
  <si>
    <t>133151</t>
  </si>
  <si>
    <t>YUS RUSYANA</t>
  </si>
  <si>
    <t>133152</t>
  </si>
  <si>
    <t>MANUNGGAL WIRATAMA</t>
  </si>
  <si>
    <t>133153</t>
  </si>
  <si>
    <t>PUTRA ANDALAN SAKTI</t>
  </si>
  <si>
    <t>133154</t>
  </si>
  <si>
    <t>133155</t>
  </si>
  <si>
    <t>BALI SEAFOOD INTERNATIONAL</t>
  </si>
  <si>
    <t>133156</t>
  </si>
  <si>
    <t>PT. MAHARDHIKA RAYA</t>
  </si>
  <si>
    <t>133157</t>
  </si>
  <si>
    <t>OKMAN MINO</t>
  </si>
  <si>
    <t>133158</t>
  </si>
  <si>
    <t>LAY YANDI ARIANTO</t>
  </si>
  <si>
    <t>133159</t>
  </si>
  <si>
    <t>PT. MITRA SUMERU PERKASA DISINGKAT MSP GRUP</t>
  </si>
  <si>
    <t>133160</t>
  </si>
  <si>
    <t>FRENGKY, SE. SH</t>
  </si>
  <si>
    <t>133162</t>
  </si>
  <si>
    <t>QUARTA LIMA PERMATA</t>
  </si>
  <si>
    <t>133163</t>
  </si>
  <si>
    <t>CV. KRAKATAU HAURA BARAKA</t>
  </si>
  <si>
    <t>133164</t>
  </si>
  <si>
    <t>R. DICKY WALOEJO RAHMADI, S.SOS.</t>
  </si>
  <si>
    <t>133165</t>
  </si>
  <si>
    <t>SMART NIAGA INTERNUSA</t>
  </si>
  <si>
    <t>133166</t>
  </si>
  <si>
    <t>SATU TUJUAN UTAMA</t>
  </si>
  <si>
    <t>133167</t>
  </si>
  <si>
    <t>KIAN BERSINAR</t>
  </si>
  <si>
    <t>133168</t>
  </si>
  <si>
    <t>AFIFAH MANDIRI</t>
  </si>
  <si>
    <t>133169</t>
  </si>
  <si>
    <t>ABDUL RAZAK</t>
  </si>
  <si>
    <t>133170</t>
  </si>
  <si>
    <t>PLN (PERSERO) KANTOR PUSAT</t>
  </si>
  <si>
    <t>133171</t>
  </si>
  <si>
    <t>GUNATA</t>
  </si>
  <si>
    <t>133172</t>
  </si>
  <si>
    <t>AMNOR SHIPYARD</t>
  </si>
  <si>
    <t>133173</t>
  </si>
  <si>
    <t>GIGA PUTRA NUSANTARA</t>
  </si>
  <si>
    <t>133174</t>
  </si>
  <si>
    <t>CAHYA RICO SENTOSA</t>
  </si>
  <si>
    <t>133176</t>
  </si>
  <si>
    <t>MUHAMMAD NAWIR</t>
  </si>
  <si>
    <t>133177</t>
  </si>
  <si>
    <t>PT. GLOBAL PATRA ENERGY</t>
  </si>
  <si>
    <t>133178</t>
  </si>
  <si>
    <t>SINERGI BINTANG MULIA INDONESIA</t>
  </si>
  <si>
    <t>133179</t>
  </si>
  <si>
    <t>PT. SETIA MULIA ABADI</t>
  </si>
  <si>
    <t>133180</t>
  </si>
  <si>
    <t>MR. GAN ZHANG LONG</t>
  </si>
  <si>
    <t>133186</t>
  </si>
  <si>
    <t>PT. ANGKUTAN SUNGAI DANAU DAN PENYEBERANGAN (PERSERO) CAB. PADANG</t>
  </si>
  <si>
    <t>133187</t>
  </si>
  <si>
    <t>DAVID PANGGABEAN</t>
  </si>
  <si>
    <t>133188</t>
  </si>
  <si>
    <t>PT. SOGISA BANGUN SEJAHTERA</t>
  </si>
  <si>
    <t>133189</t>
  </si>
  <si>
    <t>AGRO ZYM JAYA</t>
  </si>
  <si>
    <t>133190</t>
  </si>
  <si>
    <t>KAYAN HYDROPOWER NUSANTARA</t>
  </si>
  <si>
    <t>133191</t>
  </si>
  <si>
    <t>CV. PANCASONA JAYA MANDIRI</t>
  </si>
  <si>
    <t>133192</t>
  </si>
  <si>
    <t>SEDAYU PERMAI LESTARI</t>
  </si>
  <si>
    <t>133193</t>
  </si>
  <si>
    <t>ENERGI MULTI SARANA</t>
  </si>
  <si>
    <t>133194</t>
  </si>
  <si>
    <t>PT. DAUN EMAS MULTI PERKASA</t>
  </si>
  <si>
    <t>133195</t>
  </si>
  <si>
    <t>PT. HANAQUA INDUSTRIAL CORPINDO</t>
  </si>
  <si>
    <t>133196</t>
  </si>
  <si>
    <t>UD. AGRO TANI MAJU</t>
  </si>
  <si>
    <t>133197</t>
  </si>
  <si>
    <t>INDUSTRI NABATI LESTARI</t>
  </si>
  <si>
    <t>133198</t>
  </si>
  <si>
    <t>INDODAX NASIONAL INDONESIA</t>
  </si>
  <si>
    <t>133199</t>
  </si>
  <si>
    <t>MS. SINTA TRI RAHAYU</t>
  </si>
  <si>
    <t>133200</t>
  </si>
  <si>
    <t>BHUMI GEOST CORP</t>
  </si>
  <si>
    <t>133201</t>
  </si>
  <si>
    <t>OEI HUN</t>
  </si>
  <si>
    <t>133202</t>
  </si>
  <si>
    <t>BAJA MANUNGGAL PERKASA</t>
  </si>
  <si>
    <t>133203</t>
  </si>
  <si>
    <t>PT. INDOTAN SUMBAWA BANGKIT</t>
  </si>
  <si>
    <t>133205</t>
  </si>
  <si>
    <t>SYAFRI</t>
  </si>
  <si>
    <t>133207</t>
  </si>
  <si>
    <t>NUR ROCHIM</t>
  </si>
  <si>
    <t>133208</t>
  </si>
  <si>
    <t>METATAMA ADRIA PERTIWI</t>
  </si>
  <si>
    <t>133213</t>
  </si>
  <si>
    <t>PT. RAHMAT INDAH SUKSES QUARRY</t>
  </si>
  <si>
    <t>133216</t>
  </si>
  <si>
    <t>ARKA FOOTWEAR INDONESIA</t>
  </si>
  <si>
    <t>133218</t>
  </si>
  <si>
    <t>ELIM TECH</t>
  </si>
  <si>
    <t>133220</t>
  </si>
  <si>
    <t>KOPERASI JASA WARGA BINA TARUNA</t>
  </si>
  <si>
    <t>133221</t>
  </si>
  <si>
    <t>JATIM TAMAN STEEL MANUFACTURING</t>
  </si>
  <si>
    <t>133222</t>
  </si>
  <si>
    <t>BPP. BALAI PENGUJIAN MUTU HASIL PERTANIAN DAN PERKEBUNAN</t>
  </si>
  <si>
    <t>133223</t>
  </si>
  <si>
    <t>MULIA MAKMUR PERKASA</t>
  </si>
  <si>
    <t>133224</t>
  </si>
  <si>
    <t>RINI PRATIWI</t>
  </si>
  <si>
    <t>133225</t>
  </si>
  <si>
    <t>PT PRIMA LARVAE</t>
  </si>
  <si>
    <t>133226</t>
  </si>
  <si>
    <t>ARION INTAN JAYA</t>
  </si>
  <si>
    <t>133227</t>
  </si>
  <si>
    <t>KARTANEGARA ENERGI PERKASA</t>
  </si>
  <si>
    <t>133228</t>
  </si>
  <si>
    <t>MONITA OLIVIA</t>
  </si>
  <si>
    <t>133229</t>
  </si>
  <si>
    <t>ALBA</t>
  </si>
  <si>
    <t>133230</t>
  </si>
  <si>
    <t>MODERN - VIRAMA KSO</t>
  </si>
  <si>
    <t>133231</t>
  </si>
  <si>
    <t>SATYA CAKRA KENCANA</t>
  </si>
  <si>
    <t>133232</t>
  </si>
  <si>
    <t>133233</t>
  </si>
  <si>
    <t>ORBITA</t>
  </si>
  <si>
    <t>133234</t>
  </si>
  <si>
    <t>CITRA MAKMUR BOGOR</t>
  </si>
  <si>
    <t>133235</t>
  </si>
  <si>
    <t>PT. SYAQUA INDONESIA</t>
  </si>
  <si>
    <t>133236</t>
  </si>
  <si>
    <t>WIDO TRISASONGKO</t>
  </si>
  <si>
    <t>133237</t>
  </si>
  <si>
    <t>ACEP ROHMAT</t>
  </si>
  <si>
    <t>134008</t>
  </si>
  <si>
    <t>PT. BUCKMAN INDONESIA</t>
  </si>
  <si>
    <t>134009</t>
  </si>
  <si>
    <t>SUPRIYANTO</t>
  </si>
  <si>
    <t>134014</t>
  </si>
  <si>
    <t>PT. GRAHA MUSTIKA MULYA</t>
  </si>
  <si>
    <t>134015</t>
  </si>
  <si>
    <t>MR. ARJUNA</t>
  </si>
  <si>
    <t>134020</t>
  </si>
  <si>
    <t>FELIX ALEXANDER SUDIBYO</t>
  </si>
  <si>
    <t>134021</t>
  </si>
  <si>
    <t>DAMAN</t>
  </si>
  <si>
    <t>134022</t>
  </si>
  <si>
    <t>LARA RAYAN</t>
  </si>
  <si>
    <t>134023</t>
  </si>
  <si>
    <t>GRIBALDI</t>
  </si>
  <si>
    <t>134024</t>
  </si>
  <si>
    <t>PT. AICHIKIKI AUTOPARTS INDONESIA</t>
  </si>
  <si>
    <t>134025</t>
  </si>
  <si>
    <t>I GEDE OBY ARDANA</t>
  </si>
  <si>
    <t>134026</t>
  </si>
  <si>
    <t>CHAMIN JAYA INTERNATIONAL</t>
  </si>
  <si>
    <t>134027</t>
  </si>
  <si>
    <t>MARLINA</t>
  </si>
  <si>
    <t>134028</t>
  </si>
  <si>
    <t>YUDI INDRAONO</t>
  </si>
  <si>
    <t>134029</t>
  </si>
  <si>
    <t>WARUNG BEGOK INDONESIA</t>
  </si>
  <si>
    <t>134030</t>
  </si>
  <si>
    <t>BINTANG SELATAN AGUNG</t>
  </si>
  <si>
    <t>134031</t>
  </si>
  <si>
    <t>POSPITED EKA GEMILANG</t>
  </si>
  <si>
    <t>134032</t>
  </si>
  <si>
    <t>GREEN LEAF INDONESIA</t>
  </si>
  <si>
    <t>134033</t>
  </si>
  <si>
    <t>BATU MAS SEJAHTERA</t>
  </si>
  <si>
    <t>134034</t>
  </si>
  <si>
    <t>135011</t>
  </si>
  <si>
    <t>PT. AQNAYA CIPTAKARYA MANDIRI</t>
  </si>
  <si>
    <t>135012</t>
  </si>
  <si>
    <t>PT. KAWASAN INDUSTRI KENDAL</t>
  </si>
  <si>
    <t>135013</t>
  </si>
  <si>
    <t>ALBA IMTA HANSYAH</t>
  </si>
  <si>
    <t>135014</t>
  </si>
  <si>
    <t>TAWON MAS MAKMUR</t>
  </si>
  <si>
    <t>135015</t>
  </si>
  <si>
    <t>IMPIMA INTERNATIONAL</t>
  </si>
  <si>
    <t>135016</t>
  </si>
  <si>
    <t>PIPIT MUTIARA RAYA</t>
  </si>
  <si>
    <t>135017</t>
  </si>
  <si>
    <t>SUYUD SUSANTO</t>
  </si>
  <si>
    <t>135018</t>
  </si>
  <si>
    <t>NI SHIWEN</t>
  </si>
  <si>
    <t>135019</t>
  </si>
  <si>
    <t>CV. PUTRA JAYA</t>
  </si>
  <si>
    <t>135020</t>
  </si>
  <si>
    <t>DESI VERGIANTI</t>
  </si>
  <si>
    <t>135021</t>
  </si>
  <si>
    <t>MUNZIER IDRIS ALI, SE</t>
  </si>
  <si>
    <t>135022</t>
  </si>
  <si>
    <t>CV. SENTRA PROTEIN PRIMA</t>
  </si>
  <si>
    <t>135023</t>
  </si>
  <si>
    <t>AMAK FIRDAUS UTOMO</t>
  </si>
  <si>
    <t>135024</t>
  </si>
  <si>
    <t>SEJAHTERA KALIMANTAN MINERAL BERJAYA</t>
  </si>
  <si>
    <t>135025</t>
  </si>
  <si>
    <t>PT. JINGGONG INDONESIA</t>
  </si>
  <si>
    <t>135026</t>
  </si>
  <si>
    <t>PT. KALIMANTAN MITRA GLOBAL</t>
  </si>
  <si>
    <t>135027</t>
  </si>
  <si>
    <t>BIO TEKNOLOGI SURABAYA</t>
  </si>
  <si>
    <t>135028</t>
  </si>
  <si>
    <t>FARHANINDO</t>
  </si>
  <si>
    <t>135029</t>
  </si>
  <si>
    <t>BUT VIRGINIA INDONESIA COMPANY (VICO)</t>
  </si>
  <si>
    <t>135030</t>
  </si>
  <si>
    <t>CV SUMBER BATUAN PRIMA</t>
  </si>
  <si>
    <t>135031</t>
  </si>
  <si>
    <t>CV. TRETES UTAMA</t>
  </si>
  <si>
    <t>135032</t>
  </si>
  <si>
    <t>DJAPAR &amp; SONS</t>
  </si>
  <si>
    <t>135033</t>
  </si>
  <si>
    <t>PROMOSIA INDONESIA SARANA GLOBAL</t>
  </si>
  <si>
    <t>135034</t>
  </si>
  <si>
    <t>AGRI LESTARI NUSANTARA</t>
  </si>
  <si>
    <t>135035</t>
  </si>
  <si>
    <t>PT. KLAPA MANIS BOGA NUSANTARA</t>
  </si>
  <si>
    <t>135037</t>
  </si>
  <si>
    <t>AZRONI RIZZA</t>
  </si>
  <si>
    <t>135038</t>
  </si>
  <si>
    <t>INDRA CUANDA</t>
  </si>
  <si>
    <t>135039</t>
  </si>
  <si>
    <t>GITAREKSA DINAMIKA</t>
  </si>
  <si>
    <t>135040</t>
  </si>
  <si>
    <t>CIPTA RASA NUSANTARA</t>
  </si>
  <si>
    <t>135041</t>
  </si>
  <si>
    <t>PT. FEDERAL KARYATAMA</t>
  </si>
  <si>
    <t>135042</t>
  </si>
  <si>
    <t>DEVERINDO INDOGRAHA RAYA</t>
  </si>
  <si>
    <t>135043</t>
  </si>
  <si>
    <t>PT. SAYAP MAS UTAMA</t>
  </si>
  <si>
    <t>135044</t>
  </si>
  <si>
    <t>PT. MARWAN PUTRA</t>
  </si>
  <si>
    <t>135045</t>
  </si>
  <si>
    <t>DR. TETI ESTIASIH. STP, MP</t>
  </si>
  <si>
    <t>135046</t>
  </si>
  <si>
    <t>PALM AGRO MAKMUR</t>
  </si>
  <si>
    <t>135047</t>
  </si>
  <si>
    <t>VIVI ANA GREES HASUGIAN</t>
  </si>
  <si>
    <t>135048</t>
  </si>
  <si>
    <t>PT. SAMUGARA ARTAJAYA</t>
  </si>
  <si>
    <t>135049</t>
  </si>
  <si>
    <t>PT. BERSAMA NUSA SELARAS</t>
  </si>
  <si>
    <t>135057</t>
  </si>
  <si>
    <t>CHINA DATANG FI TEAM PROJECT DEPARTEMENT</t>
  </si>
  <si>
    <t>135058</t>
  </si>
  <si>
    <t>MUTMAINAH KARTINI</t>
  </si>
  <si>
    <t>135059</t>
  </si>
  <si>
    <t>PT. TOP PACIFIC MINERAL</t>
  </si>
  <si>
    <t>136008</t>
  </si>
  <si>
    <t>MR. HANDRIANSYAH</t>
  </si>
  <si>
    <t>136009</t>
  </si>
  <si>
    <t>MR. INDRAWAN WIJAYA MUSLIM</t>
  </si>
  <si>
    <t>136010</t>
  </si>
  <si>
    <t>ESTA PRIMA INVESTAMA</t>
  </si>
  <si>
    <t>136011</t>
  </si>
  <si>
    <t>PRAKARSA VISI VALUTAMA</t>
  </si>
  <si>
    <t>136012</t>
  </si>
  <si>
    <t>ROKIM ABDULLAH</t>
  </si>
  <si>
    <t>136014</t>
  </si>
  <si>
    <t>3S INTERNATIONAL</t>
  </si>
  <si>
    <t>136016</t>
  </si>
  <si>
    <t>NYOMAN KERTIA</t>
  </si>
  <si>
    <t>136019</t>
  </si>
  <si>
    <t>SUMBER BETON PELANGI</t>
  </si>
  <si>
    <t>136021</t>
  </si>
  <si>
    <t>PT. ASIA ENERGI INDONESIA</t>
  </si>
  <si>
    <t>136022</t>
  </si>
  <si>
    <t>CHANDRA PUTRA GLOBALINDO,PT</t>
  </si>
  <si>
    <t>136023</t>
  </si>
  <si>
    <t>PT. ASTAKA DODOL</t>
  </si>
  <si>
    <t>136024</t>
  </si>
  <si>
    <t>BEND. RUTIN/GAJI BADAN KETAHANAN PANGAN</t>
  </si>
  <si>
    <t>136026</t>
  </si>
  <si>
    <t>THOMAS HANDY</t>
  </si>
  <si>
    <t>136028</t>
  </si>
  <si>
    <t>VISTA MARITIM INDONESIA</t>
  </si>
  <si>
    <t>136029</t>
  </si>
  <si>
    <t>SINAR SURYA</t>
  </si>
  <si>
    <t>136030</t>
  </si>
  <si>
    <t>BERDIKARI MAJU JAYA</t>
  </si>
  <si>
    <t>136032</t>
  </si>
  <si>
    <t>ROSA WAHYU BANGKIT</t>
  </si>
  <si>
    <t>136033</t>
  </si>
  <si>
    <t>BARA AKBAR PERKASA</t>
  </si>
  <si>
    <t>136034</t>
  </si>
  <si>
    <t>SURYA NEDIKA ISABELLA</t>
  </si>
  <si>
    <t>136035</t>
  </si>
  <si>
    <t>KARYA TUNGGAL WARAS</t>
  </si>
  <si>
    <t>136036</t>
  </si>
  <si>
    <t>GITA CIPTA SELARAS</t>
  </si>
  <si>
    <t>136037</t>
  </si>
  <si>
    <t>PT. BINTANG ALAM REJEKI</t>
  </si>
  <si>
    <t>136038</t>
  </si>
  <si>
    <t>PT. COKRO SUPERTIRTA</t>
  </si>
  <si>
    <t>136039</t>
  </si>
  <si>
    <t>PT. DAVID BUMI PERKASA</t>
  </si>
  <si>
    <t>136040</t>
  </si>
  <si>
    <t>RAMA PUTRA</t>
  </si>
  <si>
    <t>136042</t>
  </si>
  <si>
    <t>KHUSNI</t>
  </si>
  <si>
    <t>136043</t>
  </si>
  <si>
    <t>MR. RUDIYANSYAH NUR</t>
  </si>
  <si>
    <t>136044</t>
  </si>
  <si>
    <t>IKABOGA</t>
  </si>
  <si>
    <t>136045</t>
  </si>
  <si>
    <t>HARTONO LINDAWATI</t>
  </si>
  <si>
    <t>136046</t>
  </si>
  <si>
    <t>DJENGGOLO</t>
  </si>
  <si>
    <t>136047</t>
  </si>
  <si>
    <t>A. SYAIYIDUL MAHFUDZ</t>
  </si>
  <si>
    <t>136048</t>
  </si>
  <si>
    <t>CHRISTIAN AUREN MALIK</t>
  </si>
  <si>
    <t>136070</t>
  </si>
  <si>
    <t>INDAH TRI RAHAYU</t>
  </si>
  <si>
    <t>136075</t>
  </si>
  <si>
    <t>BUMI FAJAR GEMILANG</t>
  </si>
  <si>
    <t>136078</t>
  </si>
  <si>
    <t>DAMIANUS KUSUMA DWITANTO</t>
  </si>
  <si>
    <t>136079</t>
  </si>
  <si>
    <t>VARIA NIAGA NUSANTARA</t>
  </si>
  <si>
    <t>136080</t>
  </si>
  <si>
    <t>136085</t>
  </si>
  <si>
    <t>YAO.LUXIAO</t>
  </si>
  <si>
    <t>136086</t>
  </si>
  <si>
    <t>CV. CAHAYA NUSA PRATAMA</t>
  </si>
  <si>
    <t>136101</t>
  </si>
  <si>
    <t>PT. ALFA ENERGI INVESTAMA TBK</t>
  </si>
  <si>
    <t>136102</t>
  </si>
  <si>
    <t>JULIADI</t>
  </si>
  <si>
    <t>136103</t>
  </si>
  <si>
    <t>CV. NIASO BIO ENERGY</t>
  </si>
  <si>
    <t>136104</t>
  </si>
  <si>
    <t>PUTRA DELTAMAS KHATULISTIWA</t>
  </si>
  <si>
    <t>136105</t>
  </si>
  <si>
    <t>136106</t>
  </si>
  <si>
    <t>BROMO MENARA SAKTI</t>
  </si>
  <si>
    <t>136107</t>
  </si>
  <si>
    <t>SUHARWOYO</t>
  </si>
  <si>
    <t>136108</t>
  </si>
  <si>
    <t>MAHADHIKA JAYA SENTOSA, PT</t>
  </si>
  <si>
    <t>136109</t>
  </si>
  <si>
    <t>PUTRA JAYA ABADI</t>
  </si>
  <si>
    <t>136110</t>
  </si>
  <si>
    <t>PT. ANUGERAH INDORECON ABADI</t>
  </si>
  <si>
    <t>136113</t>
  </si>
  <si>
    <t>WISMATATA ELTRA PERKASA</t>
  </si>
  <si>
    <t>136118</t>
  </si>
  <si>
    <t>PT. VIVACES BERSAUDARA</t>
  </si>
  <si>
    <t>136121</t>
  </si>
  <si>
    <t>PT. BUNIVITEX INDONESIA</t>
  </si>
  <si>
    <t>136122</t>
  </si>
  <si>
    <t>H.R SOEBYATO</t>
  </si>
  <si>
    <t>136123</t>
  </si>
  <si>
    <t>DEDE YULIYANDI</t>
  </si>
  <si>
    <t>136124</t>
  </si>
  <si>
    <t>SUTARI</t>
  </si>
  <si>
    <t>136125</t>
  </si>
  <si>
    <t>ISKANDAR / SERI IDAYU (isteri)</t>
  </si>
  <si>
    <t>136126</t>
  </si>
  <si>
    <t>DIDIN SYAHIDIN</t>
  </si>
  <si>
    <t>136127</t>
  </si>
  <si>
    <t>SAMUDRA KIAT JAYA</t>
  </si>
  <si>
    <t>136128</t>
  </si>
  <si>
    <t>PT. CINTA ALAM LESTARI</t>
  </si>
  <si>
    <t>136129</t>
  </si>
  <si>
    <t>RIZKY FITRI JAYA</t>
  </si>
  <si>
    <t>136130</t>
  </si>
  <si>
    <t>PERSADA BHINNEKA TIMUR</t>
  </si>
  <si>
    <t>136131</t>
  </si>
  <si>
    <t>LAUT BIRU LOMBOK</t>
  </si>
  <si>
    <t>136132</t>
  </si>
  <si>
    <t>BALI NUTRA</t>
  </si>
  <si>
    <t>136133</t>
  </si>
  <si>
    <t>DRM MITRA SINERGI</t>
  </si>
  <si>
    <t>136134</t>
  </si>
  <si>
    <t>SUPRESSO GLOBAL INDONESIA</t>
  </si>
  <si>
    <t>136135</t>
  </si>
  <si>
    <t>MERINA KURNIAWATY</t>
  </si>
  <si>
    <t>136139</t>
  </si>
  <si>
    <t>WILIYANTO</t>
  </si>
  <si>
    <t>136145</t>
  </si>
  <si>
    <t>PT. MAYA SARIBAKTI UTAMA</t>
  </si>
  <si>
    <t>136146</t>
  </si>
  <si>
    <t>PT. ASIA GARMENT'S ACCESSORIES</t>
  </si>
  <si>
    <t>136147</t>
  </si>
  <si>
    <t>BENDAHARA UMUM BLUD PUSKESMAS DONGKO KAB. TRENGGALEK</t>
  </si>
  <si>
    <t>136148</t>
  </si>
  <si>
    <t>INDO ACIDATAMA TBK</t>
  </si>
  <si>
    <t>136149</t>
  </si>
  <si>
    <t>KRIDAWAN CHAYADY</t>
  </si>
  <si>
    <t>136150</t>
  </si>
  <si>
    <t>MUCHAMMAD ZAMZAMI EL AMIN</t>
  </si>
  <si>
    <t>136151</t>
  </si>
  <si>
    <t>M. ARSYAD CANNU</t>
  </si>
  <si>
    <t>136160</t>
  </si>
  <si>
    <t>DWI SUSILO</t>
  </si>
  <si>
    <t>136161</t>
  </si>
  <si>
    <t>MR. STENLIE CHREESTEVEN BUDIMAN</t>
  </si>
  <si>
    <t>136164</t>
  </si>
  <si>
    <t>PUTRA RAJAWALI</t>
  </si>
  <si>
    <t>136165</t>
  </si>
  <si>
    <t>DONNY PURNOMO</t>
  </si>
  <si>
    <t>136168</t>
  </si>
  <si>
    <t>BOBBY NOVA SUTRISNA</t>
  </si>
  <si>
    <t>136170</t>
  </si>
  <si>
    <t>PRIMA SAMUDERA JAYA, PT.</t>
  </si>
  <si>
    <t>136171</t>
  </si>
  <si>
    <t>PELAYARAN WAHANA GEMILANG SAMUDERA RAYA, PT.</t>
  </si>
  <si>
    <t>136172</t>
  </si>
  <si>
    <t>RIFKY PRIMA UTAMA</t>
  </si>
  <si>
    <t>136173</t>
  </si>
  <si>
    <t>SOLUSI ALAT BERAT INDONESIA</t>
  </si>
  <si>
    <t>136174</t>
  </si>
  <si>
    <t>MURA KRISTAL DEWATA</t>
  </si>
  <si>
    <t>136175</t>
  </si>
  <si>
    <t>ASRI DAIRI HIDRO</t>
  </si>
  <si>
    <t>136176</t>
  </si>
  <si>
    <t>MIMI / UD.MIMI</t>
  </si>
  <si>
    <t>136177</t>
  </si>
  <si>
    <t>FENNY SANTOSA</t>
  </si>
  <si>
    <t>136180</t>
  </si>
  <si>
    <t>MR. ISMULLAH RIDUAN</t>
  </si>
  <si>
    <t>136181</t>
  </si>
  <si>
    <t>ANDY LUKMAN JONATHAN</t>
  </si>
  <si>
    <t>136182</t>
  </si>
  <si>
    <t>136183</t>
  </si>
  <si>
    <t>RANU NIAGA PRIMA</t>
  </si>
  <si>
    <t>136184</t>
  </si>
  <si>
    <t>PRIMISSIMA ( PERSERO )</t>
  </si>
  <si>
    <t>136185</t>
  </si>
  <si>
    <t>PT. MAICIH INTI SINERGI</t>
  </si>
  <si>
    <t>136186</t>
  </si>
  <si>
    <t>SAHABAT NUSANTARA TEKNOLOGI INOVASI</t>
  </si>
  <si>
    <t>136190</t>
  </si>
  <si>
    <t>ESW NUSANTARA TIGA</t>
  </si>
  <si>
    <t>136193</t>
  </si>
  <si>
    <t>PT. JASAMARGA TOLLROAD MAINTENANCE</t>
  </si>
  <si>
    <t>136194</t>
  </si>
  <si>
    <t>IRYA GLOBAL NUSANTARA</t>
  </si>
  <si>
    <t>136195</t>
  </si>
  <si>
    <t>Ir. DJONNI GAZALI</t>
  </si>
  <si>
    <t>136196</t>
  </si>
  <si>
    <t>MUHAMMAD AZMI NAJHAN</t>
  </si>
  <si>
    <t>136197</t>
  </si>
  <si>
    <t>CANADA GREEN GATE</t>
  </si>
  <si>
    <t>136198</t>
  </si>
  <si>
    <t>HERY PUJI WIDODO</t>
  </si>
  <si>
    <t>136199</t>
  </si>
  <si>
    <t>MINERAL TROBOS</t>
  </si>
  <si>
    <t>136200</t>
  </si>
  <si>
    <t>TIMUR JAYA PANEL</t>
  </si>
  <si>
    <t>136201</t>
  </si>
  <si>
    <t>PT.ADE KONSTRUKSI ABADI</t>
  </si>
  <si>
    <t>136211</t>
  </si>
  <si>
    <t>RADIKS INSAN PERSADA</t>
  </si>
  <si>
    <t>136216</t>
  </si>
  <si>
    <t>CV. SILAMPARI</t>
  </si>
  <si>
    <t>136222</t>
  </si>
  <si>
    <t>MULTI SARANA MANDIRI</t>
  </si>
  <si>
    <t>136224</t>
  </si>
  <si>
    <t>PT. DUTA MEGA PERKASA</t>
  </si>
  <si>
    <t>136225</t>
  </si>
  <si>
    <t>TAMBORA</t>
  </si>
  <si>
    <t>136226</t>
  </si>
  <si>
    <t>RUDY SUNARYO</t>
  </si>
  <si>
    <t>136227</t>
  </si>
  <si>
    <t>HORAS INSANI ABADI</t>
  </si>
  <si>
    <t>136228</t>
  </si>
  <si>
    <t>FAJAR PUTIH</t>
  </si>
  <si>
    <t>136229</t>
  </si>
  <si>
    <t>ANZON AUTO PLAZA</t>
  </si>
  <si>
    <t>136230</t>
  </si>
  <si>
    <t>PRIMA MITRA KLIN</t>
  </si>
  <si>
    <t>136231</t>
  </si>
  <si>
    <t>YAYASAN HUTAN BIRU</t>
  </si>
  <si>
    <t>136232</t>
  </si>
  <si>
    <t>PT. ASIA INDONESIA MINERAL SUPLAI</t>
  </si>
  <si>
    <t>136236</t>
  </si>
  <si>
    <t>DWIHARSA STEEL INTERNASIONAL</t>
  </si>
  <si>
    <t>136237</t>
  </si>
  <si>
    <t>PT. CAHAYA DASA KARYA</t>
  </si>
  <si>
    <t>136238</t>
  </si>
  <si>
    <t>HONG SHENG PLASTIC INDUSTRY</t>
  </si>
  <si>
    <t>136239</t>
  </si>
  <si>
    <t>PHUWANAI WARAPIROMYA</t>
  </si>
  <si>
    <t>136240</t>
  </si>
  <si>
    <t>PATRA ZALVA</t>
  </si>
  <si>
    <t>136241</t>
  </si>
  <si>
    <t>PUSAT KEUANGAN KEMHAN</t>
  </si>
  <si>
    <t>136242</t>
  </si>
  <si>
    <t>TIBER JAYA MANDIRI</t>
  </si>
  <si>
    <t>136243</t>
  </si>
  <si>
    <t>WIYANTO WIJOYO</t>
  </si>
  <si>
    <t>136244</t>
  </si>
  <si>
    <t>MR. KOKO PRIJO DJATMIKO</t>
  </si>
  <si>
    <t>136245</t>
  </si>
  <si>
    <t>DJASIPA MITRA PERKASA</t>
  </si>
  <si>
    <t>136246</t>
  </si>
  <si>
    <t>BUT. KE BABAI TANJUNG LTD</t>
  </si>
  <si>
    <t>136248</t>
  </si>
  <si>
    <t>PT. KENCANA INDAH PLASTIK INDONESIA</t>
  </si>
  <si>
    <t>136249</t>
  </si>
  <si>
    <t>JONI ARIFIN</t>
  </si>
  <si>
    <t>136250</t>
  </si>
  <si>
    <t>PT. MURNI MANDIRI MULTIKONS</t>
  </si>
  <si>
    <t>136251</t>
  </si>
  <si>
    <t>KONESIA SPESIAL AGRARIS</t>
  </si>
  <si>
    <t>136252</t>
  </si>
  <si>
    <t>PT. CIPTA PERKASA TUNGGAL</t>
  </si>
  <si>
    <t>136253</t>
  </si>
  <si>
    <t>HENDRA PRAJOGO</t>
  </si>
  <si>
    <t>136254</t>
  </si>
  <si>
    <t>PT. ROKATERA PRIMA MINERA</t>
  </si>
  <si>
    <t>136255</t>
  </si>
  <si>
    <t>TRIGUNA BUMI SEJAHTERA</t>
  </si>
  <si>
    <t>136256</t>
  </si>
  <si>
    <t>PT. BHOEMI LAGUBOTI JAYA</t>
  </si>
  <si>
    <t>136257</t>
  </si>
  <si>
    <t>SAHABAT TIRTA MAKMUR</t>
  </si>
  <si>
    <t>136259</t>
  </si>
  <si>
    <t>H. HASANUDDIN</t>
  </si>
  <si>
    <t>136260</t>
  </si>
  <si>
    <t>WINN METALS</t>
  </si>
  <si>
    <t>136261</t>
  </si>
  <si>
    <t>ANNISA RAHMADINA</t>
  </si>
  <si>
    <t>136262</t>
  </si>
  <si>
    <t>PT. ASIA MULTI INVESTAMA</t>
  </si>
  <si>
    <t>136263</t>
  </si>
  <si>
    <t>GUNUNG SULAH MEDIKA, PT</t>
  </si>
  <si>
    <t>136264</t>
  </si>
  <si>
    <t>RSUD SUKADANA</t>
  </si>
  <si>
    <t>136265</t>
  </si>
  <si>
    <t>MITRA AMANA INDOTEKNIKA</t>
  </si>
  <si>
    <t>136266</t>
  </si>
  <si>
    <t>EKO PRAMUKTI WIBOWO</t>
  </si>
  <si>
    <t>136270</t>
  </si>
  <si>
    <t>SUGENGDWI ATNO</t>
  </si>
  <si>
    <t>136271</t>
  </si>
  <si>
    <t>JIN YUAN PLASTIC RECYCLE</t>
  </si>
  <si>
    <t>136273</t>
  </si>
  <si>
    <t>METRO ABADI RAYA</t>
  </si>
  <si>
    <t>136274</t>
  </si>
  <si>
    <t>HERNUSA PRIMA JAYA</t>
  </si>
  <si>
    <t>136276</t>
  </si>
  <si>
    <t>PT. NEMOASIA</t>
  </si>
  <si>
    <t>136277</t>
  </si>
  <si>
    <t>INTERNASIONAL TEKNOKOM CIPTAKREASI</t>
  </si>
  <si>
    <t>136278</t>
  </si>
  <si>
    <t>HARTONO PLANTATION INDONESIA</t>
  </si>
  <si>
    <t>136279</t>
  </si>
  <si>
    <t>PT. KRAKATAU BLUE WATER</t>
  </si>
  <si>
    <t>136280</t>
  </si>
  <si>
    <t>PT. PELITA INSANI MULIA</t>
  </si>
  <si>
    <t>136281</t>
  </si>
  <si>
    <t>RAHMAD RIYADI</t>
  </si>
  <si>
    <t>136282</t>
  </si>
  <si>
    <t>DANA EKA PAMBUDI</t>
  </si>
  <si>
    <t>136283</t>
  </si>
  <si>
    <t>PT.RINTIS ERAMAKMUR INTIPRATAMA</t>
  </si>
  <si>
    <t>136284</t>
  </si>
  <si>
    <t>BENTENG</t>
  </si>
  <si>
    <t>136285</t>
  </si>
  <si>
    <t>SURYA DARMA</t>
  </si>
  <si>
    <t>136286</t>
  </si>
  <si>
    <t>PT. TOMMY UTAMA</t>
  </si>
  <si>
    <t>136287</t>
  </si>
  <si>
    <t>MULTI SURVEY</t>
  </si>
  <si>
    <t>136288</t>
  </si>
  <si>
    <t>KESRA UTAMA</t>
  </si>
  <si>
    <t>136289</t>
  </si>
  <si>
    <t>TIMURJAYA INDOMAKMUR</t>
  </si>
  <si>
    <t>136290</t>
  </si>
  <si>
    <t>KERETA CEPAT INDONESIA CHINA</t>
  </si>
  <si>
    <t>136291</t>
  </si>
  <si>
    <t>REJO LARIS SANTOSA</t>
  </si>
  <si>
    <t>136292</t>
  </si>
  <si>
    <t>TONY TANTRA HARDIYANTO</t>
  </si>
  <si>
    <t>136293</t>
  </si>
  <si>
    <t>K.A.N.E.S. PTE LTD</t>
  </si>
  <si>
    <t>136294</t>
  </si>
  <si>
    <t>WIRASWASTA SUBUR MAKMUR</t>
  </si>
  <si>
    <t>136295</t>
  </si>
  <si>
    <t>136296</t>
  </si>
  <si>
    <t>GELORA LINTAS SAMUDRA</t>
  </si>
  <si>
    <t>136297</t>
  </si>
  <si>
    <t>KEMBAR-PILAR, KSO</t>
  </si>
  <si>
    <t>136298</t>
  </si>
  <si>
    <t>TAUFIQ BAJRI</t>
  </si>
  <si>
    <t>136299</t>
  </si>
  <si>
    <t>BATU ALAM BORNEO</t>
  </si>
  <si>
    <t>136300</t>
  </si>
  <si>
    <t>HIJAU LESTARI</t>
  </si>
  <si>
    <t>136301</t>
  </si>
  <si>
    <t>SAEPUDIN H</t>
  </si>
  <si>
    <t>136302</t>
  </si>
  <si>
    <t>PT. WHS GLOBAL MANDIRI</t>
  </si>
  <si>
    <t>137008</t>
  </si>
  <si>
    <t>M. ASIHIN</t>
  </si>
  <si>
    <t>137009</t>
  </si>
  <si>
    <t>PT. PRIMA KALTIM MANDIRI</t>
  </si>
  <si>
    <t>137010</t>
  </si>
  <si>
    <t>SHAMBALA HIMALAYA PERSADA</t>
  </si>
  <si>
    <t>137012</t>
  </si>
  <si>
    <t>DARMAWISATA INDONESIA</t>
  </si>
  <si>
    <t>137015</t>
  </si>
  <si>
    <t>SEBARIZ WARNA BERKAH</t>
  </si>
  <si>
    <t>137017</t>
  </si>
  <si>
    <t>BINA AMANAH INSAN MULIA</t>
  </si>
  <si>
    <t>137018</t>
  </si>
  <si>
    <t>FEBRIANSYAH</t>
  </si>
  <si>
    <t>137019</t>
  </si>
  <si>
    <t>DIDIK SETIYO UTOMO</t>
  </si>
  <si>
    <t>137020</t>
  </si>
  <si>
    <t>PT. PARAHYANGAN TEKNIKA PERSADA</t>
  </si>
  <si>
    <t>137021</t>
  </si>
  <si>
    <t>SHICHIALIN INDAH MAJU</t>
  </si>
  <si>
    <t>137022</t>
  </si>
  <si>
    <t>MISI MULIA PETRONUSA</t>
  </si>
  <si>
    <t>137023</t>
  </si>
  <si>
    <t>SUKSES MULIA AGRO</t>
  </si>
  <si>
    <t>137024</t>
  </si>
  <si>
    <t>EAST OCEAN</t>
  </si>
  <si>
    <t>137025</t>
  </si>
  <si>
    <t>KOP. WARGA SEMEN GRESIK</t>
  </si>
  <si>
    <t>137027</t>
  </si>
  <si>
    <t>SURYALAYA ANINDITA INTERNATIONAL</t>
  </si>
  <si>
    <t>137028</t>
  </si>
  <si>
    <t>ARGA PURA</t>
  </si>
  <si>
    <t>137029</t>
  </si>
  <si>
    <t>SUKSES PRIMATAMA BERSAMA</t>
  </si>
  <si>
    <t>137030</t>
  </si>
  <si>
    <t>MAMS DUTA DUA</t>
  </si>
  <si>
    <t>137031</t>
  </si>
  <si>
    <t>RONALD YANSEN SIMATUPANG</t>
  </si>
  <si>
    <t>137032</t>
  </si>
  <si>
    <t>JULIUS SAHETAPY</t>
  </si>
  <si>
    <t>137033</t>
  </si>
  <si>
    <t>LIE YEN HONG</t>
  </si>
  <si>
    <t>137034</t>
  </si>
  <si>
    <t>MU'MININ / TATIK SURYANI (isteri)</t>
  </si>
  <si>
    <t>137035</t>
  </si>
  <si>
    <t>HERO SUPERMARKET, TBK</t>
  </si>
  <si>
    <t>137036</t>
  </si>
  <si>
    <t>PT. BERKAH MUTIARA BUMI</t>
  </si>
  <si>
    <t>137037</t>
  </si>
  <si>
    <t>FK MITRA ENGINEERING</t>
  </si>
  <si>
    <t>137038</t>
  </si>
  <si>
    <t>MEGAH ENERGI KHATULISTIWA</t>
  </si>
  <si>
    <t>137040</t>
  </si>
  <si>
    <t>VH BOILER AND ENERGY, PT.</t>
  </si>
  <si>
    <t>137041</t>
  </si>
  <si>
    <t>SUMBER KAYU GETAH NUSANTARA</t>
  </si>
  <si>
    <t>137042</t>
  </si>
  <si>
    <t>PT. SUMBER BARA ABADI</t>
  </si>
  <si>
    <t>137043</t>
  </si>
  <si>
    <t>PT. KARYA SENJA SEJAHTERA</t>
  </si>
  <si>
    <t>137044</t>
  </si>
  <si>
    <t>Willem S.A.</t>
  </si>
  <si>
    <t>137045</t>
  </si>
  <si>
    <t>ALHAJJ HIKMAH INDONESIA</t>
  </si>
  <si>
    <t>137050</t>
  </si>
  <si>
    <t>BEND. SNVT. PELAKSANA JARINGAN SUMBER AIR BRANTAS</t>
  </si>
  <si>
    <t>137051</t>
  </si>
  <si>
    <t>INDO AGRO KELAPA</t>
  </si>
  <si>
    <t>137052</t>
  </si>
  <si>
    <t>KERJASAMA TEHNIK PEMERINTAH JERMAN -  RI / GIZ</t>
  </si>
  <si>
    <t>137053</t>
  </si>
  <si>
    <t>TJK PRINT INTERNATIONAL</t>
  </si>
  <si>
    <t>137054</t>
  </si>
  <si>
    <t>PONDOK ASRIDEWATA</t>
  </si>
  <si>
    <t>137055</t>
  </si>
  <si>
    <t>WAHANA KRIDA KONSULINDO</t>
  </si>
  <si>
    <t>137056</t>
  </si>
  <si>
    <t>SUBBA VILLA BINTANG</t>
  </si>
  <si>
    <t>137057</t>
  </si>
  <si>
    <t>WAINIBE WOOD INDUSTRIES</t>
  </si>
  <si>
    <t>137058</t>
  </si>
  <si>
    <t>PT. INDONESIA SEHAT</t>
  </si>
  <si>
    <t>137059</t>
  </si>
  <si>
    <t>ANDY DARMAWAN</t>
  </si>
  <si>
    <t>137060</t>
  </si>
  <si>
    <t>JEJAK PESISIR  NUSANTARA</t>
  </si>
  <si>
    <t>137061</t>
  </si>
  <si>
    <t>PT. WATERINDEX TIRTA LESTARI</t>
  </si>
  <si>
    <t>137062</t>
  </si>
  <si>
    <t>CV. ADEEVA PRIMA MANDIRI</t>
  </si>
  <si>
    <t>137063</t>
  </si>
  <si>
    <t>BEND. PENGELUARAN DINAS PERPUSTAKAAN DAN KEARSIPAN KAB. SOLOK</t>
  </si>
  <si>
    <t>137069</t>
  </si>
  <si>
    <t>PRIMA TERMINAL PETIKEMAS</t>
  </si>
  <si>
    <t>137070</t>
  </si>
  <si>
    <t>PT. TRIKARYA ABADI PRIMA</t>
  </si>
  <si>
    <t>137071</t>
  </si>
  <si>
    <t>EDI ISKANDAR</t>
  </si>
  <si>
    <t>137073</t>
  </si>
  <si>
    <t>PT. DINAMIKAPRIMA ARTHA</t>
  </si>
  <si>
    <t>137074</t>
  </si>
  <si>
    <t>C. HAIDAR</t>
  </si>
  <si>
    <t>137075</t>
  </si>
  <si>
    <t>137076</t>
  </si>
  <si>
    <t>GARUDA BUMI PERKASA, PT</t>
  </si>
  <si>
    <t>137077</t>
  </si>
  <si>
    <t>BATULICIN ENAM SEMBILAN</t>
  </si>
  <si>
    <t>137078</t>
  </si>
  <si>
    <t>ENDAH LAKSMI NUGRAHA</t>
  </si>
  <si>
    <t>137079</t>
  </si>
  <si>
    <t>SEBAGAI BENDAHARAWAN PEMBANTUONH PROVINSI BENGKULU</t>
  </si>
  <si>
    <t>137080</t>
  </si>
  <si>
    <t>MEDAN JUTARASA</t>
  </si>
  <si>
    <t>137081</t>
  </si>
  <si>
    <t>SATINO</t>
  </si>
  <si>
    <t>137082</t>
  </si>
  <si>
    <t>CONSMENT JAYA TEKNINDO</t>
  </si>
  <si>
    <t>137083</t>
  </si>
  <si>
    <t>PADI FLOUR NUSANTARA</t>
  </si>
  <si>
    <t>137084</t>
  </si>
  <si>
    <t>PT. PRIMATAMA KARYA CEMERLANG</t>
  </si>
  <si>
    <t>137085</t>
  </si>
  <si>
    <t>CAHAYA ANUGRAH SENTOSA</t>
  </si>
  <si>
    <t>137086</t>
  </si>
  <si>
    <t>PT. SATRIAKAHAYAN MULTITAMA</t>
  </si>
  <si>
    <t>137087</t>
  </si>
  <si>
    <t>PT. PUTRA ANGGA PRATAMA</t>
  </si>
  <si>
    <t>137088</t>
  </si>
  <si>
    <t>CAROLUS PILIPUS RATO KOLO</t>
  </si>
  <si>
    <t>137089</t>
  </si>
  <si>
    <t>BARA LINTAS SUMATERA</t>
  </si>
  <si>
    <t>137090</t>
  </si>
  <si>
    <t>BATUBARA MUARA ENIM</t>
  </si>
  <si>
    <t>137091</t>
  </si>
  <si>
    <t>PT. CAPUTRA MITRA SEJATI</t>
  </si>
  <si>
    <t>137094</t>
  </si>
  <si>
    <t>PT. APEX INDOPACIFIC</t>
  </si>
  <si>
    <t>137106</t>
  </si>
  <si>
    <t>PT. TEKNO MAS TIRTA</t>
  </si>
  <si>
    <t>137108</t>
  </si>
  <si>
    <t>PT. BUDI TEXINDO PRAKARSA</t>
  </si>
  <si>
    <t>137109</t>
  </si>
  <si>
    <t>CITRA LABEL JAYA PERKASA</t>
  </si>
  <si>
    <t>137110</t>
  </si>
  <si>
    <t>PT. QIRINS IZUMI METTA PANNA</t>
  </si>
  <si>
    <t>137111</t>
  </si>
  <si>
    <t>DHARMA SIADJA</t>
  </si>
  <si>
    <t>137112</t>
  </si>
  <si>
    <t>TAMAN DAYU</t>
  </si>
  <si>
    <t>137113</t>
  </si>
  <si>
    <t>KOP. TUHA REDEH</t>
  </si>
  <si>
    <t>137114</t>
  </si>
  <si>
    <t>PT. TRINANDA KARYA UTAMA</t>
  </si>
  <si>
    <t>137115</t>
  </si>
  <si>
    <t>MAHARDIKA MULTI SARANA</t>
  </si>
  <si>
    <t>137116</t>
  </si>
  <si>
    <t>BALI DHARMA MEDISTRA</t>
  </si>
  <si>
    <t>137117</t>
  </si>
  <si>
    <t>PT. KWAN SAMUDERA MANDIRI</t>
  </si>
  <si>
    <t>137118</t>
  </si>
  <si>
    <t>MSW TEKNOLOGI BARU</t>
  </si>
  <si>
    <t>137119</t>
  </si>
  <si>
    <t>TERA LOGISTIC INDONESIA</t>
  </si>
  <si>
    <t>137120</t>
  </si>
  <si>
    <t>MR. ALI WARDANA</t>
  </si>
  <si>
    <t>137127</t>
  </si>
  <si>
    <t>MEGAJAYA SAMBAS RESOURCES</t>
  </si>
  <si>
    <t>137130</t>
  </si>
  <si>
    <t>BALI LANGIT CERAH</t>
  </si>
  <si>
    <t>137131</t>
  </si>
  <si>
    <t>AGRO SARI BUANA</t>
  </si>
  <si>
    <t>137132</t>
  </si>
  <si>
    <t>PASAR KOMODITAS JAKARTA</t>
  </si>
  <si>
    <t>137133</t>
  </si>
  <si>
    <t>137134</t>
  </si>
  <si>
    <t>BANK NEGARA INDONESIA 1946 KANWIL MAKASSAR</t>
  </si>
  <si>
    <t>137135</t>
  </si>
  <si>
    <t>YOU, KONGSHENG</t>
  </si>
  <si>
    <t>137136</t>
  </si>
  <si>
    <t>ELISABETH REGINA OETAMA</t>
  </si>
  <si>
    <t>137137</t>
  </si>
  <si>
    <t>SARI BUMBU INDONESIA</t>
  </si>
  <si>
    <t>137138</t>
  </si>
  <si>
    <t>LEFI UNSIYYATI</t>
  </si>
  <si>
    <t>137139</t>
  </si>
  <si>
    <t>PT. RAHAYU UTAMA MANDIRI</t>
  </si>
  <si>
    <t>137140</t>
  </si>
  <si>
    <t>PT. GOLDYAN NOOR</t>
  </si>
  <si>
    <t>137141</t>
  </si>
  <si>
    <t>PERTANI (PERSERO), PT</t>
  </si>
  <si>
    <t>137142</t>
  </si>
  <si>
    <t>DEWA AYU ANOM YUARINI, S.TP</t>
  </si>
  <si>
    <t>137143</t>
  </si>
  <si>
    <t>PT. PANCA AMARA UTAMA</t>
  </si>
  <si>
    <t>137144</t>
  </si>
  <si>
    <t>BUANA HIJAU ABADI</t>
  </si>
  <si>
    <t>137145</t>
  </si>
  <si>
    <t>PT. GADING LEMBUSWANA SEJAHTERA</t>
  </si>
  <si>
    <t>137147</t>
  </si>
  <si>
    <t>ALAM PERMATA RIDING</t>
  </si>
  <si>
    <t>137148</t>
  </si>
  <si>
    <t>PD. AIR MINUM KABUPATEN BULUNGAN</t>
  </si>
  <si>
    <t>137149</t>
  </si>
  <si>
    <t>PT. GOUKA INDO ENERGY</t>
  </si>
  <si>
    <t>137150</t>
  </si>
  <si>
    <t>PT. BAYUNG AGRO SAWITA</t>
  </si>
  <si>
    <t>137151</t>
  </si>
  <si>
    <t>CV. CAHAYA TIGA TUNGGAL</t>
  </si>
  <si>
    <t>137152</t>
  </si>
  <si>
    <t>INDO CAHAYA ENERGI INTERNASIONAL, PT</t>
  </si>
  <si>
    <t>137153</t>
  </si>
  <si>
    <t>ANDICA PARSAKTIAN ABADI</t>
  </si>
  <si>
    <t>137154</t>
  </si>
  <si>
    <t>PARA GANDUM CELEBES</t>
  </si>
  <si>
    <t>137156</t>
  </si>
  <si>
    <t>BENDAHARA PENGELUARAN DIREKTORAT PERBENIHAN</t>
  </si>
  <si>
    <t>137158</t>
  </si>
  <si>
    <t>MAHALINI JAYA MANGGALA</t>
  </si>
  <si>
    <t>137159</t>
  </si>
  <si>
    <t>MEGA CIPTA CEMERLANG</t>
  </si>
  <si>
    <t>137160</t>
  </si>
  <si>
    <t>GROUDI THRIEFENS TAMPONGANGOY</t>
  </si>
  <si>
    <t>137161</t>
  </si>
  <si>
    <t>137162</t>
  </si>
  <si>
    <t>CITRA RIAU SARANA</t>
  </si>
  <si>
    <t>137163</t>
  </si>
  <si>
    <t>PT. JORONG PORT DEVELOPMENT</t>
  </si>
  <si>
    <t>137164</t>
  </si>
  <si>
    <t>INTI CAKRAWALA CITRA</t>
  </si>
  <si>
    <t>137165</t>
  </si>
  <si>
    <t>PT. SAMATOR GAS INDUSTRI</t>
  </si>
  <si>
    <t>137166</t>
  </si>
  <si>
    <t>RINA PUSPITA SARI</t>
  </si>
  <si>
    <t>137167</t>
  </si>
  <si>
    <t>ASTY LESTARY</t>
  </si>
  <si>
    <t>137168</t>
  </si>
  <si>
    <t>ACHMAD ARIF, SE</t>
  </si>
  <si>
    <t>137170</t>
  </si>
  <si>
    <t>MR. JUHARTONO</t>
  </si>
  <si>
    <t>137171</t>
  </si>
  <si>
    <t>137172</t>
  </si>
  <si>
    <t>ENAY</t>
  </si>
  <si>
    <t>137173</t>
  </si>
  <si>
    <t>SARANA PETRO DINAMIKA</t>
  </si>
  <si>
    <t>137174</t>
  </si>
  <si>
    <t>NANANG PRIANTO</t>
  </si>
  <si>
    <t>137175</t>
  </si>
  <si>
    <t>PT. SARANA KREASI LESTARI</t>
  </si>
  <si>
    <t>137176</t>
  </si>
  <si>
    <t>SUKSES DARINUSA CORPORINDO</t>
  </si>
  <si>
    <t>137177</t>
  </si>
  <si>
    <t>DELMA MINING CORPORATION</t>
  </si>
  <si>
    <t>137178</t>
  </si>
  <si>
    <t>GUNAWAN WIBOWO</t>
  </si>
  <si>
    <t>137179</t>
  </si>
  <si>
    <t>MIMIKA MAKMUR KENCANA, PT</t>
  </si>
  <si>
    <t>137180</t>
  </si>
  <si>
    <t>PT. GLOBAL BARA UTAMA</t>
  </si>
  <si>
    <t>137182</t>
  </si>
  <si>
    <t>BUMIPRIMA JAYA</t>
  </si>
  <si>
    <t>137183</t>
  </si>
  <si>
    <t>CV. BORNEO PRIMA COAL</t>
  </si>
  <si>
    <t>137184</t>
  </si>
  <si>
    <t>PT. PATISINDO SAWIT</t>
  </si>
  <si>
    <t>137186</t>
  </si>
  <si>
    <t>TASIBATA MANDIRI INDONESIA</t>
  </si>
  <si>
    <t>137188</t>
  </si>
  <si>
    <t>ROBERTUS EDY SUCAHYONO</t>
  </si>
  <si>
    <t>137189</t>
  </si>
  <si>
    <t>KAYAN PLANTATION</t>
  </si>
  <si>
    <t>137190</t>
  </si>
  <si>
    <t>GEMA GUNTUR PERKASA</t>
  </si>
  <si>
    <t>137191</t>
  </si>
  <si>
    <t>UPT FAKULTAS TEKNIK UNIVERSITAS MALIKUSSALEH</t>
  </si>
  <si>
    <t>137192</t>
  </si>
  <si>
    <t>CV. BINTANG BORNEO ABADI</t>
  </si>
  <si>
    <t>137193</t>
  </si>
  <si>
    <t>INDOKOR BERKAH UTAMA</t>
  </si>
  <si>
    <t>137197</t>
  </si>
  <si>
    <t>BENDAHARA PENGELUARAN DINAS LINGKUNGAN HIDUP KABUPATEN PALI</t>
  </si>
  <si>
    <t>137198</t>
  </si>
  <si>
    <t>TRI JAYA TANGGUH</t>
  </si>
  <si>
    <t>137199</t>
  </si>
  <si>
    <t>PT. MITRA ENERGI BATAM</t>
  </si>
  <si>
    <t>137214</t>
  </si>
  <si>
    <t>INTI HARTAWAN SEJATI</t>
  </si>
  <si>
    <t>137218</t>
  </si>
  <si>
    <t>BUMI INDAH</t>
  </si>
  <si>
    <t>137219</t>
  </si>
  <si>
    <t>DEPI RUSTAM EPENDI</t>
  </si>
  <si>
    <t>137220</t>
  </si>
  <si>
    <t>ADIMITRA RESOURCES PTE. LTD</t>
  </si>
  <si>
    <t>137221</t>
  </si>
  <si>
    <t>SOUTHERN OF SUMATERA TRAVEL</t>
  </si>
  <si>
    <t>137222</t>
  </si>
  <si>
    <t>PERDANA UTAMA MANDIRI</t>
  </si>
  <si>
    <t>137223</t>
  </si>
  <si>
    <t>CIPTA NUSA PERKASA SULTRA</t>
  </si>
  <si>
    <t>137224</t>
  </si>
  <si>
    <t>PT. HZ &amp; J MEDIKA</t>
  </si>
  <si>
    <t>137225</t>
  </si>
  <si>
    <t>MR. IRHAM YAMIN</t>
  </si>
  <si>
    <t>137226</t>
  </si>
  <si>
    <t>PT. SERI PAGI MINING</t>
  </si>
  <si>
    <t>137227</t>
  </si>
  <si>
    <t>PERKEBUNAN NUSANTARA III</t>
  </si>
  <si>
    <t>137228</t>
  </si>
  <si>
    <t>ANDINI MEDIKA</t>
  </si>
  <si>
    <t>137229</t>
  </si>
  <si>
    <t>MS. DEWANTI</t>
  </si>
  <si>
    <t>137230</t>
  </si>
  <si>
    <t>PT. LINTANG DAYA SELARAS</t>
  </si>
  <si>
    <t>137231</t>
  </si>
  <si>
    <t>SARI NIHON INDUSTRY</t>
  </si>
  <si>
    <t>137236</t>
  </si>
  <si>
    <t>137237</t>
  </si>
  <si>
    <t>LISINDO SENTOSA</t>
  </si>
  <si>
    <t>137238</t>
  </si>
  <si>
    <t>AUSTINDO NUSANTARA JAYA, Tbk</t>
  </si>
  <si>
    <t>137239</t>
  </si>
  <si>
    <t>137240</t>
  </si>
  <si>
    <t>137241</t>
  </si>
  <si>
    <t>SUMBER KARYA NUSANTARA, PT.</t>
  </si>
  <si>
    <t>137242</t>
  </si>
  <si>
    <t>NONO SETIAWAN</t>
  </si>
  <si>
    <t>137254</t>
  </si>
  <si>
    <t>SRI UTAMI SADDARWATI</t>
  </si>
  <si>
    <t>137269</t>
  </si>
  <si>
    <t>MUSTAKIM</t>
  </si>
  <si>
    <t>137270</t>
  </si>
  <si>
    <t>PT. PAN PACIFIC JAKARTA CABANG SEMARANG</t>
  </si>
  <si>
    <t>137271</t>
  </si>
  <si>
    <t>ERYANINGSIH</t>
  </si>
  <si>
    <t>137272</t>
  </si>
  <si>
    <t>137273</t>
  </si>
  <si>
    <t>PT. SEMEN IMASCO ASIATIC</t>
  </si>
  <si>
    <t>137274</t>
  </si>
  <si>
    <t>BATUHOBON JAYA</t>
  </si>
  <si>
    <t>137275</t>
  </si>
  <si>
    <t>CV. MANDIRI JAYA BARA</t>
  </si>
  <si>
    <t>137278</t>
  </si>
  <si>
    <t>SINGGIE REKREASI BINTANG JAYA</t>
  </si>
  <si>
    <t>137279</t>
  </si>
  <si>
    <t>JEFRI BRILIANTO</t>
  </si>
  <si>
    <t>137280</t>
  </si>
  <si>
    <t>PT. MODERN INDUSTRIAL ESTAT</t>
  </si>
  <si>
    <t>137281</t>
  </si>
  <si>
    <t>CRANE WORLDWIDE LOGISTICS INDONESIA</t>
  </si>
  <si>
    <t>137284</t>
  </si>
  <si>
    <t>BAMBANG PUJIANTO LIEM</t>
  </si>
  <si>
    <t>137285</t>
  </si>
  <si>
    <t>MULIANTO</t>
  </si>
  <si>
    <t>137286</t>
  </si>
  <si>
    <t>SUNG SHIN ADVANCE INDONESIA</t>
  </si>
  <si>
    <t>137287</t>
  </si>
  <si>
    <t>FADLY LUBIS</t>
  </si>
  <si>
    <t>137288</t>
  </si>
  <si>
    <t>137289</t>
  </si>
  <si>
    <t>PT. AZAMINDO PERDANA</t>
  </si>
  <si>
    <t>137290</t>
  </si>
  <si>
    <t>SEJIN CIPTA BANGUN</t>
  </si>
  <si>
    <t>137291</t>
  </si>
  <si>
    <t>ANDI RAHMAN</t>
  </si>
  <si>
    <t>137292</t>
  </si>
  <si>
    <t>PT. SAMAR BARATAMA</t>
  </si>
  <si>
    <t>137293</t>
  </si>
  <si>
    <t>PT. STAR ALLIANCE INTIMATES</t>
  </si>
  <si>
    <t>137294</t>
  </si>
  <si>
    <t>MUARAMAS RAYA, PT</t>
  </si>
  <si>
    <t>137295</t>
  </si>
  <si>
    <t>PT. NUSARAYA AGRO SAWIT</t>
  </si>
  <si>
    <t>137310</t>
  </si>
  <si>
    <t>PT. GLOBAL ROSES TRADING</t>
  </si>
  <si>
    <t>137315</t>
  </si>
  <si>
    <t>PROTECH AUTOMATION SOLUTION</t>
  </si>
  <si>
    <t>137316</t>
  </si>
  <si>
    <t>DR. DEWI RINAWATI</t>
  </si>
  <si>
    <t>137317</t>
  </si>
  <si>
    <t>HERU KURNIAWAN</t>
  </si>
  <si>
    <t>137318</t>
  </si>
  <si>
    <t>MARNO TAN</t>
  </si>
  <si>
    <t>137320</t>
  </si>
  <si>
    <t>WIYONO</t>
  </si>
  <si>
    <t>137321</t>
  </si>
  <si>
    <t>KARIMUN ANUGRAH SEJATI</t>
  </si>
  <si>
    <t>137322</t>
  </si>
  <si>
    <t>LAZIZA RAHMAT SEMESTA</t>
  </si>
  <si>
    <t>137323</t>
  </si>
  <si>
    <t>BALI INDO COMUNICATION</t>
  </si>
  <si>
    <t>137324</t>
  </si>
  <si>
    <t>TOPY UNDERCARRIAGE INDONESIA</t>
  </si>
  <si>
    <t>137325</t>
  </si>
  <si>
    <t>137326</t>
  </si>
  <si>
    <t>TIRTA AMARTHA ABADI</t>
  </si>
  <si>
    <t>137329</t>
  </si>
  <si>
    <t>PT. TRIJAYA RUKUN ABADI</t>
  </si>
  <si>
    <t>137330</t>
  </si>
  <si>
    <t>RIAU SEMESTA BIOMASSA</t>
  </si>
  <si>
    <t>137331</t>
  </si>
  <si>
    <t>MARTIN SANTOSA</t>
  </si>
  <si>
    <t>137333</t>
  </si>
  <si>
    <t>ANUGERAH SEJATI</t>
  </si>
  <si>
    <t>137334</t>
  </si>
  <si>
    <t>CATUR SIWI LANGGENG</t>
  </si>
  <si>
    <t>137335</t>
  </si>
  <si>
    <t>PT. PELAYARAN DALAM NEGERI BUNGANUSA MAHAKAM</t>
  </si>
  <si>
    <t>137336</t>
  </si>
  <si>
    <t>ARCS HOUSE, PT (Jambuluwuk Malioboro Hotel)</t>
  </si>
  <si>
    <t>137337</t>
  </si>
  <si>
    <t>PT. CATERPILLAR REMANUFACTURING INDONESIA</t>
  </si>
  <si>
    <t>137339</t>
  </si>
  <si>
    <t>SADURANGAS</t>
  </si>
  <si>
    <t>137340</t>
  </si>
  <si>
    <t>AKHMADI NATSIR</t>
  </si>
  <si>
    <t>137343</t>
  </si>
  <si>
    <t>PT. DARYA PADMA ENOES</t>
  </si>
  <si>
    <t>137349</t>
  </si>
  <si>
    <t>SEMBODO</t>
  </si>
  <si>
    <t>137350</t>
  </si>
  <si>
    <t>EDI TENDRI</t>
  </si>
  <si>
    <t>137351</t>
  </si>
  <si>
    <t>BUMI MINA JAYA</t>
  </si>
  <si>
    <t>138294</t>
  </si>
  <si>
    <t>MUHAMMAD DIAN AZHARI</t>
  </si>
  <si>
    <t>138295</t>
  </si>
  <si>
    <t>BAKTIAR</t>
  </si>
  <si>
    <t>138301</t>
  </si>
  <si>
    <t>KARYA AGUNG SAWITA</t>
  </si>
  <si>
    <t>138304</t>
  </si>
  <si>
    <t>BERKAT SATRIA GEMILANG</t>
  </si>
  <si>
    <t>138306</t>
  </si>
  <si>
    <t>GEMINI GEMILANG</t>
  </si>
  <si>
    <t>138307</t>
  </si>
  <si>
    <t>PT. NITTO ALAM INDONESIA</t>
  </si>
  <si>
    <t>138308</t>
  </si>
  <si>
    <t>CV. PURNAMA TIRTATEX</t>
  </si>
  <si>
    <t>138309</t>
  </si>
  <si>
    <t>PT.CIPTA VARIA KHARISMA UTAMA</t>
  </si>
  <si>
    <t>138310</t>
  </si>
  <si>
    <t>TRIPUTRA TUGUMANDIRI</t>
  </si>
  <si>
    <t>138311</t>
  </si>
  <si>
    <t>PASIR PUTIH</t>
  </si>
  <si>
    <t>138312</t>
  </si>
  <si>
    <t>TITASTA ABADI</t>
  </si>
  <si>
    <t>138313</t>
  </si>
  <si>
    <t>138315</t>
  </si>
  <si>
    <t>PT. KARYA ALMIRA BERSAUDARA</t>
  </si>
  <si>
    <t>138317</t>
  </si>
  <si>
    <t>138318</t>
  </si>
  <si>
    <t>MR. DINAMIKA</t>
  </si>
  <si>
    <t>139296</t>
  </si>
  <si>
    <t>MUSLIM A MUIS</t>
  </si>
  <si>
    <t>139299</t>
  </si>
  <si>
    <t>Krismiyanto</t>
  </si>
  <si>
    <t>139300</t>
  </si>
  <si>
    <t>BUDI CAHYONO</t>
  </si>
  <si>
    <t>139305</t>
  </si>
  <si>
    <t>PT. SARIARTHAMAS HOTEL INTERNATIONAL</t>
  </si>
  <si>
    <t>139307</t>
  </si>
  <si>
    <t>JUNASRI</t>
  </si>
  <si>
    <t>139308</t>
  </si>
  <si>
    <t>ROUND HILL AGRICULTURAL EXPORTS</t>
  </si>
  <si>
    <t>139309</t>
  </si>
  <si>
    <t>PT. KIRANA YUDHA AMANDARI</t>
  </si>
  <si>
    <t>139310</t>
  </si>
  <si>
    <t>PT. GEMILANG BARU LESTARI</t>
  </si>
  <si>
    <t>139311</t>
  </si>
  <si>
    <t>PT. GEMILANG WAHYU PERSADA</t>
  </si>
  <si>
    <t>139312</t>
  </si>
  <si>
    <t>PT. GEMILANG SURYA PERKASA</t>
  </si>
  <si>
    <t>139313</t>
  </si>
  <si>
    <t>PUJOWARNO</t>
  </si>
  <si>
    <t>139314</t>
  </si>
  <si>
    <t>PT. TRI INDUSTRI ALAMI</t>
  </si>
  <si>
    <t>139315</t>
  </si>
  <si>
    <t>PT. GEMILANG SUPERMARKET BANJARBARU</t>
  </si>
  <si>
    <t>139316</t>
  </si>
  <si>
    <t>CONTRIN MADI ANTARI</t>
  </si>
  <si>
    <t>139317</t>
  </si>
  <si>
    <t>PT. HASNUR RIUNG SINERGI</t>
  </si>
  <si>
    <t>139318</t>
  </si>
  <si>
    <t>PT. PUTRA GEMILANG PRIMA</t>
  </si>
  <si>
    <t>139319</t>
  </si>
  <si>
    <t>PT. LANGSANG TINGANG MEMBANGUN</t>
  </si>
  <si>
    <t>139320</t>
  </si>
  <si>
    <t>SYED RADIM HUSEN SHAH</t>
  </si>
  <si>
    <t>139321</t>
  </si>
  <si>
    <t>ZAINURI</t>
  </si>
  <si>
    <t>139325</t>
  </si>
  <si>
    <t>PT. BATANG SUKSES MAKMUR</t>
  </si>
  <si>
    <t>139327</t>
  </si>
  <si>
    <t>VITA MEYLANI</t>
  </si>
  <si>
    <t>139328</t>
  </si>
  <si>
    <t>MUFTI ALI</t>
  </si>
  <si>
    <t>139329</t>
  </si>
  <si>
    <t>KALINI PERKASA ABADI</t>
  </si>
  <si>
    <t>139330</t>
  </si>
  <si>
    <t>BEND. BENDAHARA PENGELUARAN BKKBN PROV BABEL</t>
  </si>
  <si>
    <t>139331</t>
  </si>
  <si>
    <t>HASMAWATI AMQAM</t>
  </si>
  <si>
    <t>139332</t>
  </si>
  <si>
    <t>KINANTO FARDIMAN</t>
  </si>
  <si>
    <t>139333</t>
  </si>
  <si>
    <t>139334</t>
  </si>
  <si>
    <t>NANANG</t>
  </si>
  <si>
    <t>139336</t>
  </si>
  <si>
    <t>139337</t>
  </si>
  <si>
    <t>MUHAMMAD NURIMAN</t>
  </si>
  <si>
    <t>139338</t>
  </si>
  <si>
    <t>YOGA PARGUGA RACE</t>
  </si>
  <si>
    <t>139340</t>
  </si>
  <si>
    <t>PERTAMINA EP CEPU ADK</t>
  </si>
  <si>
    <t>139342</t>
  </si>
  <si>
    <t>PT. MODERN WIDYA TEHNICAL</t>
  </si>
  <si>
    <t>139343</t>
  </si>
  <si>
    <t>YAY. BUDHA TZU CHI INDONESIA</t>
  </si>
  <si>
    <t>139346</t>
  </si>
  <si>
    <t>ASIAN GEOS SDN BHD</t>
  </si>
  <si>
    <t>139347</t>
  </si>
  <si>
    <t>139354</t>
  </si>
  <si>
    <t>PT. ANUGRAH KARYA TRISAKTI</t>
  </si>
  <si>
    <t>139355</t>
  </si>
  <si>
    <t>SURYA DUTA GEMILANG SEJAHTERA</t>
  </si>
  <si>
    <t>139365</t>
  </si>
  <si>
    <t>PT. MEDIKA LOKA SAMARINDA</t>
  </si>
  <si>
    <t>139366</t>
  </si>
  <si>
    <t>TRI CIPTA PATRIOT</t>
  </si>
  <si>
    <t>139367</t>
  </si>
  <si>
    <t>KUTILANG BANGUN PERKASA</t>
  </si>
  <si>
    <t>139368</t>
  </si>
  <si>
    <t>PT. ASRINDO INDTY RAYA</t>
  </si>
  <si>
    <t>139369</t>
  </si>
  <si>
    <t>BUJAYA KARYA MAKMUR</t>
  </si>
  <si>
    <t>139370</t>
  </si>
  <si>
    <t>RIZKY TORANG SURYA SIAGIAN</t>
  </si>
  <si>
    <t>139371</t>
  </si>
  <si>
    <t>PT. ASIANA TECHNOLOGIES LESTARY</t>
  </si>
  <si>
    <t>139372</t>
  </si>
  <si>
    <t>DWIKI FEBRIAN MULYANA</t>
  </si>
  <si>
    <t>140295</t>
  </si>
  <si>
    <t>DANANG DJATMIKA</t>
  </si>
  <si>
    <t>140296</t>
  </si>
  <si>
    <t>PT. RISA BINATAMA</t>
  </si>
  <si>
    <t>140297</t>
  </si>
  <si>
    <t>PT. ATLAS RESOURCES TBK</t>
  </si>
  <si>
    <t>140302</t>
  </si>
  <si>
    <t>MENTAWA KARYATAMA SEJATI</t>
  </si>
  <si>
    <t>140303</t>
  </si>
  <si>
    <t>DIO DEWANANDA</t>
  </si>
  <si>
    <t>140307</t>
  </si>
  <si>
    <t>HARUN HARSA RAHENDRATMA</t>
  </si>
  <si>
    <t>140308</t>
  </si>
  <si>
    <t>PT. GARUDA BARA JAYA</t>
  </si>
  <si>
    <t>140309</t>
  </si>
  <si>
    <t>M. JULIAN</t>
  </si>
  <si>
    <t>140310</t>
  </si>
  <si>
    <t>CENTRAL INDO PRIMA GROUP</t>
  </si>
  <si>
    <t>140311</t>
  </si>
  <si>
    <t>VITO WIJAYA</t>
  </si>
  <si>
    <t>140312</t>
  </si>
  <si>
    <t>MENARA PERDANA</t>
  </si>
  <si>
    <t>140313</t>
  </si>
  <si>
    <t>SHAMBHALA PAYANGAN INDAH</t>
  </si>
  <si>
    <t>140315</t>
  </si>
  <si>
    <t>HERBERT DARIUS DUWIT ( DINAS LINGKUNGAN HIDUP)</t>
  </si>
  <si>
    <t>140318</t>
  </si>
  <si>
    <t>PT. ANUGERAH MEGAH LESTARI TEXTILE</t>
  </si>
  <si>
    <t>140325</t>
  </si>
  <si>
    <t>ANDREAS M.D. DA SILVA</t>
  </si>
  <si>
    <t>140326</t>
  </si>
  <si>
    <t>STEFANUS RANGGA SANTOSO</t>
  </si>
  <si>
    <t>140327</t>
  </si>
  <si>
    <t>SYAFWAN EFENDI</t>
  </si>
  <si>
    <t>140328</t>
  </si>
  <si>
    <t>INDAH PRIHARTINI</t>
  </si>
  <si>
    <t>140329</t>
  </si>
  <si>
    <t>TAJUDDIN</t>
  </si>
  <si>
    <t>140330</t>
  </si>
  <si>
    <t>SAHABAT MITRA SETIA</t>
  </si>
  <si>
    <t>140331</t>
  </si>
  <si>
    <t>PT. MITRA DHARMA USAHA SEHATI</t>
  </si>
  <si>
    <t>140332</t>
  </si>
  <si>
    <t>140333</t>
  </si>
  <si>
    <t>PT. KERATON MUSTIKA NUSWANTARA</t>
  </si>
  <si>
    <t>140334</t>
  </si>
  <si>
    <t>DEDDY ORSILA JAYA</t>
  </si>
  <si>
    <t>140335</t>
  </si>
  <si>
    <t>PT. RETNO SRIKANDI</t>
  </si>
  <si>
    <t>140336</t>
  </si>
  <si>
    <t>PT. WIJAYA CAHAYA TIMBER</t>
  </si>
  <si>
    <t>140337</t>
  </si>
  <si>
    <t>GLOBAL PUTRA INDOLOGISTICS</t>
  </si>
  <si>
    <t>140338</t>
  </si>
  <si>
    <t>ENJANG SUPARMAN</t>
  </si>
  <si>
    <t>140339</t>
  </si>
  <si>
    <t>SUGENG HANDOKO</t>
  </si>
  <si>
    <t>140340</t>
  </si>
  <si>
    <t>JASA MANDIRI</t>
  </si>
  <si>
    <t>140341</t>
  </si>
  <si>
    <t>RITTER DINAMIKA KSO PT. WIRA LAND SKETSA</t>
  </si>
  <si>
    <t>140345</t>
  </si>
  <si>
    <t>PT. MFA INDO ENERGY</t>
  </si>
  <si>
    <t>140347</t>
  </si>
  <si>
    <t>PT. HANI PEHUSA - PT. BATARA GURU GROUP, KSO</t>
  </si>
  <si>
    <t>140348</t>
  </si>
  <si>
    <t>PT. DUTA SAMUDRA INDONESIA</t>
  </si>
  <si>
    <t>140349</t>
  </si>
  <si>
    <t>YUSUF MIFTAKH</t>
  </si>
  <si>
    <t>140350</t>
  </si>
  <si>
    <t>BARE INDAH MEGAH ABADI</t>
  </si>
  <si>
    <t>140351</t>
  </si>
  <si>
    <t>H. FAISAL RASYID</t>
  </si>
  <si>
    <t>140352</t>
  </si>
  <si>
    <t>SINAR MUTIARA EPC</t>
  </si>
  <si>
    <t>141294</t>
  </si>
  <si>
    <t>JOPIE TUMBELAKA</t>
  </si>
  <si>
    <t>141295</t>
  </si>
  <si>
    <t>PT. HAGITASINAR LESTARIMEGAH</t>
  </si>
  <si>
    <t>141296</t>
  </si>
  <si>
    <t>SUMINSURYA MESINDOLESTARI</t>
  </si>
  <si>
    <t>141297</t>
  </si>
  <si>
    <t>PILAR WIRASENA SINERGI</t>
  </si>
  <si>
    <t>141300</t>
  </si>
  <si>
    <t>GERY SUTJIPTO</t>
  </si>
  <si>
    <t>141301</t>
  </si>
  <si>
    <t>PT. TRANS YEONG MARITIME</t>
  </si>
  <si>
    <t>141303</t>
  </si>
  <si>
    <t>ACHMAD NUR RAMADHAN</t>
  </si>
  <si>
    <t>141304</t>
  </si>
  <si>
    <t>MUHAMMAD CHOIRI</t>
  </si>
  <si>
    <t>141305</t>
  </si>
  <si>
    <t>WANGI</t>
  </si>
  <si>
    <t>141306</t>
  </si>
  <si>
    <t>PT. GERALINDO SARANA MAKMUR</t>
  </si>
  <si>
    <t>141307</t>
  </si>
  <si>
    <t>UNIVERSITAS ISLAM JEMBER</t>
  </si>
  <si>
    <t>141308</t>
  </si>
  <si>
    <t>BAMBANG TRIATMADI UTOMO, SE</t>
  </si>
  <si>
    <t>141309</t>
  </si>
  <si>
    <t>WIJAYA PANCA SENTOSA FOOD</t>
  </si>
  <si>
    <t>141310</t>
  </si>
  <si>
    <t>NUSA INDAH MEGAH</t>
  </si>
  <si>
    <t>141311</t>
  </si>
  <si>
    <t>SRI EDDHY SWASONO</t>
  </si>
  <si>
    <t>141312</t>
  </si>
  <si>
    <t>INTIDRAGON SURYATAMA</t>
  </si>
  <si>
    <t>141313</t>
  </si>
  <si>
    <t>CV. JAYA MANDIRI</t>
  </si>
  <si>
    <t>142294</t>
  </si>
  <si>
    <t>HDI BLOBAL SE</t>
  </si>
  <si>
    <t>142295</t>
  </si>
  <si>
    <t>PT. SABITHA DWI PERSADA</t>
  </si>
  <si>
    <t>142296</t>
  </si>
  <si>
    <t>SINAR PERDANA ADIMULIA</t>
  </si>
  <si>
    <t>142297</t>
  </si>
  <si>
    <t>OPTIM HOTEL INTERNATIONAL</t>
  </si>
  <si>
    <t>142298</t>
  </si>
  <si>
    <t>INDOTRANS SARANA WISATA</t>
  </si>
  <si>
    <t>142299</t>
  </si>
  <si>
    <t>RIMBA KELAPA MAKMUR</t>
  </si>
  <si>
    <t>142300</t>
  </si>
  <si>
    <t>AGRI TIRTA LESTARI</t>
  </si>
  <si>
    <t>142301</t>
  </si>
  <si>
    <t>PUTRA  HUSADA JAYA UTAMA</t>
  </si>
  <si>
    <t>142302</t>
  </si>
  <si>
    <t>UUDP RSU WONOSARI</t>
  </si>
  <si>
    <t>142303</t>
  </si>
  <si>
    <t>EKA JAYA AGUNG</t>
  </si>
  <si>
    <t>142304</t>
  </si>
  <si>
    <t>STEVEN TONGREJO</t>
  </si>
  <si>
    <t>142305</t>
  </si>
  <si>
    <t>SANDI AGUS</t>
  </si>
  <si>
    <t>142306</t>
  </si>
  <si>
    <t>JARAS</t>
  </si>
  <si>
    <t>142307</t>
  </si>
  <si>
    <t>MULTI MAKANAN PERMAI</t>
  </si>
  <si>
    <t>142308</t>
  </si>
  <si>
    <t>LUMBUNG BERKAT INDONESIA</t>
  </si>
  <si>
    <t>142311</t>
  </si>
  <si>
    <t>RIAGUS RIA</t>
  </si>
  <si>
    <t>142312</t>
  </si>
  <si>
    <t>DELTA SYSTECH INDONESIA</t>
  </si>
  <si>
    <t>142313</t>
  </si>
  <si>
    <t>PT. SULAWESI CAHAYA MINERAL</t>
  </si>
  <si>
    <t>142314</t>
  </si>
  <si>
    <t>BUANA KARYA WIRATAMA</t>
  </si>
  <si>
    <t>142315</t>
  </si>
  <si>
    <t>ENERGI KARBON ALAM</t>
  </si>
  <si>
    <t>142316</t>
  </si>
  <si>
    <t>SAVANNAH RATTANINDO</t>
  </si>
  <si>
    <t>142317</t>
  </si>
  <si>
    <t>ALEXANDER MOLENAAR</t>
  </si>
  <si>
    <t>142318</t>
  </si>
  <si>
    <t>SETYO BUDI</t>
  </si>
  <si>
    <t>142319</t>
  </si>
  <si>
    <t>MR. ARIADI, SE</t>
  </si>
  <si>
    <t>142320</t>
  </si>
  <si>
    <t>SARANA INDOGUNA LESTARI</t>
  </si>
  <si>
    <t>142321</t>
  </si>
  <si>
    <t>R. SUSETYO TRI WAHYUDI</t>
  </si>
  <si>
    <t>142322</t>
  </si>
  <si>
    <t>MULTI COCO INDONESIA</t>
  </si>
  <si>
    <t>142335</t>
  </si>
  <si>
    <t>MULTI SENTANA BAJA</t>
  </si>
  <si>
    <t>142336</t>
  </si>
  <si>
    <t>DONY OKTAVIA</t>
  </si>
  <si>
    <t>142337</t>
  </si>
  <si>
    <t>FITRIYANI</t>
  </si>
  <si>
    <t>142338</t>
  </si>
  <si>
    <t>INFRATEK PERKASA INDONESIA</t>
  </si>
  <si>
    <t>142339</t>
  </si>
  <si>
    <t>BIOTA LAUT GANGGANG</t>
  </si>
  <si>
    <t>143294</t>
  </si>
  <si>
    <t>RUSDIYANUR</t>
  </si>
  <si>
    <t>143295</t>
  </si>
  <si>
    <t>GUNA KARYA NUSANTARA</t>
  </si>
  <si>
    <t>143296</t>
  </si>
  <si>
    <t>PT. IMR ANUGRAH MAJU</t>
  </si>
  <si>
    <t>143297</t>
  </si>
  <si>
    <t>BENDAHARA FKTP SUDIRMAN</t>
  </si>
  <si>
    <t>143298</t>
  </si>
  <si>
    <t>143299</t>
  </si>
  <si>
    <t>ERY ERVA, S</t>
  </si>
  <si>
    <t>143300</t>
  </si>
  <si>
    <t>PT. KINAWA KARYA MANDIRI</t>
  </si>
  <si>
    <t>143301</t>
  </si>
  <si>
    <t>ALPHA NATIONS PTE LTD</t>
  </si>
  <si>
    <t>143302</t>
  </si>
  <si>
    <t>MITRA JAYA KARYA PRATAMA</t>
  </si>
  <si>
    <t>143303</t>
  </si>
  <si>
    <t>MOCH. ALI SHULTHONI</t>
  </si>
  <si>
    <t>143304</t>
  </si>
  <si>
    <t>PT.PELABUHAN CILEGON MANDIRI</t>
  </si>
  <si>
    <t>143305</t>
  </si>
  <si>
    <t>PT. TRIDAYA SAKTI MANDIRI</t>
  </si>
  <si>
    <t>144294</t>
  </si>
  <si>
    <t>BANGUN PERKASA NUSANTARA</t>
  </si>
  <si>
    <t>145294</t>
  </si>
  <si>
    <t>NINDYA-KARYA PRIBUMI, KSO</t>
  </si>
  <si>
    <t>145295</t>
  </si>
  <si>
    <t>PT. ANSI MEGA INSTRUMENINDO</t>
  </si>
  <si>
    <t>145296</t>
  </si>
  <si>
    <t>KATHARINA OGINAWATI</t>
  </si>
  <si>
    <t>145297</t>
  </si>
  <si>
    <t>PT. BPR KARYAJATNIKA SADAYA</t>
  </si>
  <si>
    <t>145298</t>
  </si>
  <si>
    <t>PT. BDP INDONESIA</t>
  </si>
  <si>
    <t>145299</t>
  </si>
  <si>
    <t>NOVARINI</t>
  </si>
  <si>
    <t>145300</t>
  </si>
  <si>
    <t>KARANGAN USAHA SEJAHTERA</t>
  </si>
  <si>
    <t>145301</t>
  </si>
  <si>
    <t>FAJAR RAHARDIKA</t>
  </si>
  <si>
    <t>146294</t>
  </si>
  <si>
    <t>PT. MALINDO KARYA LESTARI</t>
  </si>
  <si>
    <t>147294</t>
  </si>
  <si>
    <t>SUMATRA TIMURINDONESIA</t>
  </si>
  <si>
    <t>147298</t>
  </si>
  <si>
    <t>RAHMI RUMARFIANI</t>
  </si>
  <si>
    <t>147302</t>
  </si>
  <si>
    <t>AKHMAD FIQRIE NOOR</t>
  </si>
  <si>
    <t>147303</t>
  </si>
  <si>
    <t>PT. KIRANA MITRA PERSADA</t>
  </si>
  <si>
    <t>147304</t>
  </si>
  <si>
    <t>ZAINUDDIN A. ROMBEDATU</t>
  </si>
  <si>
    <t>147309</t>
  </si>
  <si>
    <t>DELTA FORTUNA SANRIDA</t>
  </si>
  <si>
    <t>147314</t>
  </si>
  <si>
    <t>PERMATA BUMI MAKMUR</t>
  </si>
  <si>
    <t>147315</t>
  </si>
  <si>
    <t>RIAU AGRI</t>
  </si>
  <si>
    <t>147316</t>
  </si>
  <si>
    <t>FOKUS JASA MITRA</t>
  </si>
  <si>
    <t>148294</t>
  </si>
  <si>
    <t>DEDI PURDIANTO</t>
  </si>
  <si>
    <t>148295</t>
  </si>
  <si>
    <t>GAPURA MANDIRI PERKASA</t>
  </si>
  <si>
    <t>148296</t>
  </si>
  <si>
    <t>MALUKU NUSA</t>
  </si>
  <si>
    <t>148297</t>
  </si>
  <si>
    <t>TUMBUH TERANG SEJATI</t>
  </si>
  <si>
    <t>148298</t>
  </si>
  <si>
    <t>DAYU KURNIAWAN</t>
  </si>
  <si>
    <t>148299</t>
  </si>
  <si>
    <t>MURSIDIN</t>
  </si>
  <si>
    <t>148300</t>
  </si>
  <si>
    <t>LEMBAGA PEMBIAYAAN EKSPOR INDONESIA</t>
  </si>
  <si>
    <t>148301</t>
  </si>
  <si>
    <t>AS-SYIFA INSAN MEDIKA, PT</t>
  </si>
  <si>
    <t>148302</t>
  </si>
  <si>
    <t>ASSAB STEELS INDONESIA</t>
  </si>
  <si>
    <t>148303</t>
  </si>
  <si>
    <t>SUNAN INTI PERKASA</t>
  </si>
  <si>
    <t>148304</t>
  </si>
  <si>
    <t>DINAS PERPUSTAKAAN DAN KEARSIPAN PROVINSI BENGKULU</t>
  </si>
  <si>
    <t>148306</t>
  </si>
  <si>
    <t>DUTA SURYA MAKMUR</t>
  </si>
  <si>
    <t>148307</t>
  </si>
  <si>
    <t>STEVANUS ANGKUAN</t>
  </si>
  <si>
    <t>148309</t>
  </si>
  <si>
    <t>CV. MANDIRI MAJU SEJAHTERA</t>
  </si>
  <si>
    <t>148310</t>
  </si>
  <si>
    <t>TITUS SUHARTONO</t>
  </si>
  <si>
    <t>148311</t>
  </si>
  <si>
    <t>PT. BUMI TAMBUN BUNGAI</t>
  </si>
  <si>
    <t>148312</t>
  </si>
  <si>
    <t>GOLDEN BARLEY INTERNATIONAL PTE LTD</t>
  </si>
  <si>
    <t>149295</t>
  </si>
  <si>
    <t>ADI GUNAWAN</t>
  </si>
  <si>
    <t>149296</t>
  </si>
  <si>
    <t>PT. CITRA NUSA BARAKKA KARYA MADANI</t>
  </si>
  <si>
    <t>149297</t>
  </si>
  <si>
    <t>149300</t>
  </si>
  <si>
    <t>SURYA AGUNG PRIMA</t>
  </si>
  <si>
    <t>149301</t>
  </si>
  <si>
    <t>EFENDY BUMAN</t>
  </si>
  <si>
    <t>149302</t>
  </si>
  <si>
    <t>PT PUNCAK PERSADA PERMAI</t>
  </si>
  <si>
    <t>149309</t>
  </si>
  <si>
    <t>PT. DIMENSI MITRA PERSADA</t>
  </si>
  <si>
    <t>149310</t>
  </si>
  <si>
    <t>DJASRI</t>
  </si>
  <si>
    <t>149311</t>
  </si>
  <si>
    <t>BINTANG ANUGRAH PERSADA</t>
  </si>
  <si>
    <t>149312</t>
  </si>
  <si>
    <t>PEI HAI INTERNATIONAL WIRATAMA INDONESIA</t>
  </si>
  <si>
    <t>149313</t>
  </si>
  <si>
    <t>PRIMA ALLOY STEEL UNIVERSAL TBK</t>
  </si>
  <si>
    <t>149314</t>
  </si>
  <si>
    <t>PT. ANDALAS LAUTAN ANUGERAH</t>
  </si>
  <si>
    <t>149315</t>
  </si>
  <si>
    <t>ASI - Accreditation Services International GmbH</t>
  </si>
  <si>
    <t>149316</t>
  </si>
  <si>
    <t>ROCA TRADING INDONESIA</t>
  </si>
  <si>
    <t>149320</t>
  </si>
  <si>
    <t>SUBIYANTO</t>
  </si>
  <si>
    <t>149321</t>
  </si>
  <si>
    <t>149322</t>
  </si>
  <si>
    <t>WANA JAYA ABADI</t>
  </si>
  <si>
    <t>149325</t>
  </si>
  <si>
    <t>BINTANG NAULI PRATAMA</t>
  </si>
  <si>
    <t>149326</t>
  </si>
  <si>
    <t>RIAN FERDIANSYAH/ ADNI NURALATIFA RIAWAN</t>
  </si>
  <si>
    <t>149327</t>
  </si>
  <si>
    <t>EDWIN PRAYOGA</t>
  </si>
  <si>
    <t>149328</t>
  </si>
  <si>
    <t>149329</t>
  </si>
  <si>
    <t>PT. BANGUN KREASI BERSAMA</t>
  </si>
  <si>
    <t>149330</t>
  </si>
  <si>
    <t>ANDREAS MULIADY SISWAN</t>
  </si>
  <si>
    <t>149331</t>
  </si>
  <si>
    <t>CV. TUNGGAL TRI PANCA</t>
  </si>
  <si>
    <t>149332</t>
  </si>
  <si>
    <t>RENY RAHAYU</t>
  </si>
  <si>
    <t>149333</t>
  </si>
  <si>
    <t>EDDY MURYANTO</t>
  </si>
  <si>
    <t>149334</t>
  </si>
  <si>
    <t>CV. OCTAVIANA</t>
  </si>
  <si>
    <t>149335</t>
  </si>
  <si>
    <t>KAMELIA DEWI EFFENDY</t>
  </si>
  <si>
    <t>149336</t>
  </si>
  <si>
    <t>AIR MINUM KABUPATEN BULUNGAN</t>
  </si>
  <si>
    <t>149337</t>
  </si>
  <si>
    <t>PANGERAN BETON NUSANTARA</t>
  </si>
  <si>
    <t>149338</t>
  </si>
  <si>
    <t>PT. PROPERTY ASSET MANDIRI</t>
  </si>
  <si>
    <t>149339</t>
  </si>
  <si>
    <t>PT. IKA SANRIF MIGAS</t>
  </si>
  <si>
    <t>149340</t>
  </si>
  <si>
    <t>Bend. POLITEKNIK ILMU PELAYARAN (PIP) MAKASSAR</t>
  </si>
  <si>
    <t>149343</t>
  </si>
  <si>
    <t>CIPTA BAYU UTAMA</t>
  </si>
  <si>
    <t>149348</t>
  </si>
  <si>
    <t>CV. PRAYOGA MAJU SEJAHTERA</t>
  </si>
  <si>
    <t>149349</t>
  </si>
  <si>
    <t>ARRAHMAN BERKAH WISATA</t>
  </si>
  <si>
    <t>149350</t>
  </si>
  <si>
    <t>PT. RUSAMAS SARANA USAHA</t>
  </si>
  <si>
    <t>149351</t>
  </si>
  <si>
    <t>SINAR SUSU MURNI</t>
  </si>
  <si>
    <t>149352</t>
  </si>
  <si>
    <t>CHITRA BUANA PERKASACV</t>
  </si>
  <si>
    <t>149353</t>
  </si>
  <si>
    <t>RAJA UMRAH JAMEKA</t>
  </si>
  <si>
    <t>149354</t>
  </si>
  <si>
    <t>ARIF BUDIANTO</t>
  </si>
  <si>
    <t>149355</t>
  </si>
  <si>
    <t>PT. CIREBON HOTEL &amp; CONVENTION</t>
  </si>
  <si>
    <t>149356</t>
  </si>
  <si>
    <t>PT. PERUSAHAAN PERSEROAN (PERSERO) BANK MANDIRI</t>
  </si>
  <si>
    <t>149357</t>
  </si>
  <si>
    <t>CV. GRAHA WIRA</t>
  </si>
  <si>
    <t>149363</t>
  </si>
  <si>
    <t>SRI RAHAYU LESTARI</t>
  </si>
  <si>
    <t>149364</t>
  </si>
  <si>
    <t>SURIPTO</t>
  </si>
  <si>
    <t>149365</t>
  </si>
  <si>
    <t>RAHMAT ILAHI PUTRA</t>
  </si>
  <si>
    <t>149366</t>
  </si>
  <si>
    <t>SEWANGI DWI MUTIARA</t>
  </si>
  <si>
    <t>149367</t>
  </si>
  <si>
    <t>RUSMA PUTRI AGUSTINA</t>
  </si>
  <si>
    <t>149368</t>
  </si>
  <si>
    <t>KURNIAWAN FERDINAND YONAS RUMANSI</t>
  </si>
  <si>
    <t>149369</t>
  </si>
  <si>
    <t>PT. JAYA SELARAS GLOBALINDO</t>
  </si>
  <si>
    <t>149370</t>
  </si>
  <si>
    <t>PT. JAMAL PRIMA PERKASA</t>
  </si>
  <si>
    <t>149373</t>
  </si>
  <si>
    <t>HASAN SUNARYO</t>
  </si>
  <si>
    <t>149374</t>
  </si>
  <si>
    <t>PT. FIEZTA ENERGI INDONESIA</t>
  </si>
  <si>
    <t>149375</t>
  </si>
  <si>
    <t>WAHANA TUNAS UTAMA RUCIKA</t>
  </si>
  <si>
    <t>149376</t>
  </si>
  <si>
    <t>RAPINDO PLASTAMA</t>
  </si>
  <si>
    <t>149377</t>
  </si>
  <si>
    <t>BRILLIAN SUGIHARTO</t>
  </si>
  <si>
    <t>149378</t>
  </si>
  <si>
    <t>KENCANA BUMI SUKSES</t>
  </si>
  <si>
    <t>149379</t>
  </si>
  <si>
    <t>OLEOKIMIA SEJAHTERA MAS</t>
  </si>
  <si>
    <t>149380</t>
  </si>
  <si>
    <t>PRIMA KARYA ASIH</t>
  </si>
  <si>
    <t>149381</t>
  </si>
  <si>
    <t>ZAMHARI. SH, MH</t>
  </si>
  <si>
    <t>149382</t>
  </si>
  <si>
    <t>AUTO SAMUDERA, PT</t>
  </si>
  <si>
    <t>149383</t>
  </si>
  <si>
    <t>CV. PRADANA KIRANA</t>
  </si>
  <si>
    <t>149384</t>
  </si>
  <si>
    <t>WIWIN</t>
  </si>
  <si>
    <t>149385</t>
  </si>
  <si>
    <t>IR. SOLICHIN, MT</t>
  </si>
  <si>
    <t>149386</t>
  </si>
  <si>
    <t>M. FAOZAN</t>
  </si>
  <si>
    <t>149387</t>
  </si>
  <si>
    <t>IR. BINTANG SUTJAHJO</t>
  </si>
  <si>
    <t>149402</t>
  </si>
  <si>
    <t>JULI JOKO PRABOWO</t>
  </si>
  <si>
    <t>149403</t>
  </si>
  <si>
    <t>TUNAS INTI ANUGERAH</t>
  </si>
  <si>
    <t>149404</t>
  </si>
  <si>
    <t>DANIEL KURNIAWAN</t>
  </si>
  <si>
    <t>149405</t>
  </si>
  <si>
    <t>PT. JAYA INDAH FURNITURE</t>
  </si>
  <si>
    <t>149406</t>
  </si>
  <si>
    <t>RUMAH SAKIT UMUM PUSAT PADANG</t>
  </si>
  <si>
    <t>149408</t>
  </si>
  <si>
    <t>PT. GUNUNG MAS JAYA ARTHA</t>
  </si>
  <si>
    <t>149409</t>
  </si>
  <si>
    <t>WILSEN</t>
  </si>
  <si>
    <t>149410</t>
  </si>
  <si>
    <t>PT. AGRO WANA LESTARI</t>
  </si>
  <si>
    <t>149411</t>
  </si>
  <si>
    <t>CV. DUA BERJAYA</t>
  </si>
  <si>
    <t>149414</t>
  </si>
  <si>
    <t>SINAR MULYA</t>
  </si>
  <si>
    <t>149415</t>
  </si>
  <si>
    <t>MADENA WISATA</t>
  </si>
  <si>
    <t>149416</t>
  </si>
  <si>
    <t>DEWI ANDI GROUP</t>
  </si>
  <si>
    <t>149417</t>
  </si>
  <si>
    <t>LYLA WISATA DUNIA</t>
  </si>
  <si>
    <t>149418</t>
  </si>
  <si>
    <t>PELABUHAN TEGAR INDONESIA</t>
  </si>
  <si>
    <t>149419</t>
  </si>
  <si>
    <t>PT. TRASS BERKAH ALAM</t>
  </si>
  <si>
    <t>149420</t>
  </si>
  <si>
    <t>DUTA BHAKTI (MALUKU CITY MALL)</t>
  </si>
  <si>
    <t>149421</t>
  </si>
  <si>
    <t>WAHYU SETIAJI</t>
  </si>
  <si>
    <t>149422</t>
  </si>
  <si>
    <t>GEMILANG KARYA KENCANA</t>
  </si>
  <si>
    <t>149424</t>
  </si>
  <si>
    <t>PT. SINERGI SOLUSI INDONESIA</t>
  </si>
  <si>
    <t>149425</t>
  </si>
  <si>
    <t>PITER DUSANTO</t>
  </si>
  <si>
    <t>149426</t>
  </si>
  <si>
    <t>AGRO BARA SETIA BERSAUDARA</t>
  </si>
  <si>
    <t>149427</t>
  </si>
  <si>
    <t>PT. CIPTA PAPUA MANDIRI</t>
  </si>
  <si>
    <t>149428</t>
  </si>
  <si>
    <t>BRENFUELS INDONESIA</t>
  </si>
  <si>
    <t>149429</t>
  </si>
  <si>
    <t>RAFFI LAKSONO</t>
  </si>
  <si>
    <t>149430</t>
  </si>
  <si>
    <t>MR. TONI GAUTAMA</t>
  </si>
  <si>
    <t>149431</t>
  </si>
  <si>
    <t>GEMS TRADING RESOURCES PTE LTD</t>
  </si>
  <si>
    <t>149432</t>
  </si>
  <si>
    <t>ENTEBE MECHINDO ELECTRIC</t>
  </si>
  <si>
    <t>149433</t>
  </si>
  <si>
    <t>MR. RIFAI</t>
  </si>
  <si>
    <t>149434</t>
  </si>
  <si>
    <t>SOLUSI ENERGI UTAMA</t>
  </si>
  <si>
    <t>149435</t>
  </si>
  <si>
    <t>PT. ANGKUT BERKAH UGT</t>
  </si>
  <si>
    <t>149436</t>
  </si>
  <si>
    <t>IRWANSYAH ARDIANTO SINAGA</t>
  </si>
  <si>
    <t>149438</t>
  </si>
  <si>
    <t>BONG FEN DJIE</t>
  </si>
  <si>
    <t>149439</t>
  </si>
  <si>
    <t>KHAIRIL ANWAR</t>
  </si>
  <si>
    <t>149440</t>
  </si>
  <si>
    <t>AGUS GUNAWAN</t>
  </si>
  <si>
    <t>149441</t>
  </si>
  <si>
    <t>MR. SURATNO</t>
  </si>
  <si>
    <t>149442</t>
  </si>
  <si>
    <t>SETYORINI BUDIASIH</t>
  </si>
  <si>
    <t>149443</t>
  </si>
  <si>
    <t>SULTHON</t>
  </si>
  <si>
    <t>149444</t>
  </si>
  <si>
    <t>FAISAL NISBAH</t>
  </si>
  <si>
    <t>149445</t>
  </si>
  <si>
    <t>UNIVERSITAS SUMATERA UTARA</t>
  </si>
  <si>
    <t>149448</t>
  </si>
  <si>
    <t>BENDAHARA PENGELUARAN DINAS LINGKUNGAN HIDUP KOTA PADANGSIDIMPUAN</t>
  </si>
  <si>
    <t>149456</t>
  </si>
  <si>
    <t>HARTONO, SE</t>
  </si>
  <si>
    <t>149457</t>
  </si>
  <si>
    <t>ALRIADI</t>
  </si>
  <si>
    <t>149458</t>
  </si>
  <si>
    <t>BINTANG ENERGI MINERAL</t>
  </si>
  <si>
    <t>149459</t>
  </si>
  <si>
    <t>PROSPEK BUMINDO SEJAHTERA</t>
  </si>
  <si>
    <t>149460</t>
  </si>
  <si>
    <t>BERLIAN CAHAYA SENTOSA</t>
  </si>
  <si>
    <t>149461</t>
  </si>
  <si>
    <t>TRIJAYA SILIKA</t>
  </si>
  <si>
    <t>149462</t>
  </si>
  <si>
    <t>JOKO LAKSONO</t>
  </si>
  <si>
    <t>149463</t>
  </si>
  <si>
    <t>149464</t>
  </si>
  <si>
    <t>MEDIKA SARANA TRALIANSIA (BIMC)</t>
  </si>
  <si>
    <t>149465</t>
  </si>
  <si>
    <t>PT. GLOBALINDO ALAM PERKASA</t>
  </si>
  <si>
    <t>149466</t>
  </si>
  <si>
    <t>RUDY HERIYANTO</t>
  </si>
  <si>
    <t>149467</t>
  </si>
  <si>
    <t>TOMMY</t>
  </si>
  <si>
    <t>149468</t>
  </si>
  <si>
    <t>FEBRI MELVIONICA</t>
  </si>
  <si>
    <t>149469</t>
  </si>
  <si>
    <t>CV. KOTAK HITAM</t>
  </si>
  <si>
    <t>149470</t>
  </si>
  <si>
    <t>JULLYATI GUNAWAN</t>
  </si>
  <si>
    <t>149471</t>
  </si>
  <si>
    <t>RURY MABRUR TABRI, SE</t>
  </si>
  <si>
    <t>149472</t>
  </si>
  <si>
    <t>DUTA INDO LESTARI</t>
  </si>
  <si>
    <t>149473</t>
  </si>
  <si>
    <t>KALINI MITRA PERKASA</t>
  </si>
  <si>
    <t>149474</t>
  </si>
  <si>
    <t>PT. SUPER UNGGAS JAYA</t>
  </si>
  <si>
    <t>149476</t>
  </si>
  <si>
    <t>RIO JHOSEPH MONTHE</t>
  </si>
  <si>
    <t>149479</t>
  </si>
  <si>
    <t>GUNASIUS</t>
  </si>
  <si>
    <t>149480</t>
  </si>
  <si>
    <t>149481</t>
  </si>
  <si>
    <t>TITIS SAMPURNA</t>
  </si>
  <si>
    <t>149484</t>
  </si>
  <si>
    <t>WATAMA PRIMA</t>
  </si>
  <si>
    <t>149485</t>
  </si>
  <si>
    <t>WILLINDO LAUT PERKASA</t>
  </si>
  <si>
    <t>149486</t>
  </si>
  <si>
    <t>MR. LUKMANUL HAKIM</t>
  </si>
  <si>
    <t>149487</t>
  </si>
  <si>
    <t>PT. MERTJU BUANA</t>
  </si>
  <si>
    <t>149488</t>
  </si>
  <si>
    <t>PT. TAMBANG BERKAT KARUNIA</t>
  </si>
  <si>
    <t>149489</t>
  </si>
  <si>
    <t>149490</t>
  </si>
  <si>
    <t>NUR PANDAWA TEKNIK</t>
  </si>
  <si>
    <t>149491</t>
  </si>
  <si>
    <t>PT. PETRO PUTRA RAJAWALI</t>
  </si>
  <si>
    <t>149492</t>
  </si>
  <si>
    <t>BENDAHARA PENGELUARAN PUSAT STANDARDISASI DAN MUTU NUKLIR</t>
  </si>
  <si>
    <t>149493</t>
  </si>
  <si>
    <t>PROTON LIFTINDO PERKASA</t>
  </si>
  <si>
    <t>149494</t>
  </si>
  <si>
    <t>BPJS KETENAGAKERJAAN KANTOR PUSAT</t>
  </si>
  <si>
    <t>149495</t>
  </si>
  <si>
    <t>PT. STEELFORCE INDONESIA</t>
  </si>
  <si>
    <t>149496</t>
  </si>
  <si>
    <t>SINAR PRATAMA AGZA</t>
  </si>
  <si>
    <t>149497</t>
  </si>
  <si>
    <t>149498</t>
  </si>
  <si>
    <t>EM ABROR</t>
  </si>
  <si>
    <t>149499</t>
  </si>
  <si>
    <t>PT. RCR ENERGY INDONESIA</t>
  </si>
  <si>
    <t>149500</t>
  </si>
  <si>
    <t>CV. KARANG MEONG</t>
  </si>
  <si>
    <t>149503</t>
  </si>
  <si>
    <t>ROBERTUS</t>
  </si>
  <si>
    <t>149504</t>
  </si>
  <si>
    <t>DIOBA ANDIKA PRATAMA</t>
  </si>
  <si>
    <t>149505</t>
  </si>
  <si>
    <t>LIE TING (LINDA)</t>
  </si>
  <si>
    <t>149508</t>
  </si>
  <si>
    <t>CITRA RATNA NIRMALA UNIT RS FATIMA MAKALE</t>
  </si>
  <si>
    <t>149509</t>
  </si>
  <si>
    <t>MURINDA IRON STEEL</t>
  </si>
  <si>
    <t>149510</t>
  </si>
  <si>
    <t>PATRA TELEKOMUNIKASI INDONESIA</t>
  </si>
  <si>
    <t>149511</t>
  </si>
  <si>
    <t>PT. DUTA MANUNTUNG</t>
  </si>
  <si>
    <t>149512</t>
  </si>
  <si>
    <t>SARANA KARYA ANUGERAH LEMATANG</t>
  </si>
  <si>
    <t>149513</t>
  </si>
  <si>
    <t>ARYO IMAN SARWONO</t>
  </si>
  <si>
    <t>149514</t>
  </si>
  <si>
    <t>PT. PARAMOUNT PROPERTINDO</t>
  </si>
  <si>
    <t>149515</t>
  </si>
  <si>
    <t>PT. ANSURANSI ASTRA BUANA</t>
  </si>
  <si>
    <t>149516</t>
  </si>
  <si>
    <t>BERKAT ABADI KORINDO</t>
  </si>
  <si>
    <t>149517</t>
  </si>
  <si>
    <t>SUKSES LAUTAN INDONESIA (SULINDO)</t>
  </si>
  <si>
    <t>149519</t>
  </si>
  <si>
    <t>SUMATERA OIL</t>
  </si>
  <si>
    <t>149520</t>
  </si>
  <si>
    <t>PT. SUMATRA RESOURCES INTERNATIONAL</t>
  </si>
  <si>
    <t>149521</t>
  </si>
  <si>
    <t>WARDHANA</t>
  </si>
  <si>
    <t>149522</t>
  </si>
  <si>
    <t>PT DUTA MAS INDAH</t>
  </si>
  <si>
    <t>149523</t>
  </si>
  <si>
    <t>KAUZA CHANDRA MEKAR - YOGYA</t>
  </si>
  <si>
    <t>149531</t>
  </si>
  <si>
    <t>MOH. ZANI S.Si</t>
  </si>
  <si>
    <t>149532</t>
  </si>
  <si>
    <t>TEKAD JAYA</t>
  </si>
  <si>
    <t>149533</t>
  </si>
  <si>
    <t>PT. SUKSES KARYA SAWIT</t>
  </si>
  <si>
    <t>149534</t>
  </si>
  <si>
    <t>SATRIA LESTARI MULTI</t>
  </si>
  <si>
    <t>149535</t>
  </si>
  <si>
    <t>MS. KARMILA</t>
  </si>
  <si>
    <t>149536</t>
  </si>
  <si>
    <t>PT. MATTOARI CIPTA PESONA</t>
  </si>
  <si>
    <t>149537</t>
  </si>
  <si>
    <t>PT. MULTI PRIMA DILFEVIN INDONESIA</t>
  </si>
  <si>
    <t>149538</t>
  </si>
  <si>
    <t>CV. HANJAYA NUSA PRATAMA</t>
  </si>
  <si>
    <t>149539</t>
  </si>
  <si>
    <t>DIMAS BRAHMANTYA ADHITAMA</t>
  </si>
  <si>
    <t>149540</t>
  </si>
  <si>
    <t>PT. PERKEBUNAN NUSANTARA VII (PERSERO) UNIT USAHA BENTAYAN</t>
  </si>
  <si>
    <t>149541</t>
  </si>
  <si>
    <t>MARIANA AGUSTINA</t>
  </si>
  <si>
    <t>149542</t>
  </si>
  <si>
    <t>TSJAFIUDDIN</t>
  </si>
  <si>
    <t>149543</t>
  </si>
  <si>
    <t>HERU PRIYANTO, ST</t>
  </si>
  <si>
    <t>149544</t>
  </si>
  <si>
    <t>PT. JAMBI DISTRIBUSINDO RAYA</t>
  </si>
  <si>
    <t>149545</t>
  </si>
  <si>
    <t>PT. TUNAS MAJU MANDIRI</t>
  </si>
  <si>
    <t>149546</t>
  </si>
  <si>
    <t>MENARA INDRA UTAMA</t>
  </si>
  <si>
    <t>149547</t>
  </si>
  <si>
    <t>BINA GRAHA UTAMA</t>
  </si>
  <si>
    <t>149548</t>
  </si>
  <si>
    <t>TUNGGAL MANDIRI SEJATI</t>
  </si>
  <si>
    <t>149549</t>
  </si>
  <si>
    <t>SINAR DAMAI NUSANTARA</t>
  </si>
  <si>
    <t>149550</t>
  </si>
  <si>
    <t>PT. ILUFA JAYA SAMARINDA (TOKO LARIS)</t>
  </si>
  <si>
    <t>149551</t>
  </si>
  <si>
    <t>MEGASAWINDO  PERKASA</t>
  </si>
  <si>
    <t>149552</t>
  </si>
  <si>
    <t>BINA KARYA SEJATI</t>
  </si>
  <si>
    <t>149553</t>
  </si>
  <si>
    <t>INTI INTIM SAMUDRA</t>
  </si>
  <si>
    <t>149554</t>
  </si>
  <si>
    <t>DWI AGUS SULISTYO</t>
  </si>
  <si>
    <t>149555</t>
  </si>
  <si>
    <t>BREINS VERI</t>
  </si>
  <si>
    <t>149556</t>
  </si>
  <si>
    <t>SOPAN</t>
  </si>
  <si>
    <t>149557</t>
  </si>
  <si>
    <t>ANUGRAH SUKSES MINING</t>
  </si>
  <si>
    <t>149558</t>
  </si>
  <si>
    <t>EPCOS RDC SDN BHD</t>
  </si>
  <si>
    <t>149564</t>
  </si>
  <si>
    <t>INDRA HOUSEWARE</t>
  </si>
  <si>
    <t>149565</t>
  </si>
  <si>
    <t>M. HAJAR GUNAWAN</t>
  </si>
  <si>
    <t>149568</t>
  </si>
  <si>
    <t>INDOLOK BAKTI UTAMA</t>
  </si>
  <si>
    <t>149569</t>
  </si>
  <si>
    <t>SURYA ANDALAN PRIMATAMA, PT</t>
  </si>
  <si>
    <t>149570</t>
  </si>
  <si>
    <t>ADI BUNGSU INDONESIA</t>
  </si>
  <si>
    <t>149571</t>
  </si>
  <si>
    <t>TONG JOHAN</t>
  </si>
  <si>
    <t>149572</t>
  </si>
  <si>
    <t>PT. GIO SYAHPUTRA ABADI</t>
  </si>
  <si>
    <t>149573</t>
  </si>
  <si>
    <t>JASAMARGA JALANLAYANG CIKAMPEK</t>
  </si>
  <si>
    <t>149574</t>
  </si>
  <si>
    <t>PT. ZALFA PUTRI KHUMAIRA</t>
  </si>
  <si>
    <t>149575</t>
  </si>
  <si>
    <t>KHARISMA AGRO SEJAHTERA</t>
  </si>
  <si>
    <t>149576</t>
  </si>
  <si>
    <t>PT. GEO MITRASAMAYA</t>
  </si>
  <si>
    <t>149577</t>
  </si>
  <si>
    <t>DHARMA MAHATIDANA ABADI</t>
  </si>
  <si>
    <t>149578</t>
  </si>
  <si>
    <t>MUSLIMIN SP</t>
  </si>
  <si>
    <t>149579</t>
  </si>
  <si>
    <t>INDALIN PTE LTD</t>
  </si>
  <si>
    <t>149580</t>
  </si>
  <si>
    <t>PT. VRB KONSULTAN INDONESIA</t>
  </si>
  <si>
    <t>149581</t>
  </si>
  <si>
    <t>PT. CITRA BORNEO UTAMA</t>
  </si>
  <si>
    <t>149582</t>
  </si>
  <si>
    <t>SURATNO</t>
  </si>
  <si>
    <t>149585</t>
  </si>
  <si>
    <t>Bend. PENGELUARAN DINAS PERIKANAN DAN PANGAN</t>
  </si>
  <si>
    <t>149595</t>
  </si>
  <si>
    <t>MUHAMMAD IRSYAM</t>
  </si>
  <si>
    <t>149597</t>
  </si>
  <si>
    <t>KESUMA WIJAYA SUKSES</t>
  </si>
  <si>
    <t>149598</t>
  </si>
  <si>
    <t>NOVI RIANTO</t>
  </si>
  <si>
    <t>149599</t>
  </si>
  <si>
    <t>PT. BANK DBS INDONESIA</t>
  </si>
  <si>
    <t>149600</t>
  </si>
  <si>
    <t>REXO INDO PERKASA</t>
  </si>
  <si>
    <t>149601</t>
  </si>
  <si>
    <t>RIZAL FADHULLAH</t>
  </si>
  <si>
    <t>149602</t>
  </si>
  <si>
    <t>MARCELLA TIVANI TANDAYONG</t>
  </si>
  <si>
    <t>149603</t>
  </si>
  <si>
    <t>PT. WIRATAMA USAHA MANDIRI</t>
  </si>
  <si>
    <t>149604</t>
  </si>
  <si>
    <t>BUMI MASPION</t>
  </si>
  <si>
    <t>149614</t>
  </si>
  <si>
    <t>MITRA MULIA ABADI</t>
  </si>
  <si>
    <t>149615</t>
  </si>
  <si>
    <t>BASF DISTRIBUTION INDONESIA</t>
  </si>
  <si>
    <t>149616</t>
  </si>
  <si>
    <t>YAYASAN RUMAH SAKIT SITI KHODIJAH MUHAMMADIYAH CABANG SEPANJANG</t>
  </si>
  <si>
    <t>149617</t>
  </si>
  <si>
    <t>PT. MUTIARA KALJA PERMAI</t>
  </si>
  <si>
    <t>149618</t>
  </si>
  <si>
    <t>PENYELESAIAN MASALAH PROPERTY</t>
  </si>
  <si>
    <t>149619</t>
  </si>
  <si>
    <t>PT. MEGA BARA SEMESTA</t>
  </si>
  <si>
    <t>149620</t>
  </si>
  <si>
    <t>HUDIONO LIYANTO</t>
  </si>
  <si>
    <t>150294</t>
  </si>
  <si>
    <t>150296</t>
  </si>
  <si>
    <t>PT. INDO NARNIA ASLAN</t>
  </si>
  <si>
    <t>150297</t>
  </si>
  <si>
    <t>PT. INDOMEDIK NIAGA PERKASA</t>
  </si>
  <si>
    <t>150298</t>
  </si>
  <si>
    <t>DJOKO SUKRISNO</t>
  </si>
  <si>
    <t>150303</t>
  </si>
  <si>
    <t>150304</t>
  </si>
  <si>
    <t>PT. TANAH BUMBU RESOURCES</t>
  </si>
  <si>
    <t>150305</t>
  </si>
  <si>
    <t>KAYANA GLOBAL NUSANTARA</t>
  </si>
  <si>
    <t>150307</t>
  </si>
  <si>
    <t>WASKITA KARYA - BASUKI RAHMANTA PUTRA</t>
  </si>
  <si>
    <t>150308</t>
  </si>
  <si>
    <t>SUMBER SURYA  KALVARI</t>
  </si>
  <si>
    <t>150309</t>
  </si>
  <si>
    <t>MAQPRO BIOTECH INDONESIA</t>
  </si>
  <si>
    <t>150311</t>
  </si>
  <si>
    <t>PROFETA GUNA MANDIRI</t>
  </si>
  <si>
    <t>150312</t>
  </si>
  <si>
    <t>BUMI INDO JAYA</t>
  </si>
  <si>
    <t>150313</t>
  </si>
  <si>
    <t>BUANA MANIRA PRAKARSA</t>
  </si>
  <si>
    <t>150314</t>
  </si>
  <si>
    <t>DINO PAJAR APRITA</t>
  </si>
  <si>
    <t>150315</t>
  </si>
  <si>
    <t>TECHNINDO CONTROMATRA</t>
  </si>
  <si>
    <t>150316</t>
  </si>
  <si>
    <t>150317</t>
  </si>
  <si>
    <t>INDO WISATA INDAH PERSADA</t>
  </si>
  <si>
    <t>150318</t>
  </si>
  <si>
    <t>MEGA BIRU SELARAS</t>
  </si>
  <si>
    <t>150319</t>
  </si>
  <si>
    <t>BEC SPECIALIST INDONESIA</t>
  </si>
  <si>
    <t>150320</t>
  </si>
  <si>
    <t>SEGARA BIRU KENCANA</t>
  </si>
  <si>
    <t>150321</t>
  </si>
  <si>
    <t>150322</t>
  </si>
  <si>
    <t>SITHA KUSUMAYANTI</t>
  </si>
  <si>
    <t>150323</t>
  </si>
  <si>
    <t>YULIANA</t>
  </si>
  <si>
    <t>150324</t>
  </si>
  <si>
    <t>SEKAWAN MAJU BERSAMA</t>
  </si>
  <si>
    <t>150325</t>
  </si>
  <si>
    <t>ANGGINA SARI</t>
  </si>
  <si>
    <t>150326</t>
  </si>
  <si>
    <t>SANCE MOKODASER</t>
  </si>
  <si>
    <t>150328</t>
  </si>
  <si>
    <t>DIAN OCKTAVIANTI</t>
  </si>
  <si>
    <t>150329</t>
  </si>
  <si>
    <t>WILLY WILLYANTO</t>
  </si>
  <si>
    <t>150330</t>
  </si>
  <si>
    <t>ANWAR SANUSI</t>
  </si>
  <si>
    <t>150331</t>
  </si>
  <si>
    <t>PT. SARKO BUNGO SEDAYU</t>
  </si>
  <si>
    <t>150332</t>
  </si>
  <si>
    <t>SORIKMAS MINING</t>
  </si>
  <si>
    <t>150333</t>
  </si>
  <si>
    <t>DEVI FARHANA MANDIRI</t>
  </si>
  <si>
    <t>150334</t>
  </si>
  <si>
    <t>PT. TABUR BONI PALUMARA</t>
  </si>
  <si>
    <t>150335</t>
  </si>
  <si>
    <t>BUMI SEPTA EKA</t>
  </si>
  <si>
    <t>150336</t>
  </si>
  <si>
    <t>PT. SILCON ADILARAS</t>
  </si>
  <si>
    <t>150340</t>
  </si>
  <si>
    <t>DEDI PUTRA</t>
  </si>
  <si>
    <t>150341</t>
  </si>
  <si>
    <t>AHMAD MIRZA PAHLEVI</t>
  </si>
  <si>
    <t>150342</t>
  </si>
  <si>
    <t>150343</t>
  </si>
  <si>
    <t>FMC AGRICULTURAL MANUFACTURING</t>
  </si>
  <si>
    <t>150344</t>
  </si>
  <si>
    <t>PT. CAHAYA GUNUNG MAKMUR</t>
  </si>
  <si>
    <t>150345</t>
  </si>
  <si>
    <t>A. KURNIADI EKA SETYABUDI</t>
  </si>
  <si>
    <t>150346</t>
  </si>
  <si>
    <t>CV. ANUGRAH KARYA MANDIRI</t>
  </si>
  <si>
    <t>150347</t>
  </si>
  <si>
    <t>AGUS BUDI GUNAWAN</t>
  </si>
  <si>
    <t>150353</t>
  </si>
  <si>
    <t>NARAYANA WISNU WIGRAHA PUTU</t>
  </si>
  <si>
    <t>150355</t>
  </si>
  <si>
    <t>CHARCOAL KINGDOM FACTORY</t>
  </si>
  <si>
    <t>150356</t>
  </si>
  <si>
    <t>PT. HARUM TIRTA JAYA</t>
  </si>
  <si>
    <t>150357</t>
  </si>
  <si>
    <t>SUMARSIH</t>
  </si>
  <si>
    <t>150358</t>
  </si>
  <si>
    <t>SARKAM</t>
  </si>
  <si>
    <t>150359</t>
  </si>
  <si>
    <t>KARYA NUSANTARA ABADI</t>
  </si>
  <si>
    <t>150360</t>
  </si>
  <si>
    <t>INDOKAL PRIMA JAYA</t>
  </si>
  <si>
    <t>150361</t>
  </si>
  <si>
    <t>RAHMATULAH</t>
  </si>
  <si>
    <t>150362</t>
  </si>
  <si>
    <t>TARSESIUS MARIA FRISTA GLORIAWAN</t>
  </si>
  <si>
    <t>150363</t>
  </si>
  <si>
    <t>RUDY HALIM</t>
  </si>
  <si>
    <t>150364</t>
  </si>
  <si>
    <t>150365</t>
  </si>
  <si>
    <t>CITRA ALAMSEMESTA RAYA</t>
  </si>
  <si>
    <t>150366</t>
  </si>
  <si>
    <t>ADAM PRIMA JAYA</t>
  </si>
  <si>
    <t>150367</t>
  </si>
  <si>
    <t>BIG-FOOT LOGISTIC PTE., LTD</t>
  </si>
  <si>
    <t>150368</t>
  </si>
  <si>
    <t>PELAYARAN LINGGA MARINTAMA</t>
  </si>
  <si>
    <t>150369</t>
  </si>
  <si>
    <t>PERKEBUNAN NUSANTARA XI (PERSERO) PG. KEDAWOENG</t>
  </si>
  <si>
    <t>150371</t>
  </si>
  <si>
    <t>VIRGO</t>
  </si>
  <si>
    <t>150372</t>
  </si>
  <si>
    <t>GREEN GOLD TECHNOLOGY</t>
  </si>
  <si>
    <t>150373</t>
  </si>
  <si>
    <t>PT. OCEAN INDONESIA ENERGY</t>
  </si>
  <si>
    <t>150374</t>
  </si>
  <si>
    <t>SI International Trading PTE LTD</t>
  </si>
  <si>
    <t>150375</t>
  </si>
  <si>
    <t>MUHAMMAD MAULANA</t>
  </si>
  <si>
    <t>150376</t>
  </si>
  <si>
    <t>HELRIKI S</t>
  </si>
  <si>
    <t>150377</t>
  </si>
  <si>
    <t>ZULDAHN TRIADI</t>
  </si>
  <si>
    <t>150378</t>
  </si>
  <si>
    <t>GEMILANG JAYA</t>
  </si>
  <si>
    <t>150382</t>
  </si>
  <si>
    <t>150383</t>
  </si>
  <si>
    <t>MEUGAH JAYA MANDIRI</t>
  </si>
  <si>
    <t>150384</t>
  </si>
  <si>
    <t>MITRA FAJAR SEJATI</t>
  </si>
  <si>
    <t>150385</t>
  </si>
  <si>
    <t>PARAMOUNT ENTERPRISE INTERNATIONAL</t>
  </si>
  <si>
    <t>150386</t>
  </si>
  <si>
    <t>I MADE HERIK FERDIANA</t>
  </si>
  <si>
    <t>150387</t>
  </si>
  <si>
    <t>NURBAMBANG SAM, IR</t>
  </si>
  <si>
    <t>150388</t>
  </si>
  <si>
    <t>VENDY JULI VENTONO</t>
  </si>
  <si>
    <t>150389</t>
  </si>
  <si>
    <t>NIHON SUIDO CONSULTANTS CO.LTD</t>
  </si>
  <si>
    <t>150390</t>
  </si>
  <si>
    <t>TUTI JASMIATI</t>
  </si>
  <si>
    <t>150394</t>
  </si>
  <si>
    <t>BINTANG MAS MURNI</t>
  </si>
  <si>
    <t>150396</t>
  </si>
  <si>
    <t>H. ABDUR ROHMAN</t>
  </si>
  <si>
    <t>150397</t>
  </si>
  <si>
    <t>ANDRE SJAHREZA</t>
  </si>
  <si>
    <t>150398</t>
  </si>
  <si>
    <t>IQC QUALITY SERVICES</t>
  </si>
  <si>
    <t>150400</t>
  </si>
  <si>
    <t>PT. FORTUNA GRIYA MEDIKA</t>
  </si>
  <si>
    <t>150401</t>
  </si>
  <si>
    <t>TRI SUKSES NIAGA BERSAMA</t>
  </si>
  <si>
    <t>150406</t>
  </si>
  <si>
    <t>PT. PERMATA MURNI LESTARI</t>
  </si>
  <si>
    <t>150407</t>
  </si>
  <si>
    <t>JAVA KOR NUSANTARA</t>
  </si>
  <si>
    <t>150408</t>
  </si>
  <si>
    <t>L &amp; M SYSTEMS INDONESIA</t>
  </si>
  <si>
    <t>150409</t>
  </si>
  <si>
    <t>KEMBANG BUNGA MAS</t>
  </si>
  <si>
    <t>150410</t>
  </si>
  <si>
    <t>MOHAMAD MUNIB</t>
  </si>
  <si>
    <t>150411</t>
  </si>
  <si>
    <t>ANESTA AGUNG, PT</t>
  </si>
  <si>
    <t>150414</t>
  </si>
  <si>
    <t>PT. DWI TUNGGAL SURYA JAYA</t>
  </si>
  <si>
    <t>150415</t>
  </si>
  <si>
    <t>ARIA HIJAU ALAMLESTARI</t>
  </si>
  <si>
    <t>150416</t>
  </si>
  <si>
    <t>GATOT MAULANA MUHAMMAD</t>
  </si>
  <si>
    <t>150417</t>
  </si>
  <si>
    <t>SARANA KONSTRUKSI</t>
  </si>
  <si>
    <t>150418</t>
  </si>
  <si>
    <t>BINTANG MULIA INDONESIA</t>
  </si>
  <si>
    <t>150419</t>
  </si>
  <si>
    <t>MUKHLIS</t>
  </si>
  <si>
    <t>150420</t>
  </si>
  <si>
    <t>PT.BERKAH TEKNIK MANDIRI</t>
  </si>
  <si>
    <t>150421</t>
  </si>
  <si>
    <t>ABDUL MURAD</t>
  </si>
  <si>
    <t>150422</t>
  </si>
  <si>
    <t>H. USMAN. H. M. ARSYAD</t>
  </si>
  <si>
    <t>150423</t>
  </si>
  <si>
    <t>TUTI SUPRIANTI</t>
  </si>
  <si>
    <t>150424</t>
  </si>
  <si>
    <t>JENDELA NIAGA ASIA</t>
  </si>
  <si>
    <t>150425</t>
  </si>
  <si>
    <t>AGUS SUMARTIO</t>
  </si>
  <si>
    <t>150426</t>
  </si>
  <si>
    <t>PT. ANDRIANI BERLIANA SAKTI</t>
  </si>
  <si>
    <t>150427</t>
  </si>
  <si>
    <t>GRAHA SASTRA LOKA</t>
  </si>
  <si>
    <t>150428</t>
  </si>
  <si>
    <t>PT. WAHANA SAYAP KENCANA</t>
  </si>
  <si>
    <t>150429</t>
  </si>
  <si>
    <t>ADE BASUKI ABBAS</t>
  </si>
  <si>
    <t>150430</t>
  </si>
  <si>
    <t>BENDAHARA PENGELUARAN BPPH LHK WILAYAH SUMATERA</t>
  </si>
  <si>
    <t>150431</t>
  </si>
  <si>
    <t>HALIMOON PERKASA</t>
  </si>
  <si>
    <t>150432</t>
  </si>
  <si>
    <t>YAYASAN PESISIR TELUK BANTEN</t>
  </si>
  <si>
    <t>150433</t>
  </si>
  <si>
    <t>IR NI WAYAN SITI M.SI</t>
  </si>
  <si>
    <t>150434</t>
  </si>
  <si>
    <t>AGOESTONO</t>
  </si>
  <si>
    <t>150435</t>
  </si>
  <si>
    <t>MAKHMUDI</t>
  </si>
  <si>
    <t>150436</t>
  </si>
  <si>
    <t>PT. CITRAGRAHA NUGRATAMA</t>
  </si>
  <si>
    <t>150437</t>
  </si>
  <si>
    <t>PALAGUNA INSAN</t>
  </si>
  <si>
    <t>150438</t>
  </si>
  <si>
    <t>MAJU WIRA PERSADA</t>
  </si>
  <si>
    <t>150439</t>
  </si>
  <si>
    <t>CV. WAHANA KARYA MAKASSAR</t>
  </si>
  <si>
    <t>150440</t>
  </si>
  <si>
    <t>NURHALIM</t>
  </si>
  <si>
    <t>150441</t>
  </si>
  <si>
    <t>150442</t>
  </si>
  <si>
    <t>CANDRA SINAGA &amp; REKAN</t>
  </si>
  <si>
    <t>150447</t>
  </si>
  <si>
    <t>CV. NEWTON</t>
  </si>
  <si>
    <t>150452</t>
  </si>
  <si>
    <t>INSPEKSI PROFESIONAL UTAMA</t>
  </si>
  <si>
    <t>150453</t>
  </si>
  <si>
    <t>KSO-PT. MULTI STRUCTURE-PT MTIGA POWER MANAGEMENT TANJUNG TIRTA</t>
  </si>
  <si>
    <t>150454</t>
  </si>
  <si>
    <t>TOMMY CHANDRA</t>
  </si>
  <si>
    <t>150455</t>
  </si>
  <si>
    <t>GORBY P TAMBUNAN</t>
  </si>
  <si>
    <t>150456</t>
  </si>
  <si>
    <t>PT. MANGGALA BHAKTI PERKASA</t>
  </si>
  <si>
    <t>150457</t>
  </si>
  <si>
    <t>SURIYANI ANGKASARIA</t>
  </si>
  <si>
    <t>150458</t>
  </si>
  <si>
    <t>PT. COR INDUSTRI INDONESIA</t>
  </si>
  <si>
    <t>150459</t>
  </si>
  <si>
    <t>ALAM COAL KALIMANTAN</t>
  </si>
  <si>
    <t>150461</t>
  </si>
  <si>
    <t>PT. BANK CENTRAL ASIA CABANG PALU</t>
  </si>
  <si>
    <t>150462</t>
  </si>
  <si>
    <t>KANTOR PERWAKILAN BANK INDONESIA PROV.SULTENG</t>
  </si>
  <si>
    <t>150463</t>
  </si>
  <si>
    <t>METROPOLITAN MAS</t>
  </si>
  <si>
    <t>150464</t>
  </si>
  <si>
    <t>SUMBER MAS BARU</t>
  </si>
  <si>
    <t>150465</t>
  </si>
  <si>
    <t>RUTIN RSUP PALEMBANG</t>
  </si>
  <si>
    <t>150466</t>
  </si>
  <si>
    <t>SUN HERITAGE PRIMA</t>
  </si>
  <si>
    <t>150467</t>
  </si>
  <si>
    <t>PT. TRIMITRA LESTARI</t>
  </si>
  <si>
    <t>150468</t>
  </si>
  <si>
    <t>PT. XIAOMI TECHNOLOGY INDONESIA</t>
  </si>
  <si>
    <t>150469</t>
  </si>
  <si>
    <t>ARDAMAH BINA KARYA</t>
  </si>
  <si>
    <t>150470</t>
  </si>
  <si>
    <t>TSINGSHAN STEEL INDONESIA</t>
  </si>
  <si>
    <t>150473</t>
  </si>
  <si>
    <t>PT. PRIMANUSA GLOBAL LESTARI</t>
  </si>
  <si>
    <t>150474</t>
  </si>
  <si>
    <t>ANDI SUTEJA</t>
  </si>
  <si>
    <t>150480</t>
  </si>
  <si>
    <t>CAHAYAMURNI TERANGTIMUR</t>
  </si>
  <si>
    <t>150481</t>
  </si>
  <si>
    <t>YONATAN IMANUEL</t>
  </si>
  <si>
    <t>150482</t>
  </si>
  <si>
    <t>HASIL ROTI BUA ABADI</t>
  </si>
  <si>
    <t>150483</t>
  </si>
  <si>
    <t>PT. MAHA TANDRA</t>
  </si>
  <si>
    <t>150484</t>
  </si>
  <si>
    <t>TAUFIK HIDAYAT ARIFIN</t>
  </si>
  <si>
    <t>150485</t>
  </si>
  <si>
    <t>PERFECT RESOURCE OPTIONS</t>
  </si>
  <si>
    <t>150486</t>
  </si>
  <si>
    <t>PRASAD SEEDS INDONESIA</t>
  </si>
  <si>
    <t>150487</t>
  </si>
  <si>
    <t>LEE KAM WENG</t>
  </si>
  <si>
    <t>150488</t>
  </si>
  <si>
    <t>ARRAYA PUTRA</t>
  </si>
  <si>
    <t>150489</t>
  </si>
  <si>
    <t>BTS BUILDTRADE SUPPLY SDN BHD</t>
  </si>
  <si>
    <t>150490</t>
  </si>
  <si>
    <t>RIZKI AGRO SEJAHTERA</t>
  </si>
  <si>
    <t>150491</t>
  </si>
  <si>
    <t>ANTO GIOVANNI</t>
  </si>
  <si>
    <t>150492</t>
  </si>
  <si>
    <t>PT. INDONUSA YUDHA PERWITA</t>
  </si>
  <si>
    <t>150493</t>
  </si>
  <si>
    <t>MUNAWAROH</t>
  </si>
  <si>
    <t>150494</t>
  </si>
  <si>
    <t>JAYA SENTRA BARA UTAMA</t>
  </si>
  <si>
    <t>150495</t>
  </si>
  <si>
    <t>KARYA SEJATI JAYA PRATAMA</t>
  </si>
  <si>
    <t>150497</t>
  </si>
  <si>
    <t>FRANSISCO MARIA SATRIYO</t>
  </si>
  <si>
    <t>150498</t>
  </si>
  <si>
    <t>PUTRI NANGO PERSADA</t>
  </si>
  <si>
    <t>150499</t>
  </si>
  <si>
    <t>BUMI LESTARI KENCANA PUSAKA</t>
  </si>
  <si>
    <t>150500</t>
  </si>
  <si>
    <t>EKA DHARMA</t>
  </si>
  <si>
    <t>150501</t>
  </si>
  <si>
    <t>PT YUAN CHANG BATAM INDONESIA</t>
  </si>
  <si>
    <t>150502</t>
  </si>
  <si>
    <t>PT. CROWN VISTA</t>
  </si>
  <si>
    <t>150503</t>
  </si>
  <si>
    <t>ZENSYA KARYA MULIA</t>
  </si>
  <si>
    <t>150504</t>
  </si>
  <si>
    <t>GOLDEN STAR SILICON PLASTIKINDO</t>
  </si>
  <si>
    <t>150505</t>
  </si>
  <si>
    <t>RAMLI</t>
  </si>
  <si>
    <t>150506</t>
  </si>
  <si>
    <t>SUGIYARNO</t>
  </si>
  <si>
    <t>150507</t>
  </si>
  <si>
    <t>ENERGY TRANSPORTER INDONESIA</t>
  </si>
  <si>
    <t>150508</t>
  </si>
  <si>
    <t>MR. EKA PRIANTONO ANDRIANTO</t>
  </si>
  <si>
    <t>150509</t>
  </si>
  <si>
    <t>MUTUBATU ALAMPERMATA</t>
  </si>
  <si>
    <t>150510</t>
  </si>
  <si>
    <t>ADE IRMA</t>
  </si>
  <si>
    <t>150511</t>
  </si>
  <si>
    <t>ADE IRAMA</t>
  </si>
  <si>
    <t>150512</t>
  </si>
  <si>
    <t>DRH VERA ROMAULI</t>
  </si>
  <si>
    <t>150513</t>
  </si>
  <si>
    <t>NURHANDI</t>
  </si>
  <si>
    <t>150514</t>
  </si>
  <si>
    <t>MITRA USAHA HORTINDO</t>
  </si>
  <si>
    <t>150515</t>
  </si>
  <si>
    <t>CV. MULTI MINERAL MAKMUR</t>
  </si>
  <si>
    <t>150516</t>
  </si>
  <si>
    <t>TATA GLOBAL INDONESIA</t>
  </si>
  <si>
    <t>150520</t>
  </si>
  <si>
    <t>SAKO UTAMA WISATA</t>
  </si>
  <si>
    <t>150521</t>
  </si>
  <si>
    <t>CINDRA SETYORINI, S.SI. APT</t>
  </si>
  <si>
    <t>150522</t>
  </si>
  <si>
    <t>SUWITO</t>
  </si>
  <si>
    <t>150523</t>
  </si>
  <si>
    <t>NATA GUNA PERMAI</t>
  </si>
  <si>
    <t>150524</t>
  </si>
  <si>
    <t>LUENG BINTANG</t>
  </si>
  <si>
    <t>150525</t>
  </si>
  <si>
    <t>BUMI AYU SEJATI</t>
  </si>
  <si>
    <t>150526</t>
  </si>
  <si>
    <t>PT. ADITYA KIRANA MANDIRI</t>
  </si>
  <si>
    <t>150527</t>
  </si>
  <si>
    <t>SAMIDA INDO PRAWARA</t>
  </si>
  <si>
    <t>150528</t>
  </si>
  <si>
    <t>CAHAYA TRANS LOGISTIK</t>
  </si>
  <si>
    <t>150529</t>
  </si>
  <si>
    <t>PT. BEST ETERNITY RESOURCES TECHNOLOGY</t>
  </si>
  <si>
    <t>150530</t>
  </si>
  <si>
    <t>PT MAHAJAYA BANGUN PERSADA</t>
  </si>
  <si>
    <t>150531</t>
  </si>
  <si>
    <t>PT. PUTRA TIRTA SUKSES</t>
  </si>
  <si>
    <t>150532</t>
  </si>
  <si>
    <t>150533</t>
  </si>
  <si>
    <t>GAUSSIN S.A. GAUSSIN S.A.</t>
  </si>
  <si>
    <t>150534</t>
  </si>
  <si>
    <t>GAUSSIN S.A.</t>
  </si>
  <si>
    <t>150535</t>
  </si>
  <si>
    <t>MAGDALENA UDA</t>
  </si>
  <si>
    <t>150536</t>
  </si>
  <si>
    <t>PT. BERKAT BANJAR MANDIRI</t>
  </si>
  <si>
    <t>150537</t>
  </si>
  <si>
    <t>EASTERN PEARL CO. LTD</t>
  </si>
  <si>
    <t>150538</t>
  </si>
  <si>
    <t>PERKEBUNAN NUSANTARA XI (PERSERO) PG WRINGINANOM</t>
  </si>
  <si>
    <t>150545</t>
  </si>
  <si>
    <t>JIMMULYA</t>
  </si>
  <si>
    <t>150546</t>
  </si>
  <si>
    <t>TIRTA SAMUDERA CARAKA</t>
  </si>
  <si>
    <t>150547</t>
  </si>
  <si>
    <t>INDAH JAYA</t>
  </si>
  <si>
    <t>150548</t>
  </si>
  <si>
    <t>PT. HANA NUANSA PRATAMA</t>
  </si>
  <si>
    <t>150549</t>
  </si>
  <si>
    <t>WAGON INDAH PERDANA</t>
  </si>
  <si>
    <t>150550</t>
  </si>
  <si>
    <t>PUTRA NUSANTARA MANDIRI</t>
  </si>
  <si>
    <t>150556</t>
  </si>
  <si>
    <t>ALBERTUS GOENAWAN</t>
  </si>
  <si>
    <t>150561</t>
  </si>
  <si>
    <t>PT. ASDP INDONESIA FERRY</t>
  </si>
  <si>
    <t>150563</t>
  </si>
  <si>
    <t>BALANTAK SIRTU UTAMA</t>
  </si>
  <si>
    <t>150564</t>
  </si>
  <si>
    <t>CV. PUTRA TUMANG JAYA</t>
  </si>
  <si>
    <t>150565</t>
  </si>
  <si>
    <t>BEND. PENGELUARAN KANTOR</t>
  </si>
  <si>
    <t>150566</t>
  </si>
  <si>
    <t>RUDIANSYAH</t>
  </si>
  <si>
    <t>150567</t>
  </si>
  <si>
    <t>KARUNIA LUMASINDO PRATAMA</t>
  </si>
  <si>
    <t>150568</t>
  </si>
  <si>
    <t>DIV SAMUDERA ABADI</t>
  </si>
  <si>
    <t>150569</t>
  </si>
  <si>
    <t>LA ODE MUHAMMAD YASIR HAYA, ST. M.Si</t>
  </si>
  <si>
    <t>150570</t>
  </si>
  <si>
    <t>MR. HARIS BUDIMAN</t>
  </si>
  <si>
    <t>150572</t>
  </si>
  <si>
    <t>WILLIAM JACOB SAMSON</t>
  </si>
  <si>
    <t>150573</t>
  </si>
  <si>
    <t>PT. ADIMITRA BARATAMA NIAGA</t>
  </si>
  <si>
    <t>150574</t>
  </si>
  <si>
    <t>ZULKIFLIE ADHA NOOR</t>
  </si>
  <si>
    <t>150575</t>
  </si>
  <si>
    <t>PT. TAMBANG MINERAL SULTRA</t>
  </si>
  <si>
    <t>150576</t>
  </si>
  <si>
    <t>MR. HARIS BUDIARSO</t>
  </si>
  <si>
    <t>150577</t>
  </si>
  <si>
    <t>JOHAN KRISTIADY</t>
  </si>
  <si>
    <t>150578</t>
  </si>
  <si>
    <t>TIGA LIMA NUSANTARA, PT.</t>
  </si>
  <si>
    <t>150579</t>
  </si>
  <si>
    <t>TEMPAT SENANG LABORATORIES</t>
  </si>
  <si>
    <t>150584</t>
  </si>
  <si>
    <t>PT. KARYA ASPAL MANDIRI</t>
  </si>
  <si>
    <t>150585</t>
  </si>
  <si>
    <t>150586</t>
  </si>
  <si>
    <t>AMAT MUKTHAR</t>
  </si>
  <si>
    <t>150587</t>
  </si>
  <si>
    <t>YOEN VICO TARIGAN</t>
  </si>
  <si>
    <t>150588</t>
  </si>
  <si>
    <t>ASMAYANI</t>
  </si>
  <si>
    <t>150589</t>
  </si>
  <si>
    <t>VIVI SISCA</t>
  </si>
  <si>
    <t>150590</t>
  </si>
  <si>
    <t>LEONARDO SEMBIRING, ST</t>
  </si>
  <si>
    <t>150591</t>
  </si>
  <si>
    <t>ALIANSYAH</t>
  </si>
  <si>
    <t>150592</t>
  </si>
  <si>
    <t>MOH YUSUF</t>
  </si>
  <si>
    <t>150593</t>
  </si>
  <si>
    <t>JAINUL MUKLIS</t>
  </si>
  <si>
    <t>150594</t>
  </si>
  <si>
    <t>SETIA KAWAN GLOBAL INDO</t>
  </si>
  <si>
    <t>150595</t>
  </si>
  <si>
    <t>MAISKA BHUMI SEMESTA</t>
  </si>
  <si>
    <t>150602</t>
  </si>
  <si>
    <t>MUARA RAHMAT</t>
  </si>
  <si>
    <t>150605</t>
  </si>
  <si>
    <t>PT. REDEXINDO</t>
  </si>
  <si>
    <t>150606</t>
  </si>
  <si>
    <t>CV. AGRO NIAGA SEJATI</t>
  </si>
  <si>
    <t>150607</t>
  </si>
  <si>
    <t>IEG OILFIELD INDONESIA</t>
  </si>
  <si>
    <t>150608</t>
  </si>
  <si>
    <t>HARTADJI</t>
  </si>
  <si>
    <t>150609</t>
  </si>
  <si>
    <t>GLOBAL GEMILANG PERKASA</t>
  </si>
  <si>
    <t>150610</t>
  </si>
  <si>
    <t>PUTRA KELIMA JAYA</t>
  </si>
  <si>
    <t>150611</t>
  </si>
  <si>
    <t>BORWITA CITRA PRIMA</t>
  </si>
  <si>
    <t>150612</t>
  </si>
  <si>
    <t>NUR JABAL RIZQI</t>
  </si>
  <si>
    <t>150616</t>
  </si>
  <si>
    <t>REGI RAKASIMA</t>
  </si>
  <si>
    <t>150617</t>
  </si>
  <si>
    <t>DWI PURWANTO</t>
  </si>
  <si>
    <t>150618</t>
  </si>
  <si>
    <t>PT. SEMPURNA INDRA PRATAMA</t>
  </si>
  <si>
    <t>150619</t>
  </si>
  <si>
    <t>PT. TRANSCO ENERGI UTAMA</t>
  </si>
  <si>
    <t>150620</t>
  </si>
  <si>
    <t>150621</t>
  </si>
  <si>
    <t>DOCK BINA VISTA</t>
  </si>
  <si>
    <t>150622</t>
  </si>
  <si>
    <t>MUSTIKA TIRTA BAYU</t>
  </si>
  <si>
    <t>150623</t>
  </si>
  <si>
    <t>LEONE NAULI (RSB NABASA)</t>
  </si>
  <si>
    <t>150624</t>
  </si>
  <si>
    <t>BALI AURA INDAH</t>
  </si>
  <si>
    <t>150625</t>
  </si>
  <si>
    <t>QIDHAM FIRMANSYAH</t>
  </si>
  <si>
    <t>150626</t>
  </si>
  <si>
    <t>PT. SURYA CINTAPURI PRATAMA</t>
  </si>
  <si>
    <t>150628</t>
  </si>
  <si>
    <t>PUTRA TUNGGAL SEJAHTERA</t>
  </si>
  <si>
    <t>150631</t>
  </si>
  <si>
    <t>GEDE SUKRASUARNAYA</t>
  </si>
  <si>
    <t>150637</t>
  </si>
  <si>
    <t>PT. BEMBAN JAYA LESTARI</t>
  </si>
  <si>
    <t>150639</t>
  </si>
  <si>
    <t>JOSHUA LAKSAMANA SENTONO</t>
  </si>
  <si>
    <t>150640</t>
  </si>
  <si>
    <t>SUHARTO</t>
  </si>
  <si>
    <t>150641</t>
  </si>
  <si>
    <t>PT. SARANA BERKAT TEGUH</t>
  </si>
  <si>
    <t>150642</t>
  </si>
  <si>
    <t>PT. ROYAL CEMERLANG TEKNOLOGI</t>
  </si>
  <si>
    <t>150643</t>
  </si>
  <si>
    <t>PT. CAKRAWALA SEGAR PRATAMA</t>
  </si>
  <si>
    <t>150647</t>
  </si>
  <si>
    <t>YAY. ATEKELENG GEREJA BATAK KAROPROTESTAN</t>
  </si>
  <si>
    <t>150648</t>
  </si>
  <si>
    <t>ANASTASIA TRI HERMAWATI</t>
  </si>
  <si>
    <t>150649</t>
  </si>
  <si>
    <t>YUDHI IRWANTO</t>
  </si>
  <si>
    <t>150651</t>
  </si>
  <si>
    <t>PARA MITRA</t>
  </si>
  <si>
    <t>150652</t>
  </si>
  <si>
    <t>SILVIANDA ENERGI</t>
  </si>
  <si>
    <t>150653</t>
  </si>
  <si>
    <t>PERANCA PORINDO</t>
  </si>
  <si>
    <t>150654</t>
  </si>
  <si>
    <t>BENDAHARA PENGELUARAN DINAS PERUMAHAN RAKYAT PERMUKIMAN DAN LINGKUNGAN HIDUP</t>
  </si>
  <si>
    <t>150655</t>
  </si>
  <si>
    <t>BUYUNG PERKASA</t>
  </si>
  <si>
    <t>150656</t>
  </si>
  <si>
    <t>SAN KARYA</t>
  </si>
  <si>
    <t>150657</t>
  </si>
  <si>
    <t>SINAR TERANG BERSAUDARA</t>
  </si>
  <si>
    <t>150658</t>
  </si>
  <si>
    <t>SUMATERA JAYA KONSTRUKSI</t>
  </si>
  <si>
    <t>150659</t>
  </si>
  <si>
    <t>BERKAH INTI SUKSES</t>
  </si>
  <si>
    <t>150660</t>
  </si>
  <si>
    <t>IMAM ASHARI</t>
  </si>
  <si>
    <t>150661</t>
  </si>
  <si>
    <t>PT. ASIATRUST TECHNOVIMA QUALITI</t>
  </si>
  <si>
    <t>150662</t>
  </si>
  <si>
    <t>GUNUNG HIJAU MASARANG</t>
  </si>
  <si>
    <t>150663</t>
  </si>
  <si>
    <t>HENDRA KURNIAWAN</t>
  </si>
  <si>
    <t>150664</t>
  </si>
  <si>
    <t>DINO HADRIAN RIVAI, ST</t>
  </si>
  <si>
    <t>150665</t>
  </si>
  <si>
    <t>ARROW HOME PRODUCTS INDONESIA</t>
  </si>
  <si>
    <t>150667</t>
  </si>
  <si>
    <t>PANCA MITRA MULTI PERDANA PT.</t>
  </si>
  <si>
    <t>150668</t>
  </si>
  <si>
    <t>PRIMA TULIP INDONESIA</t>
  </si>
  <si>
    <t>150669</t>
  </si>
  <si>
    <t>KSJ TRADING AND SHIPPING, PT</t>
  </si>
  <si>
    <t>150670</t>
  </si>
  <si>
    <t>PETER TANUMIDJAJA</t>
  </si>
  <si>
    <t>150671</t>
  </si>
  <si>
    <t>3D CLINIC</t>
  </si>
  <si>
    <t>150672</t>
  </si>
  <si>
    <t>DEWI ERMAWATI</t>
  </si>
  <si>
    <t>150673</t>
  </si>
  <si>
    <t>TRIEKA AIMEX</t>
  </si>
  <si>
    <t>150674</t>
  </si>
  <si>
    <t>150675</t>
  </si>
  <si>
    <t>ARINDO PRATAMA</t>
  </si>
  <si>
    <t>150677</t>
  </si>
  <si>
    <t>JO BUDAPEST WATERWORKS - ARTHA ENVIROTAMA</t>
  </si>
  <si>
    <t>150678</t>
  </si>
  <si>
    <t>BEKO APPLIANCES INDONESIA</t>
  </si>
  <si>
    <t>150679</t>
  </si>
  <si>
    <t>SUMBER GEMILANG</t>
  </si>
  <si>
    <t>150686</t>
  </si>
  <si>
    <t>ARKORA INDONESIA</t>
  </si>
  <si>
    <t>150687</t>
  </si>
  <si>
    <t>MOH. TUSQO WAHYU HIDAYAT</t>
  </si>
  <si>
    <t>150688</t>
  </si>
  <si>
    <t>PT. TRI TUNGGAL MANDIRI ENERGI</t>
  </si>
  <si>
    <t>150689</t>
  </si>
  <si>
    <t>ANDIN JIHAD SURYANATA</t>
  </si>
  <si>
    <t>150690</t>
  </si>
  <si>
    <t>BUKIT BETUNG SEJAHTERA</t>
  </si>
  <si>
    <t>150691</t>
  </si>
  <si>
    <t>TRI SAKTI LESTARI</t>
  </si>
  <si>
    <t>150692</t>
  </si>
  <si>
    <t>MOHAMMAD RIFQI ZAMZAMI</t>
  </si>
  <si>
    <t>150693</t>
  </si>
  <si>
    <t>PT. PERTAMINA TRANS KONTINENTAL</t>
  </si>
  <si>
    <t>150694</t>
  </si>
  <si>
    <t>PT. DIANRANA PETROJASA</t>
  </si>
  <si>
    <t>150695</t>
  </si>
  <si>
    <t>TRITAMA TOUR TRAVEL</t>
  </si>
  <si>
    <t>150696</t>
  </si>
  <si>
    <t>AVIA TECHNICS DIRGANTARA</t>
  </si>
  <si>
    <t>150697</t>
  </si>
  <si>
    <t>SAKINAH TOUR &amp; TRAVEL</t>
  </si>
  <si>
    <t>150698</t>
  </si>
  <si>
    <t>HORAS SUMBER REJEKI</t>
  </si>
  <si>
    <t>150699</t>
  </si>
  <si>
    <t>CV. MULIA AGUNG MANDIRI</t>
  </si>
  <si>
    <t>150700</t>
  </si>
  <si>
    <t>PT. WELL CHOIS APPAREL</t>
  </si>
  <si>
    <t>150701</t>
  </si>
  <si>
    <t>ANUGRAH INTI SPEKTRA</t>
  </si>
  <si>
    <t>150702</t>
  </si>
  <si>
    <t>ALFIAN SHODIQ</t>
  </si>
  <si>
    <t>150709</t>
  </si>
  <si>
    <t>SAHABAT ALAM</t>
  </si>
  <si>
    <t>150710</t>
  </si>
  <si>
    <t>PT. TRI KARTA PRATAMA</t>
  </si>
  <si>
    <t>150711</t>
  </si>
  <si>
    <t>PT. CITRA BARA RAYA CAB. LAHAT</t>
  </si>
  <si>
    <t>150712</t>
  </si>
  <si>
    <t>PT. GRINVIRO BIOTEKNO INDONESIA</t>
  </si>
  <si>
    <t>150713</t>
  </si>
  <si>
    <t>RHENUS LOGISTICS INDONESIA</t>
  </si>
  <si>
    <t>150714</t>
  </si>
  <si>
    <t>SEGAR KUMALA PERSADA</t>
  </si>
  <si>
    <t>150715</t>
  </si>
  <si>
    <t>PT. CILEGON PUTRA MANDALA</t>
  </si>
  <si>
    <t>150716</t>
  </si>
  <si>
    <t>PT. INDO PANCADASA AGROTAMA</t>
  </si>
  <si>
    <t>151294</t>
  </si>
  <si>
    <t>SUKANDA DJAYA</t>
  </si>
  <si>
    <t>151295</t>
  </si>
  <si>
    <t>TRIMEGAH INDO NIAGATAMA</t>
  </si>
  <si>
    <t>151296</t>
  </si>
  <si>
    <t>KONDOBO TEXTINDO</t>
  </si>
  <si>
    <t>151297</t>
  </si>
  <si>
    <t>PT. SOLUSINDO UTAMA</t>
  </si>
  <si>
    <t>151298</t>
  </si>
  <si>
    <t>MUKHAMAD SYAKHIR</t>
  </si>
  <si>
    <t>151299</t>
  </si>
  <si>
    <t>GEMILANG YOHANSAH</t>
  </si>
  <si>
    <t>151300</t>
  </si>
  <si>
    <t>JORDY CHRISTOPER</t>
  </si>
  <si>
    <t>151301</t>
  </si>
  <si>
    <t>BERKAT JAYA ELEKTRO, PT</t>
  </si>
  <si>
    <t>151302</t>
  </si>
  <si>
    <t>151303</t>
  </si>
  <si>
    <t>MR. CHAIRIL ALMUTHARI</t>
  </si>
  <si>
    <t>151304</t>
  </si>
  <si>
    <t>NYOMAN WISNU SWASTIKA</t>
  </si>
  <si>
    <t>151305</t>
  </si>
  <si>
    <t>ROCHMAD BAIDHOWI</t>
  </si>
  <si>
    <t>151306</t>
  </si>
  <si>
    <t>BUDI ARTO</t>
  </si>
  <si>
    <t>151307</t>
  </si>
  <si>
    <t>AGUS PURWOKO</t>
  </si>
  <si>
    <t>151308</t>
  </si>
  <si>
    <t>BAHTERA MARINE INDONESIA</t>
  </si>
  <si>
    <t>151309</t>
  </si>
  <si>
    <t>PT. ANAS INDAH JAYA</t>
  </si>
  <si>
    <t>151310</t>
  </si>
  <si>
    <t>UBUD CORNER</t>
  </si>
  <si>
    <t>151311</t>
  </si>
  <si>
    <t>CV. PACIFIC RING INDONESIA</t>
  </si>
  <si>
    <t>151312</t>
  </si>
  <si>
    <t>ANNISA BINTANG BLITAR, PT</t>
  </si>
  <si>
    <t>151313</t>
  </si>
  <si>
    <t>RAMA BUMI NABUNG, PT</t>
  </si>
  <si>
    <t>151314</t>
  </si>
  <si>
    <t>MOHSINALI ESUFALLY</t>
  </si>
  <si>
    <t>151316</t>
  </si>
  <si>
    <t>MITRA TEKNIK PERSADA</t>
  </si>
  <si>
    <t>151317</t>
  </si>
  <si>
    <t>TRIADYAKSA</t>
  </si>
  <si>
    <t>151318</t>
  </si>
  <si>
    <t>BORNEO BERKAH ABADI</t>
  </si>
  <si>
    <t>151319</t>
  </si>
  <si>
    <t>NANANG KOMAR</t>
  </si>
  <si>
    <t>151339</t>
  </si>
  <si>
    <t>ANUGERAH CIPTA PERDANA</t>
  </si>
  <si>
    <t>151342</t>
  </si>
  <si>
    <t>SAPTA SARANA</t>
  </si>
  <si>
    <t>151344</t>
  </si>
  <si>
    <t>KHANSA MANDIRI</t>
  </si>
  <si>
    <t>151345</t>
  </si>
  <si>
    <t>PT. ARARAT INDO ENERGI</t>
  </si>
  <si>
    <t>151346</t>
  </si>
  <si>
    <t>KARUNIA KARYA ADI KSO</t>
  </si>
  <si>
    <t>151347</t>
  </si>
  <si>
    <t>FAUZI A DJAMIL</t>
  </si>
  <si>
    <t>151350</t>
  </si>
  <si>
    <t>MR. SULASNO</t>
  </si>
  <si>
    <t>151351</t>
  </si>
  <si>
    <t>PT. JEIL JTI</t>
  </si>
  <si>
    <t>151352</t>
  </si>
  <si>
    <t>CV. MAKIN SUKSES</t>
  </si>
  <si>
    <t>151353</t>
  </si>
  <si>
    <t>PRAJASTA BUMI KANGBOI</t>
  </si>
  <si>
    <t>151354</t>
  </si>
  <si>
    <t>151356</t>
  </si>
  <si>
    <t>151357</t>
  </si>
  <si>
    <t>CV. EASTFURN</t>
  </si>
  <si>
    <t>151358</t>
  </si>
  <si>
    <t>PT. GLOBAL BALAKOSA UTAMA</t>
  </si>
  <si>
    <t>151359</t>
  </si>
  <si>
    <t>PT. KARYA UTAMAPUTRA MANDIRI</t>
  </si>
  <si>
    <t>151360</t>
  </si>
  <si>
    <t>PT. JAMBI PRIMA COAL</t>
  </si>
  <si>
    <t>151361</t>
  </si>
  <si>
    <t>PELABUHAN BUANA REJA</t>
  </si>
  <si>
    <t>151362</t>
  </si>
  <si>
    <t>USAHA BERKAH KALIMANTAN</t>
  </si>
  <si>
    <t>151365</t>
  </si>
  <si>
    <t>RAHMA</t>
  </si>
  <si>
    <t>151366</t>
  </si>
  <si>
    <t>BATAM EXPRESINDO SHIPYARD</t>
  </si>
  <si>
    <t>151367</t>
  </si>
  <si>
    <t>PELAYARAN NIAGA SUKSES BERSAMA, PT.</t>
  </si>
  <si>
    <t>151368</t>
  </si>
  <si>
    <t>AFAN LOGAM LESTARI</t>
  </si>
  <si>
    <t>151369</t>
  </si>
  <si>
    <t>BATUMAS PERKASA</t>
  </si>
  <si>
    <t>151376</t>
  </si>
  <si>
    <t>PT. JIN SUNG FOOD</t>
  </si>
  <si>
    <t>151377</t>
  </si>
  <si>
    <t>DIDIK TRIARI ANOEGROHO</t>
  </si>
  <si>
    <t>151382</t>
  </si>
  <si>
    <t>CARGO SAVER INDONESIA</t>
  </si>
  <si>
    <t>151383</t>
  </si>
  <si>
    <t>NINDYA-ARTEFAK ARKINDO, KSO</t>
  </si>
  <si>
    <t>151384</t>
  </si>
  <si>
    <t>BANGUN KARYA PERKASA JAYA</t>
  </si>
  <si>
    <t>151385</t>
  </si>
  <si>
    <t>JASMIN AMBAS</t>
  </si>
  <si>
    <t>151386</t>
  </si>
  <si>
    <t>PT. HASNUR JAYA UTAMA</t>
  </si>
  <si>
    <t>151387</t>
  </si>
  <si>
    <t>RUSMINI</t>
  </si>
  <si>
    <t>151389</t>
  </si>
  <si>
    <t>BANGUN NEGERI AGRO</t>
  </si>
  <si>
    <t>151390</t>
  </si>
  <si>
    <t>DARRYL WAYNE SMITH</t>
  </si>
  <si>
    <t>151391</t>
  </si>
  <si>
    <t>BUMIMAS MAKMUR PERSADA</t>
  </si>
  <si>
    <t>151392</t>
  </si>
  <si>
    <t>MUSIFFUDIN</t>
  </si>
  <si>
    <t>151393</t>
  </si>
  <si>
    <t>PT. SARABAKAWA</t>
  </si>
  <si>
    <t>151394</t>
  </si>
  <si>
    <t>PURI BITUNG GEMILANG</t>
  </si>
  <si>
    <t>151395</t>
  </si>
  <si>
    <t>HERLINDO BANGUN BERSAMA</t>
  </si>
  <si>
    <t>151396</t>
  </si>
  <si>
    <t>ROFIKOH NIHAYATI</t>
  </si>
  <si>
    <t>151397</t>
  </si>
  <si>
    <t>SATRIA DHARMA PUSAKA CRAWFORD THG</t>
  </si>
  <si>
    <t>151398</t>
  </si>
  <si>
    <t>DIANSARI PURI PLASTINDO</t>
  </si>
  <si>
    <t>151399</t>
  </si>
  <si>
    <t>JUAN ANDREAS PURWANTO</t>
  </si>
  <si>
    <t>151400</t>
  </si>
  <si>
    <t>ARTHA SATRIA PININGIT</t>
  </si>
  <si>
    <t>151401</t>
  </si>
  <si>
    <t>TANJUNG PINANG GARUDA MANDIRI</t>
  </si>
  <si>
    <t>151402</t>
  </si>
  <si>
    <t>SAMPURNA GRAHA SUKSES</t>
  </si>
  <si>
    <t>151403</t>
  </si>
  <si>
    <t>ALAM JAYA</t>
  </si>
  <si>
    <t>151404</t>
  </si>
  <si>
    <t>CV. JAYA TEKNIK DIESEL</t>
  </si>
  <si>
    <t>151405</t>
  </si>
  <si>
    <t>PT. VINOTICA LESTARI CEMERLANG</t>
  </si>
  <si>
    <t>151406</t>
  </si>
  <si>
    <t>RIMBA SENTOSA PERSADA, PT</t>
  </si>
  <si>
    <t>151407</t>
  </si>
  <si>
    <t>BOSOWA BANDAR INDONESIA</t>
  </si>
  <si>
    <t>151409</t>
  </si>
  <si>
    <t>CHAIRUDDIN</t>
  </si>
  <si>
    <t>151410</t>
  </si>
  <si>
    <t>TIRTA DARUSSALAM INTERNUSA</t>
  </si>
  <si>
    <t>151411</t>
  </si>
  <si>
    <t>SARI AGRO MANUNGGAL</t>
  </si>
  <si>
    <t>151412</t>
  </si>
  <si>
    <t>RUDY ABDULLAH</t>
  </si>
  <si>
    <t>151418</t>
  </si>
  <si>
    <t>151419</t>
  </si>
  <si>
    <t>PT. WAHANA INTERFOOD NUSANTARA</t>
  </si>
  <si>
    <t>151420</t>
  </si>
  <si>
    <t>TJIO LUCAS</t>
  </si>
  <si>
    <t>151422</t>
  </si>
  <si>
    <t>PT. UNITED TRACTORS CAB. PADANG</t>
  </si>
  <si>
    <t>151423</t>
  </si>
  <si>
    <t>PT. DELAPAN BINTANG</t>
  </si>
  <si>
    <t>151424</t>
  </si>
  <si>
    <t>ALAM ADHI KUSUMA</t>
  </si>
  <si>
    <t>151425</t>
  </si>
  <si>
    <t>LUCKY SASONGKO</t>
  </si>
  <si>
    <t>151430</t>
  </si>
  <si>
    <t>HANDOYO</t>
  </si>
  <si>
    <t>151431</t>
  </si>
  <si>
    <t>YUGO IGOMO</t>
  </si>
  <si>
    <t>151432</t>
  </si>
  <si>
    <t>IR. ADE RUSMANA</t>
  </si>
  <si>
    <t>151433</t>
  </si>
  <si>
    <t>DWI SAMSUL HIDAYAT</t>
  </si>
  <si>
    <t>151434</t>
  </si>
  <si>
    <t>SILVIANA</t>
  </si>
  <si>
    <t>151435</t>
  </si>
  <si>
    <t>SATRIAVI BERKAH PERKASA</t>
  </si>
  <si>
    <t>151436</t>
  </si>
  <si>
    <t>SYARIFAH</t>
  </si>
  <si>
    <t>151437</t>
  </si>
  <si>
    <t>PT. BETON BUDI MULYA</t>
  </si>
  <si>
    <t>151438</t>
  </si>
  <si>
    <t>SAFRIANSYAH</t>
  </si>
  <si>
    <t>151439</t>
  </si>
  <si>
    <t>RIDWAN KARAENG</t>
  </si>
  <si>
    <t>151440</t>
  </si>
  <si>
    <t>BALAI RISET DAN STANDARISASI INDUSTRI BANDAR LAMPUNG</t>
  </si>
  <si>
    <t>151442</t>
  </si>
  <si>
    <t>PT. PANDAWA LIMA PRIMATECH</t>
  </si>
  <si>
    <t>151443</t>
  </si>
  <si>
    <t>HIDAYAT JAGADITA</t>
  </si>
  <si>
    <t>151444</t>
  </si>
  <si>
    <t>SCHAEFFLER BEARINGS INDONESIA</t>
  </si>
  <si>
    <t>151445</t>
  </si>
  <si>
    <t>REKSA GRIYA ANTAM</t>
  </si>
  <si>
    <t>151446</t>
  </si>
  <si>
    <t>BEND. GAJI POLRESTA/KPPP TJ PERAK SURABAYA</t>
  </si>
  <si>
    <t>151447</t>
  </si>
  <si>
    <t>CV. ADIGUNA LESTARI</t>
  </si>
  <si>
    <t>151448</t>
  </si>
  <si>
    <t>BERT POLLA</t>
  </si>
  <si>
    <t>151449</t>
  </si>
  <si>
    <t>SATRIA BAHANA SARANA</t>
  </si>
  <si>
    <t>151460</t>
  </si>
  <si>
    <t>ANUGERAH JAYA</t>
  </si>
  <si>
    <t>151463</t>
  </si>
  <si>
    <t>PRUNUS INTERNATIONAL</t>
  </si>
  <si>
    <t>151464</t>
  </si>
  <si>
    <t>HAMKA</t>
  </si>
  <si>
    <t>151465</t>
  </si>
  <si>
    <t>151470</t>
  </si>
  <si>
    <t>BEND. PENG. SATKER PENGEMBANGAN SISTEM PLP PROV. KEPRI (SATKER PSPLP KEPRI)</t>
  </si>
  <si>
    <t>151471</t>
  </si>
  <si>
    <t>SINAR HARAPAN PLASTIK</t>
  </si>
  <si>
    <t>151472</t>
  </si>
  <si>
    <t>BLUWATER LOGISTIC</t>
  </si>
  <si>
    <t>151473</t>
  </si>
  <si>
    <t>MR. SALAM SOMAT</t>
  </si>
  <si>
    <t>151474</t>
  </si>
  <si>
    <t>MR. VIKTOR AKBAR RIBERU</t>
  </si>
  <si>
    <t>151479</t>
  </si>
  <si>
    <t>BUDI RIANTO</t>
  </si>
  <si>
    <t>151480</t>
  </si>
  <si>
    <t>VARUN RAWAT</t>
  </si>
  <si>
    <t>151485</t>
  </si>
  <si>
    <t>BUI TAT ALS EDDY SUTJIPTO</t>
  </si>
  <si>
    <t>151486</t>
  </si>
  <si>
    <t>SUMBER PERTAMA BIOENERGY</t>
  </si>
  <si>
    <t>151487</t>
  </si>
  <si>
    <t>PT. CALDOMILL INDUSTRI INDONESIA</t>
  </si>
  <si>
    <t>151488</t>
  </si>
  <si>
    <t>BEND. PENGELUARAN BLUD RSUD TUGUREJO SEMARANG</t>
  </si>
  <si>
    <t>151489</t>
  </si>
  <si>
    <t>SYLVIE AMELIANA</t>
  </si>
  <si>
    <t>151490</t>
  </si>
  <si>
    <t>PUDJI SUROYO</t>
  </si>
  <si>
    <t>151491</t>
  </si>
  <si>
    <t>AURORA MULIA SAMBARU</t>
  </si>
  <si>
    <t>151492</t>
  </si>
  <si>
    <t>AMINDOWAY JAYA</t>
  </si>
  <si>
    <t>151493</t>
  </si>
  <si>
    <t>YUDHA YUDHIESTA</t>
  </si>
  <si>
    <t>151494</t>
  </si>
  <si>
    <t>BALI MANDIRI</t>
  </si>
  <si>
    <t>151496</t>
  </si>
  <si>
    <t>ANDY SUNARYONO</t>
  </si>
  <si>
    <t>151503</t>
  </si>
  <si>
    <t>RADIX FOOD INTERNATIONAL</t>
  </si>
  <si>
    <t>151504</t>
  </si>
  <si>
    <t>FERNANDO SIMANJUNTAK</t>
  </si>
  <si>
    <t>151505</t>
  </si>
  <si>
    <t>PT. BERLIAN JASA TERMINAL INDONESIA</t>
  </si>
  <si>
    <t>151506</t>
  </si>
  <si>
    <t>INDOSAN</t>
  </si>
  <si>
    <t>151507</t>
  </si>
  <si>
    <t>COCONUT STATE INDONESIA</t>
  </si>
  <si>
    <t>151508</t>
  </si>
  <si>
    <t>PUSAT KOPERASI KARTIKA MULAWARMAN</t>
  </si>
  <si>
    <t>151509</t>
  </si>
  <si>
    <t>PT. HAMPARAN PRIMA PERSADA</t>
  </si>
  <si>
    <t>151510</t>
  </si>
  <si>
    <t>MITRA KARYA MANDIRI SUKA SARI,PT</t>
  </si>
  <si>
    <t>151511</t>
  </si>
  <si>
    <t>SAMUDERA SARANA FLORESMA</t>
  </si>
  <si>
    <t>151512</t>
  </si>
  <si>
    <t>AGUS RISYADI</t>
  </si>
  <si>
    <t>151515</t>
  </si>
  <si>
    <t>HYUN DONG INDONESIA</t>
  </si>
  <si>
    <t>151516</t>
  </si>
  <si>
    <t>SALIM KUSUMA</t>
  </si>
  <si>
    <t>151517</t>
  </si>
  <si>
    <t>PT. SIGMA CEMERLANG SINERGI</t>
  </si>
  <si>
    <t>151518</t>
  </si>
  <si>
    <t>PT. KAYAMAS INTITAMA</t>
  </si>
  <si>
    <t>151519</t>
  </si>
  <si>
    <t>ARIEZKY PRATAMA</t>
  </si>
  <si>
    <t>151520</t>
  </si>
  <si>
    <t>HAZNIM</t>
  </si>
  <si>
    <t>151521</t>
  </si>
  <si>
    <t>VICTORY</t>
  </si>
  <si>
    <t>151522</t>
  </si>
  <si>
    <t>NAJI ABDURAHMAN BAWAZIER</t>
  </si>
  <si>
    <t>151523</t>
  </si>
  <si>
    <t>PT.BERKAT ALAM ETAM MANDIRI</t>
  </si>
  <si>
    <t>151524</t>
  </si>
  <si>
    <t>PT. GAMMA MITRA LESTARI</t>
  </si>
  <si>
    <t>151525</t>
  </si>
  <si>
    <t>RONALD SETYAWAN NAINGGOLAN</t>
  </si>
  <si>
    <t>151528</t>
  </si>
  <si>
    <t>JEN SISCA SURYADINATA</t>
  </si>
  <si>
    <t>151530</t>
  </si>
  <si>
    <t>HARFIA GRAHA PERKASA</t>
  </si>
  <si>
    <t>151531</t>
  </si>
  <si>
    <t>PUTRA SINDO</t>
  </si>
  <si>
    <t>151532</t>
  </si>
  <si>
    <t>HARYADI INDRIANTO</t>
  </si>
  <si>
    <t>151533</t>
  </si>
  <si>
    <t>MADINAH MULIA</t>
  </si>
  <si>
    <t>151534</t>
  </si>
  <si>
    <t>MARTIN O'NEILL</t>
  </si>
  <si>
    <t>151535</t>
  </si>
  <si>
    <t>SUKMO HARSONO</t>
  </si>
  <si>
    <t>151536</t>
  </si>
  <si>
    <t>CV. CEMARASEWU SUMBER REJEKI</t>
  </si>
  <si>
    <t>151537</t>
  </si>
  <si>
    <t>PT. SIDOAGUNG FARM</t>
  </si>
  <si>
    <t>151545</t>
  </si>
  <si>
    <t>MERATUS LINE</t>
  </si>
  <si>
    <t>151546</t>
  </si>
  <si>
    <t>FAICHEUNG BIRDNEST INDUSTRY</t>
  </si>
  <si>
    <t>151547</t>
  </si>
  <si>
    <t>KOPERASI KARYAWAN PELITA WILAYAH IV SEKTOR BANDARLAMPUNG</t>
  </si>
  <si>
    <t>151548</t>
  </si>
  <si>
    <t>SUCIPTO GUNAWAN</t>
  </si>
  <si>
    <t>151549</t>
  </si>
  <si>
    <t>PT. APLIKANNUSA ELECTRONIC</t>
  </si>
  <si>
    <t>151550</t>
  </si>
  <si>
    <t>PT. WAN BAO LONG STEEL</t>
  </si>
  <si>
    <t>151551</t>
  </si>
  <si>
    <t>DINAS PERPUSTAKAAN DAN ARSIP PEMERINTAH KOTA BANJARMASIN</t>
  </si>
  <si>
    <t>151552</t>
  </si>
  <si>
    <t>PT. BERKAH CAKRAWALA SEJAHTERA</t>
  </si>
  <si>
    <t>151553</t>
  </si>
  <si>
    <t>SYAHRIYANDI ASHAR UTAMA</t>
  </si>
  <si>
    <t>151554</t>
  </si>
  <si>
    <t>BALI STAR RESORT INDAH</t>
  </si>
  <si>
    <t>151555</t>
  </si>
  <si>
    <t>BUANA RAYA CEMERLANG</t>
  </si>
  <si>
    <t>151556</t>
  </si>
  <si>
    <t>GETRACO INDAH PUSAT KENDARI</t>
  </si>
  <si>
    <t>151557</t>
  </si>
  <si>
    <t>ADITYA MINES AND MINERALS</t>
  </si>
  <si>
    <t>151558</t>
  </si>
  <si>
    <t>INDAH PERMAI GROUP</t>
  </si>
  <si>
    <t>151559</t>
  </si>
  <si>
    <t>YAY. DANA PENSIUN BANK RAKYAT INDONESIA</t>
  </si>
  <si>
    <t>151560</t>
  </si>
  <si>
    <t>BELQIS FAHRANI SAHRA</t>
  </si>
  <si>
    <t>151561</t>
  </si>
  <si>
    <t>HERY PRAMONO</t>
  </si>
  <si>
    <t>151562</t>
  </si>
  <si>
    <t>PT. ELITE PERMAI METAL WORKS</t>
  </si>
  <si>
    <t>151563</t>
  </si>
  <si>
    <t>PT. POWER PRIMA INDO</t>
  </si>
  <si>
    <t>151564</t>
  </si>
  <si>
    <t>DJUNIAL ALAMIN</t>
  </si>
  <si>
    <t>151565</t>
  </si>
  <si>
    <t>SK BIOSOLUTION CO., Ltd.</t>
  </si>
  <si>
    <t>151566</t>
  </si>
  <si>
    <t>SESTUMEN ARCA WAU</t>
  </si>
  <si>
    <t>151567</t>
  </si>
  <si>
    <t>BUDIMANTO</t>
  </si>
  <si>
    <t>151568</t>
  </si>
  <si>
    <t>RUDI ARTONO S</t>
  </si>
  <si>
    <t>151569</t>
  </si>
  <si>
    <t>PT. YONGWOO INTERNATIONAL</t>
  </si>
  <si>
    <t>151570</t>
  </si>
  <si>
    <t>CITRALOKA BUMI BEGAWAN, PT</t>
  </si>
  <si>
    <t>151571</t>
  </si>
  <si>
    <t>151572</t>
  </si>
  <si>
    <t>SAMUJIYO</t>
  </si>
  <si>
    <t>151573</t>
  </si>
  <si>
    <t>PT. BUMINDO INVESTAMA GEMILANG</t>
  </si>
  <si>
    <t>151575</t>
  </si>
  <si>
    <t>ANDI HERU</t>
  </si>
  <si>
    <t>151576</t>
  </si>
  <si>
    <t>PT. KRAMBIL IDJO JOGJA</t>
  </si>
  <si>
    <t>151579</t>
  </si>
  <si>
    <t>MARCO YUSTINUS LEKATOMPESSY</t>
  </si>
  <si>
    <t>151580</t>
  </si>
  <si>
    <t>JASA MANDIRI NUSANTARA</t>
  </si>
  <si>
    <t>151581</t>
  </si>
  <si>
    <t>H. ABDUL GAFAR</t>
  </si>
  <si>
    <t>151582</t>
  </si>
  <si>
    <t>MITRA KARYA INDONESIA</t>
  </si>
  <si>
    <t>151583</t>
  </si>
  <si>
    <t>SOLUSI HUTAMA</t>
  </si>
  <si>
    <t>151584</t>
  </si>
  <si>
    <t>PT. DAMASRAYA SAWIT LESTARI</t>
  </si>
  <si>
    <t>151586</t>
  </si>
  <si>
    <t>SINAR WIDITA PAMARTA</t>
  </si>
  <si>
    <t>151587</t>
  </si>
  <si>
    <t>MAHLE INDONESIA</t>
  </si>
  <si>
    <t>151588</t>
  </si>
  <si>
    <t>JANSEN SURBAKTI</t>
  </si>
  <si>
    <t>151589</t>
  </si>
  <si>
    <t>ONG SIOK CHIEN</t>
  </si>
  <si>
    <t>151590</t>
  </si>
  <si>
    <t>BANK TABUNGAN PENSIUNAN NASIONAL TBK</t>
  </si>
  <si>
    <t>151591</t>
  </si>
  <si>
    <t>DIVA DWI PUTRA</t>
  </si>
  <si>
    <t>151592</t>
  </si>
  <si>
    <t>RINCE LIDYA GONAWAN</t>
  </si>
  <si>
    <t>151593</t>
  </si>
  <si>
    <t>PT. ARTA SAMUDERA MAS</t>
  </si>
  <si>
    <t>151594</t>
  </si>
  <si>
    <t>DANY SURYAPUTRA KURNIAWAN ST</t>
  </si>
  <si>
    <t>151595</t>
  </si>
  <si>
    <t>SURYA JAYA AGUNG</t>
  </si>
  <si>
    <t>151596</t>
  </si>
  <si>
    <t>KOP. UNIT DESA KARYA MUKTI</t>
  </si>
  <si>
    <t>151597</t>
  </si>
  <si>
    <t>KOPERASI UNIT DESA TANI SEJAHTERA</t>
  </si>
  <si>
    <t>151598</t>
  </si>
  <si>
    <t>PETRO USABA AGRO SUBUR</t>
  </si>
  <si>
    <t>151599</t>
  </si>
  <si>
    <t>BUDIMAS PUNDINUSA</t>
  </si>
  <si>
    <t>151600</t>
  </si>
  <si>
    <t>SARI SEGAR HUSADA</t>
  </si>
  <si>
    <t>151601</t>
  </si>
  <si>
    <t>RAHMAT ALI</t>
  </si>
  <si>
    <t>151602</t>
  </si>
  <si>
    <t>SUWANDI WIJAYA</t>
  </si>
  <si>
    <t>151605</t>
  </si>
  <si>
    <t>MANORIAN ENGINEERING PRAKARSA</t>
  </si>
  <si>
    <t>151609</t>
  </si>
  <si>
    <t>WANANUGRAHA BIMALESTARI</t>
  </si>
  <si>
    <t>151610</t>
  </si>
  <si>
    <t>BINTANG UTAMA LESTARI</t>
  </si>
  <si>
    <t>151611</t>
  </si>
  <si>
    <t>DUNIA KARYA SEJATI</t>
  </si>
  <si>
    <t>151612</t>
  </si>
  <si>
    <t>SUMBER BARU PRATAMA</t>
  </si>
  <si>
    <t>151613</t>
  </si>
  <si>
    <t>PERSADA KARYA SEJATI</t>
  </si>
  <si>
    <t>151614</t>
  </si>
  <si>
    <t>CAHAYAMAS LESTARI JAYA</t>
  </si>
  <si>
    <t>151615</t>
  </si>
  <si>
    <t>KOMATSU KOGYO INDONESIA</t>
  </si>
  <si>
    <t>151616</t>
  </si>
  <si>
    <t>TRISTA MULTI KENCANA</t>
  </si>
  <si>
    <t>151617</t>
  </si>
  <si>
    <t>151618</t>
  </si>
  <si>
    <t>AGUS PRAYOGA, ST.</t>
  </si>
  <si>
    <t>151623</t>
  </si>
  <si>
    <t>SUNWAY FLOWTECH</t>
  </si>
  <si>
    <t>151624</t>
  </si>
  <si>
    <t>PT. STRAIT MERCHANTS CAPITAL</t>
  </si>
  <si>
    <t>151625</t>
  </si>
  <si>
    <t>NUSA JAYA</t>
  </si>
  <si>
    <t>151626</t>
  </si>
  <si>
    <t>DAILY, CV</t>
  </si>
  <si>
    <t>151627</t>
  </si>
  <si>
    <t>BATU PRIMA PERSADA</t>
  </si>
  <si>
    <t>151628</t>
  </si>
  <si>
    <t>SOEYANTO</t>
  </si>
  <si>
    <t>151629</t>
  </si>
  <si>
    <t>PT.TENCORE METAL INDONESIA</t>
  </si>
  <si>
    <t>151630</t>
  </si>
  <si>
    <t>PT. SEJAHTERA MULIA KENCANA</t>
  </si>
  <si>
    <t>151636</t>
  </si>
  <si>
    <t>NABATI MAS ASRI</t>
  </si>
  <si>
    <t>151637</t>
  </si>
  <si>
    <t>PT. SINAR LESTARI PELALAWAN</t>
  </si>
  <si>
    <t>151638</t>
  </si>
  <si>
    <t>SURIADI</t>
  </si>
  <si>
    <t>151639</t>
  </si>
  <si>
    <t>PRIYANING HARJIANTO,SP</t>
  </si>
  <si>
    <t>151640</t>
  </si>
  <si>
    <t>MASRUR ST</t>
  </si>
  <si>
    <t>151641</t>
  </si>
  <si>
    <t>YAYASAN PENDIDIKAN SINGAPURA ASIA</t>
  </si>
  <si>
    <t>151642</t>
  </si>
  <si>
    <t>FILBERT</t>
  </si>
  <si>
    <t>151643</t>
  </si>
  <si>
    <t>ROSMAILINDA</t>
  </si>
  <si>
    <t>151644</t>
  </si>
  <si>
    <t>TURANGGA WIRANDIKA, PT</t>
  </si>
  <si>
    <t>151645</t>
  </si>
  <si>
    <t>AGOES WAHYU PRIAMBADA</t>
  </si>
  <si>
    <t>151646</t>
  </si>
  <si>
    <t>HONDA POWER PRODUCTS PRODUCTION</t>
  </si>
  <si>
    <t>151647</t>
  </si>
  <si>
    <t>JAYA ABADI, CV</t>
  </si>
  <si>
    <t>151648</t>
  </si>
  <si>
    <t>SAMUDERA AGENCIES INDONESIA</t>
  </si>
  <si>
    <t>151649</t>
  </si>
  <si>
    <t>KHOE DAVID SUSANTO</t>
  </si>
  <si>
    <t>151655</t>
  </si>
  <si>
    <t>RAJA DUNIA,PT</t>
  </si>
  <si>
    <t>151656</t>
  </si>
  <si>
    <t>EDO SUGIAPRANATA</t>
  </si>
  <si>
    <t>151657</t>
  </si>
  <si>
    <t>TONNY MULYONNO</t>
  </si>
  <si>
    <t>151658</t>
  </si>
  <si>
    <t>STRAIT MERCHANTS PTE. LTD</t>
  </si>
  <si>
    <t>151659</t>
  </si>
  <si>
    <t>MR. MUHAMMAD AJI WIBISONO</t>
  </si>
  <si>
    <t>151660</t>
  </si>
  <si>
    <t>KOP KARYAWAN RUWAJURAI PT.PERKEBUNAN NUSANTARA</t>
  </si>
  <si>
    <t>151661</t>
  </si>
  <si>
    <t>ADICENTRA AROMETAL</t>
  </si>
  <si>
    <t>151662</t>
  </si>
  <si>
    <t>DINAS TANAMAN PANGAN HORTIKULTURA DAN PERKEBUNAN</t>
  </si>
  <si>
    <t>151663</t>
  </si>
  <si>
    <t>HDI GLOBAL SE, AUSTRALIA</t>
  </si>
  <si>
    <t>151664</t>
  </si>
  <si>
    <t>H. BADRUT TAMAM AL. TALIBIN</t>
  </si>
  <si>
    <t>151666</t>
  </si>
  <si>
    <t>ARMAN ZAMAN MENDROFA</t>
  </si>
  <si>
    <t>151667</t>
  </si>
  <si>
    <t>INDO ROYAL ART</t>
  </si>
  <si>
    <t>151668</t>
  </si>
  <si>
    <t>ACHMAD HN</t>
  </si>
  <si>
    <t>151669</t>
  </si>
  <si>
    <t>HENDRA WARDANA</t>
  </si>
  <si>
    <t>151672</t>
  </si>
  <si>
    <t>UNIT DESA DAYO MUKTI</t>
  </si>
  <si>
    <t>151674</t>
  </si>
  <si>
    <t>RUTIN PELABUHAN UDARA KALIMARAU</t>
  </si>
  <si>
    <t>151675</t>
  </si>
  <si>
    <t>SAKARANI</t>
  </si>
  <si>
    <t>151676</t>
  </si>
  <si>
    <t>PIM PHARMACEUTICALS</t>
  </si>
  <si>
    <t>151682</t>
  </si>
  <si>
    <t>PTPN XI PERSERO PABRIK ALKOHOL &amp; SPIRITUS</t>
  </si>
  <si>
    <t>151683</t>
  </si>
  <si>
    <t>MOJOINDO UTAMA MANDIRI</t>
  </si>
  <si>
    <t>151684</t>
  </si>
  <si>
    <t>POWER BARU, CV</t>
  </si>
  <si>
    <t>151685</t>
  </si>
  <si>
    <t>DHENI HARTANTO</t>
  </si>
  <si>
    <t>151686</t>
  </si>
  <si>
    <t>ADENG RUSMANA</t>
  </si>
  <si>
    <t>151687</t>
  </si>
  <si>
    <t>PD. AIR MINUM KOTA DENPASAR</t>
  </si>
  <si>
    <t>151688</t>
  </si>
  <si>
    <t>RAFEL GINO</t>
  </si>
  <si>
    <t>151689</t>
  </si>
  <si>
    <t>AMBAR KRISTIYANTO</t>
  </si>
  <si>
    <t>151690</t>
  </si>
  <si>
    <t>BUMI MANDIRI</t>
  </si>
  <si>
    <t>151691</t>
  </si>
  <si>
    <t>SARANA JARING MITRA</t>
  </si>
  <si>
    <t>151692</t>
  </si>
  <si>
    <t>PERKEBUNAN NASIONAL INDONESIA</t>
  </si>
  <si>
    <t>151693</t>
  </si>
  <si>
    <t>PT. TITAN SARANA NIAGA</t>
  </si>
  <si>
    <t>151694</t>
  </si>
  <si>
    <t>CV. NJ</t>
  </si>
  <si>
    <t>151697</t>
  </si>
  <si>
    <t>PT.CITRA YALA TAMA RAYA</t>
  </si>
  <si>
    <t>151698</t>
  </si>
  <si>
    <t>PERTAMINA HULU SANGA SANGA</t>
  </si>
  <si>
    <t>151699</t>
  </si>
  <si>
    <t>BERKAT AGRO MANDIRI</t>
  </si>
  <si>
    <t>151700</t>
  </si>
  <si>
    <t>ROYAL INDO MANDIRI</t>
  </si>
  <si>
    <t>151701</t>
  </si>
  <si>
    <t>BANYU LESTARI UTAMA ENERGI</t>
  </si>
  <si>
    <t>151702</t>
  </si>
  <si>
    <t>KWILA INDONESIA JAYA</t>
  </si>
  <si>
    <t>151703</t>
  </si>
  <si>
    <t>PT. ENERGI INDONESIA BERSAMA</t>
  </si>
  <si>
    <t>151704</t>
  </si>
  <si>
    <t>PT. SARANA PUTRA PERDANA</t>
  </si>
  <si>
    <t>151705</t>
  </si>
  <si>
    <t>EDOM ARIHA JAYA</t>
  </si>
  <si>
    <t>151706</t>
  </si>
  <si>
    <t>KAYAN LESTARI - PT. MONODON PILAR NUSANTARA (KSO)</t>
  </si>
  <si>
    <t>151709</t>
  </si>
  <si>
    <t>WIDJA PUTRA KARYA</t>
  </si>
  <si>
    <t>151713</t>
  </si>
  <si>
    <t>GLOBAL PERKASA EKSPRESS LOGISTIK</t>
  </si>
  <si>
    <t>151714</t>
  </si>
  <si>
    <t>NOVITA SARI</t>
  </si>
  <si>
    <t>151715</t>
  </si>
  <si>
    <t>ANDY SURYA HUSODO</t>
  </si>
  <si>
    <t>151717</t>
  </si>
  <si>
    <t>KUNING INDAH</t>
  </si>
  <si>
    <t>151718</t>
  </si>
  <si>
    <t>MANIK MAYA SEJATI</t>
  </si>
  <si>
    <t>151720</t>
  </si>
  <si>
    <t>PT. PELITA ANUGERAH</t>
  </si>
  <si>
    <t>151721</t>
  </si>
  <si>
    <t>GIRI MULIA JATIM</t>
  </si>
  <si>
    <t>151722</t>
  </si>
  <si>
    <t>151723</t>
  </si>
  <si>
    <t>SURYA KENCANA FOOD</t>
  </si>
  <si>
    <t>151724</t>
  </si>
  <si>
    <t>TUTI BUDIAWATI</t>
  </si>
  <si>
    <t>151725</t>
  </si>
  <si>
    <t>DEWI SAMUDRA KUSUMA</t>
  </si>
  <si>
    <t>151726</t>
  </si>
  <si>
    <t>JOHAN PRAYOGO</t>
  </si>
  <si>
    <t>151727</t>
  </si>
  <si>
    <t>EVITA ANGGEREINI</t>
  </si>
  <si>
    <t>151728</t>
  </si>
  <si>
    <t>ARIEF RACHMANSYAH</t>
  </si>
  <si>
    <t>151729</t>
  </si>
  <si>
    <t>MITRA AGRINUSA SENTOSA</t>
  </si>
  <si>
    <t>151730</t>
  </si>
  <si>
    <t>DINAS TANAMAN PANGAN</t>
  </si>
  <si>
    <t>151731</t>
  </si>
  <si>
    <t>PT. LONG TENG IRON AND STEEL PRODUCTS</t>
  </si>
  <si>
    <t>151732</t>
  </si>
  <si>
    <t>PT. PANCARAN CITRA ENERGI</t>
  </si>
  <si>
    <t>151733</t>
  </si>
  <si>
    <t>ECO SOUTH EAST ASIA, PT</t>
  </si>
  <si>
    <t>151734</t>
  </si>
  <si>
    <t>PT. INTI MAJU BERSAUDARA</t>
  </si>
  <si>
    <t>151735</t>
  </si>
  <si>
    <t>ASEP NENDI RISWANDI</t>
  </si>
  <si>
    <t>151740</t>
  </si>
  <si>
    <t>BEND. POLITEKNIK NEGERI PADANG</t>
  </si>
  <si>
    <t>151741</t>
  </si>
  <si>
    <t>PRIME GLOBAL ENERGY PTE LTD</t>
  </si>
  <si>
    <t>151742</t>
  </si>
  <si>
    <t>PT. KSO BALIEM TML SHINA</t>
  </si>
  <si>
    <t>151743</t>
  </si>
  <si>
    <t>YAYASAN BHAKTI MULIA PERSADA</t>
  </si>
  <si>
    <t>151744</t>
  </si>
  <si>
    <t>CHIH CHAO AL ANDY CHEN CHIH CHAO AL ANDY CHEN</t>
  </si>
  <si>
    <t>151745</t>
  </si>
  <si>
    <t>CHIH CHAO AL ANDY CHEN</t>
  </si>
  <si>
    <t>151748</t>
  </si>
  <si>
    <t>SEKAWAN ENERGI</t>
  </si>
  <si>
    <t>151749</t>
  </si>
  <si>
    <t>H. FERIYANSYAH</t>
  </si>
  <si>
    <t>151751</t>
  </si>
  <si>
    <t>FINEXCO PRIMA</t>
  </si>
  <si>
    <t>151752</t>
  </si>
  <si>
    <t>BEND. RUTIN BAPEDALDA KAB. ROKAN HILIR</t>
  </si>
  <si>
    <t>151753</t>
  </si>
  <si>
    <t>PT. KAWASAN INDUSTRI BANYUASIN RAYA</t>
  </si>
  <si>
    <t>151754</t>
  </si>
  <si>
    <t>151755</t>
  </si>
  <si>
    <t>BUANA TAMBANG JAYA</t>
  </si>
  <si>
    <t>151756</t>
  </si>
  <si>
    <t>JEFF EDISON TAN HENRYADI</t>
  </si>
  <si>
    <t>151757</t>
  </si>
  <si>
    <t>PT. CIPTA KARYA UTAMA PRIMA</t>
  </si>
  <si>
    <t>151758</t>
  </si>
  <si>
    <t>MAS'UD (KSU BATANG CEMERLANG)</t>
  </si>
  <si>
    <t>151759</t>
  </si>
  <si>
    <t>KAWASAN INDUSTRI MEDAN (PERSERO)</t>
  </si>
  <si>
    <t>151760</t>
  </si>
  <si>
    <t>MIA ARIESSA SN</t>
  </si>
  <si>
    <t>151761</t>
  </si>
  <si>
    <t>AGUS SUGIANTO</t>
  </si>
  <si>
    <t>151762</t>
  </si>
  <si>
    <t>AHMAD SYARIFUDDIN</t>
  </si>
  <si>
    <t>151763</t>
  </si>
  <si>
    <t>MUKARWOTO MUKARWOTO,BP</t>
  </si>
  <si>
    <t>151764</t>
  </si>
  <si>
    <t>151765</t>
  </si>
  <si>
    <t>151766</t>
  </si>
  <si>
    <t>LEMBA ENERGY SEMESTA</t>
  </si>
  <si>
    <t>151767</t>
  </si>
  <si>
    <t>PT. DAYA INTI SELARAS</t>
  </si>
  <si>
    <t>151768</t>
  </si>
  <si>
    <t>M.SANDRO ANGGA KUSUMAH</t>
  </si>
  <si>
    <t>151769</t>
  </si>
  <si>
    <t>WANG, YOKE YOHANA,SYALINDRA</t>
  </si>
  <si>
    <t>151770</t>
  </si>
  <si>
    <t>CV. ARIMBI PRIMA COAL</t>
  </si>
  <si>
    <t>151771</t>
  </si>
  <si>
    <t>BOEDI LESMONO</t>
  </si>
  <si>
    <t>151772</t>
  </si>
  <si>
    <t>151777</t>
  </si>
  <si>
    <t>PT. MITRA AIYANGGA NUSANTARA</t>
  </si>
  <si>
    <t>151778</t>
  </si>
  <si>
    <t>CV. BATU BALAI</t>
  </si>
  <si>
    <t>151779</t>
  </si>
  <si>
    <t>PT. TEXTILE REPUBLIC</t>
  </si>
  <si>
    <t>151780</t>
  </si>
  <si>
    <t>INDAH PURNAMA SARI</t>
  </si>
  <si>
    <t>151781</t>
  </si>
  <si>
    <t>GARASINDO MOTORCYCLES INDONESIA</t>
  </si>
  <si>
    <t>151782</t>
  </si>
  <si>
    <t>HARMANTO</t>
  </si>
  <si>
    <t>151783</t>
  </si>
  <si>
    <t>HERI ISWANTO</t>
  </si>
  <si>
    <t>151784</t>
  </si>
  <si>
    <t>UTAMA TELAGA BARU, PT</t>
  </si>
  <si>
    <t>151785</t>
  </si>
  <si>
    <t>MARYANA</t>
  </si>
  <si>
    <t>151786</t>
  </si>
  <si>
    <t>MELANTON PRATAMA</t>
  </si>
  <si>
    <t>151787</t>
  </si>
  <si>
    <t>PT. PASIFIK PERTAMA INDONESIA</t>
  </si>
  <si>
    <t>151788</t>
  </si>
  <si>
    <t>MR. LIE KIM FAT</t>
  </si>
  <si>
    <t>151789</t>
  </si>
  <si>
    <t>CV. TRI JAYA NUSANTARA</t>
  </si>
  <si>
    <t>151790</t>
  </si>
  <si>
    <t>CIPTA SARANA SINERGI</t>
  </si>
  <si>
    <t>151791</t>
  </si>
  <si>
    <t>SINAR ABADI PETROLINDO SEJAHTERA</t>
  </si>
  <si>
    <t>151795</t>
  </si>
  <si>
    <t>MOCH MUHAIMIN</t>
  </si>
  <si>
    <t>151796</t>
  </si>
  <si>
    <t>MR. ROBBY AJIE SURYA</t>
  </si>
  <si>
    <t>151801</t>
  </si>
  <si>
    <t>MARGAMAS INDAH DEVELOPMENT</t>
  </si>
  <si>
    <t>151802</t>
  </si>
  <si>
    <t>ASOSIASI INDUSTRI KONVERTING DAN ABRASIVES INDONESIA (AIKASINDO)</t>
  </si>
  <si>
    <t>151803</t>
  </si>
  <si>
    <t>PT. MUSTIKA INDAH PERMAI</t>
  </si>
  <si>
    <t>151804</t>
  </si>
  <si>
    <t>ANUGERAH TIMOR JAYA SENTOSA</t>
  </si>
  <si>
    <t>151805</t>
  </si>
  <si>
    <t>GERBANG NUSA PERKASA</t>
  </si>
  <si>
    <t>151806</t>
  </si>
  <si>
    <t>KHAIMA</t>
  </si>
  <si>
    <t>151807</t>
  </si>
  <si>
    <t>PT. CENTRAL BATUBARA NUSANTARA</t>
  </si>
  <si>
    <t>151858</t>
  </si>
  <si>
    <t>PT. SUMBER MIDYA KARYA</t>
  </si>
  <si>
    <t>151878</t>
  </si>
  <si>
    <t>ARIEF ODON</t>
  </si>
  <si>
    <t>151902</t>
  </si>
  <si>
    <t>MR. HENDRI AGUS FAHRIZA</t>
  </si>
  <si>
    <t>151904</t>
  </si>
  <si>
    <t>CV. DUA ANGSA</t>
  </si>
  <si>
    <t>151907</t>
  </si>
  <si>
    <t>GOLDEN HARMONI, CV</t>
  </si>
  <si>
    <t>151908</t>
  </si>
  <si>
    <t>WAHYU NOFAN RAHAYU</t>
  </si>
  <si>
    <t>151909</t>
  </si>
  <si>
    <t>PT. SUMBER SURYA RAYA</t>
  </si>
  <si>
    <t>151910</t>
  </si>
  <si>
    <t>151911</t>
  </si>
  <si>
    <t>151912</t>
  </si>
  <si>
    <t>CAHAYA RISKI GEMILANG, PT</t>
  </si>
  <si>
    <t>151913</t>
  </si>
  <si>
    <t>BUANA ACEH SEJAHTERA</t>
  </si>
  <si>
    <t>151992</t>
  </si>
  <si>
    <t>CATUR SENTOSA ADIPRANA Tbk</t>
  </si>
  <si>
    <t>151998</t>
  </si>
  <si>
    <t>AMANDA PUTRI</t>
  </si>
  <si>
    <t>152011</t>
  </si>
  <si>
    <t>IRFAN GUNANDI WIBOWO WONG</t>
  </si>
  <si>
    <t>152028</t>
  </si>
  <si>
    <t>BARESKRIM POLRI</t>
  </si>
  <si>
    <t>152029</t>
  </si>
  <si>
    <t>CHIKANE ENERGI ALAM</t>
  </si>
  <si>
    <t>152030</t>
  </si>
  <si>
    <t>CV. PRO TECH MULTIDIVISION</t>
  </si>
  <si>
    <t>152080</t>
  </si>
  <si>
    <t>PETARUNG TANGGUH PERSADA</t>
  </si>
  <si>
    <t>152096</t>
  </si>
  <si>
    <t>SAMEROT TRI PUTRA</t>
  </si>
  <si>
    <t>152100</t>
  </si>
  <si>
    <t>INDO PETRO JAYA PT</t>
  </si>
  <si>
    <t>152102</t>
  </si>
  <si>
    <t>HERDIANI FAUZI</t>
  </si>
  <si>
    <t>152103</t>
  </si>
  <si>
    <t>HERDANI FAUZI</t>
  </si>
  <si>
    <t>152107</t>
  </si>
  <si>
    <t>SUN WORLD MANUFACTURING</t>
  </si>
  <si>
    <t>152108</t>
  </si>
  <si>
    <t>HASANUDDIN</t>
  </si>
  <si>
    <t>152109</t>
  </si>
  <si>
    <t>DEDY SURYA</t>
  </si>
  <si>
    <t>152112</t>
  </si>
  <si>
    <t>RAHMAD JAYA ABADI</t>
  </si>
  <si>
    <t>152113</t>
  </si>
  <si>
    <t>MUTIARA TIRTA DEWATA</t>
  </si>
  <si>
    <t>152114</t>
  </si>
  <si>
    <t>SARANA PEMBANGUNAN PALEMBANG JAYA</t>
  </si>
  <si>
    <t>152115</t>
  </si>
  <si>
    <t>152116</t>
  </si>
  <si>
    <t>PERUSAHAAN PELAYARAN SULTRALESTARI LINES</t>
  </si>
  <si>
    <t>152117</t>
  </si>
  <si>
    <t>ALPHA GRAHA SEJAHTERA</t>
  </si>
  <si>
    <t>152118</t>
  </si>
  <si>
    <t>PT. LEGENDA EMAS CIPTA ENJINIRING</t>
  </si>
  <si>
    <t>152119</t>
  </si>
  <si>
    <t>PRIMA JAYA</t>
  </si>
  <si>
    <t>152120</t>
  </si>
  <si>
    <t>KELMAN INFRA PRATAMA</t>
  </si>
  <si>
    <t>152121</t>
  </si>
  <si>
    <t>152122</t>
  </si>
  <si>
    <t>PT. PALTEC ASIA</t>
  </si>
  <si>
    <t>152123</t>
  </si>
  <si>
    <t>GO KIE IN</t>
  </si>
  <si>
    <t>152124</t>
  </si>
  <si>
    <t>SRIS PERKASA TIMUR</t>
  </si>
  <si>
    <t>152173</t>
  </si>
  <si>
    <t>KARYA SUKSES PERKASA,PT</t>
  </si>
  <si>
    <t>152182</t>
  </si>
  <si>
    <t>PATRA MITRA BERKAH ABADI</t>
  </si>
  <si>
    <t>152183</t>
  </si>
  <si>
    <t>ADHI PERSADA PROPERTI</t>
  </si>
  <si>
    <t>152184</t>
  </si>
  <si>
    <t>PT. JAKARTA ANUGERAH SEMESTA</t>
  </si>
  <si>
    <t>152185</t>
  </si>
  <si>
    <t>ANALISA JAYA KONSTRUKSI</t>
  </si>
  <si>
    <t>152186</t>
  </si>
  <si>
    <t>PT. CHI-CHI JAYA</t>
  </si>
  <si>
    <t>152197</t>
  </si>
  <si>
    <t>GUNTUR GUNAWAN</t>
  </si>
  <si>
    <t>152198</t>
  </si>
  <si>
    <t>PT. MITRA SETIA TANAH BUMBU</t>
  </si>
  <si>
    <t>152199</t>
  </si>
  <si>
    <t>DONATUS HENDRA AMIJAYA</t>
  </si>
  <si>
    <t>152203</t>
  </si>
  <si>
    <t>SURIANDARI CEMERLANG ABADI</t>
  </si>
  <si>
    <t>152204</t>
  </si>
  <si>
    <t>PUTRA KHARISMA SEJAHTERA</t>
  </si>
  <si>
    <t>152205</t>
  </si>
  <si>
    <t>SURYA SUMBER PALO PERMATA</t>
  </si>
  <si>
    <t>152206</t>
  </si>
  <si>
    <t>PT. BUMI SEJAHTERA INTIKENCANA</t>
  </si>
  <si>
    <t>152207</t>
  </si>
  <si>
    <t>FIRMA JAYA MURNI</t>
  </si>
  <si>
    <t>152208</t>
  </si>
  <si>
    <t>DILLON</t>
  </si>
  <si>
    <t>152272</t>
  </si>
  <si>
    <t>BERLIAN LOGISTIK INDONESIA</t>
  </si>
  <si>
    <t>152274</t>
  </si>
  <si>
    <t>Wan Thin</t>
  </si>
  <si>
    <t>152277</t>
  </si>
  <si>
    <t>SITI KHODIJAH</t>
  </si>
  <si>
    <t>152278</t>
  </si>
  <si>
    <t>DUTA IRINDO</t>
  </si>
  <si>
    <t>152279</t>
  </si>
  <si>
    <t>PANDUWINATA</t>
  </si>
  <si>
    <t>152332</t>
  </si>
  <si>
    <t>152333</t>
  </si>
  <si>
    <t>CV. PANORAMA</t>
  </si>
  <si>
    <t>152334</t>
  </si>
  <si>
    <t>ASTI LESTARI</t>
  </si>
  <si>
    <t>152345</t>
  </si>
  <si>
    <t>AR RAHMAH WISATA</t>
  </si>
  <si>
    <t>152346</t>
  </si>
  <si>
    <t>APRILLIA MAJU BERSAMA</t>
  </si>
  <si>
    <t>152381</t>
  </si>
  <si>
    <t>PERHUTANI KPH BANDUNG UTARA</t>
  </si>
  <si>
    <t>152383</t>
  </si>
  <si>
    <t>PT. TUN HONG GARMENT INDONESIA</t>
  </si>
  <si>
    <t>152384</t>
  </si>
  <si>
    <t>ELZA DEYU</t>
  </si>
  <si>
    <t>152385</t>
  </si>
  <si>
    <t>PT. HYDROMART UTAMA INDONESIA</t>
  </si>
  <si>
    <t>152386</t>
  </si>
  <si>
    <t>ANDI PURNOMO</t>
  </si>
  <si>
    <t>152387</t>
  </si>
  <si>
    <t>PT. LESTARI INDAHJAYA ABADI</t>
  </si>
  <si>
    <t>152388</t>
  </si>
  <si>
    <t>PT. BERLIAN OIL SEJAHTERA</t>
  </si>
  <si>
    <t>152389</t>
  </si>
  <si>
    <t>KEVIN RYAN PRATHAMA</t>
  </si>
  <si>
    <t>152390</t>
  </si>
  <si>
    <t>PT. PRAJA INTI MANDIRI</t>
  </si>
  <si>
    <t>152392</t>
  </si>
  <si>
    <t>152393</t>
  </si>
  <si>
    <t>GLOBAL ENERGY BARA INTERNASIONAL</t>
  </si>
  <si>
    <t>152394</t>
  </si>
  <si>
    <t>NUSA TEKNIK CEMERLANG</t>
  </si>
  <si>
    <t>152397</t>
  </si>
  <si>
    <t>TANJUNG EMAS INDAH, CV</t>
  </si>
  <si>
    <t>152399</t>
  </si>
  <si>
    <t>PT. BENTANI PERMAI HOTEL</t>
  </si>
  <si>
    <t>152400</t>
  </si>
  <si>
    <t>MULTI KARYA PETAMA</t>
  </si>
  <si>
    <t>152406</t>
  </si>
  <si>
    <t>152415</t>
  </si>
  <si>
    <t>CV. DULANG MAS</t>
  </si>
  <si>
    <t>152422</t>
  </si>
  <si>
    <t>UNI PRIMACOM</t>
  </si>
  <si>
    <t>152427</t>
  </si>
  <si>
    <t>OLMEC INDUSTRIES INDONESIA</t>
  </si>
  <si>
    <t>152433</t>
  </si>
  <si>
    <t>PT. MANDIRI SUKSESINDO JAYA</t>
  </si>
  <si>
    <t>152437</t>
  </si>
  <si>
    <t>PUNDI GLOBAL INVESTAMA</t>
  </si>
  <si>
    <t>152438</t>
  </si>
  <si>
    <t>PUTRA SETIAWAN PRIMA</t>
  </si>
  <si>
    <t>152439</t>
  </si>
  <si>
    <t>DELTA KETAPANG SEJAHTERA</t>
  </si>
  <si>
    <t>152440</t>
  </si>
  <si>
    <t>RAMAYANA GLOBAL PRATAMA</t>
  </si>
  <si>
    <t>152441</t>
  </si>
  <si>
    <t>VENUS CERAMICA INDONESIA</t>
  </si>
  <si>
    <t>152444</t>
  </si>
  <si>
    <t>KENCANA SUMBER INTAN</t>
  </si>
  <si>
    <t>152445</t>
  </si>
  <si>
    <t>ARIEF NUSA RAYA</t>
  </si>
  <si>
    <t>152446</t>
  </si>
  <si>
    <t>CAPITAL TURBINES INDONESIA, PT</t>
  </si>
  <si>
    <t>152469</t>
  </si>
  <si>
    <t>DAVID HARYOKO</t>
  </si>
  <si>
    <t>152470</t>
  </si>
  <si>
    <t>PT. CIPTA GRANDINDO</t>
  </si>
  <si>
    <t>152471</t>
  </si>
  <si>
    <t>PT. SINAR MENTARI JAWARA</t>
  </si>
  <si>
    <t>152472</t>
  </si>
  <si>
    <t>DAVID BAMBANG HARYOKO</t>
  </si>
  <si>
    <t>152473</t>
  </si>
  <si>
    <t>MR. LIE KIEM FAT</t>
  </si>
  <si>
    <t>152474</t>
  </si>
  <si>
    <t>SUTIKNO RAHARDJO</t>
  </si>
  <si>
    <t>152475</t>
  </si>
  <si>
    <t>AIR BORN INDONESIA</t>
  </si>
  <si>
    <t>152476</t>
  </si>
  <si>
    <t>CV. MITRA PERDANA KARYA</t>
  </si>
  <si>
    <t>152499</t>
  </si>
  <si>
    <t>QIS CERTI INDONESIA</t>
  </si>
  <si>
    <t>152509</t>
  </si>
  <si>
    <t>KEBOMAS MITRA ABADI</t>
  </si>
  <si>
    <t>152510</t>
  </si>
  <si>
    <t>SENO HANDITO</t>
  </si>
  <si>
    <t>152514</t>
  </si>
  <si>
    <t>PAWON IBUN</t>
  </si>
  <si>
    <t>152515</t>
  </si>
  <si>
    <t>LAUTAN PERSADA</t>
  </si>
  <si>
    <t>152516</t>
  </si>
  <si>
    <t>BURHAN SJAH</t>
  </si>
  <si>
    <t>152517</t>
  </si>
  <si>
    <t>SWTS INDONESIA</t>
  </si>
  <si>
    <t>152518</t>
  </si>
  <si>
    <t>PT. QUANTUS CONSULTANS INDONESIA</t>
  </si>
  <si>
    <t>152519</t>
  </si>
  <si>
    <t>TRIO ANUGRAH BARA ENERGI</t>
  </si>
  <si>
    <t>152520</t>
  </si>
  <si>
    <t>PATRA JASA</t>
  </si>
  <si>
    <t>152521</t>
  </si>
  <si>
    <t>PRIMA JAYA REHOBOT PACIFIC, PT</t>
  </si>
  <si>
    <t>152522</t>
  </si>
  <si>
    <t>PJB UBJ O &amp; M PLTU INDRAMAYU</t>
  </si>
  <si>
    <t>152523</t>
  </si>
  <si>
    <t>THU GREEN ENERGY</t>
  </si>
  <si>
    <t>152524</t>
  </si>
  <si>
    <t>BENY SETIAWAN</t>
  </si>
  <si>
    <t>152525</t>
  </si>
  <si>
    <t>ESA TAMA JAYA SENTOSA</t>
  </si>
  <si>
    <t>152526</t>
  </si>
  <si>
    <t>PT. DUTA ANANDA UTAMA TEKSTIL</t>
  </si>
  <si>
    <t>152527</t>
  </si>
  <si>
    <t>CERIA CHANDRA</t>
  </si>
  <si>
    <t>152538</t>
  </si>
  <si>
    <t>SUBBA LAKSANA</t>
  </si>
  <si>
    <t>152543</t>
  </si>
  <si>
    <t>NUSA PERSADA PERMAI</t>
  </si>
  <si>
    <t>152544</t>
  </si>
  <si>
    <t>OASIS RHADANA HOTEL</t>
  </si>
  <si>
    <t>152545</t>
  </si>
  <si>
    <t>AGUS HAM PERKASA</t>
  </si>
  <si>
    <t>152546</t>
  </si>
  <si>
    <t>AKHMAD MUADI</t>
  </si>
  <si>
    <t>152547</t>
  </si>
  <si>
    <t>CV. NAOMICHEM</t>
  </si>
  <si>
    <t>152548</t>
  </si>
  <si>
    <t>KHAIRIL AZMI</t>
  </si>
  <si>
    <t>152549</t>
  </si>
  <si>
    <t>PT. RAZZAQ BERKAH MANUNGGAL</t>
  </si>
  <si>
    <t>152550</t>
  </si>
  <si>
    <t>INDRA BARA ENERGI</t>
  </si>
  <si>
    <t>152551</t>
  </si>
  <si>
    <t>DINAS PERKEBUNAN PROVINSI JAMBI</t>
  </si>
  <si>
    <t>152552</t>
  </si>
  <si>
    <t>FAISAL TANJUNG</t>
  </si>
  <si>
    <t>152553</t>
  </si>
  <si>
    <t>MITRA NIAGA ANDALAN</t>
  </si>
  <si>
    <t>152554</t>
  </si>
  <si>
    <t>LISNA ABDI PRIMA</t>
  </si>
  <si>
    <t>152555</t>
  </si>
  <si>
    <t>PRADANA INDAH SEJAHTERA, PT</t>
  </si>
  <si>
    <t>152556</t>
  </si>
  <si>
    <t>SOLUSI ENERGY NUSANTARA</t>
  </si>
  <si>
    <t>152557</t>
  </si>
  <si>
    <t>SUDARMAN</t>
  </si>
  <si>
    <t>152558</t>
  </si>
  <si>
    <t>MUHAMMAD HOLILIH</t>
  </si>
  <si>
    <t>152559</t>
  </si>
  <si>
    <t>MUH. NUR IHSAN</t>
  </si>
  <si>
    <t>152560</t>
  </si>
  <si>
    <t>UD. LANGGENG MANIS</t>
  </si>
  <si>
    <t>152561</t>
  </si>
  <si>
    <t>JONI EKA PUTRA</t>
  </si>
  <si>
    <t>152562</t>
  </si>
  <si>
    <t>NATHANIEL TIMOTHY MCGILL</t>
  </si>
  <si>
    <t>152563</t>
  </si>
  <si>
    <t>MARSH GMBH</t>
  </si>
  <si>
    <t>152566</t>
  </si>
  <si>
    <t>ZEFNAT SOPAHELUWAKAN</t>
  </si>
  <si>
    <t>152567</t>
  </si>
  <si>
    <t>APRIYANTO DANI NUGROHO</t>
  </si>
  <si>
    <t>152570</t>
  </si>
  <si>
    <t>IMAM HANAFI R. KASBAN</t>
  </si>
  <si>
    <t>152572</t>
  </si>
  <si>
    <t>MOEDA SARANA MEDIKA</t>
  </si>
  <si>
    <t>152573</t>
  </si>
  <si>
    <t>AVITA JAYA</t>
  </si>
  <si>
    <t>152576</t>
  </si>
  <si>
    <t>HARJONO</t>
  </si>
  <si>
    <t>152579</t>
  </si>
  <si>
    <t>RAYA BUMI NUSANTARA PERMAI</t>
  </si>
  <si>
    <t>152600</t>
  </si>
  <si>
    <t>ALI UMAR</t>
  </si>
  <si>
    <t>152601</t>
  </si>
  <si>
    <t>SURYA LABA SEJATI</t>
  </si>
  <si>
    <t>152603</t>
  </si>
  <si>
    <t>PENERIMAAN SATKER SEKRETARIAT UTAMA BIG</t>
  </si>
  <si>
    <t>152604</t>
  </si>
  <si>
    <t>DR. TETI ESTIASIH, STP.MP</t>
  </si>
  <si>
    <t>152605</t>
  </si>
  <si>
    <t>INTRACA HUTANI LESTARI</t>
  </si>
  <si>
    <t>152606</t>
  </si>
  <si>
    <t>ALTARI ENERGI SURYA</t>
  </si>
  <si>
    <t>152607</t>
  </si>
  <si>
    <t>PP-IPP, KSO</t>
  </si>
  <si>
    <t>152608</t>
  </si>
  <si>
    <t>LENTERA KAHURIPAN INDONESIA</t>
  </si>
  <si>
    <t>152609</t>
  </si>
  <si>
    <t>UNGERER INDONESIA</t>
  </si>
  <si>
    <t>152610</t>
  </si>
  <si>
    <t>ROBIL HANDOKO</t>
  </si>
  <si>
    <t>152611</t>
  </si>
  <si>
    <t>PAIDI</t>
  </si>
  <si>
    <t>152612</t>
  </si>
  <si>
    <t>ANUGERAH HASTA PERKASA</t>
  </si>
  <si>
    <t>152613</t>
  </si>
  <si>
    <t>SUMATERA SYLVA LESTARI</t>
  </si>
  <si>
    <t>152614</t>
  </si>
  <si>
    <t>CV. AKBAR</t>
  </si>
  <si>
    <t>152622</t>
  </si>
  <si>
    <t>KOPERASI KARTIKA JAYA MANDIRI</t>
  </si>
  <si>
    <t>152623</t>
  </si>
  <si>
    <t>GRAHA ALAM LESTARI</t>
  </si>
  <si>
    <t>152627</t>
  </si>
  <si>
    <t>PT. AGRAPANA AMARTA RENERGI</t>
  </si>
  <si>
    <t>152646</t>
  </si>
  <si>
    <t>SETIA BERSAMA</t>
  </si>
  <si>
    <t>152648</t>
  </si>
  <si>
    <t>PT. SINAR MAHA KARYA</t>
  </si>
  <si>
    <t>152649</t>
  </si>
  <si>
    <t>PELITA TRANS JAYA, PT</t>
  </si>
  <si>
    <t>152650</t>
  </si>
  <si>
    <t>LUMBUNG PADI INDONESIA</t>
  </si>
  <si>
    <t>152652</t>
  </si>
  <si>
    <t>DUTAMAS SATU</t>
  </si>
  <si>
    <t>152653</t>
  </si>
  <si>
    <t>BUMI UNGGUL MANUNGGAL NUSANTARA</t>
  </si>
  <si>
    <t>152654</t>
  </si>
  <si>
    <t>CV. ARCHILLES</t>
  </si>
  <si>
    <t>152655</t>
  </si>
  <si>
    <t>PADANG JAYA</t>
  </si>
  <si>
    <t>152656</t>
  </si>
  <si>
    <t>SIAU HENG</t>
  </si>
  <si>
    <t>152657</t>
  </si>
  <si>
    <t>PT. JAPFA COMFEED INDONESIA TBK</t>
  </si>
  <si>
    <t>152658</t>
  </si>
  <si>
    <t>CENTRALAVIAN PERTIWI, PT</t>
  </si>
  <si>
    <t>152659</t>
  </si>
  <si>
    <t>TIRTAMAS LESTARI</t>
  </si>
  <si>
    <t>152660</t>
  </si>
  <si>
    <t>WENLING SANXING PUMP FACTORY</t>
  </si>
  <si>
    <t>152662</t>
  </si>
  <si>
    <t>BINA MANUNGGAL SINERGI</t>
  </si>
  <si>
    <t>152663</t>
  </si>
  <si>
    <t>AGUS RENDY GUSTANTIO</t>
  </si>
  <si>
    <t>152664</t>
  </si>
  <si>
    <t>MINERBA CONSULTAMA</t>
  </si>
  <si>
    <t>152665</t>
  </si>
  <si>
    <t>CV. SEMAGATRA FAMILY</t>
  </si>
  <si>
    <t>152666</t>
  </si>
  <si>
    <t>ABADI RAYA COMMERCE</t>
  </si>
  <si>
    <t>152667</t>
  </si>
  <si>
    <t>AGUS KARISOH</t>
  </si>
  <si>
    <t>152668</t>
  </si>
  <si>
    <t>LUNAR INTI MANDIRI</t>
  </si>
  <si>
    <t>152669</t>
  </si>
  <si>
    <t>BEND. RSU TANJUNG PURA</t>
  </si>
  <si>
    <t>152670</t>
  </si>
  <si>
    <t>GUNUNG BINTAN ABADI</t>
  </si>
  <si>
    <t>152671</t>
  </si>
  <si>
    <t>YAYASAN BAHRUL HUDA TUBAN</t>
  </si>
  <si>
    <t>152672</t>
  </si>
  <si>
    <t>EQUALITY INDONESIA</t>
  </si>
  <si>
    <t>152673</t>
  </si>
  <si>
    <t>CV. SINAR NUGRAHA</t>
  </si>
  <si>
    <t>152683</t>
  </si>
  <si>
    <t>BOWO SUYITNO</t>
  </si>
  <si>
    <t>152684</t>
  </si>
  <si>
    <t>HERU NURCAHYO</t>
  </si>
  <si>
    <t>152685</t>
  </si>
  <si>
    <t>FAJRIYAN SYAIFUL</t>
  </si>
  <si>
    <t>152686</t>
  </si>
  <si>
    <t>BUMI RIAU INDAH JAYA</t>
  </si>
  <si>
    <t>152687</t>
  </si>
  <si>
    <t>IDEALISMAN DACHI</t>
  </si>
  <si>
    <t>152689</t>
  </si>
  <si>
    <t>PT. SYNTEGRA TECHNO INTERNATIONAL</t>
  </si>
  <si>
    <t>152690</t>
  </si>
  <si>
    <t>MOCHAMMAD LUTFI</t>
  </si>
  <si>
    <t>152691</t>
  </si>
  <si>
    <t>PT. DITA ANUGRAH PERKASA</t>
  </si>
  <si>
    <t>152692</t>
  </si>
  <si>
    <t>ALFAJRI</t>
  </si>
  <si>
    <t>152693</t>
  </si>
  <si>
    <t>HARAPAN JAYA MULTI BISNIS</t>
  </si>
  <si>
    <t>152696</t>
  </si>
  <si>
    <t>PETRA JAYA MANDIRI</t>
  </si>
  <si>
    <t>152697</t>
  </si>
  <si>
    <t>PT. ATOZ NUSANTARA MINING</t>
  </si>
  <si>
    <t>152698</t>
  </si>
  <si>
    <t>CV. TANJUNG ENIM KARYA</t>
  </si>
  <si>
    <t>152699</t>
  </si>
  <si>
    <t>PETER SANTO</t>
  </si>
  <si>
    <t>152700</t>
  </si>
  <si>
    <t>NOBEL RESOURCES INTERNATIONAL PTE LTD.</t>
  </si>
  <si>
    <t>152701</t>
  </si>
  <si>
    <t>KAPUAS KARYA SILICA</t>
  </si>
  <si>
    <t>152702</t>
  </si>
  <si>
    <t>PT. GRIYA TIGA INTAN</t>
  </si>
  <si>
    <t>152703</t>
  </si>
  <si>
    <t>NIAGA INDO ALAM</t>
  </si>
  <si>
    <t>152704</t>
  </si>
  <si>
    <t>PT. NAQA HARAPAN INDONESIA MANDIRI</t>
  </si>
  <si>
    <t>152705</t>
  </si>
  <si>
    <t>CV. PALOKKO KALUPPINI JAYA</t>
  </si>
  <si>
    <t>152706</t>
  </si>
  <si>
    <t>BANG BASO HAMLI</t>
  </si>
  <si>
    <t>152707</t>
  </si>
  <si>
    <t>TEKNOLOGI PENGETAHUAN</t>
  </si>
  <si>
    <t>152708</t>
  </si>
  <si>
    <t>GAJAH SAKTI SAWIT, PT</t>
  </si>
  <si>
    <t>152709</t>
  </si>
  <si>
    <t>ENVIRONESIA GLOBAL SARAYA, PT</t>
  </si>
  <si>
    <t>152710</t>
  </si>
  <si>
    <t>FILTREX TEKNOLOGI INDONESIA, PT</t>
  </si>
  <si>
    <t>152711</t>
  </si>
  <si>
    <t>MENARA DUTA</t>
  </si>
  <si>
    <t>152712</t>
  </si>
  <si>
    <t>HERU SATRIA NUGROHO</t>
  </si>
  <si>
    <t>152713</t>
  </si>
  <si>
    <t>BERLIMAN NDURU</t>
  </si>
  <si>
    <t>152714</t>
  </si>
  <si>
    <t>HUMAIDI SYANDRIYANTO</t>
  </si>
  <si>
    <t>152715</t>
  </si>
  <si>
    <t>GUNTUR</t>
  </si>
  <si>
    <t>152716</t>
  </si>
  <si>
    <t>CV. YUDISTIRA</t>
  </si>
  <si>
    <t>152717</t>
  </si>
  <si>
    <t>SWASTIKALAUTAN NUSAPERSADA</t>
  </si>
  <si>
    <t>152718</t>
  </si>
  <si>
    <t>ANGELA MARINA SUHENDRA</t>
  </si>
  <si>
    <t>152719</t>
  </si>
  <si>
    <t>YANGTZE OPTICS INDONESIA</t>
  </si>
  <si>
    <t>152720</t>
  </si>
  <si>
    <t>FRINA LESTARI NUSANTARA</t>
  </si>
  <si>
    <t>152721</t>
  </si>
  <si>
    <t>PT. WINGS SEJATI</t>
  </si>
  <si>
    <t>152722</t>
  </si>
  <si>
    <t>WAHYUDI MINERALINDO INDONESIA</t>
  </si>
  <si>
    <t>152723</t>
  </si>
  <si>
    <t>152724</t>
  </si>
  <si>
    <t>KANAYA</t>
  </si>
  <si>
    <t>152725</t>
  </si>
  <si>
    <t>ARAPUTRA FORTUNA PERKASA</t>
  </si>
  <si>
    <t>152726</t>
  </si>
  <si>
    <t>KOPERASI PRIMA MANDIRI</t>
  </si>
  <si>
    <t>152727</t>
  </si>
  <si>
    <t>NDI</t>
  </si>
  <si>
    <t>152728</t>
  </si>
  <si>
    <t>GOUW RAYNEL DAMIANO</t>
  </si>
  <si>
    <t>152729</t>
  </si>
  <si>
    <t>BEDDU TANG</t>
  </si>
  <si>
    <t>152731</t>
  </si>
  <si>
    <t>ABRAM RUNTUWENE</t>
  </si>
  <si>
    <t>152732</t>
  </si>
  <si>
    <t>CENTRO LOGISTICO NACIONAL</t>
  </si>
  <si>
    <t>152733</t>
  </si>
  <si>
    <t>DISELINDO</t>
  </si>
  <si>
    <t>152736</t>
  </si>
  <si>
    <t>TAUFIK FUAD</t>
  </si>
  <si>
    <t>152737</t>
  </si>
  <si>
    <t>ROKHANA DWI BEKTI</t>
  </si>
  <si>
    <t>152738</t>
  </si>
  <si>
    <t>HERI HERMAWAN</t>
  </si>
  <si>
    <t>152739</t>
  </si>
  <si>
    <t>VIRAJAYA RIAUPUTRA</t>
  </si>
  <si>
    <t>152740</t>
  </si>
  <si>
    <t>152741</t>
  </si>
  <si>
    <t>YULIANTO PRANOTO, M.M</t>
  </si>
  <si>
    <t>152742</t>
  </si>
  <si>
    <t>DAYA CIPTA GEMILANG</t>
  </si>
  <si>
    <t>152743</t>
  </si>
  <si>
    <t>MATAHARI KUBU INVESTAMA</t>
  </si>
  <si>
    <t>152744</t>
  </si>
  <si>
    <t>SOIMUN</t>
  </si>
  <si>
    <t>152745</t>
  </si>
  <si>
    <t>TARWONDO</t>
  </si>
  <si>
    <t>152746</t>
  </si>
  <si>
    <t>ERWIN EKO PUTRA</t>
  </si>
  <si>
    <t>152747</t>
  </si>
  <si>
    <t>PUTRA POWER ENERGI</t>
  </si>
  <si>
    <t>152748</t>
  </si>
  <si>
    <t>BAGUS WIJAYADI</t>
  </si>
  <si>
    <t>152749</t>
  </si>
  <si>
    <t>PT.SANDANGMUTIARA CEMERLANG</t>
  </si>
  <si>
    <t>152750</t>
  </si>
  <si>
    <t>PT. SRIWIJAYA NUSANTARA SEJAHTERA</t>
  </si>
  <si>
    <t>152751</t>
  </si>
  <si>
    <t>IRWAN TASLIM</t>
  </si>
  <si>
    <t>152752</t>
  </si>
  <si>
    <t>PT. GIOKINDO INDAH LESTARI</t>
  </si>
  <si>
    <t>152753</t>
  </si>
  <si>
    <t>DEDDY SUKRISDIANTO</t>
  </si>
  <si>
    <t>152754</t>
  </si>
  <si>
    <t>HARPA OCEAN BERSAMA</t>
  </si>
  <si>
    <t>152755</t>
  </si>
  <si>
    <t>CV. SINERGI MITRA MANDIRI</t>
  </si>
  <si>
    <t>152757</t>
  </si>
  <si>
    <t>BUMI SUBUR AGROTAMA</t>
  </si>
  <si>
    <t>152758</t>
  </si>
  <si>
    <t>MEDIA KARYACITRA PERSADA</t>
  </si>
  <si>
    <t>152759</t>
  </si>
  <si>
    <t>BAYU ATIM RISWANA</t>
  </si>
  <si>
    <t>152760</t>
  </si>
  <si>
    <t>NINIS MARYANI</t>
  </si>
  <si>
    <t>152761</t>
  </si>
  <si>
    <t>PT. KOBELCO TRADING INDONESIA</t>
  </si>
  <si>
    <t>152762</t>
  </si>
  <si>
    <t>PT. MITRA BAHARI RAYA</t>
  </si>
  <si>
    <t>152763</t>
  </si>
  <si>
    <t>GELORA MANDIRI TEHNIK</t>
  </si>
  <si>
    <t>152765</t>
  </si>
  <si>
    <t>NGAKAN PUTU SUARDIKA</t>
  </si>
  <si>
    <t>152766</t>
  </si>
  <si>
    <t>JAROSITE</t>
  </si>
  <si>
    <t>152767</t>
  </si>
  <si>
    <t>TRI WAHYU PRADANA</t>
  </si>
  <si>
    <t>152768</t>
  </si>
  <si>
    <t>JTB INDONESIA</t>
  </si>
  <si>
    <t>152769</t>
  </si>
  <si>
    <t>PT. WITA INTERNASIONAL BISNIS ARTISAN</t>
  </si>
  <si>
    <t>152770</t>
  </si>
  <si>
    <t>AKHMAD FATONIH</t>
  </si>
  <si>
    <t>152771</t>
  </si>
  <si>
    <t>PT. BANGKA ALAMSEJAHTERA</t>
  </si>
  <si>
    <t>152772</t>
  </si>
  <si>
    <t>RIDDY ALFI</t>
  </si>
  <si>
    <t>152773</t>
  </si>
  <si>
    <t>INTI CIPTA PERSADA</t>
  </si>
  <si>
    <t>152774</t>
  </si>
  <si>
    <t>NUSANTARA LIMA</t>
  </si>
  <si>
    <t>152775</t>
  </si>
  <si>
    <t>MAHKOTA AURA SUKSES</t>
  </si>
  <si>
    <t>152776</t>
  </si>
  <si>
    <t>HARI SEJAHTERA TAPIOKA</t>
  </si>
  <si>
    <t>152777</t>
  </si>
  <si>
    <t>TRIKON DEVELOPINDO SEJAHTERA</t>
  </si>
  <si>
    <t>152778</t>
  </si>
  <si>
    <t>152779</t>
  </si>
  <si>
    <t>PT. TRI SENTOSA JAYA</t>
  </si>
  <si>
    <t>152780</t>
  </si>
  <si>
    <t>PT. YAVINDO SUMBER PERSADA</t>
  </si>
  <si>
    <t>152781</t>
  </si>
  <si>
    <t>ADE PUTRI MEDIKAL NUSANTARA</t>
  </si>
  <si>
    <t>152782</t>
  </si>
  <si>
    <t>152783</t>
  </si>
  <si>
    <t>CV. CITRA FAMILY MANDIRI</t>
  </si>
  <si>
    <t>152784</t>
  </si>
  <si>
    <t>S. SURYADI GUMAY</t>
  </si>
  <si>
    <t>152804</t>
  </si>
  <si>
    <t>PT. KAHFI IHSANI MANDIRI</t>
  </si>
  <si>
    <t>152815</t>
  </si>
  <si>
    <t>PERUM LEMBAGA PENYELENGGARA PELAYANAN NAVIGASI PENERBANGAN INDONESIA</t>
  </si>
  <si>
    <t>152819</t>
  </si>
  <si>
    <t>PT. TARUNA BINA SARANA</t>
  </si>
  <si>
    <t>152820</t>
  </si>
  <si>
    <t>RICO VALENTINO</t>
  </si>
  <si>
    <t>152821</t>
  </si>
  <si>
    <t>NORMAN GUNAWAN</t>
  </si>
  <si>
    <t>152822</t>
  </si>
  <si>
    <t>PT. TRIANA HARVESTINDO NUSANTARA</t>
  </si>
  <si>
    <t>152823</t>
  </si>
  <si>
    <t>SUMBER AGUNG</t>
  </si>
  <si>
    <t>152824</t>
  </si>
  <si>
    <t>PT. TRI MANDIRI PERKASA</t>
  </si>
  <si>
    <t>152825</t>
  </si>
  <si>
    <t>PT. RUYI ALAM ENERGI</t>
  </si>
  <si>
    <t>152826</t>
  </si>
  <si>
    <t>DUDY ALFRIANSYAH</t>
  </si>
  <si>
    <t>152827</t>
  </si>
  <si>
    <t>NURINDO WISATA</t>
  </si>
  <si>
    <t>152828</t>
  </si>
  <si>
    <t>ELVIRA PRATIWI MEMBANGUN</t>
  </si>
  <si>
    <t>152829</t>
  </si>
  <si>
    <t>PT. FOKUS ENGINEERING INDONESIA</t>
  </si>
  <si>
    <t>152830</t>
  </si>
  <si>
    <t>NGORO HUI DING PLASTIC</t>
  </si>
  <si>
    <t>152831</t>
  </si>
  <si>
    <t>MR. HERI HELFIAN</t>
  </si>
  <si>
    <t>152833</t>
  </si>
  <si>
    <t>BIZNAZ HOTEL AND LEISURE</t>
  </si>
  <si>
    <t>152845</t>
  </si>
  <si>
    <t>CORE AXESS INDONESIA</t>
  </si>
  <si>
    <t>152846</t>
  </si>
  <si>
    <t>AGUNG HARDIKA</t>
  </si>
  <si>
    <t>152850</t>
  </si>
  <si>
    <t>MUHAMMAD IRFAN</t>
  </si>
  <si>
    <t>152851</t>
  </si>
  <si>
    <t>FAIS BELOPA LESTARI</t>
  </si>
  <si>
    <t>152852</t>
  </si>
  <si>
    <t>STARLAX ENERGI NUSANTARA</t>
  </si>
  <si>
    <t>152853</t>
  </si>
  <si>
    <t>HULU BATU PERKASA, PT</t>
  </si>
  <si>
    <t>152855</t>
  </si>
  <si>
    <t>PERS. PERHIMPUNAN PEMILIK DAN PENGHUNI RS. WATERPLACE RESIDENCE</t>
  </si>
  <si>
    <t>152856</t>
  </si>
  <si>
    <t>ECO BIO INDONESIA</t>
  </si>
  <si>
    <t>152857</t>
  </si>
  <si>
    <t>HALIMJAYA SAKTI</t>
  </si>
  <si>
    <t>152858</t>
  </si>
  <si>
    <t>PT. FREDERICK JAYA</t>
  </si>
  <si>
    <t>152859</t>
  </si>
  <si>
    <t>PERWIRA EKADHARMA PRATAMA</t>
  </si>
  <si>
    <t>152860</t>
  </si>
  <si>
    <t>BERLIAN SINAR INDO MAS</t>
  </si>
  <si>
    <t>152866</t>
  </si>
  <si>
    <t>KONEKTRA MANDIRI</t>
  </si>
  <si>
    <t>152869</t>
  </si>
  <si>
    <t>DIAN RESTU ANUGERAH</t>
  </si>
  <si>
    <t>152870</t>
  </si>
  <si>
    <t>BANGUN KARYA ARTHA LESTARI</t>
  </si>
  <si>
    <t>152871</t>
  </si>
  <si>
    <t>MAWARDI</t>
  </si>
  <si>
    <t>152872</t>
  </si>
  <si>
    <t>KUMALA MINING</t>
  </si>
  <si>
    <t>152873</t>
  </si>
  <si>
    <t>PT. AMMOSINDO HARAPAN ABADI</t>
  </si>
  <si>
    <t>152875</t>
  </si>
  <si>
    <t>PERMATA INDAH NABAWI</t>
  </si>
  <si>
    <t>152876</t>
  </si>
  <si>
    <t>KAPUAS LESTARI</t>
  </si>
  <si>
    <t>152877</t>
  </si>
  <si>
    <t>RAINBOW TUBULARS</t>
  </si>
  <si>
    <t>152878</t>
  </si>
  <si>
    <t>SAFRUDIN</t>
  </si>
  <si>
    <t>152879</t>
  </si>
  <si>
    <t>ANDINI PRATIWI PUTRI</t>
  </si>
  <si>
    <t>152880</t>
  </si>
  <si>
    <t>AIR GANGGA DEWATA ALAMI</t>
  </si>
  <si>
    <t>152881</t>
  </si>
  <si>
    <t>PT. De GLOW INTERNATIONAL</t>
  </si>
  <si>
    <t>152882</t>
  </si>
  <si>
    <t>PT. CAKRAWALA PUTRA BERSAMA</t>
  </si>
  <si>
    <t>152883</t>
  </si>
  <si>
    <t>TRILLIUN PRIMA SUKSES</t>
  </si>
  <si>
    <t>152884</t>
  </si>
  <si>
    <t>BEND.RUTIN RSUD. DR. MOHAMMAD SALEH KODYA PROBOLINGGO</t>
  </si>
  <si>
    <t>152885</t>
  </si>
  <si>
    <t>MERDEKA KREASI</t>
  </si>
  <si>
    <t>152886</t>
  </si>
  <si>
    <t>152887</t>
  </si>
  <si>
    <t>CV. LOTA</t>
  </si>
  <si>
    <t>152888</t>
  </si>
  <si>
    <t>VILLAS HOTEL</t>
  </si>
  <si>
    <t>152889</t>
  </si>
  <si>
    <t>TASRIF</t>
  </si>
  <si>
    <t>152890</t>
  </si>
  <si>
    <t>PT. ALGO TIMBER INDONESIA</t>
  </si>
  <si>
    <t>152891</t>
  </si>
  <si>
    <t>METROPOLITAN GRAHA MANAGEMENT</t>
  </si>
  <si>
    <t>152898</t>
  </si>
  <si>
    <t>CITRAGOSA NARADIPA</t>
  </si>
  <si>
    <t>152899</t>
  </si>
  <si>
    <t>PUTRA MALLAWA</t>
  </si>
  <si>
    <t>152900</t>
  </si>
  <si>
    <t>NSSI INDUSTRY INDONESIA</t>
  </si>
  <si>
    <t>152901</t>
  </si>
  <si>
    <t>LNS INDONESIA</t>
  </si>
  <si>
    <t>152902</t>
  </si>
  <si>
    <t>MEVAN JAYA</t>
  </si>
  <si>
    <t>152903</t>
  </si>
  <si>
    <t>DRAGON CAPITAL CENTRE</t>
  </si>
  <si>
    <t>152904</t>
  </si>
  <si>
    <t>GUNTUR BALA DEWA</t>
  </si>
  <si>
    <t>152905</t>
  </si>
  <si>
    <t>HENDRA JAYA BARUS</t>
  </si>
  <si>
    <t>152906</t>
  </si>
  <si>
    <t>PANCA MITRA MULTIPERDANA</t>
  </si>
  <si>
    <t>152907</t>
  </si>
  <si>
    <t>SINAR UTAMA NABATI</t>
  </si>
  <si>
    <t>152908</t>
  </si>
  <si>
    <t>PT. PRIMA MULTI ANDALGUNA</t>
  </si>
  <si>
    <t>152909</t>
  </si>
  <si>
    <t>PT. MUTIARA HARAPAN JAYA</t>
  </si>
  <si>
    <t>152910</t>
  </si>
  <si>
    <t>PT. DYTE TABANG SEMBILAN</t>
  </si>
  <si>
    <t>152911</t>
  </si>
  <si>
    <t>152912</t>
  </si>
  <si>
    <t>HARIRI</t>
  </si>
  <si>
    <t>152913</t>
  </si>
  <si>
    <t>M. SH</t>
  </si>
  <si>
    <t>152914</t>
  </si>
  <si>
    <t>WIYANTO</t>
  </si>
  <si>
    <t>152915</t>
  </si>
  <si>
    <t>INDOGLOBAL SEJAHTERA ABADI</t>
  </si>
  <si>
    <t>152916</t>
  </si>
  <si>
    <t>AHMAD SUSILO</t>
  </si>
  <si>
    <t>152917</t>
  </si>
  <si>
    <t>NOWO DAMAR PARWANTO</t>
  </si>
  <si>
    <t>152918</t>
  </si>
  <si>
    <t>KUNDUR INDO MULIA</t>
  </si>
  <si>
    <t>152919</t>
  </si>
  <si>
    <t>TAZAKKA CERIA WISATA</t>
  </si>
  <si>
    <t>152920</t>
  </si>
  <si>
    <t>M. CHAIRUL UMAM</t>
  </si>
  <si>
    <t>152921</t>
  </si>
  <si>
    <t>PT. NOVATEX</t>
  </si>
  <si>
    <t>152924</t>
  </si>
  <si>
    <t>NURUL HUDA, S.H</t>
  </si>
  <si>
    <t>152927</t>
  </si>
  <si>
    <t>INTI DUNIA PRIMA</t>
  </si>
  <si>
    <t>152928</t>
  </si>
  <si>
    <t>TRIDAYA HUTAN LESTARI</t>
  </si>
  <si>
    <t>152929</t>
  </si>
  <si>
    <t>CV. NZD GROUP</t>
  </si>
  <si>
    <t>152930</t>
  </si>
  <si>
    <t>BONTOLEMPANGAN</t>
  </si>
  <si>
    <t>152931</t>
  </si>
  <si>
    <t>RUSTAN</t>
  </si>
  <si>
    <t>152932</t>
  </si>
  <si>
    <t>DINAMIKA SARANA SEJATI</t>
  </si>
  <si>
    <t>152933</t>
  </si>
  <si>
    <t>ASTA MITRA PERSADA</t>
  </si>
  <si>
    <t>152934</t>
  </si>
  <si>
    <t>EFENDY TANAMAL</t>
  </si>
  <si>
    <t>152935</t>
  </si>
  <si>
    <t>CV. BARA SINAR</t>
  </si>
  <si>
    <t>152936</t>
  </si>
  <si>
    <t>PERTAMINA HULU ENERGI NSO</t>
  </si>
  <si>
    <t>152939</t>
  </si>
  <si>
    <t>CV. AIR KEHIDUPAN</t>
  </si>
  <si>
    <t>152940</t>
  </si>
  <si>
    <t>KI-ANTAKA RASA</t>
  </si>
  <si>
    <t>152941</t>
  </si>
  <si>
    <t>KARYA SEMANGAT MANDIRI</t>
  </si>
  <si>
    <t>152942</t>
  </si>
  <si>
    <t>CUT MEUTIA MEDIKA NUSANTARA</t>
  </si>
  <si>
    <t>152943</t>
  </si>
  <si>
    <t>INKO METALINDO</t>
  </si>
  <si>
    <t>152944</t>
  </si>
  <si>
    <t>DAKHTRACO RAYA</t>
  </si>
  <si>
    <t>152945</t>
  </si>
  <si>
    <t>PRIADI</t>
  </si>
  <si>
    <t>152946</t>
  </si>
  <si>
    <t>TEMPAYAN EMAS HITAM</t>
  </si>
  <si>
    <t>152947</t>
  </si>
  <si>
    <t>MARTIN TIMOTHY O'NEIL</t>
  </si>
  <si>
    <t>152948</t>
  </si>
  <si>
    <t>SUPREMEFOOD ADIL SEJAHTERA</t>
  </si>
  <si>
    <t>152949</t>
  </si>
  <si>
    <t>BEND. PENGELUARAN SATKER 427785 SEKRETARIAT DJSN</t>
  </si>
  <si>
    <t>152950</t>
  </si>
  <si>
    <t>DEWI RUKIYATI,S.si</t>
  </si>
  <si>
    <t>152951</t>
  </si>
  <si>
    <t>BODHYAWAN ADHI GUSTI.</t>
  </si>
  <si>
    <t>152952</t>
  </si>
  <si>
    <t>TOMMY HARDIYANTO</t>
  </si>
  <si>
    <t>152953</t>
  </si>
  <si>
    <t>BLESINDO ENERGI JAYA OETAMA</t>
  </si>
  <si>
    <t>152954</t>
  </si>
  <si>
    <t>MARTIN TIMOTHY O'NEILL</t>
  </si>
  <si>
    <t>152955</t>
  </si>
  <si>
    <t>LIM ENG TJIU</t>
  </si>
  <si>
    <t>152957</t>
  </si>
  <si>
    <t>SATUAN PEMEGANG KAS DISPERINDAG KAB. MAGETAN</t>
  </si>
  <si>
    <t>152958</t>
  </si>
  <si>
    <t>PT. LA TAHZAN</t>
  </si>
  <si>
    <t>152961</t>
  </si>
  <si>
    <t>ALEX FERDIAN SANTOSO</t>
  </si>
  <si>
    <t>152962</t>
  </si>
  <si>
    <t>ARMADA LINTAS SAMUDRA</t>
  </si>
  <si>
    <t>152963</t>
  </si>
  <si>
    <t>YAMAHA ELECTRONICS MANUFACTURING INDONESIA</t>
  </si>
  <si>
    <t>152966</t>
  </si>
  <si>
    <t>PT. SYNERGI INDOJAYA PERKASA</t>
  </si>
  <si>
    <t>152971</t>
  </si>
  <si>
    <t>HRISMALIA OCTAVIANINDHITA PUTRI</t>
  </si>
  <si>
    <t>152977</t>
  </si>
  <si>
    <t>ANDI NASMA RIDAR</t>
  </si>
  <si>
    <t>152978</t>
  </si>
  <si>
    <t>SKYLINE JAYA</t>
  </si>
  <si>
    <t>152979</t>
  </si>
  <si>
    <t>PT. BANK MANDIRI (PERSERO) CABANG PANGKALPINANG</t>
  </si>
  <si>
    <t>152980</t>
  </si>
  <si>
    <t>JIMY WIJAYA</t>
  </si>
  <si>
    <t>152981</t>
  </si>
  <si>
    <t>SOLUSINDO INTEGRATA PRAETORIA</t>
  </si>
  <si>
    <t>152982</t>
  </si>
  <si>
    <t>SYAUKATH AGRO</t>
  </si>
  <si>
    <t>152983</t>
  </si>
  <si>
    <t>152984</t>
  </si>
  <si>
    <t>SRI MAULINA MELALO</t>
  </si>
  <si>
    <t>152985</t>
  </si>
  <si>
    <t>KONSORSIUM PT. FEBERCO - PT. FLAMBOYANT HUMA ARTA</t>
  </si>
  <si>
    <t>152993</t>
  </si>
  <si>
    <t>PT. HARTEX GLOBAL INDUSTRIAL</t>
  </si>
  <si>
    <t>152999</t>
  </si>
  <si>
    <t>KARYA JAYA INDOSTEEL</t>
  </si>
  <si>
    <t>153002</t>
  </si>
  <si>
    <t>PT. KUKAR COMMODITIES WORLDWIDE</t>
  </si>
  <si>
    <t>153004</t>
  </si>
  <si>
    <t>JSK ABADI LINES, PT.</t>
  </si>
  <si>
    <t>153005</t>
  </si>
  <si>
    <t>STEVEN SUHENDRA</t>
  </si>
  <si>
    <t>153008</t>
  </si>
  <si>
    <t>INDO GRAHA CIPTA</t>
  </si>
  <si>
    <t>153009</t>
  </si>
  <si>
    <t>HYUNCHUL LEE</t>
  </si>
  <si>
    <t>153010</t>
  </si>
  <si>
    <t>MR. ANDRY LEONETTHA</t>
  </si>
  <si>
    <t>153011</t>
  </si>
  <si>
    <t>WONG ANAK MANDIRI</t>
  </si>
  <si>
    <t>153013</t>
  </si>
  <si>
    <t>PT. JANAN MINERAL INDO</t>
  </si>
  <si>
    <t>153014</t>
  </si>
  <si>
    <t>CV. BERKAT JAYA MAKMUR</t>
  </si>
  <si>
    <t>153015</t>
  </si>
  <si>
    <t>BUDI DJATMIKO SUGIARTO / LUMPIA DELIGHT</t>
  </si>
  <si>
    <t>153016</t>
  </si>
  <si>
    <t>ANUGERAH RESKI UTAMA ZANGATTA</t>
  </si>
  <si>
    <t>153017</t>
  </si>
  <si>
    <t>SUMBER KARUNIA</t>
  </si>
  <si>
    <t>153018</t>
  </si>
  <si>
    <t>SINAR TERNAK SEJAHTERA,PT</t>
  </si>
  <si>
    <t>153019</t>
  </si>
  <si>
    <t>KARYA INTI MALINDO</t>
  </si>
  <si>
    <t>153020</t>
  </si>
  <si>
    <t>PESAGUAN ALAM RAYA</t>
  </si>
  <si>
    <t>153021</t>
  </si>
  <si>
    <t>KELI SURYANA</t>
  </si>
  <si>
    <t>153022</t>
  </si>
  <si>
    <t>PRIMA RAYA PERSADA</t>
  </si>
  <si>
    <t>153023</t>
  </si>
  <si>
    <t>LEANDRA INTAN NUSANTARA</t>
  </si>
  <si>
    <t>153024</t>
  </si>
  <si>
    <t>SUMBER DINGIN</t>
  </si>
  <si>
    <t>153025</t>
  </si>
  <si>
    <t>WIRAGARDA WAHANA WASPADA</t>
  </si>
  <si>
    <t>153026</t>
  </si>
  <si>
    <t>PT. PERUSAHAAN DAGANG DAN PERINDUSTRIAN DAMAI LTD</t>
  </si>
  <si>
    <t>153027</t>
  </si>
  <si>
    <t>MEF MITRA MANDIRI UTAMA</t>
  </si>
  <si>
    <t>153028</t>
  </si>
  <si>
    <t>ANGGUN PERMATA DEWI</t>
  </si>
  <si>
    <t>153035</t>
  </si>
  <si>
    <t>153036</t>
  </si>
  <si>
    <t>PT. SOLO GRAFIKA UTAMA</t>
  </si>
  <si>
    <t>153044</t>
  </si>
  <si>
    <t>PT. VISTA AGUNG KENCANA</t>
  </si>
  <si>
    <t>153046</t>
  </si>
  <si>
    <t>PT. ARTHASIA CIPTA PRATAMA</t>
  </si>
  <si>
    <t>153049</t>
  </si>
  <si>
    <t>SUSANTO.</t>
  </si>
  <si>
    <t>153053</t>
  </si>
  <si>
    <t>ENDY</t>
  </si>
  <si>
    <t>153055</t>
  </si>
  <si>
    <t>PT. NUSANTARA JAYA MIX</t>
  </si>
  <si>
    <t>153056</t>
  </si>
  <si>
    <t>NATAGA MANDIRI PERKASA</t>
  </si>
  <si>
    <t>153057</t>
  </si>
  <si>
    <t>MANDIRI KARYA UTAMA</t>
  </si>
  <si>
    <t>153058</t>
  </si>
  <si>
    <t>CV. KALPA REKSA MANDIRI</t>
  </si>
  <si>
    <t>153059</t>
  </si>
  <si>
    <t>MELCO JAYA BAHARI</t>
  </si>
  <si>
    <t>153060</t>
  </si>
  <si>
    <t>JUDO HENDRATOMO</t>
  </si>
  <si>
    <t>153061</t>
  </si>
  <si>
    <t>CAHAYA NUSANTARA SUKSES</t>
  </si>
  <si>
    <t>153062</t>
  </si>
  <si>
    <t>BINA SARANA SAMUDERA JAYA</t>
  </si>
  <si>
    <t>153063</t>
  </si>
  <si>
    <t>ROHMAN</t>
  </si>
  <si>
    <t>153064</t>
  </si>
  <si>
    <t>SUHENDAR ZAENAL ARIFIN</t>
  </si>
  <si>
    <t>153065</t>
  </si>
  <si>
    <t>PT. SULAIMAN KHALID GUNUNG RAJA</t>
  </si>
  <si>
    <t>153066</t>
  </si>
  <si>
    <t>153067</t>
  </si>
  <si>
    <t>MUKTI ADHI SEJAHTERA</t>
  </si>
  <si>
    <t>153068</t>
  </si>
  <si>
    <t>JULI ERWANDA</t>
  </si>
  <si>
    <t>153069</t>
  </si>
  <si>
    <t>CV. AXA ARTHAVEST INDONEISA</t>
  </si>
  <si>
    <t>153070</t>
  </si>
  <si>
    <t>HONNY</t>
  </si>
  <si>
    <t>153071</t>
  </si>
  <si>
    <t>SALIM</t>
  </si>
  <si>
    <t>153072</t>
  </si>
  <si>
    <t>GIRI RAHARJO / IDA SETYA WAHYU ATMAJA (isteri)</t>
  </si>
  <si>
    <t>153073</t>
  </si>
  <si>
    <t>REGITA DWI AYU ARMEDA</t>
  </si>
  <si>
    <t>153074</t>
  </si>
  <si>
    <t>TANJUNG AIR BERANI</t>
  </si>
  <si>
    <t>153075</t>
  </si>
  <si>
    <t>MITRA PESONA BERSAMA,PT</t>
  </si>
  <si>
    <t>153076</t>
  </si>
  <si>
    <t>AGUNG DAMAI LESTARI,PT</t>
  </si>
  <si>
    <t>153077</t>
  </si>
  <si>
    <t>MULTI PELITA ABADI,PT</t>
  </si>
  <si>
    <t>153078</t>
  </si>
  <si>
    <t>SUMBERWINDU AIRMAS,PT</t>
  </si>
  <si>
    <t>153079</t>
  </si>
  <si>
    <t>ASIA HOSPITALITI SERVIS</t>
  </si>
  <si>
    <t>153080</t>
  </si>
  <si>
    <t>IBNU MASHAR</t>
  </si>
  <si>
    <t>153081</t>
  </si>
  <si>
    <t>ELVA APRILIANA</t>
  </si>
  <si>
    <t>153082</t>
  </si>
  <si>
    <t>JAPFA INDOLAND</t>
  </si>
  <si>
    <t>153101</t>
  </si>
  <si>
    <t>RESTU BUMI KALINGGA</t>
  </si>
  <si>
    <t>153102</t>
  </si>
  <si>
    <t>AGUS HENDROWARSITO</t>
  </si>
  <si>
    <t>153104</t>
  </si>
  <si>
    <t>ADIKARYA OKANE</t>
  </si>
  <si>
    <t>153114</t>
  </si>
  <si>
    <t>PT. SIDO AGUNG MANDIRI</t>
  </si>
  <si>
    <t>153117</t>
  </si>
  <si>
    <t>MIKALINDO BAKTI CEMERLANG, PT</t>
  </si>
  <si>
    <t>153119</t>
  </si>
  <si>
    <t>PT. TANIMBAR NANIM SEJAHTERA</t>
  </si>
  <si>
    <t>153148</t>
  </si>
  <si>
    <t>PENGELUARAN DINAS PERIKANAN DAN KELAUTAN</t>
  </si>
  <si>
    <t>153149</t>
  </si>
  <si>
    <t>INDOVANTAGE</t>
  </si>
  <si>
    <t>153150</t>
  </si>
  <si>
    <t>MEDINA DEBEUZ INDAH</t>
  </si>
  <si>
    <t>153151</t>
  </si>
  <si>
    <t>TAUFIK HUDA</t>
  </si>
  <si>
    <t>153152</t>
  </si>
  <si>
    <t>TD PARDEDE FOUNDATION RSU HERNA T. TINGGI CAB</t>
  </si>
  <si>
    <t>153153</t>
  </si>
  <si>
    <t>PT. BHASKARA SRIWIJAYA SAKTI</t>
  </si>
  <si>
    <t>153154</t>
  </si>
  <si>
    <t>INDO DHEA INTERNUSA</t>
  </si>
  <si>
    <t>153164</t>
  </si>
  <si>
    <t>SUMBER KARUNIA LAUT</t>
  </si>
  <si>
    <t>153165</t>
  </si>
  <si>
    <t>BOBBY HARUN, S.KOM</t>
  </si>
  <si>
    <t>153185</t>
  </si>
  <si>
    <t>PT. CELEBES BARA ENERGI</t>
  </si>
  <si>
    <t>153198</t>
  </si>
  <si>
    <t>KARTIASA INDAH JAYA</t>
  </si>
  <si>
    <t>153279</t>
  </si>
  <si>
    <t>DUTA UTAMA ANDALAN, PT</t>
  </si>
  <si>
    <t>153280</t>
  </si>
  <si>
    <t>SUYUN</t>
  </si>
  <si>
    <t>153281</t>
  </si>
  <si>
    <t>RANGGADY KARYA PRATAMA</t>
  </si>
  <si>
    <t>153282</t>
  </si>
  <si>
    <t>NINDYA - REZEKI, KSO</t>
  </si>
  <si>
    <t>153284</t>
  </si>
  <si>
    <t>DREDGING INTERNATIONAL ASIA PACIFIC PTE LTD</t>
  </si>
  <si>
    <t>153285</t>
  </si>
  <si>
    <t>AMINUDIN WAHIB</t>
  </si>
  <si>
    <t>153286</t>
  </si>
  <si>
    <t>RIA PUSPITA SARI</t>
  </si>
  <si>
    <t>153288</t>
  </si>
  <si>
    <t>153292</t>
  </si>
  <si>
    <t>HENRY HARIADY SABRI</t>
  </si>
  <si>
    <t>153297</t>
  </si>
  <si>
    <t>DRS. M. TAUFIQ</t>
  </si>
  <si>
    <t>153302</t>
  </si>
  <si>
    <t>SUDARSONO</t>
  </si>
  <si>
    <t>153303</t>
  </si>
  <si>
    <t>SUNGKONO</t>
  </si>
  <si>
    <t>153305</t>
  </si>
  <si>
    <t>TULADHA MANUNGGAL JAYA</t>
  </si>
  <si>
    <t>153306</t>
  </si>
  <si>
    <t>PT. CYTEC INDONESIA</t>
  </si>
  <si>
    <t>153307</t>
  </si>
  <si>
    <t>PT. LIBERTY ALAM PERSADA</t>
  </si>
  <si>
    <t>153308</t>
  </si>
  <si>
    <t>ADAM FITRA RACHMAN</t>
  </si>
  <si>
    <t>153309</t>
  </si>
  <si>
    <t>RIFERA JAYA MANDIRI</t>
  </si>
  <si>
    <t>153310</t>
  </si>
  <si>
    <t>153311</t>
  </si>
  <si>
    <t>EKO JASMANTO</t>
  </si>
  <si>
    <t>153312</t>
  </si>
  <si>
    <t>PT. ADDNI TECHNOLOGY</t>
  </si>
  <si>
    <t>153313</t>
  </si>
  <si>
    <t>PEMEGANG KAS SEKRETARIAT DPRD KOTA MAGELANG</t>
  </si>
  <si>
    <t>153314</t>
  </si>
  <si>
    <t>LOTTE SHOPPING INDONESIA</t>
  </si>
  <si>
    <t>153315</t>
  </si>
  <si>
    <t>SIRAJUDDIN</t>
  </si>
  <si>
    <t>153316</t>
  </si>
  <si>
    <t>SEWANGI AGRO LESTARI</t>
  </si>
  <si>
    <t>153317</t>
  </si>
  <si>
    <t>PT. MAHAKARYA BORNEO COAL</t>
  </si>
  <si>
    <t>153318</t>
  </si>
  <si>
    <t>PT. MAJAPAHIT SARANA JAYA</t>
  </si>
  <si>
    <t>153321</t>
  </si>
  <si>
    <t>PT. MACANAN JAYA CEMERLANG</t>
  </si>
  <si>
    <t>153322</t>
  </si>
  <si>
    <t>PT. SATYA DIKA MAHASURA</t>
  </si>
  <si>
    <t>153323</t>
  </si>
  <si>
    <t>CAHAYA BARU</t>
  </si>
  <si>
    <t>153324</t>
  </si>
  <si>
    <t>GLOBAL INTERNUSA LINES</t>
  </si>
  <si>
    <t>153325</t>
  </si>
  <si>
    <t>SRIYONO</t>
  </si>
  <si>
    <t>153326</t>
  </si>
  <si>
    <t>SOETANTO HADISUSENO, SH</t>
  </si>
  <si>
    <t>153327</t>
  </si>
  <si>
    <t>PROSPERA CONSULTING ENGINEERS</t>
  </si>
  <si>
    <t>153328</t>
  </si>
  <si>
    <t>WIDIARTO KOESETA (WENDRIK)</t>
  </si>
  <si>
    <t>153329</t>
  </si>
  <si>
    <t>PT. LANCAR WIGUNA SEJAHTERA</t>
  </si>
  <si>
    <t>153330</t>
  </si>
  <si>
    <t>ZUMROTUL FAIZIN</t>
  </si>
  <si>
    <t>153331</t>
  </si>
  <si>
    <t>PT. MAHAKAM KONTRUKSI ENJINIRING</t>
  </si>
  <si>
    <t>153332</t>
  </si>
  <si>
    <t>153333</t>
  </si>
  <si>
    <t>SNEPAC SHIPPING</t>
  </si>
  <si>
    <t>153337</t>
  </si>
  <si>
    <t>TUNAS KARYA MANDIRI ABADI</t>
  </si>
  <si>
    <t>153339</t>
  </si>
  <si>
    <t>M. RIZKI BAHREIN</t>
  </si>
  <si>
    <t>153340</t>
  </si>
  <si>
    <t>MOHAMAD RIZKI BAHREIN</t>
  </si>
  <si>
    <t>153341</t>
  </si>
  <si>
    <t>ANDI NURUL HUDA</t>
  </si>
  <si>
    <t>153342</t>
  </si>
  <si>
    <t>CAPITAL GRAHA INDONESIA</t>
  </si>
  <si>
    <t>153343</t>
  </si>
  <si>
    <t>SUKSES PUTERA</t>
  </si>
  <si>
    <t>153344</t>
  </si>
  <si>
    <t>INDOTRADE</t>
  </si>
  <si>
    <t>153345</t>
  </si>
  <si>
    <t>MAROV INTERNATIONAL</t>
  </si>
  <si>
    <t>153346</t>
  </si>
  <si>
    <t>153347</t>
  </si>
  <si>
    <t>PANCA MAHAPUTRA JAYA</t>
  </si>
  <si>
    <t>153348</t>
  </si>
  <si>
    <t>TIGA SHAPPHIRE MULIA</t>
  </si>
  <si>
    <t>153349</t>
  </si>
  <si>
    <t>CV. JING DIAN JAYA</t>
  </si>
  <si>
    <t>153350</t>
  </si>
  <si>
    <t>SUGENG WIBOWO</t>
  </si>
  <si>
    <t>153351</t>
  </si>
  <si>
    <t>CIPTA HASIL SUGIARTO</t>
  </si>
  <si>
    <t>153352</t>
  </si>
  <si>
    <t>MUHAMMAD TAUFIK ANSHARI</t>
  </si>
  <si>
    <t>153353</t>
  </si>
  <si>
    <t>FERDIANTO PRANATA</t>
  </si>
  <si>
    <t>153354</t>
  </si>
  <si>
    <t>MITRA UTAMA LAUT</t>
  </si>
  <si>
    <t>153355</t>
  </si>
  <si>
    <t>SUNGAI BATU INDAH</t>
  </si>
  <si>
    <t>153356</t>
  </si>
  <si>
    <t>FIRMAN ABDUL KADIR</t>
  </si>
  <si>
    <t>153357</t>
  </si>
  <si>
    <t>BUT.SMEC INTERNATIONAL PTY LTD</t>
  </si>
  <si>
    <t>153358</t>
  </si>
  <si>
    <t>GELORA GUNUNG MANDIRI</t>
  </si>
  <si>
    <t>153359</t>
  </si>
  <si>
    <t>RAMA MURTI</t>
  </si>
  <si>
    <t>153360</t>
  </si>
  <si>
    <t>RAFLESIA NUSANTARA</t>
  </si>
  <si>
    <t>153362</t>
  </si>
  <si>
    <t>PT. DUTAPRIMA EKASARANA</t>
  </si>
  <si>
    <t>153372</t>
  </si>
  <si>
    <t>INTA RESOURCES, PT</t>
  </si>
  <si>
    <t>153383</t>
  </si>
  <si>
    <t>DENNIS ARDHIAN ZULKARNAIN</t>
  </si>
  <si>
    <t>153384</t>
  </si>
  <si>
    <t>NUR QALBI SEJAHTERA</t>
  </si>
  <si>
    <t>153385</t>
  </si>
  <si>
    <t>PT. RAKIM PRIMA MANDIRI</t>
  </si>
  <si>
    <t>153386</t>
  </si>
  <si>
    <t>SUKARNO</t>
  </si>
  <si>
    <t>153387</t>
  </si>
  <si>
    <t>MADANI HOTEL</t>
  </si>
  <si>
    <t>153388</t>
  </si>
  <si>
    <t>INDO OCEANIA RAYA</t>
  </si>
  <si>
    <t>153389</t>
  </si>
  <si>
    <t>DESY HANDAYANINGTYAS</t>
  </si>
  <si>
    <t>153390</t>
  </si>
  <si>
    <t>DRAGON FLY MINERAL INDUSTRY</t>
  </si>
  <si>
    <t>153391</t>
  </si>
  <si>
    <t>YAY. BUNDA ANISA MARTIN</t>
  </si>
  <si>
    <t>153392</t>
  </si>
  <si>
    <t>CV. SETYARSO CATALIST</t>
  </si>
  <si>
    <t>153393</t>
  </si>
  <si>
    <t>PT. PINUS MAKMUR NIAGA</t>
  </si>
  <si>
    <t>153394</t>
  </si>
  <si>
    <t>MULIA KARYA KENCANA SENTOSA</t>
  </si>
  <si>
    <t>153395</t>
  </si>
  <si>
    <t>GRAHA REJEKI INDONESIA</t>
  </si>
  <si>
    <t>153396</t>
  </si>
  <si>
    <t>PT. KENCANA MAKMUR INDAH</t>
  </si>
  <si>
    <t>153397</t>
  </si>
  <si>
    <t>I NYOMAN WIJA WINAYA</t>
  </si>
  <si>
    <t>153398</t>
  </si>
  <si>
    <t>TRACTUS MULTI SERVICES</t>
  </si>
  <si>
    <t>153399</t>
  </si>
  <si>
    <t>SITI AISYAH</t>
  </si>
  <si>
    <t>153401</t>
  </si>
  <si>
    <t>ARIANGGA B</t>
  </si>
  <si>
    <t>153402</t>
  </si>
  <si>
    <t>PT. MUBAROKAH SAKTI MANUNGGAL</t>
  </si>
  <si>
    <t>153403</t>
  </si>
  <si>
    <t>NUR SALIM</t>
  </si>
  <si>
    <t>153404</t>
  </si>
  <si>
    <t>PT. BERKAT KRIYA TRITUNGGAL</t>
  </si>
  <si>
    <t>153405</t>
  </si>
  <si>
    <t>LIEM BUDIMAN HALIM</t>
  </si>
  <si>
    <t>153409</t>
  </si>
  <si>
    <t>153414</t>
  </si>
  <si>
    <t>VIVACES BERSAUDARA</t>
  </si>
  <si>
    <t>153415</t>
  </si>
  <si>
    <t>JARKASI</t>
  </si>
  <si>
    <t>153417</t>
  </si>
  <si>
    <t>CAKRAWALA DINAMIKA ENERGI, PT</t>
  </si>
  <si>
    <t>153418</t>
  </si>
  <si>
    <t>CASSIA RESORT INVESTMENTS</t>
  </si>
  <si>
    <t>153419</t>
  </si>
  <si>
    <t>NEW MY MART</t>
  </si>
  <si>
    <t>153421</t>
  </si>
  <si>
    <t>UNITED TRACKTORS</t>
  </si>
  <si>
    <t>153424</t>
  </si>
  <si>
    <t>JIMMY YAHYA</t>
  </si>
  <si>
    <t>153425</t>
  </si>
  <si>
    <t>DEKY S. RAHMAN</t>
  </si>
  <si>
    <t>153426</t>
  </si>
  <si>
    <t>PT. WASKITA KARYA (PERSERO) Tbk</t>
  </si>
  <si>
    <t>153427</t>
  </si>
  <si>
    <t>PT. HILMA FADHILA</t>
  </si>
  <si>
    <t>153428</t>
  </si>
  <si>
    <t>KARYA FAJAR TULUS BERDIKARI</t>
  </si>
  <si>
    <t>153429</t>
  </si>
  <si>
    <t>PT. DELTA PRIMA STEEL</t>
  </si>
  <si>
    <t>153431</t>
  </si>
  <si>
    <t>CV MONCEL INDAH</t>
  </si>
  <si>
    <t>153433</t>
  </si>
  <si>
    <t>REGENCY CIPTA NUSANTARA</t>
  </si>
  <si>
    <t>153434</t>
  </si>
  <si>
    <t>ACHMAD CHAIRUDDIN MARICAR</t>
  </si>
  <si>
    <t>153435</t>
  </si>
  <si>
    <t>PT. JAYA KEDHATON</t>
  </si>
  <si>
    <t>153437</t>
  </si>
  <si>
    <t>ADIMINDO REKAJAYA, PT.</t>
  </si>
  <si>
    <t>153439</t>
  </si>
  <si>
    <t>SARI JAYA</t>
  </si>
  <si>
    <t>153440</t>
  </si>
  <si>
    <t>MAHKOTA KARYA MARGA</t>
  </si>
  <si>
    <t>153441</t>
  </si>
  <si>
    <t>RANNY YANDIKA FURI</t>
  </si>
  <si>
    <t>153442</t>
  </si>
  <si>
    <t>ENSEM LESTARI</t>
  </si>
  <si>
    <t>153443</t>
  </si>
  <si>
    <t>AYUN JAYA MOTOR</t>
  </si>
  <si>
    <t>153445</t>
  </si>
  <si>
    <t>PT. SAMPIT INTERNATIONAL</t>
  </si>
  <si>
    <t>153448</t>
  </si>
  <si>
    <t>MIRANTI PUSPITASARI</t>
  </si>
  <si>
    <t>153449</t>
  </si>
  <si>
    <t>MULTINDO GLOBAL SOLUTION</t>
  </si>
  <si>
    <t>153451</t>
  </si>
  <si>
    <t>ASURANSI KREDIT INDONESIA</t>
  </si>
  <si>
    <t>153453</t>
  </si>
  <si>
    <t>PT GLORY INDUSTRIAL SEMARANG</t>
  </si>
  <si>
    <t>153454</t>
  </si>
  <si>
    <t>JAYADI</t>
  </si>
  <si>
    <t>153455</t>
  </si>
  <si>
    <t>KOPERASI JASA INSTITUT RISET EIJKMAN</t>
  </si>
  <si>
    <t>153456</t>
  </si>
  <si>
    <t>RS. RAJAWALI CITRA</t>
  </si>
  <si>
    <t>153457</t>
  </si>
  <si>
    <t>PT. ANUGERAH PHARMINDO LESTARI</t>
  </si>
  <si>
    <t>153458</t>
  </si>
  <si>
    <t>KUSUMA TIRTA PERKASA</t>
  </si>
  <si>
    <t>153459</t>
  </si>
  <si>
    <t>CV. MEKAR ABADI</t>
  </si>
  <si>
    <t>153460</t>
  </si>
  <si>
    <t>BERLIAN MITRA INTI</t>
  </si>
  <si>
    <t>153463</t>
  </si>
  <si>
    <t>PUNCAK PANGAN ABADI</t>
  </si>
  <si>
    <t>153464</t>
  </si>
  <si>
    <t>PT. BUMALINDO PRIMA ABADI</t>
  </si>
  <si>
    <t>153466</t>
  </si>
  <si>
    <t>Ir. DANI SETIAWAN</t>
  </si>
  <si>
    <t>153467</t>
  </si>
  <si>
    <t>CV BELA JAYA RASA</t>
  </si>
  <si>
    <t>153469</t>
  </si>
  <si>
    <t>DEWATA MAKMUR SEJAHTERA</t>
  </si>
  <si>
    <t>153470</t>
  </si>
  <si>
    <t>YAYASAN SETIA BUDI SAMARINDA</t>
  </si>
  <si>
    <t>153471</t>
  </si>
  <si>
    <t>PT. ARTHA BHUMI ENERGI</t>
  </si>
  <si>
    <t>153472</t>
  </si>
  <si>
    <t>153473</t>
  </si>
  <si>
    <t>ARIA BUDIAWAN</t>
  </si>
  <si>
    <t>153474</t>
  </si>
  <si>
    <t>RAJA KARYA MANDIRI</t>
  </si>
  <si>
    <t>153475</t>
  </si>
  <si>
    <t>HARU KINDO</t>
  </si>
  <si>
    <t>153476</t>
  </si>
  <si>
    <t>KOMPAS CYBER MEDIA</t>
  </si>
  <si>
    <t>153477</t>
  </si>
  <si>
    <t>ARISMON YURIET</t>
  </si>
  <si>
    <t>153478</t>
  </si>
  <si>
    <t>MICHAEL ARTA</t>
  </si>
  <si>
    <t>153479</t>
  </si>
  <si>
    <t>BUMI ALAM MAYANG PERMAI</t>
  </si>
  <si>
    <t>153480</t>
  </si>
  <si>
    <t>BALAI PENELITIAN PERIKANAN PERAIRAN UMUM</t>
  </si>
  <si>
    <t>153481</t>
  </si>
  <si>
    <t>BARREL EQUIPMENT CONTRACTORS</t>
  </si>
  <si>
    <t>153482</t>
  </si>
  <si>
    <t>JW MARINE SOLUTIONS PTE LTD</t>
  </si>
  <si>
    <t>153483</t>
  </si>
  <si>
    <t>ARKAZIRA WAHANA MEDIKA</t>
  </si>
  <si>
    <t>153484</t>
  </si>
  <si>
    <t>ARIF RIAWAN,. DRH</t>
  </si>
  <si>
    <t>153485</t>
  </si>
  <si>
    <t>HOLMEN HEAVYLIFT OFFSHORE PTE LTD</t>
  </si>
  <si>
    <t>153486</t>
  </si>
  <si>
    <t>SALIM IVOMAS PRATAMA, TBK</t>
  </si>
  <si>
    <t>153493</t>
  </si>
  <si>
    <t>PERSEK DANA PENSIUN TELKOM</t>
  </si>
  <si>
    <t>153494</t>
  </si>
  <si>
    <t>PT. USAHAJAYA PRATAMA ABADI</t>
  </si>
  <si>
    <t>153495</t>
  </si>
  <si>
    <t>TORQ COMMODITIES LLC</t>
  </si>
  <si>
    <t>153496</t>
  </si>
  <si>
    <t>ESKAPINDO MATRA C.E</t>
  </si>
  <si>
    <t>153498</t>
  </si>
  <si>
    <t>PDAM TIRTA DELI</t>
  </si>
  <si>
    <t>153499</t>
  </si>
  <si>
    <t>PT. TIGA DUA DELAPAN</t>
  </si>
  <si>
    <t>153500</t>
  </si>
  <si>
    <t>TANJUNG KASRI RAYA</t>
  </si>
  <si>
    <t>153501</t>
  </si>
  <si>
    <t>PT. PERUSAHAAN PERKEBUNAN, INDUSTRI &amp; DAGANG KWALA GUNUNG</t>
  </si>
  <si>
    <t>153506</t>
  </si>
  <si>
    <t>RIZAL.M</t>
  </si>
  <si>
    <t>153507</t>
  </si>
  <si>
    <t>PT. KALIMANTAN PRIMA INDUSTRI</t>
  </si>
  <si>
    <t>153508</t>
  </si>
  <si>
    <t>DARYONO</t>
  </si>
  <si>
    <t>153509</t>
  </si>
  <si>
    <t>PUTRA ADI JAYA</t>
  </si>
  <si>
    <t>153510</t>
  </si>
  <si>
    <t>MULTIGUNA LESTARI ABADI</t>
  </si>
  <si>
    <t>153511</t>
  </si>
  <si>
    <t>SUBUR AGUNG LESTARI</t>
  </si>
  <si>
    <t>153512</t>
  </si>
  <si>
    <t>KERI BENJAMIN</t>
  </si>
  <si>
    <t>153513</t>
  </si>
  <si>
    <t>PURCELL BROS PTY LTD,</t>
  </si>
  <si>
    <t>153514</t>
  </si>
  <si>
    <t>PT. CIPUTRA SUKSES PROPERTY</t>
  </si>
  <si>
    <t>153515</t>
  </si>
  <si>
    <t>EYE GRAPHIC INDONESIA</t>
  </si>
  <si>
    <t>153516</t>
  </si>
  <si>
    <t>AGUS SURYA WINATA, ST</t>
  </si>
  <si>
    <t>153517</t>
  </si>
  <si>
    <t>VINCENTIUS HENDRIE HANDOKO</t>
  </si>
  <si>
    <t>153525</t>
  </si>
  <si>
    <t>ALGIFARI WILDAN SEJAHTERA</t>
  </si>
  <si>
    <t>153526</t>
  </si>
  <si>
    <t>153528</t>
  </si>
  <si>
    <t>OX K PTE. LTD.</t>
  </si>
  <si>
    <t>153529</t>
  </si>
  <si>
    <t>RATU KONSTRUKSI</t>
  </si>
  <si>
    <t>153530</t>
  </si>
  <si>
    <t>CV. GLOBAL INTERNASIONAL</t>
  </si>
  <si>
    <t>153531</t>
  </si>
  <si>
    <t>CV. MAJU MAKMUR SEJAHTERA</t>
  </si>
  <si>
    <t>153532</t>
  </si>
  <si>
    <t>ECO-G SINGAPORE PTE. LTD</t>
  </si>
  <si>
    <t>153533</t>
  </si>
  <si>
    <t>CV. SYAMSAM</t>
  </si>
  <si>
    <t>153537</t>
  </si>
  <si>
    <t>MADE SUDANA</t>
  </si>
  <si>
    <t>153538</t>
  </si>
  <si>
    <t>IRVAN GUNAWAN BOEN</t>
  </si>
  <si>
    <t>153539</t>
  </si>
  <si>
    <t>PT BANDUNG SAKURA TEXTILE MILLS</t>
  </si>
  <si>
    <t>153540</t>
  </si>
  <si>
    <t>PELAYARAN NASIONAL INDONESIA CABANG MANOKWARI</t>
  </si>
  <si>
    <t>153541</t>
  </si>
  <si>
    <t>BARA SURYA LIESTIAWAN</t>
  </si>
  <si>
    <t>153545</t>
  </si>
  <si>
    <t>ARWINDA MITRA MANDIRI</t>
  </si>
  <si>
    <t>153547</t>
  </si>
  <si>
    <t>MARDIUS</t>
  </si>
  <si>
    <t>153549</t>
  </si>
  <si>
    <t>DJOKO MULYO</t>
  </si>
  <si>
    <t>153552</t>
  </si>
  <si>
    <t>PERSADA DUTA BELITON</t>
  </si>
  <si>
    <t>153554</t>
  </si>
  <si>
    <t>ELAF INDONESIA</t>
  </si>
  <si>
    <t>153555</t>
  </si>
  <si>
    <t>PT. WIRATMAN</t>
  </si>
  <si>
    <t>153560</t>
  </si>
  <si>
    <t>SIONG HIAN</t>
  </si>
  <si>
    <t>153561</t>
  </si>
  <si>
    <t>PT. RIIL ANUGRAH LINTAS FORWARDING</t>
  </si>
  <si>
    <t>153563</t>
  </si>
  <si>
    <t>CINTA KARYA SUKSES</t>
  </si>
  <si>
    <t>153564</t>
  </si>
  <si>
    <t>PT. GUNA OLAH LIMBAH</t>
  </si>
  <si>
    <t>153565</t>
  </si>
  <si>
    <t>PT. SAWIT MANDIRI LESTARI</t>
  </si>
  <si>
    <t>153567</t>
  </si>
  <si>
    <t>MUTIARA SAWIT LESTARI</t>
  </si>
  <si>
    <t>153568</t>
  </si>
  <si>
    <t>R. LUKMAN SUGIH</t>
  </si>
  <si>
    <t>153570</t>
  </si>
  <si>
    <t>MITRA KORIN WORLD</t>
  </si>
  <si>
    <t>153572</t>
  </si>
  <si>
    <t>153573</t>
  </si>
  <si>
    <t>SUMATERA JAYA PERKASA</t>
  </si>
  <si>
    <t>153574</t>
  </si>
  <si>
    <t>BAHARI SENTOSA RAYA</t>
  </si>
  <si>
    <t>153583</t>
  </si>
  <si>
    <t>SURYA CIPTA JAYA</t>
  </si>
  <si>
    <t>153584</t>
  </si>
  <si>
    <t>AHMADI LIAU HON PIN</t>
  </si>
  <si>
    <t>153585</t>
  </si>
  <si>
    <t>MR. JOHAN YULFAN</t>
  </si>
  <si>
    <t>153586</t>
  </si>
  <si>
    <t>MR. ASNIL LATIF</t>
  </si>
  <si>
    <t>153587</t>
  </si>
  <si>
    <t>MUH ASRI HAFID</t>
  </si>
  <si>
    <t>153588</t>
  </si>
  <si>
    <t>AQILAH KONSTRUKSI</t>
  </si>
  <si>
    <t>153589</t>
  </si>
  <si>
    <t>JAYADI SAMUDERA LINES</t>
  </si>
  <si>
    <t>153590</t>
  </si>
  <si>
    <t>ARDHIKA ARLIS</t>
  </si>
  <si>
    <t>153591</t>
  </si>
  <si>
    <t>KHASAN BASRI</t>
  </si>
  <si>
    <t>153592</t>
  </si>
  <si>
    <t>PT. TIGA SAUDARA ENERGI</t>
  </si>
  <si>
    <t>153593</t>
  </si>
  <si>
    <t>KOPERASI SERBA USAHA SYARIAH IKHTIAR MAHABBAH</t>
  </si>
  <si>
    <t>153594</t>
  </si>
  <si>
    <t>CV KREASI PERDANA</t>
  </si>
  <si>
    <t>153595</t>
  </si>
  <si>
    <t>USAID-APIK</t>
  </si>
  <si>
    <t>153596</t>
  </si>
  <si>
    <t>KHARISMA WIRAJAYA PALMA</t>
  </si>
  <si>
    <t>153597</t>
  </si>
  <si>
    <t>MULIA TANI JAYA</t>
  </si>
  <si>
    <t>153598</t>
  </si>
  <si>
    <t>TIARA MANKASTI NUSWANTARA</t>
  </si>
  <si>
    <t>153599</t>
  </si>
  <si>
    <t>CUNNINGHAM LINDSEY INDONESIA</t>
  </si>
  <si>
    <t>153600</t>
  </si>
  <si>
    <t>PT. ANDALAS NUSA INDAH</t>
  </si>
  <si>
    <t>153601</t>
  </si>
  <si>
    <t>SUJADI SAKIDI</t>
  </si>
  <si>
    <t>153602</t>
  </si>
  <si>
    <t>PT. DUTA UTAMA SENJAYA</t>
  </si>
  <si>
    <t>153603</t>
  </si>
  <si>
    <t>GOLDEN STEEP PANCA WARNA</t>
  </si>
  <si>
    <t>153604</t>
  </si>
  <si>
    <t>LUKMAN HAKIM PRASETYO</t>
  </si>
  <si>
    <t>153605</t>
  </si>
  <si>
    <t>SUMBER ALAM MAKMUR SEJATI, PT</t>
  </si>
  <si>
    <t>153606</t>
  </si>
  <si>
    <t>YAYASAN JOHNY LAUDI</t>
  </si>
  <si>
    <t>153607</t>
  </si>
  <si>
    <t>ALAM BAYU CAHAYA</t>
  </si>
  <si>
    <t>153608</t>
  </si>
  <si>
    <t>LENY MARYATY., SE</t>
  </si>
  <si>
    <t>153609</t>
  </si>
  <si>
    <t>SAHABAT NIAGA INDONESIA</t>
  </si>
  <si>
    <t>153610</t>
  </si>
  <si>
    <t>HAEKAL PIROUS</t>
  </si>
  <si>
    <t>153611</t>
  </si>
  <si>
    <t>TINTIN MARDIYATI</t>
  </si>
  <si>
    <t>153612</t>
  </si>
  <si>
    <t>DINAS PERINDUSTRIAN PERDAGANGAN KOTA MALANG</t>
  </si>
  <si>
    <t>153613</t>
  </si>
  <si>
    <t>LAMANDAU SUBUR SEJAHTERA</t>
  </si>
  <si>
    <t>153615</t>
  </si>
  <si>
    <t>IKRAM TIGA BERLIAN</t>
  </si>
  <si>
    <t>153617</t>
  </si>
  <si>
    <t>SHANTY WIRAPERKASA</t>
  </si>
  <si>
    <t>153618</t>
  </si>
  <si>
    <t>MARDI TRAKTOR ABADI</t>
  </si>
  <si>
    <t>153619</t>
  </si>
  <si>
    <t>PT. GUNUNG RAJA PAKSI Tbk</t>
  </si>
  <si>
    <t>153620</t>
  </si>
  <si>
    <t>JASA LINGKUNGAN INDONESIA</t>
  </si>
  <si>
    <t>153621</t>
  </si>
  <si>
    <t>153622</t>
  </si>
  <si>
    <t>GRAHA BINTANG METALINDO</t>
  </si>
  <si>
    <t>153625</t>
  </si>
  <si>
    <t>PT. INDOBANGUN MEGATAMA</t>
  </si>
  <si>
    <t>153626</t>
  </si>
  <si>
    <t>PT. KHARISMA ALAM PERSADA</t>
  </si>
  <si>
    <t>153628</t>
  </si>
  <si>
    <t>BASLER SECURITAS VERSICHERUNGEN</t>
  </si>
  <si>
    <t>153629</t>
  </si>
  <si>
    <t>BENDAHARA PENGELUARAN DITJEND KETAHANAN DAN PENGEMBANGAN AKSES INDUSTRI INTERNASIONAL</t>
  </si>
  <si>
    <t>153630</t>
  </si>
  <si>
    <t>ARSYAD S</t>
  </si>
  <si>
    <t>153632</t>
  </si>
  <si>
    <t>R.NAJMI</t>
  </si>
  <si>
    <t>153633</t>
  </si>
  <si>
    <t>HARI SUDARSONO</t>
  </si>
  <si>
    <t>153634</t>
  </si>
  <si>
    <t>ANSORI HASAN</t>
  </si>
  <si>
    <t>153635</t>
  </si>
  <si>
    <t>MANAN</t>
  </si>
  <si>
    <t>153636</t>
  </si>
  <si>
    <t>DAVINES KENCANA INDONESIA</t>
  </si>
  <si>
    <t>153637</t>
  </si>
  <si>
    <t>KARUNIA JAYA SEJAHTERA</t>
  </si>
  <si>
    <t>153640</t>
  </si>
  <si>
    <t>IFISHDECO</t>
  </si>
  <si>
    <t>153641</t>
  </si>
  <si>
    <t>MUARA TEKNIK UTAMA</t>
  </si>
  <si>
    <t>153642</t>
  </si>
  <si>
    <t>HONG HOK INDONESIA</t>
  </si>
  <si>
    <t>153643</t>
  </si>
  <si>
    <t>HANBROS TAMBANG INDONESIA</t>
  </si>
  <si>
    <t>153644</t>
  </si>
  <si>
    <t>MUHAMMAD TAUFIK ANSARI</t>
  </si>
  <si>
    <t>153646</t>
  </si>
  <si>
    <t>GAMMA EPSILON</t>
  </si>
  <si>
    <t>153647</t>
  </si>
  <si>
    <t>MANSUR</t>
  </si>
  <si>
    <t>153648</t>
  </si>
  <si>
    <t>CATUR PUTRA BAHAGIA</t>
  </si>
  <si>
    <t>153651</t>
  </si>
  <si>
    <t>BEND. RUMAH SAKIT TK. III DR. R. SOEHARSONO</t>
  </si>
  <si>
    <t>153652</t>
  </si>
  <si>
    <t>SELAT MALAKA FROZEN</t>
  </si>
  <si>
    <t>153654</t>
  </si>
  <si>
    <t>SURYA TOTALPERTIWI</t>
  </si>
  <si>
    <t>153656</t>
  </si>
  <si>
    <t>CITRA MEDIA KREASI</t>
  </si>
  <si>
    <t>153657</t>
  </si>
  <si>
    <t>GRAHA ADHI JAYA ABADI</t>
  </si>
  <si>
    <t>153658</t>
  </si>
  <si>
    <t>BEND. PENERIMAAN &amp; PENGELUARAN DINAS PERTANIAN &amp; KETAHANAN PANGAN KOTA PROB</t>
  </si>
  <si>
    <t>153659</t>
  </si>
  <si>
    <t>AGUNG PETERA JAYA</t>
  </si>
  <si>
    <t>153663</t>
  </si>
  <si>
    <t>BEND.RUTIN/GAJI SEKRETARIAT UMUM KPU KOTA KEDIRI</t>
  </si>
  <si>
    <t>153664</t>
  </si>
  <si>
    <t>NUGROHO WS DANDUNG (DKP PROV JATENG)</t>
  </si>
  <si>
    <t>153665</t>
  </si>
  <si>
    <t>HERY WIBOWO</t>
  </si>
  <si>
    <t>153666</t>
  </si>
  <si>
    <t>153667</t>
  </si>
  <si>
    <t>MERCURIA ENERGY TRADING PTE LTD</t>
  </si>
  <si>
    <t>153668</t>
  </si>
  <si>
    <t>PT. RANU BIRU PARAHITA</t>
  </si>
  <si>
    <t>153669</t>
  </si>
  <si>
    <t>NIRWANA GLOBAL SOLUSINDO</t>
  </si>
  <si>
    <t>153672</t>
  </si>
  <si>
    <t>JAYA SEJATI</t>
  </si>
  <si>
    <t>153673</t>
  </si>
  <si>
    <t>PT. KUMALA JAMBI PRAKASA</t>
  </si>
  <si>
    <t>153674</t>
  </si>
  <si>
    <t>SURYA INTAN MANDIRI</t>
  </si>
  <si>
    <t>153675</t>
  </si>
  <si>
    <t>RINI ASTUTI</t>
  </si>
  <si>
    <t>153676</t>
  </si>
  <si>
    <t>PT. PUTRA SUKSES MULIA</t>
  </si>
  <si>
    <t>153679</t>
  </si>
  <si>
    <t>PT. SINAR SAWIT SENTOSA</t>
  </si>
  <si>
    <t>153680</t>
  </si>
  <si>
    <t>CV. TRI JAYA ABADI</t>
  </si>
  <si>
    <t>153682</t>
  </si>
  <si>
    <t>PT. PUTRA NANGGROE ACEH</t>
  </si>
  <si>
    <t>153683</t>
  </si>
  <si>
    <t>MUH. HAQQAL</t>
  </si>
  <si>
    <t>153684</t>
  </si>
  <si>
    <t>WIYUDHA PRATAMA SOEKARNO</t>
  </si>
  <si>
    <t>153685</t>
  </si>
  <si>
    <t>PT. MAHAKAM LEMBU MULAWARMAN</t>
  </si>
  <si>
    <t>153688</t>
  </si>
  <si>
    <t>LOH DJINAWI</t>
  </si>
  <si>
    <t>153691</t>
  </si>
  <si>
    <t>DODI SETIAWAN</t>
  </si>
  <si>
    <t>153692</t>
  </si>
  <si>
    <t>153693</t>
  </si>
  <si>
    <t>MR. AHMAD YANI</t>
  </si>
  <si>
    <t>153694</t>
  </si>
  <si>
    <t>153695</t>
  </si>
  <si>
    <t>PANCAKARSA BANGUN REKSA</t>
  </si>
  <si>
    <t>153696</t>
  </si>
  <si>
    <t>CELXPERT ENERGY INDONESIA</t>
  </si>
  <si>
    <t>153697</t>
  </si>
  <si>
    <t>TUPON SYAHPUTRA</t>
  </si>
  <si>
    <t>153699</t>
  </si>
  <si>
    <t>PT. LAYAR BENUA MITRA</t>
  </si>
  <si>
    <t>153700</t>
  </si>
  <si>
    <t>TRIJAYA NUSANTARA ABADI</t>
  </si>
  <si>
    <t>153701</t>
  </si>
  <si>
    <t>153702</t>
  </si>
  <si>
    <t>INDOPRIMA TRANS</t>
  </si>
  <si>
    <t>153703</t>
  </si>
  <si>
    <t>PT. SURYA ANUGRAH SEJAHTERA</t>
  </si>
  <si>
    <t>153704</t>
  </si>
  <si>
    <t>PT. CAHAYA PERMATA NUSANTARA</t>
  </si>
  <si>
    <t>153705</t>
  </si>
  <si>
    <t>USAHA JAYA ENGINEERING</t>
  </si>
  <si>
    <t>153706</t>
  </si>
  <si>
    <t>GURIT PARTA BALSA</t>
  </si>
  <si>
    <t>153707</t>
  </si>
  <si>
    <t>PT. GEOSAGARA TRIPTAYASA</t>
  </si>
  <si>
    <t>153709</t>
  </si>
  <si>
    <t>PRIMA KARYA MANUNGGAL</t>
  </si>
  <si>
    <t>153713</t>
  </si>
  <si>
    <t>PT. PRIMA BAJA JAYA</t>
  </si>
  <si>
    <t>153714</t>
  </si>
  <si>
    <t>INSOL ERA DUNIA</t>
  </si>
  <si>
    <t>153715</t>
  </si>
  <si>
    <t>KARUNIA JAYA AGUNG</t>
  </si>
  <si>
    <t>153717</t>
  </si>
  <si>
    <t>PT. KAN ISOTANK MANDIRI</t>
  </si>
  <si>
    <t>153718</t>
  </si>
  <si>
    <t>IAN ANTON</t>
  </si>
  <si>
    <t>153720</t>
  </si>
  <si>
    <t>TECTONIA GRANDIS</t>
  </si>
  <si>
    <t>153721</t>
  </si>
  <si>
    <t>PT. INDOCO MAKMUR MEGAH</t>
  </si>
  <si>
    <t>153723</t>
  </si>
  <si>
    <t>NANDAN NAMDEO</t>
  </si>
  <si>
    <t>153724</t>
  </si>
  <si>
    <t>PT. SELERAYA MERANGIN DUA</t>
  </si>
  <si>
    <t>153725</t>
  </si>
  <si>
    <t>PT. VICTOR DUA TIGA MEGA</t>
  </si>
  <si>
    <t>153728</t>
  </si>
  <si>
    <t>Bend. PENGELUARAN DINAS KESEHATAN KAB. OI</t>
  </si>
  <si>
    <t>153730</t>
  </si>
  <si>
    <t>PT. ENERGI RIAM ADUNGAN</t>
  </si>
  <si>
    <t>153731</t>
  </si>
  <si>
    <t>SUMBER BUMI SAWIT JADI JAYA</t>
  </si>
  <si>
    <t>153732</t>
  </si>
  <si>
    <t>PT. BUMI BARA SENTOSA</t>
  </si>
  <si>
    <t>153733</t>
  </si>
  <si>
    <t>BEND BALAK OTORITA BATAM</t>
  </si>
  <si>
    <t>153734</t>
  </si>
  <si>
    <t>CANDRA HASBULLAH SARAGI</t>
  </si>
  <si>
    <t>153735</t>
  </si>
  <si>
    <t>SERTCO QUALITY</t>
  </si>
  <si>
    <t>153736</t>
  </si>
  <si>
    <t>PT. SELARAS PRIMA PERKASA</t>
  </si>
  <si>
    <t>153737</t>
  </si>
  <si>
    <t>JAYA PALMA NUSANTARA</t>
  </si>
  <si>
    <t>153738</t>
  </si>
  <si>
    <t>153739</t>
  </si>
  <si>
    <t>JIMCO SUKSES INDONESIA</t>
  </si>
  <si>
    <t>153740</t>
  </si>
  <si>
    <t>THENACO JAYA LANGGENG ABADI</t>
  </si>
  <si>
    <t>153741</t>
  </si>
  <si>
    <t>IKONEXI DHARMA</t>
  </si>
  <si>
    <t>153742</t>
  </si>
  <si>
    <t>KALUKU MARITIMA UTAMA</t>
  </si>
  <si>
    <t>153743</t>
  </si>
  <si>
    <t>NIRAMAS PANDAAN SEJAHTERA</t>
  </si>
  <si>
    <t>153744</t>
  </si>
  <si>
    <t>HANESTY AYDA</t>
  </si>
  <si>
    <t>153745</t>
  </si>
  <si>
    <t>RICHARDUS USBOKO, SH</t>
  </si>
  <si>
    <t>153749</t>
  </si>
  <si>
    <t>PT. SASTRA ENERGI DUNIA</t>
  </si>
  <si>
    <t>153751</t>
  </si>
  <si>
    <t>JAINUDDIN PANJAITAN</t>
  </si>
  <si>
    <t>153752</t>
  </si>
  <si>
    <t>RACHMAT</t>
  </si>
  <si>
    <t>153756</t>
  </si>
  <si>
    <t>BENDAHARA PENGELUARAN SATKER PENGEMBANGAN KAWASAN PERMUKIMAN BERBASIS MASYARAKAT</t>
  </si>
  <si>
    <t>153757</t>
  </si>
  <si>
    <t>WAHANA RAHARDJA,PT</t>
  </si>
  <si>
    <t>153758</t>
  </si>
  <si>
    <t>BERKAH ALAM TROPIS</t>
  </si>
  <si>
    <t>153759</t>
  </si>
  <si>
    <t>RUDY HARTONO</t>
  </si>
  <si>
    <t>153760</t>
  </si>
  <si>
    <t>PAIMAN</t>
  </si>
  <si>
    <t>153761</t>
  </si>
  <si>
    <t>USMAN</t>
  </si>
  <si>
    <t>153762</t>
  </si>
  <si>
    <t>PT. COLUMBIA JEMBATAN AMPERA</t>
  </si>
  <si>
    <t>153763</t>
  </si>
  <si>
    <t>TAUFI KURRAHMAN IDHAM KHOLIK</t>
  </si>
  <si>
    <t>153764</t>
  </si>
  <si>
    <t>CV. NAUFAN PUTRA</t>
  </si>
  <si>
    <t>153765</t>
  </si>
  <si>
    <t>BIYP MUKHSEN ASSAGAF</t>
  </si>
  <si>
    <t>153766</t>
  </si>
  <si>
    <t>LINTAS INDONESIA KHATULISTIWA</t>
  </si>
  <si>
    <t>153767</t>
  </si>
  <si>
    <t>PT. SUDJACA PALEMBANG</t>
  </si>
  <si>
    <t>153768</t>
  </si>
  <si>
    <t>PT. COMETCO KREASI PRIMA</t>
  </si>
  <si>
    <t>153773</t>
  </si>
  <si>
    <t>INDONESIA ROYAL PAPER</t>
  </si>
  <si>
    <t>153775</t>
  </si>
  <si>
    <t>YEYEN BINTAN PERMATA</t>
  </si>
  <si>
    <t>153779</t>
  </si>
  <si>
    <t>SINGAPUTRA AGRO COMMODITIES</t>
  </si>
  <si>
    <t>153781</t>
  </si>
  <si>
    <t>PLTU CELUKAN BAWANG</t>
  </si>
  <si>
    <t>153784</t>
  </si>
  <si>
    <t>SUGENG WIDODO</t>
  </si>
  <si>
    <t>153785</t>
  </si>
  <si>
    <t>NAKHLA SAMPURNA</t>
  </si>
  <si>
    <t>153798</t>
  </si>
  <si>
    <t>PT. ADERUS WIRA PERSADA</t>
  </si>
  <si>
    <t>153799</t>
  </si>
  <si>
    <t>SURYA INDAH CAKRATAMA</t>
  </si>
  <si>
    <t>153800</t>
  </si>
  <si>
    <t>AQUAMARINE  DIVING</t>
  </si>
  <si>
    <t>153808</t>
  </si>
  <si>
    <t>HERRY ZANDI</t>
  </si>
  <si>
    <t>153809</t>
  </si>
  <si>
    <t>SEKRETARIAT DPRD BOJONEGORO</t>
  </si>
  <si>
    <t>153810</t>
  </si>
  <si>
    <t>ALPHA KUMALA WARDHANA</t>
  </si>
  <si>
    <t>153811</t>
  </si>
  <si>
    <t>RUMAH SAKIT DR. R. HARDJANTO</t>
  </si>
  <si>
    <t>153812</t>
  </si>
  <si>
    <t>PELITA KALTIM</t>
  </si>
  <si>
    <t>153813</t>
  </si>
  <si>
    <t>BINA CERIA BERSAMA</t>
  </si>
  <si>
    <t>153814</t>
  </si>
  <si>
    <t>CV. KOKIKITA KUDUS</t>
  </si>
  <si>
    <t>153815</t>
  </si>
  <si>
    <t>PING ASTONO</t>
  </si>
  <si>
    <t>153816</t>
  </si>
  <si>
    <t>F1 LOGIX INDONESIA</t>
  </si>
  <si>
    <t>153817</t>
  </si>
  <si>
    <t>ADI SURYA SEMPURNA</t>
  </si>
  <si>
    <t>153818</t>
  </si>
  <si>
    <t>JAYA ALAM</t>
  </si>
  <si>
    <t>153819</t>
  </si>
  <si>
    <t>HARI BANGUN PERSADA</t>
  </si>
  <si>
    <t>153821</t>
  </si>
  <si>
    <t>AGROTAMA ARYAN SUKSES</t>
  </si>
  <si>
    <t>153823</t>
  </si>
  <si>
    <t>153824</t>
  </si>
  <si>
    <t>PERKEBUNAN NUSANTARAXI (PERSERO) PG. WONOLANGAN</t>
  </si>
  <si>
    <t>153825</t>
  </si>
  <si>
    <t>SURYA AGUNG</t>
  </si>
  <si>
    <t>153826</t>
  </si>
  <si>
    <t>JAPANINDO LESTARI</t>
  </si>
  <si>
    <t>153827</t>
  </si>
  <si>
    <t>PT. BOO YOUNG INDONESIA</t>
  </si>
  <si>
    <t>153832</t>
  </si>
  <si>
    <t>153833</t>
  </si>
  <si>
    <t>153834</t>
  </si>
  <si>
    <t>SAUDARA TEKNIK ENGINEERING</t>
  </si>
  <si>
    <t>153835</t>
  </si>
  <si>
    <t>RAMA EMERALD MULTI SUKSES</t>
  </si>
  <si>
    <t>153836</t>
  </si>
  <si>
    <t>MOCH. SUHUD</t>
  </si>
  <si>
    <t>153838</t>
  </si>
  <si>
    <t>MADU JAYA INDOPRIMA</t>
  </si>
  <si>
    <t>153845</t>
  </si>
  <si>
    <t>DELI KARYA</t>
  </si>
  <si>
    <t>153848</t>
  </si>
  <si>
    <t>KLIN</t>
  </si>
  <si>
    <t>153850</t>
  </si>
  <si>
    <t>PT. GUNACIPTA MANUNGGAL SELARAS</t>
  </si>
  <si>
    <t>153852</t>
  </si>
  <si>
    <t>PT. GHALAYA ABADIPERSADA LINE</t>
  </si>
  <si>
    <t>153854</t>
  </si>
  <si>
    <t>UJANG CHAIRUL</t>
  </si>
  <si>
    <t>153855</t>
  </si>
  <si>
    <t>PT. BOMIN PERMATA ABADI</t>
  </si>
  <si>
    <t>153856</t>
  </si>
  <si>
    <t>BENDAHARA DITJEN PENDIDIKAN ISLAM</t>
  </si>
  <si>
    <t>153857</t>
  </si>
  <si>
    <t>TRIYO HARTONO</t>
  </si>
  <si>
    <t>153858</t>
  </si>
  <si>
    <t>CV. AGRO HERBA SEJAHTERA</t>
  </si>
  <si>
    <t>153860</t>
  </si>
  <si>
    <t>PT. LAUNDRI CEMERLANG INDAH</t>
  </si>
  <si>
    <t>153861</t>
  </si>
  <si>
    <t>OGASAKA</t>
  </si>
  <si>
    <t>153862</t>
  </si>
  <si>
    <t>NURMAN</t>
  </si>
  <si>
    <t>153863</t>
  </si>
  <si>
    <t>153864</t>
  </si>
  <si>
    <t>EIDAI INDUSTRIES INDONESIA</t>
  </si>
  <si>
    <t>153865</t>
  </si>
  <si>
    <t>GUSMIATI</t>
  </si>
  <si>
    <t>153866</t>
  </si>
  <si>
    <t>INTERNATIONAL MATERIALS INC</t>
  </si>
  <si>
    <t>153867</t>
  </si>
  <si>
    <t>CV. ANDRE RATTAN</t>
  </si>
  <si>
    <t>153868</t>
  </si>
  <si>
    <t>ENDI ISNARNO</t>
  </si>
  <si>
    <t>153869</t>
  </si>
  <si>
    <t>FITRIYANSYAH</t>
  </si>
  <si>
    <t>153870</t>
  </si>
  <si>
    <t>HAJI WAN RUSLI</t>
  </si>
  <si>
    <t>153874</t>
  </si>
  <si>
    <t>ANDRI SETIAWAN</t>
  </si>
  <si>
    <t>153877</t>
  </si>
  <si>
    <t>SUMBER KOPI PRIMA</t>
  </si>
  <si>
    <t>153878</t>
  </si>
  <si>
    <t>PERLINAS ENERGI UTAMA, PT</t>
  </si>
  <si>
    <t>153880</t>
  </si>
  <si>
    <t>SUTRISNO MOUBRAN</t>
  </si>
  <si>
    <t>153882</t>
  </si>
  <si>
    <t>PT. KALIMANTAN SUMBER ENERGI</t>
  </si>
  <si>
    <t>153883</t>
  </si>
  <si>
    <t>HASTA KREASIMANDIRI</t>
  </si>
  <si>
    <t>153887</t>
  </si>
  <si>
    <t>UD. KALI MENGAJI</t>
  </si>
  <si>
    <t>153888</t>
  </si>
  <si>
    <t>WORLD ONE AGRO</t>
  </si>
  <si>
    <t>153890</t>
  </si>
  <si>
    <t>BADAN PENGEMBANGAN SUMBER DAYA MANUSIA PROV KALIMANTAN BARAT</t>
  </si>
  <si>
    <t>153891</t>
  </si>
  <si>
    <t>TANDAN SAWITA PAPUA</t>
  </si>
  <si>
    <t>153892</t>
  </si>
  <si>
    <t>KINARYA BERKAH ABADI</t>
  </si>
  <si>
    <t>153893</t>
  </si>
  <si>
    <t>DONNY ARGANATA</t>
  </si>
  <si>
    <t>153894</t>
  </si>
  <si>
    <t>DEDY DWI YUNIANTO</t>
  </si>
  <si>
    <t>153895</t>
  </si>
  <si>
    <t>PUTU MULIANA</t>
  </si>
  <si>
    <t>153897</t>
  </si>
  <si>
    <t>WAHANA OTTOMITRA MULTIARTHA, TBK</t>
  </si>
  <si>
    <t>153899</t>
  </si>
  <si>
    <t>GUNUNG MAS SEJAHTERA</t>
  </si>
  <si>
    <t>153900</t>
  </si>
  <si>
    <t>RIZKI BAGUS ILHAM</t>
  </si>
  <si>
    <t>153901</t>
  </si>
  <si>
    <t>NIZWAR AFFANDI</t>
  </si>
  <si>
    <t>153902</t>
  </si>
  <si>
    <t>KARINA</t>
  </si>
  <si>
    <t>153903</t>
  </si>
  <si>
    <t>PT. ARTHA CIPTA LANGGENG</t>
  </si>
  <si>
    <t>153905</t>
  </si>
  <si>
    <t>EDI SISWANTO</t>
  </si>
  <si>
    <t>153906</t>
  </si>
  <si>
    <t>EDWIN OCTOVANDY</t>
  </si>
  <si>
    <t>153907</t>
  </si>
  <si>
    <t>RIZKY PRATAMA PAKU DEWA, S.T</t>
  </si>
  <si>
    <t>153908</t>
  </si>
  <si>
    <t>MUHAMMAD YATIR</t>
  </si>
  <si>
    <t>153909</t>
  </si>
  <si>
    <t>NUR ILLAHI HASANAH</t>
  </si>
  <si>
    <t>153910</t>
  </si>
  <si>
    <t>LAI SUN</t>
  </si>
  <si>
    <t>153911</t>
  </si>
  <si>
    <t>ENG TJONG</t>
  </si>
  <si>
    <t>153912</t>
  </si>
  <si>
    <t>PEMEGANG KAS RUMAH SAKIT EMBUNG FATIMAH KOTA BATAM</t>
  </si>
  <si>
    <t>153913</t>
  </si>
  <si>
    <t>SENOPATI MEGA NUSANTARA</t>
  </si>
  <si>
    <t>153914</t>
  </si>
  <si>
    <t>RUMAH SAKIT BERSALIN CARE SHE</t>
  </si>
  <si>
    <t>153915</t>
  </si>
  <si>
    <t>SONIA WARDHANI</t>
  </si>
  <si>
    <t>153916</t>
  </si>
  <si>
    <t>TEDDY HALIM</t>
  </si>
  <si>
    <t>153917</t>
  </si>
  <si>
    <t>MEGA TECHNOLOGY BATAM</t>
  </si>
  <si>
    <t>153919</t>
  </si>
  <si>
    <t>SRI INDAH BANGUN PERKASA</t>
  </si>
  <si>
    <t>153920</t>
  </si>
  <si>
    <t>SILKAR NATIONAL</t>
  </si>
  <si>
    <t>153921</t>
  </si>
  <si>
    <t>ANTHONY S</t>
  </si>
  <si>
    <t>153922</t>
  </si>
  <si>
    <t>OKI</t>
  </si>
  <si>
    <t>153926</t>
  </si>
  <si>
    <t>153927</t>
  </si>
  <si>
    <t>BENDAHARA PENGELUARAN BAKEUDA KAB. TRENGGALEK</t>
  </si>
  <si>
    <t>153928</t>
  </si>
  <si>
    <t>MAWAR MAHAKAM</t>
  </si>
  <si>
    <t>153929</t>
  </si>
  <si>
    <t>SUMBER HASIL PRIMA</t>
  </si>
  <si>
    <t>153934</t>
  </si>
  <si>
    <t>CV. INDO SARI</t>
  </si>
  <si>
    <t>153935</t>
  </si>
  <si>
    <t>KIKI GUNADI</t>
  </si>
  <si>
    <t>153936</t>
  </si>
  <si>
    <t>PD. ALAM LESTARI</t>
  </si>
  <si>
    <t>153937</t>
  </si>
  <si>
    <t>ALPHA ACE INDONESIA</t>
  </si>
  <si>
    <t>153939</t>
  </si>
  <si>
    <t>AMARUDDIN</t>
  </si>
  <si>
    <t>153941</t>
  </si>
  <si>
    <t>KORAL KAMPAR</t>
  </si>
  <si>
    <t>153942</t>
  </si>
  <si>
    <t>NOFERDI IWAN SETIAWAN</t>
  </si>
  <si>
    <t>153943</t>
  </si>
  <si>
    <t>HOKA JAYA INTERNASIONAL</t>
  </si>
  <si>
    <t>153944</t>
  </si>
  <si>
    <t>NUR KUMULA DEWI</t>
  </si>
  <si>
    <t>153945</t>
  </si>
  <si>
    <t>SURVEYOR INDONESIA</t>
  </si>
  <si>
    <t>153946</t>
  </si>
  <si>
    <t>MUKHLISIN</t>
  </si>
  <si>
    <t>153947</t>
  </si>
  <si>
    <t>153948</t>
  </si>
  <si>
    <t>MUJUR JAYA</t>
  </si>
  <si>
    <t>153949</t>
  </si>
  <si>
    <t>FREDRIKUS SERMUN DJAMAN</t>
  </si>
  <si>
    <t>153950</t>
  </si>
  <si>
    <t>SADEWA COCO INDOMA</t>
  </si>
  <si>
    <t>153951</t>
  </si>
  <si>
    <t>GRIYA MIESEJATI</t>
  </si>
  <si>
    <t>153952</t>
  </si>
  <si>
    <t>BHUMI PRIMAJAYA PERKASA</t>
  </si>
  <si>
    <t>153953</t>
  </si>
  <si>
    <t>HADI SUHARSO</t>
  </si>
  <si>
    <t>153954</t>
  </si>
  <si>
    <t>JAYA TEKNINDO BERSAMA MANDIRI</t>
  </si>
  <si>
    <t>153955</t>
  </si>
  <si>
    <t>NURMANSYAH</t>
  </si>
  <si>
    <t>153958</t>
  </si>
  <si>
    <t>CV. ANUGRAH SINAR LAUT</t>
  </si>
  <si>
    <t>153959</t>
  </si>
  <si>
    <t>HANGGAR LESTARI ALAM</t>
  </si>
  <si>
    <t>153960</t>
  </si>
  <si>
    <t>EMPORIUM BUKIT MARMER</t>
  </si>
  <si>
    <t>153961</t>
  </si>
  <si>
    <t>PENGUIN SHIPYARD INTERNATIONAL PTE LTD</t>
  </si>
  <si>
    <t>153962</t>
  </si>
  <si>
    <t>HESSEN UNION INDONESIA</t>
  </si>
  <si>
    <t>153963</t>
  </si>
  <si>
    <t>AIR MINUM KABUPATEN BENGKALIS</t>
  </si>
  <si>
    <t>153964</t>
  </si>
  <si>
    <t>SMART TELECOM</t>
  </si>
  <si>
    <t>153965</t>
  </si>
  <si>
    <t>RAHMAT MANDIRI</t>
  </si>
  <si>
    <t>153966</t>
  </si>
  <si>
    <t>RIZATA WIJAYA</t>
  </si>
  <si>
    <t>153967</t>
  </si>
  <si>
    <t>153968</t>
  </si>
  <si>
    <t>CIPTA NASYA PUTRASINDO</t>
  </si>
  <si>
    <t>153969</t>
  </si>
  <si>
    <t>MAPARTHA ENERGY INDONESIA</t>
  </si>
  <si>
    <t>153970</t>
  </si>
  <si>
    <t>ANITA ANGGAWIDJAJA</t>
  </si>
  <si>
    <t>153971</t>
  </si>
  <si>
    <t>PILAR SEMBILAN ABADI</t>
  </si>
  <si>
    <t>153972</t>
  </si>
  <si>
    <t>KARYA SARANA SEJATI</t>
  </si>
  <si>
    <t>153973</t>
  </si>
  <si>
    <t>HOTEL PENATARAN KEDIRI</t>
  </si>
  <si>
    <t>153974</t>
  </si>
  <si>
    <t>ANTON PUTRA</t>
  </si>
  <si>
    <t>153975</t>
  </si>
  <si>
    <t>CV. MULIA PELITA</t>
  </si>
  <si>
    <t>153976</t>
  </si>
  <si>
    <t>KONSORSIUM PT. GUNA KARYA ADHITAMA-PT. ELTRAN INDONESIA</t>
  </si>
  <si>
    <t>153986</t>
  </si>
  <si>
    <t>BALI ANANDIKA PERSADA</t>
  </si>
  <si>
    <t>153987</t>
  </si>
  <si>
    <t>PT. GAJAHMADA ENERGI PERKASA</t>
  </si>
  <si>
    <t>153989</t>
  </si>
  <si>
    <t>KEPRI CITRA BUANA</t>
  </si>
  <si>
    <t>153990</t>
  </si>
  <si>
    <t>JIG INTERNASIONAL GEMILANG</t>
  </si>
  <si>
    <t>153991</t>
  </si>
  <si>
    <t>PT. GARUT MAKMUR PERKASA</t>
  </si>
  <si>
    <t>153992</t>
  </si>
  <si>
    <t>PT. BHIMA SAKTI BERSAUDARA</t>
  </si>
  <si>
    <t>153993</t>
  </si>
  <si>
    <t>PT. INDONESIA HWALIN KNITTING</t>
  </si>
  <si>
    <t>153994</t>
  </si>
  <si>
    <t>PT. NAXIS LABEL INDONESIA</t>
  </si>
  <si>
    <t>153995</t>
  </si>
  <si>
    <t>TRIJATMANI MARDIJATI , DRA.EC</t>
  </si>
  <si>
    <t>153996</t>
  </si>
  <si>
    <t>PT PRANATA JAYA ABADI</t>
  </si>
  <si>
    <t>153997</t>
  </si>
  <si>
    <t>153998</t>
  </si>
  <si>
    <t>PT. HANUJAYA HUTANINDO</t>
  </si>
  <si>
    <t>153999</t>
  </si>
  <si>
    <t>GLAGAH INDO PERKASA</t>
  </si>
  <si>
    <t>154000</t>
  </si>
  <si>
    <t>PT. DAEWOONG INFION</t>
  </si>
  <si>
    <t>154001</t>
  </si>
  <si>
    <t>PITTANAULI SIALLAGAN</t>
  </si>
  <si>
    <t>154002</t>
  </si>
  <si>
    <t>PT. EMJEBE PHARMA</t>
  </si>
  <si>
    <t>154003</t>
  </si>
  <si>
    <t>AMIR MADE, SH</t>
  </si>
  <si>
    <t>154004</t>
  </si>
  <si>
    <t>SURYAPUTRA BARUTAMA</t>
  </si>
  <si>
    <t>154005</t>
  </si>
  <si>
    <t>KIMIA FARMA TRADING &amp; DISTRIBUTION</t>
  </si>
  <si>
    <t>154006</t>
  </si>
  <si>
    <t>pt. PURNAMA ASIH SUR</t>
  </si>
  <si>
    <t>154008</t>
  </si>
  <si>
    <t>FAHREZA DUTA PERKASA</t>
  </si>
  <si>
    <t>154009</t>
  </si>
  <si>
    <t>LPPM UNDIP</t>
  </si>
  <si>
    <t>154010</t>
  </si>
  <si>
    <t>REKA INDO PERKASA</t>
  </si>
  <si>
    <t>154011</t>
  </si>
  <si>
    <t>PT. BUMI BERDIKARI SENTOSA</t>
  </si>
  <si>
    <t>154012</t>
  </si>
  <si>
    <t>MEGA TEKNOLOGI KONSTRUKSI</t>
  </si>
  <si>
    <t>154013</t>
  </si>
  <si>
    <t>CV. CAHAYA MADU</t>
  </si>
  <si>
    <t>154020</t>
  </si>
  <si>
    <t>HARTA TERSEMBUNYI</t>
  </si>
  <si>
    <t>154022</t>
  </si>
  <si>
    <t>PT. SHANGHAI THIRD HARBOR BENTENG CONSTRUCTION AND ENGINEERING</t>
  </si>
  <si>
    <t>154026</t>
  </si>
  <si>
    <t>ASEP TASRIP HIDAYAT</t>
  </si>
  <si>
    <t>154027</t>
  </si>
  <si>
    <t>MEGA SURYA ERATAMA</t>
  </si>
  <si>
    <t>154028</t>
  </si>
  <si>
    <t>MR. MUHTADLOR THOYIB</t>
  </si>
  <si>
    <t>154029</t>
  </si>
  <si>
    <t>PT. BERKAT TIGA SEKAWAN ENERGI</t>
  </si>
  <si>
    <t>154030</t>
  </si>
  <si>
    <t>PT. BARKAH INTI CIPTA</t>
  </si>
  <si>
    <t>154031</t>
  </si>
  <si>
    <t>MASHURI</t>
  </si>
  <si>
    <t>154033</t>
  </si>
  <si>
    <t>PEPUTRA MAHA JAYA</t>
  </si>
  <si>
    <t>154034</t>
  </si>
  <si>
    <t>SHADEQ RAHADIAN PUTRA</t>
  </si>
  <si>
    <t>154036</t>
  </si>
  <si>
    <t>KUKUH WIYONO</t>
  </si>
  <si>
    <t>154037</t>
  </si>
  <si>
    <t>PUTRA GARUDA JAYA GEMILANG</t>
  </si>
  <si>
    <t>154038</t>
  </si>
  <si>
    <t>IBU SAKAH SDA</t>
  </si>
  <si>
    <t>154039</t>
  </si>
  <si>
    <t>NINDYA PUTRI EKA SARI</t>
  </si>
  <si>
    <t>154040</t>
  </si>
  <si>
    <t>ARSANI</t>
  </si>
  <si>
    <t>154041</t>
  </si>
  <si>
    <t>MR. ACO WAHYUDI EFENDI, S.T</t>
  </si>
  <si>
    <t>154042</t>
  </si>
  <si>
    <t>APRI BUDI SUSANTO</t>
  </si>
  <si>
    <t>154043</t>
  </si>
  <si>
    <t>CV. INTAN SAMUDRA</t>
  </si>
  <si>
    <t>154044</t>
  </si>
  <si>
    <t>DEDI GUNAWAN</t>
  </si>
  <si>
    <t>154045</t>
  </si>
  <si>
    <t>SEKARNUSA KREASI INDONESIA, PT</t>
  </si>
  <si>
    <t>154046</t>
  </si>
  <si>
    <t>SAAG UTAMA</t>
  </si>
  <si>
    <t>154047</t>
  </si>
  <si>
    <t>SATYA MODHANA</t>
  </si>
  <si>
    <t>154048</t>
  </si>
  <si>
    <t>PT. BALIKPAPAN READY MIX PILE</t>
  </si>
  <si>
    <t>154050</t>
  </si>
  <si>
    <t>SUDIGDO</t>
  </si>
  <si>
    <t>154051</t>
  </si>
  <si>
    <t>JATIM PETROLEUM TRANSPORT</t>
  </si>
  <si>
    <t>154052</t>
  </si>
  <si>
    <t>JOSUA HENDRIK T AWUUY</t>
  </si>
  <si>
    <t>154053</t>
  </si>
  <si>
    <t>JENGGOLO MAJU MAPAN</t>
  </si>
  <si>
    <t>154054</t>
  </si>
  <si>
    <t>PT. ADE PUTRA TANRAJENG</t>
  </si>
  <si>
    <t>154055</t>
  </si>
  <si>
    <t>YOU TEX</t>
  </si>
  <si>
    <t>154056</t>
  </si>
  <si>
    <t>CIMAHI PERSADA</t>
  </si>
  <si>
    <t>154057</t>
  </si>
  <si>
    <t>SUMBER NUSANTARA ADITYA PRATAMA</t>
  </si>
  <si>
    <t>154060</t>
  </si>
  <si>
    <t>DUA NONA</t>
  </si>
  <si>
    <t>154061</t>
  </si>
  <si>
    <t>YENNY</t>
  </si>
  <si>
    <t>154062</t>
  </si>
  <si>
    <t>ALI LUBIS</t>
  </si>
  <si>
    <t>154063</t>
  </si>
  <si>
    <t>ARINDO UTAMA PERKASA</t>
  </si>
  <si>
    <t>154065</t>
  </si>
  <si>
    <t>MIFSUI FAMILY SIFANG</t>
  </si>
  <si>
    <t>154066</t>
  </si>
  <si>
    <t>TEGUH SETIA LESTARI</t>
  </si>
  <si>
    <t>154067</t>
  </si>
  <si>
    <t>YAYASAN BHAKTI WIYATA</t>
  </si>
  <si>
    <t>154068</t>
  </si>
  <si>
    <t>FUNG LOK MOI</t>
  </si>
  <si>
    <t>154069</t>
  </si>
  <si>
    <t>PT. BENGAWANTEX</t>
  </si>
  <si>
    <t>154070</t>
  </si>
  <si>
    <t>BEND. PENGELUARAN DINAS TANAMAN PANGAN DAN HORTIKULTURA</t>
  </si>
  <si>
    <t>154072</t>
  </si>
  <si>
    <t>YOVITA RATNAWATI</t>
  </si>
  <si>
    <t>154075</t>
  </si>
  <si>
    <t>SOFIYAN / MATAHARI</t>
  </si>
  <si>
    <t>154076</t>
  </si>
  <si>
    <t>PELAYARAN NASIONAL PACIFIC FERRY LINES</t>
  </si>
  <si>
    <t>154077</t>
  </si>
  <si>
    <t>PERTAMINA DEPOT ELPIJI</t>
  </si>
  <si>
    <t>154078</t>
  </si>
  <si>
    <t>ANUGERAH PUPUKLESTARI</t>
  </si>
  <si>
    <t>154081</t>
  </si>
  <si>
    <t>KAGUM SERELA HOTELINDO</t>
  </si>
  <si>
    <t>154082</t>
  </si>
  <si>
    <t>CAKRA KUSUMA, CV</t>
  </si>
  <si>
    <t>154083</t>
  </si>
  <si>
    <t>BARAHANA ELFINDO BINASEJAHTERA</t>
  </si>
  <si>
    <t>154084</t>
  </si>
  <si>
    <t>PT. RIIL PRAKASA NUSANTARA</t>
  </si>
  <si>
    <t>154085</t>
  </si>
  <si>
    <t>BUMI MENTARI KARYA, PT</t>
  </si>
  <si>
    <t>154086</t>
  </si>
  <si>
    <t>PT. (PERSERO) PELABUHAN INDONESIA II</t>
  </si>
  <si>
    <t>154087</t>
  </si>
  <si>
    <t>QINGDAO HUAFENG WEIYE ELECTRIC POWER TECHNOLOGY ENGINEERING CO., LTD</t>
  </si>
  <si>
    <t>154092</t>
  </si>
  <si>
    <t>BEND. PEMEGANG KAS BADAN PENGELOLA RSU SENGKANG</t>
  </si>
  <si>
    <t>154093</t>
  </si>
  <si>
    <t>ANTABOGA MANUNGGAL KARSA</t>
  </si>
  <si>
    <t>154096</t>
  </si>
  <si>
    <t>PT. ANUGRA RIDO ILLAHI</t>
  </si>
  <si>
    <t>154099</t>
  </si>
  <si>
    <t>NARESH HEMANDAS KESWANI</t>
  </si>
  <si>
    <t>154100</t>
  </si>
  <si>
    <t>SUMBER KARINDO SAKTI</t>
  </si>
  <si>
    <t>154102</t>
  </si>
  <si>
    <t>PT. HUA YAO ENERGI</t>
  </si>
  <si>
    <t>154103</t>
  </si>
  <si>
    <t>PT. MALINDO MANDIRI MAKMUR</t>
  </si>
  <si>
    <t>154104</t>
  </si>
  <si>
    <t>MS. ISNAINIYAH</t>
  </si>
  <si>
    <t>154105</t>
  </si>
  <si>
    <t>BEND. PENGELUARAN SEKERTARIAT DPRD KAB. BLITAR</t>
  </si>
  <si>
    <t>154106</t>
  </si>
  <si>
    <t>SWEET SEVENTEEN</t>
  </si>
  <si>
    <t>154107</t>
  </si>
  <si>
    <t>KUSHAERI, SP</t>
  </si>
  <si>
    <t>154108</t>
  </si>
  <si>
    <t>PT. ANUGRAH ALDHI PERSADA</t>
  </si>
  <si>
    <t>154109</t>
  </si>
  <si>
    <t>FULI SEMITEXJAYA</t>
  </si>
  <si>
    <t>154110</t>
  </si>
  <si>
    <t>YAYASAN MAITREYA DUTA PALEMBANG</t>
  </si>
  <si>
    <t>154111</t>
  </si>
  <si>
    <t>SUMBER WAHANA MUSI</t>
  </si>
  <si>
    <t>154113</t>
  </si>
  <si>
    <t>BINAGA OCEAN SURVEYOR</t>
  </si>
  <si>
    <t>154114</t>
  </si>
  <si>
    <t>ZUHRI</t>
  </si>
  <si>
    <t>154116</t>
  </si>
  <si>
    <t>LAKARINTA MELEURA SEJAHTERAH</t>
  </si>
  <si>
    <t>154117</t>
  </si>
  <si>
    <t>PT SERAYU MAKMUR KAYUINDO</t>
  </si>
  <si>
    <t>154118</t>
  </si>
  <si>
    <t>PT. WISNU ANANDA JAYA</t>
  </si>
  <si>
    <t>154121</t>
  </si>
  <si>
    <t>PENGELUARAN PUGAR DISKANLUT TUBAN</t>
  </si>
  <si>
    <t>154124</t>
  </si>
  <si>
    <t>DELWIN</t>
  </si>
  <si>
    <t>154125</t>
  </si>
  <si>
    <t>CV. ASPI</t>
  </si>
  <si>
    <t>154126</t>
  </si>
  <si>
    <t>PT. INDEKS INDUSTRI INDONESIA</t>
  </si>
  <si>
    <t>154127</t>
  </si>
  <si>
    <t>MR. SANG NYOMAN ARWITA</t>
  </si>
  <si>
    <t>154128</t>
  </si>
  <si>
    <t>MUHAMMAD IKHSAN KURNIANTO</t>
  </si>
  <si>
    <t>154129</t>
  </si>
  <si>
    <t>CAHAYA ALAM</t>
  </si>
  <si>
    <t>154130</t>
  </si>
  <si>
    <t>PT. ARISE BINTANG SALINDO</t>
  </si>
  <si>
    <t>154132</t>
  </si>
  <si>
    <t>ASIA PACIFIC MARKETING INTERNATIONAL</t>
  </si>
  <si>
    <t>154133</t>
  </si>
  <si>
    <t>BEND. PENG SATKER DIRJEND TANAMAN PANGAN</t>
  </si>
  <si>
    <t>154134</t>
  </si>
  <si>
    <t>PT. OAT MITOKU AGRIO</t>
  </si>
  <si>
    <t>154135</t>
  </si>
  <si>
    <t>FERDHY ARIESGRAHA</t>
  </si>
  <si>
    <t>154136</t>
  </si>
  <si>
    <t>SARANA AGRO SEJAHTERA</t>
  </si>
  <si>
    <t>154137</t>
  </si>
  <si>
    <t>MUH.IQBAL</t>
  </si>
  <si>
    <t>154138</t>
  </si>
  <si>
    <t>PT. RIZKI MINING PRATAMA</t>
  </si>
  <si>
    <t>154139</t>
  </si>
  <si>
    <t>TRANSPORTASI CURAH INDONESIA</t>
  </si>
  <si>
    <t>154140</t>
  </si>
  <si>
    <t>TIGAPILAR AGRO UTAMA</t>
  </si>
  <si>
    <t>154142</t>
  </si>
  <si>
    <t>SCORPA PRANEDYA</t>
  </si>
  <si>
    <t>154143</t>
  </si>
  <si>
    <t>ANUGERAH TAMBANG</t>
  </si>
  <si>
    <t>154144</t>
  </si>
  <si>
    <t>TUGINEM</t>
  </si>
  <si>
    <t>154146</t>
  </si>
  <si>
    <t>PT. AMELLIA MURNI SETIAKAWAN</t>
  </si>
  <si>
    <t>154147</t>
  </si>
  <si>
    <t>PANCUR KALAWAR</t>
  </si>
  <si>
    <t>154148</t>
  </si>
  <si>
    <t>BUSTANUDDIN</t>
  </si>
  <si>
    <t>154149</t>
  </si>
  <si>
    <t>ERNA KURNIAWATI</t>
  </si>
  <si>
    <t>154150</t>
  </si>
  <si>
    <t>154151</t>
  </si>
  <si>
    <t>SLAMET SANTOSO</t>
  </si>
  <si>
    <t>154152</t>
  </si>
  <si>
    <t>MENTARANG KALTIM</t>
  </si>
  <si>
    <t>154153</t>
  </si>
  <si>
    <t>SUMBER ENERGI TERBARUKAN INDONESIA</t>
  </si>
  <si>
    <t>154154</t>
  </si>
  <si>
    <t>154155</t>
  </si>
  <si>
    <t>MUHAMMAD ZAM ZAMI</t>
  </si>
  <si>
    <t>154156</t>
  </si>
  <si>
    <t>ZASYA PUTRA BINTAN</t>
  </si>
  <si>
    <t>154157</t>
  </si>
  <si>
    <t>KURNIA WIJAYA ANEKA INDUSTRI</t>
  </si>
  <si>
    <t>154158</t>
  </si>
  <si>
    <t>JO. KONSORSIUM PAL - WASKITA KARYA</t>
  </si>
  <si>
    <t>154159</t>
  </si>
  <si>
    <t>ABABIL</t>
  </si>
  <si>
    <t>154160</t>
  </si>
  <si>
    <t>COOPERATIVA CAF&amp;#65533; TIMOR</t>
  </si>
  <si>
    <t>154161</t>
  </si>
  <si>
    <t>COOPERATIVA CAFE TIMOR</t>
  </si>
  <si>
    <t>154163</t>
  </si>
  <si>
    <t>HARJUNA</t>
  </si>
  <si>
    <t>154164</t>
  </si>
  <si>
    <t>DUO MULTI SOLUSINDO</t>
  </si>
  <si>
    <t>154165</t>
  </si>
  <si>
    <t>CV. ROTAN JEPARA</t>
  </si>
  <si>
    <t>154166</t>
  </si>
  <si>
    <t>CV. BALE LIVING</t>
  </si>
  <si>
    <t>154167</t>
  </si>
  <si>
    <t>RAHMADI</t>
  </si>
  <si>
    <t>154168</t>
  </si>
  <si>
    <t>PT. BUDIONO MADURA BANGUN PERSADA</t>
  </si>
  <si>
    <t>154172</t>
  </si>
  <si>
    <t>ROBERT JULIUS SALIM</t>
  </si>
  <si>
    <t>154173</t>
  </si>
  <si>
    <t>AQUACULTURE BIOTECH</t>
  </si>
  <si>
    <t>154174</t>
  </si>
  <si>
    <t>RIFAT ANUGERAH SAKTI</t>
  </si>
  <si>
    <t>154175</t>
  </si>
  <si>
    <t>BALAI PEMANTAPAN KAWASAN HUTAN WIL IX</t>
  </si>
  <si>
    <t>154176</t>
  </si>
  <si>
    <t>PT. BIJB AEROCITY DEVELOPMENT</t>
  </si>
  <si>
    <t>154178</t>
  </si>
  <si>
    <t>PRAKARSA PRAMANDITA</t>
  </si>
  <si>
    <t>154179</t>
  </si>
  <si>
    <t>SATKER PENGEMBANGAN KAWASAN PERMUKIMAN STRATEGIS</t>
  </si>
  <si>
    <t>154180</t>
  </si>
  <si>
    <t>BAHARI NUSANTARA</t>
  </si>
  <si>
    <t>154181</t>
  </si>
  <si>
    <t>PT. HARUM MANIS INDONESIA</t>
  </si>
  <si>
    <t>154185</t>
  </si>
  <si>
    <t>CHANDRA RISTARA VASIANTO</t>
  </si>
  <si>
    <t>154186</t>
  </si>
  <si>
    <t>PAPUA PUSAKA NUSANTARA</t>
  </si>
  <si>
    <t>154187</t>
  </si>
  <si>
    <t>AHLUS SHAFA WAL WAFA</t>
  </si>
  <si>
    <t>154188</t>
  </si>
  <si>
    <t>PT. GARSINDO ANUGERAH SEJAHTERA</t>
  </si>
  <si>
    <t>154189</t>
  </si>
  <si>
    <t>TEGUH TRIO PERDANA</t>
  </si>
  <si>
    <t>154190</t>
  </si>
  <si>
    <t>RUTIN RUMAH SAKIT JIWA PUSAT PALU</t>
  </si>
  <si>
    <t>154191</t>
  </si>
  <si>
    <t>LIUNY BUDIRADARDJO</t>
  </si>
  <si>
    <t>154192</t>
  </si>
  <si>
    <t>CATUR BINTANG CEMERLANG</t>
  </si>
  <si>
    <t>154193</t>
  </si>
  <si>
    <t>BENDAHARA PENGELUARAN DISPERINAKER KAB. TRENGGALEK</t>
  </si>
  <si>
    <t>154201</t>
  </si>
  <si>
    <t>SAYYID HASAN FAHMI</t>
  </si>
  <si>
    <t>154204</t>
  </si>
  <si>
    <t>SENTOSA JAYA PROPERTI</t>
  </si>
  <si>
    <t>154206</t>
  </si>
  <si>
    <t>INELLI TRIKENCANA BERSINAR</t>
  </si>
  <si>
    <t>154207</t>
  </si>
  <si>
    <t>PT. TARAINDO ENERGI PERKASA</t>
  </si>
  <si>
    <t>154209</t>
  </si>
  <si>
    <t>PT. MASINTON ABADI SENTOSA</t>
  </si>
  <si>
    <t>154210</t>
  </si>
  <si>
    <t>MAHFUD AL'AMIN</t>
  </si>
  <si>
    <t>154211</t>
  </si>
  <si>
    <t>FISYA JAYA MAKMUR</t>
  </si>
  <si>
    <t>154212</t>
  </si>
  <si>
    <t>CV. MUKTI JAYA</t>
  </si>
  <si>
    <t>154213</t>
  </si>
  <si>
    <t>MURDIN</t>
  </si>
  <si>
    <t>154214</t>
  </si>
  <si>
    <t>PT. DANIAL ARRAHMAN</t>
  </si>
  <si>
    <t>154215</t>
  </si>
  <si>
    <t>BEND. PENGEL. BALAI PENGAMANAN DAN PENEGAKAN HUKUM LHK WIL. KALIMANTAN</t>
  </si>
  <si>
    <t>154216</t>
  </si>
  <si>
    <t>PERTAMINA HULU KALIMANTAN TIMUR</t>
  </si>
  <si>
    <t>154217</t>
  </si>
  <si>
    <t>HOT HOLE INSTRUMENTS</t>
  </si>
  <si>
    <t>154218</t>
  </si>
  <si>
    <t>KIEMAS MUHAMMAD FAUZI</t>
  </si>
  <si>
    <t>154219</t>
  </si>
  <si>
    <t>154221</t>
  </si>
  <si>
    <t>BUANA MANDIRI SEJAHTERA</t>
  </si>
  <si>
    <t>154222</t>
  </si>
  <si>
    <t>MEDIALMAN</t>
  </si>
  <si>
    <t>154223</t>
  </si>
  <si>
    <t>ALWAN SHOLEH</t>
  </si>
  <si>
    <t>154225</t>
  </si>
  <si>
    <t>ALINCO SURABAYA INDONESIA</t>
  </si>
  <si>
    <t>154227</t>
  </si>
  <si>
    <t>PT. PANRITA UTAMA SEJAHTERA</t>
  </si>
  <si>
    <t>154228</t>
  </si>
  <si>
    <t>EDY</t>
  </si>
  <si>
    <t>154229</t>
  </si>
  <si>
    <t>DIDIKUS RIA</t>
  </si>
  <si>
    <t>154230</t>
  </si>
  <si>
    <t>AMARDEEP INDO SAKTI</t>
  </si>
  <si>
    <t>154231</t>
  </si>
  <si>
    <t>SURAHMIATI</t>
  </si>
  <si>
    <t>154232</t>
  </si>
  <si>
    <t>DRS.ABDUL WACHID</t>
  </si>
  <si>
    <t>154233</t>
  </si>
  <si>
    <t>ABIA KAMBA</t>
  </si>
  <si>
    <t>154234</t>
  </si>
  <si>
    <t>ALAM PURNAMA PANJANG</t>
  </si>
  <si>
    <t>154235</t>
  </si>
  <si>
    <t>CHRISTINE NATALIA</t>
  </si>
  <si>
    <t>154236</t>
  </si>
  <si>
    <t>SULTHAN JAYA MANDIRI</t>
  </si>
  <si>
    <t>154237</t>
  </si>
  <si>
    <t>CV. KAMAJAYA JANAKA</t>
  </si>
  <si>
    <t>154238</t>
  </si>
  <si>
    <t>CV. BEDUA</t>
  </si>
  <si>
    <t>154239</t>
  </si>
  <si>
    <t>PT. AMANAH BAKTI BERSAMA</t>
  </si>
  <si>
    <t>154240</t>
  </si>
  <si>
    <t>PT. ALKAMIL ALMUBAROK TRAVEL</t>
  </si>
  <si>
    <t>154241</t>
  </si>
  <si>
    <t>SATU SATRIA RAYA</t>
  </si>
  <si>
    <t>154242</t>
  </si>
  <si>
    <t>SUKOLILO SURYA INDAH</t>
  </si>
  <si>
    <t>154243</t>
  </si>
  <si>
    <t>RONI EFENDI</t>
  </si>
  <si>
    <t>154244</t>
  </si>
  <si>
    <t>UPT PENGELOLAAN PENDAPATAN DAERAH MAGETAN</t>
  </si>
  <si>
    <t>154245</t>
  </si>
  <si>
    <t>MOCHAMAD NURYASIN</t>
  </si>
  <si>
    <t>154246</t>
  </si>
  <si>
    <t>PT. TABALONG MAKMUR ENERGI</t>
  </si>
  <si>
    <t>154247</t>
  </si>
  <si>
    <t>BEND. PEMEGANG KAS RSUD KAB. PASBAR</t>
  </si>
  <si>
    <t>154248</t>
  </si>
  <si>
    <t>BENDAHARA UPT PENGELOLAAN PENDAPATAN DAERAH MALANG KOTA</t>
  </si>
  <si>
    <t>154251</t>
  </si>
  <si>
    <t>PT. LAUTAN PILAR PERKASA</t>
  </si>
  <si>
    <t>154254</t>
  </si>
  <si>
    <t>JEJAK IMANI BERKAH BERSAMA</t>
  </si>
  <si>
    <t>154255</t>
  </si>
  <si>
    <t>UPTP PENDAPATAN PROV JATIM NGAWI</t>
  </si>
  <si>
    <t>154256</t>
  </si>
  <si>
    <t>TUNGYA COLLINS TERMINAL</t>
  </si>
  <si>
    <t>154257</t>
  </si>
  <si>
    <t>PT. ADARA PERSADA SEJAHTERA</t>
  </si>
  <si>
    <t>154258</t>
  </si>
  <si>
    <t>WIKA - DMT, KSO</t>
  </si>
  <si>
    <t>154259</t>
  </si>
  <si>
    <t>SAMSUDDIN</t>
  </si>
  <si>
    <t>154263</t>
  </si>
  <si>
    <t>PT. SOLO KAWISTARA GARMINDO</t>
  </si>
  <si>
    <t>154264</t>
  </si>
  <si>
    <t>UPT BADAN PENDAPATAN DAERAH PROVINSI JAWA TIMUR</t>
  </si>
  <si>
    <t>154265</t>
  </si>
  <si>
    <t>CATUR WULANDARI NURCHOTIMAH</t>
  </si>
  <si>
    <t>154266</t>
  </si>
  <si>
    <t>CV. PRATAMA WIRA KARYA</t>
  </si>
  <si>
    <t>154267</t>
  </si>
  <si>
    <t>154268</t>
  </si>
  <si>
    <t>BAPENDA PROV. JATIM UPT. SIDOARJO</t>
  </si>
  <si>
    <t>154269</t>
  </si>
  <si>
    <t>WILLIAM ERICK SUMALI</t>
  </si>
  <si>
    <t>154270</t>
  </si>
  <si>
    <t>ERAPE PILAR DINAMIKA</t>
  </si>
  <si>
    <t>154271</t>
  </si>
  <si>
    <t>154272</t>
  </si>
  <si>
    <t>UPT BADAN PENDAPATAN DAERAH PROVINSI JAWA TIMUR SURABAYA BARAT</t>
  </si>
  <si>
    <t>154273</t>
  </si>
  <si>
    <t>GATOT SOEPRIADI</t>
  </si>
  <si>
    <t>154275</t>
  </si>
  <si>
    <t>EKO PRAMONO</t>
  </si>
  <si>
    <t>154276</t>
  </si>
  <si>
    <t>CV. SINAR AGUNG</t>
  </si>
  <si>
    <t>154277</t>
  </si>
  <si>
    <t>DINAS PEKERJAAN UMUM DAN TATA RUANG</t>
  </si>
  <si>
    <t>154278</t>
  </si>
  <si>
    <t>PT. PAN EKSPRES INTERNATIONAL</t>
  </si>
  <si>
    <t>154280</t>
  </si>
  <si>
    <t>BENDAHARA UPT PENGELOLAAN PENDAPATAN DAERAH TUBAN</t>
  </si>
  <si>
    <t>154281</t>
  </si>
  <si>
    <t>PT. KORIESTER TEXTILE INDONESIA</t>
  </si>
  <si>
    <t>154282</t>
  </si>
  <si>
    <t>BEND. PENGELUARAN DINAS KESEHATAN KAB. SIDOARJO</t>
  </si>
  <si>
    <t>154283</t>
  </si>
  <si>
    <t>BEND. PENG. BAPPEDA KOTA KEDIRI</t>
  </si>
  <si>
    <t>154284</t>
  </si>
  <si>
    <t>CV. MEKAR JAYA</t>
  </si>
  <si>
    <t>154285</t>
  </si>
  <si>
    <t>RADITYA HIDAYAT</t>
  </si>
  <si>
    <t>154286</t>
  </si>
  <si>
    <t>PT. PULAU MAS TEXINDO</t>
  </si>
  <si>
    <t>154287</t>
  </si>
  <si>
    <t>INDAHPLAZA INTERNASIONAL</t>
  </si>
  <si>
    <t>154290</t>
  </si>
  <si>
    <t>CITRA HANNOCHS NIAGANTARA</t>
  </si>
  <si>
    <t>154291</t>
  </si>
  <si>
    <t>ZC FAST INDONESIA</t>
  </si>
  <si>
    <t>154292</t>
  </si>
  <si>
    <t>PRASETYA BAJRA PRIMA</t>
  </si>
  <si>
    <t>154293</t>
  </si>
  <si>
    <t>GLOBALINDO MUTIARA</t>
  </si>
  <si>
    <t>154294</t>
  </si>
  <si>
    <t>CV. BATU SINTONG</t>
  </si>
  <si>
    <t>154295</t>
  </si>
  <si>
    <t>PENASCOP MARITIM INDONESIA</t>
  </si>
  <si>
    <t>154296</t>
  </si>
  <si>
    <t>PT. ARTHA JAYA SENDAWAR</t>
  </si>
  <si>
    <t>154297</t>
  </si>
  <si>
    <t>CV. JAYA ABADI TENTERAM</t>
  </si>
  <si>
    <t>154298</t>
  </si>
  <si>
    <t>CV. EXPERT JAYA</t>
  </si>
  <si>
    <t>154299</t>
  </si>
  <si>
    <t>PT. DION FARMA ABADI</t>
  </si>
  <si>
    <t>154300</t>
  </si>
  <si>
    <t>CV. SAHARA PUTRA</t>
  </si>
  <si>
    <t>154301</t>
  </si>
  <si>
    <t>PT. NAMBUR MARLATA</t>
  </si>
  <si>
    <t>154302</t>
  </si>
  <si>
    <t>154304</t>
  </si>
  <si>
    <t>BINAYASA KARYA PRATAMA</t>
  </si>
  <si>
    <t>154308</t>
  </si>
  <si>
    <t>MUAWWIN</t>
  </si>
  <si>
    <t>154311</t>
  </si>
  <si>
    <t>TOTOK HARYANTO</t>
  </si>
  <si>
    <t>154312</t>
  </si>
  <si>
    <t>PHILIP REGAL</t>
  </si>
  <si>
    <t>154314</t>
  </si>
  <si>
    <t>PT. PUTRA GUNUNG MANDIRI</t>
  </si>
  <si>
    <t>154316</t>
  </si>
  <si>
    <t>PRM PERUM PERHUTANI</t>
  </si>
  <si>
    <t>154317</t>
  </si>
  <si>
    <t>MR. ROLI ARGA</t>
  </si>
  <si>
    <t>154320</t>
  </si>
  <si>
    <t>VINSENTIUS</t>
  </si>
  <si>
    <t>154321</t>
  </si>
  <si>
    <t>DUTA POOL</t>
  </si>
  <si>
    <t>154322</t>
  </si>
  <si>
    <t>PT. PUTRA LASKAR MERDEKA</t>
  </si>
  <si>
    <t>154323</t>
  </si>
  <si>
    <t>TEMPO UTAMA SEJAHTERA</t>
  </si>
  <si>
    <t>154324</t>
  </si>
  <si>
    <t>PT. SENTRAL UTAMA TEKNIKAL MANDIRI</t>
  </si>
  <si>
    <t>154325</t>
  </si>
  <si>
    <t>MR. VIDI ASMADI</t>
  </si>
  <si>
    <t>154326</t>
  </si>
  <si>
    <t>ARIP PRIYANTO</t>
  </si>
  <si>
    <t>154328</t>
  </si>
  <si>
    <t>PT. PATON BUANA SEMESTA</t>
  </si>
  <si>
    <t>154329</t>
  </si>
  <si>
    <t>LESTARI SURYA ADITAMA MANDIRI</t>
  </si>
  <si>
    <t>154330</t>
  </si>
  <si>
    <t>PT. SENTOSA GEMILANG BERSAMA</t>
  </si>
  <si>
    <t>154331</t>
  </si>
  <si>
    <t>PT. TUJU KUDA HITAM SAKTI</t>
  </si>
  <si>
    <t>154332</t>
  </si>
  <si>
    <t>CIPTA RASA SEJATI</t>
  </si>
  <si>
    <t>154333</t>
  </si>
  <si>
    <t>INDRA EKA SAPUTRA</t>
  </si>
  <si>
    <t>154334</t>
  </si>
  <si>
    <t>ANUGERAH SEJATI IBU PERTIWI</t>
  </si>
  <si>
    <t>154335</t>
  </si>
  <si>
    <t>SIOLA</t>
  </si>
  <si>
    <t>154336</t>
  </si>
  <si>
    <t>JASA KONSULTAN INDONESIA</t>
  </si>
  <si>
    <t>154337</t>
  </si>
  <si>
    <t>INDALIN PTE. LTD</t>
  </si>
  <si>
    <t>154338</t>
  </si>
  <si>
    <t>PT. ANUGRAH ALAM ABADI AAA</t>
  </si>
  <si>
    <t>155079</t>
  </si>
  <si>
    <t>BAP - WASKITA KSO</t>
  </si>
  <si>
    <t>155080</t>
  </si>
  <si>
    <t>JOHIN</t>
  </si>
  <si>
    <t>155081</t>
  </si>
  <si>
    <t>PT. DAYA MULIA PRIMA</t>
  </si>
  <si>
    <t>155085</t>
  </si>
  <si>
    <t>CV. ABADI KONSULTAN</t>
  </si>
  <si>
    <t>155086</t>
  </si>
  <si>
    <t>AGUS NARDI</t>
  </si>
  <si>
    <t>155087</t>
  </si>
  <si>
    <t>RIZAL</t>
  </si>
  <si>
    <t>155088</t>
  </si>
  <si>
    <t>PT. SUMBER REZEKI PERSADA</t>
  </si>
  <si>
    <t>155089</t>
  </si>
  <si>
    <t>HARMONY, UD</t>
  </si>
  <si>
    <t>155090</t>
  </si>
  <si>
    <t>PRIMA BETON BANGUN PERSADA</t>
  </si>
  <si>
    <t>155091</t>
  </si>
  <si>
    <t>MASYARAKAT PROFESI PENILAI INDONESIA</t>
  </si>
  <si>
    <t>155092</t>
  </si>
  <si>
    <t>PT. CAMADA JAYA TEKNINDO</t>
  </si>
  <si>
    <t>155093</t>
  </si>
  <si>
    <t>IR.G.J.HIENSYARI</t>
  </si>
  <si>
    <t>155094</t>
  </si>
  <si>
    <t>KAKIMAS PRIMA PERKASA</t>
  </si>
  <si>
    <t>155095</t>
  </si>
  <si>
    <t>PT. HASPEL INDAH MANDIRI</t>
  </si>
  <si>
    <t>155097</t>
  </si>
  <si>
    <t>NEW DEVELOPMENT OF OECUSSE AIRPORT PROJECT, TIMOR LESTE PT. WIJAYA KARYA (PERSERO) TBK</t>
  </si>
  <si>
    <t>155098</t>
  </si>
  <si>
    <t>ARIZAL</t>
  </si>
  <si>
    <t>155099</t>
  </si>
  <si>
    <t>CITA KARYA AGUNG</t>
  </si>
  <si>
    <t>155100</t>
  </si>
  <si>
    <t>HAMRINA HAMID, SH</t>
  </si>
  <si>
    <t>155101</t>
  </si>
  <si>
    <t>ORIENTAL INDAH BALI HOTEL</t>
  </si>
  <si>
    <t>155102</t>
  </si>
  <si>
    <t>SURYA ENERGI ANUGERAH NUSANTARA INDONESIA</t>
  </si>
  <si>
    <t>155103</t>
  </si>
  <si>
    <t>Brenda Kandijoh</t>
  </si>
  <si>
    <t>155104</t>
  </si>
  <si>
    <t>PT. INDOTRANS SEJAHTERA</t>
  </si>
  <si>
    <t>155105</t>
  </si>
  <si>
    <t>PT. MAHARDIKA DAMAI SEJAHTERA</t>
  </si>
  <si>
    <t>155106</t>
  </si>
  <si>
    <t>Ir. Darson</t>
  </si>
  <si>
    <t>155107</t>
  </si>
  <si>
    <t>ACHMAD MUSYADDAD AZZUHRI.</t>
  </si>
  <si>
    <t>155108</t>
  </si>
  <si>
    <t>MISBAK</t>
  </si>
  <si>
    <t>155109</t>
  </si>
  <si>
    <t>INDAH JAYA ABADI</t>
  </si>
  <si>
    <t>155110</t>
  </si>
  <si>
    <t>PT. BERKAH ARTHA SEMESTA</t>
  </si>
  <si>
    <t>155111</t>
  </si>
  <si>
    <t>SARANA GRIYA SEGAR</t>
  </si>
  <si>
    <t>155112</t>
  </si>
  <si>
    <t>IR. SUKAWI</t>
  </si>
  <si>
    <t>155113</t>
  </si>
  <si>
    <t>GLOBAL ASIA TRANSCO</t>
  </si>
  <si>
    <t>155114</t>
  </si>
  <si>
    <t>MR. ALEXANDER SUMARNO</t>
  </si>
  <si>
    <t>155115</t>
  </si>
  <si>
    <t>WELLY TRIANTO</t>
  </si>
  <si>
    <t>155116</t>
  </si>
  <si>
    <t>GUNAWAN TEGUH WALUYO</t>
  </si>
  <si>
    <t>155119</t>
  </si>
  <si>
    <t>DAUD</t>
  </si>
  <si>
    <t>155120</t>
  </si>
  <si>
    <t>PT. MOZANINDO UTAMA</t>
  </si>
  <si>
    <t>155121</t>
  </si>
  <si>
    <t>CV. ARPINDO PERKASA</t>
  </si>
  <si>
    <t>155122</t>
  </si>
  <si>
    <t>ALAM SEMESTA GEMILANG</t>
  </si>
  <si>
    <t>155126</t>
  </si>
  <si>
    <t>SETIA BUDI MOELYO</t>
  </si>
  <si>
    <t>155127</t>
  </si>
  <si>
    <t>MULTITEC GLOBAL ENGINEERING</t>
  </si>
  <si>
    <t>155129</t>
  </si>
  <si>
    <t>ANDI RUSDIANA. ST</t>
  </si>
  <si>
    <t>155130</t>
  </si>
  <si>
    <t>GARUDA TELADAN</t>
  </si>
  <si>
    <t>155131</t>
  </si>
  <si>
    <t>SARANA MITRA BETON,PT</t>
  </si>
  <si>
    <t>155132</t>
  </si>
  <si>
    <t>IKSAN KASMAN, ST</t>
  </si>
  <si>
    <t>155133</t>
  </si>
  <si>
    <t>JOKO SANTOSO</t>
  </si>
  <si>
    <t>155134</t>
  </si>
  <si>
    <t>HJ. MISTOIFAH</t>
  </si>
  <si>
    <t>155135</t>
  </si>
  <si>
    <t>H. AHMAD YASIN</t>
  </si>
  <si>
    <t>155136</t>
  </si>
  <si>
    <t>IMAM STAINLESS STEEL</t>
  </si>
  <si>
    <t>155137</t>
  </si>
  <si>
    <t>SYAPRUDIN</t>
  </si>
  <si>
    <t>155138</t>
  </si>
  <si>
    <t>SOEWARSO</t>
  </si>
  <si>
    <t>155139</t>
  </si>
  <si>
    <t>METRO SURYA MANDALA</t>
  </si>
  <si>
    <t>155140</t>
  </si>
  <si>
    <t>PT. CIPTA PESONA PERTIWI</t>
  </si>
  <si>
    <t>155141</t>
  </si>
  <si>
    <t>GOLDEN UNION OIL</t>
  </si>
  <si>
    <t>155142</t>
  </si>
  <si>
    <t>HARRY BAGUS LUMBAN TORUAN</t>
  </si>
  <si>
    <t>155143</t>
  </si>
  <si>
    <t>PEMEGANG KAS DINAS PERTANIAN PROP. DIY</t>
  </si>
  <si>
    <t>155144</t>
  </si>
  <si>
    <t>PT. ANDOR JINSOM KHARISMA</t>
  </si>
  <si>
    <t>155152</t>
  </si>
  <si>
    <t>DINCE DINA LAKUPAIS</t>
  </si>
  <si>
    <t>155153</t>
  </si>
  <si>
    <t>JEMI JAMHUR</t>
  </si>
  <si>
    <t>155155</t>
  </si>
  <si>
    <t>155156</t>
  </si>
  <si>
    <t>SEPTA LINGGA MAS</t>
  </si>
  <si>
    <t>155157</t>
  </si>
  <si>
    <t>PARANG RAJA JAYA, PT</t>
  </si>
  <si>
    <t>155158</t>
  </si>
  <si>
    <t>ISABRINA SABELLA BR SEBAYANG</t>
  </si>
  <si>
    <t>155159</t>
  </si>
  <si>
    <t>GLOBAL LINK PONDASI</t>
  </si>
  <si>
    <t>155161</t>
  </si>
  <si>
    <t>SURYA ENERGI MEKANIKAL</t>
  </si>
  <si>
    <t>155162</t>
  </si>
  <si>
    <t>SMELTER NIKEL INDONESIA</t>
  </si>
  <si>
    <t>155163</t>
  </si>
  <si>
    <t>ONNY UJIANTO</t>
  </si>
  <si>
    <t>155165</t>
  </si>
  <si>
    <t>KIRANA PUSPA CEMERLANG</t>
  </si>
  <si>
    <t>155167</t>
  </si>
  <si>
    <t>GLOBAL JET EXPRESS</t>
  </si>
  <si>
    <t>155168</t>
  </si>
  <si>
    <t>HARIFF DAYA TUNGGAL ENGINEERING</t>
  </si>
  <si>
    <t>155169</t>
  </si>
  <si>
    <t>STEVEN ASTONO</t>
  </si>
  <si>
    <t>155170</t>
  </si>
  <si>
    <t>MR.BASIR</t>
  </si>
  <si>
    <t>155171</t>
  </si>
  <si>
    <t>PT. BUNGA WANGSA SEDJATI</t>
  </si>
  <si>
    <t>155172</t>
  </si>
  <si>
    <t>PT. CIPUTRA MITRA MEDIKA</t>
  </si>
  <si>
    <t>155173</t>
  </si>
  <si>
    <t>LANGON INDAH JAYA</t>
  </si>
  <si>
    <t>155177</t>
  </si>
  <si>
    <t>IR. DINAR, SH</t>
  </si>
  <si>
    <t>155178</t>
  </si>
  <si>
    <t>ARIZINDO INTERNASIONAL PLANTATION</t>
  </si>
  <si>
    <t>155181</t>
  </si>
  <si>
    <t>MR. EFRIANTO SIDE MENDILA</t>
  </si>
  <si>
    <t>155182</t>
  </si>
  <si>
    <t>MARISA JAYA ABADI</t>
  </si>
  <si>
    <t>155183</t>
  </si>
  <si>
    <t>SHINTA OCTAVIANA</t>
  </si>
  <si>
    <t>155184</t>
  </si>
  <si>
    <t>MEKATEKNIKA LAJU SEJAHTERA</t>
  </si>
  <si>
    <t>155185</t>
  </si>
  <si>
    <t>RASIE IRAWAN</t>
  </si>
  <si>
    <t>155186</t>
  </si>
  <si>
    <t>BENDAHARA PENGELUARAN DINAS KETAHANAN PANGAN PROVINSI JAMBI</t>
  </si>
  <si>
    <t>155187</t>
  </si>
  <si>
    <t>DSD DASRI</t>
  </si>
  <si>
    <t>155189</t>
  </si>
  <si>
    <t>MUKO PANEN RAYA ABADI, PT</t>
  </si>
  <si>
    <t>155190</t>
  </si>
  <si>
    <t>PT SEYOUNG INDUSTRY</t>
  </si>
  <si>
    <t>155191</t>
  </si>
  <si>
    <t>DARMA SETIAWAN HAKIM</t>
  </si>
  <si>
    <t>155192</t>
  </si>
  <si>
    <t>ALBERT</t>
  </si>
  <si>
    <t>155193</t>
  </si>
  <si>
    <t>SIAGA MEDIKA ABADI KARYA</t>
  </si>
  <si>
    <t>155194</t>
  </si>
  <si>
    <t>SINDORO CAHAYA NIAGA</t>
  </si>
  <si>
    <t>155195</t>
  </si>
  <si>
    <t>YOLLID CHOLLIDIN</t>
  </si>
  <si>
    <t>155196</t>
  </si>
  <si>
    <t>AL-REFADA NUSANTARA</t>
  </si>
  <si>
    <t>155197</t>
  </si>
  <si>
    <t>PT. BERKAT UNGGUL SEJAHTERA</t>
  </si>
  <si>
    <t>155198</t>
  </si>
  <si>
    <t>MIDORI SANGYO CO.LTD</t>
  </si>
  <si>
    <t>155199</t>
  </si>
  <si>
    <t>PT. KENDAL STELL INDONESIA</t>
  </si>
  <si>
    <t>155200</t>
  </si>
  <si>
    <t>PT. BABEL SURYA ALAM LESTARI</t>
  </si>
  <si>
    <t>155201</t>
  </si>
  <si>
    <t>RUMAH SAKIT HAJJAH SUNDARI USMAN</t>
  </si>
  <si>
    <t>155202</t>
  </si>
  <si>
    <t>SEA MALAKA TRADE</t>
  </si>
  <si>
    <t>155203</t>
  </si>
  <si>
    <t>PT. MINERAL PRATAMA ABADI</t>
  </si>
  <si>
    <t>155205</t>
  </si>
  <si>
    <t>HESTY BAKA, SE</t>
  </si>
  <si>
    <t>155206</t>
  </si>
  <si>
    <t>MR. SUDIRMAN</t>
  </si>
  <si>
    <t>155207</t>
  </si>
  <si>
    <t>155208</t>
  </si>
  <si>
    <t>PT. WARNA AGUNG SELATAN</t>
  </si>
  <si>
    <t>155209</t>
  </si>
  <si>
    <t>PERSERO PELABUHAN INDONESIAII C</t>
  </si>
  <si>
    <t>155210</t>
  </si>
  <si>
    <t>PRESTASI CENDEKIA AGRO</t>
  </si>
  <si>
    <t>155211</t>
  </si>
  <si>
    <t>ADITYA SUKSES GEMILANG</t>
  </si>
  <si>
    <t>155212</t>
  </si>
  <si>
    <t>YESHERB GLOBAL TRADE</t>
  </si>
  <si>
    <t>155213</t>
  </si>
  <si>
    <t>OLOAN TOPAS</t>
  </si>
  <si>
    <t>155214</t>
  </si>
  <si>
    <t>BEND. PENGELUARAN LOKA PENELITIAN SAPI POTONG</t>
  </si>
  <si>
    <t>155215</t>
  </si>
  <si>
    <t>ADITYASEJAHTERA GRAHA</t>
  </si>
  <si>
    <t>155216</t>
  </si>
  <si>
    <t>155217</t>
  </si>
  <si>
    <t>I MADE ADI JAYA PERKASA</t>
  </si>
  <si>
    <t>155218</t>
  </si>
  <si>
    <t>GLOBAL TRANS OCEANIA LOGISTIK</t>
  </si>
  <si>
    <t>155219</t>
  </si>
  <si>
    <t>PT. SUKSES MANIS INDONESIA</t>
  </si>
  <si>
    <t>155236</t>
  </si>
  <si>
    <t>BEND. PENGEL. DINAS PENANAMAN MODAL DAN PELAYANAN TERPADU SATU PINTU</t>
  </si>
  <si>
    <t>155237</t>
  </si>
  <si>
    <t>SALLY MUSTIKA SARI</t>
  </si>
  <si>
    <t>155238</t>
  </si>
  <si>
    <t>MARCO TOUR &amp; TRAVEL</t>
  </si>
  <si>
    <t>155239</t>
  </si>
  <si>
    <t>PT. BINTANG INDOSPIN INDUSTRI</t>
  </si>
  <si>
    <t>155240</t>
  </si>
  <si>
    <t>COALINDEX INDONESIA</t>
  </si>
  <si>
    <t>155241</t>
  </si>
  <si>
    <t>SYAMSIH</t>
  </si>
  <si>
    <t>155242</t>
  </si>
  <si>
    <t>LAMPE &amp; SCHWARTZE KG</t>
  </si>
  <si>
    <t>155243</t>
  </si>
  <si>
    <t>TANJIH H</t>
  </si>
  <si>
    <t>155244</t>
  </si>
  <si>
    <t>ASTAKONA ANUGERAH ABADI</t>
  </si>
  <si>
    <t>155245</t>
  </si>
  <si>
    <t>LENTERAQ</t>
  </si>
  <si>
    <t>155246</t>
  </si>
  <si>
    <t>DINAS KOPERASI, UKM DAN PERINDUSTRIAN</t>
  </si>
  <si>
    <t>155247</t>
  </si>
  <si>
    <t>LAUTAN JAYA SUKSES</t>
  </si>
  <si>
    <t>155248</t>
  </si>
  <si>
    <t>PT. ARIES KENCANA SEJAHTERA</t>
  </si>
  <si>
    <t>155249</t>
  </si>
  <si>
    <t>ARIS MAWI SAKATIH</t>
  </si>
  <si>
    <t>155250</t>
  </si>
  <si>
    <t>SEM HAN TIONG</t>
  </si>
  <si>
    <t>155251</t>
  </si>
  <si>
    <t>EDUTAMA MANDIRI</t>
  </si>
  <si>
    <t>155252</t>
  </si>
  <si>
    <t>BALI JASMINE CEMERLANG</t>
  </si>
  <si>
    <t>155253</t>
  </si>
  <si>
    <t>PT. TRI MANUNGGAL UTAMA</t>
  </si>
  <si>
    <t>155254</t>
  </si>
  <si>
    <t>PT. GIZINDO SEJAHTERA JAYA</t>
  </si>
  <si>
    <t>155255</t>
  </si>
  <si>
    <t>BUANA REKA BRANA</t>
  </si>
  <si>
    <t>155256</t>
  </si>
  <si>
    <t>FORMAL VENTURA MINERAL</t>
  </si>
  <si>
    <t>155257</t>
  </si>
  <si>
    <t>DAVIT PRIAMBODO</t>
  </si>
  <si>
    <t>155258</t>
  </si>
  <si>
    <t>AQUARNAS TIRTA GEMILANG</t>
  </si>
  <si>
    <t>155259</t>
  </si>
  <si>
    <t>GENERAL ENGGINEER</t>
  </si>
  <si>
    <t>155260</t>
  </si>
  <si>
    <t>CHAKRA KATULISTIWA PRIMA</t>
  </si>
  <si>
    <t>155261</t>
  </si>
  <si>
    <t>REGENT PRAKARSA GUNALOKA</t>
  </si>
  <si>
    <t>155268</t>
  </si>
  <si>
    <t>HERRY ATJONG</t>
  </si>
  <si>
    <t>155269</t>
  </si>
  <si>
    <t>PT. PETRA TEXTIMA MANDIRI</t>
  </si>
  <si>
    <t>155270</t>
  </si>
  <si>
    <t>155271</t>
  </si>
  <si>
    <t>BAMBANG SAYEKTI</t>
  </si>
  <si>
    <t>155272</t>
  </si>
  <si>
    <t>CV. BANGKIT PERKASA</t>
  </si>
  <si>
    <t>155273</t>
  </si>
  <si>
    <t>INSAN GARDA MUDA</t>
  </si>
  <si>
    <t>155274</t>
  </si>
  <si>
    <t>BUDI CANG</t>
  </si>
  <si>
    <t>155275</t>
  </si>
  <si>
    <t>BUDI SETIO CANG</t>
  </si>
  <si>
    <t>155276</t>
  </si>
  <si>
    <t>ARIE NUGROHO</t>
  </si>
  <si>
    <t>155277</t>
  </si>
  <si>
    <t>SJAVA BAROKAH MAKMUR</t>
  </si>
  <si>
    <t>155278</t>
  </si>
  <si>
    <t>AMINAH</t>
  </si>
  <si>
    <t>155279</t>
  </si>
  <si>
    <t>NUR DHUHA WISATA</t>
  </si>
  <si>
    <t>155280</t>
  </si>
  <si>
    <t>BHARAT ALUMINIUM COMPANY LTD</t>
  </si>
  <si>
    <t>155281</t>
  </si>
  <si>
    <t>155282</t>
  </si>
  <si>
    <t>BANGUN TIRTA LESTARI, PT</t>
  </si>
  <si>
    <t>155283</t>
  </si>
  <si>
    <t>PT. JAYA KENCANA SARANA</t>
  </si>
  <si>
    <t>155292</t>
  </si>
  <si>
    <t>SUMBERDAYA ALAM SEJAHTERA</t>
  </si>
  <si>
    <t>155293</t>
  </si>
  <si>
    <t>BATAM CITRA INTERNATIONAL</t>
  </si>
  <si>
    <t>155299</t>
  </si>
  <si>
    <t>WASKITA KARYA REALTY</t>
  </si>
  <si>
    <t>155303</t>
  </si>
  <si>
    <t>RAYYAN AKBAR JAYA ABADI</t>
  </si>
  <si>
    <t>155304</t>
  </si>
  <si>
    <t>SAEPULLAH</t>
  </si>
  <si>
    <t>155305</t>
  </si>
  <si>
    <t>PT. MARRAKESH JAYA ABADI</t>
  </si>
  <si>
    <t>155309</t>
  </si>
  <si>
    <t>PELABUHAN INDONESIA II CABANG</t>
  </si>
  <si>
    <t>155310</t>
  </si>
  <si>
    <t>CARBON ENTERPRISE INDONESIA</t>
  </si>
  <si>
    <t>155311</t>
  </si>
  <si>
    <t>PELITA ALAM LESTARI</t>
  </si>
  <si>
    <t>155314</t>
  </si>
  <si>
    <t>SERBA TEHNIK</t>
  </si>
  <si>
    <t>155315</t>
  </si>
  <si>
    <t>CIPTA MARGA ABADI</t>
  </si>
  <si>
    <t>155316</t>
  </si>
  <si>
    <t>RAJA BAJA PAPEO INDONESIA</t>
  </si>
  <si>
    <t>155317</t>
  </si>
  <si>
    <t>ALFALAH WISATA IMAN</t>
  </si>
  <si>
    <t>155318</t>
  </si>
  <si>
    <t>MR. ANDRI WIRANATA</t>
  </si>
  <si>
    <t>155319</t>
  </si>
  <si>
    <t>MAKHRUF NASHIHUNNADI</t>
  </si>
  <si>
    <t>155320</t>
  </si>
  <si>
    <t>ZIARAH HATI NURANI</t>
  </si>
  <si>
    <t>155321</t>
  </si>
  <si>
    <t>CV. SANJAYA COPPERINDO</t>
  </si>
  <si>
    <t>155322</t>
  </si>
  <si>
    <t>DALINSS JAYA</t>
  </si>
  <si>
    <t>155330</t>
  </si>
  <si>
    <t>MASY ARIL HARAM TOUR &amp; TRAVEL</t>
  </si>
  <si>
    <t>155332</t>
  </si>
  <si>
    <t>RACHMAT SENTOSA, CV</t>
  </si>
  <si>
    <t>155333</t>
  </si>
  <si>
    <t>OKY RAISA NUSANTARA</t>
  </si>
  <si>
    <t>155334</t>
  </si>
  <si>
    <t>PANGESTU ANUGERAH ABADI</t>
  </si>
  <si>
    <t>155336</t>
  </si>
  <si>
    <t>AGUNG EL-BADR WISATA</t>
  </si>
  <si>
    <t>155337</t>
  </si>
  <si>
    <t>H. KGS MOHAMMAD AS'AD</t>
  </si>
  <si>
    <t>155338</t>
  </si>
  <si>
    <t>PT. ABDI MULIA PERKASA</t>
  </si>
  <si>
    <t>155339</t>
  </si>
  <si>
    <t>QISWAH INDAH TRAVELINDO</t>
  </si>
  <si>
    <t>155341</t>
  </si>
  <si>
    <t>MR. AFRIANTO BUDI RAHMANTO</t>
  </si>
  <si>
    <t>155342</t>
  </si>
  <si>
    <t>FIRMAN RAHMADI</t>
  </si>
  <si>
    <t>155343</t>
  </si>
  <si>
    <t>VAUZA TAMMA ABADI</t>
  </si>
  <si>
    <t>155344</t>
  </si>
  <si>
    <t>MABRURO</t>
  </si>
  <si>
    <t>155345</t>
  </si>
  <si>
    <t>PT. BUMI MAS AGRO</t>
  </si>
  <si>
    <t>155346</t>
  </si>
  <si>
    <t>BAKHTIAR</t>
  </si>
  <si>
    <t>155347</t>
  </si>
  <si>
    <t>CV. CAHAYA ABADI</t>
  </si>
  <si>
    <t>155348</t>
  </si>
  <si>
    <t>SWA KARYA MANDIRI</t>
  </si>
  <si>
    <t>155349</t>
  </si>
  <si>
    <t>155350</t>
  </si>
  <si>
    <t>METRO CITI MANISE</t>
  </si>
  <si>
    <t>155351</t>
  </si>
  <si>
    <t>TARSIS UNGGUL PERKASA</t>
  </si>
  <si>
    <t>155352</t>
  </si>
  <si>
    <t>ALISTON BUANA WISATA</t>
  </si>
  <si>
    <t>155353</t>
  </si>
  <si>
    <t>WASKITA ADHI KSO</t>
  </si>
  <si>
    <t>155354</t>
  </si>
  <si>
    <t>SINAR MUTIARA GRUP</t>
  </si>
  <si>
    <t>155355</t>
  </si>
  <si>
    <t>AL-ANDALUS NUSANTARA TRAVEL</t>
  </si>
  <si>
    <t>155356</t>
  </si>
  <si>
    <t>PT. HERO SUPERMARKET TBK.</t>
  </si>
  <si>
    <t>155357</t>
  </si>
  <si>
    <t>CIPTA SURYA MANUNGGAL UTAMA</t>
  </si>
  <si>
    <t>155358</t>
  </si>
  <si>
    <t>SEPINGGAN INDAH JAYA ABADI BPW</t>
  </si>
  <si>
    <t>155359</t>
  </si>
  <si>
    <t>IKHWAN BERKAH SEJAHTERA</t>
  </si>
  <si>
    <t>155360</t>
  </si>
  <si>
    <t>PT. FOSIL RESOURCES INDONESIA</t>
  </si>
  <si>
    <t>155361</t>
  </si>
  <si>
    <t>M. AGUST NURWAHYUDI</t>
  </si>
  <si>
    <t>155362</t>
  </si>
  <si>
    <t>MANGUN KARYA</t>
  </si>
  <si>
    <t>155363</t>
  </si>
  <si>
    <t>PT. GLOBAL PETRO PASIFIK</t>
  </si>
  <si>
    <t>155364</t>
  </si>
  <si>
    <t>PT. GRAHA LESTARI JAYA</t>
  </si>
  <si>
    <t>155365</t>
  </si>
  <si>
    <t>YADIKA AMANAH SEJAHTERA</t>
  </si>
  <si>
    <t>155366</t>
  </si>
  <si>
    <t>SATWA UTAMA RAYA</t>
  </si>
  <si>
    <t>155367</t>
  </si>
  <si>
    <t>SOUTH SUCO</t>
  </si>
  <si>
    <t>155368</t>
  </si>
  <si>
    <t>YLI INDUSTRY SDN BHD</t>
  </si>
  <si>
    <t>155369</t>
  </si>
  <si>
    <t>PT. MITRA STANIA PRIMA</t>
  </si>
  <si>
    <t>155370</t>
  </si>
  <si>
    <t>MR. ABDUL RAHIM</t>
  </si>
  <si>
    <t>155371</t>
  </si>
  <si>
    <t>RECO ISWANTO</t>
  </si>
  <si>
    <t>155372</t>
  </si>
  <si>
    <t>MARULI WILS DARYANTO</t>
  </si>
  <si>
    <t>155373</t>
  </si>
  <si>
    <t>MR. JEMIE QUIMADA</t>
  </si>
  <si>
    <t>155374</t>
  </si>
  <si>
    <t>JS WORLD</t>
  </si>
  <si>
    <t>155375</t>
  </si>
  <si>
    <t>MEGA SUKMA</t>
  </si>
  <si>
    <t>155376</t>
  </si>
  <si>
    <t>ADHI MAKAYASA RAYA</t>
  </si>
  <si>
    <t>155377</t>
  </si>
  <si>
    <t>PT. THESEUS WIBI JAYA</t>
  </si>
  <si>
    <t>155378</t>
  </si>
  <si>
    <t>BEND PENGELUARAN BALAI BESAR PENGUJIAN PENERAPAN HASIL PERIKANAN</t>
  </si>
  <si>
    <t>155379</t>
  </si>
  <si>
    <t>KARYONO</t>
  </si>
  <si>
    <t>155380</t>
  </si>
  <si>
    <t>ANDREAS S</t>
  </si>
  <si>
    <t>155381</t>
  </si>
  <si>
    <t>SARANA KARYA SEHATI</t>
  </si>
  <si>
    <t>155382</t>
  </si>
  <si>
    <t>SYAHRIL</t>
  </si>
  <si>
    <t>155383</t>
  </si>
  <si>
    <t>155384</t>
  </si>
  <si>
    <t>BANGUN PATRIA SARANA</t>
  </si>
  <si>
    <t>155385</t>
  </si>
  <si>
    <t>BIJAK SUMBER ANUGRAH</t>
  </si>
  <si>
    <t>155386</t>
  </si>
  <si>
    <t>ARTA PRIMA SENTOSA</t>
  </si>
  <si>
    <t>155387</t>
  </si>
  <si>
    <t>WIJAYA KARYA - PANDJI, KSO</t>
  </si>
  <si>
    <t>155388</t>
  </si>
  <si>
    <t>PT. TRI BUANA MAS</t>
  </si>
  <si>
    <t>155389</t>
  </si>
  <si>
    <t>MUHAMMAD SYARIF HIDAYATULLAH</t>
  </si>
  <si>
    <t>155390</t>
  </si>
  <si>
    <t>SURYA BAYU SEJAHTERA</t>
  </si>
  <si>
    <t>155391</t>
  </si>
  <si>
    <t>RASYIDIN M.</t>
  </si>
  <si>
    <t>155392</t>
  </si>
  <si>
    <t>HOWARD TEH</t>
  </si>
  <si>
    <t>155393</t>
  </si>
  <si>
    <t>DUA BINTANG SEJAHTERA</t>
  </si>
  <si>
    <t>155394</t>
  </si>
  <si>
    <t>CV. PANCURAN EMAS</t>
  </si>
  <si>
    <t>155395</t>
  </si>
  <si>
    <t>DINAS PERHUBUNGAN KAB. BOMBANA</t>
  </si>
  <si>
    <t>155414</t>
  </si>
  <si>
    <t>CV. USAHA MADANI</t>
  </si>
  <si>
    <t>155416</t>
  </si>
  <si>
    <t>PRIMAPRO LOGISTIK INDONESIA</t>
  </si>
  <si>
    <t>155417</t>
  </si>
  <si>
    <t>PT. KARYA ADI KENCANA</t>
  </si>
  <si>
    <t>155418</t>
  </si>
  <si>
    <t>SUTOTO HEXAMBONO, IR</t>
  </si>
  <si>
    <t>155419</t>
  </si>
  <si>
    <t>JUFITRIANSYAH</t>
  </si>
  <si>
    <t>155420</t>
  </si>
  <si>
    <t>KHARISMA JAYA TEHNIK</t>
  </si>
  <si>
    <t>155422</t>
  </si>
  <si>
    <t>TONI SINATRA</t>
  </si>
  <si>
    <t>155424</t>
  </si>
  <si>
    <t>PT. OMESFINDO AGUNG TUNAS CENDIKIA</t>
  </si>
  <si>
    <t>155425</t>
  </si>
  <si>
    <t>CV. YESTOYA MAKMUR JAYA GROUP</t>
  </si>
  <si>
    <t>155428</t>
  </si>
  <si>
    <t>TEGUH WIJAYA</t>
  </si>
  <si>
    <t>155429</t>
  </si>
  <si>
    <t>MR. ANDREAS AGUSTO HAJANG</t>
  </si>
  <si>
    <t>155430</t>
  </si>
  <si>
    <t>155431</t>
  </si>
  <si>
    <t>BUMI PALAPA PERKASA</t>
  </si>
  <si>
    <t>155432</t>
  </si>
  <si>
    <t>TANJUNG RAYA SENTOSA</t>
  </si>
  <si>
    <t>155433</t>
  </si>
  <si>
    <t>PT. TITAN PRAWIRA SRIWIJAYA</t>
  </si>
  <si>
    <t>155435</t>
  </si>
  <si>
    <t>SUNARYO</t>
  </si>
  <si>
    <t>155436</t>
  </si>
  <si>
    <t>SUMBER PERKASA PLASTIK</t>
  </si>
  <si>
    <t>155437</t>
  </si>
  <si>
    <t>PT. BANGUN KALIMANTAN CAB BANJARMASIN</t>
  </si>
  <si>
    <t>155438</t>
  </si>
  <si>
    <t>EXCELLCHEM</t>
  </si>
  <si>
    <t>155439</t>
  </si>
  <si>
    <t>POPULAR CAN UTAMA</t>
  </si>
  <si>
    <t>155440</t>
  </si>
  <si>
    <t>CATURDAYA ENERGY PRIMA</t>
  </si>
  <si>
    <t>155441</t>
  </si>
  <si>
    <t>BALEBAT DEDIKASI PRIMA</t>
  </si>
  <si>
    <t>155442</t>
  </si>
  <si>
    <t>PT. SARI WARNA ASLI TEXTILE INDUSTRY</t>
  </si>
  <si>
    <t>155443</t>
  </si>
  <si>
    <t>OPTIC MARINE GROUP</t>
  </si>
  <si>
    <t>155444</t>
  </si>
  <si>
    <t>PROSERVINDO PRATAMA</t>
  </si>
  <si>
    <t>155445</t>
  </si>
  <si>
    <t>PILAR LIMA SAMUDERA</t>
  </si>
  <si>
    <t>155446</t>
  </si>
  <si>
    <t>CV. HAZA SEMESTA</t>
  </si>
  <si>
    <t>155447</t>
  </si>
  <si>
    <t>CHANDRA JAYA INDOKORESA</t>
  </si>
  <si>
    <t>155448</t>
  </si>
  <si>
    <t>YAY SWANA SANTA</t>
  </si>
  <si>
    <t>155449</t>
  </si>
  <si>
    <t>INDONESIA AMANAH HIDAYAH</t>
  </si>
  <si>
    <t>155450</t>
  </si>
  <si>
    <t>ARYO DEWANTO</t>
  </si>
  <si>
    <t>155451</t>
  </si>
  <si>
    <t>NABIL PUTRA PERKASA</t>
  </si>
  <si>
    <t>155452</t>
  </si>
  <si>
    <t>YOGA WAHYU DERYSTA</t>
  </si>
  <si>
    <t>155453</t>
  </si>
  <si>
    <t>PT. TEGAS GUNA MANDIRI</t>
  </si>
  <si>
    <t>155454</t>
  </si>
  <si>
    <t>PT. FAJAR SARI LIMA SAHABAT</t>
  </si>
  <si>
    <t>155455</t>
  </si>
  <si>
    <t>HENRY FAISAL</t>
  </si>
  <si>
    <t>155456</t>
  </si>
  <si>
    <t>155457</t>
  </si>
  <si>
    <t>KARYA PRIMA PONDASI</t>
  </si>
  <si>
    <t>155458</t>
  </si>
  <si>
    <t>BENDAHARA PENGELUARAN SATKER DIREKTORAT PAKAN</t>
  </si>
  <si>
    <t>155459</t>
  </si>
  <si>
    <t>CV. TRIKON</t>
  </si>
  <si>
    <t>155460</t>
  </si>
  <si>
    <t>MANUSUN LUMBANGAOL</t>
  </si>
  <si>
    <t>155461</t>
  </si>
  <si>
    <t>PT INDO MITRA PRATAMA</t>
  </si>
  <si>
    <t>155462</t>
  </si>
  <si>
    <t>PT. GLOBALINDO BUANA</t>
  </si>
  <si>
    <t>155463</t>
  </si>
  <si>
    <t>WASKITA - ADHI KSO</t>
  </si>
  <si>
    <t>155464</t>
  </si>
  <si>
    <t>PENTA PIPA SOLUSI</t>
  </si>
  <si>
    <t>155465</t>
  </si>
  <si>
    <t>ANSHAR RASAK</t>
  </si>
  <si>
    <t>155466</t>
  </si>
  <si>
    <t>SUNGINTEX</t>
  </si>
  <si>
    <t>155467</t>
  </si>
  <si>
    <t>INTI BUMI</t>
  </si>
  <si>
    <t>155468</t>
  </si>
  <si>
    <t>HUATAI PROPERTY &amp; CASUALTY INSURANCE CO.,  LTD HUATAI PROPERTY &amp; CASUALTY INSURANCE CO.,  LTD</t>
  </si>
  <si>
    <t>155469</t>
  </si>
  <si>
    <t>TIRTA BUANA LUHUR</t>
  </si>
  <si>
    <t>155470</t>
  </si>
  <si>
    <t>HUATAI PROPERTY &amp; CASUALTY INSURANCE CO., LTD</t>
  </si>
  <si>
    <t>155485</t>
  </si>
  <si>
    <t>JACOBUS IGO</t>
  </si>
  <si>
    <t>155486</t>
  </si>
  <si>
    <t>SORIK MARAPI GEOTHERMAL POWER</t>
  </si>
  <si>
    <t>155487</t>
  </si>
  <si>
    <t>MUSTIKA DHARMAJAYA</t>
  </si>
  <si>
    <t>155488</t>
  </si>
  <si>
    <t>SARANA KARYA UTAMA</t>
  </si>
  <si>
    <t>155489</t>
  </si>
  <si>
    <t>GEMA KARYA PRIBUMI</t>
  </si>
  <si>
    <t>155490</t>
  </si>
  <si>
    <t>PASIFIK DOK MALUKU</t>
  </si>
  <si>
    <t>155498</t>
  </si>
  <si>
    <t>155499</t>
  </si>
  <si>
    <t>KOPERASI RUSAMAS</t>
  </si>
  <si>
    <t>155502</t>
  </si>
  <si>
    <t>YULI SUPRAYITNO</t>
  </si>
  <si>
    <t>155503</t>
  </si>
  <si>
    <t>YAYASAN YAY RUMAH SAKIT GEREJA METHODIST INDONESIA GLORIA THAMRIN MEDAN</t>
  </si>
  <si>
    <t>155506</t>
  </si>
  <si>
    <t>155508</t>
  </si>
  <si>
    <t>PT. MIPCON PRIMA INDUSTRI</t>
  </si>
  <si>
    <t>155510</t>
  </si>
  <si>
    <t>PT. DAYA MAJU LESTARI</t>
  </si>
  <si>
    <t>155511</t>
  </si>
  <si>
    <t>PT. ENERGI SEMESTA LESTARI</t>
  </si>
  <si>
    <t>155512</t>
  </si>
  <si>
    <t>NATRYA KREASI MANDIRI</t>
  </si>
  <si>
    <t>155513</t>
  </si>
  <si>
    <t>RIMBA SULTRAJAYA</t>
  </si>
  <si>
    <t>155514</t>
  </si>
  <si>
    <t>PT. LABEZAR UTAMA INDONESIA</t>
  </si>
  <si>
    <t>155515</t>
  </si>
  <si>
    <t>RUMAH SAKIT BHAYANGKARA POLDAJATIM LUMAJANG</t>
  </si>
  <si>
    <t>155516</t>
  </si>
  <si>
    <t>AMIRUL</t>
  </si>
  <si>
    <t>155517</t>
  </si>
  <si>
    <t>PT. GABAH DUNAK</t>
  </si>
  <si>
    <t>155518</t>
  </si>
  <si>
    <t>TINTIN BOYOK SAWIT MAKMUR DUA</t>
  </si>
  <si>
    <t>155519</t>
  </si>
  <si>
    <t>KURNIA ALAM PERKASA</t>
  </si>
  <si>
    <t>155520</t>
  </si>
  <si>
    <t>PT. WARI KUSUMA NEGARA</t>
  </si>
  <si>
    <t>155521</t>
  </si>
  <si>
    <t>DANAKORINDO JAYA</t>
  </si>
  <si>
    <t>155523</t>
  </si>
  <si>
    <t>EDY PRAYITNO</t>
  </si>
  <si>
    <t>155524</t>
  </si>
  <si>
    <t>ENERGI MENCI MANDIRI</t>
  </si>
  <si>
    <t>155525</t>
  </si>
  <si>
    <t>Ir. RAHMANU ZILAINI</t>
  </si>
  <si>
    <t>155527</t>
  </si>
  <si>
    <t>SHOU FONG LASTINDO</t>
  </si>
  <si>
    <t>155529</t>
  </si>
  <si>
    <t>PELABUHAN INDONESIA II</t>
  </si>
  <si>
    <t>155530</t>
  </si>
  <si>
    <t>BIMALYNDO HAJAR ASWAD</t>
  </si>
  <si>
    <t>155531</t>
  </si>
  <si>
    <t>MUTIARA QONITA WISATA</t>
  </si>
  <si>
    <t>155532</t>
  </si>
  <si>
    <t>PT. OKI PULP &amp; PAPER MILLS</t>
  </si>
  <si>
    <t>155533</t>
  </si>
  <si>
    <t>PT. TEXTILE ONE INDONESIA</t>
  </si>
  <si>
    <t>155534</t>
  </si>
  <si>
    <t>PT. SASANA YUDHA BHAKTI</t>
  </si>
  <si>
    <t>155535</t>
  </si>
  <si>
    <t>PT. PETRO BINTANG MULIA</t>
  </si>
  <si>
    <t>155540</t>
  </si>
  <si>
    <t>TERMINAL NILAM UTARA</t>
  </si>
  <si>
    <t>155541</t>
  </si>
  <si>
    <t>ECU WORLDWIDE INDONESIA</t>
  </si>
  <si>
    <t>155543</t>
  </si>
  <si>
    <t>PT KHARISMA PRINTEX</t>
  </si>
  <si>
    <t>155544</t>
  </si>
  <si>
    <t>PT DINASTY HAN DJAYA</t>
  </si>
  <si>
    <t>155546</t>
  </si>
  <si>
    <t>ANUGRAH AGUNG WIJAYA</t>
  </si>
  <si>
    <t>155547</t>
  </si>
  <si>
    <t>BALAI PENELITIAN TEH DAN KINA</t>
  </si>
  <si>
    <t>155548</t>
  </si>
  <si>
    <t>PT. ANADAM KURNIA ENERGI</t>
  </si>
  <si>
    <t>155549</t>
  </si>
  <si>
    <t>YAY RUMAH SAKIT UMUM TRIANDA</t>
  </si>
  <si>
    <t>155550</t>
  </si>
  <si>
    <t>PT. INDO SULTRA PERKASA</t>
  </si>
  <si>
    <t>155551</t>
  </si>
  <si>
    <t>PT. DAYA HASIL BERSAMA</t>
  </si>
  <si>
    <t>155552</t>
  </si>
  <si>
    <t>PT. TASPEN</t>
  </si>
  <si>
    <t>155553</t>
  </si>
  <si>
    <t>PT. SELARAS DAYA UTAMA</t>
  </si>
  <si>
    <t>155554</t>
  </si>
  <si>
    <t>DJONY SANTOSA</t>
  </si>
  <si>
    <t>155555</t>
  </si>
  <si>
    <t>INDO MALABAR SAFE TRADING</t>
  </si>
  <si>
    <t>155558</t>
  </si>
  <si>
    <t>PT PRATAMA CIPTA MANDIRIGLOBAL</t>
  </si>
  <si>
    <t>155559</t>
  </si>
  <si>
    <t>ALFINNA KARTONNINDO PERKASA</t>
  </si>
  <si>
    <t>155560</t>
  </si>
  <si>
    <t>KAR POWERSHIP INDONESIA</t>
  </si>
  <si>
    <t>155561</t>
  </si>
  <si>
    <t>PT. GRAHA MANDIRI KREASI</t>
  </si>
  <si>
    <t>155563</t>
  </si>
  <si>
    <t>RIZQY FACHRIA</t>
  </si>
  <si>
    <t>155564</t>
  </si>
  <si>
    <t>PT. SANGGAH LANGIT ENERGY</t>
  </si>
  <si>
    <t>155565</t>
  </si>
  <si>
    <t>TJONG TEK HWI</t>
  </si>
  <si>
    <t>155566</t>
  </si>
  <si>
    <t>BEND.DEPUTI BIDANG KB &amp; KESEHATAN REPRODUKSI</t>
  </si>
  <si>
    <t>155567</t>
  </si>
  <si>
    <t>BHUMI SATU INTI</t>
  </si>
  <si>
    <t>155568</t>
  </si>
  <si>
    <t>LOGISTIC SERVISE KETAPANG</t>
  </si>
  <si>
    <t>155569</t>
  </si>
  <si>
    <t>YLI INDUSTRY INDONESIA</t>
  </si>
  <si>
    <t>155570</t>
  </si>
  <si>
    <t>JASA KARTA INDUSTRIAL</t>
  </si>
  <si>
    <t>155571</t>
  </si>
  <si>
    <t>155572</t>
  </si>
  <si>
    <t>KETEL UAP INDONESIA</t>
  </si>
  <si>
    <t>155573</t>
  </si>
  <si>
    <t>CAKRAWALA BANGUN PERKASA</t>
  </si>
  <si>
    <t>155574</t>
  </si>
  <si>
    <t>PT. ARBA PERKASA INDONESIA</t>
  </si>
  <si>
    <t>155575</t>
  </si>
  <si>
    <t>INDO AVATAR SEJATI</t>
  </si>
  <si>
    <t>155576</t>
  </si>
  <si>
    <t>HUA CHENGDA INDONESIA</t>
  </si>
  <si>
    <t>155577</t>
  </si>
  <si>
    <t>NDARU PINANDRIA</t>
  </si>
  <si>
    <t>155578</t>
  </si>
  <si>
    <t>JARANK SASAT TENTEKNIKA</t>
  </si>
  <si>
    <t>155579</t>
  </si>
  <si>
    <t>PRIMA POWER NUSANTARA</t>
  </si>
  <si>
    <t>155580</t>
  </si>
  <si>
    <t>PT. BANK PERKREDITAN RAKYAT KARYAJATNIKA SADAYA</t>
  </si>
  <si>
    <t>155584</t>
  </si>
  <si>
    <t>PT. SIWAH BUMI INTERNASIONAL</t>
  </si>
  <si>
    <t>155585</t>
  </si>
  <si>
    <t>Sekretariat Dewan Perwakilan Daerah Kabupaten Bangka Selatan</t>
  </si>
  <si>
    <t>155586</t>
  </si>
  <si>
    <t>CANDRA MAHARDIONO</t>
  </si>
  <si>
    <t>155587</t>
  </si>
  <si>
    <t>BINTAN OFFSHORE MARINE CENTRE</t>
  </si>
  <si>
    <t>155592</t>
  </si>
  <si>
    <t>CV. HARMAN BERSAUDARA</t>
  </si>
  <si>
    <t>155593</t>
  </si>
  <si>
    <t>SUN BEAM TECH INDUSTRY CO., LTD</t>
  </si>
  <si>
    <t>155595</t>
  </si>
  <si>
    <t>I KETUT DIRGAYUSA</t>
  </si>
  <si>
    <t>155596</t>
  </si>
  <si>
    <t>SAINAL LONARD</t>
  </si>
  <si>
    <t>155597</t>
  </si>
  <si>
    <t>PELAYARAN SAMUDRA SINDO</t>
  </si>
  <si>
    <t>155598</t>
  </si>
  <si>
    <t>SINDABAD MARINE PIONEER</t>
  </si>
  <si>
    <t>155599</t>
  </si>
  <si>
    <t>MUHAMMAD IHSAN HASIBUAN</t>
  </si>
  <si>
    <t>155600</t>
  </si>
  <si>
    <t>DWIRESTYAN ADINUGROHO</t>
  </si>
  <si>
    <t>155601</t>
  </si>
  <si>
    <t>155602</t>
  </si>
  <si>
    <t>MANFALUTI</t>
  </si>
  <si>
    <t>155603</t>
  </si>
  <si>
    <t>DAEKYEONG PLANTEC</t>
  </si>
  <si>
    <t>155604</t>
  </si>
  <si>
    <t>PEMEGANG KAS DINAS KETENAGAKERJAAN KOTA TANGERANG</t>
  </si>
  <si>
    <t>155605</t>
  </si>
  <si>
    <t>BENDAHARA PENGELUARAN KANTOR OTORITAS BANDAR UDARA WILAYAH VI</t>
  </si>
  <si>
    <t>155606</t>
  </si>
  <si>
    <t>155607</t>
  </si>
  <si>
    <t>PT. INDOVISI SUKSES MANDIRI</t>
  </si>
  <si>
    <t>155608</t>
  </si>
  <si>
    <t>HALO MOBILE DEVICE INDONESIA</t>
  </si>
  <si>
    <t>155609</t>
  </si>
  <si>
    <t>AS SHAFA</t>
  </si>
  <si>
    <t>155610</t>
  </si>
  <si>
    <t>NILAM ANDRIYANI</t>
  </si>
  <si>
    <t>155611</t>
  </si>
  <si>
    <t>KHARISMA PUTRA ADIPRATAMA</t>
  </si>
  <si>
    <t>155612</t>
  </si>
  <si>
    <t>HARAPAN AGUNG BERSAMA</t>
  </si>
  <si>
    <t>155613</t>
  </si>
  <si>
    <t>QACS SERTIFIKASI INDONESIA</t>
  </si>
  <si>
    <t>155614</t>
  </si>
  <si>
    <t>PT. KARYA BUANA SEJAHTERA</t>
  </si>
  <si>
    <t>155615</t>
  </si>
  <si>
    <t>CV. LUMBUNG REZEKI</t>
  </si>
  <si>
    <t>155616</t>
  </si>
  <si>
    <t>PT. BUBUHAN BORNEO ETAM</t>
  </si>
  <si>
    <t>155618</t>
  </si>
  <si>
    <t>PT. PRAJNA PARAMITHA SEJAHTERA</t>
  </si>
  <si>
    <t>155619</t>
  </si>
  <si>
    <t>MR. MURDY EFFENDI</t>
  </si>
  <si>
    <t>155620</t>
  </si>
  <si>
    <t>SELECINDO PRIMA ENERGI</t>
  </si>
  <si>
    <t>155621</t>
  </si>
  <si>
    <t>ASIA GREEN ENERGY PUBLIC COMPANY LIMITED</t>
  </si>
  <si>
    <t>155623</t>
  </si>
  <si>
    <t>PT. ENERGI MINERAL LANGGENG</t>
  </si>
  <si>
    <t>155624</t>
  </si>
  <si>
    <t>PT. RAJEHAN ARIQ</t>
  </si>
  <si>
    <t>155625</t>
  </si>
  <si>
    <t>CV.  UNITED SMELTING</t>
  </si>
  <si>
    <t>155626</t>
  </si>
  <si>
    <t>PT TIRUS PUTRA MANDIRI</t>
  </si>
  <si>
    <t>155627</t>
  </si>
  <si>
    <t>PT MENARA CIPTA MULIA</t>
  </si>
  <si>
    <t>155628</t>
  </si>
  <si>
    <t>PT. SULTAN BARA PELALAWAN</t>
  </si>
  <si>
    <t>155629</t>
  </si>
  <si>
    <t>TAYAN ALUMINA ABADI</t>
  </si>
  <si>
    <t>155630</t>
  </si>
  <si>
    <t>IAN  HINDARTO</t>
  </si>
  <si>
    <t>155631</t>
  </si>
  <si>
    <t>BASIMBAH TANI</t>
  </si>
  <si>
    <t>155632</t>
  </si>
  <si>
    <t>BEND. PEMBANTU PENGELUARAN PUSKESMAS PANDAAN</t>
  </si>
  <si>
    <t>155633</t>
  </si>
  <si>
    <t>PT. GUNUNG BARA UNGGUL</t>
  </si>
  <si>
    <t>155635</t>
  </si>
  <si>
    <t>PT. NAGA JAYA ENERGY</t>
  </si>
  <si>
    <t>155636</t>
  </si>
  <si>
    <t>BENY KURNIAWAN</t>
  </si>
  <si>
    <t>155637</t>
  </si>
  <si>
    <t>PT. TUNGGALA PRIMA TEKNIK</t>
  </si>
  <si>
    <t>155638</t>
  </si>
  <si>
    <t>AWAL BROS KARYA MEDIKA</t>
  </si>
  <si>
    <t>155639</t>
  </si>
  <si>
    <t>RUTIN BADAN PENELITIAN &amp; PENGEMBANGAN DAERAH PROPINSI SUMSEL</t>
  </si>
  <si>
    <t>155640</t>
  </si>
  <si>
    <t>JAROT RUSTANTO HP.</t>
  </si>
  <si>
    <t>155641</t>
  </si>
  <si>
    <t>PARTHA STANA</t>
  </si>
  <si>
    <t>155642</t>
  </si>
  <si>
    <t>HERCULES FONDASI</t>
  </si>
  <si>
    <t>155643</t>
  </si>
  <si>
    <t>PT. PBM TAO ABADI JAYA</t>
  </si>
  <si>
    <t>155644</t>
  </si>
  <si>
    <t>PT. INVENIO INDONESIA</t>
  </si>
  <si>
    <t>155645</t>
  </si>
  <si>
    <t>BENDAHARA PENGELUARAN DINAS PERIKANAN</t>
  </si>
  <si>
    <t>155646</t>
  </si>
  <si>
    <t>MHD DERIANSYA</t>
  </si>
  <si>
    <t>155647</t>
  </si>
  <si>
    <t>FERO ANDIKA</t>
  </si>
  <si>
    <t>155648</t>
  </si>
  <si>
    <t>MONITO</t>
  </si>
  <si>
    <t>155651</t>
  </si>
  <si>
    <t>WICAKSANA BANGUN ABADI</t>
  </si>
  <si>
    <t>155652</t>
  </si>
  <si>
    <t>155653</t>
  </si>
  <si>
    <t>SETYARSO CATALYST</t>
  </si>
  <si>
    <t>155654</t>
  </si>
  <si>
    <t>MISNO</t>
  </si>
  <si>
    <t>155655</t>
  </si>
  <si>
    <t>KENWAY MINERAL INDONESIA</t>
  </si>
  <si>
    <t>155656</t>
  </si>
  <si>
    <t>SURABAYA MERCUSUAR INDONESIA</t>
  </si>
  <si>
    <t>155658</t>
  </si>
  <si>
    <t>SINAR MUTIARA MEGALITHINDO</t>
  </si>
  <si>
    <t>155659</t>
  </si>
  <si>
    <t>KAPUAS MUSI MADELYN</t>
  </si>
  <si>
    <t>155660</t>
  </si>
  <si>
    <t>IWAN BUDI SISWANTO</t>
  </si>
  <si>
    <t>155661</t>
  </si>
  <si>
    <t>HAMRA ZAMDAN, SP. MSi</t>
  </si>
  <si>
    <t>155662</t>
  </si>
  <si>
    <t>SERENAS MULTI GUNA</t>
  </si>
  <si>
    <t>155663</t>
  </si>
  <si>
    <t>GEMILANG BINTANG KONSTRUKSI</t>
  </si>
  <si>
    <t>155664</t>
  </si>
  <si>
    <t>PT. PERTA SAMUDERA</t>
  </si>
  <si>
    <t>155665</t>
  </si>
  <si>
    <t>MEGANUSA INTISAWIT</t>
  </si>
  <si>
    <t>155666</t>
  </si>
  <si>
    <t>ABDUL MAJID AJIE</t>
  </si>
  <si>
    <t>155669</t>
  </si>
  <si>
    <t>PT. MASBRO ALAM STANIA</t>
  </si>
  <si>
    <t>155670</t>
  </si>
  <si>
    <t>PT. BUMI ENERGI SENTOSA</t>
  </si>
  <si>
    <t>155671</t>
  </si>
  <si>
    <t>155674</t>
  </si>
  <si>
    <t>TIRTA SUKMA</t>
  </si>
  <si>
    <t>155675</t>
  </si>
  <si>
    <t>PT. ARYATAMA BANUA BIRU</t>
  </si>
  <si>
    <t>155677</t>
  </si>
  <si>
    <t>MOH. NADIM ZUHDI</t>
  </si>
  <si>
    <t>155679</t>
  </si>
  <si>
    <t>DIDIK SOEWITO PERNOMO</t>
  </si>
  <si>
    <t>155682</t>
  </si>
  <si>
    <t>BEND. PENGELUARAN RSUD BANJARBARU</t>
  </si>
  <si>
    <t>155683</t>
  </si>
  <si>
    <t>JOKO PRASETIO</t>
  </si>
  <si>
    <t>155685</t>
  </si>
  <si>
    <t>DIDIK SOEWITO POERNOMO</t>
  </si>
  <si>
    <t>155687</t>
  </si>
  <si>
    <t>PT. SATORIA ANEKA INDUSTRI</t>
  </si>
  <si>
    <t>155688</t>
  </si>
  <si>
    <t>PT. PARAGON TECHNOLOGY AND INNOVATION</t>
  </si>
  <si>
    <t>155690</t>
  </si>
  <si>
    <t>ANOMALI LINTAS CAKRAWALA</t>
  </si>
  <si>
    <t>155694</t>
  </si>
  <si>
    <t>KARUNIA ALAM MULTI INOVASI</t>
  </si>
  <si>
    <t>155695</t>
  </si>
  <si>
    <t>CV. ANUGERAH RIZKI ILAHI</t>
  </si>
  <si>
    <t>155696</t>
  </si>
  <si>
    <t>JAYA PRIMA KIMIA</t>
  </si>
  <si>
    <t>155697</t>
  </si>
  <si>
    <t>ABD.AZIZ AMIN</t>
  </si>
  <si>
    <t>155699</t>
  </si>
  <si>
    <t>MITA SUKSES MANDIRI</t>
  </si>
  <si>
    <t>155700</t>
  </si>
  <si>
    <t>BARUNA RAYA LOGISTICS</t>
  </si>
  <si>
    <t>155704</t>
  </si>
  <si>
    <t>WAHANA BOGA NUSANTARA</t>
  </si>
  <si>
    <t>155705</t>
  </si>
  <si>
    <t>MR. SYACHRUDDIN</t>
  </si>
  <si>
    <t>155706</t>
  </si>
  <si>
    <t>MR. SYAHRUDDIN</t>
  </si>
  <si>
    <t>155707</t>
  </si>
  <si>
    <t>YAY. UNIVERSITAS ISLAM MALANG</t>
  </si>
  <si>
    <t>155708</t>
  </si>
  <si>
    <t>DEWISERASI INDAHWISATA TOUR &amp; TRAVEL</t>
  </si>
  <si>
    <t>155709</t>
  </si>
  <si>
    <t>SRI KUALA</t>
  </si>
  <si>
    <t>155711</t>
  </si>
  <si>
    <t>HOTEL DE GREEN LAMPUNG</t>
  </si>
  <si>
    <t>155712</t>
  </si>
  <si>
    <t>PADANG PALMA PERMAI</t>
  </si>
  <si>
    <t>155713</t>
  </si>
  <si>
    <t>ALTEK PRECISION MACHINERY</t>
  </si>
  <si>
    <t>155714</t>
  </si>
  <si>
    <t>WIRA KUSUMA</t>
  </si>
  <si>
    <t>155715</t>
  </si>
  <si>
    <t>RAYA SINERGIS</t>
  </si>
  <si>
    <t>155716</t>
  </si>
  <si>
    <t>POLOWIJO GRAHA NIAGA</t>
  </si>
  <si>
    <t>155717</t>
  </si>
  <si>
    <t>BERTIE SUKSES MAKMUR</t>
  </si>
  <si>
    <t>155718</t>
  </si>
  <si>
    <t>PRAMITA</t>
  </si>
  <si>
    <t>155721</t>
  </si>
  <si>
    <t>PT. SEJAHTERA ABADI INKO</t>
  </si>
  <si>
    <t>155722</t>
  </si>
  <si>
    <t>MR. DWI HASTONO ARIWIBOWO</t>
  </si>
  <si>
    <t>155723</t>
  </si>
  <si>
    <t>PT. SURYA ALAM BAKTI</t>
  </si>
  <si>
    <t>155730</t>
  </si>
  <si>
    <t>KUMALA JAYA</t>
  </si>
  <si>
    <t>155731</t>
  </si>
  <si>
    <t>PT. BANGKIT CITRA LESTARI</t>
  </si>
  <si>
    <t>155732</t>
  </si>
  <si>
    <t>EDY HARNO</t>
  </si>
  <si>
    <t>155733</t>
  </si>
  <si>
    <t>PT. SAKTI AJIB MANDIRI</t>
  </si>
  <si>
    <t>155734</t>
  </si>
  <si>
    <t>PATHUL MUBIN</t>
  </si>
  <si>
    <t>155735</t>
  </si>
  <si>
    <t>NI WAYAN PRADNYA PARAMITHA</t>
  </si>
  <si>
    <t>155736</t>
  </si>
  <si>
    <t>DEMOR BINTAN JAYA</t>
  </si>
  <si>
    <t>155737</t>
  </si>
  <si>
    <t>SINAR TEKNIK MAKMUR</t>
  </si>
  <si>
    <t>155738</t>
  </si>
  <si>
    <t>ACIM MAULANA</t>
  </si>
  <si>
    <t>155739</t>
  </si>
  <si>
    <t>RONY PASLAH</t>
  </si>
  <si>
    <t>155740</t>
  </si>
  <si>
    <t>155741</t>
  </si>
  <si>
    <t>HENDRIK TANDI AYU</t>
  </si>
  <si>
    <t>155742</t>
  </si>
  <si>
    <t>ABDUL BASRI</t>
  </si>
  <si>
    <t>155743</t>
  </si>
  <si>
    <t>155744</t>
  </si>
  <si>
    <t>L BONIF KURNIADHI</t>
  </si>
  <si>
    <t>155745</t>
  </si>
  <si>
    <t>155746</t>
  </si>
  <si>
    <t>STEVEN LEONARDO</t>
  </si>
  <si>
    <t>155752</t>
  </si>
  <si>
    <t>ASINDO TECH</t>
  </si>
  <si>
    <t>155753</t>
  </si>
  <si>
    <t>MADANI PRABU JAYA</t>
  </si>
  <si>
    <t>155754</t>
  </si>
  <si>
    <t>AGRO ARTHA SURYA</t>
  </si>
  <si>
    <t>155755</t>
  </si>
  <si>
    <t>VISI PRIMA ARTHA</t>
  </si>
  <si>
    <t>155756</t>
  </si>
  <si>
    <t>JUST OIL &amp; GRAIND PTE LTD</t>
  </si>
  <si>
    <t>155757</t>
  </si>
  <si>
    <t>155758</t>
  </si>
  <si>
    <t>PT.PAKAR IPAL INDONESIA</t>
  </si>
  <si>
    <t>155759</t>
  </si>
  <si>
    <t>155760</t>
  </si>
  <si>
    <t>WILLIAM OKTAVIANUS B</t>
  </si>
  <si>
    <t>155761</t>
  </si>
  <si>
    <t>PT. SURYA UTAMA NUANSA</t>
  </si>
  <si>
    <t>155762</t>
  </si>
  <si>
    <t>NOOR LAILY ZAKIYATI, AMD. KEB</t>
  </si>
  <si>
    <t>155763</t>
  </si>
  <si>
    <t>SUKSES MAKMUR TIGAENAMTUJUH</t>
  </si>
  <si>
    <t>155764</t>
  </si>
  <si>
    <t>Bend. RUMAH SAKIT UMUM DAERAH KAB. TAPANULI SELATAN</t>
  </si>
  <si>
    <t>155765</t>
  </si>
  <si>
    <t>KAWALI</t>
  </si>
  <si>
    <t>155766</t>
  </si>
  <si>
    <t>CITRA PRAMITA SEJAHTERA</t>
  </si>
  <si>
    <t>155767</t>
  </si>
  <si>
    <t>ARMINDO INTERCORP</t>
  </si>
  <si>
    <t>155773</t>
  </si>
  <si>
    <t>BUDI DAYA CEMERLANG</t>
  </si>
  <si>
    <t>155776</t>
  </si>
  <si>
    <t>DEDY KRISWANTO</t>
  </si>
  <si>
    <t>155777</t>
  </si>
  <si>
    <t>ROCHMAT BUDI UTOMO</t>
  </si>
  <si>
    <t>155779</t>
  </si>
  <si>
    <t>KHATULISTIWA BUMI INDONESIA</t>
  </si>
  <si>
    <t>155782</t>
  </si>
  <si>
    <t>155783</t>
  </si>
  <si>
    <t>FENNY VANDA WIDJAJA</t>
  </si>
  <si>
    <t>155784</t>
  </si>
  <si>
    <t>RAISSA BEAUTY</t>
  </si>
  <si>
    <t>155785</t>
  </si>
  <si>
    <t>AMANAH TUNGGAL PERKASA PONOROGO</t>
  </si>
  <si>
    <t>155786</t>
  </si>
  <si>
    <t>NOVI ARIA SANDI</t>
  </si>
  <si>
    <t>155787</t>
  </si>
  <si>
    <t>KOP. SIMPAN PINJAM PUNDI NEKA SOLUSI</t>
  </si>
  <si>
    <t>155788</t>
  </si>
  <si>
    <t>155789</t>
  </si>
  <si>
    <t>MOCHAMMAD ABU RIDUWAN</t>
  </si>
  <si>
    <t>155790</t>
  </si>
  <si>
    <t>ASIA PLASTIK</t>
  </si>
  <si>
    <t>155792</t>
  </si>
  <si>
    <t>AMIK KRISNAMAWATI</t>
  </si>
  <si>
    <t>155793</t>
  </si>
  <si>
    <t>SUMBER BUMI UTAMA</t>
  </si>
  <si>
    <t>155794</t>
  </si>
  <si>
    <t>BAIHAKI</t>
  </si>
  <si>
    <t>155795</t>
  </si>
  <si>
    <t>VIRIDI NAVITAS INDONESIA</t>
  </si>
  <si>
    <t>155796</t>
  </si>
  <si>
    <t>PROFELAUTE SISTEM INDONESIA</t>
  </si>
  <si>
    <t>155798</t>
  </si>
  <si>
    <t>MURSALI</t>
  </si>
  <si>
    <t>155800</t>
  </si>
  <si>
    <t>AMINIUS</t>
  </si>
  <si>
    <t>155801</t>
  </si>
  <si>
    <t>BUT STAR ENERGY SENTOSA (SEBATIK) LTD</t>
  </si>
  <si>
    <t>155804</t>
  </si>
  <si>
    <t>PT. BATULICIN AGRO SENTOSA</t>
  </si>
  <si>
    <t>155805</t>
  </si>
  <si>
    <t>ARGA CITRA KHARISMA</t>
  </si>
  <si>
    <t>155806</t>
  </si>
  <si>
    <t>APRILLIA</t>
  </si>
  <si>
    <t>155807</t>
  </si>
  <si>
    <t>EKA POTENSI LESTARI</t>
  </si>
  <si>
    <t>155809</t>
  </si>
  <si>
    <t>PT CITRAPRAMITA SEJAHTERA</t>
  </si>
  <si>
    <t>155810</t>
  </si>
  <si>
    <t>155811</t>
  </si>
  <si>
    <t>SUMBAWA RAYA CIPTA</t>
  </si>
  <si>
    <t>155812</t>
  </si>
  <si>
    <t>155813</t>
  </si>
  <si>
    <t>GEMILANG LIMPAH INTERNUSA</t>
  </si>
  <si>
    <t>155814</t>
  </si>
  <si>
    <t>CHANDRA PUTRA</t>
  </si>
  <si>
    <t>155815</t>
  </si>
  <si>
    <t>PT. SIMA SAKTI AULIA</t>
  </si>
  <si>
    <t>155816</t>
  </si>
  <si>
    <t>PT. VANIO KARYA AGUNG</t>
  </si>
  <si>
    <t>155817</t>
  </si>
  <si>
    <t>PT. SINGATAKA BANJAR SEJAHTERA</t>
  </si>
  <si>
    <t>155818</t>
  </si>
  <si>
    <t>PT. BAGJA BAGEA BALAREA</t>
  </si>
  <si>
    <t>155819</t>
  </si>
  <si>
    <t>WIKA - MODERN, KSO</t>
  </si>
  <si>
    <t>155820</t>
  </si>
  <si>
    <t>IRWAN ZUNAIDI</t>
  </si>
  <si>
    <t>155823</t>
  </si>
  <si>
    <t>SIU HUAT</t>
  </si>
  <si>
    <t>155824</t>
  </si>
  <si>
    <t>ROBBY SAMUEL ENGGIANTO</t>
  </si>
  <si>
    <t>155825</t>
  </si>
  <si>
    <t>155826</t>
  </si>
  <si>
    <t>ZANOSI LASZLO GEORGE</t>
  </si>
  <si>
    <t>155827</t>
  </si>
  <si>
    <t>SUSANTO AL TJE MONG</t>
  </si>
  <si>
    <t>155828</t>
  </si>
  <si>
    <t>KRAKATAU CITRA INDONESIA</t>
  </si>
  <si>
    <t>155829</t>
  </si>
  <si>
    <t>ANEKA SINENDO</t>
  </si>
  <si>
    <t>155830</t>
  </si>
  <si>
    <t>KRAKATAU INFORMATION TECHNOLOGY</t>
  </si>
  <si>
    <t>155831</t>
  </si>
  <si>
    <t>RAGAM TANGGUH FORTINDO</t>
  </si>
  <si>
    <t>155832</t>
  </si>
  <si>
    <t>GITA ANUGRAH SEJAHTERA</t>
  </si>
  <si>
    <t>155833</t>
  </si>
  <si>
    <t>HIDAJAT  TJASA SUBANDI</t>
  </si>
  <si>
    <t>155834</t>
  </si>
  <si>
    <t>JOHNY GONARDI</t>
  </si>
  <si>
    <t>155835</t>
  </si>
  <si>
    <t>PT. LUCKY LIGHT GLOBLINDO</t>
  </si>
  <si>
    <t>155836</t>
  </si>
  <si>
    <t>CABNET INDONESIA</t>
  </si>
  <si>
    <t>155837</t>
  </si>
  <si>
    <t>TRANSINDO PERSADA JAYA</t>
  </si>
  <si>
    <t>155838</t>
  </si>
  <si>
    <t>PT. BINTANG BARU SENTOSA</t>
  </si>
  <si>
    <t>155839</t>
  </si>
  <si>
    <t>BUMI LESTARI INDONESIA</t>
  </si>
  <si>
    <t>155840</t>
  </si>
  <si>
    <t>PT. BLACK DIAMOND RESOURCES</t>
  </si>
  <si>
    <t>155841</t>
  </si>
  <si>
    <t>PT. MANDIRI TERUS SEJAHTERA</t>
  </si>
  <si>
    <t>155842</t>
  </si>
  <si>
    <t>PT. CIPTA HUTAMA MARANTI</t>
  </si>
  <si>
    <t>155844</t>
  </si>
  <si>
    <t>SUMBER CAHAYA BARU</t>
  </si>
  <si>
    <t>155845</t>
  </si>
  <si>
    <t>MR. I NYOMAN UTAMA</t>
  </si>
  <si>
    <t>155846</t>
  </si>
  <si>
    <t>PT.JE-IL BASKET INDONESIA</t>
  </si>
  <si>
    <t>155847</t>
  </si>
  <si>
    <t>SYAHRIAL KAHAR</t>
  </si>
  <si>
    <t>155848</t>
  </si>
  <si>
    <t>MH AMBAR</t>
  </si>
  <si>
    <t>155849</t>
  </si>
  <si>
    <t>WELHUNT MATERIALS ENTERPRISE CO LTD</t>
  </si>
  <si>
    <t>155850</t>
  </si>
  <si>
    <t>CV. RAHMANI</t>
  </si>
  <si>
    <t>155851</t>
  </si>
  <si>
    <t>MOHAMMAD ARIFIN</t>
  </si>
  <si>
    <t>155852</t>
  </si>
  <si>
    <t>VINCENTIUS KEVIN</t>
  </si>
  <si>
    <t>155853</t>
  </si>
  <si>
    <t>INDOLAS PRATAMA</t>
  </si>
  <si>
    <t>155854</t>
  </si>
  <si>
    <t>PRIMA ANUGERAH JAYA</t>
  </si>
  <si>
    <t>155855</t>
  </si>
  <si>
    <t>WATERLAND NUSANTARA</t>
  </si>
  <si>
    <t>155856</t>
  </si>
  <si>
    <t>MEGA SISWINDARTO</t>
  </si>
  <si>
    <t>155857</t>
  </si>
  <si>
    <t>BERKAH ABADI TEKNIK</t>
  </si>
  <si>
    <t>155859</t>
  </si>
  <si>
    <t>PT FIAN TITIS MANDIRI</t>
  </si>
  <si>
    <t>155860</t>
  </si>
  <si>
    <t>KUNANGO JANTAN</t>
  </si>
  <si>
    <t>155861</t>
  </si>
  <si>
    <t>ALWI, S.IKOM</t>
  </si>
  <si>
    <t>155862</t>
  </si>
  <si>
    <t>PT. CITRA TEKNIK MEDICA</t>
  </si>
  <si>
    <t>155863</t>
  </si>
  <si>
    <t>SINAR TANI</t>
  </si>
  <si>
    <t>155864</t>
  </si>
  <si>
    <t>ASAHAN HASIL LAUT</t>
  </si>
  <si>
    <t>155865</t>
  </si>
  <si>
    <t>PT. HASTA MULTIBARA MINERAL</t>
  </si>
  <si>
    <t>155866</t>
  </si>
  <si>
    <t>KURNIA MANDIRI ADIPERKASA</t>
  </si>
  <si>
    <t>155867</t>
  </si>
  <si>
    <t>PT SARANA  MITRA BETON</t>
  </si>
  <si>
    <t>155868</t>
  </si>
  <si>
    <t>DANI FOODS INDONESIA,PT</t>
  </si>
  <si>
    <t>155869</t>
  </si>
  <si>
    <t>PT. ASA PERKASA ABIMULYA</t>
  </si>
  <si>
    <t>155870</t>
  </si>
  <si>
    <t>PT. BERKAH REZEKI IBNU</t>
  </si>
  <si>
    <t>155871</t>
  </si>
  <si>
    <t>BINA KARYA MANDIRI SEJAHTERA</t>
  </si>
  <si>
    <t>155872</t>
  </si>
  <si>
    <t>DERRY SUBIAKTO</t>
  </si>
  <si>
    <t>155873</t>
  </si>
  <si>
    <t>KELOMPOK TANI ALAI MANDIRI</t>
  </si>
  <si>
    <t>155874</t>
  </si>
  <si>
    <t>TAPANULI KARYA MANDIRI</t>
  </si>
  <si>
    <t>155875</t>
  </si>
  <si>
    <t>155876</t>
  </si>
  <si>
    <t>A &amp; S</t>
  </si>
  <si>
    <t>155881</t>
  </si>
  <si>
    <t>PABRIK SIGARET SRIWIDJAJA</t>
  </si>
  <si>
    <t>155884</t>
  </si>
  <si>
    <t>GLOBAL ENGINEERING</t>
  </si>
  <si>
    <t>155885</t>
  </si>
  <si>
    <t>PT. KARYA MULIA LOGISTIC</t>
  </si>
  <si>
    <t>155886</t>
  </si>
  <si>
    <t>SINAR AGRO KOMPOSINDO</t>
  </si>
  <si>
    <t>155887</t>
  </si>
  <si>
    <t>BUMI DAYA AGROTAMAS</t>
  </si>
  <si>
    <t>155888</t>
  </si>
  <si>
    <t>SALAMUDDIN</t>
  </si>
  <si>
    <t>155889</t>
  </si>
  <si>
    <t>PT JE-IL BASKET INDONESIA</t>
  </si>
  <si>
    <t>155892</t>
  </si>
  <si>
    <t>PLN (PERSERO) UNIT LAYANAN KHUSUS TARAKAN</t>
  </si>
  <si>
    <t>155893</t>
  </si>
  <si>
    <t>PT. ALAM JAYA PERSADA</t>
  </si>
  <si>
    <t>155894</t>
  </si>
  <si>
    <t>ANTO TANUWIJAYA</t>
  </si>
  <si>
    <t>155895</t>
  </si>
  <si>
    <t>PT. AGRI BUMI SENTOSA</t>
  </si>
  <si>
    <t>155896</t>
  </si>
  <si>
    <t>CV. SRI ADIWANGSA</t>
  </si>
  <si>
    <t>155897</t>
  </si>
  <si>
    <t>LINTAS AGUNG WISATA</t>
  </si>
  <si>
    <t>155898</t>
  </si>
  <si>
    <t>SURYA GLOBAL MAKMUR</t>
  </si>
  <si>
    <t>155899</t>
  </si>
  <si>
    <t>AKBAR UMAR</t>
  </si>
  <si>
    <t>155901</t>
  </si>
  <si>
    <t>ORGANIK AGRO SEJAHTERA</t>
  </si>
  <si>
    <t>155902</t>
  </si>
  <si>
    <t>KOKI SUNDA ABADI</t>
  </si>
  <si>
    <t>155903</t>
  </si>
  <si>
    <t>MISNANTO</t>
  </si>
  <si>
    <t>155904</t>
  </si>
  <si>
    <t>IR. MANGATUR NAPITUPULU</t>
  </si>
  <si>
    <t>155905</t>
  </si>
  <si>
    <t>SAMUDERA TIMUR MAS</t>
  </si>
  <si>
    <t>155906</t>
  </si>
  <si>
    <t>BULOG SUB DIVISI REGIONAL INDRAMAYU</t>
  </si>
  <si>
    <t>155907</t>
  </si>
  <si>
    <t>EKA JAYA MULTI PERKASA</t>
  </si>
  <si>
    <t>155908</t>
  </si>
  <si>
    <t>PUTRA KETAPANG MANDIRI</t>
  </si>
  <si>
    <t>155909</t>
  </si>
  <si>
    <t>PT. NEW CAKTI</t>
  </si>
  <si>
    <t>155910</t>
  </si>
  <si>
    <t>ALIA INDAH WISATA</t>
  </si>
  <si>
    <t>155912</t>
  </si>
  <si>
    <t>TJIO FELIX</t>
  </si>
  <si>
    <t>155913</t>
  </si>
  <si>
    <t>KARYA SEJATI CONBLOCK JAYA UTAMA</t>
  </si>
  <si>
    <t>155914</t>
  </si>
  <si>
    <t>SINERGI SINAR MENTARI</t>
  </si>
  <si>
    <t>155915</t>
  </si>
  <si>
    <t>SEKAWAN KONTRINDO</t>
  </si>
  <si>
    <t>155916</t>
  </si>
  <si>
    <t>AGUS ANWAR JATMIKO SAPUTRO</t>
  </si>
  <si>
    <t>155917</t>
  </si>
  <si>
    <t>TJIOE FELIX</t>
  </si>
  <si>
    <t>155918</t>
  </si>
  <si>
    <t>PT.DEVANADI KARUNIA CAHAYA</t>
  </si>
  <si>
    <t>155919</t>
  </si>
  <si>
    <t>PT. SURSARITA SUKSES SEJAHTERA</t>
  </si>
  <si>
    <t>155920</t>
  </si>
  <si>
    <t>PULAU BAWAH</t>
  </si>
  <si>
    <t>155930</t>
  </si>
  <si>
    <t>UD. SUMBER REJEKI</t>
  </si>
  <si>
    <t>155932</t>
  </si>
  <si>
    <t>EPSINDO JAYA PRATAMA</t>
  </si>
  <si>
    <t>155933</t>
  </si>
  <si>
    <t>GARDA KARTIKA NUSANTARA</t>
  </si>
  <si>
    <t>155934</t>
  </si>
  <si>
    <t>LIM BUN TJIN ALIAS</t>
  </si>
  <si>
    <t>155937</t>
  </si>
  <si>
    <t>RUSITO</t>
  </si>
  <si>
    <t>155938</t>
  </si>
  <si>
    <t>AERO PRIMA</t>
  </si>
  <si>
    <t>155939</t>
  </si>
  <si>
    <t>CV. LESTARI ALBASIA MANDIRI</t>
  </si>
  <si>
    <t>155940</t>
  </si>
  <si>
    <t>ABDAL GAMAL</t>
  </si>
  <si>
    <t>155941</t>
  </si>
  <si>
    <t>CV. CAHAYA LAPAN</t>
  </si>
  <si>
    <t>155942</t>
  </si>
  <si>
    <t>HEKSA PILAR MAS, PT</t>
  </si>
  <si>
    <t>155943</t>
  </si>
  <si>
    <t>PT. MINANG SEJAHTERA BAROKAH</t>
  </si>
  <si>
    <t>155944</t>
  </si>
  <si>
    <t>PT. KALIMANTAN MAKMUR BERSAMA</t>
  </si>
  <si>
    <t>155945</t>
  </si>
  <si>
    <t>ABIANMASTRANS PERDANA</t>
  </si>
  <si>
    <t>155946</t>
  </si>
  <si>
    <t>PUTRA MAKMUR ABADI</t>
  </si>
  <si>
    <t>155947</t>
  </si>
  <si>
    <t>OBOR GREEN ENERGY</t>
  </si>
  <si>
    <t>155948</t>
  </si>
  <si>
    <t>PT. AZTA PRIMA INDONESIA</t>
  </si>
  <si>
    <t>155949</t>
  </si>
  <si>
    <t>KOP. KARYAWAN PUPUK KALTIM</t>
  </si>
  <si>
    <t>155950</t>
  </si>
  <si>
    <t>BASUKI ROKHMAD</t>
  </si>
  <si>
    <t>155951</t>
  </si>
  <si>
    <t>LIOTEC MITRA UTAMA</t>
  </si>
  <si>
    <t>155952</t>
  </si>
  <si>
    <t>YAY. RUMAH SAKIT UMUM PERMATA MADINA</t>
  </si>
  <si>
    <t>155953</t>
  </si>
  <si>
    <t>AZHARI</t>
  </si>
  <si>
    <t>155954</t>
  </si>
  <si>
    <t>ANDROMEDA ATRIA WISATA</t>
  </si>
  <si>
    <t>155955</t>
  </si>
  <si>
    <t>KARUNIA HOSANA</t>
  </si>
  <si>
    <t>155956</t>
  </si>
  <si>
    <t>PAUL SINATRA</t>
  </si>
  <si>
    <t>155962</t>
  </si>
  <si>
    <t>ODIFA JELAJAH DUNIA</t>
  </si>
  <si>
    <t>155964</t>
  </si>
  <si>
    <t>ALWANO CIPTA MAKMUR,PT</t>
  </si>
  <si>
    <t>155965</t>
  </si>
  <si>
    <t>AL MULTAZAM UTAMA NUSANTARA</t>
  </si>
  <si>
    <t>155967</t>
  </si>
  <si>
    <t>ASHA RAMAS ANUGERAH</t>
  </si>
  <si>
    <t>155970</t>
  </si>
  <si>
    <t>PT. NIPPO MECHATRONICS INDONESIA</t>
  </si>
  <si>
    <t>155971</t>
  </si>
  <si>
    <t>PERKUMPULAN POKTAN GAPSERA MANDIRI</t>
  </si>
  <si>
    <t>155972</t>
  </si>
  <si>
    <t>PT. ANTASENA DAYA MINERAL</t>
  </si>
  <si>
    <t>155973</t>
  </si>
  <si>
    <t>PT. SURYA BHUMI LESTARI</t>
  </si>
  <si>
    <t>155974</t>
  </si>
  <si>
    <t>PODO SENENG PERDANA</t>
  </si>
  <si>
    <t>155975</t>
  </si>
  <si>
    <t>WAHYU HIDAYAT</t>
  </si>
  <si>
    <t>155977</t>
  </si>
  <si>
    <t>HENDRI</t>
  </si>
  <si>
    <t>155978</t>
  </si>
  <si>
    <t>PT. PT MITRA PRAMITA SELARAS</t>
  </si>
  <si>
    <t>155979</t>
  </si>
  <si>
    <t>155980</t>
  </si>
  <si>
    <t>INSTITUT PERTANIAN BOGOR-PTNBH (IPB-PTNBH)</t>
  </si>
  <si>
    <t>155981</t>
  </si>
  <si>
    <t>S. MUHAMAD ANIS</t>
  </si>
  <si>
    <t>155982</t>
  </si>
  <si>
    <t>AL-HAMDI GLOBAL WISATA</t>
  </si>
  <si>
    <t>155983</t>
  </si>
  <si>
    <t>MUTIARA AMANAH</t>
  </si>
  <si>
    <t>155984</t>
  </si>
  <si>
    <t>ASIA IMAN WISATA</t>
  </si>
  <si>
    <t>155985</t>
  </si>
  <si>
    <t>PARTINI</t>
  </si>
  <si>
    <t>155986</t>
  </si>
  <si>
    <t>155989</t>
  </si>
  <si>
    <t>CV. CATURAKSA ADHINIAGA</t>
  </si>
  <si>
    <t>155993</t>
  </si>
  <si>
    <t>YULITA SOFIYANTI</t>
  </si>
  <si>
    <t>155994</t>
  </si>
  <si>
    <t>SENTOSA BAHAGIA BERSAMA</t>
  </si>
  <si>
    <t>155995</t>
  </si>
  <si>
    <t>AMPHURI</t>
  </si>
  <si>
    <t>155999</t>
  </si>
  <si>
    <t>BAMBANG HERMANTO</t>
  </si>
  <si>
    <t>156000</t>
  </si>
  <si>
    <t>PRADHA KARYA PERKASA</t>
  </si>
  <si>
    <t>156001</t>
  </si>
  <si>
    <t>DIFA DIGITAL</t>
  </si>
  <si>
    <t>156002</t>
  </si>
  <si>
    <t>INTI BETON SUKSES PRATAMA</t>
  </si>
  <si>
    <t>156003</t>
  </si>
  <si>
    <t>SUBRO FARM</t>
  </si>
  <si>
    <t>156004</t>
  </si>
  <si>
    <t>PRM. PERHUTANI KPH KEDU UTARA</t>
  </si>
  <si>
    <t>156005</t>
  </si>
  <si>
    <t>SISWANTA</t>
  </si>
  <si>
    <t>156008</t>
  </si>
  <si>
    <t>EBAD ALRAHMAN WISATA</t>
  </si>
  <si>
    <t>156009</t>
  </si>
  <si>
    <t>RISANDI ZUHROMI</t>
  </si>
  <si>
    <t>156010</t>
  </si>
  <si>
    <t>NOVITA KURNIAWATI NOVITA KURNIAWATI</t>
  </si>
  <si>
    <t>156011</t>
  </si>
  <si>
    <t>PT. CHENG HONG PACKAGING TECHNOLOGY INDONESIA</t>
  </si>
  <si>
    <t>156012</t>
  </si>
  <si>
    <t>MEDIALAND INTERNATIONAL</t>
  </si>
  <si>
    <t>156013</t>
  </si>
  <si>
    <t>TANJUNGARUM FAST</t>
  </si>
  <si>
    <t>156014</t>
  </si>
  <si>
    <t>PT. TIRTA ZAPPLINDO GEMILANG</t>
  </si>
  <si>
    <t>156015</t>
  </si>
  <si>
    <t>CV. CV. JAVA AGRO SPICES</t>
  </si>
  <si>
    <t>156019</t>
  </si>
  <si>
    <t>MURNI HIDAYATI</t>
  </si>
  <si>
    <t>156020</t>
  </si>
  <si>
    <t>LIMA SAUDARA DUTA WISATA</t>
  </si>
  <si>
    <t>156021</t>
  </si>
  <si>
    <t>CV. BERLIAN</t>
  </si>
  <si>
    <t>156022</t>
  </si>
  <si>
    <t>PT. PANCA PUTRA SELARAS</t>
  </si>
  <si>
    <t>156027</t>
  </si>
  <si>
    <t>JATIMJAYA PERKASA</t>
  </si>
  <si>
    <t>156028</t>
  </si>
  <si>
    <t>HERRY SUYANTO</t>
  </si>
  <si>
    <t>156029</t>
  </si>
  <si>
    <t>156031</t>
  </si>
  <si>
    <t>156032</t>
  </si>
  <si>
    <t>PT. BARTIM BARA PRIMA</t>
  </si>
  <si>
    <t>156033</t>
  </si>
  <si>
    <t>MULTI BATAM PRATAMA</t>
  </si>
  <si>
    <t>156034</t>
  </si>
  <si>
    <t>KERAMAS SURFING PARK</t>
  </si>
  <si>
    <t>156035</t>
  </si>
  <si>
    <t>DEWI TIRTA SEJAHTERA</t>
  </si>
  <si>
    <t>156036</t>
  </si>
  <si>
    <t>ENSEVAL PUTERA MEGATRADING TBK</t>
  </si>
  <si>
    <t>156037</t>
  </si>
  <si>
    <t>BISTOK NADAPDAP</t>
  </si>
  <si>
    <t>156038</t>
  </si>
  <si>
    <t>156039</t>
  </si>
  <si>
    <t>ADE BASUKI</t>
  </si>
  <si>
    <t>156040</t>
  </si>
  <si>
    <t>KARUNIA CAHAYA DARMAWAN</t>
  </si>
  <si>
    <t>156041</t>
  </si>
  <si>
    <t>156042</t>
  </si>
  <si>
    <t>CV. GILANG JAYA ABADI</t>
  </si>
  <si>
    <t>156043</t>
  </si>
  <si>
    <t>SAHABAT INSAN MULIA</t>
  </si>
  <si>
    <t>156044</t>
  </si>
  <si>
    <t>PT. DELTA SUBUR PERMAI</t>
  </si>
  <si>
    <t>156045</t>
  </si>
  <si>
    <t>FIBERHOME TECHNOLOGIES INDONESIA</t>
  </si>
  <si>
    <t>156055</t>
  </si>
  <si>
    <t>MUKARI BUDI SANTOSA</t>
  </si>
  <si>
    <t>156056</t>
  </si>
  <si>
    <t>CAHAYA CEMERLANG</t>
  </si>
  <si>
    <t>156057</t>
  </si>
  <si>
    <t>LINTAS BUMI CENDERAWASIH</t>
  </si>
  <si>
    <t>156058</t>
  </si>
  <si>
    <t>GOLVRY SITORUS</t>
  </si>
  <si>
    <t>156059</t>
  </si>
  <si>
    <t>PT. FORESTAMA KAYU LESTARI</t>
  </si>
  <si>
    <t>156061</t>
  </si>
  <si>
    <t>ANDAMAN INDARA MINEWORKS</t>
  </si>
  <si>
    <t>156062</t>
  </si>
  <si>
    <t>ADITYA WIBAWA</t>
  </si>
  <si>
    <t>156063</t>
  </si>
  <si>
    <t>MEYLYA HANDOYO</t>
  </si>
  <si>
    <t>156064</t>
  </si>
  <si>
    <t>NI WAYAN MARYANI</t>
  </si>
  <si>
    <t>156065</t>
  </si>
  <si>
    <t>ALFA RETAILINDO</t>
  </si>
  <si>
    <t>156066</t>
  </si>
  <si>
    <t>ISNAINI</t>
  </si>
  <si>
    <t>156067</t>
  </si>
  <si>
    <t>BUDI UTOMO</t>
  </si>
  <si>
    <t>156068</t>
  </si>
  <si>
    <t>PT. STANDAR BETON INDONESIA</t>
  </si>
  <si>
    <t>156069</t>
  </si>
  <si>
    <t>Rukun Persada Makmur</t>
  </si>
  <si>
    <t>156072</t>
  </si>
  <si>
    <t>WISATA IKAN MAS MERAH</t>
  </si>
  <si>
    <t>156076</t>
  </si>
  <si>
    <t>HALBANERO</t>
  </si>
  <si>
    <t>156078</t>
  </si>
  <si>
    <t>ENDAH DWI UTARI ENDAH DWI UTARI</t>
  </si>
  <si>
    <t>156079</t>
  </si>
  <si>
    <t>ENDAH DWI UTARI</t>
  </si>
  <si>
    <t>156081</t>
  </si>
  <si>
    <t>MITRA MUSIKA SEJATI</t>
  </si>
  <si>
    <t>156082</t>
  </si>
  <si>
    <t>PT. SURYA UTAMA AGROLESTARI</t>
  </si>
  <si>
    <t>156083</t>
  </si>
  <si>
    <t>PT. SURYA SUMBER SAWIT ABADI</t>
  </si>
  <si>
    <t>156084</t>
  </si>
  <si>
    <t>PT. PERSADA ALAM JAYA</t>
  </si>
  <si>
    <t>156085</t>
  </si>
  <si>
    <t>FRENCHIE STYLE INDONESIA</t>
  </si>
  <si>
    <t>156086</t>
  </si>
  <si>
    <t>SURIP</t>
  </si>
  <si>
    <t>156091</t>
  </si>
  <si>
    <t>Bend. SATKER BANDAR UDARA MOZES KILANGIN TIMIKA</t>
  </si>
  <si>
    <t>156093</t>
  </si>
  <si>
    <t>MEGAHBUANA LAENA PERSADA</t>
  </si>
  <si>
    <t>156094</t>
  </si>
  <si>
    <t>GARUDA NUSANTARA TEKNIK</t>
  </si>
  <si>
    <t>156095</t>
  </si>
  <si>
    <t>CV WISNU JKW</t>
  </si>
  <si>
    <t>156096</t>
  </si>
  <si>
    <t>DONI MELSTAIN</t>
  </si>
  <si>
    <t>156097</t>
  </si>
  <si>
    <t>WEN LI PHANG</t>
  </si>
  <si>
    <t>156098</t>
  </si>
  <si>
    <t>TJONG KAUW FEONG</t>
  </si>
  <si>
    <t>156100</t>
  </si>
  <si>
    <t>156101</t>
  </si>
  <si>
    <t>BERKAH TOHA</t>
  </si>
  <si>
    <t>156102</t>
  </si>
  <si>
    <t>MANDIRI MURNI JAYA, PT</t>
  </si>
  <si>
    <t>156103</t>
  </si>
  <si>
    <t>ARINA ADICIPTA KONSULTAN</t>
  </si>
  <si>
    <t>156104</t>
  </si>
  <si>
    <t>LEONARDO BASA KAPITAN MANUK</t>
  </si>
  <si>
    <t>156105</t>
  </si>
  <si>
    <t>MERNADI</t>
  </si>
  <si>
    <t>156106</t>
  </si>
  <si>
    <t>CARAKA TIRTA PRATAMA</t>
  </si>
  <si>
    <t>156111</t>
  </si>
  <si>
    <t>ELNUSA PETROFIN</t>
  </si>
  <si>
    <t>156112</t>
  </si>
  <si>
    <t>KIWI WIRA NIAGA</t>
  </si>
  <si>
    <t>156113</t>
  </si>
  <si>
    <t>GASING PACKING PLANT</t>
  </si>
  <si>
    <t>156114</t>
  </si>
  <si>
    <t>UZMA DEVELOPMENT SERVICES</t>
  </si>
  <si>
    <t>156115</t>
  </si>
  <si>
    <t>PT. ENERGI BATU HITAM</t>
  </si>
  <si>
    <t>156116</t>
  </si>
  <si>
    <t>DEPRIWANGGA ENGINEERING</t>
  </si>
  <si>
    <t>156117</t>
  </si>
  <si>
    <t>CATUR MITRA SEJATI SENTOSA</t>
  </si>
  <si>
    <t>156118</t>
  </si>
  <si>
    <t>PT. ALHADA AGRO SEJAHTERA</t>
  </si>
  <si>
    <t>156119</t>
  </si>
  <si>
    <t>MR. FIRDAUS MUSLIM</t>
  </si>
  <si>
    <t>156120</t>
  </si>
  <si>
    <t>MOCHAMMAD A. NUGRAHA</t>
  </si>
  <si>
    <t>156121</t>
  </si>
  <si>
    <t>PT. BORNEO KARYA INDAH MANDIRI</t>
  </si>
  <si>
    <t>156122</t>
  </si>
  <si>
    <t>PT. KALIMANTAN WAHANA BERJAYA</t>
  </si>
  <si>
    <t>156123</t>
  </si>
  <si>
    <t>PT. NADILA INDOAGRO PLANTATION</t>
  </si>
  <si>
    <t>156124</t>
  </si>
  <si>
    <t>JOHNY S.</t>
  </si>
  <si>
    <t>156125</t>
  </si>
  <si>
    <t>PUTRA MOROWALI SEJAHTERA</t>
  </si>
  <si>
    <t>156126</t>
  </si>
  <si>
    <t>HELMI ANTONI</t>
  </si>
  <si>
    <t>156127</t>
  </si>
  <si>
    <t>AN NAMIROH TRAVELINDO</t>
  </si>
  <si>
    <t>156128</t>
  </si>
  <si>
    <t>ITOCHU CORPORATION.</t>
  </si>
  <si>
    <t>156129</t>
  </si>
  <si>
    <t>PUGUH PRISDIWANDOKO</t>
  </si>
  <si>
    <t>156130</t>
  </si>
  <si>
    <t>CV. EMPAT BERSAUDARA</t>
  </si>
  <si>
    <t>156131</t>
  </si>
  <si>
    <t>MOH. FAUZI</t>
  </si>
  <si>
    <t>156132</t>
  </si>
  <si>
    <t>CORIN MULIA GEMILANG</t>
  </si>
  <si>
    <t>156133</t>
  </si>
  <si>
    <t>156134</t>
  </si>
  <si>
    <t>GREEN BIOTECH INDONESIA</t>
  </si>
  <si>
    <t>156135</t>
  </si>
  <si>
    <t>MUHAMMAD ALFIYAN RIZALDY</t>
  </si>
  <si>
    <t>156136</t>
  </si>
  <si>
    <t>PAPUA SINAR PELANGI, PT</t>
  </si>
  <si>
    <t>156137</t>
  </si>
  <si>
    <t>DUA BAKTI SARANA</t>
  </si>
  <si>
    <t>156138</t>
  </si>
  <si>
    <t>DWI YUL VITASARI</t>
  </si>
  <si>
    <t>156139</t>
  </si>
  <si>
    <t>PT. INDOPAN AGRO ENERGY</t>
  </si>
  <si>
    <t>156140</t>
  </si>
  <si>
    <t>ERMAWANTO -</t>
  </si>
  <si>
    <t>156141</t>
  </si>
  <si>
    <t>SANITARINDO TANGSEL JAYA,PT</t>
  </si>
  <si>
    <t>156142</t>
  </si>
  <si>
    <t>DENI IBRAHIM MALAY</t>
  </si>
  <si>
    <t>156143</t>
  </si>
  <si>
    <t>GUNTUR ADI SURYA ISMAIL</t>
  </si>
  <si>
    <t>156144</t>
  </si>
  <si>
    <t>KARYA BETON PERKASA</t>
  </si>
  <si>
    <t>156145</t>
  </si>
  <si>
    <t>PT. BERKAT INDO GEMILANG</t>
  </si>
  <si>
    <t>156146</t>
  </si>
  <si>
    <t>PT. TELAGA MAHAKAM ABADI</t>
  </si>
  <si>
    <t>156147</t>
  </si>
  <si>
    <t>TRIAAA</t>
  </si>
  <si>
    <t>156148</t>
  </si>
  <si>
    <t>PAMUNGKAS PUTRA PRATAMA</t>
  </si>
  <si>
    <t>156149</t>
  </si>
  <si>
    <t>GUNUNG SAHID</t>
  </si>
  <si>
    <t>156150</t>
  </si>
  <si>
    <t>WARDAH</t>
  </si>
  <si>
    <t>156151</t>
  </si>
  <si>
    <t>KOPERASI KARYAWAN MITRA BAYAH GEMILANG</t>
  </si>
  <si>
    <t>156152</t>
  </si>
  <si>
    <t>CV. WIYURA JAYA</t>
  </si>
  <si>
    <t>156153</t>
  </si>
  <si>
    <t>NATURAL ENERGI SUKSES, PT</t>
  </si>
  <si>
    <t>156154</t>
  </si>
  <si>
    <t>DEWA MADE DATON</t>
  </si>
  <si>
    <t>156155</t>
  </si>
  <si>
    <t>156157</t>
  </si>
  <si>
    <t>156158</t>
  </si>
  <si>
    <t>TAN IRWAN TANDUN</t>
  </si>
  <si>
    <t>156159</t>
  </si>
  <si>
    <t>DODI SUPRIYADI</t>
  </si>
  <si>
    <t>156160</t>
  </si>
  <si>
    <t>156161</t>
  </si>
  <si>
    <t>KIBARAYA SELARAS AGUNG</t>
  </si>
  <si>
    <t>156171</t>
  </si>
  <si>
    <t>JHOME HOUSEHOLD INDONESIA</t>
  </si>
  <si>
    <t>156176</t>
  </si>
  <si>
    <t>PRI HARYADI (UD WANA LESTARI)</t>
  </si>
  <si>
    <t>156177</t>
  </si>
  <si>
    <t>ATIEK NOERHAYATI SEFRIANI</t>
  </si>
  <si>
    <t>156178</t>
  </si>
  <si>
    <t>PT. ADITA</t>
  </si>
  <si>
    <t>156179</t>
  </si>
  <si>
    <t>BENKY</t>
  </si>
  <si>
    <t>156181</t>
  </si>
  <si>
    <t>PT. SABAS DIAN BERSINAR</t>
  </si>
  <si>
    <t>156183</t>
  </si>
  <si>
    <t>NANDITAMA</t>
  </si>
  <si>
    <t>156184</t>
  </si>
  <si>
    <t>DAYASA ARIA PRIMA</t>
  </si>
  <si>
    <t>156185</t>
  </si>
  <si>
    <t>PT. GARVA BERKAT USAHA</t>
  </si>
  <si>
    <t>156186</t>
  </si>
  <si>
    <t>BUDIANTO ASJIK DJAJA</t>
  </si>
  <si>
    <t>156192</t>
  </si>
  <si>
    <t>NUR HARAMAIN MULIA</t>
  </si>
  <si>
    <t>156193</t>
  </si>
  <si>
    <t>SHAOZE LENG</t>
  </si>
  <si>
    <t>156194</t>
  </si>
  <si>
    <t>MUSTIKA ALAM MANDIRI</t>
  </si>
  <si>
    <t>156196</t>
  </si>
  <si>
    <t>BARITO BARA ENERGI</t>
  </si>
  <si>
    <t>156197</t>
  </si>
  <si>
    <t>ANDRI HERIYANTO</t>
  </si>
  <si>
    <t>156198</t>
  </si>
  <si>
    <t>PT. SARANA DAYA MANDIRI</t>
  </si>
  <si>
    <t>156202</t>
  </si>
  <si>
    <t>BEST PERFORMANCE ENERGY SOLUTION</t>
  </si>
  <si>
    <t>156206</t>
  </si>
  <si>
    <t>KAFILAH MAGHFIRAH WISATA</t>
  </si>
  <si>
    <t>156208</t>
  </si>
  <si>
    <t>AMANAH PRIMA INDONESIA</t>
  </si>
  <si>
    <t>156209</t>
  </si>
  <si>
    <t>156211</t>
  </si>
  <si>
    <t>JIANGXI KUNCHENG WIRE &amp; CABLE CO.,LTD.</t>
  </si>
  <si>
    <t>156212</t>
  </si>
  <si>
    <t>SHABRI</t>
  </si>
  <si>
    <t>156213</t>
  </si>
  <si>
    <t>INDIGO SEJAHTERA</t>
  </si>
  <si>
    <t>156214</t>
  </si>
  <si>
    <t>PT. BANGKA TIN INDUSTRY</t>
  </si>
  <si>
    <t>156215</t>
  </si>
  <si>
    <t>SELA EXPRESS TOUR</t>
  </si>
  <si>
    <t>156216</t>
  </si>
  <si>
    <t>FESENDEN PARULIAN SITINDAON</t>
  </si>
  <si>
    <t>156217</t>
  </si>
  <si>
    <t>DEVI AGUSTINI</t>
  </si>
  <si>
    <t>156218</t>
  </si>
  <si>
    <t>RAMADHAN MORAMO RAYA</t>
  </si>
  <si>
    <t>156219</t>
  </si>
  <si>
    <t>BENDAHARA PENGELUARAN SATKER PENGEMBANGAN SISTEM PENYEHATAN LINGKUNGAN PEMUKIMAN PROV. DI YOGYAKARTA</t>
  </si>
  <si>
    <t>156220</t>
  </si>
  <si>
    <t>DUTA MITRA SUKSES</t>
  </si>
  <si>
    <t>156221</t>
  </si>
  <si>
    <t>BOGA AMANDA</t>
  </si>
  <si>
    <t>156223</t>
  </si>
  <si>
    <t>AFNI NIDYASARI</t>
  </si>
  <si>
    <t>156228</t>
  </si>
  <si>
    <t>ANJAR SAPUTRA</t>
  </si>
  <si>
    <t>156229</t>
  </si>
  <si>
    <t>MULIA KNITTING INDUSTRI</t>
  </si>
  <si>
    <t>156230</t>
  </si>
  <si>
    <t>BEND.PELABUHAN PERIKANAN NUSANTARA KEJAWANAN</t>
  </si>
  <si>
    <t>156231</t>
  </si>
  <si>
    <t>KARUNIA BAJA PERSADA</t>
  </si>
  <si>
    <t>156232</t>
  </si>
  <si>
    <t>SOFYAN TIBO</t>
  </si>
  <si>
    <t>156233</t>
  </si>
  <si>
    <t>MOH. SUKIYANTO</t>
  </si>
  <si>
    <t>156236</t>
  </si>
  <si>
    <t>SUMBER ALAM BAROKAH</t>
  </si>
  <si>
    <t>156237</t>
  </si>
  <si>
    <t>TEDY KURNIAWANTO</t>
  </si>
  <si>
    <t>156239</t>
  </si>
  <si>
    <t>HAFIF PUTRA</t>
  </si>
  <si>
    <t>156240</t>
  </si>
  <si>
    <t>CITRA MEDIKA TEMBUNG</t>
  </si>
  <si>
    <t>156241</t>
  </si>
  <si>
    <t>YAPUTRA ALFA PALMINDO</t>
  </si>
  <si>
    <t>156242</t>
  </si>
  <si>
    <t>SUKAMTO</t>
  </si>
  <si>
    <t>156243</t>
  </si>
  <si>
    <t>HARDIANTO FERDINANDUS</t>
  </si>
  <si>
    <t>156244</t>
  </si>
  <si>
    <t>PT. FUJI FURUKAWA E&amp;C INDONESIA</t>
  </si>
  <si>
    <t>156245</t>
  </si>
  <si>
    <t>STAR BORNEO ENGINEERING</t>
  </si>
  <si>
    <t>156247</t>
  </si>
  <si>
    <t>TANESHANDO BANGUN PERTIWI</t>
  </si>
  <si>
    <t>156248</t>
  </si>
  <si>
    <t>PT. ARDISAL JASA UTAMA</t>
  </si>
  <si>
    <t>156249</t>
  </si>
  <si>
    <t>PT. KYUNG DONG ENERGY AND RESOURCES</t>
  </si>
  <si>
    <t>156250</t>
  </si>
  <si>
    <t>PT. BLUE ATLANTIC ABADI</t>
  </si>
  <si>
    <t>156251</t>
  </si>
  <si>
    <t>PT. PERKASA BETON ABADI</t>
  </si>
  <si>
    <t>156252</t>
  </si>
  <si>
    <t>BAMBANG MILIANTO</t>
  </si>
  <si>
    <t>156253</t>
  </si>
  <si>
    <t>TRISAKTI CIPTA NUSANTARA</t>
  </si>
  <si>
    <t>156254</t>
  </si>
  <si>
    <t>SIA HUAT INDONESIA</t>
  </si>
  <si>
    <t>156255</t>
  </si>
  <si>
    <t>TRIMATA BENUA</t>
  </si>
  <si>
    <t>156256</t>
  </si>
  <si>
    <t>ROYAL PORCELAIN PUBLIC CO., LTD</t>
  </si>
  <si>
    <t>156257</t>
  </si>
  <si>
    <t xml:space="preserve">ROYAL PORCELAIN PUBLIC CO., LTD 	</t>
  </si>
  <si>
    <t>156258</t>
  </si>
  <si>
    <t>FALCON</t>
  </si>
  <si>
    <t>156259</t>
  </si>
  <si>
    <t>A NAHDLIYAN FAHMI</t>
  </si>
  <si>
    <t>156260</t>
  </si>
  <si>
    <t>HARIADI</t>
  </si>
  <si>
    <t>156261</t>
  </si>
  <si>
    <t>BAYU WIDIYAN</t>
  </si>
  <si>
    <t>156262</t>
  </si>
  <si>
    <t>156263</t>
  </si>
  <si>
    <t>JUMARDIN</t>
  </si>
  <si>
    <t>156264</t>
  </si>
  <si>
    <t>CV. Sumber Alam</t>
  </si>
  <si>
    <t>156265</t>
  </si>
  <si>
    <t>BAUER PRATAMA INDONESIA</t>
  </si>
  <si>
    <t>156266</t>
  </si>
  <si>
    <t>GUNUNG MINERAL INDONESIA</t>
  </si>
  <si>
    <t>156267</t>
  </si>
  <si>
    <t>PT. WORLD METAL INDUSTRI NATIONAL</t>
  </si>
  <si>
    <t>156268</t>
  </si>
  <si>
    <t>MULTI RIZKI AKBAR</t>
  </si>
  <si>
    <t>156270</t>
  </si>
  <si>
    <t>PT. PRIMA MAS LESTARI</t>
  </si>
  <si>
    <t>156271</t>
  </si>
  <si>
    <t>ABHIRAMA KRESNA</t>
  </si>
  <si>
    <t>156273</t>
  </si>
  <si>
    <t>MEGA SYNERGY POWERINDO</t>
  </si>
  <si>
    <t>156274</t>
  </si>
  <si>
    <t>SIM TIC BATAM</t>
  </si>
  <si>
    <t>156275</t>
  </si>
  <si>
    <t>PT. SINBAD KARYA PERDAGANGAN</t>
  </si>
  <si>
    <t>156276</t>
  </si>
  <si>
    <t>SYAIFUL FAJAR</t>
  </si>
  <si>
    <t>156277</t>
  </si>
  <si>
    <t>WAHYUDDIN.HS</t>
  </si>
  <si>
    <t>156278</t>
  </si>
  <si>
    <t>PT. LIDY'S ARTHA BORNEO</t>
  </si>
  <si>
    <t>156296</t>
  </si>
  <si>
    <t>156297</t>
  </si>
  <si>
    <t>CHRISTIAN BUDIANTO</t>
  </si>
  <si>
    <t>156298</t>
  </si>
  <si>
    <t>PT. DAEWON ECO INDONESIA</t>
  </si>
  <si>
    <t>156299</t>
  </si>
  <si>
    <t>PERSEK. LAW FIRM SURYANI SUSANTO &amp; ASSOCIATES</t>
  </si>
  <si>
    <t>156300</t>
  </si>
  <si>
    <t>CV. DESIGN &amp; ANTIQUES</t>
  </si>
  <si>
    <t>156301</t>
  </si>
  <si>
    <t>GOLDEN FOOTWEAR INDOTAMA</t>
  </si>
  <si>
    <t>156303</t>
  </si>
  <si>
    <t>PT. TIGER STAR INDONESIA</t>
  </si>
  <si>
    <t>156304</t>
  </si>
  <si>
    <t>PT. MITRA JAYA KONSTRUKSI</t>
  </si>
  <si>
    <t>156307</t>
  </si>
  <si>
    <t>PT. ESMALGLASS INDONESIA</t>
  </si>
  <si>
    <t>156308</t>
  </si>
  <si>
    <t>PT. GARUDA MULTI TRANSPORT</t>
  </si>
  <si>
    <t>156309</t>
  </si>
  <si>
    <t>JENGGOLO TIRTA</t>
  </si>
  <si>
    <t>156310</t>
  </si>
  <si>
    <t>PT. BARA ARTHA ENERGI</t>
  </si>
  <si>
    <t>156312</t>
  </si>
  <si>
    <t>PAHALA TEKNIK INDONESIA</t>
  </si>
  <si>
    <t>156313</t>
  </si>
  <si>
    <t>CAKRAWALA NUSANTARA</t>
  </si>
  <si>
    <t>156314</t>
  </si>
  <si>
    <t>H. DIKE FITRIANSYAH</t>
  </si>
  <si>
    <t>156318</t>
  </si>
  <si>
    <t>LONGHWA JAYA TIMBER</t>
  </si>
  <si>
    <t>156319</t>
  </si>
  <si>
    <t>GEMA ALAM LESTARI</t>
  </si>
  <si>
    <t>156320</t>
  </si>
  <si>
    <t>PT. SUMBER KAYU MAS INDONESIA</t>
  </si>
  <si>
    <t>156321</t>
  </si>
  <si>
    <t>ALPHA SEJAHTERA MANDIRI</t>
  </si>
  <si>
    <t>156322</t>
  </si>
  <si>
    <t>SK FOODS INDONESIA</t>
  </si>
  <si>
    <t>156323</t>
  </si>
  <si>
    <t>TELAGA BARU</t>
  </si>
  <si>
    <t>156324</t>
  </si>
  <si>
    <t>TEKONINDO</t>
  </si>
  <si>
    <t>156325</t>
  </si>
  <si>
    <t>PT. TRIAS KARYA</t>
  </si>
  <si>
    <t>156326</t>
  </si>
  <si>
    <t>SINAR SAWIT PERKASA</t>
  </si>
  <si>
    <t>156327</t>
  </si>
  <si>
    <t>PT. WIRA PERKASA JAYA</t>
  </si>
  <si>
    <t>156328</t>
  </si>
  <si>
    <t>SUMBER BUDI AGUNG</t>
  </si>
  <si>
    <t>156329</t>
  </si>
  <si>
    <t>BINA TEKNIK</t>
  </si>
  <si>
    <t>156330</t>
  </si>
  <si>
    <t>PT. LINTAS BUANA</t>
  </si>
  <si>
    <t>156331</t>
  </si>
  <si>
    <t>PT. IBRANI PERKASA NUSANTARA</t>
  </si>
  <si>
    <t>156337</t>
  </si>
  <si>
    <t>MUZDALIFAH</t>
  </si>
  <si>
    <t>156338</t>
  </si>
  <si>
    <t>MASPIAN RAHIM</t>
  </si>
  <si>
    <t>156339</t>
  </si>
  <si>
    <t>SARANA TEMPA PERKASA</t>
  </si>
  <si>
    <t>156340</t>
  </si>
  <si>
    <t>PT. WAHANA MURNI PLANTATION</t>
  </si>
  <si>
    <t>156341</t>
  </si>
  <si>
    <t>KEPOLISIAN NEGARA REPUBLIK INDONESIA DAERAH KALIMANTAN TENGAH</t>
  </si>
  <si>
    <t>156342</t>
  </si>
  <si>
    <t>SINERGI AGRO SUKSES</t>
  </si>
  <si>
    <t>156343</t>
  </si>
  <si>
    <t>PT. TAZA MULIA BAROKAH</t>
  </si>
  <si>
    <t>156344</t>
  </si>
  <si>
    <t>PT. BERAU AGRO KUSUMA</t>
  </si>
  <si>
    <t>156345</t>
  </si>
  <si>
    <t>PT. BERKAT SAWIT SEJAHTERA</t>
  </si>
  <si>
    <t>156346</t>
  </si>
  <si>
    <t>KURNIAWAN SETIADI  D, DRS</t>
  </si>
  <si>
    <t>156347</t>
  </si>
  <si>
    <t>DARMA UTAMA</t>
  </si>
  <si>
    <t>156348</t>
  </si>
  <si>
    <t>CV. INDAH PERSADA</t>
  </si>
  <si>
    <t>156351</t>
  </si>
  <si>
    <t>GUANO ROHMAT ALAM</t>
  </si>
  <si>
    <t>156352</t>
  </si>
  <si>
    <t>ARIFIN CHAN MALINDO</t>
  </si>
  <si>
    <t>156353</t>
  </si>
  <si>
    <t>PT. SABDHO WASKITA WIJAYA</t>
  </si>
  <si>
    <t>156354</t>
  </si>
  <si>
    <t>RISMAWATI JAMAL</t>
  </si>
  <si>
    <t>156355</t>
  </si>
  <si>
    <t>MOH. DEDIK SUPRIADI</t>
  </si>
  <si>
    <t>156356</t>
  </si>
  <si>
    <t>MUHAMMAD MAS'UD</t>
  </si>
  <si>
    <t>156357</t>
  </si>
  <si>
    <t>SANITAS</t>
  </si>
  <si>
    <t>156358</t>
  </si>
  <si>
    <t>MR. REDI JAYA</t>
  </si>
  <si>
    <t>156361</t>
  </si>
  <si>
    <t>SEKOLAH SUGAR GROUP</t>
  </si>
  <si>
    <t>156362</t>
  </si>
  <si>
    <t>ADITYA BINTANG SUKSES</t>
  </si>
  <si>
    <t>156363</t>
  </si>
  <si>
    <t>PT. TOCALO SURFACE TECHNOLOGY INDONESIA</t>
  </si>
  <si>
    <t>156364</t>
  </si>
  <si>
    <t>CV. TAWAKAL ABADI</t>
  </si>
  <si>
    <t>156365</t>
  </si>
  <si>
    <t>156366</t>
  </si>
  <si>
    <t>SUWARDI</t>
  </si>
  <si>
    <t>156373</t>
  </si>
  <si>
    <t>PT. SAN SHENG WOOD</t>
  </si>
  <si>
    <t>156375</t>
  </si>
  <si>
    <t>KOPERASI JASA PEMUDA GANGSAR</t>
  </si>
  <si>
    <t>156376</t>
  </si>
  <si>
    <t>PT. BLACK DIAMOND INDONESIA</t>
  </si>
  <si>
    <t>156377</t>
  </si>
  <si>
    <t>SEJATI TRAVELINDO</t>
  </si>
  <si>
    <t>156378</t>
  </si>
  <si>
    <t>CIPTA HEPI SEMPURNA</t>
  </si>
  <si>
    <t>156379</t>
  </si>
  <si>
    <t>JAHOTLIM PURBA, SAP</t>
  </si>
  <si>
    <t>156380</t>
  </si>
  <si>
    <t>ZULKISAM PRAMUDIA</t>
  </si>
  <si>
    <t>156381</t>
  </si>
  <si>
    <t>PDAM KAB. NGANJUK</t>
  </si>
  <si>
    <t>156382</t>
  </si>
  <si>
    <t>ISKANDAR</t>
  </si>
  <si>
    <t>156383</t>
  </si>
  <si>
    <t>CV. MAKIN MAKMUR</t>
  </si>
  <si>
    <t>156385</t>
  </si>
  <si>
    <t>PT. PTEC RESEARCH AND DEVELOPMENT</t>
  </si>
  <si>
    <t>156386</t>
  </si>
  <si>
    <t>YABES ANUGERAH UTAMA</t>
  </si>
  <si>
    <t>156387</t>
  </si>
  <si>
    <t>PT. SEIRAMA TIN INVESTMENT</t>
  </si>
  <si>
    <t>156388</t>
  </si>
  <si>
    <t>PT. WARNA AGUNG SEJAHTERA</t>
  </si>
  <si>
    <t>156389</t>
  </si>
  <si>
    <t>RATINDO ARTISTIK</t>
  </si>
  <si>
    <t>156390</t>
  </si>
  <si>
    <t>I WAYAN GUNARTA</t>
  </si>
  <si>
    <t>156391</t>
  </si>
  <si>
    <t>JAYAPURA PASIFIK PERMAI</t>
  </si>
  <si>
    <t>156392</t>
  </si>
  <si>
    <t>KIRANA PRIMA</t>
  </si>
  <si>
    <t>156393</t>
  </si>
  <si>
    <t>MUHAMAD NUR</t>
  </si>
  <si>
    <t>156394</t>
  </si>
  <si>
    <t>PT. YIFANG CARGO MUTIARA ELEKTRONIK</t>
  </si>
  <si>
    <t>156395</t>
  </si>
  <si>
    <t>PT. SEDAYU MAKMUR ABADI</t>
  </si>
  <si>
    <t>156396</t>
  </si>
  <si>
    <t>PT. TATA BANDAR SAMUDERA</t>
  </si>
  <si>
    <t>156397</t>
  </si>
  <si>
    <t>PT. ABADI MAKMUR ANUGERAH</t>
  </si>
  <si>
    <t>156398</t>
  </si>
  <si>
    <t>CV. PERMATA BERKAH</t>
  </si>
  <si>
    <t>156399</t>
  </si>
  <si>
    <t>CV KARYA BINTANG RASA UTAMA</t>
  </si>
  <si>
    <t>156400</t>
  </si>
  <si>
    <t>MOCH MARVIAN ABDUL HAKIM</t>
  </si>
  <si>
    <t>156401</t>
  </si>
  <si>
    <t>DUTA ASIA PLASTIKSINDO</t>
  </si>
  <si>
    <t>156402</t>
  </si>
  <si>
    <t>ASUS TECHNOLOGY INDONESIA</t>
  </si>
  <si>
    <t>156403</t>
  </si>
  <si>
    <t>SINAR SEPTIYANA SENTOSA, PT</t>
  </si>
  <si>
    <t>156404</t>
  </si>
  <si>
    <t>BAMBOO CRAFT INDONESIA</t>
  </si>
  <si>
    <t>156405</t>
  </si>
  <si>
    <t>AJI SUMARNA</t>
  </si>
  <si>
    <t>156414</t>
  </si>
  <si>
    <t>BIDIKA PERKASA</t>
  </si>
  <si>
    <t>156416</t>
  </si>
  <si>
    <t>IRAKO ENGINEERING</t>
  </si>
  <si>
    <t>156417</t>
  </si>
  <si>
    <t>PN. PERTAMINA</t>
  </si>
  <si>
    <t>156418</t>
  </si>
  <si>
    <t>PT. PUTRA NAGA INDOTAMA</t>
  </si>
  <si>
    <t>156419</t>
  </si>
  <si>
    <t>NI KOMANG AYU AGUSTINIST.,M.Eng</t>
  </si>
  <si>
    <t>156420</t>
  </si>
  <si>
    <t>AHMAD SIBYAN</t>
  </si>
  <si>
    <t>156421</t>
  </si>
  <si>
    <t>156425</t>
  </si>
  <si>
    <t>AIRYN FIRA SAFYNA</t>
  </si>
  <si>
    <t>156426</t>
  </si>
  <si>
    <t>PT. ADI BERKAH ENERGI PERKASA</t>
  </si>
  <si>
    <t>156427</t>
  </si>
  <si>
    <t>YAYASAN PANCA WARGA-RS BERSALIN TINATAPURA</t>
  </si>
  <si>
    <t>156428</t>
  </si>
  <si>
    <t>M. ZULKARLIAN</t>
  </si>
  <si>
    <t>156429</t>
  </si>
  <si>
    <t>MUHAMMAD ARLIYAN</t>
  </si>
  <si>
    <t>156430</t>
  </si>
  <si>
    <t>GRAHA SARANA ENTERPRISE</t>
  </si>
  <si>
    <t>156431</t>
  </si>
  <si>
    <t>PT. SUMATERA CANDI KENCANA</t>
  </si>
  <si>
    <t>156432</t>
  </si>
  <si>
    <t>BADAN PUSAT STATISTIK PROP. SULAWESI TENGAH</t>
  </si>
  <si>
    <t>156433</t>
  </si>
  <si>
    <t>IMEILDA DAYAN</t>
  </si>
  <si>
    <t>156434</t>
  </si>
  <si>
    <t>CITRA WONTEN SAESTU</t>
  </si>
  <si>
    <t>156435</t>
  </si>
  <si>
    <t>NUSA LUCKYTAMA</t>
  </si>
  <si>
    <t>156436</t>
  </si>
  <si>
    <t>PEMBANGUNAN PERUMAHAN PRESISI TBK</t>
  </si>
  <si>
    <t>156437</t>
  </si>
  <si>
    <t>NURMALA SUFI JAYA ABADI</t>
  </si>
  <si>
    <t>156438</t>
  </si>
  <si>
    <t>PT. HAWWA BUANA WISATA</t>
  </si>
  <si>
    <t>156439</t>
  </si>
  <si>
    <t>PT. KARYA CIPTA ENGINEERING</t>
  </si>
  <si>
    <t>156440</t>
  </si>
  <si>
    <t>HALLA MOHANA</t>
  </si>
  <si>
    <t>156441</t>
  </si>
  <si>
    <t>ARIEF RACHMAN, SE</t>
  </si>
  <si>
    <t>156443</t>
  </si>
  <si>
    <t>GITHA DARMA OPTIMA</t>
  </si>
  <si>
    <t>156444</t>
  </si>
  <si>
    <t>BALAI TEKNOLOGI INDUSTRI KREATIF KERAMIK</t>
  </si>
  <si>
    <t>156445</t>
  </si>
  <si>
    <t>CV. IDEAS</t>
  </si>
  <si>
    <t>156446</t>
  </si>
  <si>
    <t>AMEERA FALAH INDAH</t>
  </si>
  <si>
    <t>156447</t>
  </si>
  <si>
    <t>PT. BANGKIT MITRA NUSANTARA</t>
  </si>
  <si>
    <t>156452</t>
  </si>
  <si>
    <t>TATA BERSAMA</t>
  </si>
  <si>
    <t>156453</t>
  </si>
  <si>
    <t>156454</t>
  </si>
  <si>
    <t>PROVI SINAR CONCRETE</t>
  </si>
  <si>
    <t>156455</t>
  </si>
  <si>
    <t>RUSDI TAUFIK</t>
  </si>
  <si>
    <t>156456</t>
  </si>
  <si>
    <t>PT. SUKSES GANDA PROMOSINDO</t>
  </si>
  <si>
    <t>156457</t>
  </si>
  <si>
    <t>CINTA FOOD</t>
  </si>
  <si>
    <t>156458</t>
  </si>
  <si>
    <t>AHLINDO PERKASA ALAM</t>
  </si>
  <si>
    <t>156460</t>
  </si>
  <si>
    <t>PT DAGO WISATA INTERNASIONAL</t>
  </si>
  <si>
    <t>156462</t>
  </si>
  <si>
    <t>KALISMA KREASIMANDIRI</t>
  </si>
  <si>
    <t>156463</t>
  </si>
  <si>
    <t>WZ INDO</t>
  </si>
  <si>
    <t>156465</t>
  </si>
  <si>
    <t>BUMI SAMA GANDA</t>
  </si>
  <si>
    <t>156466</t>
  </si>
  <si>
    <t>NABATI AGROTECH PERSADA</t>
  </si>
  <si>
    <t>156467</t>
  </si>
  <si>
    <t>BANGUN MENARA ABADI</t>
  </si>
  <si>
    <t>156468</t>
  </si>
  <si>
    <t>SILICA MINING INDUSTRI</t>
  </si>
  <si>
    <t>156469</t>
  </si>
  <si>
    <t>IRVAN</t>
  </si>
  <si>
    <t>156470</t>
  </si>
  <si>
    <t>GREENFIELDS INDONESIA</t>
  </si>
  <si>
    <t>156471</t>
  </si>
  <si>
    <t>AINUS SOFA, Drs</t>
  </si>
  <si>
    <t>156472</t>
  </si>
  <si>
    <t>HENGJAYA NICKEL INDUSTRY</t>
  </si>
  <si>
    <t>156473</t>
  </si>
  <si>
    <t>ABDUL KADIR ASLAM</t>
  </si>
  <si>
    <t>156474</t>
  </si>
  <si>
    <t>PT. FORE KOPI INDONESIA</t>
  </si>
  <si>
    <t>156475</t>
  </si>
  <si>
    <t>PAGOH SELAKER</t>
  </si>
  <si>
    <t>156476</t>
  </si>
  <si>
    <t>156477</t>
  </si>
  <si>
    <t>SINERGI MUTIARA CEMERLANG</t>
  </si>
  <si>
    <t>156478</t>
  </si>
  <si>
    <t>RIKY KURNIADI</t>
  </si>
  <si>
    <t>156479</t>
  </si>
  <si>
    <t>AYU AMANAH NUSANTARA</t>
  </si>
  <si>
    <t>156480</t>
  </si>
  <si>
    <t>SARMADI WP</t>
  </si>
  <si>
    <t>156481</t>
  </si>
  <si>
    <t>SUTRAKABEL INTIMANDIRI</t>
  </si>
  <si>
    <t>156482</t>
  </si>
  <si>
    <t>AMIRUL ANWAR</t>
  </si>
  <si>
    <t>156483</t>
  </si>
  <si>
    <t>ALMUNA INDAH WISATA TOUR &amp; TRAVEL</t>
  </si>
  <si>
    <t>156485</t>
  </si>
  <si>
    <t>ANUGERAH JAWARA PRIMA</t>
  </si>
  <si>
    <t>156486</t>
  </si>
  <si>
    <t>KUANTUM MUFID TRADA</t>
  </si>
  <si>
    <t>156487</t>
  </si>
  <si>
    <t>HANAFIE MOERID, SE</t>
  </si>
  <si>
    <t>156488</t>
  </si>
  <si>
    <t>KIMIA FARMA CAB. MEDAN</t>
  </si>
  <si>
    <t>156490</t>
  </si>
  <si>
    <t>TUNAS RIZKI SEMESTA</t>
  </si>
  <si>
    <t>156491</t>
  </si>
  <si>
    <t>PERRI SAPTA SABDANA</t>
  </si>
  <si>
    <t>156494</t>
  </si>
  <si>
    <t>ENERGI NUSANTARA PERKASA</t>
  </si>
  <si>
    <t>156496</t>
  </si>
  <si>
    <t>MARUHO HATSUJYO BATAM</t>
  </si>
  <si>
    <t>156506</t>
  </si>
  <si>
    <t>PT CAHAYA SELOMUKTI</t>
  </si>
  <si>
    <t>156507</t>
  </si>
  <si>
    <t>PT ANUGERAH LANGGENG UNTUNG NIAGA</t>
  </si>
  <si>
    <t>156508</t>
  </si>
  <si>
    <t>RAVANA PALMY SMART</t>
  </si>
  <si>
    <t>156509</t>
  </si>
  <si>
    <t>PT. PRO VIEW INDONESIA</t>
  </si>
  <si>
    <t>156510</t>
  </si>
  <si>
    <t>RISON TRILINDO PERKASA</t>
  </si>
  <si>
    <t>156512</t>
  </si>
  <si>
    <t>PUPUK PERKASA ABADI</t>
  </si>
  <si>
    <t>156515</t>
  </si>
  <si>
    <t>TEDDY MANDIRI</t>
  </si>
  <si>
    <t>156516</t>
  </si>
  <si>
    <t>HARTI AISYAH SIREGAR</t>
  </si>
  <si>
    <t>156517</t>
  </si>
  <si>
    <t>PT. MULTI KARYA INVICTA</t>
  </si>
  <si>
    <t>156518</t>
  </si>
  <si>
    <t>INDONESIA WEDA BAY INDUSTRIAL PARK</t>
  </si>
  <si>
    <t>156519</t>
  </si>
  <si>
    <t>KARISMAN PRIMALULANG</t>
  </si>
  <si>
    <t>156520</t>
  </si>
  <si>
    <t>MUSIKA DINAMIKA LESTARI</t>
  </si>
  <si>
    <t>156521</t>
  </si>
  <si>
    <t>PT. CHAYA INTERFREIGHT CARGO</t>
  </si>
  <si>
    <t>156522</t>
  </si>
  <si>
    <t>INDOFARSA INTI RAYA</t>
  </si>
  <si>
    <t>156523</t>
  </si>
  <si>
    <t>FATH INDAH TRAVEL SERVICE LTD</t>
  </si>
  <si>
    <t>156524</t>
  </si>
  <si>
    <t>PT. DAMANITO TEKNOLOGI REKATAMA</t>
  </si>
  <si>
    <t>156525</t>
  </si>
  <si>
    <t>PT. KITO INDONESIA</t>
  </si>
  <si>
    <t>156528</t>
  </si>
  <si>
    <t>TEH KOK KHIANG</t>
  </si>
  <si>
    <t>156529</t>
  </si>
  <si>
    <t>AL-GHAZAALIE CITRA UTAMA</t>
  </si>
  <si>
    <t>156534</t>
  </si>
  <si>
    <t>PT. DJAMBI WARAS</t>
  </si>
  <si>
    <t>156535</t>
  </si>
  <si>
    <t>ESA HIMAWAN</t>
  </si>
  <si>
    <t>156536</t>
  </si>
  <si>
    <t>ESA HENDRA</t>
  </si>
  <si>
    <t>156537</t>
  </si>
  <si>
    <t>ESA HENDRA HIMAWAN</t>
  </si>
  <si>
    <t>156538</t>
  </si>
  <si>
    <t>ALWINDA PRATAMA JAYA</t>
  </si>
  <si>
    <t>156539</t>
  </si>
  <si>
    <t>KAMADJAJA LOGISTICS</t>
  </si>
  <si>
    <t>156541</t>
  </si>
  <si>
    <t>BERKAH INTAN PERKASA</t>
  </si>
  <si>
    <t>156542</t>
  </si>
  <si>
    <t>BENEDICT AGENG KARTIKA</t>
  </si>
  <si>
    <t>156543</t>
  </si>
  <si>
    <t>SARANA WARNAMEGAH</t>
  </si>
  <si>
    <t>156544</t>
  </si>
  <si>
    <t>RIDWAN MADYA</t>
  </si>
  <si>
    <t>156545</t>
  </si>
  <si>
    <t>RUYI MAKMUR JAYA</t>
  </si>
  <si>
    <t>156546</t>
  </si>
  <si>
    <t>RIZKY BANGKIT</t>
  </si>
  <si>
    <t>156547</t>
  </si>
  <si>
    <t>PT. VITARA ANUGRAH MANDIRI</t>
  </si>
  <si>
    <t>156550</t>
  </si>
  <si>
    <t>ELNUSA FABRIKASI KONSTRUKSI</t>
  </si>
  <si>
    <t>156551</t>
  </si>
  <si>
    <t>SUHAIDY GHOBIND</t>
  </si>
  <si>
    <t>156552</t>
  </si>
  <si>
    <t>CV. KURNIA DUA WIJAYA</t>
  </si>
  <si>
    <t>156553</t>
  </si>
  <si>
    <t>CV. BINTANG BERKAH BERSAUDARA</t>
  </si>
  <si>
    <t>156556</t>
  </si>
  <si>
    <t>CATUR EDI APRIANTO</t>
  </si>
  <si>
    <t>156557</t>
  </si>
  <si>
    <t>156558</t>
  </si>
  <si>
    <t>SIMA DELAPAN INDONESIA</t>
  </si>
  <si>
    <t>156559</t>
  </si>
  <si>
    <t>CV. WILL &amp; NICO</t>
  </si>
  <si>
    <t>156560</t>
  </si>
  <si>
    <t>PT. LEMBAH KERINCI DEVELOPINDO</t>
  </si>
  <si>
    <t>156561</t>
  </si>
  <si>
    <t>DAARNHOUWER &amp; CO B.V</t>
  </si>
  <si>
    <t>156562</t>
  </si>
  <si>
    <t>MINA WISATA ISLAMI</t>
  </si>
  <si>
    <t>156563</t>
  </si>
  <si>
    <t>PT. ADYAWINSA TELECOMMUNICATION &amp; ELECTRICAL</t>
  </si>
  <si>
    <t>156564</t>
  </si>
  <si>
    <t>MOUAWAD INDO INVESTMENT</t>
  </si>
  <si>
    <t>156565</t>
  </si>
  <si>
    <t>KSR TULIP</t>
  </si>
  <si>
    <t>156566</t>
  </si>
  <si>
    <t>PT. DELIONCITRA DINAMIKA</t>
  </si>
  <si>
    <t>156567</t>
  </si>
  <si>
    <t>WAHYU BUMI PERTIWI</t>
  </si>
  <si>
    <t>156568</t>
  </si>
  <si>
    <t>PT. TRIAN JAYA PRATAMA</t>
  </si>
  <si>
    <t>156569</t>
  </si>
  <si>
    <t>KURNIA SUBUR</t>
  </si>
  <si>
    <t>156571</t>
  </si>
  <si>
    <t>CV. JAYA WIRATAMA</t>
  </si>
  <si>
    <t>156573</t>
  </si>
  <si>
    <t>UNIVERSITAS GADJAH MADA</t>
  </si>
  <si>
    <t>156574</t>
  </si>
  <si>
    <t>ARSARI KASSAVA INDUSTRI</t>
  </si>
  <si>
    <t>156575</t>
  </si>
  <si>
    <t>PT. SASMITO</t>
  </si>
  <si>
    <t>156576</t>
  </si>
  <si>
    <t>PT. TAWAKAL ABADI BERSAMA</t>
  </si>
  <si>
    <t>156577</t>
  </si>
  <si>
    <t>YOSIS TANAN. MR</t>
  </si>
  <si>
    <t>156578</t>
  </si>
  <si>
    <t>PARIK SABUNGAN</t>
  </si>
  <si>
    <t>156579</t>
  </si>
  <si>
    <t>PT. PROSPECT MOTOR</t>
  </si>
  <si>
    <t>156580</t>
  </si>
  <si>
    <t>BOY RANGGA</t>
  </si>
  <si>
    <t>156584</t>
  </si>
  <si>
    <t>EPIHERYANTO,S.Pd</t>
  </si>
  <si>
    <t>156587</t>
  </si>
  <si>
    <t>PT. PRIMA ZIRCON PERKASA</t>
  </si>
  <si>
    <t>156590</t>
  </si>
  <si>
    <t>PUPUK INDONESIA ENERGI</t>
  </si>
  <si>
    <t>156591</t>
  </si>
  <si>
    <t>EMBUN ANDESTIAWAN</t>
  </si>
  <si>
    <t>156592</t>
  </si>
  <si>
    <t>HIKMAH PANGAN NUSANTARA</t>
  </si>
  <si>
    <t>156593</t>
  </si>
  <si>
    <t>RIEZA YUDHISTIRA ARIFIN</t>
  </si>
  <si>
    <t>156594</t>
  </si>
  <si>
    <t>SARASWANTI ANUGRAH MENTARI</t>
  </si>
  <si>
    <t>156595</t>
  </si>
  <si>
    <t>AGUNG AUTOMALL, PT</t>
  </si>
  <si>
    <t>156596</t>
  </si>
  <si>
    <t>PENI ISWAHYURANI CAMERON</t>
  </si>
  <si>
    <t>156597</t>
  </si>
  <si>
    <t>PT. WADI AL - AINI MEMBANGUN</t>
  </si>
  <si>
    <t>156598</t>
  </si>
  <si>
    <t>PT. NOVACHEM ADAMANTINA</t>
  </si>
  <si>
    <t>156599</t>
  </si>
  <si>
    <t>JAMEWIN TRADING</t>
  </si>
  <si>
    <t>156600</t>
  </si>
  <si>
    <t>EMILIA FIRDAUS DAHNIAR</t>
  </si>
  <si>
    <t>156601</t>
  </si>
  <si>
    <t>DAYA MANUNGGAL DIESEL</t>
  </si>
  <si>
    <t>156609</t>
  </si>
  <si>
    <t>CV. DWI PANTARA</t>
  </si>
  <si>
    <t>156610</t>
  </si>
  <si>
    <t>SCOMI OILTOOLS</t>
  </si>
  <si>
    <t>156611</t>
  </si>
  <si>
    <t>PT. MUSTIKA JAYA PRIMA</t>
  </si>
  <si>
    <t>156612</t>
  </si>
  <si>
    <t>NOVA OMERZON</t>
  </si>
  <si>
    <t>156613</t>
  </si>
  <si>
    <t>CV. KALIMANTAN GUNUNG MULIA</t>
  </si>
  <si>
    <t>156614</t>
  </si>
  <si>
    <t>PENATA RIHLAH</t>
  </si>
  <si>
    <t>156615</t>
  </si>
  <si>
    <t>PEMBANGUNAN REKA NUSANTARA PERKASA</t>
  </si>
  <si>
    <t>156616</t>
  </si>
  <si>
    <t>AGUS FAJAR</t>
  </si>
  <si>
    <t>156621</t>
  </si>
  <si>
    <t>BALQIS RAMADHANI</t>
  </si>
  <si>
    <t>156622</t>
  </si>
  <si>
    <t>INDOTANI MITRA SEJATI</t>
  </si>
  <si>
    <t>156623</t>
  </si>
  <si>
    <t>ANIS ROSYIDA</t>
  </si>
  <si>
    <t>156624</t>
  </si>
  <si>
    <t>PT DIVERSE PRODUCT ENGINEERING</t>
  </si>
  <si>
    <t>156625</t>
  </si>
  <si>
    <t>MUHAMMAD SIDIK</t>
  </si>
  <si>
    <t>156628</t>
  </si>
  <si>
    <t>MUHAMMAD ARJAN</t>
  </si>
  <si>
    <t>156629</t>
  </si>
  <si>
    <t>CITRA BUANA BATAM INDUSTRI</t>
  </si>
  <si>
    <t>156630</t>
  </si>
  <si>
    <t>MUHAMMAD NATSIR</t>
  </si>
  <si>
    <t>156632</t>
  </si>
  <si>
    <t>CV. EFAZ JAYA MANDIRI</t>
  </si>
  <si>
    <t>156633</t>
  </si>
  <si>
    <t>SENJAYA UTAMA</t>
  </si>
  <si>
    <t>156634</t>
  </si>
  <si>
    <t>TIARA ANUGERAH LESTARI</t>
  </si>
  <si>
    <t>156635</t>
  </si>
  <si>
    <t>CV. ESA</t>
  </si>
  <si>
    <t>156636</t>
  </si>
  <si>
    <t>AVEIDO</t>
  </si>
  <si>
    <t>157079</t>
  </si>
  <si>
    <t>157080</t>
  </si>
  <si>
    <t>MUHAMMAD IKHSAN NURHAYADI</t>
  </si>
  <si>
    <t>157081</t>
  </si>
  <si>
    <t>AMANAH SEJATI UTAMA TRANSINDO</t>
  </si>
  <si>
    <t>157082</t>
  </si>
  <si>
    <t>CITRAMULIA MANUNGGAL</t>
  </si>
  <si>
    <t>157084</t>
  </si>
  <si>
    <t>157085</t>
  </si>
  <si>
    <t>157086</t>
  </si>
  <si>
    <t>RAHMAT ANDRIA SETIAWAN</t>
  </si>
  <si>
    <t>157087</t>
  </si>
  <si>
    <t>GRAND ZURI CIKARANG</t>
  </si>
  <si>
    <t>157088</t>
  </si>
  <si>
    <t>PT. DINAMIKA ISTANA BARU</t>
  </si>
  <si>
    <t>157091</t>
  </si>
  <si>
    <t>PT. GLOBAL BANTEN PROPERTI</t>
  </si>
  <si>
    <t>157098</t>
  </si>
  <si>
    <t>ALMULTAZAM AMANAH INSANI</t>
  </si>
  <si>
    <t>157099</t>
  </si>
  <si>
    <t>DELAPAN NAGA MAS</t>
  </si>
  <si>
    <t>157101</t>
  </si>
  <si>
    <t>SAMAN TEDJA</t>
  </si>
  <si>
    <t>157102</t>
  </si>
  <si>
    <t>TRI PONCO WARSO WASONO</t>
  </si>
  <si>
    <t>157103</t>
  </si>
  <si>
    <t>TRI PONCO WARSO WASONO ADI</t>
  </si>
  <si>
    <t>157104</t>
  </si>
  <si>
    <t>MITRATANI DUA TUJUH</t>
  </si>
  <si>
    <t>157105</t>
  </si>
  <si>
    <t>SYAMSUDIN</t>
  </si>
  <si>
    <t>157106</t>
  </si>
  <si>
    <t>TOMATEC INDONESIA</t>
  </si>
  <si>
    <t>157107</t>
  </si>
  <si>
    <t>PT. DYXY KOSMETIK INDONESIA</t>
  </si>
  <si>
    <t>157108</t>
  </si>
  <si>
    <t>MEIA SINERGI UTAMA</t>
  </si>
  <si>
    <t>157109</t>
  </si>
  <si>
    <t>PT. KAYAN BUMI MANDIRI</t>
  </si>
  <si>
    <t>157110</t>
  </si>
  <si>
    <t>CV. FITRAH ANAK BANGSA</t>
  </si>
  <si>
    <t>157112</t>
  </si>
  <si>
    <t>SETYO BUDI, S.SI</t>
  </si>
  <si>
    <t>157113</t>
  </si>
  <si>
    <t>PRAMESTA BAJA UTAMA</t>
  </si>
  <si>
    <t>157114</t>
  </si>
  <si>
    <t>PELABUHAN PERIKANAN NUSANTARA KEJAWANAN</t>
  </si>
  <si>
    <t>157115</t>
  </si>
  <si>
    <t>HENNY TANTY / PERUSAHAAN KERUPUK KOMODO</t>
  </si>
  <si>
    <t>157117</t>
  </si>
  <si>
    <t>WIN PRAYITNO</t>
  </si>
  <si>
    <t>157118</t>
  </si>
  <si>
    <t>PT. LSS GLOBAL KONTRAKTOR</t>
  </si>
  <si>
    <t>157119</t>
  </si>
  <si>
    <t>CV. FAMILY BROTHER</t>
  </si>
  <si>
    <t>157120</t>
  </si>
  <si>
    <t>PARJO</t>
  </si>
  <si>
    <t>157121</t>
  </si>
  <si>
    <t>MUTITRON AUTOMA</t>
  </si>
  <si>
    <t>157122</t>
  </si>
  <si>
    <t>DAENG MANURUNG</t>
  </si>
  <si>
    <t>157123</t>
  </si>
  <si>
    <t>FAHMERZI</t>
  </si>
  <si>
    <t>157124</t>
  </si>
  <si>
    <t>ABDULLAH SYAFFEI</t>
  </si>
  <si>
    <t>157137</t>
  </si>
  <si>
    <t>HANIK MARKAMAH</t>
  </si>
  <si>
    <t>158079</t>
  </si>
  <si>
    <t>KOREA INDONESIA FORESTRY COOPERATIVE</t>
  </si>
  <si>
    <t>158080</t>
  </si>
  <si>
    <t>AINI SEJAHTERA</t>
  </si>
  <si>
    <t>158081</t>
  </si>
  <si>
    <t>TUNAS DAYA SEKAWAN</t>
  </si>
  <si>
    <t>158082</t>
  </si>
  <si>
    <t>PT. FAJAR ENERGI BIOMASSA</t>
  </si>
  <si>
    <t>158084</t>
  </si>
  <si>
    <t>MAHADANA DASHA UTAMA</t>
  </si>
  <si>
    <t>158086</t>
  </si>
  <si>
    <t>MR. VEBRIAN</t>
  </si>
  <si>
    <t>158087</t>
  </si>
  <si>
    <t>PT. GRAHA INTI JAYA</t>
  </si>
  <si>
    <t>158090</t>
  </si>
  <si>
    <t>NUHAMMAD ISMAIL KUDDAH</t>
  </si>
  <si>
    <t>158091</t>
  </si>
  <si>
    <t>CV. PESONA GELORA SEMESTA</t>
  </si>
  <si>
    <t>158092</t>
  </si>
  <si>
    <t>PUCUK JAYA</t>
  </si>
  <si>
    <t>158093</t>
  </si>
  <si>
    <t>ADI FITRIADI</t>
  </si>
  <si>
    <t>158094</t>
  </si>
  <si>
    <t>CV. MUMTAZ BERKAH SILIKA</t>
  </si>
  <si>
    <t>158095</t>
  </si>
  <si>
    <t>PT. TRI JAYA TISSUE</t>
  </si>
  <si>
    <t>158096</t>
  </si>
  <si>
    <t>PT. VALARBI</t>
  </si>
  <si>
    <t>158097</t>
  </si>
  <si>
    <t>ACHMAD RAMDHONI DAHLAN</t>
  </si>
  <si>
    <t>158098</t>
  </si>
  <si>
    <t>PT. PELAYARAN NASIONAL KIETRANS STAR MARINE</t>
  </si>
  <si>
    <t>158099</t>
  </si>
  <si>
    <t>PT. BENTANG CAKRAWALA</t>
  </si>
  <si>
    <t>158100</t>
  </si>
  <si>
    <t>ANEKA FORTUNA ABADI</t>
  </si>
  <si>
    <t>158101</t>
  </si>
  <si>
    <t>ELKA JAYA ABADI</t>
  </si>
  <si>
    <t>158102</t>
  </si>
  <si>
    <t>MUHAMMAD ISMAIL KUDDAH</t>
  </si>
  <si>
    <t>158103</t>
  </si>
  <si>
    <t>PAULUS PURBA</t>
  </si>
  <si>
    <t>158104</t>
  </si>
  <si>
    <t>PT. LANAIS</t>
  </si>
  <si>
    <t>158105</t>
  </si>
  <si>
    <t>LAWI SUNARPIN</t>
  </si>
  <si>
    <t>158106</t>
  </si>
  <si>
    <t>HERANANDA SURYA PRATAMA</t>
  </si>
  <si>
    <t>158107</t>
  </si>
  <si>
    <t>BINTAN VISTA</t>
  </si>
  <si>
    <t>158108</t>
  </si>
  <si>
    <t>REXINK CHEMINDO INDONESIA</t>
  </si>
  <si>
    <t>158109</t>
  </si>
  <si>
    <t>158110</t>
  </si>
  <si>
    <t>ENERGY SAKTI SENTOSA</t>
  </si>
  <si>
    <t>158111</t>
  </si>
  <si>
    <t>BAKHTIAR BASYAH</t>
  </si>
  <si>
    <t>158112</t>
  </si>
  <si>
    <t>LILIK INDAWATI, ONGKOWIDJOJO</t>
  </si>
  <si>
    <t>158113</t>
  </si>
  <si>
    <t>WIRA BUANA CITRA</t>
  </si>
  <si>
    <t>158114</t>
  </si>
  <si>
    <t>BUT. EMP GERBANG LIMITED</t>
  </si>
  <si>
    <t>158115</t>
  </si>
  <si>
    <t>ARWANA ANUGERAH KERAMIK</t>
  </si>
  <si>
    <t>158116</t>
  </si>
  <si>
    <t>ROBERT LAWAS</t>
  </si>
  <si>
    <t>158117</t>
  </si>
  <si>
    <t>BEND.RUMAH SAKIT UMUM DAERAH UNDATA PROV. SULAWESI TENGAH</t>
  </si>
  <si>
    <t>158118</t>
  </si>
  <si>
    <t>PT. PRIMAGELORA AGUNGLESTARI</t>
  </si>
  <si>
    <t>158119</t>
  </si>
  <si>
    <t>ANDI AMIRUN ARIFIN</t>
  </si>
  <si>
    <t>158120</t>
  </si>
  <si>
    <t>CV. PASKAL TRIJAYA FOOD</t>
  </si>
  <si>
    <t>158121</t>
  </si>
  <si>
    <t>PT EUTTEM GLOBAL</t>
  </si>
  <si>
    <t>158122</t>
  </si>
  <si>
    <t>CV. GLOBAL PUTRA MANDIRI</t>
  </si>
  <si>
    <t>158123</t>
  </si>
  <si>
    <t>IR. VINA VINESSA</t>
  </si>
  <si>
    <t>158124</t>
  </si>
  <si>
    <t>CANDI KEKAL JAYA</t>
  </si>
  <si>
    <t>158125</t>
  </si>
  <si>
    <t>158126</t>
  </si>
  <si>
    <t>PT. BATANG HARI MANDIRI</t>
  </si>
  <si>
    <t>158127</t>
  </si>
  <si>
    <t>SARANA KARYA MANDIRIJAYA</t>
  </si>
  <si>
    <t>158128</t>
  </si>
  <si>
    <t>MITRATAMA KONSTRUKSI INDONESIA</t>
  </si>
  <si>
    <t>158129</t>
  </si>
  <si>
    <t>YEYEN HERAWATI PADJULA</t>
  </si>
  <si>
    <t>158130</t>
  </si>
  <si>
    <t>PT. SAWIT GRAHA MANUNGGAL</t>
  </si>
  <si>
    <t>158131</t>
  </si>
  <si>
    <t>RUMAH SAKIT UMUM DAERAH</t>
  </si>
  <si>
    <t>158132</t>
  </si>
  <si>
    <t>MAHARANI SEJAHTERA</t>
  </si>
  <si>
    <t>158133</t>
  </si>
  <si>
    <t>REZEKI KENCANA PRIMA</t>
  </si>
  <si>
    <t>158134</t>
  </si>
  <si>
    <t>IMPERIUM BAKTI PERKASA</t>
  </si>
  <si>
    <t>158135</t>
  </si>
  <si>
    <t>MITRA LIMA SEJATI</t>
  </si>
  <si>
    <t>158136</t>
  </si>
  <si>
    <t>FATHUR RAHMAN SEJAHTERA</t>
  </si>
  <si>
    <t>158137</t>
  </si>
  <si>
    <t>MITRA LIMA MANDIRI</t>
  </si>
  <si>
    <t>158138</t>
  </si>
  <si>
    <t>SANTOSO SETYADJI</t>
  </si>
  <si>
    <t>158139</t>
  </si>
  <si>
    <t>MUSIKA IMPERIAL</t>
  </si>
  <si>
    <t>158140</t>
  </si>
  <si>
    <t>158141</t>
  </si>
  <si>
    <t>MITRA IMPERIUM ABADI</t>
  </si>
  <si>
    <t>158142</t>
  </si>
  <si>
    <t>M RIFQI RAMADHAN</t>
  </si>
  <si>
    <t>158143</t>
  </si>
  <si>
    <t>ERIC YONAGA SANTOSO</t>
  </si>
  <si>
    <t>158144</t>
  </si>
  <si>
    <t>WIYARTA TUR RAHAYU</t>
  </si>
  <si>
    <t>158145</t>
  </si>
  <si>
    <t>158146</t>
  </si>
  <si>
    <t>PATRINDO JAYA MAKMUR</t>
  </si>
  <si>
    <t>158147</t>
  </si>
  <si>
    <t>AGUS SYARIFFUDIN</t>
  </si>
  <si>
    <t>158150</t>
  </si>
  <si>
    <t>MUHAMMAD SUPIANTO</t>
  </si>
  <si>
    <t>158151</t>
  </si>
  <si>
    <t>158152</t>
  </si>
  <si>
    <t>PT. TRANS BAHTERA LIADIE</t>
  </si>
  <si>
    <t>158153</t>
  </si>
  <si>
    <t>JUNJUN SUBHAN JAMALLUDIN</t>
  </si>
  <si>
    <t>158154</t>
  </si>
  <si>
    <t>SEMINYAK USAHA MAKMUR</t>
  </si>
  <si>
    <t>158155</t>
  </si>
  <si>
    <t>SUKIDJO TUPANG</t>
  </si>
  <si>
    <t>158156</t>
  </si>
  <si>
    <t>DUA IKAN LEMBONGAN</t>
  </si>
  <si>
    <t>158157</t>
  </si>
  <si>
    <t>ALIF RAYA</t>
  </si>
  <si>
    <t>158158</t>
  </si>
  <si>
    <t>PT. RIDHO PERKASA ABADI</t>
  </si>
  <si>
    <t>158159</t>
  </si>
  <si>
    <t>PT. INSAN MADANI KONSULINDO</t>
  </si>
  <si>
    <t>158160</t>
  </si>
  <si>
    <t>SYAHRUL ARIFIN</t>
  </si>
  <si>
    <t>158161</t>
  </si>
  <si>
    <t>ENJAT SUDERAJAT</t>
  </si>
  <si>
    <t>158162</t>
  </si>
  <si>
    <t>MUSTIKA INTERNASIONAL</t>
  </si>
  <si>
    <t>158163</t>
  </si>
  <si>
    <t>CAHAYA MULYA</t>
  </si>
  <si>
    <t>158164</t>
  </si>
  <si>
    <t>MEDIGLOBAL SARANA KOKOH</t>
  </si>
  <si>
    <t>158165</t>
  </si>
  <si>
    <t>PT. RENER TECH INDONESIA</t>
  </si>
  <si>
    <t>158166</t>
  </si>
  <si>
    <t>KASIH SEJAHTERA HOTEL</t>
  </si>
  <si>
    <t>158167</t>
  </si>
  <si>
    <t>PROJAVA</t>
  </si>
  <si>
    <t>158168</t>
  </si>
  <si>
    <t>GARUDA ABADI</t>
  </si>
  <si>
    <t>158169</t>
  </si>
  <si>
    <t>BATAM MERCHANT SERVICE</t>
  </si>
  <si>
    <t>158170</t>
  </si>
  <si>
    <t>PT. BUMI MEKAR TANI</t>
  </si>
  <si>
    <t>158171</t>
  </si>
  <si>
    <t>SAKA NUSA PROPERTI, PT</t>
  </si>
  <si>
    <t>158172</t>
  </si>
  <si>
    <t>PT. EMPIRE HARVEST INVESTAMA</t>
  </si>
  <si>
    <t>158173</t>
  </si>
  <si>
    <t>PUTRI ANUGRAH AGUNG</t>
  </si>
  <si>
    <t>158174</t>
  </si>
  <si>
    <t>AMANDA CIPTA UTAMA</t>
  </si>
  <si>
    <t>158175</t>
  </si>
  <si>
    <t>RINJANI KARYA MANDIRI</t>
  </si>
  <si>
    <t>158176</t>
  </si>
  <si>
    <t>JEHAN AR'RAHMAN DWIREZKYTA</t>
  </si>
  <si>
    <t>158177</t>
  </si>
  <si>
    <t>SEMERU KUNINGAN SAKTI</t>
  </si>
  <si>
    <t>158178</t>
  </si>
  <si>
    <t>TOMBO ATI MASYHUR</t>
  </si>
  <si>
    <t>158179</t>
  </si>
  <si>
    <t>HERMAN DINATA</t>
  </si>
  <si>
    <t>158180</t>
  </si>
  <si>
    <t>PT. KREASI TEKNIK INDONESIA</t>
  </si>
  <si>
    <t>158181</t>
  </si>
  <si>
    <t>MENARA DUNIA TOUR TRAVEL</t>
  </si>
  <si>
    <t>158182</t>
  </si>
  <si>
    <t>NUR HARAMAIN TOURS &amp; TRAVEL</t>
  </si>
  <si>
    <t>158183</t>
  </si>
  <si>
    <t>HASINDO BERSAUDARA</t>
  </si>
  <si>
    <t>158184</t>
  </si>
  <si>
    <t>ARRAUDHAH ABADI INDAH</t>
  </si>
  <si>
    <t>158185</t>
  </si>
  <si>
    <t>PT. PADANG RAYA CAKRAWALA</t>
  </si>
  <si>
    <t>158186</t>
  </si>
  <si>
    <t>KOMALA DUMAI HOTEL</t>
  </si>
  <si>
    <t>158187</t>
  </si>
  <si>
    <t>PRACOM MITRAJAYA</t>
  </si>
  <si>
    <t>158188</t>
  </si>
  <si>
    <t>PESONA MUTIARA BORNEO</t>
  </si>
  <si>
    <t>158189</t>
  </si>
  <si>
    <t>ADE SINAR INDONESIA</t>
  </si>
  <si>
    <t>158190</t>
  </si>
  <si>
    <t>PT. PRIMASAWIT TEKNIK BERJAYA</t>
  </si>
  <si>
    <t>158191</t>
  </si>
  <si>
    <t>YAYASAN PALEMBANG HARAPAN</t>
  </si>
  <si>
    <t>158192</t>
  </si>
  <si>
    <t>IHTIFAZHUDDIN</t>
  </si>
  <si>
    <t>158194</t>
  </si>
  <si>
    <t>RUHAMA HARNI PUTERA, PT</t>
  </si>
  <si>
    <t>158195</t>
  </si>
  <si>
    <t>TUNG KING</t>
  </si>
  <si>
    <t>158196</t>
  </si>
  <si>
    <t>FOCON INTERLITE</t>
  </si>
  <si>
    <t>158197</t>
  </si>
  <si>
    <t>PT. TARUNAKUSUMA PURINUSA</t>
  </si>
  <si>
    <t>158198</t>
  </si>
  <si>
    <t>DARMAWAN PRAKASA</t>
  </si>
  <si>
    <t>158200</t>
  </si>
  <si>
    <t>158201</t>
  </si>
  <si>
    <t>AZAM ANGKASA JAYA</t>
  </si>
  <si>
    <t>158202</t>
  </si>
  <si>
    <t>TRINATHA UTAMA MINERAL</t>
  </si>
  <si>
    <t>158203</t>
  </si>
  <si>
    <t>NUR RANIA FAZ TOUR TRAVEL</t>
  </si>
  <si>
    <t>158204</t>
  </si>
  <si>
    <t>PRIMA GRAHA LOKA</t>
  </si>
  <si>
    <t>158205</t>
  </si>
  <si>
    <t>JANNAH REZEKI</t>
  </si>
  <si>
    <t>158206</t>
  </si>
  <si>
    <t>TANJUNG BENOA INDONESIA</t>
  </si>
  <si>
    <t>158207</t>
  </si>
  <si>
    <t>THE ROYAL PURNAMA</t>
  </si>
  <si>
    <t>158208</t>
  </si>
  <si>
    <t>CV. DUTA TIRTA</t>
  </si>
  <si>
    <t>158209</t>
  </si>
  <si>
    <t>PRAMITA, PT</t>
  </si>
  <si>
    <t>158210</t>
  </si>
  <si>
    <t>ZHANG</t>
  </si>
  <si>
    <t>158211</t>
  </si>
  <si>
    <t>BUT. INPEX SOUTH MAKASSAR LTD.</t>
  </si>
  <si>
    <t>158212</t>
  </si>
  <si>
    <t>ALEX CANDRA</t>
  </si>
  <si>
    <t>158213</t>
  </si>
  <si>
    <t>PRIMAVIT</t>
  </si>
  <si>
    <t>158214</t>
  </si>
  <si>
    <t>SRI PURNA KARYA</t>
  </si>
  <si>
    <t>158215</t>
  </si>
  <si>
    <t>158216</t>
  </si>
  <si>
    <t>PT. SRI VARIA WISATA</t>
  </si>
  <si>
    <t>158217</t>
  </si>
  <si>
    <t>MARTHYS ORTHOPAEDIC INDONESIA</t>
  </si>
  <si>
    <t>158218</t>
  </si>
  <si>
    <t>G. P RONALD SIHOMBING</t>
  </si>
  <si>
    <t>158219</t>
  </si>
  <si>
    <t>JULAK MAHAKAM, CV.</t>
  </si>
  <si>
    <t>158220</t>
  </si>
  <si>
    <t>158221</t>
  </si>
  <si>
    <t>SURYA BIRU MURNI ACETYLENE</t>
  </si>
  <si>
    <t>158222</t>
  </si>
  <si>
    <t>HERINDA MERY AVENINA</t>
  </si>
  <si>
    <t>158223</t>
  </si>
  <si>
    <t>PT. BARA BATIN PRATAMA</t>
  </si>
  <si>
    <t>158224</t>
  </si>
  <si>
    <t>SITI NURBAYA</t>
  </si>
  <si>
    <t>158225</t>
  </si>
  <si>
    <t>PT. ELANG BERKAH SEJAHTERA</t>
  </si>
  <si>
    <t>158226</t>
  </si>
  <si>
    <t>PT. MINERA LESTARI MINING</t>
  </si>
  <si>
    <t>158227</t>
  </si>
  <si>
    <t>MR. MAS ALI</t>
  </si>
  <si>
    <t>158228</t>
  </si>
  <si>
    <t>MR. EDI SANTOSO</t>
  </si>
  <si>
    <t>158229</t>
  </si>
  <si>
    <t>SUMBER EKA MANDIRI</t>
  </si>
  <si>
    <t>158230</t>
  </si>
  <si>
    <t>MR. PATHUL MUBIN</t>
  </si>
  <si>
    <t>158231</t>
  </si>
  <si>
    <t>SENDI ARYADI</t>
  </si>
  <si>
    <t>158232</t>
  </si>
  <si>
    <t>SRI DEWI NURWIJAYANTI</t>
  </si>
  <si>
    <t>158236</t>
  </si>
  <si>
    <t>MOVER ABADI</t>
  </si>
  <si>
    <t>158237</t>
  </si>
  <si>
    <t>BUMI REKAYASA PERSADA</t>
  </si>
  <si>
    <t>158238</t>
  </si>
  <si>
    <t>BUDI LUHUR ABADI</t>
  </si>
  <si>
    <t>158239</t>
  </si>
  <si>
    <t>KORNELIUS CHRISTIAN</t>
  </si>
  <si>
    <t>158240</t>
  </si>
  <si>
    <t>TOYYIBA WISATA NUSANTARA</t>
  </si>
  <si>
    <t>158241</t>
  </si>
  <si>
    <t>CAHAYA TIGA PESONA</t>
  </si>
  <si>
    <t>158242</t>
  </si>
  <si>
    <t>AVODAMITRA INDOTECH</t>
  </si>
  <si>
    <t>158243</t>
  </si>
  <si>
    <t>SHIROTOL JANNAH</t>
  </si>
  <si>
    <t>158244</t>
  </si>
  <si>
    <t>BODHY WIDODO, SE</t>
  </si>
  <si>
    <t>158245</t>
  </si>
  <si>
    <t>INDONESIA TECHNICAL MACHINERY</t>
  </si>
  <si>
    <t>158246</t>
  </si>
  <si>
    <t>PUTRO LINGKUNGAN INDONESIA</t>
  </si>
  <si>
    <t>158247</t>
  </si>
  <si>
    <t>ROBIN BUDIYANTO</t>
  </si>
  <si>
    <t>158248</t>
  </si>
  <si>
    <t>PT. MANGGALA HARDANA KAPITAL</t>
  </si>
  <si>
    <t>158249</t>
  </si>
  <si>
    <t>REZA</t>
  </si>
  <si>
    <t>158250</t>
  </si>
  <si>
    <t>ARYADUTA KUTA BALI</t>
  </si>
  <si>
    <t>158251</t>
  </si>
  <si>
    <t>RAJAWALI CITRA TEKNIK</t>
  </si>
  <si>
    <t>158252</t>
  </si>
  <si>
    <t>NEW HOPE INDONESIA,PT</t>
  </si>
  <si>
    <t>158253</t>
  </si>
  <si>
    <t>WANA MANDIRI</t>
  </si>
  <si>
    <t>158254</t>
  </si>
  <si>
    <t>PT. BALARAJA BARAT INDAH</t>
  </si>
  <si>
    <t>158255</t>
  </si>
  <si>
    <t>PANGAN NASIONAL</t>
  </si>
  <si>
    <t>158256</t>
  </si>
  <si>
    <t>PANDAWA INDOSAWIT MANDIRI</t>
  </si>
  <si>
    <t>158257</t>
  </si>
  <si>
    <t>PT. SELYCA MULIA</t>
  </si>
  <si>
    <t>158258</t>
  </si>
  <si>
    <t>FERRY ANTONI NAGOGE TAMBUNAN</t>
  </si>
  <si>
    <t>158259</t>
  </si>
  <si>
    <t>JOHAN AGUS SALIM</t>
  </si>
  <si>
    <t>158260</t>
  </si>
  <si>
    <t>RICKY YOANDA</t>
  </si>
  <si>
    <t>158261</t>
  </si>
  <si>
    <t>LINSAN SUPRAYOGI</t>
  </si>
  <si>
    <t>158262</t>
  </si>
  <si>
    <t>LUMINTU TEGUH JAYA</t>
  </si>
  <si>
    <t>158263</t>
  </si>
  <si>
    <t>KARUNIA PUTRA LESTARI</t>
  </si>
  <si>
    <t>158264</t>
  </si>
  <si>
    <t>PT. AYIK BATU GUNG</t>
  </si>
  <si>
    <t>158265</t>
  </si>
  <si>
    <t>158266</t>
  </si>
  <si>
    <t>UNGGUL TATAPERSADA</t>
  </si>
  <si>
    <t>158267</t>
  </si>
  <si>
    <t>RIM CAPITAL</t>
  </si>
  <si>
    <t>158268</t>
  </si>
  <si>
    <t>AGRO DUTA MANDIRI PERSADA</t>
  </si>
  <si>
    <t>158269</t>
  </si>
  <si>
    <t>SIAK PRIMA SAKTI</t>
  </si>
  <si>
    <t>158270</t>
  </si>
  <si>
    <t>MEKAR JAYA ELECTRIC</t>
  </si>
  <si>
    <t>158271</t>
  </si>
  <si>
    <t>PT. CAHAYA ALAM SELARAS</t>
  </si>
  <si>
    <t>158272</t>
  </si>
  <si>
    <t>ORELIA KARYA SEJAHTERA</t>
  </si>
  <si>
    <t>158273</t>
  </si>
  <si>
    <t>RUMAH SAKIT JIWA MEDAN</t>
  </si>
  <si>
    <t>158274</t>
  </si>
  <si>
    <t>IR. BENY SASMITO</t>
  </si>
  <si>
    <t>158275</t>
  </si>
  <si>
    <t>158276</t>
  </si>
  <si>
    <t>PT. GRAMER</t>
  </si>
  <si>
    <t>158277</t>
  </si>
  <si>
    <t>FAROQ ABRORI</t>
  </si>
  <si>
    <t>158278</t>
  </si>
  <si>
    <t>BATUBARA MAKMUR TRADING</t>
  </si>
  <si>
    <t>158281</t>
  </si>
  <si>
    <t>VIKASH UDHARAM CHUGANI</t>
  </si>
  <si>
    <t>158282</t>
  </si>
  <si>
    <t>APRIANA HIKMAWAN</t>
  </si>
  <si>
    <t>158283</t>
  </si>
  <si>
    <t>INDO PANGAN NUSANTARA</t>
  </si>
  <si>
    <t>158284</t>
  </si>
  <si>
    <t>PT. AMAN JAYA MANGUNREJA</t>
  </si>
  <si>
    <t>158285</t>
  </si>
  <si>
    <t>ARIONO</t>
  </si>
  <si>
    <t>158286</t>
  </si>
  <si>
    <t>BEVERINT SURYA SEJATI</t>
  </si>
  <si>
    <t>158287</t>
  </si>
  <si>
    <t>EVAN EKA NUGRAHA</t>
  </si>
  <si>
    <t>158288</t>
  </si>
  <si>
    <t>REFKY JAMAL, ST</t>
  </si>
  <si>
    <t>158289</t>
  </si>
  <si>
    <t>MR. FAHYUDI MUSA</t>
  </si>
  <si>
    <t>158290</t>
  </si>
  <si>
    <t>ADIPA KARYA</t>
  </si>
  <si>
    <t>158291</t>
  </si>
  <si>
    <t>PT. TOP TEKNO INDO</t>
  </si>
  <si>
    <t>158292</t>
  </si>
  <si>
    <t>CV. K-YOU FURNITURE</t>
  </si>
  <si>
    <t>158293</t>
  </si>
  <si>
    <t>PT. AGUNG SEDAYA NIAGA</t>
  </si>
  <si>
    <t>158295</t>
  </si>
  <si>
    <t>DINOYO MAKMUR</t>
  </si>
  <si>
    <t>158298</t>
  </si>
  <si>
    <t>ATIKA RIZQI SYAVIRA</t>
  </si>
  <si>
    <t>158299</t>
  </si>
  <si>
    <t>PUANG WISATA</t>
  </si>
  <si>
    <t>158300</t>
  </si>
  <si>
    <t>ATHALLA PUTRA PRATAMA</t>
  </si>
  <si>
    <t>158301</t>
  </si>
  <si>
    <t>TONNY DARSONO</t>
  </si>
  <si>
    <t>158302</t>
  </si>
  <si>
    <t>GHAITSA</t>
  </si>
  <si>
    <t>158303</t>
  </si>
  <si>
    <t>LOKABRAJA MAKARINDO</t>
  </si>
  <si>
    <t>158304</t>
  </si>
  <si>
    <t>ATLAS PRIMA GRAFIKA</t>
  </si>
  <si>
    <t>158305</t>
  </si>
  <si>
    <t>DIPONEGORO MAKMUR</t>
  </si>
  <si>
    <t>158306</t>
  </si>
  <si>
    <t>BUNGA MEKAR INDUSTRI</t>
  </si>
  <si>
    <t>158308</t>
  </si>
  <si>
    <t>SITI NURKHAMIDAH</t>
  </si>
  <si>
    <t>158309</t>
  </si>
  <si>
    <t>BERKAH CIPTA SEJAHTERA PT</t>
  </si>
  <si>
    <t>158317</t>
  </si>
  <si>
    <t>TUNAS SERIBU ANUGERAH BERKAH</t>
  </si>
  <si>
    <t>158323</t>
  </si>
  <si>
    <t>ALVINDO MITRA MANDIRI</t>
  </si>
  <si>
    <t>158324</t>
  </si>
  <si>
    <t>MR. NUR KHOLIS</t>
  </si>
  <si>
    <t>158325</t>
  </si>
  <si>
    <t>MS. QUROTUL AINI</t>
  </si>
  <si>
    <t>158326</t>
  </si>
  <si>
    <t>KSO PERUM PERUMNAS DAN PT. CAHAYA SUBUR LESTARI</t>
  </si>
  <si>
    <t>158327</t>
  </si>
  <si>
    <t>YORRA DWI AQSORRA</t>
  </si>
  <si>
    <t>158328</t>
  </si>
  <si>
    <t>BHINA OESAHA SEJATI</t>
  </si>
  <si>
    <t>158329</t>
  </si>
  <si>
    <t>UNIVERSAL OILS CO., LTD.</t>
  </si>
  <si>
    <t>158330</t>
  </si>
  <si>
    <t>WILTRACO INTERNATIONAL BUSINESS</t>
  </si>
  <si>
    <t>158336</t>
  </si>
  <si>
    <t>GATRATANI AGROSARANA</t>
  </si>
  <si>
    <t>158346</t>
  </si>
  <si>
    <t>KEINZ VENTURA</t>
  </si>
  <si>
    <t>158347</t>
  </si>
  <si>
    <t>SATWIKA MITRA GLOBAL</t>
  </si>
  <si>
    <t>158348</t>
  </si>
  <si>
    <t>DARU SUDRAJAT SUMANJAYA</t>
  </si>
  <si>
    <t>158349</t>
  </si>
  <si>
    <t>MEDUSSA MULTI BUSINESS CENTER TOUR &amp; TRAVEL</t>
  </si>
  <si>
    <t>158350</t>
  </si>
  <si>
    <t>ARFA JAYA ABADI</t>
  </si>
  <si>
    <t>158351</t>
  </si>
  <si>
    <t>STARINDO ANUGERAH ABADI</t>
  </si>
  <si>
    <t>158352</t>
  </si>
  <si>
    <t>NELAYAN BAROKAH</t>
  </si>
  <si>
    <t>158353</t>
  </si>
  <si>
    <t>MUHAMMAD HENDRI NOORWIDJAYA</t>
  </si>
  <si>
    <t>158354</t>
  </si>
  <si>
    <t>158355</t>
  </si>
  <si>
    <t>SUJASNO</t>
  </si>
  <si>
    <t>158356</t>
  </si>
  <si>
    <t>CV. JAVA STAR CRAFT</t>
  </si>
  <si>
    <t>158357</t>
  </si>
  <si>
    <t>JENGGOLO MAKMUR</t>
  </si>
  <si>
    <t>158358</t>
  </si>
  <si>
    <t>KENONGO SUBUR MAKMUR</t>
  </si>
  <si>
    <t>158359</t>
  </si>
  <si>
    <t>PT. HUSNI SYAM MEMORIAL</t>
  </si>
  <si>
    <t>158360</t>
  </si>
  <si>
    <t>PELANGI WISATAMA INDAH</t>
  </si>
  <si>
    <t>158361</t>
  </si>
  <si>
    <t>FURIA WISATAMA INDAH</t>
  </si>
  <si>
    <t>158363</t>
  </si>
  <si>
    <t>SURANDAR PROPERTY</t>
  </si>
  <si>
    <t>158364</t>
  </si>
  <si>
    <t>HERI SETIAWAN SUJANTO</t>
  </si>
  <si>
    <t>158365</t>
  </si>
  <si>
    <t>JUANDA A. BANUREA</t>
  </si>
  <si>
    <t>158366</t>
  </si>
  <si>
    <t>TIGA DAYA SAKTI</t>
  </si>
  <si>
    <t>158367</t>
  </si>
  <si>
    <t>INTI BIOTEK INDONESIA</t>
  </si>
  <si>
    <t>158368</t>
  </si>
  <si>
    <t>PT. FASINDOJAYA ABADI</t>
  </si>
  <si>
    <t>158369</t>
  </si>
  <si>
    <t>DESERCO DEVELOPMENT SERVICES</t>
  </si>
  <si>
    <t>158370</t>
  </si>
  <si>
    <t>PT. MASTRA MULIA MANDIRI</t>
  </si>
  <si>
    <t>158371</t>
  </si>
  <si>
    <t>BANGUN ERANTA</t>
  </si>
  <si>
    <t>158372</t>
  </si>
  <si>
    <t>JAYA SUKSES MANDIRI FIBERINDO</t>
  </si>
  <si>
    <t>158373</t>
  </si>
  <si>
    <t>PT. DELAPAN TUJUH PROMOSINDO</t>
  </si>
  <si>
    <t>158374</t>
  </si>
  <si>
    <t>WAWAN CAHYADI</t>
  </si>
  <si>
    <t>158375</t>
  </si>
  <si>
    <t>PT. SUJATIM MAKMUR SUKSES</t>
  </si>
  <si>
    <t>158376</t>
  </si>
  <si>
    <t>CAHAYA UNGGUL PRIMA</t>
  </si>
  <si>
    <t>158377</t>
  </si>
  <si>
    <t>PT. PELABUHAN BARITO KUALA MANDIRI</t>
  </si>
  <si>
    <t>158378</t>
  </si>
  <si>
    <t>FATAHILLAH TOUR MANDIRI</t>
  </si>
  <si>
    <t>158379</t>
  </si>
  <si>
    <t>BERKAT INDO JAYA</t>
  </si>
  <si>
    <t>158380</t>
  </si>
  <si>
    <t>NIPPON INDOSARI CORPINDO Tbk,</t>
  </si>
  <si>
    <t>158381</t>
  </si>
  <si>
    <t>ESA SARWAGUNA ADINATA</t>
  </si>
  <si>
    <t>158382</t>
  </si>
  <si>
    <t>NELAYAN INDONESIA JAYA</t>
  </si>
  <si>
    <t>158383</t>
  </si>
  <si>
    <t>AGRO REZKY MANDIRI</t>
  </si>
  <si>
    <t>158384</t>
  </si>
  <si>
    <t>CV. PROMOPEDIA</t>
  </si>
  <si>
    <t>158385</t>
  </si>
  <si>
    <t>BUMI ANUGERAH SAKTI</t>
  </si>
  <si>
    <t>158386</t>
  </si>
  <si>
    <t>158387</t>
  </si>
  <si>
    <t>TEKNOLOGI KONTRAKTOR INDONESIA</t>
  </si>
  <si>
    <t>158388</t>
  </si>
  <si>
    <t>TRIJAYA PERSADA NUSANTARA</t>
  </si>
  <si>
    <t>158389</t>
  </si>
  <si>
    <t>PT. TAMAN CILEGON INDAH</t>
  </si>
  <si>
    <t>158391</t>
  </si>
  <si>
    <t>JUFRI ABDUH</t>
  </si>
  <si>
    <t>158392</t>
  </si>
  <si>
    <t>RYAN</t>
  </si>
  <si>
    <t>158393</t>
  </si>
  <si>
    <t>RYAN MAHARIZI</t>
  </si>
  <si>
    <t>158394</t>
  </si>
  <si>
    <t>PT. BABEL INTI PERKASA</t>
  </si>
  <si>
    <t>158395</t>
  </si>
  <si>
    <t>ALLIANCE PRIMA INDAH</t>
  </si>
  <si>
    <t>158396</t>
  </si>
  <si>
    <t>EKASINDO INTI SEMESTA</t>
  </si>
  <si>
    <t>158397</t>
  </si>
  <si>
    <t>PRIMA INDO PERSADA</t>
  </si>
  <si>
    <t>158446</t>
  </si>
  <si>
    <t>BEND.PROG.KEFARMASIAN &amp; ALKES (07) DIKES PROVINSI</t>
  </si>
  <si>
    <t>158447</t>
  </si>
  <si>
    <t>PT. OIL SHIPPING TRANS INDONESIA</t>
  </si>
  <si>
    <t>158448</t>
  </si>
  <si>
    <t>PT. LIMIN MARINE &amp; OFFSHORE</t>
  </si>
  <si>
    <t>158449</t>
  </si>
  <si>
    <t>PT. YATAHARAKU TIJARA ABADI</t>
  </si>
  <si>
    <t>158451</t>
  </si>
  <si>
    <t>KOP. KERABAT BERSATU</t>
  </si>
  <si>
    <t>158452</t>
  </si>
  <si>
    <t>SENTOSA PERMATA ALAM</t>
  </si>
  <si>
    <t>158453</t>
  </si>
  <si>
    <t>DIYO SIBA</t>
  </si>
  <si>
    <t>158454</t>
  </si>
  <si>
    <t>SAHABAT JAYA BALIKPAPAN/ TOWNHOUSE HOTEL</t>
  </si>
  <si>
    <t>158455</t>
  </si>
  <si>
    <t>SUNTECH PLASTICS INDUSTRIES BATAM</t>
  </si>
  <si>
    <t>158456</t>
  </si>
  <si>
    <t>158464</t>
  </si>
  <si>
    <t>INDRY KEMALA SANI</t>
  </si>
  <si>
    <t>158465</t>
  </si>
  <si>
    <t>ATJONG</t>
  </si>
  <si>
    <t>158466</t>
  </si>
  <si>
    <t>MUHSANS ARGAM PUTRA</t>
  </si>
  <si>
    <t>158467</t>
  </si>
  <si>
    <t>PT. TIARA TELUK JAYA</t>
  </si>
  <si>
    <t>158468</t>
  </si>
  <si>
    <t>INTISUMBER BAJASAKTI</t>
  </si>
  <si>
    <t>158469</t>
  </si>
  <si>
    <t>TANAH RAJA INTERNASIONAL</t>
  </si>
  <si>
    <t>158470</t>
  </si>
  <si>
    <t>NYOMAN AGUS ASANA</t>
  </si>
  <si>
    <t>158474</t>
  </si>
  <si>
    <t>SUMBETRI MEGAH</t>
  </si>
  <si>
    <t>158476</t>
  </si>
  <si>
    <t>PELITA KEROSENE PRATAMA</t>
  </si>
  <si>
    <t>158477</t>
  </si>
  <si>
    <t>ARIS TRIANTORO</t>
  </si>
  <si>
    <t>158478</t>
  </si>
  <si>
    <t>BENDAHARA RSUD KOTA YOGYAKARTA</t>
  </si>
  <si>
    <t>158479</t>
  </si>
  <si>
    <t>LEMAN STORY</t>
  </si>
  <si>
    <t>158480</t>
  </si>
  <si>
    <t>HANDIK SETIAWAN</t>
  </si>
  <si>
    <t>158481</t>
  </si>
  <si>
    <t>PILAR INDONESIA</t>
  </si>
  <si>
    <t>158482</t>
  </si>
  <si>
    <t>UNIVERSAL PHARMASI INDUSTRI</t>
  </si>
  <si>
    <t>158483</t>
  </si>
  <si>
    <t>BANJAR JAYA MEDIKA</t>
  </si>
  <si>
    <t>158484</t>
  </si>
  <si>
    <t>PT. GLOBAL DAIRI ALAMI</t>
  </si>
  <si>
    <t>158485</t>
  </si>
  <si>
    <t>CV. SANGGA BUANA MAKMUR</t>
  </si>
  <si>
    <t>158486</t>
  </si>
  <si>
    <t>NURINDA</t>
  </si>
  <si>
    <t>158487</t>
  </si>
  <si>
    <t>SULTAN RAFLI MANDIRI</t>
  </si>
  <si>
    <t>158488</t>
  </si>
  <si>
    <t>BARA SUMATERA ENERGI</t>
  </si>
  <si>
    <t>158489</t>
  </si>
  <si>
    <t>HASFARM DIAN KONSULTAN</t>
  </si>
  <si>
    <t>158490</t>
  </si>
  <si>
    <t>BERJAYA GROUP</t>
  </si>
  <si>
    <t>158491</t>
  </si>
  <si>
    <t>158492</t>
  </si>
  <si>
    <t>PT. WAHANA KARYA SEJAHTERA MANDIRI</t>
  </si>
  <si>
    <t>158493</t>
  </si>
  <si>
    <t>DALER IMOMOV</t>
  </si>
  <si>
    <t>158494</t>
  </si>
  <si>
    <t>MULIA SURGICA, PT  (RSU Mulia Hati)</t>
  </si>
  <si>
    <t>158495</t>
  </si>
  <si>
    <t>BIO BUG INTERNATIONAL</t>
  </si>
  <si>
    <t>158499</t>
  </si>
  <si>
    <t>KURNIA HOLLY LESTARI</t>
  </si>
  <si>
    <t>158500</t>
  </si>
  <si>
    <t>DIAN RISDIANTO</t>
  </si>
  <si>
    <t>158501</t>
  </si>
  <si>
    <t>NURUL KHABIB</t>
  </si>
  <si>
    <t>159237</t>
  </si>
  <si>
    <t>INDOJAYA PERDANA MANDIRI</t>
  </si>
  <si>
    <t>159238</t>
  </si>
  <si>
    <t>MR. R AGUSTINUS DWI NUGROHO WINATA GANESYA PUTRA</t>
  </si>
  <si>
    <t>159239</t>
  </si>
  <si>
    <t>MR. RUDY HARIANTO</t>
  </si>
  <si>
    <t>159240</t>
  </si>
  <si>
    <t>PT. DRUPADI WIJAYA KUSUMA</t>
  </si>
  <si>
    <t>159241</t>
  </si>
  <si>
    <t>AJAR TRI RAHARJO</t>
  </si>
  <si>
    <t>159242</t>
  </si>
  <si>
    <t>IS INDONESIA UTAMA</t>
  </si>
  <si>
    <t>159243</t>
  </si>
  <si>
    <t>PT. WIJAYA PRATAMA RAYA</t>
  </si>
  <si>
    <t>159244</t>
  </si>
  <si>
    <t>PUTRA SEGARA ABADI</t>
  </si>
  <si>
    <t>159245</t>
  </si>
  <si>
    <t>FLORA WAHANA TIRTA</t>
  </si>
  <si>
    <t>159246</t>
  </si>
  <si>
    <t>SUYADI</t>
  </si>
  <si>
    <t>159247</t>
  </si>
  <si>
    <t>METALINDO WAHANA PUTRA</t>
  </si>
  <si>
    <t>159248</t>
  </si>
  <si>
    <t>PT. AZZAM ALBAESUNI</t>
  </si>
  <si>
    <t>159249</t>
  </si>
  <si>
    <t>IKHSAN CECEP SUPRIYADI</t>
  </si>
  <si>
    <t>159250</t>
  </si>
  <si>
    <t>SATRIA MANDIRI</t>
  </si>
  <si>
    <t>159251</t>
  </si>
  <si>
    <t>BUMI MENARA INTERNUSA (CABANG MALANG)</t>
  </si>
  <si>
    <t>159252</t>
  </si>
  <si>
    <t>FAIDHI SYSTEMA SOLUSINDO</t>
  </si>
  <si>
    <t>159253</t>
  </si>
  <si>
    <t>PERSADA AGRO SAWITA</t>
  </si>
  <si>
    <t>159254</t>
  </si>
  <si>
    <t>TAMORA AGRO LESTARI</t>
  </si>
  <si>
    <t>159255</t>
  </si>
  <si>
    <t>WISISCO BAJA PUTRA</t>
  </si>
  <si>
    <t>159257</t>
  </si>
  <si>
    <t>159258</t>
  </si>
  <si>
    <t>PT. INDO LAUTAN ENERGI</t>
  </si>
  <si>
    <t>159259</t>
  </si>
  <si>
    <t>PARAMUDA CAHAYA NUSANTARA</t>
  </si>
  <si>
    <t>159260</t>
  </si>
  <si>
    <t>FAJAR ABADI JAYA PERKASA</t>
  </si>
  <si>
    <t>159262</t>
  </si>
  <si>
    <t>159263</t>
  </si>
  <si>
    <t>MR. SULEMAN</t>
  </si>
  <si>
    <t>159264</t>
  </si>
  <si>
    <t>INDO BUMI NICKEL</t>
  </si>
  <si>
    <t>159265</t>
  </si>
  <si>
    <t>FORMAN SOARTUA LUMBANRAJA</t>
  </si>
  <si>
    <t>159266</t>
  </si>
  <si>
    <t>SUHADA ARAFAH WISATA</t>
  </si>
  <si>
    <t>159267</t>
  </si>
  <si>
    <t>KHARISSA PERMAI HOLIDAY</t>
  </si>
  <si>
    <t>159268</t>
  </si>
  <si>
    <t>MAYAWANA PERSADA</t>
  </si>
  <si>
    <t>159272</t>
  </si>
  <si>
    <t>INTI NUSA RAYA INDONESIA</t>
  </si>
  <si>
    <t>159273</t>
  </si>
  <si>
    <t>JOCKY FRAN</t>
  </si>
  <si>
    <t>159274</t>
  </si>
  <si>
    <t>159275</t>
  </si>
  <si>
    <t>FERI INDRAWAN PUTRA</t>
  </si>
  <si>
    <t>159276</t>
  </si>
  <si>
    <t>FIJAR FIRMANSYAH</t>
  </si>
  <si>
    <t>159277</t>
  </si>
  <si>
    <t>YUSUF EDI SANTOSO</t>
  </si>
  <si>
    <t>159278</t>
  </si>
  <si>
    <t>ABDALLAH MOHAMMAD ABDALLAH AHMAD</t>
  </si>
  <si>
    <t>159279</t>
  </si>
  <si>
    <t>KAMANTRA BANGUN PERSADA</t>
  </si>
  <si>
    <t>159280</t>
  </si>
  <si>
    <t>AHMAD NURDIN</t>
  </si>
  <si>
    <t>159281</t>
  </si>
  <si>
    <t>CIPTATAMA DIMENSI PRIMA</t>
  </si>
  <si>
    <t>159282</t>
  </si>
  <si>
    <t>FRANSISKUS XAVERIUS YULIO A</t>
  </si>
  <si>
    <t>159283</t>
  </si>
  <si>
    <t>SYAIFUL IMRON</t>
  </si>
  <si>
    <t>159284</t>
  </si>
  <si>
    <t>KRAKATAU JASA LOGISTIK</t>
  </si>
  <si>
    <t>159286</t>
  </si>
  <si>
    <t>BORNEO SAMUDERA CITRATAMA</t>
  </si>
  <si>
    <t>159287</t>
  </si>
  <si>
    <t>MUARA MAS</t>
  </si>
  <si>
    <t>159288</t>
  </si>
  <si>
    <t>BHAVANA ANDALAN KELATING</t>
  </si>
  <si>
    <t>159289</t>
  </si>
  <si>
    <t>YAYASAN BINA MEDIKA</t>
  </si>
  <si>
    <t>159290</t>
  </si>
  <si>
    <t>RUDY KARUNA</t>
  </si>
  <si>
    <t>159291</t>
  </si>
  <si>
    <t>ADI FIRMANSYAH. ST</t>
  </si>
  <si>
    <t>159292</t>
  </si>
  <si>
    <t>SAMSIR</t>
  </si>
  <si>
    <t>159293</t>
  </si>
  <si>
    <t>PT. BISTEM JAYA MANDIRI</t>
  </si>
  <si>
    <t>159294</t>
  </si>
  <si>
    <t>ONY TRI BUDIANTO</t>
  </si>
  <si>
    <t>159295</t>
  </si>
  <si>
    <t>ARIYONO PRASETIYA, SP</t>
  </si>
  <si>
    <t>159296</t>
  </si>
  <si>
    <t>MASRUKIN</t>
  </si>
  <si>
    <t>159297</t>
  </si>
  <si>
    <t>ARTHA JAYA</t>
  </si>
  <si>
    <t>159298</t>
  </si>
  <si>
    <t>IR. ALFIAN HAMSI, M.SC</t>
  </si>
  <si>
    <t>159299</t>
  </si>
  <si>
    <t>JAYA SAKTI LINGKUNGAN HIDUP</t>
  </si>
  <si>
    <t>159300</t>
  </si>
  <si>
    <t>GUNTUNG HASRAT MAKMUR</t>
  </si>
  <si>
    <t>159301</t>
  </si>
  <si>
    <t>ASIATRUST TECHNOVIMA QUALITI</t>
  </si>
  <si>
    <t>159302</t>
  </si>
  <si>
    <t>RIAUSAKTI TRANSMANDIRI</t>
  </si>
  <si>
    <t>159303</t>
  </si>
  <si>
    <t>HENDRI OETOMO</t>
  </si>
  <si>
    <t>159304</t>
  </si>
  <si>
    <t>HARAPAN KARUNIA MAKMUR</t>
  </si>
  <si>
    <t>159305</t>
  </si>
  <si>
    <t>MUHAMMAD QOSIM</t>
  </si>
  <si>
    <t>159306</t>
  </si>
  <si>
    <t>GITA FAHMI NUGRAHA</t>
  </si>
  <si>
    <t>159307</t>
  </si>
  <si>
    <t>SUJUD</t>
  </si>
  <si>
    <t>159309</t>
  </si>
  <si>
    <t>KOP. PERKEBUNAN "KUNGKANG BERSATU"</t>
  </si>
  <si>
    <t>159317</t>
  </si>
  <si>
    <t>MANUNGGAL MAKMUR SEJAHTERA</t>
  </si>
  <si>
    <t>159318</t>
  </si>
  <si>
    <t>AIEF WAHID</t>
  </si>
  <si>
    <t>159319</t>
  </si>
  <si>
    <t>ARIEF WAHID</t>
  </si>
  <si>
    <t>159320</t>
  </si>
  <si>
    <t>BERLIAN SARANA WISATA</t>
  </si>
  <si>
    <t>159324</t>
  </si>
  <si>
    <t>JUARA TAMBA</t>
  </si>
  <si>
    <t>159325</t>
  </si>
  <si>
    <t>AMANAT MULTI KARYA</t>
  </si>
  <si>
    <t>159335</t>
  </si>
  <si>
    <t>JANY. SSI.APT</t>
  </si>
  <si>
    <t>159338</t>
  </si>
  <si>
    <t>TRIATA MULIA INDONESIA</t>
  </si>
  <si>
    <t>159339</t>
  </si>
  <si>
    <t>PT. PRIMA JAYA ANUGRAH MAKMUR</t>
  </si>
  <si>
    <t>159340</t>
  </si>
  <si>
    <t>DESPA INDRA</t>
  </si>
  <si>
    <t>159341</t>
  </si>
  <si>
    <t>GEBANG JAYA CV</t>
  </si>
  <si>
    <t>159342</t>
  </si>
  <si>
    <t>LAMEN SARIHI</t>
  </si>
  <si>
    <t>159343</t>
  </si>
  <si>
    <t>DRH. ARIS</t>
  </si>
  <si>
    <t>159344</t>
  </si>
  <si>
    <t>ALFA SENTRA WISESA</t>
  </si>
  <si>
    <t>159345</t>
  </si>
  <si>
    <t>HANDI PRADIPTO</t>
  </si>
  <si>
    <t>159346</t>
  </si>
  <si>
    <t>ANSORI</t>
  </si>
  <si>
    <t>159347</t>
  </si>
  <si>
    <t>JAN SETIAWAN</t>
  </si>
  <si>
    <t>159348</t>
  </si>
  <si>
    <t>PUGUH RAMOS SWARADANA SIRAIT</t>
  </si>
  <si>
    <t>159349</t>
  </si>
  <si>
    <t>I KETUT SELAMET</t>
  </si>
  <si>
    <t>159350</t>
  </si>
  <si>
    <t>TRI BAHTERA SRIKANDI</t>
  </si>
  <si>
    <t>159351</t>
  </si>
  <si>
    <t>PT. EKASA YAD ENERGY</t>
  </si>
  <si>
    <t>159352</t>
  </si>
  <si>
    <t>PT. WAHYU JAYA PERSADA</t>
  </si>
  <si>
    <t>159353</t>
  </si>
  <si>
    <t>CV. LOHJINAWI</t>
  </si>
  <si>
    <t>159354</t>
  </si>
  <si>
    <t>SARI BHUWANA NUSAJAYA</t>
  </si>
  <si>
    <t>159355</t>
  </si>
  <si>
    <t>PT.SUEZ WATER TECHNOLOGIES AND SOLUTIONS INDONESIA</t>
  </si>
  <si>
    <t>159356</t>
  </si>
  <si>
    <t>CV. MUTIARA JAYA</t>
  </si>
  <si>
    <t>159357</t>
  </si>
  <si>
    <t>MITRA PRAMITA MEDIKA</t>
  </si>
  <si>
    <t>159358</t>
  </si>
  <si>
    <t>SONNY HENDRIKMAR</t>
  </si>
  <si>
    <t>159359</t>
  </si>
  <si>
    <t>HIKMAH SURABAYA ARANG</t>
  </si>
  <si>
    <t>159368</t>
  </si>
  <si>
    <t>PELANGI SAPTA HARAPAN</t>
  </si>
  <si>
    <t>159379</t>
  </si>
  <si>
    <t>PT. SAIJAAN PRIMA CAHAYA</t>
  </si>
  <si>
    <t>159380</t>
  </si>
  <si>
    <t>SOXAL BATAMINDO INDUSTRIAL GASES</t>
  </si>
  <si>
    <t>159381</t>
  </si>
  <si>
    <t>PT. CAKRA AGUNG SUKSES BERSAMA</t>
  </si>
  <si>
    <t>159382</t>
  </si>
  <si>
    <t>FERDINAND HERALDI</t>
  </si>
  <si>
    <t>159383</t>
  </si>
  <si>
    <t>SURYA ABADI SAPUTRA PERKASA</t>
  </si>
  <si>
    <t>159384</t>
  </si>
  <si>
    <t>KUN "TUJUAH KOTO TALAGO II"</t>
  </si>
  <si>
    <t>159385</t>
  </si>
  <si>
    <t>159386</t>
  </si>
  <si>
    <t>STEVEN CANDRA</t>
  </si>
  <si>
    <t>159387</t>
  </si>
  <si>
    <t>PEKANBARU MEDIKAL SENTER</t>
  </si>
  <si>
    <t>159388</t>
  </si>
  <si>
    <t>DSSP POWER KENDARI</t>
  </si>
  <si>
    <t>159389</t>
  </si>
  <si>
    <t>PT. HAMPARAN MUTIARA HIJAU</t>
  </si>
  <si>
    <t>159390</t>
  </si>
  <si>
    <t>UDJANG KUSNO</t>
  </si>
  <si>
    <t>159401</t>
  </si>
  <si>
    <t>FAJAR MEGA MAKATANOAN</t>
  </si>
  <si>
    <t>159402</t>
  </si>
  <si>
    <t>PT. SHAFCO MULTI TRADING</t>
  </si>
  <si>
    <t>159403</t>
  </si>
  <si>
    <t>PT. ANUGERAH BINTANG SAKTI</t>
  </si>
  <si>
    <t>159404</t>
  </si>
  <si>
    <t>H. AYI GUNAWAN</t>
  </si>
  <si>
    <t>159405</t>
  </si>
  <si>
    <t>PT. GEMA PUTRA BUANA</t>
  </si>
  <si>
    <t>159406</t>
  </si>
  <si>
    <t>SH GARMENT</t>
  </si>
  <si>
    <t>159407</t>
  </si>
  <si>
    <t>PT. AYAHBUNDA ABADI</t>
  </si>
  <si>
    <t>159408</t>
  </si>
  <si>
    <t>PT. LOHDJINAWI WIDJAYA</t>
  </si>
  <si>
    <t>159410</t>
  </si>
  <si>
    <t>PT. BENTALA NUSA PERSADA</t>
  </si>
  <si>
    <t>159411</t>
  </si>
  <si>
    <t>MAGARETTA RAHARDJO</t>
  </si>
  <si>
    <t>159412</t>
  </si>
  <si>
    <t>SYAFRI SURA</t>
  </si>
  <si>
    <t>159413</t>
  </si>
  <si>
    <t>MR. ALIEF MULAWARMAN</t>
  </si>
  <si>
    <t>159414</t>
  </si>
  <si>
    <t>PT. DIO FIKAR SEJAHTERA</t>
  </si>
  <si>
    <t>159415</t>
  </si>
  <si>
    <t>SYAFRUDDIN</t>
  </si>
  <si>
    <t>159426</t>
  </si>
  <si>
    <t>ASURANSI BRINGIN SEJAHTERA ARTAMAKMUR</t>
  </si>
  <si>
    <t>159427</t>
  </si>
  <si>
    <t>ELCO PRIMA SEJAHTERA</t>
  </si>
  <si>
    <t>159428</t>
  </si>
  <si>
    <t>PT. APTAR B&amp;H INDONESIA</t>
  </si>
  <si>
    <t>159429</t>
  </si>
  <si>
    <t>MENARA MAS</t>
  </si>
  <si>
    <t>159430</t>
  </si>
  <si>
    <t>SUHARTINI</t>
  </si>
  <si>
    <t>159431</t>
  </si>
  <si>
    <t>SANGGAR JAYA ABADI</t>
  </si>
  <si>
    <t>159432</t>
  </si>
  <si>
    <t>PT. SEAFOOD SAMUDERA PACIFIC</t>
  </si>
  <si>
    <t>159433</t>
  </si>
  <si>
    <t>TITIAN TIRTA SAMUDERA</t>
  </si>
  <si>
    <t>159434</t>
  </si>
  <si>
    <t>INDIRA BERTO ANDALAN</t>
  </si>
  <si>
    <t>159435</t>
  </si>
  <si>
    <t>AMIN LUIS</t>
  </si>
  <si>
    <t>159436</t>
  </si>
  <si>
    <t>PT. SULFINDO JAYA MAKMUR</t>
  </si>
  <si>
    <t>159437</t>
  </si>
  <si>
    <t>MUZAYYIN</t>
  </si>
  <si>
    <t>159438</t>
  </si>
  <si>
    <t>FIRETECH PERKASA</t>
  </si>
  <si>
    <t>159439</t>
  </si>
  <si>
    <t>HAPPY TRITANIO</t>
  </si>
  <si>
    <t>159440</t>
  </si>
  <si>
    <t>FURQON</t>
  </si>
  <si>
    <t>159441</t>
  </si>
  <si>
    <t>MUHAMMAD ARIB</t>
  </si>
  <si>
    <t>159442</t>
  </si>
  <si>
    <t>159443</t>
  </si>
  <si>
    <t>159444</t>
  </si>
  <si>
    <t>EAST HOPE AGRICULTURE SURABAYA</t>
  </si>
  <si>
    <t>159445</t>
  </si>
  <si>
    <t>BENAR SEMBIRING</t>
  </si>
  <si>
    <t>159446</t>
  </si>
  <si>
    <t>BANK PEMBANGUNAN DAERAH JAWA TIMUR TBK</t>
  </si>
  <si>
    <t>159447</t>
  </si>
  <si>
    <t>SUPRACO MITRA ENERGIE</t>
  </si>
  <si>
    <t>159449</t>
  </si>
  <si>
    <t>DEON OLIVIC SOLOKANA</t>
  </si>
  <si>
    <t>159450</t>
  </si>
  <si>
    <t>IKHWAN</t>
  </si>
  <si>
    <t>159451</t>
  </si>
  <si>
    <t>TARBANTIN SUKSES BERJAYA</t>
  </si>
  <si>
    <t>159452</t>
  </si>
  <si>
    <t>PT. GEMAMEGAH HALILINTAR</t>
  </si>
  <si>
    <t>159453</t>
  </si>
  <si>
    <t>LARONDAN BAKTI UTAMA</t>
  </si>
  <si>
    <t>159454</t>
  </si>
  <si>
    <t>ZAIN MUFIDAH JAYA</t>
  </si>
  <si>
    <t>159455</t>
  </si>
  <si>
    <t>ALI SYAFRIYANTO, ST</t>
  </si>
  <si>
    <t>159456</t>
  </si>
  <si>
    <t>PT. OMEGA BARA ENERGI INDONESIA</t>
  </si>
  <si>
    <t>159457</t>
  </si>
  <si>
    <t>BROTOJOYO MARITIME</t>
  </si>
  <si>
    <t>159459</t>
  </si>
  <si>
    <t>PT. AWANA SAWIT LESTARI</t>
  </si>
  <si>
    <t>159463</t>
  </si>
  <si>
    <t>BUNIYA NUGROHO</t>
  </si>
  <si>
    <t>159464</t>
  </si>
  <si>
    <t>RUTIN RSU BANYUMAS</t>
  </si>
  <si>
    <t>159465</t>
  </si>
  <si>
    <t>MEGA PERKAKAS ABADI</t>
  </si>
  <si>
    <t>159466</t>
  </si>
  <si>
    <t>SINGA MAS MAKIN SUKSES</t>
  </si>
  <si>
    <t>159467</t>
  </si>
  <si>
    <t>BINTANG AULIA ABADI</t>
  </si>
  <si>
    <t>159468</t>
  </si>
  <si>
    <t>PT. APPARELINDO PRIMA SENTOSA</t>
  </si>
  <si>
    <t>159469</t>
  </si>
  <si>
    <t>HANGZHOU YONGYAO TECHNOLOGY CO.,LTD</t>
  </si>
  <si>
    <t>159470</t>
  </si>
  <si>
    <t>MICO NUSANTARA MANDIRI</t>
  </si>
  <si>
    <t>159471</t>
  </si>
  <si>
    <t>NUSA SENTOSA ABADI</t>
  </si>
  <si>
    <t>159472</t>
  </si>
  <si>
    <t>PT. GRIYA WISATA BUANA RESIDENCES</t>
  </si>
  <si>
    <t>159473</t>
  </si>
  <si>
    <t>ANAK AGUNG PUTRI</t>
  </si>
  <si>
    <t>159474</t>
  </si>
  <si>
    <t>KANTOR JASA PENILAI PUBLIK SALAM DAN REKAN</t>
  </si>
  <si>
    <t>159475</t>
  </si>
  <si>
    <t>ADISAKTI KARYA MANDIRI</t>
  </si>
  <si>
    <t>159476</t>
  </si>
  <si>
    <t>159477</t>
  </si>
  <si>
    <t>MR. ILEYANTO GASING</t>
  </si>
  <si>
    <t>159478</t>
  </si>
  <si>
    <t>KAYAN MAKMUR SEJAHTERA</t>
  </si>
  <si>
    <t>159479</t>
  </si>
  <si>
    <t>PT. DHARMA MAGNA</t>
  </si>
  <si>
    <t>159480</t>
  </si>
  <si>
    <t>BENCOOLEN MINING</t>
  </si>
  <si>
    <t>159489</t>
  </si>
  <si>
    <t>PT. DJAVA BERKAH MINERAL</t>
  </si>
  <si>
    <t>159490</t>
  </si>
  <si>
    <t>KEVIN SANKA</t>
  </si>
  <si>
    <t>159491</t>
  </si>
  <si>
    <t>159492</t>
  </si>
  <si>
    <t>CV. AGRO PERKASA SEMESTA (AGPERTA)</t>
  </si>
  <si>
    <t>159493</t>
  </si>
  <si>
    <t>SAMPOERNA ERKON PRATAMA</t>
  </si>
  <si>
    <t>159494</t>
  </si>
  <si>
    <t>AUTO PADU</t>
  </si>
  <si>
    <t>159495</t>
  </si>
  <si>
    <t>159496</t>
  </si>
  <si>
    <t>KIMU MULYA UTAMA</t>
  </si>
  <si>
    <t>159497</t>
  </si>
  <si>
    <t>DHANA FIRMANSYAH ALDANDUNG</t>
  </si>
  <si>
    <t>159498</t>
  </si>
  <si>
    <t>PT. SOEGIARTO GEMILANG TANGGUH</t>
  </si>
  <si>
    <t>159499</t>
  </si>
  <si>
    <t>AKUR INTI LESTARI</t>
  </si>
  <si>
    <t>159500</t>
  </si>
  <si>
    <t>PATRICIA PANGAT</t>
  </si>
  <si>
    <t>159501</t>
  </si>
  <si>
    <t>HORAS BANGUN PERSADA</t>
  </si>
  <si>
    <t>159502</t>
  </si>
  <si>
    <t>FARMSCO FEED INDONESIA</t>
  </si>
  <si>
    <t>159503</t>
  </si>
  <si>
    <t>DOLOMIT PUTERA TAMIANG</t>
  </si>
  <si>
    <t>159504</t>
  </si>
  <si>
    <t>MITRA ALAM SEJAHTERA</t>
  </si>
  <si>
    <t>159505</t>
  </si>
  <si>
    <t>159506</t>
  </si>
  <si>
    <t>YAY. YAYASAN AL FURQON AL ISLAMI</t>
  </si>
  <si>
    <t>159507</t>
  </si>
  <si>
    <t>PT. TEKAD BANGUN KARYA</t>
  </si>
  <si>
    <t>159508</t>
  </si>
  <si>
    <t>PT. BORNEO INDOBARAJAYA ENERGI</t>
  </si>
  <si>
    <t>159509</t>
  </si>
  <si>
    <t>CV. BERKAT MINA</t>
  </si>
  <si>
    <t>159510</t>
  </si>
  <si>
    <t>159511</t>
  </si>
  <si>
    <t>VENEZIA FOOTWEAR</t>
  </si>
  <si>
    <t>159512</t>
  </si>
  <si>
    <t>VISI INSAN INDONESIA PRIMA</t>
  </si>
  <si>
    <t>159513</t>
  </si>
  <si>
    <t>AIKI MEGAH JAYA</t>
  </si>
  <si>
    <t>159514</t>
  </si>
  <si>
    <t>159515</t>
  </si>
  <si>
    <t>PT. TEKUN TELITI JAYA</t>
  </si>
  <si>
    <t>159516</t>
  </si>
  <si>
    <t>GUANGZHOU YUEHE ENERGY CO., LTD.</t>
  </si>
  <si>
    <t>159517</t>
  </si>
  <si>
    <t>PT. KHARISMA INTI SERASI</t>
  </si>
  <si>
    <t>159518</t>
  </si>
  <si>
    <t>PT. BANGKA SUVARNA</t>
  </si>
  <si>
    <t>159519</t>
  </si>
  <si>
    <t>PT. KHARISMA INTIMITRA</t>
  </si>
  <si>
    <t>159520</t>
  </si>
  <si>
    <t>GREENINDO PLASTIKTAMA INDUSTRI</t>
  </si>
  <si>
    <t>159521</t>
  </si>
  <si>
    <t>NURASHILA DHIYANI</t>
  </si>
  <si>
    <t>159522</t>
  </si>
  <si>
    <t>PT. RIMBO PANJANG SUMBER MAKMUR</t>
  </si>
  <si>
    <t>159528</t>
  </si>
  <si>
    <t>PT. RAIHANA ARTHA BORNEO</t>
  </si>
  <si>
    <t>159529</t>
  </si>
  <si>
    <t>ELHAMA FAMILI</t>
  </si>
  <si>
    <t>159536</t>
  </si>
  <si>
    <t>KARUNIA MANDIRI SEJAHTERA ABADI</t>
  </si>
  <si>
    <t>159538</t>
  </si>
  <si>
    <t>DESY HADIANITA</t>
  </si>
  <si>
    <t>159540</t>
  </si>
  <si>
    <t>MUFASIRIN</t>
  </si>
  <si>
    <t>159541</t>
  </si>
  <si>
    <t>KARYA MANDIRI SEJAHTERA</t>
  </si>
  <si>
    <t>159542</t>
  </si>
  <si>
    <t>KOP. KARYAWAN PT.PLN(PERSERO)PEMBANGKITAN SEKTOR TARAHAN</t>
  </si>
  <si>
    <t>159543</t>
  </si>
  <si>
    <t>PT. ASIA PACIFIC RAYON</t>
  </si>
  <si>
    <t>159544</t>
  </si>
  <si>
    <t>PT. BATU HELAU MAKMUR</t>
  </si>
  <si>
    <t>159546</t>
  </si>
  <si>
    <t>PT. CHININDO CENTRAL ENERGY</t>
  </si>
  <si>
    <t>159547</t>
  </si>
  <si>
    <t>PT. DINAR PUTRA MANDIRI</t>
  </si>
  <si>
    <t>159548</t>
  </si>
  <si>
    <t>CV. MAJU MAPAN</t>
  </si>
  <si>
    <t>159550</t>
  </si>
  <si>
    <t>MEDCO RATCH POWER RIAU</t>
  </si>
  <si>
    <t>159551</t>
  </si>
  <si>
    <t>PT. JASTECH PILAR PERKASA</t>
  </si>
  <si>
    <t>159552</t>
  </si>
  <si>
    <t>PERMATA KARYA JASA</t>
  </si>
  <si>
    <t>159554</t>
  </si>
  <si>
    <t>HARTA SAMUDRA</t>
  </si>
  <si>
    <t>159555</t>
  </si>
  <si>
    <t>TIRAM PERMATA KEPRI</t>
  </si>
  <si>
    <t>159556</t>
  </si>
  <si>
    <t>MUARA DUA</t>
  </si>
  <si>
    <t>159557</t>
  </si>
  <si>
    <t>PT. HARAPAN PUTNAS PERSADA</t>
  </si>
  <si>
    <t>159558</t>
  </si>
  <si>
    <t>BALISTAR COFFEE NUSANTARA</t>
  </si>
  <si>
    <t>159566</t>
  </si>
  <si>
    <t>MUTIARA FIBRINDO</t>
  </si>
  <si>
    <t>159567</t>
  </si>
  <si>
    <t>PT. PERTAMINA GEOTHERMAL ENERGY</t>
  </si>
  <si>
    <t>159568</t>
  </si>
  <si>
    <t>INTIKLEEN PERKASA</t>
  </si>
  <si>
    <t>159569</t>
  </si>
  <si>
    <t>PT. PERSADA NUSANTARA SYARIAH</t>
  </si>
  <si>
    <t>159570</t>
  </si>
  <si>
    <t>VOLAC WILMAR FEED INGREDIENTS INDONESIA</t>
  </si>
  <si>
    <t>159571</t>
  </si>
  <si>
    <t>BIOMASS BUMI MELAYU</t>
  </si>
  <si>
    <t>159572</t>
  </si>
  <si>
    <t>MUHAMMAD SYAHFUAD</t>
  </si>
  <si>
    <t>159573</t>
  </si>
  <si>
    <t>159574</t>
  </si>
  <si>
    <t>MUHAMMAD GILBRANUL REZA</t>
  </si>
  <si>
    <t>159575</t>
  </si>
  <si>
    <t>MARSANDI</t>
  </si>
  <si>
    <t>159576</t>
  </si>
  <si>
    <t>CV. RAJABASA LAMA JAYAMULIA</t>
  </si>
  <si>
    <t>159577</t>
  </si>
  <si>
    <t>PT. INDO RAYA TENAGA</t>
  </si>
  <si>
    <t>159578</t>
  </si>
  <si>
    <t>BEST PALM PRODUCT INTERNATIONAL</t>
  </si>
  <si>
    <t>159579</t>
  </si>
  <si>
    <t>PT. HASSAN SINAR LESTARI</t>
  </si>
  <si>
    <t>159580</t>
  </si>
  <si>
    <t>CV. SCHIRRU</t>
  </si>
  <si>
    <t>159581</t>
  </si>
  <si>
    <t>DERYAN LIANGGA</t>
  </si>
  <si>
    <t>160231</t>
  </si>
  <si>
    <t>CV. ADIKA WIJAYA</t>
  </si>
  <si>
    <t>160232</t>
  </si>
  <si>
    <t>OPTIMA INTERLINK</t>
  </si>
  <si>
    <t>160233</t>
  </si>
  <si>
    <t>ZULMAR ALZAHRA PRATAMA</t>
  </si>
  <si>
    <t>160234</t>
  </si>
  <si>
    <t>PUTRI PERSADA JAYA</t>
  </si>
  <si>
    <t>160235</t>
  </si>
  <si>
    <t>MITRA PATRA BORNEO</t>
  </si>
  <si>
    <t>160236</t>
  </si>
  <si>
    <t>MITRA DOMPU SINERGI</t>
  </si>
  <si>
    <t>160237</t>
  </si>
  <si>
    <t>AYU PARAMITHA</t>
  </si>
  <si>
    <t>160238</t>
  </si>
  <si>
    <t>MACHRUS</t>
  </si>
  <si>
    <t>160239</t>
  </si>
  <si>
    <t>GRAHA BALI PROPERTINDO</t>
  </si>
  <si>
    <t>160240</t>
  </si>
  <si>
    <t>MUHAMMAD ZAKARIA</t>
  </si>
  <si>
    <t>160241</t>
  </si>
  <si>
    <t>PILAR UTAMA EKOLOGI MABBARAKKA</t>
  </si>
  <si>
    <t>160242</t>
  </si>
  <si>
    <t>ANTONIUS SEBASTIAN</t>
  </si>
  <si>
    <t>160243</t>
  </si>
  <si>
    <t>FEFVA PRIMA PERKASA</t>
  </si>
  <si>
    <t>160244</t>
  </si>
  <si>
    <t>PT. BIGGA DAMAI UTAMA</t>
  </si>
  <si>
    <t>160245</t>
  </si>
  <si>
    <t>160246</t>
  </si>
  <si>
    <t>160247</t>
  </si>
  <si>
    <t>BRADLEY SUTEDJA MARDJUKI</t>
  </si>
  <si>
    <t>160248</t>
  </si>
  <si>
    <t>MIRZA ANDRIAN</t>
  </si>
  <si>
    <t>160249</t>
  </si>
  <si>
    <t>DUA PUTRA JATI</t>
  </si>
  <si>
    <t>160250</t>
  </si>
  <si>
    <t>ANGELA POLLY</t>
  </si>
  <si>
    <t>160251</t>
  </si>
  <si>
    <t>MR. MUHAMMAD RAHMAN HR</t>
  </si>
  <si>
    <t>160252</t>
  </si>
  <si>
    <t>SUPER SISTEM ULTIMA</t>
  </si>
  <si>
    <t>160253</t>
  </si>
  <si>
    <t>KOP. BINA SEJAHTERA</t>
  </si>
  <si>
    <t>160254</t>
  </si>
  <si>
    <t>PT. BPR PALU LOKADANA UTAMA</t>
  </si>
  <si>
    <t>160263</t>
  </si>
  <si>
    <t>PT. BERKEMAS SEJAHTERA MANDIRI</t>
  </si>
  <si>
    <t>160264</t>
  </si>
  <si>
    <t>FITRAH SEJATI PERKASA</t>
  </si>
  <si>
    <t>160265</t>
  </si>
  <si>
    <t>BENUR OPYE</t>
  </si>
  <si>
    <t>160266</t>
  </si>
  <si>
    <t>160267</t>
  </si>
  <si>
    <t>VINCA ROSEA</t>
  </si>
  <si>
    <t>160268</t>
  </si>
  <si>
    <t>TB GANDA ATMAJA, SH.</t>
  </si>
  <si>
    <t>160272</t>
  </si>
  <si>
    <t>PAKINDO JAYA PERKASA</t>
  </si>
  <si>
    <t>160273</t>
  </si>
  <si>
    <t>MR. MUHAMMAD FAHRIZAL NOOR</t>
  </si>
  <si>
    <t>160274</t>
  </si>
  <si>
    <t>PT. DERCO BARA ENERGI</t>
  </si>
  <si>
    <t>160276</t>
  </si>
  <si>
    <t>MR. SALOM PASANDE</t>
  </si>
  <si>
    <t>160277</t>
  </si>
  <si>
    <t>PERUSAHAAN UMUM DAERAH AIR MINUM TIRTA GIRI NATA KOTA CIREBON</t>
  </si>
  <si>
    <t>160278</t>
  </si>
  <si>
    <t>KWEK MONG YONG</t>
  </si>
  <si>
    <t>160279</t>
  </si>
  <si>
    <t>CV. REKAN UTAMA</t>
  </si>
  <si>
    <t>160280</t>
  </si>
  <si>
    <t>ZULHAFNI</t>
  </si>
  <si>
    <t>160281</t>
  </si>
  <si>
    <t>EKA NUSA DWI SAPTA PT</t>
  </si>
  <si>
    <t>160282</t>
  </si>
  <si>
    <t>KREASI GLOBAL PERKASA</t>
  </si>
  <si>
    <t>160283</t>
  </si>
  <si>
    <t>CIPTA NARADA LESTARI</t>
  </si>
  <si>
    <t>160290</t>
  </si>
  <si>
    <t>BURHANUDIN</t>
  </si>
  <si>
    <t>160291</t>
  </si>
  <si>
    <t>HARYANTO</t>
  </si>
  <si>
    <t>160292</t>
  </si>
  <si>
    <t>ULUDAYA KARYA</t>
  </si>
  <si>
    <t>160293</t>
  </si>
  <si>
    <t>PT. HASSI BUSINESS SOLUTION</t>
  </si>
  <si>
    <t>160294</t>
  </si>
  <si>
    <t>DWI BUMI EKA MANDIRI PT</t>
  </si>
  <si>
    <t>160295</t>
  </si>
  <si>
    <t>TRI KARYA SENTOSA ABADI</t>
  </si>
  <si>
    <t>160296</t>
  </si>
  <si>
    <t>PT. CUMAWIS INDONESIA</t>
  </si>
  <si>
    <t>160297</t>
  </si>
  <si>
    <t>160298</t>
  </si>
  <si>
    <t>PT. AGRABUDI GAS UTAMA</t>
  </si>
  <si>
    <t>160299</t>
  </si>
  <si>
    <t>TRI BUANA MAS, PT</t>
  </si>
  <si>
    <t>160300</t>
  </si>
  <si>
    <t>CITRA MULTI ENERGI</t>
  </si>
  <si>
    <t>160305</t>
  </si>
  <si>
    <t>KETUT TOHIR</t>
  </si>
  <si>
    <t>160306</t>
  </si>
  <si>
    <t>TUNGKING / JENNI (isteri)</t>
  </si>
  <si>
    <t>160307</t>
  </si>
  <si>
    <t>PT. ANLIPO</t>
  </si>
  <si>
    <t>160308</t>
  </si>
  <si>
    <t>LIM SIANG HUAT KEPRINDO</t>
  </si>
  <si>
    <t>160309</t>
  </si>
  <si>
    <t>RAFFI INDO MAKMUR</t>
  </si>
  <si>
    <t>160310</t>
  </si>
  <si>
    <t>BUDI HARTONO</t>
  </si>
  <si>
    <t>160311</t>
  </si>
  <si>
    <t>SAFIR HARAMAIN</t>
  </si>
  <si>
    <t>160313</t>
  </si>
  <si>
    <t>DIRAJA SURYA FURNITURE</t>
  </si>
  <si>
    <t>160314</t>
  </si>
  <si>
    <t>BSM NEW MATERIAL</t>
  </si>
  <si>
    <t>160315</t>
  </si>
  <si>
    <t>AL BAYT WISATA UNIVERSAL</t>
  </si>
  <si>
    <t>160317</t>
  </si>
  <si>
    <t>PT EMPAT SEKAWAN MITRA NELAYAN</t>
  </si>
  <si>
    <t>160318</t>
  </si>
  <si>
    <t>PT. SARANA INTER KOMPOS</t>
  </si>
  <si>
    <t>160319</t>
  </si>
  <si>
    <t>DEDI PRASETIYO</t>
  </si>
  <si>
    <t>160320</t>
  </si>
  <si>
    <t>MUHAMMAD HADI</t>
  </si>
  <si>
    <t>160321</t>
  </si>
  <si>
    <t>AEROJASA CARGO</t>
  </si>
  <si>
    <t>160322</t>
  </si>
  <si>
    <t>ASIA TRACO NUSANTARA</t>
  </si>
  <si>
    <t>160323</t>
  </si>
  <si>
    <t>MUHAMMAD SYAHREL</t>
  </si>
  <si>
    <t>160324</t>
  </si>
  <si>
    <t>PT. RUMSITOR BUDIKARSA TEHNIK</t>
  </si>
  <si>
    <t>160325</t>
  </si>
  <si>
    <t>ANAK AGUNG HARRY MURTI</t>
  </si>
  <si>
    <t>160326</t>
  </si>
  <si>
    <t>SURYA CIPTA DIPA</t>
  </si>
  <si>
    <t>160327</t>
  </si>
  <si>
    <t>SAMUDRA BIRU CEMERLANG</t>
  </si>
  <si>
    <t>160328</t>
  </si>
  <si>
    <t>PD BERKAH AMANAH</t>
  </si>
  <si>
    <t>160329</t>
  </si>
  <si>
    <t>RAMA BEACH HOTEL COTTAGE</t>
  </si>
  <si>
    <t>160330</t>
  </si>
  <si>
    <t>PT. SEIBU BANA SHIAWASE</t>
  </si>
  <si>
    <t>160334</t>
  </si>
  <si>
    <t>PT. BENUR BERKAH MANDIRI</t>
  </si>
  <si>
    <t>160335</t>
  </si>
  <si>
    <t>KANZI FATHAN</t>
  </si>
  <si>
    <t>160336</t>
  </si>
  <si>
    <t>ENDIN ISHLAHUDIN</t>
  </si>
  <si>
    <t>160337</t>
  </si>
  <si>
    <t>MULIA CLEANTECH INDONESIA</t>
  </si>
  <si>
    <t>160338</t>
  </si>
  <si>
    <t>LEMON PON KALIUM EMPAT SEJAHTERA</t>
  </si>
  <si>
    <t>160339</t>
  </si>
  <si>
    <t>JOHANES HALIM</t>
  </si>
  <si>
    <t>160340</t>
  </si>
  <si>
    <t>KEVIN WILLIANSON</t>
  </si>
  <si>
    <t>160341</t>
  </si>
  <si>
    <t>HENGKY SOENYOTO</t>
  </si>
  <si>
    <t>160342</t>
  </si>
  <si>
    <t>MR. TRI YOGA BASUKI</t>
  </si>
  <si>
    <t>160343</t>
  </si>
  <si>
    <t>ENERGY SARANA SEJAHTERA</t>
  </si>
  <si>
    <t>160344</t>
  </si>
  <si>
    <t>PT. INDOMAS KARYAJAYA</t>
  </si>
  <si>
    <t>160346</t>
  </si>
  <si>
    <t>M. SUHAIRI</t>
  </si>
  <si>
    <t>160347</t>
  </si>
  <si>
    <t>HERI KASIANTO. SH</t>
  </si>
  <si>
    <t>160348</t>
  </si>
  <si>
    <t>PEARL MARITIME</t>
  </si>
  <si>
    <t>160349</t>
  </si>
  <si>
    <t>AHMAD FADILLAH</t>
  </si>
  <si>
    <t>160350</t>
  </si>
  <si>
    <t>PT. WIRA INDAH GEMILANG</t>
  </si>
  <si>
    <t>160351</t>
  </si>
  <si>
    <t>TRIYOGA BASUKI</t>
  </si>
  <si>
    <t>160352</t>
  </si>
  <si>
    <t>PT. KHARINDO PRAKARSA</t>
  </si>
  <si>
    <t>160353</t>
  </si>
  <si>
    <t>PT. PELAYARAN SINAR VARUNA SENTOSA</t>
  </si>
  <si>
    <t>160354</t>
  </si>
  <si>
    <t>MUHAMMAD ALGRIE</t>
  </si>
  <si>
    <t>160355</t>
  </si>
  <si>
    <t>PT. CIPTA GRAHA KREASITAMA</t>
  </si>
  <si>
    <t>160356</t>
  </si>
  <si>
    <t>SATUAN KERJA DIREKTORAT PENGENDALIAN PENCEMARAN AIR</t>
  </si>
  <si>
    <t>160357</t>
  </si>
  <si>
    <t>161231</t>
  </si>
  <si>
    <t>ARTHASIDDHI SUKSES ANUGERAH</t>
  </si>
  <si>
    <t>161232</t>
  </si>
  <si>
    <t>NATGAS RESOURCES INDONESIA</t>
  </si>
  <si>
    <t>161233</t>
  </si>
  <si>
    <t>SURATNO RATNO</t>
  </si>
  <si>
    <t>161234</t>
  </si>
  <si>
    <t>PT. PRAKARIA MITRA PUSAKA</t>
  </si>
  <si>
    <t>161235</t>
  </si>
  <si>
    <t>M. KABIR IHSAN, ST. MT</t>
  </si>
  <si>
    <t>161236</t>
  </si>
  <si>
    <t>MS. ANITA RUSDIANA</t>
  </si>
  <si>
    <t>161237</t>
  </si>
  <si>
    <t>SA THOYIBAH</t>
  </si>
  <si>
    <t>161238</t>
  </si>
  <si>
    <t>PT. BAYU BAGUS BAKRY</t>
  </si>
  <si>
    <t>161239</t>
  </si>
  <si>
    <t>MUNAWAN HASIM, SE</t>
  </si>
  <si>
    <t>161240</t>
  </si>
  <si>
    <t>ARYA PUTRA AFRY</t>
  </si>
  <si>
    <t>161241</t>
  </si>
  <si>
    <t>KARTIKA TIMUR</t>
  </si>
  <si>
    <t>161242</t>
  </si>
  <si>
    <t>POPPOU DESIGN GROUPS</t>
  </si>
  <si>
    <t>161243</t>
  </si>
  <si>
    <t>PT. LINTAS ARMADA INDONESIA</t>
  </si>
  <si>
    <t>161244</t>
  </si>
  <si>
    <t>AGRO NIAGA GLOBALINDO</t>
  </si>
  <si>
    <t>161245</t>
  </si>
  <si>
    <t>KOP. PRIMER KOP. UNSUR PELAKSANA TEHNIS DISLITBANG AL</t>
  </si>
  <si>
    <t>161246</t>
  </si>
  <si>
    <t>JAYA LESTARI</t>
  </si>
  <si>
    <t>161247</t>
  </si>
  <si>
    <t>PT. INDO PERMATA USAHATAMA</t>
  </si>
  <si>
    <t>161248</t>
  </si>
  <si>
    <t>161249</t>
  </si>
  <si>
    <t>SUYAHYO</t>
  </si>
  <si>
    <t>161250</t>
  </si>
  <si>
    <t>PT. BARIN JAYA SELALU</t>
  </si>
  <si>
    <t>161251</t>
  </si>
  <si>
    <t>OIRO INDONESIA</t>
  </si>
  <si>
    <t>161254</t>
  </si>
  <si>
    <t>PT. JAYA VANA INDONESIA</t>
  </si>
  <si>
    <t>161255</t>
  </si>
  <si>
    <t>CIPTA PERSADA DEVELOPMENT</t>
  </si>
  <si>
    <t>161265</t>
  </si>
  <si>
    <t>CV. LADANG PUTRA ARJUNA</t>
  </si>
  <si>
    <t>161266</t>
  </si>
  <si>
    <t>DRS, ITA HARI, MM</t>
  </si>
  <si>
    <t>161267</t>
  </si>
  <si>
    <t>PT. MULTI BRIKET INTI PRATAMA</t>
  </si>
  <si>
    <t>161272</t>
  </si>
  <si>
    <t>AGUS SUGIANTO, ST</t>
  </si>
  <si>
    <t>161273</t>
  </si>
  <si>
    <t>161274</t>
  </si>
  <si>
    <t>ASIA TEKNIK, CV.</t>
  </si>
  <si>
    <t>161275</t>
  </si>
  <si>
    <t>SHOKIFATUN NIKMAH</t>
  </si>
  <si>
    <t>161276</t>
  </si>
  <si>
    <t>ARCA MANDIRI LOGISTIK</t>
  </si>
  <si>
    <t>161277</t>
  </si>
  <si>
    <t>161278</t>
  </si>
  <si>
    <t>ADHI PRAMANA MAHOGRA</t>
  </si>
  <si>
    <t>161279</t>
  </si>
  <si>
    <t>YOSINDO JAYA RAYA</t>
  </si>
  <si>
    <t>161280</t>
  </si>
  <si>
    <t>ARI JOSUANDI C PASARIBU, S.H.</t>
  </si>
  <si>
    <t>161281</t>
  </si>
  <si>
    <t>SPAVILLA WISATA BAHARI</t>
  </si>
  <si>
    <t>161283</t>
  </si>
  <si>
    <t>SENTRAL BUANA INDONESIA</t>
  </si>
  <si>
    <t>161284</t>
  </si>
  <si>
    <t>FAJAR TIRTA NATURAL</t>
  </si>
  <si>
    <t>161285</t>
  </si>
  <si>
    <t>SOERYA AMANAH</t>
  </si>
  <si>
    <t>161286</t>
  </si>
  <si>
    <t>RUMAH SAKIT SOERYA</t>
  </si>
  <si>
    <t>161287</t>
  </si>
  <si>
    <t>MR. HAFIZ SYAFRUDDIN</t>
  </si>
  <si>
    <t>161288</t>
  </si>
  <si>
    <t>DENSO TEN AVE INDONESIA</t>
  </si>
  <si>
    <t>161289</t>
  </si>
  <si>
    <t>RIZKI PUTRA MAKMUR</t>
  </si>
  <si>
    <t>161291</t>
  </si>
  <si>
    <t>161292</t>
  </si>
  <si>
    <t>PRIMA CITRA AGRO SAWITA</t>
  </si>
  <si>
    <t>161293</t>
  </si>
  <si>
    <t>CITRA LOGISTIC PERKASA</t>
  </si>
  <si>
    <t>161294</t>
  </si>
  <si>
    <t>PANTAI INDAH TATELI</t>
  </si>
  <si>
    <t>161295</t>
  </si>
  <si>
    <t>BHAKTI ELITAMA NUSANTARA</t>
  </si>
  <si>
    <t>161296</t>
  </si>
  <si>
    <t>BEND PENGELUARAN BNNK SIDOARJO</t>
  </si>
  <si>
    <t>161297</t>
  </si>
  <si>
    <t>AQC SERTIFIKASI INDONESIA</t>
  </si>
  <si>
    <t>161298</t>
  </si>
  <si>
    <t>BUDIMAN TANZIL</t>
  </si>
  <si>
    <t>161299</t>
  </si>
  <si>
    <t>ASIA PAPERINDO PERKASA</t>
  </si>
  <si>
    <t>161300</t>
  </si>
  <si>
    <t>BUMI LESTARINDO MAKMUR</t>
  </si>
  <si>
    <t>161301</t>
  </si>
  <si>
    <t>PRISMA ENTERPRINDO</t>
  </si>
  <si>
    <t>161307</t>
  </si>
  <si>
    <t>RSU TIDAR MAGELANG</t>
  </si>
  <si>
    <t>161308</t>
  </si>
  <si>
    <t>PT. FORSA ENGINEERING PERKASA</t>
  </si>
  <si>
    <t>161309</t>
  </si>
  <si>
    <t>DINAS LINGKUNGAN HIDUP</t>
  </si>
  <si>
    <t>161310</t>
  </si>
  <si>
    <t>INDO OIL PERKASA</t>
  </si>
  <si>
    <t>161311</t>
  </si>
  <si>
    <t>PT. MITRA ALDEOZ  DUADJI</t>
  </si>
  <si>
    <t>161312</t>
  </si>
  <si>
    <t>PT. SCG BARITO LOGISTICS</t>
  </si>
  <si>
    <t>161313</t>
  </si>
  <si>
    <t>DREDGING AND MARITIME MANAGEMENT S.A.</t>
  </si>
  <si>
    <t>161314</t>
  </si>
  <si>
    <t>SOEWARTO, R.</t>
  </si>
  <si>
    <t>161316</t>
  </si>
  <si>
    <t>SURENDRO</t>
  </si>
  <si>
    <t>161317</t>
  </si>
  <si>
    <t>PALM TRIMITRA INDOTAMA</t>
  </si>
  <si>
    <t>161318</t>
  </si>
  <si>
    <t>INDERA AMRI SE</t>
  </si>
  <si>
    <t>161319</t>
  </si>
  <si>
    <t>BEND. PENGELUARAN BLUD RS. ERNALDI BAHAR</t>
  </si>
  <si>
    <t>161320</t>
  </si>
  <si>
    <t>INTIKA PANGAN GEMILANG</t>
  </si>
  <si>
    <t>161321</t>
  </si>
  <si>
    <t>VICTORY JAYATAMA SEMPURNA</t>
  </si>
  <si>
    <t>161322</t>
  </si>
  <si>
    <t>ERWIN RUSTANDI, ST</t>
  </si>
  <si>
    <t>161323</t>
  </si>
  <si>
    <t>INDOPRIMA GEMILANG ENGINEERING</t>
  </si>
  <si>
    <t>161324</t>
  </si>
  <si>
    <t>LILIA FAUZIAH</t>
  </si>
  <si>
    <t>161326</t>
  </si>
  <si>
    <t>ALEXIUS C.H PANGALILA</t>
  </si>
  <si>
    <t>161327</t>
  </si>
  <si>
    <t>KAWAI NIP</t>
  </si>
  <si>
    <t>161328</t>
  </si>
  <si>
    <t>FAJAR RAHMAN</t>
  </si>
  <si>
    <t>161329</t>
  </si>
  <si>
    <t>PUTRA SURYA INTERNUSA</t>
  </si>
  <si>
    <t>161330</t>
  </si>
  <si>
    <t>SINDOENG HARSONO, ST.</t>
  </si>
  <si>
    <t>161331</t>
  </si>
  <si>
    <t>GDE PUTU ARYA KUSUMA BUDHI</t>
  </si>
  <si>
    <t>161332</t>
  </si>
  <si>
    <t>KUKUH HARIYOSO</t>
  </si>
  <si>
    <t>161336</t>
  </si>
  <si>
    <t>ANUGERAH BAHARI MANDIRI</t>
  </si>
  <si>
    <t>161337</t>
  </si>
  <si>
    <t>TRIVOSA DEVIANE SETIABUDI</t>
  </si>
  <si>
    <t>161339</t>
  </si>
  <si>
    <t>CV. KHASANAH KONSTRUKSI MANDIRI</t>
  </si>
  <si>
    <t>161341</t>
  </si>
  <si>
    <t>PT. MALAMBUNAN NYAHU TARUNG</t>
  </si>
  <si>
    <t>161342</t>
  </si>
  <si>
    <t>SUNSHEN HARMONI</t>
  </si>
  <si>
    <t>161343</t>
  </si>
  <si>
    <t>NUNING YUNINGSIH</t>
  </si>
  <si>
    <t>161344</t>
  </si>
  <si>
    <t>MITRA AGUNG SWADAYA</t>
  </si>
  <si>
    <t>161345</t>
  </si>
  <si>
    <t>PAULUS LOFRI</t>
  </si>
  <si>
    <t>161346</t>
  </si>
  <si>
    <t>GILBERT ANDRIANO WINARTO</t>
  </si>
  <si>
    <t>161347</t>
  </si>
  <si>
    <t>INDRA MAULANA</t>
  </si>
  <si>
    <t>161348</t>
  </si>
  <si>
    <t>INDRA MAULANA NOVIANTO, M.MT</t>
  </si>
  <si>
    <t>161349</t>
  </si>
  <si>
    <t>PT. NAGA MULIA TEKSTIL</t>
  </si>
  <si>
    <t>161350</t>
  </si>
  <si>
    <t>B. DAMAR SETYAKURNIAWAN</t>
  </si>
  <si>
    <t>161351</t>
  </si>
  <si>
    <t>PACIFIC INTERNATIONAL ENGINEERING</t>
  </si>
  <si>
    <t>161352</t>
  </si>
  <si>
    <t>PT CHAROEN POKPHAND JAYA FARM</t>
  </si>
  <si>
    <t>161353</t>
  </si>
  <si>
    <t>MARWAN YUSRI ST</t>
  </si>
  <si>
    <t>161354</t>
  </si>
  <si>
    <t>BAHTERA LAJU NUSANTARA</t>
  </si>
  <si>
    <t>161355</t>
  </si>
  <si>
    <t>HERRY SUJIANDI</t>
  </si>
  <si>
    <t>161356</t>
  </si>
  <si>
    <t>ADANI GLOBAL FZE</t>
  </si>
  <si>
    <t>161357</t>
  </si>
  <si>
    <t>MALINDO FEEDMILL TBK</t>
  </si>
  <si>
    <t>161358</t>
  </si>
  <si>
    <t>BINTANG BORNEO PERSADA</t>
  </si>
  <si>
    <t>162231</t>
  </si>
  <si>
    <t>POREHU MINERAL NUSANTARA</t>
  </si>
  <si>
    <t>162232</t>
  </si>
  <si>
    <t>DINAS PENANAMAN MODAL DAN PELAYANAN TERPADU SATU PINTU</t>
  </si>
  <si>
    <t>162233</t>
  </si>
  <si>
    <t>YUDY THAMWIJAYA</t>
  </si>
  <si>
    <t>162234</t>
  </si>
  <si>
    <t>JO.ADHI - KMN</t>
  </si>
  <si>
    <t>162235</t>
  </si>
  <si>
    <t>BEND PENGELUARAN RSUD SIJUNJUNG</t>
  </si>
  <si>
    <t>162236</t>
  </si>
  <si>
    <t>ROBERT TANAHULU</t>
  </si>
  <si>
    <t>162238</t>
  </si>
  <si>
    <t>TOMMY ONGKO</t>
  </si>
  <si>
    <t>162239</t>
  </si>
  <si>
    <t>PT. BANGUN ENERGI PERKASA</t>
  </si>
  <si>
    <t>162240</t>
  </si>
  <si>
    <t>KONSORSIUM PBAS-ASINDOTECH</t>
  </si>
  <si>
    <t>162241</t>
  </si>
  <si>
    <t>RADIAL CINTA ENERGI</t>
  </si>
  <si>
    <t>162242</t>
  </si>
  <si>
    <t>DUTA INTIGUNA YASA</t>
  </si>
  <si>
    <t>162243</t>
  </si>
  <si>
    <t>HADDIN/UD. REZEKI SUBUR</t>
  </si>
  <si>
    <t>162244</t>
  </si>
  <si>
    <t>PT. KARET PULAI INDUSTRI</t>
  </si>
  <si>
    <t>162245</t>
  </si>
  <si>
    <t>PT. BATUALAM SELARAS</t>
  </si>
  <si>
    <t>162246</t>
  </si>
  <si>
    <t>HENI BRADERS KONSULTAN</t>
  </si>
  <si>
    <t>162247</t>
  </si>
  <si>
    <t>TRI NURYANI</t>
  </si>
  <si>
    <t>162248</t>
  </si>
  <si>
    <t>BINATARA PERSADA</t>
  </si>
  <si>
    <t>162249</t>
  </si>
  <si>
    <t>HANS CRISTIAN ADHINATYA HARSONO</t>
  </si>
  <si>
    <t>162250</t>
  </si>
  <si>
    <t>KENCANA SURYA MANDIRI</t>
  </si>
  <si>
    <t>162251</t>
  </si>
  <si>
    <t>162252</t>
  </si>
  <si>
    <t>KAMAZ TRUCKS INDONESIA</t>
  </si>
  <si>
    <t>162253</t>
  </si>
  <si>
    <t>PT. ASAHI KOKUSAI TECHNEION INDONESIA</t>
  </si>
  <si>
    <t>162254</t>
  </si>
  <si>
    <t>MADIUN AKSES TELEKOMUNIKASI</t>
  </si>
  <si>
    <t>162255</t>
  </si>
  <si>
    <t>OPMC INDONESIA</t>
  </si>
  <si>
    <t>162256</t>
  </si>
  <si>
    <t>DWIBARAT TANGGUH SETIA</t>
  </si>
  <si>
    <t>162257</t>
  </si>
  <si>
    <t>KOP. PEGAWAI TELKOM MALANG</t>
  </si>
  <si>
    <t>162258</t>
  </si>
  <si>
    <t>GARUDA MITRA SOLUSI</t>
  </si>
  <si>
    <t>162259</t>
  </si>
  <si>
    <t>KARYA AGUNG MEGAH UTAMA</t>
  </si>
  <si>
    <t>162260</t>
  </si>
  <si>
    <t>EL-KOKAR TIMUR</t>
  </si>
  <si>
    <t>162261</t>
  </si>
  <si>
    <t>PT. OCEAN PARADISE FISHERY</t>
  </si>
  <si>
    <t>162269</t>
  </si>
  <si>
    <t>PT. KUMALA NUGRAHA RACHMAN</t>
  </si>
  <si>
    <t>162270</t>
  </si>
  <si>
    <t>PT. WIRA USAHATAMA LESTARI</t>
  </si>
  <si>
    <t>162271</t>
  </si>
  <si>
    <t>GRAHA PANCARA BATARA</t>
  </si>
  <si>
    <t>162280</t>
  </si>
  <si>
    <t>PT. GAGAH RANI UTAMA</t>
  </si>
  <si>
    <t>162281</t>
  </si>
  <si>
    <t>TORREFACTION BIOENERGY INDONESIA</t>
  </si>
  <si>
    <t>162282</t>
  </si>
  <si>
    <t>ANDIKA PERMATA SAWIT LESTARI</t>
  </si>
  <si>
    <t>162283</t>
  </si>
  <si>
    <t>DHARMA PUTRA</t>
  </si>
  <si>
    <t>162284</t>
  </si>
  <si>
    <t>OPTIMA RAPHA MEDIKA</t>
  </si>
  <si>
    <t>162285</t>
  </si>
  <si>
    <t>NIKO</t>
  </si>
  <si>
    <t>162286</t>
  </si>
  <si>
    <t>MR. NARESH HEMANDAS KESWANI</t>
  </si>
  <si>
    <t>162287</t>
  </si>
  <si>
    <t>162288</t>
  </si>
  <si>
    <t>KARYA BERSINAR INDONESIA</t>
  </si>
  <si>
    <t>162289</t>
  </si>
  <si>
    <t>TELAGA GELANG INDONESIA</t>
  </si>
  <si>
    <t>162290</t>
  </si>
  <si>
    <t>ASCO SURYA SEMBRANI</t>
  </si>
  <si>
    <t>162291</t>
  </si>
  <si>
    <t>TIGA BINTANG SAUDARA</t>
  </si>
  <si>
    <t>162294</t>
  </si>
  <si>
    <t>CV. INDO SEMESTA ORIGIN</t>
  </si>
  <si>
    <t>162295</t>
  </si>
  <si>
    <t>PT. WUERTH INDONESIA</t>
  </si>
  <si>
    <t>162296</t>
  </si>
  <si>
    <t>MR. EKA PAPA SUSANTO</t>
  </si>
  <si>
    <t>162297</t>
  </si>
  <si>
    <t>PT. SELAMAT ANUGRAH SRIWIJAYA</t>
  </si>
  <si>
    <t>162298</t>
  </si>
  <si>
    <t>SUMBER JAYA INDAH NUSA</t>
  </si>
  <si>
    <t>162299</t>
  </si>
  <si>
    <t>LULUT AGUS SETIAWAN</t>
  </si>
  <si>
    <t>162300</t>
  </si>
  <si>
    <t>INDO VENEER SERVICES</t>
  </si>
  <si>
    <t>162301</t>
  </si>
  <si>
    <t>ANWARI</t>
  </si>
  <si>
    <t>162302</t>
  </si>
  <si>
    <t>GLOBAL SAWIT SEMESTA</t>
  </si>
  <si>
    <t>162303</t>
  </si>
  <si>
    <t>MS. NUR FITRAH</t>
  </si>
  <si>
    <t>162305</t>
  </si>
  <si>
    <t>PT. MITRA SEMOGA JAYA</t>
  </si>
  <si>
    <t>162314</t>
  </si>
  <si>
    <t>PT. YOKOBANA IND</t>
  </si>
  <si>
    <t>162315</t>
  </si>
  <si>
    <t>PT. DINAR UTAMA KALIMANTAN</t>
  </si>
  <si>
    <t>162316</t>
  </si>
  <si>
    <t>MARIO RICHARD NEPARASI</t>
  </si>
  <si>
    <t>162317</t>
  </si>
  <si>
    <t>PT. SARANA MEDIA INVESTAMA</t>
  </si>
  <si>
    <t>162318</t>
  </si>
  <si>
    <t>BUDI ROHMAN</t>
  </si>
  <si>
    <t>162319</t>
  </si>
  <si>
    <t>PT. DYNASTY ADAM FARHAN</t>
  </si>
  <si>
    <t>162320</t>
  </si>
  <si>
    <t>PT. SINAR MATAHARI ABADI</t>
  </si>
  <si>
    <t>162321</t>
  </si>
  <si>
    <t>BUMI NUSANTARA INDAH</t>
  </si>
  <si>
    <t>162322</t>
  </si>
  <si>
    <t>WILSON BUDIARTO SUTARKO</t>
  </si>
  <si>
    <t>162330</t>
  </si>
  <si>
    <t>PT. TRISULA KENCANA SAKTI</t>
  </si>
  <si>
    <t>162331</t>
  </si>
  <si>
    <t>CAHAYA KRISTAL PROPERTI</t>
  </si>
  <si>
    <t>162332</t>
  </si>
  <si>
    <t>TRI CIPTA BANGUN BERSAMA</t>
  </si>
  <si>
    <t>162334</t>
  </si>
  <si>
    <t>PEKANBARU DISTRIBUSINDO RAYA</t>
  </si>
  <si>
    <t>162335</t>
  </si>
  <si>
    <t>PT. MACANG JAYA CEMERLANG</t>
  </si>
  <si>
    <t>162336</t>
  </si>
  <si>
    <t>PT. HASIL ALAM SATRIA</t>
  </si>
  <si>
    <t>162337</t>
  </si>
  <si>
    <t>SARI LAUT JAYA FOOD PRODUCTS</t>
  </si>
  <si>
    <t>162338</t>
  </si>
  <si>
    <t>PT. SINERGI PANGGUNG LESTARI</t>
  </si>
  <si>
    <t>162339</t>
  </si>
  <si>
    <t>WAHANA ERA SEJAHTERA</t>
  </si>
  <si>
    <t>162340</t>
  </si>
  <si>
    <t>ALFA VIKTORI FAMILIA</t>
  </si>
  <si>
    <t>162341</t>
  </si>
  <si>
    <t>MR. SUWADI</t>
  </si>
  <si>
    <t>162342</t>
  </si>
  <si>
    <t>DIO PRATAMA</t>
  </si>
  <si>
    <t>162343</t>
  </si>
  <si>
    <t>MR. IQBAL ALFARISI HANIF</t>
  </si>
  <si>
    <t>162344</t>
  </si>
  <si>
    <t>PT. KANINDO MAKMUR JAYA</t>
  </si>
  <si>
    <t>162345</t>
  </si>
  <si>
    <t>TRI TUNGGAL PRIMA PERKASA</t>
  </si>
  <si>
    <t>162346</t>
  </si>
  <si>
    <t>KHAIRI FADHLAN</t>
  </si>
  <si>
    <t>162351</t>
  </si>
  <si>
    <t>PT. BINA BERSAMA MANUNGGAL JAYA</t>
  </si>
  <si>
    <t>162353</t>
  </si>
  <si>
    <t>ADIMAS RACHMADI, SE</t>
  </si>
  <si>
    <t>162354</t>
  </si>
  <si>
    <t>PT. GLOBAL FORTUNA RESOURCES</t>
  </si>
  <si>
    <t>162355</t>
  </si>
  <si>
    <t>JAYS ZAHARA MANDIRI</t>
  </si>
  <si>
    <t>162356</t>
  </si>
  <si>
    <t>PT. SAWITAKARYA MANUNGGUL</t>
  </si>
  <si>
    <t>162357</t>
  </si>
  <si>
    <t>TRI LINK INDONESIA</t>
  </si>
  <si>
    <t>162360</t>
  </si>
  <si>
    <t>INDONESIA POWER</t>
  </si>
  <si>
    <t>162361</t>
  </si>
  <si>
    <t>KASAN</t>
  </si>
  <si>
    <t>162362</t>
  </si>
  <si>
    <t>SW ENERGY RESOURCES Pte Ltd</t>
  </si>
  <si>
    <t>162363</t>
  </si>
  <si>
    <t>PT. PESONA BAHARI INDONESIA</t>
  </si>
  <si>
    <t>162364</t>
  </si>
  <si>
    <t>SMK TERPADUBHAKTI INDONESIA</t>
  </si>
  <si>
    <t>162365</t>
  </si>
  <si>
    <t>TEGUH MANDIRI SENTRATAMA</t>
  </si>
  <si>
    <t>162366</t>
  </si>
  <si>
    <t>SINAR PANCARAN TIMUR, CV</t>
  </si>
  <si>
    <t>162367</t>
  </si>
  <si>
    <t>DR HASNAH SIREGAR</t>
  </si>
  <si>
    <t>162368</t>
  </si>
  <si>
    <t>WIDYASTUTI</t>
  </si>
  <si>
    <t>162370</t>
  </si>
  <si>
    <t>PT.SAMDO KARYA UTAMA TEXTILE</t>
  </si>
  <si>
    <t>162371</t>
  </si>
  <si>
    <t>KSO ADHI-REKIND</t>
  </si>
  <si>
    <t>162373</t>
  </si>
  <si>
    <t>PT. BORNEO MEMBANGUN</t>
  </si>
  <si>
    <t>162374</t>
  </si>
  <si>
    <t>FELIX CHRISTIAN NUGRAHA</t>
  </si>
  <si>
    <t>162375</t>
  </si>
  <si>
    <t>BPK. ALBERT SUTANTO ALBERT</t>
  </si>
  <si>
    <t>162376</t>
  </si>
  <si>
    <t>STEFANUS ADI PUTRA PRATAMA</t>
  </si>
  <si>
    <t>162378</t>
  </si>
  <si>
    <t>SAPUTERA AGRO TEKNOLOGI INDONESIA</t>
  </si>
  <si>
    <t>162379</t>
  </si>
  <si>
    <t>MGS. AHMAD MUSTAJI BILLAH</t>
  </si>
  <si>
    <t>162380</t>
  </si>
  <si>
    <t>DARUN</t>
  </si>
  <si>
    <t>162381</t>
  </si>
  <si>
    <t>PT. SATRIA PUTERA AGUNG</t>
  </si>
  <si>
    <t>162382</t>
  </si>
  <si>
    <t>UTAMA AKSES PRIMA</t>
  </si>
  <si>
    <t>162383</t>
  </si>
  <si>
    <t>KOP. KOPERASI PEGAWAI TELKOM (KOPEGTEL) MAHARANI</t>
  </si>
  <si>
    <t>162384</t>
  </si>
  <si>
    <t>ISAIAS THOLLA BETAUBUN</t>
  </si>
  <si>
    <t>162385</t>
  </si>
  <si>
    <t>FRESH WATER HILLYUDA</t>
  </si>
  <si>
    <t>162386</t>
  </si>
  <si>
    <t>ISMAWATI</t>
  </si>
  <si>
    <t>162387</t>
  </si>
  <si>
    <t>ADE MULYANA</t>
  </si>
  <si>
    <t>162388</t>
  </si>
  <si>
    <t>ISAIAS TH OLLA BETAUBUN</t>
  </si>
  <si>
    <t>162389</t>
  </si>
  <si>
    <t>TIMOTIUS MARYANTO</t>
  </si>
  <si>
    <t>162390</t>
  </si>
  <si>
    <t>PT. SINAR SAUDARA JAYA</t>
  </si>
  <si>
    <t>162391</t>
  </si>
  <si>
    <t>162392</t>
  </si>
  <si>
    <t>ARTHA KINDO PERKASA</t>
  </si>
  <si>
    <t>162393</t>
  </si>
  <si>
    <t>MR. RAHMAN HAKIM</t>
  </si>
  <si>
    <t>162394</t>
  </si>
  <si>
    <t>MR. FREDRIKUS SERMUN</t>
  </si>
  <si>
    <t>162395</t>
  </si>
  <si>
    <t>MR. WALUYO SAPTO BAWONO</t>
  </si>
  <si>
    <t>162396</t>
  </si>
  <si>
    <t>PELAYARAN KARYA LENTARI PERDANA</t>
  </si>
  <si>
    <t>162397</t>
  </si>
  <si>
    <t>GLOBAL LIGHTING INDONESIA</t>
  </si>
  <si>
    <t>162398</t>
  </si>
  <si>
    <t>NUSA LONTAR</t>
  </si>
  <si>
    <t>162399</t>
  </si>
  <si>
    <t>162400</t>
  </si>
  <si>
    <t>INTI SMART TEKNOLOGI</t>
  </si>
  <si>
    <t>162401</t>
  </si>
  <si>
    <t>PT. GDH KORPORINDO UTAMA</t>
  </si>
  <si>
    <t>162402</t>
  </si>
  <si>
    <t>KASIH KARUNIA CHEMINDO</t>
  </si>
  <si>
    <t>162403</t>
  </si>
  <si>
    <t>ASHRI RAMADHAN BATUBARA, SH</t>
  </si>
  <si>
    <t>162404</t>
  </si>
  <si>
    <t>RIZA MUTIARA</t>
  </si>
  <si>
    <t>162405</t>
  </si>
  <si>
    <t>MUNTOLIB</t>
  </si>
  <si>
    <t>162406</t>
  </si>
  <si>
    <t>GAMA INTISAMUDERA</t>
  </si>
  <si>
    <t>162407</t>
  </si>
  <si>
    <t>BLUD RUMAH SAKIT UMUM DAERAH MENGGALA</t>
  </si>
  <si>
    <t>162408</t>
  </si>
  <si>
    <t>DPRD KABUPATEN PAMEKASAN</t>
  </si>
  <si>
    <t>162409</t>
  </si>
  <si>
    <t>LEMBAGA PENDIDIKAN ISLAM AL HIKMAH</t>
  </si>
  <si>
    <t>162410</t>
  </si>
  <si>
    <t>TUREN KARYA SEJAHTERA</t>
  </si>
  <si>
    <t>162411</t>
  </si>
  <si>
    <t>PUTRA INDO PRAKASA ABADI</t>
  </si>
  <si>
    <t>162412</t>
  </si>
  <si>
    <t>HERI SUTIYANTO</t>
  </si>
  <si>
    <t>162413</t>
  </si>
  <si>
    <t>ROBY HARTANTO</t>
  </si>
  <si>
    <t>162414</t>
  </si>
  <si>
    <t>(PERSERO) ANGKASA PURA I CAB. KUPANG</t>
  </si>
  <si>
    <t>162415</t>
  </si>
  <si>
    <t>INSPEKTINDO SINERGI PERSADA</t>
  </si>
  <si>
    <t>162416</t>
  </si>
  <si>
    <t>PT. BATU AMPAR JAYA</t>
  </si>
  <si>
    <t>162417</t>
  </si>
  <si>
    <t>BEND GAJI POLRES TANGERANG</t>
  </si>
  <si>
    <t>162418</t>
  </si>
  <si>
    <t>MUHAMMAD AMRULOH</t>
  </si>
  <si>
    <t>162419</t>
  </si>
  <si>
    <t>ALWAHID WISATA DUNIA</t>
  </si>
  <si>
    <t>162420</t>
  </si>
  <si>
    <t>LAMAHU TOUR &amp; TRAVEL</t>
  </si>
  <si>
    <t>162421</t>
  </si>
  <si>
    <t>IRIANTO</t>
  </si>
  <si>
    <t>162422</t>
  </si>
  <si>
    <t>PUNDI HARTHA KENCANA</t>
  </si>
  <si>
    <t>162423</t>
  </si>
  <si>
    <t>BIRU SEMESTA ABADI</t>
  </si>
  <si>
    <t>162424</t>
  </si>
  <si>
    <t>RIZKY MANDIRI PERSADA</t>
  </si>
  <si>
    <t>162425</t>
  </si>
  <si>
    <t>LAYAN PANGAN NUSANTARA</t>
  </si>
  <si>
    <t>162426</t>
  </si>
  <si>
    <t>ROCA INDUSTRIES INDONESIA</t>
  </si>
  <si>
    <t>162427</t>
  </si>
  <si>
    <t>MANDALA MUTU MANDIRI</t>
  </si>
  <si>
    <t>162428</t>
  </si>
  <si>
    <t>BONIE WIJANARKO</t>
  </si>
  <si>
    <t>162429</t>
  </si>
  <si>
    <t>DINAYAH VITRI ADIM</t>
  </si>
  <si>
    <t>162430</t>
  </si>
  <si>
    <t>UTOMO PAGON</t>
  </si>
  <si>
    <t>162431</t>
  </si>
  <si>
    <t>MEGUMI ALAMI SANUR</t>
  </si>
  <si>
    <t>162449</t>
  </si>
  <si>
    <t>AICE ICE CREAM JATIM INDUSTRY</t>
  </si>
  <si>
    <t>162454</t>
  </si>
  <si>
    <t>AERROSTAR INDONESIA</t>
  </si>
  <si>
    <t>162458</t>
  </si>
  <si>
    <t>LUSIA EFRIANI</t>
  </si>
  <si>
    <t>162459</t>
  </si>
  <si>
    <t>YULEO CHANDRA P SIMANJUNTAK</t>
  </si>
  <si>
    <t>162460</t>
  </si>
  <si>
    <t>162461</t>
  </si>
  <si>
    <t>ENDRA MULJONO</t>
  </si>
  <si>
    <t>162462</t>
  </si>
  <si>
    <t>ADI SAPRIADI</t>
  </si>
  <si>
    <t>162463</t>
  </si>
  <si>
    <t>ARIEF</t>
  </si>
  <si>
    <t>162464</t>
  </si>
  <si>
    <t>PT. DUTA BORNEO MINING</t>
  </si>
  <si>
    <t>162465</t>
  </si>
  <si>
    <t>RIJUNI</t>
  </si>
  <si>
    <t>162466</t>
  </si>
  <si>
    <t>PT. BRILLIANT JAYA</t>
  </si>
  <si>
    <t>162467</t>
  </si>
  <si>
    <t>MOTHER CHANS</t>
  </si>
  <si>
    <t>162468</t>
  </si>
  <si>
    <t>PANASONIC GOBEL LIFE SOLUTIONS SALES INDONESIA</t>
  </si>
  <si>
    <t>162469</t>
  </si>
  <si>
    <t>DAFID YEFRIZAL</t>
  </si>
  <si>
    <t>162470</t>
  </si>
  <si>
    <t>MR. YUDHI ARIEF HALIM</t>
  </si>
  <si>
    <t>162472</t>
  </si>
  <si>
    <t>PT. UNIVERSAL JAYA MAKMUR SEJATI</t>
  </si>
  <si>
    <t>162481</t>
  </si>
  <si>
    <t>MULTITEC GLOBAL ENGINEERING - PT. DELIMA INTI PERKASA (KSO)</t>
  </si>
  <si>
    <t>162482</t>
  </si>
  <si>
    <t>BENDAHARA PENGELUARAN PUSHIDROS</t>
  </si>
  <si>
    <t>162484</t>
  </si>
  <si>
    <t>ANUGERAH TIMBER</t>
  </si>
  <si>
    <t>162485</t>
  </si>
  <si>
    <t>SERASAN SEKUNDANG MANDIRI</t>
  </si>
  <si>
    <t>162486</t>
  </si>
  <si>
    <t>DONNY SEPTONO</t>
  </si>
  <si>
    <t>162487</t>
  </si>
  <si>
    <t>162488</t>
  </si>
  <si>
    <t>ANAK AGUNG SAGUNG MAS</t>
  </si>
  <si>
    <t>162489</t>
  </si>
  <si>
    <t>M. ZAINURI</t>
  </si>
  <si>
    <t>162490</t>
  </si>
  <si>
    <t>YOHANES SUKARNADI</t>
  </si>
  <si>
    <t>162491</t>
  </si>
  <si>
    <t>PT. HOAIN INTERNATIONAL WOOD INDUSTRY</t>
  </si>
  <si>
    <t>162492</t>
  </si>
  <si>
    <t>162493</t>
  </si>
  <si>
    <t>MAHIMA HOTEL</t>
  </si>
  <si>
    <t>162494</t>
  </si>
  <si>
    <t>CV. SUMBER CIPTA SEJATI</t>
  </si>
  <si>
    <t>162496</t>
  </si>
  <si>
    <t>KEMENTERIAN PENDIDIKAN DAN KEBUDAYAAN KANTOR BAHASA BANTEN</t>
  </si>
  <si>
    <t>162497</t>
  </si>
  <si>
    <t>UD. MITRA TANI MAJU</t>
  </si>
  <si>
    <t>162498</t>
  </si>
  <si>
    <t>AKHMAD RIFAI</t>
  </si>
  <si>
    <t>162499</t>
  </si>
  <si>
    <t>ANEKA LOKANUSA UTAMA</t>
  </si>
  <si>
    <t>162500</t>
  </si>
  <si>
    <t>KANTOR PENGENDALIAN DAMPAK LINGKUNGAN KOTA AMBON</t>
  </si>
  <si>
    <t>162501</t>
  </si>
  <si>
    <t>CV. NAVARO ANUGRAH SEJAHTERA</t>
  </si>
  <si>
    <t>162511</t>
  </si>
  <si>
    <t>EZRA SEPTHIAN</t>
  </si>
  <si>
    <t>162512</t>
  </si>
  <si>
    <t>I WAYAN ARY GUNAWAN</t>
  </si>
  <si>
    <t>162513</t>
  </si>
  <si>
    <t>ASIA EARTH INDONESIA</t>
  </si>
  <si>
    <t>162515</t>
  </si>
  <si>
    <t>GODRAYNS</t>
  </si>
  <si>
    <t>162516</t>
  </si>
  <si>
    <t>ARDAYA CIPTA KARSA</t>
  </si>
  <si>
    <t>162517</t>
  </si>
  <si>
    <t>PT. SENTOSA PRIMA COAL</t>
  </si>
  <si>
    <t>162518</t>
  </si>
  <si>
    <t>PT. LONGDI SEJAHTERA INDONESIA</t>
  </si>
  <si>
    <t>162519</t>
  </si>
  <si>
    <t>MITSUI E&amp;S MACHINERY CO., LTD</t>
  </si>
  <si>
    <t>163466</t>
  </si>
  <si>
    <t>ELEMENT ALPHA SA</t>
  </si>
  <si>
    <t>163467</t>
  </si>
  <si>
    <t>PT. JALA SEMBILAN</t>
  </si>
  <si>
    <t>163468</t>
  </si>
  <si>
    <t>PT. SAMUDRA PASIFIK SUKSES</t>
  </si>
  <si>
    <t>163469</t>
  </si>
  <si>
    <t>EDDY CUACA</t>
  </si>
  <si>
    <t>163470</t>
  </si>
  <si>
    <t>SYAMSINAR JAYA, PT</t>
  </si>
  <si>
    <t>163471</t>
  </si>
  <si>
    <t>PT. BORNEO MITRA SINERGI</t>
  </si>
  <si>
    <t>163472</t>
  </si>
  <si>
    <t>BOLA DUNIA MANDIRI</t>
  </si>
  <si>
    <t>163473</t>
  </si>
  <si>
    <t>BERNARDUS ROBERT</t>
  </si>
  <si>
    <t>163474</t>
  </si>
  <si>
    <t>AL-MUBAROKAH</t>
  </si>
  <si>
    <t>163486</t>
  </si>
  <si>
    <t>MEDIKA LOKA JAKABARING</t>
  </si>
  <si>
    <t>163487</t>
  </si>
  <si>
    <t>ARIEF YULIANT</t>
  </si>
  <si>
    <t>163488</t>
  </si>
  <si>
    <t>PT. PARIS NTUJUAH GROUP</t>
  </si>
  <si>
    <t>163489</t>
  </si>
  <si>
    <t>LIBRA DWI KARTIKA</t>
  </si>
  <si>
    <t>163490</t>
  </si>
  <si>
    <t>TIGA BERLIAN ASIANA</t>
  </si>
  <si>
    <t>163491</t>
  </si>
  <si>
    <t>FARID PRATAMA PUTRA</t>
  </si>
  <si>
    <t>163492</t>
  </si>
  <si>
    <t>BAGIO TJANDRA</t>
  </si>
  <si>
    <t>163495</t>
  </si>
  <si>
    <t>MOH.ZAMRONI</t>
  </si>
  <si>
    <t>163497</t>
  </si>
  <si>
    <t>PULAU KUNDUR PRAKARSA</t>
  </si>
  <si>
    <t>163498</t>
  </si>
  <si>
    <t>SAUDARA SEJATI SEJAHTERA</t>
  </si>
  <si>
    <t>163499</t>
  </si>
  <si>
    <t>PUTRA SAUDARA SEJATI SEJAHTERA</t>
  </si>
  <si>
    <t>163500</t>
  </si>
  <si>
    <t>PT. GAMMA UTAMA SEJATI</t>
  </si>
  <si>
    <t>163501</t>
  </si>
  <si>
    <t>PT. KALTAQA CARBON ASIA</t>
  </si>
  <si>
    <t>163502</t>
  </si>
  <si>
    <t>ANTONI PRATAMA</t>
  </si>
  <si>
    <t>163503</t>
  </si>
  <si>
    <t>DINAS PERDAGANGAN PERINDUSTRIAN KOPERASI UKM</t>
  </si>
  <si>
    <t>163512</t>
  </si>
  <si>
    <t>REASURANSI INDONESIA UTAMA</t>
  </si>
  <si>
    <t>163514</t>
  </si>
  <si>
    <t>EMERALDA NURUL ISLAMI</t>
  </si>
  <si>
    <t>163515</t>
  </si>
  <si>
    <t>PENGELUARAN KANTOR BEA DAN CUKAI ENTIKONG</t>
  </si>
  <si>
    <t>164466</t>
  </si>
  <si>
    <t>SINGVLAR FURNITURE INDONESIA</t>
  </si>
  <si>
    <t>164467</t>
  </si>
  <si>
    <t>CV. KALIANDA SELAGAI LINGGA</t>
  </si>
  <si>
    <t>164468</t>
  </si>
  <si>
    <t>ROMLI VALENTINO ROMLI VALENTINO</t>
  </si>
  <si>
    <t>164469</t>
  </si>
  <si>
    <t>ROMLI VALENTINO</t>
  </si>
  <si>
    <t>164470</t>
  </si>
  <si>
    <t>PT. BANGUN KONSTRUKSI PRATAMA</t>
  </si>
  <si>
    <t>164471</t>
  </si>
  <si>
    <t>AHMAD FATHONI</t>
  </si>
  <si>
    <t>164473</t>
  </si>
  <si>
    <t>TRIJAYA METALINDO</t>
  </si>
  <si>
    <t>164474</t>
  </si>
  <si>
    <t>PT. KAMPUNG KARYA INDONESIA</t>
  </si>
  <si>
    <t>164477</t>
  </si>
  <si>
    <t>164478</t>
  </si>
  <si>
    <t>AHMAD SYIHABUDDIN</t>
  </si>
  <si>
    <t>164479</t>
  </si>
  <si>
    <t>MARABUNTA ADI PERKASA</t>
  </si>
  <si>
    <t>164480</t>
  </si>
  <si>
    <t>LIMINDO MAKMUR ABADI</t>
  </si>
  <si>
    <t>164484</t>
  </si>
  <si>
    <t>CIPTA ARTHA INDONESIA</t>
  </si>
  <si>
    <t>164485</t>
  </si>
  <si>
    <t>BERCA HARDAYAPERKASA</t>
  </si>
  <si>
    <t>164486</t>
  </si>
  <si>
    <t>SINAR BORNEO SEJAHTERA</t>
  </si>
  <si>
    <t>164487</t>
  </si>
  <si>
    <t>PT. ALMANSYUR MEDIKA UTAMA</t>
  </si>
  <si>
    <t>164488</t>
  </si>
  <si>
    <t>164489</t>
  </si>
  <si>
    <t>RINI BUDIARTI</t>
  </si>
  <si>
    <t>164490</t>
  </si>
  <si>
    <t>I KETUT HARIMBAWA</t>
  </si>
  <si>
    <t>164491</t>
  </si>
  <si>
    <t>HARRY ZULKARNAEN</t>
  </si>
  <si>
    <t>164493</t>
  </si>
  <si>
    <t>KUBU BALI AYU</t>
  </si>
  <si>
    <t>164494</t>
  </si>
  <si>
    <t>BALI HOLIDAY VILLAGE</t>
  </si>
  <si>
    <t>164495</t>
  </si>
  <si>
    <t>BAYU NUGROHO</t>
  </si>
  <si>
    <t>164496</t>
  </si>
  <si>
    <t>SINARSIAK DIANPERMAI</t>
  </si>
  <si>
    <t>164497</t>
  </si>
  <si>
    <t>TACHI JINO</t>
  </si>
  <si>
    <t>164498</t>
  </si>
  <si>
    <t>BINTANG KEMBAR</t>
  </si>
  <si>
    <t>164501</t>
  </si>
  <si>
    <t>PT. INDONESIA BAKERY FAMILY</t>
  </si>
  <si>
    <t>164502</t>
  </si>
  <si>
    <t>PT. RECON SARANA UTAMA</t>
  </si>
  <si>
    <t>164508</t>
  </si>
  <si>
    <t>THE KANSAI ELECTRIC POWER INC.</t>
  </si>
  <si>
    <t>164509</t>
  </si>
  <si>
    <t>TRI AGENG RISKY</t>
  </si>
  <si>
    <t>164510</t>
  </si>
  <si>
    <t>AGROMITRA SEJAHTERA, PT.</t>
  </si>
  <si>
    <t>164511</t>
  </si>
  <si>
    <t>JONNY LIM</t>
  </si>
  <si>
    <t>164512</t>
  </si>
  <si>
    <t>SAMURIANUS PARLAUNGAN POHAN</t>
  </si>
  <si>
    <t>164513</t>
  </si>
  <si>
    <t>DOW AGROSCIENCES INDONESIA</t>
  </si>
  <si>
    <t>164514</t>
  </si>
  <si>
    <t>YUNI JINGGA</t>
  </si>
  <si>
    <t>164515</t>
  </si>
  <si>
    <t>SAMUDRA SEAFOOD PRODUCTS</t>
  </si>
  <si>
    <t>164516</t>
  </si>
  <si>
    <t>ALAM HIJAU KONSULTAN</t>
  </si>
  <si>
    <t>164517</t>
  </si>
  <si>
    <t>PP KSO</t>
  </si>
  <si>
    <t>164518</t>
  </si>
  <si>
    <t>PT. BERKALA MAJU BERSAMA</t>
  </si>
  <si>
    <t>164519</t>
  </si>
  <si>
    <t>PT. ALIKA JASA UTAMA</t>
  </si>
  <si>
    <t>164520</t>
  </si>
  <si>
    <t>164521</t>
  </si>
  <si>
    <t>JUNLY KODRADJAJA</t>
  </si>
  <si>
    <t>164522</t>
  </si>
  <si>
    <t>AERO GLOBE INDONESIA</t>
  </si>
  <si>
    <t>164523</t>
  </si>
  <si>
    <t>HEPI SAPIRMAN</t>
  </si>
  <si>
    <t>164524</t>
  </si>
  <si>
    <t>MULIA PERMAI LAKSONO</t>
  </si>
  <si>
    <t>164529</t>
  </si>
  <si>
    <t>SUMBER REZEKI BALI</t>
  </si>
  <si>
    <t>164530</t>
  </si>
  <si>
    <t>PT. TIRTAAMARTA NUSA KARAWACI</t>
  </si>
  <si>
    <t>164531</t>
  </si>
  <si>
    <t>DAYA PRIMA SINERGI</t>
  </si>
  <si>
    <t>164532</t>
  </si>
  <si>
    <t>NAUFAL GIFFARI RACHMAT</t>
  </si>
  <si>
    <t>164533</t>
  </si>
  <si>
    <t>GRAHA HARGO WASESA</t>
  </si>
  <si>
    <t>164534</t>
  </si>
  <si>
    <t>SANGAT BAHAGIA SEKALI</t>
  </si>
  <si>
    <t>164535</t>
  </si>
  <si>
    <t>BULOG DEVISI REGIONAL JAMBI</t>
  </si>
  <si>
    <t>164536</t>
  </si>
  <si>
    <t>PT. MITRA ENERGI BUANA</t>
  </si>
  <si>
    <t>164537</t>
  </si>
  <si>
    <t>DWI NUR ATMANTO</t>
  </si>
  <si>
    <t>164538</t>
  </si>
  <si>
    <t>PT. WAHYU SINAR UTAMA</t>
  </si>
  <si>
    <t>164539</t>
  </si>
  <si>
    <t>PT. INDO MITRA SEKAWAN</t>
  </si>
  <si>
    <t>164540</t>
  </si>
  <si>
    <t>KAMARAN MUNITA</t>
  </si>
  <si>
    <t>164541</t>
  </si>
  <si>
    <t>DEDI KRISTIAWAN</t>
  </si>
  <si>
    <t>164542</t>
  </si>
  <si>
    <t>FLEXTRONICS MANUFACTURING (SINGAPORE) PTE LTD</t>
  </si>
  <si>
    <t>164543</t>
  </si>
  <si>
    <t>PT. HASTA MANDIRI SEJATI</t>
  </si>
  <si>
    <t>164546</t>
  </si>
  <si>
    <t>MENJANGAN PULUNG JAYA</t>
  </si>
  <si>
    <t>164547</t>
  </si>
  <si>
    <t>EKO RINI INDRAYATIE, IR, DR</t>
  </si>
  <si>
    <t>164548</t>
  </si>
  <si>
    <t>RAMADHAN SAWIT INDONESIA</t>
  </si>
  <si>
    <t>164549</t>
  </si>
  <si>
    <t>USDA SEROJA JAYA</t>
  </si>
  <si>
    <t>164550</t>
  </si>
  <si>
    <t>ADE FAJAR MAHARDIKA</t>
  </si>
  <si>
    <t>164551</t>
  </si>
  <si>
    <t>TIMUR JAYA</t>
  </si>
  <si>
    <t>164552</t>
  </si>
  <si>
    <t>REGENT DEWATA PRATAMA</t>
  </si>
  <si>
    <t>164553</t>
  </si>
  <si>
    <t>PT. BORNEO ALAM JAYA MANDIRI</t>
  </si>
  <si>
    <t>164554</t>
  </si>
  <si>
    <t>ELIYA</t>
  </si>
  <si>
    <t>164555</t>
  </si>
  <si>
    <t>PT. KARYA MEGAH BUTON</t>
  </si>
  <si>
    <t>164556</t>
  </si>
  <si>
    <t>JASUINDO HID SECURITY</t>
  </si>
  <si>
    <t>164557</t>
  </si>
  <si>
    <t>X TRA HOTEL, CV</t>
  </si>
  <si>
    <t>164558</t>
  </si>
  <si>
    <t>FERDINAN MATULESSY</t>
  </si>
  <si>
    <t>164559</t>
  </si>
  <si>
    <t>PT. FLYING WHEEL INDONESIA</t>
  </si>
  <si>
    <t>164560</t>
  </si>
  <si>
    <t>DUTA TEKNOLOGI</t>
  </si>
  <si>
    <t>164561</t>
  </si>
  <si>
    <t>PT. CAHAYA SEGAR PERKASA</t>
  </si>
  <si>
    <t>164562</t>
  </si>
  <si>
    <t>KIM JAE SUNG</t>
  </si>
  <si>
    <t>164563</t>
  </si>
  <si>
    <t>PT. RIUNG MITRA LESTARI</t>
  </si>
  <si>
    <t>164564</t>
  </si>
  <si>
    <t>BENDAHARAWAN DPIIP PASDIN RUMKITAL BELAWAN</t>
  </si>
  <si>
    <t>164572</t>
  </si>
  <si>
    <t>PURNOMO, ST</t>
  </si>
  <si>
    <t>164578</t>
  </si>
  <si>
    <t>KFC</t>
  </si>
  <si>
    <t>164579</t>
  </si>
  <si>
    <t>XIN YUAN INDUSTRY</t>
  </si>
  <si>
    <t>164580</t>
  </si>
  <si>
    <t>UNIPRO BERJAYA INDONESIA</t>
  </si>
  <si>
    <t>164581</t>
  </si>
  <si>
    <t>CV. BERSAUDARA MAKMUR MANDIRI</t>
  </si>
  <si>
    <t>164582</t>
  </si>
  <si>
    <t>MR. SUYONO</t>
  </si>
  <si>
    <t>164583</t>
  </si>
  <si>
    <t>RIAU ENERGI LESTARI</t>
  </si>
  <si>
    <t>164584</t>
  </si>
  <si>
    <t>BERLIAN INTI MEKAR</t>
  </si>
  <si>
    <t>164585</t>
  </si>
  <si>
    <t>CV. NAGATHA</t>
  </si>
  <si>
    <t>164586</t>
  </si>
  <si>
    <t>PT. DIMAS PUTRA PERTAMA</t>
  </si>
  <si>
    <t>164587</t>
  </si>
  <si>
    <t>RSIA ANUGRAH</t>
  </si>
  <si>
    <t>164596</t>
  </si>
  <si>
    <t>SUMATERA BIO ENERGI UTAMA</t>
  </si>
  <si>
    <t>164597</t>
  </si>
  <si>
    <t>MR. HANDOYO</t>
  </si>
  <si>
    <t>164598</t>
  </si>
  <si>
    <t>PT. KOBEXINDO CEMENT</t>
  </si>
  <si>
    <t>164599</t>
  </si>
  <si>
    <t>JOHNSON CONTROLS HITACHI AIR CONDITIONING INDONESIA</t>
  </si>
  <si>
    <t>164600</t>
  </si>
  <si>
    <t>PT. DASTAN JAYA UTAMA</t>
  </si>
  <si>
    <t>164601</t>
  </si>
  <si>
    <t>TRIMUDA TUNGGAL SEJAHTERA</t>
  </si>
  <si>
    <t>164602</t>
  </si>
  <si>
    <t>SHAMURADOV</t>
  </si>
  <si>
    <t>164603</t>
  </si>
  <si>
    <t>RUDI HARTONO</t>
  </si>
  <si>
    <t>164604</t>
  </si>
  <si>
    <t>PT. NIKOMAS GEMILANG</t>
  </si>
  <si>
    <t>164605</t>
  </si>
  <si>
    <t>PT. MEGA KARYA TEKNIK</t>
  </si>
  <si>
    <t>164609</t>
  </si>
  <si>
    <t>SRI SASTRIDEWI TJOKO</t>
  </si>
  <si>
    <t>164610</t>
  </si>
  <si>
    <t>LAYAR PERKASA NUSANTARA</t>
  </si>
  <si>
    <t>164611</t>
  </si>
  <si>
    <t>OWEN SOENARYO</t>
  </si>
  <si>
    <t>164612</t>
  </si>
  <si>
    <t>PT. RWOOD RESOURCES INDONESIA</t>
  </si>
  <si>
    <t>164613</t>
  </si>
  <si>
    <t>ADAM JAYA WIJAYA</t>
  </si>
  <si>
    <t>164614</t>
  </si>
  <si>
    <t>SELAMET RIYADI</t>
  </si>
  <si>
    <t>164615</t>
  </si>
  <si>
    <t>AIRKU</t>
  </si>
  <si>
    <t>164616</t>
  </si>
  <si>
    <t>R. DEINNY AGUNG M</t>
  </si>
  <si>
    <t>164617</t>
  </si>
  <si>
    <t>PT. UNGGUL NUSANTARA</t>
  </si>
  <si>
    <t>164618</t>
  </si>
  <si>
    <t>BUKIT KENCANA WISATA TIRTA</t>
  </si>
  <si>
    <t>164619</t>
  </si>
  <si>
    <t>YAYASAN DUTA BAHAGIA BERSAMA</t>
  </si>
  <si>
    <t>164620</t>
  </si>
  <si>
    <t>CV. BORNEO BANGUN BANUA</t>
  </si>
  <si>
    <t>164621</t>
  </si>
  <si>
    <t>WILMAR PADI INDONESIA</t>
  </si>
  <si>
    <t>164622</t>
  </si>
  <si>
    <t>164623</t>
  </si>
  <si>
    <t>BUKIT BARISAN ABADI PRATAMA</t>
  </si>
  <si>
    <t>164625</t>
  </si>
  <si>
    <t>Danny</t>
  </si>
  <si>
    <t>164626</t>
  </si>
  <si>
    <t>PT. RENOBSINDO JAYARAYA MANDIRI</t>
  </si>
  <si>
    <t>164627</t>
  </si>
  <si>
    <t>TERANG SUKSES MOBIL</t>
  </si>
  <si>
    <t>164628</t>
  </si>
  <si>
    <t>HENDRA ALI  PARMADI</t>
  </si>
  <si>
    <t>164629</t>
  </si>
  <si>
    <t>VARIA INDAH LESTARI</t>
  </si>
  <si>
    <t>164630</t>
  </si>
  <si>
    <t>BETHANY</t>
  </si>
  <si>
    <t>164631</t>
  </si>
  <si>
    <t>MAGICA AGRO</t>
  </si>
  <si>
    <t>164632</t>
  </si>
  <si>
    <t>MANREPO TAMBANG REMPOA</t>
  </si>
  <si>
    <t>164633</t>
  </si>
  <si>
    <t>MR. DAHRIAL</t>
  </si>
  <si>
    <t>164634</t>
  </si>
  <si>
    <t>BUKIT MARMER INDUSTRI</t>
  </si>
  <si>
    <t>164635</t>
  </si>
  <si>
    <t>YUSAK</t>
  </si>
  <si>
    <t>164639</t>
  </si>
  <si>
    <t>NOVI RIYANTO</t>
  </si>
  <si>
    <t>164640</t>
  </si>
  <si>
    <t>METATANI PALMA ABADI. PT</t>
  </si>
  <si>
    <t>164641</t>
  </si>
  <si>
    <t>JEMY</t>
  </si>
  <si>
    <t>164642</t>
  </si>
  <si>
    <t>VIWI SURYA AGUNG</t>
  </si>
  <si>
    <t>164643</t>
  </si>
  <si>
    <t>TANGAN PEMBANGUN NUSANTARA</t>
  </si>
  <si>
    <t>164644</t>
  </si>
  <si>
    <t>SEMUA BISA SUKSES INDONESIA</t>
  </si>
  <si>
    <t>164645</t>
  </si>
  <si>
    <t>ERY PRANOTO, S.E</t>
  </si>
  <si>
    <t>164646</t>
  </si>
  <si>
    <t>WAHYU</t>
  </si>
  <si>
    <t>164647</t>
  </si>
  <si>
    <t>DION KRISWANDI DJUNAEDI</t>
  </si>
  <si>
    <t>164648</t>
  </si>
  <si>
    <t>CISARUA MOUNTAIN DAIRY</t>
  </si>
  <si>
    <t>164649</t>
  </si>
  <si>
    <t>CV. SUMBER ALAM SEJAHTTERA</t>
  </si>
  <si>
    <t>164650</t>
  </si>
  <si>
    <t>YAY. KESEHATAN JIWA BINA KARSA</t>
  </si>
  <si>
    <t>164651</t>
  </si>
  <si>
    <t>YAYASAN RUMAH SAKIT UMUM SINAR HUSNI</t>
  </si>
  <si>
    <t>164652</t>
  </si>
  <si>
    <t>AQUAMATE INDONESIA INDUSTRIES</t>
  </si>
  <si>
    <t>164653</t>
  </si>
  <si>
    <t>AUGUSTO HUTAPEA</t>
  </si>
  <si>
    <t>164654</t>
  </si>
  <si>
    <t>KREASINDO RESTUHUTAMA</t>
  </si>
  <si>
    <t>164655</t>
  </si>
  <si>
    <t>PT. BUKIT TELAWI</t>
  </si>
  <si>
    <t>164656</t>
  </si>
  <si>
    <t>PT. BATAM TEKNIK</t>
  </si>
  <si>
    <t>164657</t>
  </si>
  <si>
    <t>PRATAMA BARA MURNI</t>
  </si>
  <si>
    <t>164658</t>
  </si>
  <si>
    <t>PT.PERANCANG ADHINUSA</t>
  </si>
  <si>
    <t>164659</t>
  </si>
  <si>
    <t>YENNI INDRIANI SITOMPUL</t>
  </si>
  <si>
    <t>164660</t>
  </si>
  <si>
    <t>164661</t>
  </si>
  <si>
    <t>164662</t>
  </si>
  <si>
    <t>PT. BARITO GALANGAN NUSANTARA</t>
  </si>
  <si>
    <t>165466</t>
  </si>
  <si>
    <t>SEPCO 1-SINOTEK JO</t>
  </si>
  <si>
    <t>165467</t>
  </si>
  <si>
    <t>ASET SULAWESI MINERALINDO</t>
  </si>
  <si>
    <t>165468</t>
  </si>
  <si>
    <t>NATALIA KRISTIN</t>
  </si>
  <si>
    <t>165469</t>
  </si>
  <si>
    <t>CENDERAWASIH ENAM ENAM, PT</t>
  </si>
  <si>
    <t>165470</t>
  </si>
  <si>
    <t>CIPTA SINERGI ASIA</t>
  </si>
  <si>
    <t>165471</t>
  </si>
  <si>
    <t>RAYMOND</t>
  </si>
  <si>
    <t>165472</t>
  </si>
  <si>
    <t>MERY DELVINA</t>
  </si>
  <si>
    <t>165473</t>
  </si>
  <si>
    <t>ADIMAS AGUNG PERKASA</t>
  </si>
  <si>
    <t>165474</t>
  </si>
  <si>
    <t>UNIVERSITAS KHAIRUN</t>
  </si>
  <si>
    <t>165475</t>
  </si>
  <si>
    <t>FUCHS INDONESIA</t>
  </si>
  <si>
    <t>165476</t>
  </si>
  <si>
    <t>BEND. PENGELUARAN DINAS PENANAMAN MODAL DAN PTSP</t>
  </si>
  <si>
    <t>165477</t>
  </si>
  <si>
    <t>GLOBAL LOGISTIK AGENSI</t>
  </si>
  <si>
    <t>165478</t>
  </si>
  <si>
    <t>PRISAN ARTA LESTARI</t>
  </si>
  <si>
    <t>165480</t>
  </si>
  <si>
    <t>BUMI NUSANTARA</t>
  </si>
  <si>
    <t>165481</t>
  </si>
  <si>
    <t>SURYA SUKSES BUANA</t>
  </si>
  <si>
    <t>165482</t>
  </si>
  <si>
    <t>R IKRAR PRASETYA R.A</t>
  </si>
  <si>
    <t>165483</t>
  </si>
  <si>
    <t>FATHUL KORIB AS</t>
  </si>
  <si>
    <t>165484</t>
  </si>
  <si>
    <t>I GEDE PUTU NUJAYA</t>
  </si>
  <si>
    <t>165485</t>
  </si>
  <si>
    <t>BALI BOGA SEJATI</t>
  </si>
  <si>
    <t>165486</t>
  </si>
  <si>
    <t>SULINDA</t>
  </si>
  <si>
    <t>165487</t>
  </si>
  <si>
    <t>MAS'UDI, ST</t>
  </si>
  <si>
    <t>165488</t>
  </si>
  <si>
    <t>ENDAH REJEKI</t>
  </si>
  <si>
    <t>165489</t>
  </si>
  <si>
    <t>ENDAH SRI REJEKI</t>
  </si>
  <si>
    <t>165490</t>
  </si>
  <si>
    <t>IRWANSYAH NASUTION</t>
  </si>
  <si>
    <t>165491</t>
  </si>
  <si>
    <t>MUHAMMAD IDRUS SHAFIED IR.H</t>
  </si>
  <si>
    <t>165492</t>
  </si>
  <si>
    <t>AROFAH LYLA NURHAYATI</t>
  </si>
  <si>
    <t>165493</t>
  </si>
  <si>
    <t>IR RIDWAN</t>
  </si>
  <si>
    <t>165494</t>
  </si>
  <si>
    <t>BUMI TEKNIK SELARAS</t>
  </si>
  <si>
    <t>165495</t>
  </si>
  <si>
    <t>PT. MITRA MEDICA CENTRE</t>
  </si>
  <si>
    <t>165496</t>
  </si>
  <si>
    <t>PANCAPERMATA WIRANUSA</t>
  </si>
  <si>
    <t>165497</t>
  </si>
  <si>
    <t>PT. CARAKA PURWA NAGANO</t>
  </si>
  <si>
    <t>165498</t>
  </si>
  <si>
    <t>BUDI HARJANTIONO</t>
  </si>
  <si>
    <t>165499</t>
  </si>
  <si>
    <t>MUFLIKH AL HADID</t>
  </si>
  <si>
    <t>165500</t>
  </si>
  <si>
    <t>PT. AMPERA WIRA WIJAYA</t>
  </si>
  <si>
    <t>165501</t>
  </si>
  <si>
    <t>ARPAN</t>
  </si>
  <si>
    <t>165502</t>
  </si>
  <si>
    <t>PT. TRI PILAR JAYA</t>
  </si>
  <si>
    <t>165503</t>
  </si>
  <si>
    <t>PT. FALUTRA MITRA BERSAMA</t>
  </si>
  <si>
    <t>165504</t>
  </si>
  <si>
    <t>PT. LAYAR OSEANIK MANDIRI</t>
  </si>
  <si>
    <t>165505</t>
  </si>
  <si>
    <t>PT. DENARA ANUGERAH SEJAHTERA</t>
  </si>
  <si>
    <t>165506</t>
  </si>
  <si>
    <t>TONI SUTIONO</t>
  </si>
  <si>
    <t>165507</t>
  </si>
  <si>
    <t>SINAR GUNUNG SEJATI</t>
  </si>
  <si>
    <t>165508</t>
  </si>
  <si>
    <t>ROY OCTOVIANO</t>
  </si>
  <si>
    <t>165509</t>
  </si>
  <si>
    <t>KARYA PRIMA PUTERA PERKASA</t>
  </si>
  <si>
    <t>165510</t>
  </si>
  <si>
    <t>USAHA BARATAMA JAYA</t>
  </si>
  <si>
    <t>165511</t>
  </si>
  <si>
    <t>MS. VENNY</t>
  </si>
  <si>
    <t>165513</t>
  </si>
  <si>
    <t>GORONTALO PANEL LESTARI</t>
  </si>
  <si>
    <t>165514</t>
  </si>
  <si>
    <t>BEND. PUMK DIK &amp; DIK-S</t>
  </si>
  <si>
    <t>165515</t>
  </si>
  <si>
    <t>KISWAH PERDANA</t>
  </si>
  <si>
    <t>165516</t>
  </si>
  <si>
    <t>DHARMA SENTOSA ABADI</t>
  </si>
  <si>
    <t>165517</t>
  </si>
  <si>
    <t>DUTA SWARA DHARMA</t>
  </si>
  <si>
    <t>165518</t>
  </si>
  <si>
    <t>AEROWISATA</t>
  </si>
  <si>
    <t>165519</t>
  </si>
  <si>
    <t>AERO HOTEL MANAGEMENT</t>
  </si>
  <si>
    <t>165520</t>
  </si>
  <si>
    <t>PT. KOTA JATI FURINDO</t>
  </si>
  <si>
    <t>165521</t>
  </si>
  <si>
    <t>ES KRIM SEHAT SEGAR</t>
  </si>
  <si>
    <t>165523</t>
  </si>
  <si>
    <t>AAN NOVI ARIFIANTO</t>
  </si>
  <si>
    <t>165563</t>
  </si>
  <si>
    <t>PT. BINTANG SEJATI UTAMA</t>
  </si>
  <si>
    <t>165564</t>
  </si>
  <si>
    <t>PURNAWAN</t>
  </si>
  <si>
    <t>165565</t>
  </si>
  <si>
    <t>SINAR TIRTA</t>
  </si>
  <si>
    <t>165566</t>
  </si>
  <si>
    <t>DEWI KARLINA</t>
  </si>
  <si>
    <t>165567</t>
  </si>
  <si>
    <t>PT. KISEN INTERNATIONAL CONSTRUCTION INDONESIA</t>
  </si>
  <si>
    <t>165568</t>
  </si>
  <si>
    <t>MUHAMMAD ABIEL PRADIPTA</t>
  </si>
  <si>
    <t>165569</t>
  </si>
  <si>
    <t>PT. KEZA LINTAS BUANA</t>
  </si>
  <si>
    <t>165570</t>
  </si>
  <si>
    <t>PETRA PUREN TRADING</t>
  </si>
  <si>
    <t>165571</t>
  </si>
  <si>
    <t>165572</t>
  </si>
  <si>
    <t>ARMAS PUTRA CEMERLANG</t>
  </si>
  <si>
    <t>165573</t>
  </si>
  <si>
    <t>PT. TALENTA ANUGERAH ASIA</t>
  </si>
  <si>
    <t>165574</t>
  </si>
  <si>
    <t>INDONESIA STANLEY ELECTRIC</t>
  </si>
  <si>
    <t>165575</t>
  </si>
  <si>
    <t>PT. CHARCOAL INDONESIA</t>
  </si>
  <si>
    <t>165576</t>
  </si>
  <si>
    <t>PT. SAROLANGUN PUTRA MANDIRI</t>
  </si>
  <si>
    <t>165577</t>
  </si>
  <si>
    <t>MATRA NALURI MUDA</t>
  </si>
  <si>
    <t>165578</t>
  </si>
  <si>
    <t>MULKY KOSIM</t>
  </si>
  <si>
    <t>165579</t>
  </si>
  <si>
    <t>SILOBOSAR MAJU BERSAMA</t>
  </si>
  <si>
    <t>165580</t>
  </si>
  <si>
    <t>CIPTA BERKAH SURYA</t>
  </si>
  <si>
    <t>165581</t>
  </si>
  <si>
    <t>PT. GINZA CIPTA INDAH</t>
  </si>
  <si>
    <t>165582</t>
  </si>
  <si>
    <t>CIPTA SARANA MARGA SEJATI</t>
  </si>
  <si>
    <t>165583</t>
  </si>
  <si>
    <t>ALKAUTSAR AFLAH</t>
  </si>
  <si>
    <t>165584</t>
  </si>
  <si>
    <t>ARIEF KURNIAWAN</t>
  </si>
  <si>
    <t>165585</t>
  </si>
  <si>
    <t>SUMATRA TANGERANG SEJAHTERA</t>
  </si>
  <si>
    <t>165586</t>
  </si>
  <si>
    <t>PT. RIKA MANDIRI JAYA</t>
  </si>
  <si>
    <t>165587</t>
  </si>
  <si>
    <t>OTTO NUSANTARA ENERGY</t>
  </si>
  <si>
    <t>165588</t>
  </si>
  <si>
    <t>RUDY MADIYANTO</t>
  </si>
  <si>
    <t>165589</t>
  </si>
  <si>
    <t>165590</t>
  </si>
  <si>
    <t>EDSUKO CIPTA PRIMA</t>
  </si>
  <si>
    <t>165591</t>
  </si>
  <si>
    <t>ADHIMIX PCI INDONESIA</t>
  </si>
  <si>
    <t>165592</t>
  </si>
  <si>
    <t>HAE DONG JAYA ABADI</t>
  </si>
  <si>
    <t>165593</t>
  </si>
  <si>
    <t>DIAN HARYUKI LUBUK</t>
  </si>
  <si>
    <t>165594</t>
  </si>
  <si>
    <t>PT. SANWA MANUFACTURING INDONESIA</t>
  </si>
  <si>
    <t>165595</t>
  </si>
  <si>
    <t>SABAKO MITRA SURVINDO</t>
  </si>
  <si>
    <t>165596</t>
  </si>
  <si>
    <t>PT. YOSHUA NYMF DMT</t>
  </si>
  <si>
    <t>165597</t>
  </si>
  <si>
    <t>POTUM MUNDI INFRANUSANTARA</t>
  </si>
  <si>
    <t>165598</t>
  </si>
  <si>
    <t>OKTA PALM OIL</t>
  </si>
  <si>
    <t>165599</t>
  </si>
  <si>
    <t>JUMAWAN</t>
  </si>
  <si>
    <t>165600</t>
  </si>
  <si>
    <t>CAKRA LESTARI</t>
  </si>
  <si>
    <t>165601</t>
  </si>
  <si>
    <t>PADU HALUAN MAKMUR</t>
  </si>
  <si>
    <t>165602</t>
  </si>
  <si>
    <t>AGUS SUYANTI</t>
  </si>
  <si>
    <t>165603</t>
  </si>
  <si>
    <t>GANDA CHRIST ROBERT M</t>
  </si>
  <si>
    <t>165604</t>
  </si>
  <si>
    <t>CHRISTIN</t>
  </si>
  <si>
    <t>165609</t>
  </si>
  <si>
    <t>AGUS SUYANTO</t>
  </si>
  <si>
    <t>165610</t>
  </si>
  <si>
    <t>PT. INTI PUTRA NUSANTARA</t>
  </si>
  <si>
    <t>165611</t>
  </si>
  <si>
    <t>TRI PERKASA EXPRESS</t>
  </si>
  <si>
    <t>165613</t>
  </si>
  <si>
    <t>PT. AGRINUSA JAYA SANTOSA</t>
  </si>
  <si>
    <t>165614</t>
  </si>
  <si>
    <t>PT. INDO AGRO COCO</t>
  </si>
  <si>
    <t>165615</t>
  </si>
  <si>
    <t>CV. MERDEKA RAYA</t>
  </si>
  <si>
    <t>165616</t>
  </si>
  <si>
    <t>IIE SUDARGO</t>
  </si>
  <si>
    <t>165617</t>
  </si>
  <si>
    <t>PT. SURYAPUTRA ANUGERAH</t>
  </si>
  <si>
    <t>165618</t>
  </si>
  <si>
    <t>MR. ROBERT TANDI KARAENG</t>
  </si>
  <si>
    <t>165619</t>
  </si>
  <si>
    <t>HULUFUL FAHMI</t>
  </si>
  <si>
    <t>165620</t>
  </si>
  <si>
    <t>YOYOK HERMINTARSO</t>
  </si>
  <si>
    <t>165621</t>
  </si>
  <si>
    <t>PT. PATAR INDONESIA ENERGI</t>
  </si>
  <si>
    <t>165622</t>
  </si>
  <si>
    <t>PELAYARAN ARMADA LINTAS NUSANTARA</t>
  </si>
  <si>
    <t>165623</t>
  </si>
  <si>
    <t>DEWI KURNIAWATI WARDANI</t>
  </si>
  <si>
    <t>165624</t>
  </si>
  <si>
    <t>AKBAR SIDIK QIYANTO MAJID</t>
  </si>
  <si>
    <t>165625</t>
  </si>
  <si>
    <t>PT. GOENOENG POETRI LESTARI</t>
  </si>
  <si>
    <t>165626</t>
  </si>
  <si>
    <t>YOUNG LIM</t>
  </si>
  <si>
    <t>165627</t>
  </si>
  <si>
    <t>SAIFULLAH</t>
  </si>
  <si>
    <t>165628</t>
  </si>
  <si>
    <t>ROSALINA ANINDITA AYUNINGTYAS</t>
  </si>
  <si>
    <t>165629</t>
  </si>
  <si>
    <t>PT. KARUNIA CITRA ABADI</t>
  </si>
  <si>
    <t>165630</t>
  </si>
  <si>
    <t>TRI WOTO</t>
  </si>
  <si>
    <t>165632</t>
  </si>
  <si>
    <t>PT. SARANA DAYA HUTAMA</t>
  </si>
  <si>
    <t>165633</t>
  </si>
  <si>
    <t>MR. ADE CANDRA</t>
  </si>
  <si>
    <t>165634</t>
  </si>
  <si>
    <t>UMSURYA BINA BANGSA</t>
  </si>
  <si>
    <t>165636</t>
  </si>
  <si>
    <t>BEJANA TEKNIK JAYA</t>
  </si>
  <si>
    <t>165637</t>
  </si>
  <si>
    <t>AT &amp; T GLOBAL NETWORK SERVICES INDONESIA</t>
  </si>
  <si>
    <t>165638</t>
  </si>
  <si>
    <t>CV.MIDI ARSYA UTAMA</t>
  </si>
  <si>
    <t>165639</t>
  </si>
  <si>
    <t>CV. TANI MUKTI MANDIRI</t>
  </si>
  <si>
    <t>165640</t>
  </si>
  <si>
    <t>AGRI RESOURCES INDONESIA</t>
  </si>
  <si>
    <t>165641</t>
  </si>
  <si>
    <t>IR. MENAULI TARIGAN, MS</t>
  </si>
  <si>
    <t>165642</t>
  </si>
  <si>
    <t>NYIMAS YANQORITHA</t>
  </si>
  <si>
    <t>165643</t>
  </si>
  <si>
    <t>YAYASAN RUMAH SAKIT UMUM RAHMAD HIDAYAH</t>
  </si>
  <si>
    <t>165644</t>
  </si>
  <si>
    <t>SAHABAT TERNAK PRIMA</t>
  </si>
  <si>
    <t>165660</t>
  </si>
  <si>
    <t>WOSINDO PERKASA</t>
  </si>
  <si>
    <t>165661</t>
  </si>
  <si>
    <t>AFSAL MAKMUR</t>
  </si>
  <si>
    <t>165662</t>
  </si>
  <si>
    <t>RIMSON HARIANJA</t>
  </si>
  <si>
    <t>165663</t>
  </si>
  <si>
    <t>165664</t>
  </si>
  <si>
    <t>ARTHA INDO NUSA</t>
  </si>
  <si>
    <t>165665</t>
  </si>
  <si>
    <t>PT. PUNCAK GEMILANG SEMESTA</t>
  </si>
  <si>
    <t>165666</t>
  </si>
  <si>
    <t>EFARINA</t>
  </si>
  <si>
    <t>165668</t>
  </si>
  <si>
    <t>PT. GARUDA DUA SATU</t>
  </si>
  <si>
    <t>165669</t>
  </si>
  <si>
    <t>HONG XING PLASTIC</t>
  </si>
  <si>
    <t>165670</t>
  </si>
  <si>
    <t>KALLIMAOK</t>
  </si>
  <si>
    <t>165671</t>
  </si>
  <si>
    <t>WAWA GEMILANG INTERAKTIF</t>
  </si>
  <si>
    <t>165672</t>
  </si>
  <si>
    <t>AL MILADI</t>
  </si>
  <si>
    <t>165673</t>
  </si>
  <si>
    <t>YAYASAN POLIMER LESTARI</t>
  </si>
  <si>
    <t>165684</t>
  </si>
  <si>
    <t>PT. MITRA BARITO LUMBUNG ENERGI</t>
  </si>
  <si>
    <t>165687</t>
  </si>
  <si>
    <t>HERI</t>
  </si>
  <si>
    <t>165692</t>
  </si>
  <si>
    <t>165693</t>
  </si>
  <si>
    <t>DELTA WINDU PURNAMA</t>
  </si>
  <si>
    <t>165694</t>
  </si>
  <si>
    <t>165695</t>
  </si>
  <si>
    <t>GAJAMUKHA</t>
  </si>
  <si>
    <t>165696</t>
  </si>
  <si>
    <t>PT. KARYA INTEGRITAS PEMBANGUNAN UTAMA</t>
  </si>
  <si>
    <t>165697</t>
  </si>
  <si>
    <t>YAYASAN SAMOSIR NUR DELIMA</t>
  </si>
  <si>
    <t>165698</t>
  </si>
  <si>
    <t>DINAS PEKERJAAN UMUM, PERTAMBANGAN &amp; ENERGI KAB.PADANG LAWAS</t>
  </si>
  <si>
    <t>165699</t>
  </si>
  <si>
    <t>BENDAHARA PENGELUARAN PEMBANTU BPMKP DISHANPAN PROV. JATENG</t>
  </si>
  <si>
    <t>165700</t>
  </si>
  <si>
    <t>BIO MEDIKA PUTRA DEWATA</t>
  </si>
  <si>
    <t>165701</t>
  </si>
  <si>
    <t>PT. INNA SINDHU BEACH</t>
  </si>
  <si>
    <t>165702</t>
  </si>
  <si>
    <t>QUEEN CIKAL EXSANTI</t>
  </si>
  <si>
    <t>165703</t>
  </si>
  <si>
    <t>PROFESIONAL TELEKOMUNIKASI INDONESIA</t>
  </si>
  <si>
    <t>165704</t>
  </si>
  <si>
    <t>CELEBES PRATAMA KONSULTAN</t>
  </si>
  <si>
    <t>165705</t>
  </si>
  <si>
    <t>DINO SUSANTO TABAIS</t>
  </si>
  <si>
    <t>165706</t>
  </si>
  <si>
    <t>PT. ALFA INDUSTRI MANDIRI</t>
  </si>
  <si>
    <t>165707</t>
  </si>
  <si>
    <t>NOVITA RINI</t>
  </si>
  <si>
    <t>165708</t>
  </si>
  <si>
    <t>ERYKA WULANDARI</t>
  </si>
  <si>
    <t>165709</t>
  </si>
  <si>
    <t>PT. JAYA BARA ENERGI</t>
  </si>
  <si>
    <t>165710</t>
  </si>
  <si>
    <t>BANYAN KOALINDO LESTARI</t>
  </si>
  <si>
    <t>165711</t>
  </si>
  <si>
    <t>HARMONI INCORPORATION</t>
  </si>
  <si>
    <t>165712</t>
  </si>
  <si>
    <t>MULTI BANGUN PRIMA LESTARI</t>
  </si>
  <si>
    <t>165713</t>
  </si>
  <si>
    <t>DAMAI LAUTAN NUSANTARA</t>
  </si>
  <si>
    <t>165714</t>
  </si>
  <si>
    <t>ARI KURNIAWAN DAULAY</t>
  </si>
  <si>
    <t>165715</t>
  </si>
  <si>
    <t>PELANGI WAWASAN NUSANTARA</t>
  </si>
  <si>
    <t>165716</t>
  </si>
  <si>
    <t>GARANSINDO INTERNATIONAL MOTOR</t>
  </si>
  <si>
    <t>165717</t>
  </si>
  <si>
    <t>MAXINDO RENAULT INDONESIA</t>
  </si>
  <si>
    <t>165718</t>
  </si>
  <si>
    <t>PARLIN TINAMBUNAN</t>
  </si>
  <si>
    <t>165719</t>
  </si>
  <si>
    <t>SINAR DELI BANTAENG</t>
  </si>
  <si>
    <t>165721</t>
  </si>
  <si>
    <t>PATARANA GLOBAL</t>
  </si>
  <si>
    <t>165722</t>
  </si>
  <si>
    <t>PT. KREASI GANES TERPILLY</t>
  </si>
  <si>
    <t>165723</t>
  </si>
  <si>
    <t>PT. BUNGO BARA MAKMUR</t>
  </si>
  <si>
    <t>165726</t>
  </si>
  <si>
    <t>PT.MANDAAKINI MANDIRI MAKMUR</t>
  </si>
  <si>
    <t>165727</t>
  </si>
  <si>
    <t>MUNTARYANTO</t>
  </si>
  <si>
    <t>165730</t>
  </si>
  <si>
    <t>OBOR KARYA SEJATI</t>
  </si>
  <si>
    <t>165731</t>
  </si>
  <si>
    <t>YAY. KARYA MISERICORDIA</t>
  </si>
  <si>
    <t>165732</t>
  </si>
  <si>
    <t>PT.GRAHAWITA SANTIKA</t>
  </si>
  <si>
    <t>165733</t>
  </si>
  <si>
    <t>RUMAH ROTI INDONESIA</t>
  </si>
  <si>
    <t>165741</t>
  </si>
  <si>
    <t>BAHARI SEMESTA INTI LINE</t>
  </si>
  <si>
    <t>165742</t>
  </si>
  <si>
    <t>PT. OILFIELD SERVICES &amp; SUPPLIES INDONESIA</t>
  </si>
  <si>
    <t>165743</t>
  </si>
  <si>
    <t>GLOBAL EKA MARINE</t>
  </si>
  <si>
    <t>165744</t>
  </si>
  <si>
    <t>HW MARINE</t>
  </si>
  <si>
    <t>165745</t>
  </si>
  <si>
    <t>MR. MASADHI PRAGUNA</t>
  </si>
  <si>
    <t>165746</t>
  </si>
  <si>
    <t>CAHAYA MEDIA</t>
  </si>
  <si>
    <t>165747</t>
  </si>
  <si>
    <t>KARINA CITRA RANI</t>
  </si>
  <si>
    <t>165748</t>
  </si>
  <si>
    <t>JOHORLAN  DONGORAN SH</t>
  </si>
  <si>
    <t>165749</t>
  </si>
  <si>
    <t>AMILIN HODRI</t>
  </si>
  <si>
    <t>165750</t>
  </si>
  <si>
    <t>BENDAHARAWAN BALAI PENELITIAN KEHUTANAN</t>
  </si>
  <si>
    <t>165751</t>
  </si>
  <si>
    <t>CV. IVAN SAKTI</t>
  </si>
  <si>
    <t>165752</t>
  </si>
  <si>
    <t>PT. ADI SARANA ARMADA TBK</t>
  </si>
  <si>
    <t>165753</t>
  </si>
  <si>
    <t>PT. MITRA BERLIAN SERASI</t>
  </si>
  <si>
    <t>165754</t>
  </si>
  <si>
    <t>TUGAS HERMAWAN</t>
  </si>
  <si>
    <t>165755</t>
  </si>
  <si>
    <t>PT. US &amp; P ARCHITECTS</t>
  </si>
  <si>
    <t>165756</t>
  </si>
  <si>
    <t>A ANTO JAYA</t>
  </si>
  <si>
    <t>165757</t>
  </si>
  <si>
    <t>PT. SUMBER CIPTA MULTINIAGA</t>
  </si>
  <si>
    <t>165759</t>
  </si>
  <si>
    <t>PT. BIMA PANCA KARYA</t>
  </si>
  <si>
    <t>165760</t>
  </si>
  <si>
    <t>SONNY KURNIA KHAKIM</t>
  </si>
  <si>
    <t>165761</t>
  </si>
  <si>
    <t>NATBOUR RESOURCES SURABAYA</t>
  </si>
  <si>
    <t>165762</t>
  </si>
  <si>
    <t>PT. MEGA BUANA BHAKTI</t>
  </si>
  <si>
    <t>165763</t>
  </si>
  <si>
    <t>GRAHA SAKTI KIRANA</t>
  </si>
  <si>
    <t>165764</t>
  </si>
  <si>
    <t>DIYO ENGGAL MAKMUR</t>
  </si>
  <si>
    <t>165765</t>
  </si>
  <si>
    <t>I WAYAN GEDE SUANTARA</t>
  </si>
  <si>
    <t>165766</t>
  </si>
  <si>
    <t>MUH TALIB ABD LATIF</t>
  </si>
  <si>
    <t>165767</t>
  </si>
  <si>
    <t>PT. TITAN ABADI PRATAMA</t>
  </si>
  <si>
    <t>165768</t>
  </si>
  <si>
    <t>PLN (PERSERO) UNIT INDUK PEMBANGUNAN VI</t>
  </si>
  <si>
    <t>165769</t>
  </si>
  <si>
    <t>PERHIMPUNAN PERAWATAN PENDERITA PENYAKIT MATA</t>
  </si>
  <si>
    <t>165770</t>
  </si>
  <si>
    <t>ATJEH GREEN INVESTINDO</t>
  </si>
  <si>
    <t>165771</t>
  </si>
  <si>
    <t>CHRISTIAN RUDOLF KORAH</t>
  </si>
  <si>
    <t>165772</t>
  </si>
  <si>
    <t>PT.GARUDA AGUNG RESOURCES</t>
  </si>
  <si>
    <t>165773</t>
  </si>
  <si>
    <t>BINTAN BAHARI INDUSTRI</t>
  </si>
  <si>
    <t>165774</t>
  </si>
  <si>
    <t>ASURANSI TOTAL BERSAMA</t>
  </si>
  <si>
    <t>165775</t>
  </si>
  <si>
    <t>A2Z MEDICAL MANAGEMENT</t>
  </si>
  <si>
    <t>165776</t>
  </si>
  <si>
    <t>GLOBAL FEED NUSANTARA</t>
  </si>
  <si>
    <t>165777</t>
  </si>
  <si>
    <t>PT. GRAHA WAHYU KENCANA</t>
  </si>
  <si>
    <t>165778</t>
  </si>
  <si>
    <t>CITRA KESAWAN SELARAS</t>
  </si>
  <si>
    <t>165779</t>
  </si>
  <si>
    <t>BELIAN CITRA ABADI</t>
  </si>
  <si>
    <t>165783</t>
  </si>
  <si>
    <t>PT. KEMILAU RINDANG ABADI</t>
  </si>
  <si>
    <t>165784</t>
  </si>
  <si>
    <t>PT. ELITE KHARISMA UTAMA</t>
  </si>
  <si>
    <t>165785</t>
  </si>
  <si>
    <t>PT. ARZARA BARAINDO ENERGITAMA</t>
  </si>
  <si>
    <t>165786</t>
  </si>
  <si>
    <t>GARUDA SINAR PERKASA GRUP</t>
  </si>
  <si>
    <t>165787</t>
  </si>
  <si>
    <t>CV. WIJAYA KARYA ABADI</t>
  </si>
  <si>
    <t>165788</t>
  </si>
  <si>
    <t>ENERGI INDONESIA PERSADA</t>
  </si>
  <si>
    <t>165789</t>
  </si>
  <si>
    <t>INDRA MAULANA NOVIANTO</t>
  </si>
  <si>
    <t>165790</t>
  </si>
  <si>
    <t>INDAH EPRILIATI, PHD</t>
  </si>
  <si>
    <t>165791</t>
  </si>
  <si>
    <t>LONGMARCH INDONESIA</t>
  </si>
  <si>
    <t>165792</t>
  </si>
  <si>
    <t>HANDONO LAYMANTO</t>
  </si>
  <si>
    <t>165793</t>
  </si>
  <si>
    <t>ALPAT PUTRA SEJAHTERA,CV</t>
  </si>
  <si>
    <t>165794</t>
  </si>
  <si>
    <t>AGNES EMMA MANDALLE</t>
  </si>
  <si>
    <t>165795</t>
  </si>
  <si>
    <t>YONGKY HADISAPUTRA</t>
  </si>
  <si>
    <t>165796</t>
  </si>
  <si>
    <t>SUSANTO MARDJATA</t>
  </si>
  <si>
    <t>165808</t>
  </si>
  <si>
    <t>E2E SUPPLY CHAIN MANAGEMENT PTE LTD</t>
  </si>
  <si>
    <t>165809</t>
  </si>
  <si>
    <t>TIGA BERKENAN JAYA</t>
  </si>
  <si>
    <t>165810</t>
  </si>
  <si>
    <t>AMANAH SANG SURYA</t>
  </si>
  <si>
    <t>165811</t>
  </si>
  <si>
    <t>WIPOLIMEX RAYA</t>
  </si>
  <si>
    <t>165812</t>
  </si>
  <si>
    <t>SEMEN INDONESIA DISTRIBUTOR</t>
  </si>
  <si>
    <t>165814</t>
  </si>
  <si>
    <t>PASIR SAMUDERA JAYA</t>
  </si>
  <si>
    <t>165815</t>
  </si>
  <si>
    <t>PRISMA PUSAKA ARTHA RAYA</t>
  </si>
  <si>
    <t>165816</t>
  </si>
  <si>
    <t>INDOPRATAMA BERGINA MANDIRI</t>
  </si>
  <si>
    <t>165817</t>
  </si>
  <si>
    <t>SONY KURNIAWAN SUKANTO</t>
  </si>
  <si>
    <t>165818</t>
  </si>
  <si>
    <t>CUCUN JUNAIDY KUSUMA</t>
  </si>
  <si>
    <t>165819</t>
  </si>
  <si>
    <t>ANGKASA</t>
  </si>
  <si>
    <t>165820</t>
  </si>
  <si>
    <t>PUTRA LOMBAGIN UTAMA</t>
  </si>
  <si>
    <t>165822</t>
  </si>
  <si>
    <t>ACHMAD</t>
  </si>
  <si>
    <t>165823</t>
  </si>
  <si>
    <t>RDMP BALIKPAPAN JO</t>
  </si>
  <si>
    <t>165824</t>
  </si>
  <si>
    <t>PT. DAWIRI IRMA ABADI</t>
  </si>
  <si>
    <t>165825</t>
  </si>
  <si>
    <t>ADIMITRA GLOBALINDO INDONESIA</t>
  </si>
  <si>
    <t>165826</t>
  </si>
  <si>
    <t>JUN WIJAYA</t>
  </si>
  <si>
    <t>165827</t>
  </si>
  <si>
    <t>AL HAMZAH</t>
  </si>
  <si>
    <t>165828</t>
  </si>
  <si>
    <t>MOKHAMAD ZAENURI</t>
  </si>
  <si>
    <t>165829</t>
  </si>
  <si>
    <t>SUSAN RUDIYAN HARPA</t>
  </si>
  <si>
    <t>165830</t>
  </si>
  <si>
    <t>MURA KRISTAL BORNEO</t>
  </si>
  <si>
    <t>165831</t>
  </si>
  <si>
    <t>CIPTA ANUGERAH MANDIRI</t>
  </si>
  <si>
    <t>165832</t>
  </si>
  <si>
    <t>MERBAU INDAH, PT</t>
  </si>
  <si>
    <t>165833</t>
  </si>
  <si>
    <t>ALLISON MAKMUR SEJAHTERA, PT</t>
  </si>
  <si>
    <t>165837</t>
  </si>
  <si>
    <t>ASMAT INTI PAPUA, PT</t>
  </si>
  <si>
    <t>165838</t>
  </si>
  <si>
    <t>MULTI AGUNG LESTARI, PT</t>
  </si>
  <si>
    <t>165839</t>
  </si>
  <si>
    <t>KAYU MURNI</t>
  </si>
  <si>
    <t>165840</t>
  </si>
  <si>
    <t>VARCOINDO BINA JAYA</t>
  </si>
  <si>
    <t>165841</t>
  </si>
  <si>
    <t>ANDIKA WAHYU PUTRA</t>
  </si>
  <si>
    <t>165842</t>
  </si>
  <si>
    <t>DESTINI SAGITARI. S</t>
  </si>
  <si>
    <t>165843</t>
  </si>
  <si>
    <t>CV. BERKAH JAYA</t>
  </si>
  <si>
    <t>165844</t>
  </si>
  <si>
    <t>RIDWAN JUNAIDI</t>
  </si>
  <si>
    <t>165845</t>
  </si>
  <si>
    <t>KARUNIA BERKAT DISTRIBUSI</t>
  </si>
  <si>
    <t>165846</t>
  </si>
  <si>
    <t>165847</t>
  </si>
  <si>
    <t>BAJA PERTIWI INDUSTRI</t>
  </si>
  <si>
    <t>165848</t>
  </si>
  <si>
    <t>GOLDEN STEP INDONESIA</t>
  </si>
  <si>
    <t>165849</t>
  </si>
  <si>
    <t>YAY RS ISLAM IBNU SINA BUKITTINGGI</t>
  </si>
  <si>
    <t>165850</t>
  </si>
  <si>
    <t>BEND. PEMEGANG UANG MUKA CABANG RUMAH SAKIT UMUM</t>
  </si>
  <si>
    <t>165854</t>
  </si>
  <si>
    <t>LISA ARIYANTINA</t>
  </si>
  <si>
    <t>165855</t>
  </si>
  <si>
    <t>BERKAH IDAMAN NUSANTARA</t>
  </si>
  <si>
    <t>165856</t>
  </si>
  <si>
    <t>165857</t>
  </si>
  <si>
    <t>CV. BANUA ALAM SEJAHTERA</t>
  </si>
  <si>
    <t>165858</t>
  </si>
  <si>
    <t>PT. ANUGRAH RAYA KALTINDO</t>
  </si>
  <si>
    <t>165859</t>
  </si>
  <si>
    <t>BINASAWIT UTAMA DELTA INDAH</t>
  </si>
  <si>
    <t>165860</t>
  </si>
  <si>
    <t>KOPERASI WAHANA SEJAHTERA</t>
  </si>
  <si>
    <t>165861</t>
  </si>
  <si>
    <t>YAT YAU LAU</t>
  </si>
  <si>
    <t>165862</t>
  </si>
  <si>
    <t>ERVIN PURNAMA</t>
  </si>
  <si>
    <t>165863</t>
  </si>
  <si>
    <t>PT. KUTAI ENERGI</t>
  </si>
  <si>
    <t>165864</t>
  </si>
  <si>
    <t>CV. MATA AIR BERLIAN</t>
  </si>
  <si>
    <t>165865</t>
  </si>
  <si>
    <t>GLOBALINDO JAYA SEMESTA</t>
  </si>
  <si>
    <t>165866</t>
  </si>
  <si>
    <t>PT. INDOMINA CIPTA AGUNG</t>
  </si>
  <si>
    <t>165867</t>
  </si>
  <si>
    <t>WINDU KAMUKTEN</t>
  </si>
  <si>
    <t>165868</t>
  </si>
  <si>
    <t>GOLDEN RAMA EXPRESS</t>
  </si>
  <si>
    <t>165869</t>
  </si>
  <si>
    <t>CV. SRIWIJAYA UTAMA INDO</t>
  </si>
  <si>
    <t>165870</t>
  </si>
  <si>
    <t>IMPERIUM JAYA SENTOSA</t>
  </si>
  <si>
    <t>165871</t>
  </si>
  <si>
    <t>PT. KETH SWATANTRA NUSANTARA</t>
  </si>
  <si>
    <t>165872</t>
  </si>
  <si>
    <t>METRO MEGALAND MULIA</t>
  </si>
  <si>
    <t>165873</t>
  </si>
  <si>
    <t>165874</t>
  </si>
  <si>
    <t>ANGEL</t>
  </si>
  <si>
    <t>165875</t>
  </si>
  <si>
    <t>GAPURA UTARINDO INTERNASIONAL</t>
  </si>
  <si>
    <t>165876</t>
  </si>
  <si>
    <t>INDO LAUTAN MAS</t>
  </si>
  <si>
    <t>165877</t>
  </si>
  <si>
    <t>BINTANG MANDIRI BERSAUDARA</t>
  </si>
  <si>
    <t>165878</t>
  </si>
  <si>
    <t>PT. PERMATA BUNGO PLAZA</t>
  </si>
  <si>
    <t>165879</t>
  </si>
  <si>
    <t>AJI SAKA MOJOKERTO</t>
  </si>
  <si>
    <t>165880</t>
  </si>
  <si>
    <t>CV. BINTANG 3DESIGN</t>
  </si>
  <si>
    <t>165881</t>
  </si>
  <si>
    <t>PT. TJOKRO BERSAUDARA BANJARINDO</t>
  </si>
  <si>
    <t>165882</t>
  </si>
  <si>
    <t>SUPRAYOGI, S.TP</t>
  </si>
  <si>
    <t>165883</t>
  </si>
  <si>
    <t>HARVARD TECHNOLOGY INDONESIA</t>
  </si>
  <si>
    <t>165884</t>
  </si>
  <si>
    <t>UJANG SUKANDAR</t>
  </si>
  <si>
    <t>165885</t>
  </si>
  <si>
    <t>MR. AWAN RESTIAWAN</t>
  </si>
  <si>
    <t>165886</t>
  </si>
  <si>
    <t>EFI SUSANTI</t>
  </si>
  <si>
    <t>165887</t>
  </si>
  <si>
    <t>165888</t>
  </si>
  <si>
    <t>165889</t>
  </si>
  <si>
    <t>DIVA</t>
  </si>
  <si>
    <t>165890</t>
  </si>
  <si>
    <t>PT. INTI KIMIA JAYA</t>
  </si>
  <si>
    <t>165891</t>
  </si>
  <si>
    <t>AMIRO KARYA SANGKIH</t>
  </si>
  <si>
    <t>165892</t>
  </si>
  <si>
    <t>PAHALA MAHA JAYA</t>
  </si>
  <si>
    <t>165893</t>
  </si>
  <si>
    <t>NANI PONTAS</t>
  </si>
  <si>
    <t>165894</t>
  </si>
  <si>
    <t>PT.ACSET INDONUSA Tbk</t>
  </si>
  <si>
    <t>165895</t>
  </si>
  <si>
    <t>SURYA SAKTI</t>
  </si>
  <si>
    <t>165896</t>
  </si>
  <si>
    <t>REKAYASA GEOTEKNIK UTAMA</t>
  </si>
  <si>
    <t>165897</t>
  </si>
  <si>
    <t>PT. ALWALED JAYA PERKASA</t>
  </si>
  <si>
    <t>165898</t>
  </si>
  <si>
    <t>EKO KRISWIDAYAT</t>
  </si>
  <si>
    <t>165899</t>
  </si>
  <si>
    <t>KERTAS TERPADU BATAMINDO</t>
  </si>
  <si>
    <t>165900</t>
  </si>
  <si>
    <t>SATRIA SUGIONO SALIM</t>
  </si>
  <si>
    <t>165901</t>
  </si>
  <si>
    <t>PT. TIMUR SATRIA PERKASA</t>
  </si>
  <si>
    <t>165902</t>
  </si>
  <si>
    <t>LINA REZTYANI</t>
  </si>
  <si>
    <t>165903</t>
  </si>
  <si>
    <t>HENDRA WAGNER LUMBAN TOBING</t>
  </si>
  <si>
    <t>165904</t>
  </si>
  <si>
    <t>TIARA KASIH SEJATI</t>
  </si>
  <si>
    <t>165905</t>
  </si>
  <si>
    <t>RIO CAHYONO SIAHAAN</t>
  </si>
  <si>
    <t>165906</t>
  </si>
  <si>
    <t>MERCUSUAR BISNIS SOLUSINDO</t>
  </si>
  <si>
    <t>165907</t>
  </si>
  <si>
    <t>NICO B.</t>
  </si>
  <si>
    <t>165908</t>
  </si>
  <si>
    <t>ARIFFA GLOBAL</t>
  </si>
  <si>
    <t>165909</t>
  </si>
  <si>
    <t>PT. PRIMA KONSTRUKSI UTAMA</t>
  </si>
  <si>
    <t>165910</t>
  </si>
  <si>
    <t>MASRIZAL, H</t>
  </si>
  <si>
    <t>165911</t>
  </si>
  <si>
    <t>PT. BAHTERA LAUTAN BERAU</t>
  </si>
  <si>
    <t>165912</t>
  </si>
  <si>
    <t>PT. PELAYARAN NASIONAL INDONESIA (PELNI)</t>
  </si>
  <si>
    <t>165913</t>
  </si>
  <si>
    <t>MR. MOHAMMAD ARIFIN</t>
  </si>
  <si>
    <t>165914</t>
  </si>
  <si>
    <t>MULTIRASA NUSANTARA</t>
  </si>
  <si>
    <t>165915</t>
  </si>
  <si>
    <t>JELITA ANUGERAH</t>
  </si>
  <si>
    <t>165916</t>
  </si>
  <si>
    <t>M.BADRUS ZAMAN</t>
  </si>
  <si>
    <t>165917</t>
  </si>
  <si>
    <t>AIMGO INDONESIA</t>
  </si>
  <si>
    <t>165918</t>
  </si>
  <si>
    <t>PT. BAKTI ADIKARYA SEJAHTERA</t>
  </si>
  <si>
    <t>165919</t>
  </si>
  <si>
    <t>HANAFI</t>
  </si>
  <si>
    <t>165920</t>
  </si>
  <si>
    <t>ANUGRAH RAYA BAJAINDO</t>
  </si>
  <si>
    <t>165921</t>
  </si>
  <si>
    <t>AGUS ERIYANTO</t>
  </si>
  <si>
    <t>165922</t>
  </si>
  <si>
    <t>PANVERTA CAKRAKENCANA</t>
  </si>
  <si>
    <t>165923</t>
  </si>
  <si>
    <t>MUNCUL JAYA</t>
  </si>
  <si>
    <t>165924</t>
  </si>
  <si>
    <t>PUTRA BANYUMAS PERKASA</t>
  </si>
  <si>
    <t>165925</t>
  </si>
  <si>
    <t>GLOBAL PAHALA JASATAMA</t>
  </si>
  <si>
    <t>165926</t>
  </si>
  <si>
    <t>PT. HANS JAYA UTAMA</t>
  </si>
  <si>
    <t>165927</t>
  </si>
  <si>
    <t>PT. ALDORA JAYA BERJAYA</t>
  </si>
  <si>
    <t>165928</t>
  </si>
  <si>
    <t>TIMBERLAND CLASSIC CREATIONS</t>
  </si>
  <si>
    <t>165929</t>
  </si>
  <si>
    <t>CAHAYA ABADI</t>
  </si>
  <si>
    <t>165930</t>
  </si>
  <si>
    <t>RACHMAT DJOHARI</t>
  </si>
  <si>
    <t>165931</t>
  </si>
  <si>
    <t>H. ARTA ASWADI</t>
  </si>
  <si>
    <t>165932</t>
  </si>
  <si>
    <t>PT. LINTAS NUSA PRATAMA</t>
  </si>
  <si>
    <t>165933</t>
  </si>
  <si>
    <t>HENDRA ARIEF</t>
  </si>
  <si>
    <t>165934</t>
  </si>
  <si>
    <t>TIRTA MANUNGGAL SEJAHTERA</t>
  </si>
  <si>
    <t>165935</t>
  </si>
  <si>
    <t>TVP PRIME WOOD</t>
  </si>
  <si>
    <t>165936</t>
  </si>
  <si>
    <t>ANGGIA INDRIYANI</t>
  </si>
  <si>
    <t>165937</t>
  </si>
  <si>
    <t>PT. GRAHA MENTAWAI ANUGERAH</t>
  </si>
  <si>
    <t>165938</t>
  </si>
  <si>
    <t>SUKIRTO BUDICAHYONO</t>
  </si>
  <si>
    <t>165939</t>
  </si>
  <si>
    <t>AXIATEC, PT</t>
  </si>
  <si>
    <t>165980</t>
  </si>
  <si>
    <t>165981</t>
  </si>
  <si>
    <t>MATARAM MEGA PERSADA</t>
  </si>
  <si>
    <t>165982</t>
  </si>
  <si>
    <t>MITRA CIASEM RAYA</t>
  </si>
  <si>
    <t>165983</t>
  </si>
  <si>
    <t>PT BIMA MANDIRI SUKSES</t>
  </si>
  <si>
    <t>165984</t>
  </si>
  <si>
    <t>SAMUDERA SUKSES INDONESIA</t>
  </si>
  <si>
    <t>165985</t>
  </si>
  <si>
    <t>ADI HARDIAN HS.</t>
  </si>
  <si>
    <t>165986</t>
  </si>
  <si>
    <t>BAKRIANTO</t>
  </si>
  <si>
    <t>165987</t>
  </si>
  <si>
    <t>INTI BUANA FAJAR</t>
  </si>
  <si>
    <t>165988</t>
  </si>
  <si>
    <t>165989</t>
  </si>
  <si>
    <t>HOTEL DELTA</t>
  </si>
  <si>
    <t>166003</t>
  </si>
  <si>
    <t>ENERGI UNGGUL PERSADA</t>
  </si>
  <si>
    <t>166004</t>
  </si>
  <si>
    <t>BENDAHARA PENGELUARAN SEKRETARIAT DAERAH KAB. TRENGGALEK</t>
  </si>
  <si>
    <t>166005</t>
  </si>
  <si>
    <t>PT. EKA BARU MAKMUR SEJAHTERA</t>
  </si>
  <si>
    <t>166006</t>
  </si>
  <si>
    <t>CV. KARYA DINAMIKA SEJAHTERA</t>
  </si>
  <si>
    <t>166007</t>
  </si>
  <si>
    <t>ALMUCHTAR TOUR DAN TRAVEL</t>
  </si>
  <si>
    <t>166008</t>
  </si>
  <si>
    <t>YAY. WAHANA VISI INDONESIA</t>
  </si>
  <si>
    <t>166009</t>
  </si>
  <si>
    <t>INDO 6STARS HOLIDAY TOURS</t>
  </si>
  <si>
    <t>166010</t>
  </si>
  <si>
    <t>MUH YUSRI BADO RAHIM</t>
  </si>
  <si>
    <t>166011</t>
  </si>
  <si>
    <t>WISATA HATI UNIVERSAL</t>
  </si>
  <si>
    <t>166012</t>
  </si>
  <si>
    <t>PT. SESTRA JENDRA</t>
  </si>
  <si>
    <t>166013</t>
  </si>
  <si>
    <t>HANTARAN KURIER NUSANTARA</t>
  </si>
  <si>
    <t>166014</t>
  </si>
  <si>
    <t>DUTA ALAM NUSANTARA</t>
  </si>
  <si>
    <t>166015</t>
  </si>
  <si>
    <t>HERIN NATUNA</t>
  </si>
  <si>
    <t>166016</t>
  </si>
  <si>
    <t>KARDIA VISI MANDIRI</t>
  </si>
  <si>
    <t>166017</t>
  </si>
  <si>
    <t>PUTRA KALBAR SRIWIJAYA</t>
  </si>
  <si>
    <t>166018</t>
  </si>
  <si>
    <t>MARSUTO</t>
  </si>
  <si>
    <t>166019</t>
  </si>
  <si>
    <t>RIRIN, SP</t>
  </si>
  <si>
    <t>166020</t>
  </si>
  <si>
    <t>CV. CATUR SATRIA</t>
  </si>
  <si>
    <t>166021</t>
  </si>
  <si>
    <t>I KOMANG BUDIARTA</t>
  </si>
  <si>
    <t>166022</t>
  </si>
  <si>
    <t>PAMELATI RAYA</t>
  </si>
  <si>
    <t>166023</t>
  </si>
  <si>
    <t>BALIFOOD FORTUNA MAKMUR</t>
  </si>
  <si>
    <t>166024</t>
  </si>
  <si>
    <t>JAN DE NUL N.V. RUSSIAN BRANCH</t>
  </si>
  <si>
    <t>166025</t>
  </si>
  <si>
    <t>PT. SUMBER SAMUDERA INDONESIA</t>
  </si>
  <si>
    <t>166026</t>
  </si>
  <si>
    <t>PT. KRAKATAU KONSULTAN</t>
  </si>
  <si>
    <t>166040</t>
  </si>
  <si>
    <t>YAYASAN HARAPAN PENUH RAHMAT</t>
  </si>
  <si>
    <t>166041</t>
  </si>
  <si>
    <t>BUDI RIDES CEMERLANG</t>
  </si>
  <si>
    <t>166043</t>
  </si>
  <si>
    <t>REZA MEILANDA LESMANA</t>
  </si>
  <si>
    <t>166044</t>
  </si>
  <si>
    <t>REZEKI FAJAR ANDALAN</t>
  </si>
  <si>
    <t>166045</t>
  </si>
  <si>
    <t>THAKA SUKSES MANDIRI</t>
  </si>
  <si>
    <t>166046</t>
  </si>
  <si>
    <t>EVA YUDAYANI</t>
  </si>
  <si>
    <t>166047</t>
  </si>
  <si>
    <t>BROADY INDONESIA GLOBAL</t>
  </si>
  <si>
    <t>166048</t>
  </si>
  <si>
    <t>MAS LESTARI PERKASA</t>
  </si>
  <si>
    <t>166050</t>
  </si>
  <si>
    <t>RAFINDO TRANS MANDIRI</t>
  </si>
  <si>
    <t>166051</t>
  </si>
  <si>
    <t>SUPER WAHANA TEHNO</t>
  </si>
  <si>
    <t>166052</t>
  </si>
  <si>
    <t>PT. RIMASTU JAYA BERSAMA</t>
  </si>
  <si>
    <t>166053</t>
  </si>
  <si>
    <t>EDY PRANOWO</t>
  </si>
  <si>
    <t>166055</t>
  </si>
  <si>
    <t>AULIA RODLIA FITRIANA</t>
  </si>
  <si>
    <t>166056</t>
  </si>
  <si>
    <t>ERIN YUNANDA</t>
  </si>
  <si>
    <t>166057</t>
  </si>
  <si>
    <t>RSU. DOLOK SANGGUL</t>
  </si>
  <si>
    <t>166058</t>
  </si>
  <si>
    <t>WIDYAH MITRA KONSULTAN</t>
  </si>
  <si>
    <t>166059</t>
  </si>
  <si>
    <t>KHATHRYN DEBORA YUNIKARTI MAHULAE</t>
  </si>
  <si>
    <t>166060</t>
  </si>
  <si>
    <t>TAUFIQ GINANJAR</t>
  </si>
  <si>
    <t>166061</t>
  </si>
  <si>
    <t>ANDHIKA MASHUDI</t>
  </si>
  <si>
    <t>166062</t>
  </si>
  <si>
    <t>BUMI PENGEMBANGAN PERKASA, PT (FAVE HOTEL INTERNATIONAL)</t>
  </si>
  <si>
    <t>166063</t>
  </si>
  <si>
    <t>YUDI ISKANDAR</t>
  </si>
  <si>
    <t>166074</t>
  </si>
  <si>
    <t>ANUGERAH NUSANTARA GAS, PT</t>
  </si>
  <si>
    <t>166075</t>
  </si>
  <si>
    <t>166076</t>
  </si>
  <si>
    <t>166077</t>
  </si>
  <si>
    <t>ADHISTYA NUR YUDHA</t>
  </si>
  <si>
    <t>166078</t>
  </si>
  <si>
    <t>BUMI BARA MAKMUR MANDIRI</t>
  </si>
  <si>
    <t>166079</t>
  </si>
  <si>
    <t>ABDULLAH NAJIH</t>
  </si>
  <si>
    <t>166080</t>
  </si>
  <si>
    <t>SAMSU RIZAL</t>
  </si>
  <si>
    <t>166081</t>
  </si>
  <si>
    <t>AZHAR SITORUS</t>
  </si>
  <si>
    <t>166082</t>
  </si>
  <si>
    <t>PT. PRIMA LAND</t>
  </si>
  <si>
    <t>166083</t>
  </si>
  <si>
    <t>PERUM BULOG SUBDRIVE WILAYAH II BANGKA</t>
  </si>
  <si>
    <t>166084</t>
  </si>
  <si>
    <t>PT. KARYA WIJAYA INDONESIA</t>
  </si>
  <si>
    <t>166085</t>
  </si>
  <si>
    <t>DIDIK SODIKIN</t>
  </si>
  <si>
    <t>166086</t>
  </si>
  <si>
    <t>RENNY POEDJI ASTOETI, SH.</t>
  </si>
  <si>
    <t>166087</t>
  </si>
  <si>
    <t>LANGGENG KREASI JAYAPRIMA</t>
  </si>
  <si>
    <t>166088</t>
  </si>
  <si>
    <t>ANGGANA WAHYUDHA EKA SAPUTRA</t>
  </si>
  <si>
    <t>166089</t>
  </si>
  <si>
    <t>WANSEN ICEN HOWER</t>
  </si>
  <si>
    <t>166090</t>
  </si>
  <si>
    <t>PT. BARADINAMIKA CITRA LESTARI</t>
  </si>
  <si>
    <t>166103</t>
  </si>
  <si>
    <t>SITI MALIKHA</t>
  </si>
  <si>
    <t>166104</t>
  </si>
  <si>
    <t>PT. NUSANTARA SUKSES SENTOSA</t>
  </si>
  <si>
    <t>166105</t>
  </si>
  <si>
    <t>INOAC CONSTRUCTION MATERIALS INDONESIA</t>
  </si>
  <si>
    <t>166106</t>
  </si>
  <si>
    <t>ATLANTIC INTRACO</t>
  </si>
  <si>
    <t>166107</t>
  </si>
  <si>
    <t>ALROY MARGO UTOMO, BSC</t>
  </si>
  <si>
    <t>166108</t>
  </si>
  <si>
    <t>BAHODOPI SUKSES MAKMUR</t>
  </si>
  <si>
    <t>166109</t>
  </si>
  <si>
    <t>RYAN INDAH</t>
  </si>
  <si>
    <t>166110</t>
  </si>
  <si>
    <t>PUTERA KERITANG SAWIT</t>
  </si>
  <si>
    <t>166111</t>
  </si>
  <si>
    <t>FIKY HERMANSYAH PUTRA</t>
  </si>
  <si>
    <t>166112</t>
  </si>
  <si>
    <t>166113</t>
  </si>
  <si>
    <t>Ir. EUIS DEWI YULIANA M.Si</t>
  </si>
  <si>
    <t>166114</t>
  </si>
  <si>
    <t>PT. PETRO INDAH ORGANIZER</t>
  </si>
  <si>
    <t>166115</t>
  </si>
  <si>
    <t>MEDIKA YAKESPEN UTAMA</t>
  </si>
  <si>
    <t>166116</t>
  </si>
  <si>
    <t>NURMALA DEWY</t>
  </si>
  <si>
    <t>166117</t>
  </si>
  <si>
    <t>PT. SUMBER MUTIARA PRIMA</t>
  </si>
  <si>
    <t>166118</t>
  </si>
  <si>
    <t>AGOES SUKARNO</t>
  </si>
  <si>
    <t>166119</t>
  </si>
  <si>
    <t>CAHAYA TEKNIK NUSANTARA</t>
  </si>
  <si>
    <t>166128</t>
  </si>
  <si>
    <t>PT. RIMBA RAYATAMA JAYA</t>
  </si>
  <si>
    <t>166129</t>
  </si>
  <si>
    <t>PT. SELATAN AGUNG SEJAHTERA</t>
  </si>
  <si>
    <t>166130</t>
  </si>
  <si>
    <t>BIMA ASRI INTERMITRA</t>
  </si>
  <si>
    <t>166131</t>
  </si>
  <si>
    <t>RISYA DWI MAULIDYA</t>
  </si>
  <si>
    <t>166132</t>
  </si>
  <si>
    <t>MITCHELL MULYADI SALIM</t>
  </si>
  <si>
    <t>166133</t>
  </si>
  <si>
    <t>KARYA SEHATI MANDIRI</t>
  </si>
  <si>
    <t>166134</t>
  </si>
  <si>
    <t>JAYA MAS MANDIRI PLUS</t>
  </si>
  <si>
    <t>166135</t>
  </si>
  <si>
    <t>MUHAMAD HALIM</t>
  </si>
  <si>
    <t>166136</t>
  </si>
  <si>
    <t>ARIF SUGIYONO</t>
  </si>
  <si>
    <t>166137</t>
  </si>
  <si>
    <t>NOVIAN FRISTANTO</t>
  </si>
  <si>
    <t>166143</t>
  </si>
  <si>
    <t>AHMAD NUR SAID</t>
  </si>
  <si>
    <t>166144</t>
  </si>
  <si>
    <t>INTI NUSA</t>
  </si>
  <si>
    <t>166145</t>
  </si>
  <si>
    <t>KIRANA GLOBAL SAMUDERA</t>
  </si>
  <si>
    <t>166146</t>
  </si>
  <si>
    <t>PENASCOP BONGKAR MUAT PALEMBANG</t>
  </si>
  <si>
    <t>166147</t>
  </si>
  <si>
    <t>MANDIRI SENTOSA BERSAMA</t>
  </si>
  <si>
    <t>166148</t>
  </si>
  <si>
    <t>166149</t>
  </si>
  <si>
    <t>BUDI SETIONO, ST</t>
  </si>
  <si>
    <t>166150</t>
  </si>
  <si>
    <t>ADANG JUHAENI</t>
  </si>
  <si>
    <t>166151</t>
  </si>
  <si>
    <t>RUSLI KURNIAWAN</t>
  </si>
  <si>
    <t>166153</t>
  </si>
  <si>
    <t>GREENTECH PRIMA SOLUSINDO</t>
  </si>
  <si>
    <t>166154</t>
  </si>
  <si>
    <t>PT. BARA RIZA MANDIRI</t>
  </si>
  <si>
    <t>166155</t>
  </si>
  <si>
    <t>PT. PELAYARAN SPECTRA TIRTASEGARALINE</t>
  </si>
  <si>
    <t>166156</t>
  </si>
  <si>
    <t>166157</t>
  </si>
  <si>
    <t>TIRTA RANDU POLO</t>
  </si>
  <si>
    <t>166158</t>
  </si>
  <si>
    <t>I WAYAN SUARTAMA</t>
  </si>
  <si>
    <t>166159</t>
  </si>
  <si>
    <t>PT. RAYA FORTUNA ENERGI</t>
  </si>
  <si>
    <t>166160</t>
  </si>
  <si>
    <t>HERU MURDIYONO</t>
  </si>
  <si>
    <t>166161</t>
  </si>
  <si>
    <t>PT. INSPIRASI JAGAT KAFAH</t>
  </si>
  <si>
    <t>166162</t>
  </si>
  <si>
    <t>ADISEJAHTERA ANUGERAH ABADI</t>
  </si>
  <si>
    <t>166163</t>
  </si>
  <si>
    <t>RSU MUHAMMADIYAH SITI AMINAH</t>
  </si>
  <si>
    <t>166164</t>
  </si>
  <si>
    <t>PT. GRAHA TANI MAKMUR</t>
  </si>
  <si>
    <t>166165</t>
  </si>
  <si>
    <t>GAHARU PELAYARAN INTERNASIONAL</t>
  </si>
  <si>
    <t>166177</t>
  </si>
  <si>
    <t>BENDAHARAWAN PSDKP BELAWAN</t>
  </si>
  <si>
    <t>166178</t>
  </si>
  <si>
    <t>PRIMA COCO INDONUSA</t>
  </si>
  <si>
    <t>166179</t>
  </si>
  <si>
    <t>PT. SAMUDRA GLOBAL PETROLEUM</t>
  </si>
  <si>
    <t>166180</t>
  </si>
  <si>
    <t>ANUGERAH INDONESIA MAKMUR JAYA</t>
  </si>
  <si>
    <t>166181</t>
  </si>
  <si>
    <t>HAJJAH RIADOH RANGKUTI</t>
  </si>
  <si>
    <t>166182</t>
  </si>
  <si>
    <t>SOFYAN WARUWU</t>
  </si>
  <si>
    <t>166183</t>
  </si>
  <si>
    <t>DWI WARDOYO</t>
  </si>
  <si>
    <t>166184</t>
  </si>
  <si>
    <t>BEND. BKKPD DESA CIHERANG</t>
  </si>
  <si>
    <t>166185</t>
  </si>
  <si>
    <t>166186</t>
  </si>
  <si>
    <t>EKO AHMAD ZAINAL ABIDIN</t>
  </si>
  <si>
    <t>166187</t>
  </si>
  <si>
    <t>PT. SMITHKLINE BEECHAMPHARMACEUTICALS</t>
  </si>
  <si>
    <t>166188</t>
  </si>
  <si>
    <t>PT. BANGUN BORNEO SEJAHTERA</t>
  </si>
  <si>
    <t>166189</t>
  </si>
  <si>
    <t>166190</t>
  </si>
  <si>
    <t>UD. DUA PUTRI</t>
  </si>
  <si>
    <t>166191</t>
  </si>
  <si>
    <t>PT. RANGAU ABDINUSA</t>
  </si>
  <si>
    <t>166192</t>
  </si>
  <si>
    <t>PT. CAHAYA DWI PERSADA</t>
  </si>
  <si>
    <t>166193</t>
  </si>
  <si>
    <t>MAJU BERSAMA JAYA</t>
  </si>
  <si>
    <t>166194</t>
  </si>
  <si>
    <t>DAYA EKA SAMUDERA JAKARTA</t>
  </si>
  <si>
    <t>166195</t>
  </si>
  <si>
    <t>FEBRIANDI SARAGIH</t>
  </si>
  <si>
    <t>166196</t>
  </si>
  <si>
    <t>166197</t>
  </si>
  <si>
    <t>RUMAH SAKIT GIGI DAN MULUT UMY</t>
  </si>
  <si>
    <t>166198</t>
  </si>
  <si>
    <t>KAYAN LNG NUSANTARA</t>
  </si>
  <si>
    <t>166199</t>
  </si>
  <si>
    <t>GRAHA PAPAN LESTARI (GRAPARI)</t>
  </si>
  <si>
    <t>166200</t>
  </si>
  <si>
    <t>DINAS PERTANIAN PROP MALUKU UTARA</t>
  </si>
  <si>
    <t>166201</t>
  </si>
  <si>
    <t>PT. TRIPALINDO PERKASA</t>
  </si>
  <si>
    <t>166202</t>
  </si>
  <si>
    <t>PUNCAK MEGA LESTARI, PT</t>
  </si>
  <si>
    <t>166203</t>
  </si>
  <si>
    <t>CV . PELANGI NUSANTARA</t>
  </si>
  <si>
    <t>166204</t>
  </si>
  <si>
    <t>CV. OMO PRESTASI INDONESIA</t>
  </si>
  <si>
    <t>166205</t>
  </si>
  <si>
    <t>NUR LAILA</t>
  </si>
  <si>
    <t>166206</t>
  </si>
  <si>
    <t>PT.CAKRAWALA MEDIA BARU</t>
  </si>
  <si>
    <t>166207</t>
  </si>
  <si>
    <t>YAYASAN BANDUNG SEJAHTERA</t>
  </si>
  <si>
    <t>166208</t>
  </si>
  <si>
    <t>PT. ASIA SUKSES MANDIRI</t>
  </si>
  <si>
    <t>166209</t>
  </si>
  <si>
    <t>P.D. AIR MINUM JEMBER</t>
  </si>
  <si>
    <t>166210</t>
  </si>
  <si>
    <t>SIEK OEN TJIONG</t>
  </si>
  <si>
    <t>166211</t>
  </si>
  <si>
    <t>AL-MU'EIN</t>
  </si>
  <si>
    <t>166212</t>
  </si>
  <si>
    <t>PT. DUAPUTRA JAYA MANDIRI</t>
  </si>
  <si>
    <t>166213</t>
  </si>
  <si>
    <t>CV. ALAM JAYA INDAH</t>
  </si>
  <si>
    <t>166214</t>
  </si>
  <si>
    <t>MAHADI MAHACARA MAHADANA</t>
  </si>
  <si>
    <t>166215</t>
  </si>
  <si>
    <t>ELCANDER DUTA SARANA</t>
  </si>
  <si>
    <t>166216</t>
  </si>
  <si>
    <t>GUNUNG MAS PRIMA UTAMA</t>
  </si>
  <si>
    <t>166217</t>
  </si>
  <si>
    <t>MITRA SEJAHTERA</t>
  </si>
  <si>
    <t>166218</t>
  </si>
  <si>
    <t>SIPATUWO ENERGI</t>
  </si>
  <si>
    <t>166219</t>
  </si>
  <si>
    <t>PT. ZAININDO RAYA</t>
  </si>
  <si>
    <t>166220</t>
  </si>
  <si>
    <t>NUSANTARA SEBELAS MEDIKA RS DJATIROTO</t>
  </si>
  <si>
    <t>166221</t>
  </si>
  <si>
    <t>ALASKA FOOD INDUSTRY</t>
  </si>
  <si>
    <t>166222</t>
  </si>
  <si>
    <t>166223</t>
  </si>
  <si>
    <t>166224</t>
  </si>
  <si>
    <t>166225</t>
  </si>
  <si>
    <t>NIKMATUL IKHROM EKA JAYANI</t>
  </si>
  <si>
    <t>166226</t>
  </si>
  <si>
    <t>BUT. EPHINDO SEKAYU 2 INC</t>
  </si>
  <si>
    <t>166227</t>
  </si>
  <si>
    <t>INDI KRAN HYDRAULIKS</t>
  </si>
  <si>
    <t>166249</t>
  </si>
  <si>
    <t>PERSADA BUANA GEMILANG</t>
  </si>
  <si>
    <t>166250</t>
  </si>
  <si>
    <t>ANDREW NICOLAUS ZAINAL ABIDIN</t>
  </si>
  <si>
    <t>166251</t>
  </si>
  <si>
    <t>SARAYA ANUGRAH</t>
  </si>
  <si>
    <t>166252</t>
  </si>
  <si>
    <t>PT. INOVASI PRO FILTER INDONESIA</t>
  </si>
  <si>
    <t>166253</t>
  </si>
  <si>
    <t>PT. PUNINAR SARANA RAYA</t>
  </si>
  <si>
    <t>166254</t>
  </si>
  <si>
    <t>HALASAN BRINLENON MANALU</t>
  </si>
  <si>
    <t>166255</t>
  </si>
  <si>
    <t>SIDO RAYA UTAMA</t>
  </si>
  <si>
    <t>166256</t>
  </si>
  <si>
    <t>ALIA RIZKY</t>
  </si>
  <si>
    <t>166257</t>
  </si>
  <si>
    <t>166258</t>
  </si>
  <si>
    <t>YAYASAN INSTITUT TEKNOLOGI DEL (ITD)</t>
  </si>
  <si>
    <t>166259</t>
  </si>
  <si>
    <t>BORNEO SUMBER ALAM SEJAHTERA</t>
  </si>
  <si>
    <t>166260</t>
  </si>
  <si>
    <t>BERKAT AIRHIDUP ABADI</t>
  </si>
  <si>
    <t>166261</t>
  </si>
  <si>
    <t>SARI USAHA MANDIRI</t>
  </si>
  <si>
    <t>166262</t>
  </si>
  <si>
    <t>PERTAMINA INTERNATIONAL TIMOR</t>
  </si>
  <si>
    <t>166263</t>
  </si>
  <si>
    <t>166264</t>
  </si>
  <si>
    <t>PUNCAK MUSTIKA BERSAMA</t>
  </si>
  <si>
    <t>166265</t>
  </si>
  <si>
    <t>PT. PANGKALAN SUSU SEJAHTERA</t>
  </si>
  <si>
    <t>166266</t>
  </si>
  <si>
    <t>PT.  KUSUMA MUKTI REMAJA</t>
  </si>
  <si>
    <t>166267</t>
  </si>
  <si>
    <t>HASAN BASRI</t>
  </si>
  <si>
    <t>166268</t>
  </si>
  <si>
    <t>QUATRA ALGIS BORNEO</t>
  </si>
  <si>
    <t>166269</t>
  </si>
  <si>
    <t>YEMIMA TIFFANY</t>
  </si>
  <si>
    <t>166276</t>
  </si>
  <si>
    <t>BUDIANTO LIMAS</t>
  </si>
  <si>
    <t>166277</t>
  </si>
  <si>
    <t>ANUGRAH LIN PERKASA</t>
  </si>
  <si>
    <t>166278</t>
  </si>
  <si>
    <t>WIKA KARAGA KSO</t>
  </si>
  <si>
    <t>166279</t>
  </si>
  <si>
    <t>TABRANI</t>
  </si>
  <si>
    <t>166280</t>
  </si>
  <si>
    <t>KARIANGAU GAPURA TERMINAL ENERGI</t>
  </si>
  <si>
    <t>166281</t>
  </si>
  <si>
    <t>PT. BUKIT TELUNJUK</t>
  </si>
  <si>
    <t>166282</t>
  </si>
  <si>
    <t>PT. ENERPENSI</t>
  </si>
  <si>
    <t>166283</t>
  </si>
  <si>
    <t>R. AMILIA DESTRYANA, MP. MS</t>
  </si>
  <si>
    <t>166284</t>
  </si>
  <si>
    <t>BUKIT BINTAN RAYA</t>
  </si>
  <si>
    <t>166285</t>
  </si>
  <si>
    <t>FCS RGP PLASTIC</t>
  </si>
  <si>
    <t>166286</t>
  </si>
  <si>
    <t>SOFIDRA SA</t>
  </si>
  <si>
    <t>166296</t>
  </si>
  <si>
    <t>PT. CPLUSCO</t>
  </si>
  <si>
    <t>166298</t>
  </si>
  <si>
    <t>IMAN AJI WIJOYO DRH.,M,VET</t>
  </si>
  <si>
    <t>166299</t>
  </si>
  <si>
    <t>YUNINA HIKMAWATI</t>
  </si>
  <si>
    <t>166300</t>
  </si>
  <si>
    <t>PANGKALAN SARANA OPERASI DJBC TG.BALAI KARIMUN</t>
  </si>
  <si>
    <t>166301</t>
  </si>
  <si>
    <t>BUDI ANDALAN AGRO</t>
  </si>
  <si>
    <t>166302</t>
  </si>
  <si>
    <t>PT. MULIA NAGA LESTARI</t>
  </si>
  <si>
    <t>166303</t>
  </si>
  <si>
    <t>JOINT OPERATION PT DEKADE PRIORITAS DAN PT BUMISENTOSA DWIAGUNG</t>
  </si>
  <si>
    <t>166304</t>
  </si>
  <si>
    <t>PT. TRANSNUSA MARITIM SEJAHTERA</t>
  </si>
  <si>
    <t>166305</t>
  </si>
  <si>
    <t>BASADO CIPTA SOLUSI</t>
  </si>
  <si>
    <t>166306</t>
  </si>
  <si>
    <t>GALIB INDOTAMA MINERAL</t>
  </si>
  <si>
    <t>166307</t>
  </si>
  <si>
    <t>ENY RAHAYU</t>
  </si>
  <si>
    <t>166308</t>
  </si>
  <si>
    <t>PT. CHAROEN POKPHAND INDONESIA</t>
  </si>
  <si>
    <t>166309</t>
  </si>
  <si>
    <t>BENDAHARA BALAI RISET &amp; STANDARISASI INDUSTRI SURABAYA (PENERIMAAN)</t>
  </si>
  <si>
    <t>166310</t>
  </si>
  <si>
    <t>KOP PETERNAKAN AIR SUSU SAPI SAE PUJON</t>
  </si>
  <si>
    <t>166311</t>
  </si>
  <si>
    <t>DUTA OKTAN SEMESTA</t>
  </si>
  <si>
    <t>166312</t>
  </si>
  <si>
    <t>PT. BARATAMA LINTAS BORNEO</t>
  </si>
  <si>
    <t>166313</t>
  </si>
  <si>
    <t>Periang</t>
  </si>
  <si>
    <t>166314</t>
  </si>
  <si>
    <t>BEND.BLUD RSUD RADEN MATTAHER JAMBI</t>
  </si>
  <si>
    <t>166315</t>
  </si>
  <si>
    <t>STEFEN HENDRA LESMANA</t>
  </si>
  <si>
    <t>166316</t>
  </si>
  <si>
    <t>CV. MEGAH KARYA MANDIRI</t>
  </si>
  <si>
    <t>166317</t>
  </si>
  <si>
    <t>STEFEN HENDRA LESMANA LIMANTORO</t>
  </si>
  <si>
    <t>166318</t>
  </si>
  <si>
    <t>PT. BUANA BERSAMA JAYA INDO</t>
  </si>
  <si>
    <t>166319</t>
  </si>
  <si>
    <t>FRANSISKUS SIANTURI</t>
  </si>
  <si>
    <t>166320</t>
  </si>
  <si>
    <t>TIRTA PRIMA INDONESIA</t>
  </si>
  <si>
    <t>166321</t>
  </si>
  <si>
    <t>RICHKI AULIA RAHMA</t>
  </si>
  <si>
    <t>166322</t>
  </si>
  <si>
    <t>H. ABDUL KOHAR</t>
  </si>
  <si>
    <t>166323</t>
  </si>
  <si>
    <t>PT. ABIDIN PALMITA BROS</t>
  </si>
  <si>
    <t>166324</t>
  </si>
  <si>
    <t>ABDUL LATIEF</t>
  </si>
  <si>
    <t>166325</t>
  </si>
  <si>
    <t>PT. MAJU BARA PERKASA</t>
  </si>
  <si>
    <t>166326</t>
  </si>
  <si>
    <t>HARIS ADMIZON, SE</t>
  </si>
  <si>
    <t>166327</t>
  </si>
  <si>
    <t>ADY  PRASETYO</t>
  </si>
  <si>
    <t>166328</t>
  </si>
  <si>
    <t>PT. BERONICA</t>
  </si>
  <si>
    <t>166329</t>
  </si>
  <si>
    <t>HORIS</t>
  </si>
  <si>
    <t>166330</t>
  </si>
  <si>
    <t>MUHAMMAD FAJRIN</t>
  </si>
  <si>
    <t>166331</t>
  </si>
  <si>
    <t>VANIA VALENCIA</t>
  </si>
  <si>
    <t>166332</t>
  </si>
  <si>
    <t>PT. CAMPINA ICE CREAM INDUSTRY</t>
  </si>
  <si>
    <t>166333</t>
  </si>
  <si>
    <t>TAMRIN HP</t>
  </si>
  <si>
    <t>166334</t>
  </si>
  <si>
    <t>PANCE MARISA</t>
  </si>
  <si>
    <t>166335</t>
  </si>
  <si>
    <t>ABYOR INTERNATIONAL</t>
  </si>
  <si>
    <t>166336</t>
  </si>
  <si>
    <t>PT. TRITUNGGAL BARA SEJATI</t>
  </si>
  <si>
    <t>166337</t>
  </si>
  <si>
    <t>UD. SOPONYONO (KUNAWI)</t>
  </si>
  <si>
    <t>166338</t>
  </si>
  <si>
    <t>RESTU MULIA CIPTA MANDIRI</t>
  </si>
  <si>
    <t>166339</t>
  </si>
  <si>
    <t>WIYANTO SINGGIH</t>
  </si>
  <si>
    <t>166356</t>
  </si>
  <si>
    <t>PT. ASTHA NIAGA ISNTRUMEN INDONESIA</t>
  </si>
  <si>
    <t>166357</t>
  </si>
  <si>
    <t>PT. OWARI SEIKI INDONESIA</t>
  </si>
  <si>
    <t>166358</t>
  </si>
  <si>
    <t>YONO SUKANTO</t>
  </si>
  <si>
    <t>166359</t>
  </si>
  <si>
    <t>PEMEGANG KAS MUSEUM LAMBUNG MANGKURAT</t>
  </si>
  <si>
    <t>166360</t>
  </si>
  <si>
    <t>PT. GUNUNG MASINDO MAKMUR PERKASA</t>
  </si>
  <si>
    <t>166361</t>
  </si>
  <si>
    <t>NUSA BANGSA KONSULTAN</t>
  </si>
  <si>
    <t>166362</t>
  </si>
  <si>
    <t>REZKY ENERGI ABADI</t>
  </si>
  <si>
    <t>166363</t>
  </si>
  <si>
    <t>PT. TRI FIDES MAKMUR</t>
  </si>
  <si>
    <t>166364</t>
  </si>
  <si>
    <t>DRS. PANTO</t>
  </si>
  <si>
    <t>166365</t>
  </si>
  <si>
    <t>LOKA REHABILITASI BNN KALIANDA</t>
  </si>
  <si>
    <t>166366</t>
  </si>
  <si>
    <t>CV. FURQAN JAYA TEKNIK</t>
  </si>
  <si>
    <t>166367</t>
  </si>
  <si>
    <t>ROY HALIM UTAMA</t>
  </si>
  <si>
    <t>166368</t>
  </si>
  <si>
    <t>EDI EFRI</t>
  </si>
  <si>
    <t>166369</t>
  </si>
  <si>
    <t>DILQIH</t>
  </si>
  <si>
    <t>166370</t>
  </si>
  <si>
    <t>166371</t>
  </si>
  <si>
    <t>PERTAMINA HULU ENERGI OSES</t>
  </si>
  <si>
    <t>166372</t>
  </si>
  <si>
    <t>IRWAN WAHYURIADI</t>
  </si>
  <si>
    <t>166373</t>
  </si>
  <si>
    <t>KEVIN SIAMBATON</t>
  </si>
  <si>
    <t>166374</t>
  </si>
  <si>
    <t>166375</t>
  </si>
  <si>
    <t>KT INTERNATIONAL</t>
  </si>
  <si>
    <t>166376</t>
  </si>
  <si>
    <t>SELARAS MITRA MANDIRI</t>
  </si>
  <si>
    <t>166377</t>
  </si>
  <si>
    <t>JAUHARI</t>
  </si>
  <si>
    <t>166378</t>
  </si>
  <si>
    <t>PT. SEMESTA MITRA SEJAHTERA</t>
  </si>
  <si>
    <t>166379</t>
  </si>
  <si>
    <t>DEFIT S</t>
  </si>
  <si>
    <t>166380</t>
  </si>
  <si>
    <t>MITRA SEJATI SEJAHTERA BERSAMA</t>
  </si>
  <si>
    <t>166381</t>
  </si>
  <si>
    <t>ASIA SKINLAB</t>
  </si>
  <si>
    <t>166382</t>
  </si>
  <si>
    <t>GANGHE INTERNATONAL TRADING (HONGKONG) Co.,Ltd.</t>
  </si>
  <si>
    <t>166383</t>
  </si>
  <si>
    <t>DEDDY SASTRANEGARA</t>
  </si>
  <si>
    <t>166384</t>
  </si>
  <si>
    <t>TAN KOK TOENG</t>
  </si>
  <si>
    <t>166385</t>
  </si>
  <si>
    <t>ARI RACHMAWATI</t>
  </si>
  <si>
    <t>166386</t>
  </si>
  <si>
    <t>ELCHA OCHI SIOWKURUR</t>
  </si>
  <si>
    <t>166387</t>
  </si>
  <si>
    <t>HIMA SEJAHTERA ABADI</t>
  </si>
  <si>
    <t>166388</t>
  </si>
  <si>
    <t>MUHARRAM PUSPITO AJI</t>
  </si>
  <si>
    <t>166389</t>
  </si>
  <si>
    <t>KREASI PRIMA SERTIFIKASI</t>
  </si>
  <si>
    <t>166390</t>
  </si>
  <si>
    <t>PT. PETRO JAYA SAMUDRA</t>
  </si>
  <si>
    <t>166391</t>
  </si>
  <si>
    <t>MUSIM MAS</t>
  </si>
  <si>
    <t>166392</t>
  </si>
  <si>
    <t>PT. PRIMASID ANDALAN UTAMA</t>
  </si>
  <si>
    <t>166393</t>
  </si>
  <si>
    <t>SEN YUAN WOOD INDONESIA</t>
  </si>
  <si>
    <t>166403</t>
  </si>
  <si>
    <t>PUNDI ALAM PERKASA</t>
  </si>
  <si>
    <t>166404</t>
  </si>
  <si>
    <t>CAHAYA MATAHRI PAGI</t>
  </si>
  <si>
    <t>166406</t>
  </si>
  <si>
    <t>SUHAIDI</t>
  </si>
  <si>
    <t>166407</t>
  </si>
  <si>
    <t>BENDAHARA RSUD SULTAN MUHAMMAD JAMALUDIN 1</t>
  </si>
  <si>
    <t>166408</t>
  </si>
  <si>
    <t>MARTHIN HABINCHARAN PANJAITAN</t>
  </si>
  <si>
    <t>166409</t>
  </si>
  <si>
    <t>DWI FANDIYANTO</t>
  </si>
  <si>
    <t>166410</t>
  </si>
  <si>
    <t>WILLINDO TRANS</t>
  </si>
  <si>
    <t>166411</t>
  </si>
  <si>
    <t>166412</t>
  </si>
  <si>
    <t>PT. KOBA INDO UTAMA</t>
  </si>
  <si>
    <t>166413</t>
  </si>
  <si>
    <t>panurjwan</t>
  </si>
  <si>
    <t>166414</t>
  </si>
  <si>
    <t>YHOSIERIN LABIB</t>
  </si>
  <si>
    <t>166415</t>
  </si>
  <si>
    <t>KAGE MC MANUFACTURING</t>
  </si>
  <si>
    <t>166416</t>
  </si>
  <si>
    <t>KIKI TANAMAL</t>
  </si>
  <si>
    <t>166417</t>
  </si>
  <si>
    <t>HENDRA SUSANTO</t>
  </si>
  <si>
    <t>166418</t>
  </si>
  <si>
    <t>PT. SAMUDRA SINAR PERKASA</t>
  </si>
  <si>
    <t>166419</t>
  </si>
  <si>
    <t>KURNIA MULTI KOMODITAS</t>
  </si>
  <si>
    <t>166420</t>
  </si>
  <si>
    <t>YOHAN MANDALA WICAKSONO</t>
  </si>
  <si>
    <t>166421</t>
  </si>
  <si>
    <t>166422</t>
  </si>
  <si>
    <t>CV. BEST SKIP HOTEL</t>
  </si>
  <si>
    <t>166423</t>
  </si>
  <si>
    <t>AMMAN MINERAL INDUSTRI</t>
  </si>
  <si>
    <t>166424</t>
  </si>
  <si>
    <t>166425</t>
  </si>
  <si>
    <t>CV. SINAR PAGI</t>
  </si>
  <si>
    <t>166426</t>
  </si>
  <si>
    <t>PT. ARTHA MINING INDUSTRY</t>
  </si>
  <si>
    <t>166427</t>
  </si>
  <si>
    <t>PT. PATRA UTAMA INDONUSA</t>
  </si>
  <si>
    <t>166428</t>
  </si>
  <si>
    <t>DONI DAMARA</t>
  </si>
  <si>
    <t>166429</t>
  </si>
  <si>
    <t>PANORAMA BAWAH LAUT</t>
  </si>
  <si>
    <t>166430</t>
  </si>
  <si>
    <t>BIC Australia Pty Ltd</t>
  </si>
  <si>
    <t>166431</t>
  </si>
  <si>
    <t>IKA MUTHYA ANGGRAINI</t>
  </si>
  <si>
    <t>166432</t>
  </si>
  <si>
    <t>PT. SEJAHTERA HARAPAN JAYA</t>
  </si>
  <si>
    <t>166433</t>
  </si>
  <si>
    <t>PT. PRAMANA AUSTINDO MAHARDIKA</t>
  </si>
  <si>
    <t>166434</t>
  </si>
  <si>
    <t>PT. RAMOS BROTHER MAS SEMPURNA</t>
  </si>
  <si>
    <t>166435</t>
  </si>
  <si>
    <t>PT. MERDEKA SANDISURYA</t>
  </si>
  <si>
    <t>166436</t>
  </si>
  <si>
    <t>BORNEO MANDIRI MINERAL</t>
  </si>
  <si>
    <t>166437</t>
  </si>
  <si>
    <t>KUSUMA RAYA</t>
  </si>
  <si>
    <t>166438</t>
  </si>
  <si>
    <t>UNCHANG INDONESIA</t>
  </si>
  <si>
    <t>166439</t>
  </si>
  <si>
    <t>SARANA ALAM SEJAHTERA</t>
  </si>
  <si>
    <t>166440</t>
  </si>
  <si>
    <t>KOPERASI BINA USAHA TANI PATI</t>
  </si>
  <si>
    <t>166441</t>
  </si>
  <si>
    <t>PT. BZT JAYA INDONESIA</t>
  </si>
  <si>
    <t>166442</t>
  </si>
  <si>
    <t>ESWARECO TIRTA</t>
  </si>
  <si>
    <t>166443</t>
  </si>
  <si>
    <t>EFRAIM DENY WIBOWO</t>
  </si>
  <si>
    <t>166444</t>
  </si>
  <si>
    <t>FAJAR UTAMA JAYA</t>
  </si>
  <si>
    <t>166445</t>
  </si>
  <si>
    <t>BUDHIEDARMO TJITRAYUDHA</t>
  </si>
  <si>
    <t>166446</t>
  </si>
  <si>
    <t>PT. HANDAL ALUMINIUM SUKSES</t>
  </si>
  <si>
    <t>166447</t>
  </si>
  <si>
    <t>SEPAKAT REZEKI PERSADA</t>
  </si>
  <si>
    <t>166448</t>
  </si>
  <si>
    <t>BAWANA MULTI PRATAMA, PT</t>
  </si>
  <si>
    <t>166449</t>
  </si>
  <si>
    <t>BITARA AGUNG MANDIRI</t>
  </si>
  <si>
    <t>166450</t>
  </si>
  <si>
    <t>SINAR HALOMOAN</t>
  </si>
  <si>
    <t>166451</t>
  </si>
  <si>
    <t>SURYA PUNCAK PRATAMA</t>
  </si>
  <si>
    <t>166452</t>
  </si>
  <si>
    <t>H. ISTAMAR ADIRATMOKO</t>
  </si>
  <si>
    <t>166453</t>
  </si>
  <si>
    <t>MULTI PURI SEJAHTERA</t>
  </si>
  <si>
    <t>166454</t>
  </si>
  <si>
    <t>PRATAMI</t>
  </si>
  <si>
    <t>166455</t>
  </si>
  <si>
    <t>TIMBAR  UTAMA JAYA</t>
  </si>
  <si>
    <t>166456</t>
  </si>
  <si>
    <t>LADA JAYA LESTARI</t>
  </si>
  <si>
    <t>166457</t>
  </si>
  <si>
    <t>ANUGERAH LAHAN BARU</t>
  </si>
  <si>
    <t>166458</t>
  </si>
  <si>
    <t>ARIO ADITYA PERSADA</t>
  </si>
  <si>
    <t>166459</t>
  </si>
  <si>
    <t>PULAU DURAI KARBON</t>
  </si>
  <si>
    <t>166460</t>
  </si>
  <si>
    <t>RUMAH KAYU BALI</t>
  </si>
  <si>
    <t>166461</t>
  </si>
  <si>
    <t>GOLDEN STONE INDONESIA</t>
  </si>
  <si>
    <t>166462</t>
  </si>
  <si>
    <t>CHANGZHOU HONGCHANG ELECTRONICS CO.,LTD</t>
  </si>
  <si>
    <t>166463</t>
  </si>
  <si>
    <t>THEODORA NOELY TAMBARIA</t>
  </si>
  <si>
    <t>166464</t>
  </si>
  <si>
    <t>BASRUL</t>
  </si>
  <si>
    <t>166465</t>
  </si>
  <si>
    <t>UD. FLORENCE</t>
  </si>
  <si>
    <t>166467</t>
  </si>
  <si>
    <t>ADAMA BANGKIT UTAMA</t>
  </si>
  <si>
    <t>166468</t>
  </si>
  <si>
    <t>F. SURYO PRANAFSO WIJAYA</t>
  </si>
  <si>
    <t>166469</t>
  </si>
  <si>
    <t>PT. ANUGRAH JAYA RESOURCE</t>
  </si>
  <si>
    <t>166470</t>
  </si>
  <si>
    <t>CV. PRIMA BANGUN NUSANTARA</t>
  </si>
  <si>
    <t>166471</t>
  </si>
  <si>
    <t>AGUNG MENTARI TIMUR</t>
  </si>
  <si>
    <t>166472</t>
  </si>
  <si>
    <t>XINHE PLASTIC SILICONE</t>
  </si>
  <si>
    <t>166473</t>
  </si>
  <si>
    <t>PDAM TIRTA AYUMI PADANGSIDIMPUAN</t>
  </si>
  <si>
    <t>166474</t>
  </si>
  <si>
    <t>ANING RETNO WULANDARI, S.Psi.</t>
  </si>
  <si>
    <t>166475</t>
  </si>
  <si>
    <t>PASIFIK KARYA PERMATA</t>
  </si>
  <si>
    <t>166476</t>
  </si>
  <si>
    <t>INDRA PRANATA</t>
  </si>
  <si>
    <t>166477</t>
  </si>
  <si>
    <t>YALE WOODPELLET INDONESIA</t>
  </si>
  <si>
    <t>166478</t>
  </si>
  <si>
    <t>RIFKITA PERMATASARI</t>
  </si>
  <si>
    <t>166479</t>
  </si>
  <si>
    <t>YULIUS LUKMANA</t>
  </si>
  <si>
    <t>166480</t>
  </si>
  <si>
    <t>NUR BAMBANG SAM</t>
  </si>
  <si>
    <t>166481</t>
  </si>
  <si>
    <t>AGROSCIENCE AMRETA INDONESIA</t>
  </si>
  <si>
    <t>166482</t>
  </si>
  <si>
    <t>FREDY HUSIANTO</t>
  </si>
  <si>
    <t>166483</t>
  </si>
  <si>
    <t>HILMANSYAH PURNAWAN</t>
  </si>
  <si>
    <t>166484</t>
  </si>
  <si>
    <t>PT. SURYANES ENERGI BIOMASSA</t>
  </si>
  <si>
    <t>166485</t>
  </si>
  <si>
    <t>PT. MATRA UPAYA TANGGUH</t>
  </si>
  <si>
    <t>166486</t>
  </si>
  <si>
    <t>YONSON W</t>
  </si>
  <si>
    <t>166487</t>
  </si>
  <si>
    <t>BINA AGROSIWI MANDIRI</t>
  </si>
  <si>
    <t>166488</t>
  </si>
  <si>
    <t>PUTU EKA CAHYA ARIMBAWA</t>
  </si>
  <si>
    <t>166489</t>
  </si>
  <si>
    <t>PERS. PERKUMPULAN EKONOMI INDONESIA JERMAN (EKONID)</t>
  </si>
  <si>
    <t>166490</t>
  </si>
  <si>
    <t>PT. TANTRA COALINDO INTERNASIONAL</t>
  </si>
  <si>
    <t>166524</t>
  </si>
  <si>
    <t>SETEFAN DJIMIN</t>
  </si>
  <si>
    <t>166525</t>
  </si>
  <si>
    <t>PT. BERKAH JAYA SAMUDRA</t>
  </si>
  <si>
    <t>166526</t>
  </si>
  <si>
    <t>BENDAHARA DIREKTORAT PENGEMBANGAN KAWASAN PERMUKIMAN KEMENTERIAN PEKERJAAN UMUM DAN PERUMAHAN RAKYAT</t>
  </si>
  <si>
    <t>166528</t>
  </si>
  <si>
    <t>STRONG CROWN TRADING LIMITED</t>
  </si>
  <si>
    <t>166529</t>
  </si>
  <si>
    <t>PT. TITU PERKASA ENERGI</t>
  </si>
  <si>
    <t>166530</t>
  </si>
  <si>
    <t>TIRTA MULTI JAYA</t>
  </si>
  <si>
    <t>166531</t>
  </si>
  <si>
    <t>166532</t>
  </si>
  <si>
    <t>PT. SUCI RAHAYU BIJAKSANA</t>
  </si>
  <si>
    <t>166533</t>
  </si>
  <si>
    <t>UMBAR GAGAS KREATIF</t>
  </si>
  <si>
    <t>166534</t>
  </si>
  <si>
    <t>ARIF SUBANDRIYO</t>
  </si>
  <si>
    <t>166535</t>
  </si>
  <si>
    <t>WISMA KARAWANG</t>
  </si>
  <si>
    <t>166536</t>
  </si>
  <si>
    <t>HIJROTUNA BAROKAH UMMAH</t>
  </si>
  <si>
    <t>166537</t>
  </si>
  <si>
    <t>CAHAYA MIHRAB TUR</t>
  </si>
  <si>
    <t>166538</t>
  </si>
  <si>
    <t>PT. ASIA BIO HUB INDONESIA</t>
  </si>
  <si>
    <t>166539</t>
  </si>
  <si>
    <t>TIRTA BUANA</t>
  </si>
  <si>
    <t>166540</t>
  </si>
  <si>
    <t>CV. SURYA MITRA MANDIRI</t>
  </si>
  <si>
    <t>166541</t>
  </si>
  <si>
    <t>CV. SAGU TANI</t>
  </si>
  <si>
    <t>166542</t>
  </si>
  <si>
    <t>AN AN SLAMET</t>
  </si>
  <si>
    <t>166543</t>
  </si>
  <si>
    <t>SEMINYAK SUITE DEVELOPMENT</t>
  </si>
  <si>
    <t>166544</t>
  </si>
  <si>
    <t>INDO ABADI SARI MAKMUR</t>
  </si>
  <si>
    <t>166545</t>
  </si>
  <si>
    <t>KESUMA REZEKI</t>
  </si>
  <si>
    <t>166546</t>
  </si>
  <si>
    <t>CV. REGENCY GROUP</t>
  </si>
  <si>
    <t>166547</t>
  </si>
  <si>
    <t>SUHARSONO</t>
  </si>
  <si>
    <t>166548</t>
  </si>
  <si>
    <t>TIRTA DEWI-DEWI</t>
  </si>
  <si>
    <t>166549</t>
  </si>
  <si>
    <t>UMAR ABDUL FATTAH M</t>
  </si>
  <si>
    <t>166550</t>
  </si>
  <si>
    <t>166551</t>
  </si>
  <si>
    <t>UNITAMA PACIFIC LINES</t>
  </si>
  <si>
    <t>166552</t>
  </si>
  <si>
    <t>PT. BATU JAYA TARAHAN</t>
  </si>
  <si>
    <t>166553</t>
  </si>
  <si>
    <t>HANDA TEKNOLOGI INDONESIA</t>
  </si>
  <si>
    <t>166554</t>
  </si>
  <si>
    <t>Petrogas Gas-Systems B.V.</t>
  </si>
  <si>
    <t>166555</t>
  </si>
  <si>
    <t>PUTRA NANGGROE ACEH-MONODON PILAR NUSANTARA,KSO</t>
  </si>
  <si>
    <t>166556</t>
  </si>
  <si>
    <t>PT. KEDAWUNG SETIA CORRUGATED CARTON BOX INDUSTRIAL</t>
  </si>
  <si>
    <t>166557</t>
  </si>
  <si>
    <t>TIMOTIUS HENRY TENGGARA</t>
  </si>
  <si>
    <t>166558</t>
  </si>
  <si>
    <t>PT. CAKRAWALA LANGIT SEJAHTERA</t>
  </si>
  <si>
    <t>166559</t>
  </si>
  <si>
    <t>RIYADI TANDYA</t>
  </si>
  <si>
    <t>166560</t>
  </si>
  <si>
    <t>PT. KARYA BINA MITRA</t>
  </si>
  <si>
    <t>166561</t>
  </si>
  <si>
    <t>166562</t>
  </si>
  <si>
    <t>ARIFIN, H</t>
  </si>
  <si>
    <t>166563</t>
  </si>
  <si>
    <t>USAHA BHAKTI</t>
  </si>
  <si>
    <t>166564</t>
  </si>
  <si>
    <t>MARWAN NOVIANTOLESTARI</t>
  </si>
  <si>
    <t>166565</t>
  </si>
  <si>
    <t>PT. HARAPAN JAYA ENERGI</t>
  </si>
  <si>
    <t>166566</t>
  </si>
  <si>
    <t>166567</t>
  </si>
  <si>
    <t>166568</t>
  </si>
  <si>
    <t>PT. SUCOFINDO CABANG PADANG</t>
  </si>
  <si>
    <t>166569</t>
  </si>
  <si>
    <t>PT. MITRA KRAKATAU PROPERTINDO</t>
  </si>
  <si>
    <t>166570</t>
  </si>
  <si>
    <t>JOSEPH FRANCIS KURNYA</t>
  </si>
  <si>
    <t>166571</t>
  </si>
  <si>
    <t>BAYU EKO</t>
  </si>
  <si>
    <t>166572</t>
  </si>
  <si>
    <t>PT. EKAKARTA JADIMAKMUR SEJAHTERA</t>
  </si>
  <si>
    <t>166573</t>
  </si>
  <si>
    <t>ANDRI HERMAWAN PURBA</t>
  </si>
  <si>
    <t>166582</t>
  </si>
  <si>
    <t>PT. INMAS SURYA MAKMUR</t>
  </si>
  <si>
    <t>166583</t>
  </si>
  <si>
    <t>HIDAYAH TANI</t>
  </si>
  <si>
    <t>166584</t>
  </si>
  <si>
    <t>CITRAUTAMA DISTRIBUSINDORAYA</t>
  </si>
  <si>
    <t>166585</t>
  </si>
  <si>
    <t>BENI</t>
  </si>
  <si>
    <t>166586</t>
  </si>
  <si>
    <t>KENEDY</t>
  </si>
  <si>
    <t>166587</t>
  </si>
  <si>
    <t>LAUTAN SUMBER REJEKI</t>
  </si>
  <si>
    <t>166588</t>
  </si>
  <si>
    <t>PD. SWARNA DWIPA</t>
  </si>
  <si>
    <t>166589</t>
  </si>
  <si>
    <t>MULIA KHARISMA MAKMUR</t>
  </si>
  <si>
    <t>166590</t>
  </si>
  <si>
    <t>PT. FLUIDA TEKNIK MEKANIKA</t>
  </si>
  <si>
    <t>166591</t>
  </si>
  <si>
    <t>CV. GREYTAMA TEHNIK ABADI</t>
  </si>
  <si>
    <t>166592</t>
  </si>
  <si>
    <t>PT.LESTARI ASRI JAYA</t>
  </si>
  <si>
    <t>166593</t>
  </si>
  <si>
    <t>SARANA ACEH UTAMA</t>
  </si>
  <si>
    <t>166594</t>
  </si>
  <si>
    <t>PT. KALI RAYA SARI</t>
  </si>
  <si>
    <t>166595</t>
  </si>
  <si>
    <t>PT. BARA SATUNAMLAPAN INTERNATIONAL</t>
  </si>
  <si>
    <t>166596</t>
  </si>
  <si>
    <t>M. SULI HANDOKO</t>
  </si>
  <si>
    <t>166597</t>
  </si>
  <si>
    <t>PT. ELANGMAS INDOCIPTA</t>
  </si>
  <si>
    <t>166598</t>
  </si>
  <si>
    <t>HANDOKO POOL MAINTENANCE</t>
  </si>
  <si>
    <t>166599</t>
  </si>
  <si>
    <t>166600</t>
  </si>
  <si>
    <t>PT. SAN CAHAYA ENERGIE</t>
  </si>
  <si>
    <t>166601</t>
  </si>
  <si>
    <t>TRI HITA KARANA</t>
  </si>
  <si>
    <t>166602</t>
  </si>
  <si>
    <t>SINAR CERAH SEMPURNA - PT CERIA JASA KONSTRUKSI, KSO</t>
  </si>
  <si>
    <t>166604</t>
  </si>
  <si>
    <t>YUYAO JINDU ELECTRIC CO., LTD.</t>
  </si>
  <si>
    <t>166605</t>
  </si>
  <si>
    <t>CHOONG WON EXPOS CLOCK</t>
  </si>
  <si>
    <t>166606</t>
  </si>
  <si>
    <t>JAPFA COMFEED INDONESIA TBK</t>
  </si>
  <si>
    <t>166607</t>
  </si>
  <si>
    <t>BEND. PENGELUARAN DINAS PERHUBUNGAN DAN LINGKUNGAN HIDUP</t>
  </si>
  <si>
    <t>166608</t>
  </si>
  <si>
    <t>166609</t>
  </si>
  <si>
    <t>RENI ERMINOVIANTI</t>
  </si>
  <si>
    <t>166610</t>
  </si>
  <si>
    <t>RIZATA AGRO LESTARI</t>
  </si>
  <si>
    <t>166611</t>
  </si>
  <si>
    <t>PD. AIR MINUM TIRTASARI BINJAI</t>
  </si>
  <si>
    <t>166612</t>
  </si>
  <si>
    <t>PT. GALANG POLLAR AMEDA</t>
  </si>
  <si>
    <t>166613</t>
  </si>
  <si>
    <t>GUNA TEHNIK</t>
  </si>
  <si>
    <t>166614</t>
  </si>
  <si>
    <t>RUDIN SIMANGUNSONG, IR</t>
  </si>
  <si>
    <t>166615</t>
  </si>
  <si>
    <t>TRANS PROPERTI INDONESIA</t>
  </si>
  <si>
    <t>166616</t>
  </si>
  <si>
    <t>166617</t>
  </si>
  <si>
    <t>BENNI</t>
  </si>
  <si>
    <t>166618</t>
  </si>
  <si>
    <t>PATRA NIAGA</t>
  </si>
  <si>
    <t>166619</t>
  </si>
  <si>
    <t>PT. SATRIO ANUGRAH PRATAMA PERKASA</t>
  </si>
  <si>
    <t>166620</t>
  </si>
  <si>
    <t>MOH. FAUZAN RACHMAN, SE</t>
  </si>
  <si>
    <t>166621</t>
  </si>
  <si>
    <t>SYAKIRA ASFARINA</t>
  </si>
  <si>
    <t>166622</t>
  </si>
  <si>
    <t>KAYU INDAH KREASINDA, CV</t>
  </si>
  <si>
    <t>166629</t>
  </si>
  <si>
    <t>JUSLAN</t>
  </si>
  <si>
    <t>166630</t>
  </si>
  <si>
    <t>DINATA PILAR ALAM</t>
  </si>
  <si>
    <t>166631</t>
  </si>
  <si>
    <t>DRS. SUWAJI</t>
  </si>
  <si>
    <t>166632</t>
  </si>
  <si>
    <t>MOHAMMAD ISWANDI</t>
  </si>
  <si>
    <t>166633</t>
  </si>
  <si>
    <t>FERY IRAWAN</t>
  </si>
  <si>
    <t>166634</t>
  </si>
  <si>
    <t>CELEBES ENERGI NUSANTARA</t>
  </si>
  <si>
    <t>166635</t>
  </si>
  <si>
    <t>Drs. RAMLI</t>
  </si>
  <si>
    <t>166636</t>
  </si>
  <si>
    <t>HAKIMUDDIN</t>
  </si>
  <si>
    <t>166637</t>
  </si>
  <si>
    <t>ADNAN HERI</t>
  </si>
  <si>
    <t>166638</t>
  </si>
  <si>
    <t>PANASONIC AUTOMOTIVE SYSTEMS ASIA PACIFIC CO.,LTD</t>
  </si>
  <si>
    <t>166639</t>
  </si>
  <si>
    <t>PT. SUCDEN COFFEE INDONESIA</t>
  </si>
  <si>
    <t>166640</t>
  </si>
  <si>
    <t>166641</t>
  </si>
  <si>
    <t>PT. MEGATON AGUNG PERKASA</t>
  </si>
  <si>
    <t>166642</t>
  </si>
  <si>
    <t>PT. EN HANDAYANI GROUP</t>
  </si>
  <si>
    <t>166643</t>
  </si>
  <si>
    <t>NURUL HIDAYAT , S.H.</t>
  </si>
  <si>
    <t>166644</t>
  </si>
  <si>
    <t>SUSANTO MARDJATA, IR</t>
  </si>
  <si>
    <t>166645</t>
  </si>
  <si>
    <t>SAMPANTAO</t>
  </si>
  <si>
    <t>166646</t>
  </si>
  <si>
    <t>PUTRA ZEN</t>
  </si>
  <si>
    <t>166647</t>
  </si>
  <si>
    <t>BALI BUKIT ALAM</t>
  </si>
  <si>
    <t>166648</t>
  </si>
  <si>
    <t>REGI JAYA</t>
  </si>
  <si>
    <t>166649</t>
  </si>
  <si>
    <t>JEMPOL BALI</t>
  </si>
  <si>
    <t>166650</t>
  </si>
  <si>
    <t>GEMILANG ANDALAN PRATAMA</t>
  </si>
  <si>
    <t>166651</t>
  </si>
  <si>
    <t>BEND. PENGELUARAN RUMAH SAKIT SANGLAH DENPASAR</t>
  </si>
  <si>
    <t>166652</t>
  </si>
  <si>
    <t>ANUGRAH MITRA GRAHA MINERAL</t>
  </si>
  <si>
    <t>166653</t>
  </si>
  <si>
    <t>SELARAS SIMPATI NUSANTARA</t>
  </si>
  <si>
    <t>166654</t>
  </si>
  <si>
    <t>PT. KURNIA BATANG HARI BERJAYA (KBHB)</t>
  </si>
  <si>
    <t>166655</t>
  </si>
  <si>
    <t>CV. SWAKARYA AGRO KALTIM</t>
  </si>
  <si>
    <t>166656</t>
  </si>
  <si>
    <t>CV. HASBY JAYA MANDIRI</t>
  </si>
  <si>
    <t>166657</t>
  </si>
  <si>
    <t>DEDIE HARYADI</t>
  </si>
  <si>
    <t>166658</t>
  </si>
  <si>
    <t>PT. PUTRA BALI PERSADA</t>
  </si>
  <si>
    <t>166660</t>
  </si>
  <si>
    <t>DWI PURNOMO</t>
  </si>
  <si>
    <t>166661</t>
  </si>
  <si>
    <t>ZAE GLOBAL PLASINDO</t>
  </si>
  <si>
    <t>166662</t>
  </si>
  <si>
    <t>JATIM ES TUBE</t>
  </si>
  <si>
    <t>166663</t>
  </si>
  <si>
    <t>PT. TANGGUH INDOKIMIA</t>
  </si>
  <si>
    <t>166664</t>
  </si>
  <si>
    <t>PT. MITRASEJAHTERA AGUNGTAMA</t>
  </si>
  <si>
    <t>166665</t>
  </si>
  <si>
    <t>FERIE (UD MULTI KARYA JAYA)</t>
  </si>
  <si>
    <t>166666</t>
  </si>
  <si>
    <t>PT. NUCLEAR COATING FABRIC</t>
  </si>
  <si>
    <t>166667</t>
  </si>
  <si>
    <t>PT. PIJAR SUKMA</t>
  </si>
  <si>
    <t>166668</t>
  </si>
  <si>
    <t>KSU SUNDA SALAM</t>
  </si>
  <si>
    <t>166669</t>
  </si>
  <si>
    <t>166670</t>
  </si>
  <si>
    <t>KHAYLA</t>
  </si>
  <si>
    <t>166671</t>
  </si>
  <si>
    <t>PT. BANYU REVERSE OSMOSIS</t>
  </si>
  <si>
    <t>166672</t>
  </si>
  <si>
    <t>JOCELIN LYRA MATANARI</t>
  </si>
  <si>
    <t>166673</t>
  </si>
  <si>
    <t>ANISA KURNIAWATI</t>
  </si>
  <si>
    <t>166674</t>
  </si>
  <si>
    <t>GOWA KENCANA MOTOR</t>
  </si>
  <si>
    <t>166675</t>
  </si>
  <si>
    <t>MAYA INDIRA HAYORAN</t>
  </si>
  <si>
    <t>166676</t>
  </si>
  <si>
    <t>SHAHIBU SIRRI</t>
  </si>
  <si>
    <t>166677</t>
  </si>
  <si>
    <t>TRESSIANA</t>
  </si>
  <si>
    <t>166678</t>
  </si>
  <si>
    <t>BINA PITRI JAYA</t>
  </si>
  <si>
    <t>166680</t>
  </si>
  <si>
    <t>POMPA DEX INDOGUNA</t>
  </si>
  <si>
    <t>166681</t>
  </si>
  <si>
    <t>CV. GREEN VILLAGE</t>
  </si>
  <si>
    <t>166682</t>
  </si>
  <si>
    <t>AHMED</t>
  </si>
  <si>
    <t>166683</t>
  </si>
  <si>
    <t>NIKELINDO SURYAKENCANA AGUNG</t>
  </si>
  <si>
    <t>166684</t>
  </si>
  <si>
    <t>H. YOYO SUPRAYOGI, ST</t>
  </si>
  <si>
    <t>166685</t>
  </si>
  <si>
    <t>DYAN GUMILAR</t>
  </si>
  <si>
    <t>166686</t>
  </si>
  <si>
    <t>KARYA SOLID SUKSES</t>
  </si>
  <si>
    <t>166687</t>
  </si>
  <si>
    <t>DRS. RUSLAN RAMLI</t>
  </si>
  <si>
    <t>166688</t>
  </si>
  <si>
    <t>KRISTANTO LUSIADI</t>
  </si>
  <si>
    <t>166689</t>
  </si>
  <si>
    <t>IRAWAN DJAJA AGUNG</t>
  </si>
  <si>
    <t>166691</t>
  </si>
  <si>
    <t>166692</t>
  </si>
  <si>
    <t>HAJIMI</t>
  </si>
  <si>
    <t>166693</t>
  </si>
  <si>
    <t>BALAKOSA HIRA NUSANTARA</t>
  </si>
  <si>
    <t>166699</t>
  </si>
  <si>
    <t>DWIKEN CINTA ALAM</t>
  </si>
  <si>
    <t>166700</t>
  </si>
  <si>
    <t>PT. WIDYACONA</t>
  </si>
  <si>
    <t>166701</t>
  </si>
  <si>
    <t>MITRA SETIA ABADI</t>
  </si>
  <si>
    <t>166702</t>
  </si>
  <si>
    <t>CV. CARISSA NAUFAL JAYA</t>
  </si>
  <si>
    <t>166703</t>
  </si>
  <si>
    <t>DR.IR. ANDI ALADIN, MT</t>
  </si>
  <si>
    <t>166704</t>
  </si>
  <si>
    <t>PT. PUTRA MANDIRI SASTRADIKARYA</t>
  </si>
  <si>
    <t>166705</t>
  </si>
  <si>
    <t>PT. NIHON SAMPOERNA PACKINDO</t>
  </si>
  <si>
    <t>166706</t>
  </si>
  <si>
    <t>PT. JANGKAR VICTORY EMAS</t>
  </si>
  <si>
    <t>166707</t>
  </si>
  <si>
    <t>ANDRI</t>
  </si>
  <si>
    <t>166708</t>
  </si>
  <si>
    <t>PEMBANGUNAN SELINGSING MANDIRI</t>
  </si>
  <si>
    <t>166709</t>
  </si>
  <si>
    <t>TAUFIK HIDAYAT</t>
  </si>
  <si>
    <t>166710</t>
  </si>
  <si>
    <t>SINAR GRAHA MITRA</t>
  </si>
  <si>
    <t>166711</t>
  </si>
  <si>
    <t>SANTOSA RESOURCES</t>
  </si>
  <si>
    <t>166712</t>
  </si>
  <si>
    <t>ARIFIN SALIM</t>
  </si>
  <si>
    <t>166714</t>
  </si>
  <si>
    <t>PT. BATANGHARI SAWIT SEJAHTERA</t>
  </si>
  <si>
    <t>166715</t>
  </si>
  <si>
    <t>CV. DESAIN UNIVERSAL ABADI</t>
  </si>
  <si>
    <t>166732</t>
  </si>
  <si>
    <t>INTI KARYA INDONESIA</t>
  </si>
  <si>
    <t>166733</t>
  </si>
  <si>
    <t>CITO PUTRA UTAMA</t>
  </si>
  <si>
    <t>166734</t>
  </si>
  <si>
    <t>SEGARA INDO PRIMA</t>
  </si>
  <si>
    <t>166735</t>
  </si>
  <si>
    <t>PAREWA AERO CATERING</t>
  </si>
  <si>
    <t>166736</t>
  </si>
  <si>
    <t>PT. MAHAKAM FAJAR NUSANTARA</t>
  </si>
  <si>
    <t>166737</t>
  </si>
  <si>
    <t>PT. BELIWONG SERATUS EMPAT PULUH EMPAT</t>
  </si>
  <si>
    <t>166738</t>
  </si>
  <si>
    <t>HADI FAHRUDDIN</t>
  </si>
  <si>
    <t>166739</t>
  </si>
  <si>
    <t>CV. WADUNG DJOYO</t>
  </si>
  <si>
    <t>166740</t>
  </si>
  <si>
    <t>MR. STEPHANUS HENDRIC</t>
  </si>
  <si>
    <t>166741</t>
  </si>
  <si>
    <t>166742</t>
  </si>
  <si>
    <t>BAGUS MULIA</t>
  </si>
  <si>
    <t>166743</t>
  </si>
  <si>
    <t>PRECISION ENERGY SERVICES INDONESIA</t>
  </si>
  <si>
    <t>166744</t>
  </si>
  <si>
    <t>BUMI LIPUTAN PUSAKA</t>
  </si>
  <si>
    <t>166745</t>
  </si>
  <si>
    <t>166746</t>
  </si>
  <si>
    <t>SUMATERA FAN JAYA</t>
  </si>
  <si>
    <t>166747</t>
  </si>
  <si>
    <t>CV. LAKSANA</t>
  </si>
  <si>
    <t>166748</t>
  </si>
  <si>
    <t>MARISSA MURYANTI</t>
  </si>
  <si>
    <t>166749</t>
  </si>
  <si>
    <t>RAMAYANA LESTARI SENTOSA TBK</t>
  </si>
  <si>
    <t>166750</t>
  </si>
  <si>
    <t>RUVI RIZQY BERKAH</t>
  </si>
  <si>
    <t>166751</t>
  </si>
  <si>
    <t>166752</t>
  </si>
  <si>
    <t>SINAR MAS LESTARI (DIR. HARYANTI)</t>
  </si>
  <si>
    <t>166753</t>
  </si>
  <si>
    <t>APEL HIJAU</t>
  </si>
  <si>
    <t>166754</t>
  </si>
  <si>
    <t>POTENSI PUTRA KALIMANTAN</t>
  </si>
  <si>
    <t>166755</t>
  </si>
  <si>
    <t>AUTOMATTEC REKAYASA INDONESIA</t>
  </si>
  <si>
    <t>166756</t>
  </si>
  <si>
    <t>IR. RIFNAL</t>
  </si>
  <si>
    <t>166757</t>
  </si>
  <si>
    <t>PT. DAYAK KARYA MANDIRI</t>
  </si>
  <si>
    <t>166758</t>
  </si>
  <si>
    <t>GREAT DYNAMIC INDONESIA</t>
  </si>
  <si>
    <t>166759</t>
  </si>
  <si>
    <t>ALFAN FAHRI MAULANA</t>
  </si>
  <si>
    <t>166760</t>
  </si>
  <si>
    <t>NUR HIDAYAT</t>
  </si>
  <si>
    <t>166761</t>
  </si>
  <si>
    <t>166762</t>
  </si>
  <si>
    <t>PT. SARWESTA BARA MAHARDHIKA</t>
  </si>
  <si>
    <t>166763</t>
  </si>
  <si>
    <t>ALFA SERVICE SOLUSI</t>
  </si>
  <si>
    <t>166764</t>
  </si>
  <si>
    <t>PT. INDO DINO TRADINDO</t>
  </si>
  <si>
    <t>166765</t>
  </si>
  <si>
    <t>CV. BRAZYL BERSAUDARA</t>
  </si>
  <si>
    <t>166766</t>
  </si>
  <si>
    <t>STARJET AND GUOLONG BUILDING BINTAN</t>
  </si>
  <si>
    <t>166767</t>
  </si>
  <si>
    <t>ANEKA DIGITAL SUKSESINDO</t>
  </si>
  <si>
    <t>166768</t>
  </si>
  <si>
    <t>ANDREAS KUSI</t>
  </si>
  <si>
    <t>166769</t>
  </si>
  <si>
    <t>KOPERASI KUD TANI MANDIRI JAYA</t>
  </si>
  <si>
    <t>166770</t>
  </si>
  <si>
    <t>166771</t>
  </si>
  <si>
    <t>CV. MUL JAYA</t>
  </si>
  <si>
    <t>166772</t>
  </si>
  <si>
    <t>TANJUNG JATI POWER COMPANY</t>
  </si>
  <si>
    <t>166773</t>
  </si>
  <si>
    <t>PT. FINIA RAYA UTAMA</t>
  </si>
  <si>
    <t>166774</t>
  </si>
  <si>
    <t>FAJAR ISTIANUGERAH</t>
  </si>
  <si>
    <t>166775</t>
  </si>
  <si>
    <t>MIFTAHUL KHOIR</t>
  </si>
  <si>
    <t>166776</t>
  </si>
  <si>
    <t>BEND. DINAS PANGAN KOTA TOMOHON</t>
  </si>
  <si>
    <t>166777</t>
  </si>
  <si>
    <t>PRODUK REKREASI, PT</t>
  </si>
  <si>
    <t>166778</t>
  </si>
  <si>
    <t>CAHYA NUSANTARA LESTARI</t>
  </si>
  <si>
    <t>166779</t>
  </si>
  <si>
    <t>BONG ANTON</t>
  </si>
  <si>
    <t>166780</t>
  </si>
  <si>
    <t>RAJAWALI DEWANATA</t>
  </si>
  <si>
    <t>166781</t>
  </si>
  <si>
    <t>IRMA PERMATA INDAH</t>
  </si>
  <si>
    <t>166782</t>
  </si>
  <si>
    <t>MOKH. FAHMI IZDIHARRUDIN</t>
  </si>
  <si>
    <t>166783</t>
  </si>
  <si>
    <t>JUNANTO</t>
  </si>
  <si>
    <t>166784</t>
  </si>
  <si>
    <t>INDRA MURDIANTORO</t>
  </si>
  <si>
    <t>166785</t>
  </si>
  <si>
    <t>PT. SARENG INDOPERKASA UNGGUL</t>
  </si>
  <si>
    <t>166786</t>
  </si>
  <si>
    <t>166787</t>
  </si>
  <si>
    <t>PT. AGRONUSA BUMI LESTARI</t>
  </si>
  <si>
    <t>166791</t>
  </si>
  <si>
    <t>SAMBAS MINERALS MINING</t>
  </si>
  <si>
    <t>166792</t>
  </si>
  <si>
    <t>FINE CONCEPT FURNITURE</t>
  </si>
  <si>
    <t>166828</t>
  </si>
  <si>
    <t>BIODRIVE INDONESIA</t>
  </si>
  <si>
    <t>166829</t>
  </si>
  <si>
    <t>SINAR MULIA</t>
  </si>
  <si>
    <t>166830</t>
  </si>
  <si>
    <t>MITRA DJOEANG NUSANTARA</t>
  </si>
  <si>
    <t>166831</t>
  </si>
  <si>
    <t>PT WIRA AGUNG JAYA ABADI</t>
  </si>
  <si>
    <t>166832</t>
  </si>
  <si>
    <t>CV.FAUZAN</t>
  </si>
  <si>
    <t>166833</t>
  </si>
  <si>
    <t>DHARMA SUMBER TIRTA</t>
  </si>
  <si>
    <t>166834</t>
  </si>
  <si>
    <t>HENDRY SANTOSO</t>
  </si>
  <si>
    <t>166835</t>
  </si>
  <si>
    <t>PINANG SEJATI UTAMA</t>
  </si>
  <si>
    <t>166836</t>
  </si>
  <si>
    <t>LEONARDO TAHAR</t>
  </si>
  <si>
    <t>166837</t>
  </si>
  <si>
    <t>CV. INDOJAYA PERKASA</t>
  </si>
  <si>
    <t>166838</t>
  </si>
  <si>
    <t>PT. DONG SEO FURNITURE</t>
  </si>
  <si>
    <t>166839</t>
  </si>
  <si>
    <t>PT. BAINRA BUMI SEJAHTERA</t>
  </si>
  <si>
    <t>166840</t>
  </si>
  <si>
    <t>PT. HUMANIA BERKAH JAYA</t>
  </si>
  <si>
    <t>166841</t>
  </si>
  <si>
    <t>WIJAYA SENTOSA PRIMA</t>
  </si>
  <si>
    <t>166842</t>
  </si>
  <si>
    <t>PT. JAYA SEJATI INTERNASIONAL</t>
  </si>
  <si>
    <t>166843</t>
  </si>
  <si>
    <t>CHINA RAILWAY SHANCHAI DESIGN INSTITUTE GROUP CO. LTD</t>
  </si>
  <si>
    <t>166844</t>
  </si>
  <si>
    <t>KESEHATAN HURIA KRISTEN BATAK PROTESTAN (YK-HKBP)</t>
  </si>
  <si>
    <t>166845</t>
  </si>
  <si>
    <t>PT. NOVA ANUGERAH MULIA</t>
  </si>
  <si>
    <t>166846</t>
  </si>
  <si>
    <t>LIMA BINTANG SEHATI</t>
  </si>
  <si>
    <t>166847</t>
  </si>
  <si>
    <t>PT. GERBANG WATUGUNUNG NIAGA</t>
  </si>
  <si>
    <t>166849</t>
  </si>
  <si>
    <t>YULIANTO EKO CAHYONO</t>
  </si>
  <si>
    <t>166850</t>
  </si>
  <si>
    <t>ASYIELA BUDI PERKASA</t>
  </si>
  <si>
    <t>166851</t>
  </si>
  <si>
    <t>PT. REYKA NUGRA TAMA</t>
  </si>
  <si>
    <t>166852</t>
  </si>
  <si>
    <t>CHINA RAILWAY SHANGHAI DESIGN INSTITUTE GROUP CO. LTD</t>
  </si>
  <si>
    <t>166853</t>
  </si>
  <si>
    <t>CATUR SUKSES INDONESIA</t>
  </si>
  <si>
    <t>166854</t>
  </si>
  <si>
    <t>PUTRA MASTINA PROPERTI</t>
  </si>
  <si>
    <t>166855</t>
  </si>
  <si>
    <t>SENTRATAMA KARYA CEMERLANG</t>
  </si>
  <si>
    <t>166856</t>
  </si>
  <si>
    <t>ASAHI COKE INDUSTRY CO., LTD.</t>
  </si>
  <si>
    <t>166857</t>
  </si>
  <si>
    <t>CV. ASIA DAMPAL</t>
  </si>
  <si>
    <t>166858</t>
  </si>
  <si>
    <t>RONI EFFENDI</t>
  </si>
  <si>
    <t>166859</t>
  </si>
  <si>
    <t>KOPERASI PENGUSAHA INDUSTRI KECIL PENGECORAN LOGAM (KOPPEL)</t>
  </si>
  <si>
    <t>166860</t>
  </si>
  <si>
    <t>ICHWAN, ST</t>
  </si>
  <si>
    <t>166861</t>
  </si>
  <si>
    <t>SYAFRIZAL HASIBUAN</t>
  </si>
  <si>
    <t>166862</t>
  </si>
  <si>
    <t>CV. HUMANIA</t>
  </si>
  <si>
    <t>166863</t>
  </si>
  <si>
    <t>MULTI KOMUNIKASI MANDIRI</t>
  </si>
  <si>
    <t>166864</t>
  </si>
  <si>
    <t>ENVIROMENTAL KREASI INDONESIA</t>
  </si>
  <si>
    <t>166865</t>
  </si>
  <si>
    <t>BIOMASS KARYA BERSAMA</t>
  </si>
  <si>
    <t>166866</t>
  </si>
  <si>
    <t>PANORAMA</t>
  </si>
  <si>
    <t>166867</t>
  </si>
  <si>
    <t>SRI ANDAYANI</t>
  </si>
  <si>
    <t>166868</t>
  </si>
  <si>
    <t>GRAHA MANADO PERMAI</t>
  </si>
  <si>
    <t>166869</t>
  </si>
  <si>
    <t>PT BINTANG ESA KHATULISTIWA</t>
  </si>
  <si>
    <t>166870</t>
  </si>
  <si>
    <t>MARGO MAKMUR</t>
  </si>
  <si>
    <t>166871</t>
  </si>
  <si>
    <t>SINAR AHZA MULYA</t>
  </si>
  <si>
    <t>166872</t>
  </si>
  <si>
    <t>JOSEPHINE KUSUMA</t>
  </si>
  <si>
    <t>166873</t>
  </si>
  <si>
    <t>CITRA KARSA</t>
  </si>
  <si>
    <t>166874</t>
  </si>
  <si>
    <t>PT. SYNA JAYA TRADING</t>
  </si>
  <si>
    <t>166875</t>
  </si>
  <si>
    <t>MUHAMMAD AQLY SATYAWAN</t>
  </si>
  <si>
    <t>166876</t>
  </si>
  <si>
    <t>EMRAN TASMAN / PD. JAYA SAKTI</t>
  </si>
  <si>
    <t>166877</t>
  </si>
  <si>
    <t>166879</t>
  </si>
  <si>
    <t>166880</t>
  </si>
  <si>
    <t>H. SUPARDI</t>
  </si>
  <si>
    <t>166881</t>
  </si>
  <si>
    <t>JAYA MAKMUR UTAMA</t>
  </si>
  <si>
    <t>166882</t>
  </si>
  <si>
    <t>PT. LAMPUNG DISTRIBUSINDO RAYA</t>
  </si>
  <si>
    <t>166883</t>
  </si>
  <si>
    <t>ANDALAS CONSULINDO</t>
  </si>
  <si>
    <t>166884</t>
  </si>
  <si>
    <t>MINYAK URAPAN ANGGUR</t>
  </si>
  <si>
    <t>166885</t>
  </si>
  <si>
    <t>MAHASISWA STIPER</t>
  </si>
  <si>
    <t>166886</t>
  </si>
  <si>
    <t>ARIF PRIYAMBODO</t>
  </si>
  <si>
    <t>166887</t>
  </si>
  <si>
    <t>166888</t>
  </si>
  <si>
    <t>BUKIT KENCANA SANTOSA</t>
  </si>
  <si>
    <t>166889</t>
  </si>
  <si>
    <t>M&amp;M</t>
  </si>
  <si>
    <t>166890</t>
  </si>
  <si>
    <t>PERTAMINA UPPDNI DEPOT DUMAI</t>
  </si>
  <si>
    <t>166891</t>
  </si>
  <si>
    <t>BAKTI ENERGI SEJAHTERA</t>
  </si>
  <si>
    <t>166892</t>
  </si>
  <si>
    <t>PT. SAMPULU ADIJAYA PRAKARSA</t>
  </si>
  <si>
    <t>166893</t>
  </si>
  <si>
    <t>MUHAMMAD ALI IMRON</t>
  </si>
  <si>
    <t>166894</t>
  </si>
  <si>
    <t>YOGA ALFENA SARAGIH</t>
  </si>
  <si>
    <t>166895</t>
  </si>
  <si>
    <t>LOUIS PHILIP INDONESIA</t>
  </si>
  <si>
    <t>166896</t>
  </si>
  <si>
    <t>PIWAR TEKNOLOGI INDONESIA</t>
  </si>
  <si>
    <t>166897</t>
  </si>
  <si>
    <t>HERMAN LODYANTO</t>
  </si>
  <si>
    <t>166898</t>
  </si>
  <si>
    <t>PT. CIPTA LESTARI SAWIT</t>
  </si>
  <si>
    <t>166899</t>
  </si>
  <si>
    <t>PT. RAH RAH RED WANA BHAKTI</t>
  </si>
  <si>
    <t>166900</t>
  </si>
  <si>
    <t>PT. WINDU KENCANA ADISAKTI</t>
  </si>
  <si>
    <t>166901</t>
  </si>
  <si>
    <t>INDUSTRI CAHAYA CIPTA INDONESIA</t>
  </si>
  <si>
    <t>166902</t>
  </si>
  <si>
    <t>BANGUN PRAMUDITA</t>
  </si>
  <si>
    <t>166903</t>
  </si>
  <si>
    <t>PEMENANG JAYA TISSUE</t>
  </si>
  <si>
    <t>166904</t>
  </si>
  <si>
    <t>PT. ARSARI BATU KARYA</t>
  </si>
  <si>
    <t>166905</t>
  </si>
  <si>
    <t>MALAYSIAN NEWSPRINT INDUSTRIES SDN BHD(28382 - H)</t>
  </si>
  <si>
    <t>166906</t>
  </si>
  <si>
    <t>SUPRI ADY</t>
  </si>
  <si>
    <t>166907</t>
  </si>
  <si>
    <t>KSO. PT. BORNEO ENERGI GEMILANG - PT. WIJAYA KARYA REKAYASA KONSTRUKSI</t>
  </si>
  <si>
    <t>166908</t>
  </si>
  <si>
    <t>ALFINO</t>
  </si>
  <si>
    <t>166909</t>
  </si>
  <si>
    <t>PT. SUKSES PUTRA TANJUNG</t>
  </si>
  <si>
    <t>166910</t>
  </si>
  <si>
    <t>KUTAI REFINERY NUSANTARA</t>
  </si>
  <si>
    <t>166911</t>
  </si>
  <si>
    <t>KCH ENERGY CO., LTD.</t>
  </si>
  <si>
    <t>166912</t>
  </si>
  <si>
    <t>PT. BUMI LASINRANG</t>
  </si>
  <si>
    <t>166913</t>
  </si>
  <si>
    <t>DIVELITE</t>
  </si>
  <si>
    <t>166914</t>
  </si>
  <si>
    <t>PT. KANAKA LOKA JAYA</t>
  </si>
  <si>
    <t>166915</t>
  </si>
  <si>
    <t>DANNY</t>
  </si>
  <si>
    <t>166916</t>
  </si>
  <si>
    <t>PT. GLOBAL JAYA DINAMIKA</t>
  </si>
  <si>
    <t>166917</t>
  </si>
  <si>
    <t>PT.ANDALAS WAHANA BERJAYA</t>
  </si>
  <si>
    <t>166918</t>
  </si>
  <si>
    <t>SHANDY NANDYA R.</t>
  </si>
  <si>
    <t>166919</t>
  </si>
  <si>
    <t>HERY APRIATNO</t>
  </si>
  <si>
    <t>166920</t>
  </si>
  <si>
    <t>HONFOONG PLASTIK INDUSTRIES</t>
  </si>
  <si>
    <t>166921</t>
  </si>
  <si>
    <t>RAJA KENDS JAYA</t>
  </si>
  <si>
    <t>166922</t>
  </si>
  <si>
    <t>PT. TIRA ANUGRAH KONTRAKTOR</t>
  </si>
  <si>
    <t>166923</t>
  </si>
  <si>
    <t>PT. GENINDO BERKAT UTAMA</t>
  </si>
  <si>
    <t>166924</t>
  </si>
  <si>
    <t>TOSAN AJI MUMPUNI</t>
  </si>
  <si>
    <t>166925</t>
  </si>
  <si>
    <t>PT. SAMBADA ALAM BERSERI</t>
  </si>
  <si>
    <t>166926</t>
  </si>
  <si>
    <t>BORNEO ALUMINA INDONESIA</t>
  </si>
  <si>
    <t>166927</t>
  </si>
  <si>
    <t>PT. MEDIA BERSAMA</t>
  </si>
  <si>
    <t>166928</t>
  </si>
  <si>
    <t>TARULI LUKIANA SINAGA</t>
  </si>
  <si>
    <t>166929</t>
  </si>
  <si>
    <t>166930</t>
  </si>
  <si>
    <t>PRIMA SELERA USKUP</t>
  </si>
  <si>
    <t>166931</t>
  </si>
  <si>
    <t>PT. HIDRO DINAMIKA KENCANA</t>
  </si>
  <si>
    <t>166932</t>
  </si>
  <si>
    <t>WULAN WINDY</t>
  </si>
  <si>
    <t>166933</t>
  </si>
  <si>
    <t>SETIYO BINTEN N.W</t>
  </si>
  <si>
    <t>166934</t>
  </si>
  <si>
    <t>PT. BRILLIANT JAYA WOOD INDUSTRY</t>
  </si>
  <si>
    <t>166935</t>
  </si>
  <si>
    <t>NOUSHAD ALLAKKAT</t>
  </si>
  <si>
    <t>166936</t>
  </si>
  <si>
    <t>Dr. Ir. ANDI IRWAN NUR, M.E.S</t>
  </si>
  <si>
    <t>166937</t>
  </si>
  <si>
    <t>UDAYA LOHJINAWI</t>
  </si>
  <si>
    <t>166938</t>
  </si>
  <si>
    <t>EPIC INDUSTRI (M) SDN BHD</t>
  </si>
  <si>
    <t>166939</t>
  </si>
  <si>
    <t>PT. JAVA COLOR TECH</t>
  </si>
  <si>
    <t>166940</t>
  </si>
  <si>
    <t>PT. INTI CAHAYA BURLIAN</t>
  </si>
  <si>
    <t>166941</t>
  </si>
  <si>
    <t>MR. BILLY JUANDA</t>
  </si>
  <si>
    <t>166942</t>
  </si>
  <si>
    <t>PT. TAWU INTI BATI</t>
  </si>
  <si>
    <t>166943</t>
  </si>
  <si>
    <t>SANDTON SUKSES BERSAMA</t>
  </si>
  <si>
    <t>166944</t>
  </si>
  <si>
    <t>BENDAHARA PENGELUARAN DINAS INDAGKOPTAMBEN DAERAH</t>
  </si>
  <si>
    <t>166945</t>
  </si>
  <si>
    <t>FERRY PRATAMA</t>
  </si>
  <si>
    <t>166965</t>
  </si>
  <si>
    <t>PT. MORINDO MASINDO</t>
  </si>
  <si>
    <t>166966</t>
  </si>
  <si>
    <t>SUGIARTONO</t>
  </si>
  <si>
    <t>166967</t>
  </si>
  <si>
    <t>PT. YUAN ADAM ENERGI</t>
  </si>
  <si>
    <t>166968</t>
  </si>
  <si>
    <t>PT. ALAM ARGO HUSADA</t>
  </si>
  <si>
    <t>166969</t>
  </si>
  <si>
    <t>PT CONTINDO RAYA</t>
  </si>
  <si>
    <t>166970</t>
  </si>
  <si>
    <t>ROSSA POULTRINDO BLITAR</t>
  </si>
  <si>
    <t>166971</t>
  </si>
  <si>
    <t>166972</t>
  </si>
  <si>
    <t>BOGA UTAMA</t>
  </si>
  <si>
    <t>166973</t>
  </si>
  <si>
    <t>SUMBER BARU JAYA</t>
  </si>
  <si>
    <t>166974</t>
  </si>
  <si>
    <t>MANDIRI MAKMUR</t>
  </si>
  <si>
    <t>166975</t>
  </si>
  <si>
    <t>KEDAUNG MEDAN INDUSTRIAL</t>
  </si>
  <si>
    <t>166976</t>
  </si>
  <si>
    <t>CV. YATAGA SUKSES SEJAHTERA</t>
  </si>
  <si>
    <t>166977</t>
  </si>
  <si>
    <t>MITRA GRAHA DRUPADI</t>
  </si>
  <si>
    <t>166978</t>
  </si>
  <si>
    <t>PT. DELTA ENERGI SUKSES</t>
  </si>
  <si>
    <t>166979</t>
  </si>
  <si>
    <t>ERRY PRATAMA</t>
  </si>
  <si>
    <t>166980</t>
  </si>
  <si>
    <t>DRG.MELANIE HENDRIATY S.MS</t>
  </si>
  <si>
    <t>166981</t>
  </si>
  <si>
    <t>MASZARI</t>
  </si>
  <si>
    <t>166982</t>
  </si>
  <si>
    <t>JA'FAR PUTRA</t>
  </si>
  <si>
    <t>166985</t>
  </si>
  <si>
    <t>DJOKO PURWANTORO</t>
  </si>
  <si>
    <t>166986</t>
  </si>
  <si>
    <t>BUDIONO</t>
  </si>
  <si>
    <t>166987</t>
  </si>
  <si>
    <t>PT. GAJAH ANGKASA PERKASA</t>
  </si>
  <si>
    <t>166988</t>
  </si>
  <si>
    <t>IWAN KRISTIANTO ,S.Pt.</t>
  </si>
  <si>
    <t>166989</t>
  </si>
  <si>
    <t>BEND. RUTIN SMPN XIII UJUNG PANDANG</t>
  </si>
  <si>
    <t>166990</t>
  </si>
  <si>
    <t>CV. PRASADA JAYA</t>
  </si>
  <si>
    <t>166991</t>
  </si>
  <si>
    <t>FARADINA</t>
  </si>
  <si>
    <t>166992</t>
  </si>
  <si>
    <t>AGUS SALADIN</t>
  </si>
  <si>
    <t>166993</t>
  </si>
  <si>
    <t>ANDI BASRI YAHYA</t>
  </si>
  <si>
    <t>166994</t>
  </si>
  <si>
    <t>PT. ADARO JASABARA INDONESIA</t>
  </si>
  <si>
    <t>166995</t>
  </si>
  <si>
    <t>ERA SAWITA</t>
  </si>
  <si>
    <t>166996</t>
  </si>
  <si>
    <t>PT. ULIH SABAR</t>
  </si>
  <si>
    <t>167026</t>
  </si>
  <si>
    <t>KERABAT SEJAHTERA</t>
  </si>
  <si>
    <t>167027</t>
  </si>
  <si>
    <t>PT. NARENDRA AMERTA</t>
  </si>
  <si>
    <t>167028</t>
  </si>
  <si>
    <t>BEND. BPT - HMT SEMBAWA SUMATERA SELATAN</t>
  </si>
  <si>
    <t>167029</t>
  </si>
  <si>
    <t>BUDI TRI AJIE</t>
  </si>
  <si>
    <t>167030</t>
  </si>
  <si>
    <t>PT. GUNUNG PADAKASIH</t>
  </si>
  <si>
    <t>167031</t>
  </si>
  <si>
    <t>FLUID SCIENCE DYNAMICS INDONESIA</t>
  </si>
  <si>
    <t>167032</t>
  </si>
  <si>
    <t>SANTONG LOGISTIK INDONESIA</t>
  </si>
  <si>
    <t>167033</t>
  </si>
  <si>
    <t>PT.PUTRAFAJAR CIPTAPRAKARSA</t>
  </si>
  <si>
    <t>167034</t>
  </si>
  <si>
    <t>PT. ANDALAS AGRO INDUSTRI</t>
  </si>
  <si>
    <t>167035</t>
  </si>
  <si>
    <t>BUMI SHAKTI BARUTAMA</t>
  </si>
  <si>
    <t>167036</t>
  </si>
  <si>
    <t>SURYA MANDIRI</t>
  </si>
  <si>
    <t>167037</t>
  </si>
  <si>
    <t>ABIPRAYA-MAHIR KSO</t>
  </si>
  <si>
    <t>167038</t>
  </si>
  <si>
    <t>YOSUA PRATAMA SIMANJUNTAK</t>
  </si>
  <si>
    <t>167048</t>
  </si>
  <si>
    <t>KOPERASI UNIT DESA LUBUK KARYA</t>
  </si>
  <si>
    <t>167049</t>
  </si>
  <si>
    <t>PT. STEP POINT INDONESIA</t>
  </si>
  <si>
    <t>167051</t>
  </si>
  <si>
    <t>ARJUN JAYA</t>
  </si>
  <si>
    <t>167053</t>
  </si>
  <si>
    <t>PT. SENI KAYU INDONESIA</t>
  </si>
  <si>
    <t>167054</t>
  </si>
  <si>
    <t>BATU BINTANG TIMUR</t>
  </si>
  <si>
    <t>167056</t>
  </si>
  <si>
    <t>RHANDA DIAN TRIFANY R</t>
  </si>
  <si>
    <t>167057</t>
  </si>
  <si>
    <t>PT. SARI KRESNA KIMIA</t>
  </si>
  <si>
    <t>167058</t>
  </si>
  <si>
    <t>167059</t>
  </si>
  <si>
    <t>LAOT BANGKO</t>
  </si>
  <si>
    <t>167060</t>
  </si>
  <si>
    <t>SHERRI KIREIDA ALISA</t>
  </si>
  <si>
    <t>167061</t>
  </si>
  <si>
    <t>KANSAI INDO WARNA</t>
  </si>
  <si>
    <t>167062</t>
  </si>
  <si>
    <t>SUKSES JAYA ABADI</t>
  </si>
  <si>
    <t>167063</t>
  </si>
  <si>
    <t>167064</t>
  </si>
  <si>
    <t>PT. BLUE SEA SEAFOOD</t>
  </si>
  <si>
    <t>167065</t>
  </si>
  <si>
    <t>CV. CAHAYA BERLIAN</t>
  </si>
  <si>
    <t>167066</t>
  </si>
  <si>
    <t>SUTOPO</t>
  </si>
  <si>
    <t>167067</t>
  </si>
  <si>
    <t>DAVID JONATHAN SEKEON</t>
  </si>
  <si>
    <t>167068</t>
  </si>
  <si>
    <t>USFA VET FARMA</t>
  </si>
  <si>
    <t>167070</t>
  </si>
  <si>
    <t>PT. HUSTA MULYA ENERGY</t>
  </si>
  <si>
    <t>167081</t>
  </si>
  <si>
    <t>M. NASIR</t>
  </si>
  <si>
    <t>167082</t>
  </si>
  <si>
    <t>RISKI EPRIANTO</t>
  </si>
  <si>
    <t>167083</t>
  </si>
  <si>
    <t>STEVEN INDRA TAMPUBOLON</t>
  </si>
  <si>
    <t>167084</t>
  </si>
  <si>
    <t>EKAWATI</t>
  </si>
  <si>
    <t>167085</t>
  </si>
  <si>
    <t>BUMDES NGINGAS MAKMUR ABADI</t>
  </si>
  <si>
    <t>167086</t>
  </si>
  <si>
    <t>BANTENG MAS</t>
  </si>
  <si>
    <t>167087</t>
  </si>
  <si>
    <t>PT. K-NE GLOBAL PERSADA</t>
  </si>
  <si>
    <t>167088</t>
  </si>
  <si>
    <t>PT. BARA ANUGERAH RAYA ABADI</t>
  </si>
  <si>
    <t>167089</t>
  </si>
  <si>
    <t>PT. RIYANI JAYA MANDIRI</t>
  </si>
  <si>
    <t>167090</t>
  </si>
  <si>
    <t>PT. LONG HARMONY INDUSTRY</t>
  </si>
  <si>
    <t>167091</t>
  </si>
  <si>
    <t>PATRICE LUMUMBA</t>
  </si>
  <si>
    <t>167092</t>
  </si>
  <si>
    <t>TRIO PRASETYO</t>
  </si>
  <si>
    <t>167093</t>
  </si>
  <si>
    <t>PUTRA BIMA INTERNUSA</t>
  </si>
  <si>
    <t>167094</t>
  </si>
  <si>
    <t>PT. YODYA KARYA (PERSERO)</t>
  </si>
  <si>
    <t>167095</t>
  </si>
  <si>
    <t>PT. GOLDRI PRATAMA AGUNG LESTARI</t>
  </si>
  <si>
    <t>167096</t>
  </si>
  <si>
    <t>QURROTA A'YUNIN</t>
  </si>
  <si>
    <t>167097</t>
  </si>
  <si>
    <t>MAGNUS ASIA</t>
  </si>
  <si>
    <t>167098</t>
  </si>
  <si>
    <t>YOHANNES YANUAR</t>
  </si>
  <si>
    <t>167099</t>
  </si>
  <si>
    <t>PANDU HARAPAN JAYA</t>
  </si>
  <si>
    <t>167100</t>
  </si>
  <si>
    <t>KHARISMA PEMASARAN BERSAMA NUSANTARA CAB. MEDAN</t>
  </si>
  <si>
    <t>167101</t>
  </si>
  <si>
    <t>BENGINT NUSANTARA INDUSTRIES</t>
  </si>
  <si>
    <t>167102</t>
  </si>
  <si>
    <t>NINIK</t>
  </si>
  <si>
    <t>167103</t>
  </si>
  <si>
    <t>HAFIZ ASAT</t>
  </si>
  <si>
    <t>167104</t>
  </si>
  <si>
    <t>ADIN GUNAWAN</t>
  </si>
  <si>
    <t>167105</t>
  </si>
  <si>
    <t>A. HARRIS</t>
  </si>
  <si>
    <t>167106</t>
  </si>
  <si>
    <t>BUMI KAMPAR SARANA ENERGI</t>
  </si>
  <si>
    <t>167107</t>
  </si>
  <si>
    <t>PT. WISNU PERKASA PRIMA</t>
  </si>
  <si>
    <t>167108</t>
  </si>
  <si>
    <t>JULIANSAH</t>
  </si>
  <si>
    <t>167109</t>
  </si>
  <si>
    <t>167110</t>
  </si>
  <si>
    <t>EKA JAYA SAKTI</t>
  </si>
  <si>
    <t>167111</t>
  </si>
  <si>
    <t>MUH. OSMAR, S. HUT</t>
  </si>
  <si>
    <t>167112</t>
  </si>
  <si>
    <t>DWY RETNO JUNIAWANTI</t>
  </si>
  <si>
    <t>167113</t>
  </si>
  <si>
    <t>ARIAN</t>
  </si>
  <si>
    <t>167130</t>
  </si>
  <si>
    <t>MIHRAB RAFA SEJAHTERA</t>
  </si>
  <si>
    <t>167131</t>
  </si>
  <si>
    <t>BELANTARA CAHAYA LESTARI</t>
  </si>
  <si>
    <t>167132</t>
  </si>
  <si>
    <t>SAHRUDDIN BUANG</t>
  </si>
  <si>
    <t>167133</t>
  </si>
  <si>
    <t>CV. KHARISMA JAYA</t>
  </si>
  <si>
    <t>167134</t>
  </si>
  <si>
    <t>KURNIA BINTORO</t>
  </si>
  <si>
    <t>167135</t>
  </si>
  <si>
    <t>YEARI RAKHMAWAN</t>
  </si>
  <si>
    <t>167136</t>
  </si>
  <si>
    <t>167138</t>
  </si>
  <si>
    <t>PT. TERANO GLOBAL MANDIRI</t>
  </si>
  <si>
    <t>167139</t>
  </si>
  <si>
    <t>PT. DUTA PERTIWI TBK</t>
  </si>
  <si>
    <t>167143</t>
  </si>
  <si>
    <t>SAKAMA LOKATARA</t>
  </si>
  <si>
    <t>167144</t>
  </si>
  <si>
    <t>167145</t>
  </si>
  <si>
    <t>SILMA SUNTER AGUNG</t>
  </si>
  <si>
    <t>167146</t>
  </si>
  <si>
    <t>HIDAYAT ASTA</t>
  </si>
  <si>
    <t>167147</t>
  </si>
  <si>
    <t>PRIH KUNCOROJATI</t>
  </si>
  <si>
    <t>167148</t>
  </si>
  <si>
    <t>BUMI BLITAR NUSANTARA</t>
  </si>
  <si>
    <t>167149</t>
  </si>
  <si>
    <t>LINTAS ABADI SOLUTION</t>
  </si>
  <si>
    <t>167150</t>
  </si>
  <si>
    <t>PT. PATRIOT INTAN ABADI</t>
  </si>
  <si>
    <t>167151</t>
  </si>
  <si>
    <t>GLOBAL SAFETY</t>
  </si>
  <si>
    <t>167152</t>
  </si>
  <si>
    <t>CIPTA BAJA RAYA</t>
  </si>
  <si>
    <t>167153</t>
  </si>
  <si>
    <t>SUBUR MANDIRI</t>
  </si>
  <si>
    <t>167154</t>
  </si>
  <si>
    <t>PRATAMA JAYA SAKTI</t>
  </si>
  <si>
    <t>167155</t>
  </si>
  <si>
    <t>PT. SARRAZ INDONESIA PERSADA</t>
  </si>
  <si>
    <t>167156</t>
  </si>
  <si>
    <t>PRIMA STONE PERSADA</t>
  </si>
  <si>
    <t>167157</t>
  </si>
  <si>
    <t>BANDARFOOD YOUNG INDUSTRY</t>
  </si>
  <si>
    <t>167158</t>
  </si>
  <si>
    <t>YAYASAN YUHANA FOUR DALLE</t>
  </si>
  <si>
    <t>167159</t>
  </si>
  <si>
    <t>MITRA SUKSES KEPRI</t>
  </si>
  <si>
    <t>167160</t>
  </si>
  <si>
    <t>NUSANTARA TYRE DAN SERVICE</t>
  </si>
  <si>
    <t>167161</t>
  </si>
  <si>
    <t>MULTI PRIMA</t>
  </si>
  <si>
    <t>167162</t>
  </si>
  <si>
    <t>PT. MOTIFIA KARYA NUSANTARA</t>
  </si>
  <si>
    <t>167163</t>
  </si>
  <si>
    <t>FIKRI</t>
  </si>
  <si>
    <t>167164</t>
  </si>
  <si>
    <t>BARA MAKMUR BERSAMA</t>
  </si>
  <si>
    <t>167165</t>
  </si>
  <si>
    <t>LILI ASTUTIK</t>
  </si>
  <si>
    <t>167166</t>
  </si>
  <si>
    <t>BUDI SUJARWO</t>
  </si>
  <si>
    <t>167167</t>
  </si>
  <si>
    <t>PT. SOYO AJI PERKASA</t>
  </si>
  <si>
    <t>167168</t>
  </si>
  <si>
    <t>ARITA SAHAR</t>
  </si>
  <si>
    <t>167169</t>
  </si>
  <si>
    <t>AVOS</t>
  </si>
  <si>
    <t>167171</t>
  </si>
  <si>
    <t>PT. MEGA GUNA GANDA SEMESTA</t>
  </si>
  <si>
    <t>167172</t>
  </si>
  <si>
    <t>DINAS PEMADAM KEBAKARAN DAN PENANGGULANGAN BENCANA KOTA PALEMBANG</t>
  </si>
  <si>
    <t>167173</t>
  </si>
  <si>
    <t>STONY GRADI LIMANTO</t>
  </si>
  <si>
    <t>167174</t>
  </si>
  <si>
    <t>PT. PUTRA GALUH SEJATI</t>
  </si>
  <si>
    <t>167181</t>
  </si>
  <si>
    <t>DALUS SEGAR JAYA</t>
  </si>
  <si>
    <t>167182</t>
  </si>
  <si>
    <t>SUROSO</t>
  </si>
  <si>
    <t>167184</t>
  </si>
  <si>
    <t>ANT. ARDATH KRISTI</t>
  </si>
  <si>
    <t>167185</t>
  </si>
  <si>
    <t>BUDI WANSAH</t>
  </si>
  <si>
    <t>167186</t>
  </si>
  <si>
    <t>ADAU HIJAU LESTARI</t>
  </si>
  <si>
    <t>167187</t>
  </si>
  <si>
    <t>ASIA KARYA EKAMETAL</t>
  </si>
  <si>
    <t>167188</t>
  </si>
  <si>
    <t>ASTA DAYA SEMESTA</t>
  </si>
  <si>
    <t>167189</t>
  </si>
  <si>
    <t>KONAWEHA MAKMUR</t>
  </si>
  <si>
    <t>167190</t>
  </si>
  <si>
    <t>MUHAMMAD HARIADI</t>
  </si>
  <si>
    <t>167191</t>
  </si>
  <si>
    <t>PAHMI</t>
  </si>
  <si>
    <t>167192</t>
  </si>
  <si>
    <t>PT. TAMBANG NASIONAL INDONESIA</t>
  </si>
  <si>
    <t>167193</t>
  </si>
  <si>
    <t>PT MITRA PERDANA NUANSA</t>
  </si>
  <si>
    <t>167194</t>
  </si>
  <si>
    <t>PT. GARMENINDO TEXTILE INDUSTRI</t>
  </si>
  <si>
    <t>167195</t>
  </si>
  <si>
    <t>RUDI VOLLER</t>
  </si>
  <si>
    <t>167197</t>
  </si>
  <si>
    <t>BAYU EKA SETIAWATI, SE</t>
  </si>
  <si>
    <t>167198</t>
  </si>
  <si>
    <t>H. NASUTION</t>
  </si>
  <si>
    <t>167199</t>
  </si>
  <si>
    <t>MURTI BAYU WISNU KARYAYASA</t>
  </si>
  <si>
    <t>167200</t>
  </si>
  <si>
    <t>TIARA JAYA TUNGGAL MANDIRI</t>
  </si>
  <si>
    <t>167201</t>
  </si>
  <si>
    <t>DAPUR SEHAT INDONESIA</t>
  </si>
  <si>
    <t>167202</t>
  </si>
  <si>
    <t>ESA SENTOSA ABADI INDONESIA</t>
  </si>
  <si>
    <t>167203</t>
  </si>
  <si>
    <t>PT. TATA BUMI RAYA</t>
  </si>
  <si>
    <t>167204</t>
  </si>
  <si>
    <t>INDO TATA GLOBAL</t>
  </si>
  <si>
    <t>167205</t>
  </si>
  <si>
    <t>167206</t>
  </si>
  <si>
    <t>SUMARTONO IR MT</t>
  </si>
  <si>
    <t>167207</t>
  </si>
  <si>
    <t>INDO CIPTA ANUGERAH NUSANTARA</t>
  </si>
  <si>
    <t>167208</t>
  </si>
  <si>
    <t>SUMBER PERMATA HITAM</t>
  </si>
  <si>
    <t>167209</t>
  </si>
  <si>
    <t>MUHAMMAD FURQON GINTING</t>
  </si>
  <si>
    <t>167210</t>
  </si>
  <si>
    <t>AGUS YANTO</t>
  </si>
  <si>
    <t>167211</t>
  </si>
  <si>
    <t>RAJAWALI ELASTECH</t>
  </si>
  <si>
    <t>167212</t>
  </si>
  <si>
    <t>RISET PERKEBUNAN NUSANTARA</t>
  </si>
  <si>
    <t>167213</t>
  </si>
  <si>
    <t>PT. DARMA SARANA ABADI</t>
  </si>
  <si>
    <t>167214</t>
  </si>
  <si>
    <t>IMMANUEL HARJO PRADOTO</t>
  </si>
  <si>
    <t>167215</t>
  </si>
  <si>
    <t>167216</t>
  </si>
  <si>
    <t>GRAND APPLE INDONESIA</t>
  </si>
  <si>
    <t>167217</t>
  </si>
  <si>
    <t>SILA JAYA KARYA</t>
  </si>
  <si>
    <t>167218</t>
  </si>
  <si>
    <t>PT. DODA PERKASA NUSANTARA</t>
  </si>
  <si>
    <t>167219</t>
  </si>
  <si>
    <t>PT. TELAGA MEGABUANA</t>
  </si>
  <si>
    <t>167220</t>
  </si>
  <si>
    <t>TRIJAYA MAJU BERSAMA</t>
  </si>
  <si>
    <t>167221</t>
  </si>
  <si>
    <t>RAFWAL DESCARTES</t>
  </si>
  <si>
    <t>167222</t>
  </si>
  <si>
    <t>PT. CITRA ADI SARANA INDONESIA</t>
  </si>
  <si>
    <t>167223</t>
  </si>
  <si>
    <t>SUBRATA</t>
  </si>
  <si>
    <t>167224</t>
  </si>
  <si>
    <t>BAMBANG SAEFUL HAYAT</t>
  </si>
  <si>
    <t>167225</t>
  </si>
  <si>
    <t>HERI PURWANTO</t>
  </si>
  <si>
    <t>167226</t>
  </si>
  <si>
    <t>SURYA MEGAH PERKASA</t>
  </si>
  <si>
    <t>167227</t>
  </si>
  <si>
    <t>SARANA PEMBANGUNAN SIAK</t>
  </si>
  <si>
    <t>167228</t>
  </si>
  <si>
    <t>DAB PUMPS SPA</t>
  </si>
  <si>
    <t>167229</t>
  </si>
  <si>
    <t>167230</t>
  </si>
  <si>
    <t>WARDOYO</t>
  </si>
  <si>
    <t>167231</t>
  </si>
  <si>
    <t>VISION TEKNIK</t>
  </si>
  <si>
    <t>167232</t>
  </si>
  <si>
    <t>SAYAHRIZA FALAH</t>
  </si>
  <si>
    <t>167233</t>
  </si>
  <si>
    <t>HARA INTERNATIONAL INDONESIA</t>
  </si>
  <si>
    <t>167234</t>
  </si>
  <si>
    <t>TONI TEGUH</t>
  </si>
  <si>
    <t>167235</t>
  </si>
  <si>
    <t>RODI AGUSTINUS</t>
  </si>
  <si>
    <t>167236</t>
  </si>
  <si>
    <t>BUMNAG TUAH SAKATO</t>
  </si>
  <si>
    <t>167237</t>
  </si>
  <si>
    <t>PT. AGRO ALAM PERDANA</t>
  </si>
  <si>
    <t>167238</t>
  </si>
  <si>
    <t>PT. BERKAT SAWIT SUKAMAJU</t>
  </si>
  <si>
    <t>167239</t>
  </si>
  <si>
    <t>CV. TECHNICAL BYM</t>
  </si>
  <si>
    <t>167240</t>
  </si>
  <si>
    <t>POLITEKNIK PEMBANGUNAN PERTANIAN MEDAN</t>
  </si>
  <si>
    <t>167241</t>
  </si>
  <si>
    <t>JAN DE NUL (AUSTRALIA) Pty. Ltd</t>
  </si>
  <si>
    <t>167242</t>
  </si>
  <si>
    <t>BARA JAYA UTAMA</t>
  </si>
  <si>
    <t>167243</t>
  </si>
  <si>
    <t>RUMAH SAKIT UMUM SIDIKALANG</t>
  </si>
  <si>
    <t>167244</t>
  </si>
  <si>
    <t>PT. BERKAT KENCANA SEJAHTERA</t>
  </si>
  <si>
    <t>167245</t>
  </si>
  <si>
    <t>YULYANTI</t>
  </si>
  <si>
    <t>167246</t>
  </si>
  <si>
    <t>RADJA RULLY PRATAMA</t>
  </si>
  <si>
    <t>167247</t>
  </si>
  <si>
    <t>WILDAN OKTAFI</t>
  </si>
  <si>
    <t>167249</t>
  </si>
  <si>
    <t>WIKO TIRTA UTAMA</t>
  </si>
  <si>
    <t>167251</t>
  </si>
  <si>
    <t>167252</t>
  </si>
  <si>
    <t>KSO PT MULTI STRUCTURE -  PT MTIGA POWER MANAGEMENT GUMANTI</t>
  </si>
  <si>
    <t>167253</t>
  </si>
  <si>
    <t>ANDREAS KURNIAWAN PURNOMO</t>
  </si>
  <si>
    <t>167254</t>
  </si>
  <si>
    <t>RUMAH SAKIT UMUM DAERAH dr. ZUBIR MAHMUD</t>
  </si>
  <si>
    <t>167255</t>
  </si>
  <si>
    <t>INDRA SUSILO</t>
  </si>
  <si>
    <t>167266</t>
  </si>
  <si>
    <t>RUTIN RUMAH SAKIT UMUM KALABAHI</t>
  </si>
  <si>
    <t>167267</t>
  </si>
  <si>
    <t>SASL AND SONS INDONESIA</t>
  </si>
  <si>
    <t>167268</t>
  </si>
  <si>
    <t>PT. SINGKEP TUAH PERSADA</t>
  </si>
  <si>
    <t>167269</t>
  </si>
  <si>
    <t>PT. SAKA INDAH PERKASA</t>
  </si>
  <si>
    <t>167270</t>
  </si>
  <si>
    <t>PT. BEN PUTERA SEJAHTERA BERSAMA</t>
  </si>
  <si>
    <t>167271</t>
  </si>
  <si>
    <t>PT. BAHTERA NURANI PRATAMA</t>
  </si>
  <si>
    <t>167272</t>
  </si>
  <si>
    <t>FAIZAL DIO PRATAMA</t>
  </si>
  <si>
    <t>167273</t>
  </si>
  <si>
    <t>MITRA ALAM SARANA SEJAHTERA</t>
  </si>
  <si>
    <t>167274</t>
  </si>
  <si>
    <t>PT. DUA SARANA TEKNIK</t>
  </si>
  <si>
    <t>167275</t>
  </si>
  <si>
    <t>167276</t>
  </si>
  <si>
    <t>BETON PRIMA INTI</t>
  </si>
  <si>
    <t>167277</t>
  </si>
  <si>
    <t>PT. PRIMA LAUTAN BINTANG</t>
  </si>
  <si>
    <t>167278</t>
  </si>
  <si>
    <t>PT. BORNEO INTER GLOBAL</t>
  </si>
  <si>
    <t>167279</t>
  </si>
  <si>
    <t>PT. BIMA PALMA NUGRAHA</t>
  </si>
  <si>
    <t>167280</t>
  </si>
  <si>
    <t>ANDRE SAPUTRA</t>
  </si>
  <si>
    <t>167281</t>
  </si>
  <si>
    <t>CV. TOMANENGNGA</t>
  </si>
  <si>
    <t>167282</t>
  </si>
  <si>
    <t>CV. REVAYAH DEWI</t>
  </si>
  <si>
    <t>167283</t>
  </si>
  <si>
    <t>PT. CAHAYA ENERGI SUMERU SENTOSA</t>
  </si>
  <si>
    <t>167284</t>
  </si>
  <si>
    <t>CHANDRA BUMI NUSANTARA</t>
  </si>
  <si>
    <t>167285</t>
  </si>
  <si>
    <t>BERKAT</t>
  </si>
  <si>
    <t>167286</t>
  </si>
  <si>
    <t>PT. SETYA KARIB ABADI</t>
  </si>
  <si>
    <t>167287</t>
  </si>
  <si>
    <t>AVIDA FAMILI</t>
  </si>
  <si>
    <t>167288</t>
  </si>
  <si>
    <t>MAHADANA BUMI LESTARI</t>
  </si>
  <si>
    <t>167289</t>
  </si>
  <si>
    <t>CV. IYEL LINGGA SARI</t>
  </si>
  <si>
    <t>167290</t>
  </si>
  <si>
    <t>FIRST CHOICE INTERNATIONAL, PT</t>
  </si>
  <si>
    <t>167291</t>
  </si>
  <si>
    <t>NURHAJIZ</t>
  </si>
  <si>
    <t>167292</t>
  </si>
  <si>
    <t>HYPEC INTERNATIONAL</t>
  </si>
  <si>
    <t>167294</t>
  </si>
  <si>
    <t>WAWAN</t>
  </si>
  <si>
    <t>167295</t>
  </si>
  <si>
    <t>EVI KURNIATI</t>
  </si>
  <si>
    <t>167296</t>
  </si>
  <si>
    <t>KTB MARINE INDONESIA</t>
  </si>
  <si>
    <t>167297</t>
  </si>
  <si>
    <t>PT. PUNCAK TOP TRADER INDONESIA</t>
  </si>
  <si>
    <t>167298</t>
  </si>
  <si>
    <t>PT. KALCO INDONESIA</t>
  </si>
  <si>
    <t>167299</t>
  </si>
  <si>
    <t>JUMIANA</t>
  </si>
  <si>
    <t>167300</t>
  </si>
  <si>
    <t>167301</t>
  </si>
  <si>
    <t>SEALAND SAMUDRA</t>
  </si>
  <si>
    <t>167302</t>
  </si>
  <si>
    <t>PELAYARAN NASIONAL EKALYAPURNAMASARI</t>
  </si>
  <si>
    <t>167303</t>
  </si>
  <si>
    <t>CV. CAHAYA HATI</t>
  </si>
  <si>
    <t>167304</t>
  </si>
  <si>
    <t>IDZULDIN AMER</t>
  </si>
  <si>
    <t>167305</t>
  </si>
  <si>
    <t>BUDI SUSANTO</t>
  </si>
  <si>
    <t>167306</t>
  </si>
  <si>
    <t>EDWIN JELMAU</t>
  </si>
  <si>
    <t>167307</t>
  </si>
  <si>
    <t>PT. MITRA ABADI DAMAI</t>
  </si>
  <si>
    <t>167308</t>
  </si>
  <si>
    <t>HAKIKAT</t>
  </si>
  <si>
    <t>167309</t>
  </si>
  <si>
    <t>PT. MULTI NABATI SULAWESI</t>
  </si>
  <si>
    <t>167310</t>
  </si>
  <si>
    <t>PT. MELATI PUTRA JAYA</t>
  </si>
  <si>
    <t>167311</t>
  </si>
  <si>
    <t>PT. TRI DAYA JAYA</t>
  </si>
  <si>
    <t>167312</t>
  </si>
  <si>
    <t>M. HARIANZAH</t>
  </si>
  <si>
    <t>167313</t>
  </si>
  <si>
    <t>PT. ALTRAK 1978</t>
  </si>
  <si>
    <t>167314</t>
  </si>
  <si>
    <t>PT. BERKAT PUTRA THOHA</t>
  </si>
  <si>
    <t>167315</t>
  </si>
  <si>
    <t>PT. JANOKO</t>
  </si>
  <si>
    <t>167316</t>
  </si>
  <si>
    <t>CV. ZAARA UTAMA MANDIRI</t>
  </si>
  <si>
    <t>167317</t>
  </si>
  <si>
    <t>IR. MUGIONO</t>
  </si>
  <si>
    <t>167318</t>
  </si>
  <si>
    <t>ADI</t>
  </si>
  <si>
    <t>167319</t>
  </si>
  <si>
    <t>ABDUL RAJAK</t>
  </si>
  <si>
    <t>167320</t>
  </si>
  <si>
    <t>CIPTA MULTI SUKSES</t>
  </si>
  <si>
    <t>167321</t>
  </si>
  <si>
    <t>JO.DWIJAYA KARYA</t>
  </si>
  <si>
    <t>167322</t>
  </si>
  <si>
    <t>PT  BYC INDONESIA</t>
  </si>
  <si>
    <t>167323</t>
  </si>
  <si>
    <t>YUDI IMAM TEGUH PURWANTO</t>
  </si>
  <si>
    <t>167324</t>
  </si>
  <si>
    <t>167325</t>
  </si>
  <si>
    <t>PT. CITRA KARYA LILA</t>
  </si>
  <si>
    <t>167326</t>
  </si>
  <si>
    <t>H. ISMAIL MARJUKI</t>
  </si>
  <si>
    <t>167327</t>
  </si>
  <si>
    <t>PT. BUMI INDO POWER</t>
  </si>
  <si>
    <t>167330</t>
  </si>
  <si>
    <t>167331</t>
  </si>
  <si>
    <t>ROHYANI</t>
  </si>
  <si>
    <t>167332</t>
  </si>
  <si>
    <t>KAYUH NUSANTARA JAYA</t>
  </si>
  <si>
    <t>167333</t>
  </si>
  <si>
    <t>PT. LANGGENG JAYA BERDIKARI</t>
  </si>
  <si>
    <t>167334</t>
  </si>
  <si>
    <t>PT. GRASYELLA NUR RAMADHANI</t>
  </si>
  <si>
    <t>167335</t>
  </si>
  <si>
    <t>KOPERASI SERBA USAHA BATANG CEMERLANG</t>
  </si>
  <si>
    <t>167336</t>
  </si>
  <si>
    <t>CV. PRIMA JAYA</t>
  </si>
  <si>
    <t>167337</t>
  </si>
  <si>
    <t>CV. MULTINDO JAYA ABADI</t>
  </si>
  <si>
    <t>167338</t>
  </si>
  <si>
    <t>DONY ASPRILLA ARNANDA</t>
  </si>
  <si>
    <t>167339</t>
  </si>
  <si>
    <t>UD. CIPTO ROSO</t>
  </si>
  <si>
    <t>167340</t>
  </si>
  <si>
    <t>MERPATI MAINTENANCE FACILITY</t>
  </si>
  <si>
    <t>167341</t>
  </si>
  <si>
    <t>PT. ALFA PETROFIN NIAGA</t>
  </si>
  <si>
    <t>167342</t>
  </si>
  <si>
    <t>PUTRA TUNGGAL</t>
  </si>
  <si>
    <t>167343</t>
  </si>
  <si>
    <t>LANGGENG BERSAMA</t>
  </si>
  <si>
    <t>167344</t>
  </si>
  <si>
    <t>HALDA SITORUS</t>
  </si>
  <si>
    <t>167345</t>
  </si>
  <si>
    <t>MEGA RAMIN INDONESIA</t>
  </si>
  <si>
    <t>167346</t>
  </si>
  <si>
    <t>CV. ADIRIA</t>
  </si>
  <si>
    <t>167347</t>
  </si>
  <si>
    <t>CV. DWI PUTERA MANDIRI</t>
  </si>
  <si>
    <t>167348</t>
  </si>
  <si>
    <t>CYNTIA DEWI</t>
  </si>
  <si>
    <t>167349</t>
  </si>
  <si>
    <t>SUKSES PRIMA NUSANTARA</t>
  </si>
  <si>
    <t>167350</t>
  </si>
  <si>
    <t>USDAMA DAMAI SEJAHTERA</t>
  </si>
  <si>
    <t>167351</t>
  </si>
  <si>
    <t>KEMASAN INDONESIA TIMUR</t>
  </si>
  <si>
    <t>167352</t>
  </si>
  <si>
    <t>SARANA LINTASINDO BATAM</t>
  </si>
  <si>
    <t>167353</t>
  </si>
  <si>
    <t>BEND. PENGELUARAN APBD RSUD ARIFIN ACHMAD</t>
  </si>
  <si>
    <t>167354</t>
  </si>
  <si>
    <t>BANDU</t>
  </si>
  <si>
    <t>167355</t>
  </si>
  <si>
    <t>SIGMA UNITED INTERNATIONAL</t>
  </si>
  <si>
    <t>167356</t>
  </si>
  <si>
    <t>PT. SINDOTECH UTAMA</t>
  </si>
  <si>
    <t>167357</t>
  </si>
  <si>
    <t>PUTRA MAHKOTA RAYA</t>
  </si>
  <si>
    <t>167358</t>
  </si>
  <si>
    <t>ALAM BUMI CEMERLANG</t>
  </si>
  <si>
    <t>167359</t>
  </si>
  <si>
    <t>GRAHA BINTANG MALEO</t>
  </si>
  <si>
    <t>167360</t>
  </si>
  <si>
    <t>DADANG NITALUDIN</t>
  </si>
  <si>
    <t>167361</t>
  </si>
  <si>
    <t>CV. SKETSA 27 OKTOBER</t>
  </si>
  <si>
    <t>167362</t>
  </si>
  <si>
    <t>PERUM PERIKANAN INDONESIA</t>
  </si>
  <si>
    <t>167363</t>
  </si>
  <si>
    <t xml:space="preserve"> I NYOMAN TRIYADI AMBARA</t>
  </si>
  <si>
    <t>167367</t>
  </si>
  <si>
    <t>PT. BATANGHARI PERSADA MAKMUR</t>
  </si>
  <si>
    <t>167379</t>
  </si>
  <si>
    <t>167380</t>
  </si>
  <si>
    <t>LIU WANDA PRAYUDA</t>
  </si>
  <si>
    <t>167381</t>
  </si>
  <si>
    <t>CV. AL-QOMAR</t>
  </si>
  <si>
    <t>167382</t>
  </si>
  <si>
    <t>BENNY NEGARA</t>
  </si>
  <si>
    <t>167383</t>
  </si>
  <si>
    <t>KSO ADHI - PENTA</t>
  </si>
  <si>
    <t>167384</t>
  </si>
  <si>
    <t>DENY FRANS MANUBULU</t>
  </si>
  <si>
    <t>167385</t>
  </si>
  <si>
    <t>PT. CITRA AGRO ABADI</t>
  </si>
  <si>
    <t>167386</t>
  </si>
  <si>
    <t>DINAMIKA CITRA RASA</t>
  </si>
  <si>
    <t>167387</t>
  </si>
  <si>
    <t>MOCH. FARID CHUROHMAN SAFRIL, S.AB</t>
  </si>
  <si>
    <t>167388</t>
  </si>
  <si>
    <t>ARISU INDONESIA</t>
  </si>
  <si>
    <t>167389</t>
  </si>
  <si>
    <t>GREEN FLEXIBLE INDUSTRIES</t>
  </si>
  <si>
    <t>167390</t>
  </si>
  <si>
    <t>HENDRY MULYONO</t>
  </si>
  <si>
    <t>167391</t>
  </si>
  <si>
    <t>YUNAN STRATEGIX INDONESIA</t>
  </si>
  <si>
    <t>167392</t>
  </si>
  <si>
    <t>DENNY AFRIZAL R</t>
  </si>
  <si>
    <t>167393</t>
  </si>
  <si>
    <t>TJIO EMILY CHIARA</t>
  </si>
  <si>
    <t>167396</t>
  </si>
  <si>
    <t>PT. BUMI ALAM PERSADA</t>
  </si>
  <si>
    <t>167439</t>
  </si>
  <si>
    <t>PT. DEXIN STEEL INDONESIA</t>
  </si>
  <si>
    <t>167440</t>
  </si>
  <si>
    <t>BUNARUS LAJU SEJAHTERA</t>
  </si>
  <si>
    <t>167441</t>
  </si>
  <si>
    <t>KALIMANTAN FISHERY</t>
  </si>
  <si>
    <t>167442</t>
  </si>
  <si>
    <t>YOSI SUWANDI</t>
  </si>
  <si>
    <t>167443</t>
  </si>
  <si>
    <t>PT. ANTACO SUMBER REZEKI</t>
  </si>
  <si>
    <t>167444</t>
  </si>
  <si>
    <t>MUSTAFA MAHDALY</t>
  </si>
  <si>
    <t>167445</t>
  </si>
  <si>
    <t>WIKA JAYA MANDIRI</t>
  </si>
  <si>
    <t>167446</t>
  </si>
  <si>
    <t>SUPARNO</t>
  </si>
  <si>
    <t>167447</t>
  </si>
  <si>
    <t>167448</t>
  </si>
  <si>
    <t>CAHAYA GUNTUR BERLIAN</t>
  </si>
  <si>
    <t>167449</t>
  </si>
  <si>
    <t>SEPTIRA NUR WIDYA ABSYAH SALEH</t>
  </si>
  <si>
    <t>167450</t>
  </si>
  <si>
    <t>SAMUDRA OCEANEERING</t>
  </si>
  <si>
    <t>167451</t>
  </si>
  <si>
    <t>167452</t>
  </si>
  <si>
    <t>ORANS CO.,LTD.</t>
  </si>
  <si>
    <t>167455</t>
  </si>
  <si>
    <t>PT. SANGKARA ELTIAN ENJINIRING</t>
  </si>
  <si>
    <t>167456</t>
  </si>
  <si>
    <t>PT. SURYA SERBA MULIA</t>
  </si>
  <si>
    <t>167457</t>
  </si>
  <si>
    <t>PT. LAHAN REZEKI</t>
  </si>
  <si>
    <t>167458</t>
  </si>
  <si>
    <t>KOP. SERBA USAHA KARYA DESA</t>
  </si>
  <si>
    <t>167459</t>
  </si>
  <si>
    <t>167460</t>
  </si>
  <si>
    <t>SABRAN. T</t>
  </si>
  <si>
    <t>167461</t>
  </si>
  <si>
    <t>MARDI</t>
  </si>
  <si>
    <t>167462</t>
  </si>
  <si>
    <t>ADE HASAN</t>
  </si>
  <si>
    <t>167463</t>
  </si>
  <si>
    <t>MUSTIKA ASRI AGUNG</t>
  </si>
  <si>
    <t>167464</t>
  </si>
  <si>
    <t>PT. BARA PAGMER JAYA</t>
  </si>
  <si>
    <t>167465</t>
  </si>
  <si>
    <t>MUCHSIN AFRAN SYAHRIL</t>
  </si>
  <si>
    <t>167466</t>
  </si>
  <si>
    <t>888 (DELAPAN DELAPAN DELAPAN)</t>
  </si>
  <si>
    <t>167467</t>
  </si>
  <si>
    <t>BHAKTI MANDIRI WIRATAMA</t>
  </si>
  <si>
    <t>167468</t>
  </si>
  <si>
    <t>BADAI PASTI BERLALU</t>
  </si>
  <si>
    <t>167470</t>
  </si>
  <si>
    <t>PT. XIN KAI DAR</t>
  </si>
  <si>
    <t>167471</t>
  </si>
  <si>
    <t>PT. MUARA JUARA KREASI INDONESIA</t>
  </si>
  <si>
    <t>167472</t>
  </si>
  <si>
    <t>PT. INDOSURVEY MINING SERVICE</t>
  </si>
  <si>
    <t>167473</t>
  </si>
  <si>
    <t>PT. CAKRA MUDA INDONESIA</t>
  </si>
  <si>
    <t>167474</t>
  </si>
  <si>
    <t>AWANG</t>
  </si>
  <si>
    <t>167475</t>
  </si>
  <si>
    <t>ALMITRA SETIA JAYA</t>
  </si>
  <si>
    <t>167476</t>
  </si>
  <si>
    <t>RAMDAN</t>
  </si>
  <si>
    <t>167477</t>
  </si>
  <si>
    <t>PT. GARAM NUSANTARA LESTARI</t>
  </si>
  <si>
    <t>167478</t>
  </si>
  <si>
    <t>BEND. BLUD RSUD PAMBALAHBATUNG AMUNTAI</t>
  </si>
  <si>
    <t>167479</t>
  </si>
  <si>
    <t>MUHAMMAD RAFII</t>
  </si>
  <si>
    <t>167480</t>
  </si>
  <si>
    <t>RAHAYU MAKMUR</t>
  </si>
  <si>
    <t>167481</t>
  </si>
  <si>
    <t>METALINDO AGUNG ABADI</t>
  </si>
  <si>
    <t>167482</t>
  </si>
  <si>
    <t>WIRAWAN ARYANTO BALOL</t>
  </si>
  <si>
    <t>167483</t>
  </si>
  <si>
    <t>HENDRATA</t>
  </si>
  <si>
    <t>167484</t>
  </si>
  <si>
    <t>TOGA JAYA</t>
  </si>
  <si>
    <t>167485</t>
  </si>
  <si>
    <t>KRISTIYANTO TIGA SAUDARA</t>
  </si>
  <si>
    <t>167486</t>
  </si>
  <si>
    <t>Konsorsium PT Seirama Laju dan PT Hafar Daya Konstruksi</t>
  </si>
  <si>
    <t>167487</t>
  </si>
  <si>
    <t>EDWIN CENDRAWIRA</t>
  </si>
  <si>
    <t>167488</t>
  </si>
  <si>
    <t>KOIN TUNGGAL JAYA</t>
  </si>
  <si>
    <t>167489</t>
  </si>
  <si>
    <t>BALI MARINA</t>
  </si>
  <si>
    <t>167490</t>
  </si>
  <si>
    <t>MUH. FAHRULLAH, ST</t>
  </si>
  <si>
    <t>167491</t>
  </si>
  <si>
    <t>R.HERRY THJAHJADI</t>
  </si>
  <si>
    <t>167492</t>
  </si>
  <si>
    <t>KAIROS BOGA JAYA</t>
  </si>
  <si>
    <t>167493</t>
  </si>
  <si>
    <t>NANDANG SUTIANA</t>
  </si>
  <si>
    <t>167494</t>
  </si>
  <si>
    <t>PT. YOUSHAN NICKEL INDONESIA</t>
  </si>
  <si>
    <t>167495</t>
  </si>
  <si>
    <t>WEDA BAY ENERGI</t>
  </si>
  <si>
    <t>167496</t>
  </si>
  <si>
    <t>PT. YASHI INDONESIA INVESTMENT</t>
  </si>
  <si>
    <t>167497</t>
  </si>
  <si>
    <t>MAHARSI NURHANTOKO</t>
  </si>
  <si>
    <t>167498</t>
  </si>
  <si>
    <t>DIRAMANISI, CV</t>
  </si>
  <si>
    <t>167499</t>
  </si>
  <si>
    <t>ANGLO AMERICAN MARKETING LIMITED</t>
  </si>
  <si>
    <t>167500</t>
  </si>
  <si>
    <t>YAY. SEKOLAH TINGGI ILMU FARMASI ( STIFA )</t>
  </si>
  <si>
    <t>167501</t>
  </si>
  <si>
    <t>WIWIN PUJAWATI</t>
  </si>
  <si>
    <t>167502</t>
  </si>
  <si>
    <t>NUR AGUS</t>
  </si>
  <si>
    <t>167503</t>
  </si>
  <si>
    <t>PT. CAHAYA INDOTAMA ENGINEERING</t>
  </si>
  <si>
    <t>167504</t>
  </si>
  <si>
    <t>NURSALIM SULISTYO</t>
  </si>
  <si>
    <t>167505</t>
  </si>
  <si>
    <t>ROHUL PALMINDO DARUSSALAM</t>
  </si>
  <si>
    <t>167506</t>
  </si>
  <si>
    <t>ICHYA ULUMUDIN</t>
  </si>
  <si>
    <t>167507</t>
  </si>
  <si>
    <t>HERMANDONO</t>
  </si>
  <si>
    <t>167508</t>
  </si>
  <si>
    <t>SHINYANG INTI INDONESIA</t>
  </si>
  <si>
    <t>167509</t>
  </si>
  <si>
    <t>SUWANDI DANUATMADJA</t>
  </si>
  <si>
    <t>167510</t>
  </si>
  <si>
    <t>167511</t>
  </si>
  <si>
    <t>167512</t>
  </si>
  <si>
    <t>PT. BERDAYA KARYA NUSATARA</t>
  </si>
  <si>
    <t>167513</t>
  </si>
  <si>
    <t>PT. CHATINDO KARYA UTAMA</t>
  </si>
  <si>
    <t>167514</t>
  </si>
  <si>
    <t>ENDAH FITRIANI RAHYU</t>
  </si>
  <si>
    <t>167515</t>
  </si>
  <si>
    <t>CV. BERKAH BUMI LESTARI</t>
  </si>
  <si>
    <t>167516</t>
  </si>
  <si>
    <t>SANSANI BAROKAH SENTOSA</t>
  </si>
  <si>
    <t>167517</t>
  </si>
  <si>
    <t>DESA ARMADA BETIGA</t>
  </si>
  <si>
    <t>167518</t>
  </si>
  <si>
    <t>CV. MAYANG SEJAHTERA</t>
  </si>
  <si>
    <t>167519</t>
  </si>
  <si>
    <t>BERKAT GLOBAL MULIA</t>
  </si>
  <si>
    <t>167520</t>
  </si>
  <si>
    <t>CHAIRIL ANAM</t>
  </si>
  <si>
    <t>167521</t>
  </si>
  <si>
    <t>WPSC ASIA TENGGARA</t>
  </si>
  <si>
    <t>167522</t>
  </si>
  <si>
    <t>KARYA SEJATI PERDANA</t>
  </si>
  <si>
    <t>167523</t>
  </si>
  <si>
    <t>CV. WINDHU BOGA PRATAMA</t>
  </si>
  <si>
    <t>167524</t>
  </si>
  <si>
    <t>GUNUNG ARTHO</t>
  </si>
  <si>
    <t>167525</t>
  </si>
  <si>
    <t>RUDY TJAHYONO</t>
  </si>
  <si>
    <t>167526</t>
  </si>
  <si>
    <t>PT. MULIA PERKASA KONTRAKTOR</t>
  </si>
  <si>
    <t>167527</t>
  </si>
  <si>
    <t>ARIF WIDYANTO</t>
  </si>
  <si>
    <t>167528</t>
  </si>
  <si>
    <t>PT. BUKIDALAM BARISANI</t>
  </si>
  <si>
    <t>167529</t>
  </si>
  <si>
    <t>167531</t>
  </si>
  <si>
    <t>RENDRA</t>
  </si>
  <si>
    <t>167532</t>
  </si>
  <si>
    <t>TJIANG RIZAL</t>
  </si>
  <si>
    <t>167533</t>
  </si>
  <si>
    <t>RANDY RAMLI, SH</t>
  </si>
  <si>
    <t>167534</t>
  </si>
  <si>
    <t>WATERMAN FREIGHT LOGISTIC PTE LTD</t>
  </si>
  <si>
    <t>167535</t>
  </si>
  <si>
    <t>PALMINA ADHIKARYA SEJATI</t>
  </si>
  <si>
    <t>167536</t>
  </si>
  <si>
    <t>AMIRUDIN</t>
  </si>
  <si>
    <t>167537</t>
  </si>
  <si>
    <t>PT. ASSOKA MEIKARYA BERJAYA</t>
  </si>
  <si>
    <t>167542</t>
  </si>
  <si>
    <t>PT. CEMERLANG UNGGAS LESTARI</t>
  </si>
  <si>
    <t>167543</t>
  </si>
  <si>
    <t>CV. SRIWIJAYA BERKAH</t>
  </si>
  <si>
    <t>167544</t>
  </si>
  <si>
    <t>PT. MODULAR INTI KONSTRINDO</t>
  </si>
  <si>
    <t>167545</t>
  </si>
  <si>
    <t>BETJIK DJOJO</t>
  </si>
  <si>
    <t>167546</t>
  </si>
  <si>
    <t>ANEKA CEILING DECORATION</t>
  </si>
  <si>
    <t>167547</t>
  </si>
  <si>
    <t>YAYASAN WIDYA MANDALA</t>
  </si>
  <si>
    <t>167548</t>
  </si>
  <si>
    <t>CV. RASA LAUT SENTOSA</t>
  </si>
  <si>
    <t>167549</t>
  </si>
  <si>
    <t>NUR JATI MINERAL INDONESIA</t>
  </si>
  <si>
    <t>167550</t>
  </si>
  <si>
    <t>PT. MULTISARI BAHARI</t>
  </si>
  <si>
    <t>167551</t>
  </si>
  <si>
    <t>RIZA FAUZAN</t>
  </si>
  <si>
    <t>167552</t>
  </si>
  <si>
    <t>KALI JATI PERMAI</t>
  </si>
  <si>
    <t>167553</t>
  </si>
  <si>
    <t>PT. RAJA BATU BARA INDONESIA</t>
  </si>
  <si>
    <t>167554</t>
  </si>
  <si>
    <t>SUKO WIDODO</t>
  </si>
  <si>
    <t>167555</t>
  </si>
  <si>
    <t>CV. NUR ABADI</t>
  </si>
  <si>
    <t>167556</t>
  </si>
  <si>
    <t>ANOA BINTANG METALINDO</t>
  </si>
  <si>
    <t>167559</t>
  </si>
  <si>
    <t>SINAR TERANG</t>
  </si>
  <si>
    <t>167560</t>
  </si>
  <si>
    <t>CIPTA SELERA MURNI</t>
  </si>
  <si>
    <t>167561</t>
  </si>
  <si>
    <t>PT. MIN GOOK INDONESIA</t>
  </si>
  <si>
    <t>167562</t>
  </si>
  <si>
    <t>BERKAT AGUNG</t>
  </si>
  <si>
    <t>167563</t>
  </si>
  <si>
    <t>ARU JAYA</t>
  </si>
  <si>
    <t>167564</t>
  </si>
  <si>
    <t>SANDRA TANOYO, IR</t>
  </si>
  <si>
    <t>167565</t>
  </si>
  <si>
    <t>SAMUDERA MAKMUR LESTARI</t>
  </si>
  <si>
    <t>167566</t>
  </si>
  <si>
    <t>SANDRA TANDYO, IR</t>
  </si>
  <si>
    <t>167567</t>
  </si>
  <si>
    <t>PT. JOO PUTRA PRATAMA</t>
  </si>
  <si>
    <t>167568</t>
  </si>
  <si>
    <t>ANWAR IBRAHIM</t>
  </si>
  <si>
    <t>167569</t>
  </si>
  <si>
    <t>PT. TASTIA PERMATA SEJAHTERA</t>
  </si>
  <si>
    <t>167570</t>
  </si>
  <si>
    <t>RIAU BERLIAN UTAMA</t>
  </si>
  <si>
    <t>167571</t>
  </si>
  <si>
    <t>SINAI SUPRA INDUSTRI</t>
  </si>
  <si>
    <t>167572</t>
  </si>
  <si>
    <t>PACIFIC EQUINOX</t>
  </si>
  <si>
    <t>167573</t>
  </si>
  <si>
    <t>PT. SELARAS MAKMUR MANDIRI</t>
  </si>
  <si>
    <t>167574</t>
  </si>
  <si>
    <t>PESCONINDO</t>
  </si>
  <si>
    <t>167575</t>
  </si>
  <si>
    <t>INGRESS MALINDO VENTURES</t>
  </si>
  <si>
    <t>167576</t>
  </si>
  <si>
    <t>CEFA INDONESIA SEJAHTERA LESTARI</t>
  </si>
  <si>
    <t>167577</t>
  </si>
  <si>
    <t xml:space="preserve"> BEND. RUMAH SAKIT UMUM DAERAH KAB ACEH TAMIANG</t>
  </si>
  <si>
    <t>167578</t>
  </si>
  <si>
    <t>PT. TRISAN ABADI</t>
  </si>
  <si>
    <t>167579</t>
  </si>
  <si>
    <t>SISTEK KARYA MANDIRI</t>
  </si>
  <si>
    <t>167580</t>
  </si>
  <si>
    <t>AGUNG JAYA TANGGUH</t>
  </si>
  <si>
    <t>167581</t>
  </si>
  <si>
    <t>ERWIN MARUDUT SIAHAAN</t>
  </si>
  <si>
    <t>167582</t>
  </si>
  <si>
    <t>SOON HO</t>
  </si>
  <si>
    <t>167583</t>
  </si>
  <si>
    <t>SEALINK MARINE SERVICES</t>
  </si>
  <si>
    <t>167584</t>
  </si>
  <si>
    <t>GRAHA PURNA PRAJA</t>
  </si>
  <si>
    <t>167585</t>
  </si>
  <si>
    <t>PASAR SWALAYAN MAJU BERSAMA</t>
  </si>
  <si>
    <t>167586</t>
  </si>
  <si>
    <t>FERDINAN SEMBIRING</t>
  </si>
  <si>
    <t>167587</t>
  </si>
  <si>
    <t>H.M. MUJIONO</t>
  </si>
  <si>
    <t>167588</t>
  </si>
  <si>
    <t>KARYATAMA KONAWE UTARA</t>
  </si>
  <si>
    <t>167589</t>
  </si>
  <si>
    <t>KOPERASI UNIT DESA TUNGGAL KARYA SEHATI</t>
  </si>
  <si>
    <t>167590</t>
  </si>
  <si>
    <t>KOTA NIAGA RAYA</t>
  </si>
  <si>
    <t>167591</t>
  </si>
  <si>
    <t>RENDEZ INDONESIA</t>
  </si>
  <si>
    <t>167592</t>
  </si>
  <si>
    <t>PT. GRAHA PUNDI HASANAH</t>
  </si>
  <si>
    <t>167593</t>
  </si>
  <si>
    <t>CV. MAHKOTA JAYA</t>
  </si>
  <si>
    <t>167594</t>
  </si>
  <si>
    <t>ARIE ARISANDI ROSADIEN</t>
  </si>
  <si>
    <t>167595</t>
  </si>
  <si>
    <t>HABIBURROHMAN</t>
  </si>
  <si>
    <t>167596</t>
  </si>
  <si>
    <t>INDOSNACK MAKMUR ABADI</t>
  </si>
  <si>
    <t>167597</t>
  </si>
  <si>
    <t>BERKAH SEKAWAN ABADI</t>
  </si>
  <si>
    <t>167606</t>
  </si>
  <si>
    <t>FATIMAH KARUNIA SULTERA, S.AB, M.AB.</t>
  </si>
  <si>
    <t>167607</t>
  </si>
  <si>
    <t>ACHMAD NASRULLOH</t>
  </si>
  <si>
    <t>167608</t>
  </si>
  <si>
    <t>RENI MULYANA WATI</t>
  </si>
  <si>
    <t>167609</t>
  </si>
  <si>
    <t>KHOIRUL UMAM</t>
  </si>
  <si>
    <t>167610</t>
  </si>
  <si>
    <t>PT. CIPTA GLOBAL SELERA</t>
  </si>
  <si>
    <t>167611</t>
  </si>
  <si>
    <t>ULTRA SOLUSI INDONESIA</t>
  </si>
  <si>
    <t>167612</t>
  </si>
  <si>
    <t>MANDALA JAYAKARTA</t>
  </si>
  <si>
    <t>167613</t>
  </si>
  <si>
    <t>SALSABILA ZAKIYYAH</t>
  </si>
  <si>
    <t>167614</t>
  </si>
  <si>
    <t>TD WILLIAMSON INDONESIA</t>
  </si>
  <si>
    <t>167615</t>
  </si>
  <si>
    <t>ZEMY</t>
  </si>
  <si>
    <t>167616</t>
  </si>
  <si>
    <t>DEDI KUSWARA</t>
  </si>
  <si>
    <t>167617</t>
  </si>
  <si>
    <t>SUHADRIL MANYADI</t>
  </si>
  <si>
    <t>167618</t>
  </si>
  <si>
    <t>INDUSTRI KAPAL INDONESIA</t>
  </si>
  <si>
    <t>167619</t>
  </si>
  <si>
    <t>MITRA SOLID PRATAMA</t>
  </si>
  <si>
    <t>167620</t>
  </si>
  <si>
    <t>SARANA AGRO PANATA</t>
  </si>
  <si>
    <t>167621</t>
  </si>
  <si>
    <t>PT. MULTI PILAR JASA PIRSA NUSA</t>
  </si>
  <si>
    <t>167622</t>
  </si>
  <si>
    <t>Ir. WAWAT</t>
  </si>
  <si>
    <t>167623</t>
  </si>
  <si>
    <t>BORNEO BAY RESIDENCE</t>
  </si>
  <si>
    <t>167624</t>
  </si>
  <si>
    <t>Fendi</t>
  </si>
  <si>
    <t>167625</t>
  </si>
  <si>
    <t>RIZAL HAMDANI</t>
  </si>
  <si>
    <t>167626</t>
  </si>
  <si>
    <t>PT. KINO FOOD INDONESIA</t>
  </si>
  <si>
    <t>167627</t>
  </si>
  <si>
    <t>BENDAHARA PENGELUARAN DISBUNNAK PROV KALSEL TP05</t>
  </si>
  <si>
    <t>167628</t>
  </si>
  <si>
    <t>167629</t>
  </si>
  <si>
    <t>NABIEL ENGINEERING CONSULTANT</t>
  </si>
  <si>
    <t>167630</t>
  </si>
  <si>
    <t>EXPO COMMODITIES INDONESIA</t>
  </si>
  <si>
    <t>167631</t>
  </si>
  <si>
    <t>ANTONIUS GINTING</t>
  </si>
  <si>
    <t>167632</t>
  </si>
  <si>
    <t>OU CHANGLONG</t>
  </si>
  <si>
    <t>167633</t>
  </si>
  <si>
    <t>CV. HIKMAH TANI</t>
  </si>
  <si>
    <t>167634</t>
  </si>
  <si>
    <t>YANE YESSYCA RACHMAT</t>
  </si>
  <si>
    <t>167635</t>
  </si>
  <si>
    <t>167636</t>
  </si>
  <si>
    <t>CV. BERDIKARI PUTRA ABADI</t>
  </si>
  <si>
    <t>167637</t>
  </si>
  <si>
    <t>TERUMITSU UMEZAKI</t>
  </si>
  <si>
    <t>167638</t>
  </si>
  <si>
    <t>BROOKLYN ENTERPRISE PTE LTD</t>
  </si>
  <si>
    <t>167639</t>
  </si>
  <si>
    <t>BALI SANTI</t>
  </si>
  <si>
    <t>167640</t>
  </si>
  <si>
    <t>SANA VIE SUKSES</t>
  </si>
  <si>
    <t>167641</t>
  </si>
  <si>
    <t>IRIAN BHAKTI</t>
  </si>
  <si>
    <t>167642</t>
  </si>
  <si>
    <t>SUZZANA HEWOOD</t>
  </si>
  <si>
    <t>167643</t>
  </si>
  <si>
    <t>JEREMIAH ASIA HOLDINGS</t>
  </si>
  <si>
    <t>167644</t>
  </si>
  <si>
    <t>CECEP BEBEN MUKAROM</t>
  </si>
  <si>
    <t>167645</t>
  </si>
  <si>
    <t>167646</t>
  </si>
  <si>
    <t>PYRAMIDE PARAMOUNT INDONESIA</t>
  </si>
  <si>
    <t>167647</t>
  </si>
  <si>
    <t>PT. GARAM INDUSTRI GLOBAL</t>
  </si>
  <si>
    <t>167648</t>
  </si>
  <si>
    <t>PT. SRI RAHAYU PUTRA JAYA</t>
  </si>
  <si>
    <t>167649</t>
  </si>
  <si>
    <t>CV. ESA YOGYAKARTA</t>
  </si>
  <si>
    <t>167650</t>
  </si>
  <si>
    <t>RAHMAT PUTRA RANADIWANGSA</t>
  </si>
  <si>
    <t>167651</t>
  </si>
  <si>
    <t>SUTOMO</t>
  </si>
  <si>
    <t>167652</t>
  </si>
  <si>
    <t>ARIK EFFENDI</t>
  </si>
  <si>
    <t>167653</t>
  </si>
  <si>
    <t>YKL INDONESIA</t>
  </si>
  <si>
    <t>167654</t>
  </si>
  <si>
    <t>PT. NAJA WAHDA BORNEO</t>
  </si>
  <si>
    <t>167655</t>
  </si>
  <si>
    <t>MOH ZAKKI</t>
  </si>
  <si>
    <t>167656</t>
  </si>
  <si>
    <t>BINTANG PERMATA KHATULISTIWA</t>
  </si>
  <si>
    <t>167657</t>
  </si>
  <si>
    <t>IBU LENI</t>
  </si>
  <si>
    <t>167658</t>
  </si>
  <si>
    <t>PANCA LOGAM MAKMUR</t>
  </si>
  <si>
    <t>167659</t>
  </si>
  <si>
    <t>ATHAYA TAHMAT</t>
  </si>
  <si>
    <t>167660</t>
  </si>
  <si>
    <t>BERJAYA ANUGERAH SEJAHTERA</t>
  </si>
  <si>
    <t>167661</t>
  </si>
  <si>
    <t>WAHANA ALAM BERSINAR</t>
  </si>
  <si>
    <t>167662</t>
  </si>
  <si>
    <t>PLN (PERSERO) SEKTOR PEMBANGKITAN MALUKU</t>
  </si>
  <si>
    <t>167663</t>
  </si>
  <si>
    <t>MAPPAKARAENG</t>
  </si>
  <si>
    <t>167664</t>
  </si>
  <si>
    <t>ANEKA JASUMA PLASTIK</t>
  </si>
  <si>
    <t>167665</t>
  </si>
  <si>
    <t>VASTLAND INDONESIA</t>
  </si>
  <si>
    <t>167666</t>
  </si>
  <si>
    <t>BIMO ABADI MANDIRI</t>
  </si>
  <si>
    <t>167667</t>
  </si>
  <si>
    <t>BALI HOME INTERIOR</t>
  </si>
  <si>
    <t>167668</t>
  </si>
  <si>
    <t>BUMI ALAM LESTARI</t>
  </si>
  <si>
    <t>167669</t>
  </si>
  <si>
    <t>TRI ABADI</t>
  </si>
  <si>
    <t>167670</t>
  </si>
  <si>
    <t>VITA BREN INDONESIA</t>
  </si>
  <si>
    <t>167671</t>
  </si>
  <si>
    <t>SMS SIEMAG SPARE PART SERVICES</t>
  </si>
  <si>
    <t>167672</t>
  </si>
  <si>
    <t>BUNGA TANJUNG</t>
  </si>
  <si>
    <t>167673</t>
  </si>
  <si>
    <t>DONGAN MANDIRI PERKASA</t>
  </si>
  <si>
    <t>167674</t>
  </si>
  <si>
    <t>AGROCORE BANGUN INDONESIA</t>
  </si>
  <si>
    <t>167675</t>
  </si>
  <si>
    <t>KEPOLISIAN NEGARA REPUBLIK INDONESIA DAERAH KALIMANTAN TENGAH RESOR KOTAWARINGIN TIMUR</t>
  </si>
  <si>
    <t>167676</t>
  </si>
  <si>
    <t>PT. KHATULISTIWA UNGGUL UTAMA</t>
  </si>
  <si>
    <t>167677</t>
  </si>
  <si>
    <t>TENERA LESTARI</t>
  </si>
  <si>
    <t>167678</t>
  </si>
  <si>
    <t>DINAS KESEHATAN KOTAMADYA DATI II TANJUNG BALAI</t>
  </si>
  <si>
    <t>167679</t>
  </si>
  <si>
    <t>CHINA TRADING INDONESIA</t>
  </si>
  <si>
    <t>167684</t>
  </si>
  <si>
    <t>PRM.PERHUTANI KPH BANDUNG UTARA</t>
  </si>
  <si>
    <t>167686</t>
  </si>
  <si>
    <t>BOXON NIKKON JAYAINDO</t>
  </si>
  <si>
    <t>167687</t>
  </si>
  <si>
    <t>PT. RAKSA KARYA PRATAMA</t>
  </si>
  <si>
    <t>167688</t>
  </si>
  <si>
    <t>HENDRO CHANDRA</t>
  </si>
  <si>
    <t>167689</t>
  </si>
  <si>
    <t>SUMBER SWARNA PRATAMA</t>
  </si>
  <si>
    <t>167690</t>
  </si>
  <si>
    <t>CV. DEBOY PRATAMA</t>
  </si>
  <si>
    <t>167691</t>
  </si>
  <si>
    <t>SINAR JAYA</t>
  </si>
  <si>
    <t>167692</t>
  </si>
  <si>
    <t>CONNEXINDO INTERNATIONAL JAYA</t>
  </si>
  <si>
    <t>167693</t>
  </si>
  <si>
    <t>DIDRIKUS KELANA</t>
  </si>
  <si>
    <t>167694</t>
  </si>
  <si>
    <t>167695</t>
  </si>
  <si>
    <t>JO SHIMIZU-ADHI KARYA (ASAHAN PROJECT)</t>
  </si>
  <si>
    <t>167696</t>
  </si>
  <si>
    <t>ANDIKA</t>
  </si>
  <si>
    <t>167697</t>
  </si>
  <si>
    <t>TRIEVA MAKMUR PLASTINDO</t>
  </si>
  <si>
    <t>167698</t>
  </si>
  <si>
    <t>AUTUM BAJA INDUSTRI, PT.</t>
  </si>
  <si>
    <t>167699</t>
  </si>
  <si>
    <t>JOKO TJAHYONO ("PUTRA COKRO SENTOSA")</t>
  </si>
  <si>
    <t>167700</t>
  </si>
  <si>
    <t>HARTONO TAN BEN KIONG</t>
  </si>
  <si>
    <t>167701</t>
  </si>
  <si>
    <t>DYNAMIC BOILER NUSANTARA</t>
  </si>
  <si>
    <t>167702</t>
  </si>
  <si>
    <t>PELAYARAN MEGA DWIDAYA</t>
  </si>
  <si>
    <t>167703</t>
  </si>
  <si>
    <t>SPECTRUM GROUP</t>
  </si>
  <si>
    <t>167704</t>
  </si>
  <si>
    <t>JAYA MOTOR INDONESIA</t>
  </si>
  <si>
    <t>167705</t>
  </si>
  <si>
    <t>PT. DAYA BAMBU SEJAHTERA</t>
  </si>
  <si>
    <t>167706</t>
  </si>
  <si>
    <t>CV.CHALISTA GROUP</t>
  </si>
  <si>
    <t>167707</t>
  </si>
  <si>
    <t>CV. WANDA SATRIA CORPORA</t>
  </si>
  <si>
    <t>167708</t>
  </si>
  <si>
    <t>SAMUDERA DEWATA LOGISTIK</t>
  </si>
  <si>
    <t>167709</t>
  </si>
  <si>
    <t>MR. ANDRE NURCAHYADI</t>
  </si>
  <si>
    <t>167710</t>
  </si>
  <si>
    <t>PT. NEON ENERGI NUSANTARA</t>
  </si>
  <si>
    <t>167711</t>
  </si>
  <si>
    <t>MR. EDI. D</t>
  </si>
  <si>
    <t>167712</t>
  </si>
  <si>
    <t>LIXIL TRADING INDONESIA</t>
  </si>
  <si>
    <t>167713</t>
  </si>
  <si>
    <t>MS. SESILIA SELLI OKTAVIANI</t>
  </si>
  <si>
    <t>167714</t>
  </si>
  <si>
    <t>YOLANDA CHRISTIANI A.</t>
  </si>
  <si>
    <t>167715</t>
  </si>
  <si>
    <t>CV. AA JAYA BERSAMA</t>
  </si>
  <si>
    <t>167716</t>
  </si>
  <si>
    <t>CV. SAMBUTAN PERMAI</t>
  </si>
  <si>
    <t>167717</t>
  </si>
  <si>
    <t>CV. HERKREASI</t>
  </si>
  <si>
    <t>167718</t>
  </si>
  <si>
    <t>PT. INOCYCLE TECHNOLOGY GROUP Tbk</t>
  </si>
  <si>
    <t>167719</t>
  </si>
  <si>
    <t>MR. MUSTAFA YUNUS</t>
  </si>
  <si>
    <t>167720</t>
  </si>
  <si>
    <t>SUHERMANTO</t>
  </si>
  <si>
    <t>167721</t>
  </si>
  <si>
    <t>SARANA INDO TEKNIK</t>
  </si>
  <si>
    <t>167728</t>
  </si>
  <si>
    <t>Dr. SITI HARNINA BINTARI, M.Si.</t>
  </si>
  <si>
    <t>167729</t>
  </si>
  <si>
    <t>CV. HERVI TRANSSED</t>
  </si>
  <si>
    <t>167730</t>
  </si>
  <si>
    <t>PT. TRIPUTRA ENERGI MEGATARA</t>
  </si>
  <si>
    <t>167731</t>
  </si>
  <si>
    <t>KRIDA UTAMA</t>
  </si>
  <si>
    <t>167733</t>
  </si>
  <si>
    <t>GUNTORO</t>
  </si>
  <si>
    <t>167734</t>
  </si>
  <si>
    <t>PT. BINA BARATAMA MANDIRI</t>
  </si>
  <si>
    <t>167735</t>
  </si>
  <si>
    <t>SARI PATI SEMUDUN JAYA</t>
  </si>
  <si>
    <t>167736</t>
  </si>
  <si>
    <t>HACIENDA OFFSHORE</t>
  </si>
  <si>
    <t>167737</t>
  </si>
  <si>
    <t>PT. ESTRELLA DELAPANBELAS  INDONESIA</t>
  </si>
  <si>
    <t>167738</t>
  </si>
  <si>
    <t>RUSMAN HIDAYAT</t>
  </si>
  <si>
    <t>167739</t>
  </si>
  <si>
    <t>REYFA PRAMAGA</t>
  </si>
  <si>
    <t>167743</t>
  </si>
  <si>
    <t>PT. VICTORY BERKAH ABADI</t>
  </si>
  <si>
    <t>167744</t>
  </si>
  <si>
    <t>RESTU ATHALAMULIA</t>
  </si>
  <si>
    <t>167745</t>
  </si>
  <si>
    <t>LIE KONG</t>
  </si>
  <si>
    <t>167746</t>
  </si>
  <si>
    <t>LIE SUI KONG</t>
  </si>
  <si>
    <t>167747</t>
  </si>
  <si>
    <t>UNIT PENGAS SERTIF BENIH TANAM PANGAN HOLTIKUL KAL-BAR</t>
  </si>
  <si>
    <t>167748</t>
  </si>
  <si>
    <t>SANDHIKA ANUGERAH PRATAMA</t>
  </si>
  <si>
    <t>167749</t>
  </si>
  <si>
    <t>BEND. PEMEGANG KAS RUMAH SAKIT UMUM DAERAH KAB. ROKAN HULU</t>
  </si>
  <si>
    <t>167750</t>
  </si>
  <si>
    <t>MAS'UD</t>
  </si>
  <si>
    <t>167751</t>
  </si>
  <si>
    <t>MR. LEON FERIZAL</t>
  </si>
  <si>
    <t>167752</t>
  </si>
  <si>
    <t>PT. MELINDA KASIH BUNDA SEJAHTERA</t>
  </si>
  <si>
    <t>167753</t>
  </si>
  <si>
    <t>CAHAYA ABADI GRAFIKA</t>
  </si>
  <si>
    <t>167754</t>
  </si>
  <si>
    <t>MEMORIAL ERNEST</t>
  </si>
  <si>
    <t>167755</t>
  </si>
  <si>
    <t>ALVINY INDONESIA</t>
  </si>
  <si>
    <t>167756</t>
  </si>
  <si>
    <t>MEGA PUSPA RAYA</t>
  </si>
  <si>
    <t>167757</t>
  </si>
  <si>
    <t>INDOMINERS SUKSES PRATAMA</t>
  </si>
  <si>
    <t>167758</t>
  </si>
  <si>
    <t>BEND PENG OPERASIONAL BLU DAERAH DR A DADI TJOKRODIPO</t>
  </si>
  <si>
    <t>167759</t>
  </si>
  <si>
    <t>BIZ TRANS INDONESIA</t>
  </si>
  <si>
    <t>167760</t>
  </si>
  <si>
    <t>AMSAR THAMIN</t>
  </si>
  <si>
    <t>167761</t>
  </si>
  <si>
    <t>PERSADA INDAH</t>
  </si>
  <si>
    <t>167762</t>
  </si>
  <si>
    <t>GARUDA DUMAI NUSANTARA</t>
  </si>
  <si>
    <t>167763</t>
  </si>
  <si>
    <t>DJUPRIWANTO</t>
  </si>
  <si>
    <t>167764</t>
  </si>
  <si>
    <t>RIFQI AINUN NAJIB</t>
  </si>
  <si>
    <t>167765</t>
  </si>
  <si>
    <t>TUNAS AUTO GRAHA</t>
  </si>
  <si>
    <t>167766</t>
  </si>
  <si>
    <t>PETER FELIX WIRAYANG</t>
  </si>
  <si>
    <t>167767</t>
  </si>
  <si>
    <t>DELAPAN BINTANG BASWARA</t>
  </si>
  <si>
    <t>167768</t>
  </si>
  <si>
    <t>INTI BERKAH BERSAMA</t>
  </si>
  <si>
    <t>167769</t>
  </si>
  <si>
    <t>MARUDUT SILITONGA SE</t>
  </si>
  <si>
    <t>167770</t>
  </si>
  <si>
    <t>AGUS SUPRIATNA</t>
  </si>
  <si>
    <t>167771</t>
  </si>
  <si>
    <t>LUHUT SW SIMANJUNTAK</t>
  </si>
  <si>
    <t>167772</t>
  </si>
  <si>
    <t>FAUZI SYAHPUTRA</t>
  </si>
  <si>
    <t>167773</t>
  </si>
  <si>
    <t>AGUS BESTARI</t>
  </si>
  <si>
    <t>167774</t>
  </si>
  <si>
    <t>PRATAMA PRATIWI PERKASA</t>
  </si>
  <si>
    <t>167775</t>
  </si>
  <si>
    <t>BADAN USAHA MILIK DESA SUBUR MAKMUR</t>
  </si>
  <si>
    <t>167776</t>
  </si>
  <si>
    <t>167777</t>
  </si>
  <si>
    <t>KOPERASI UNIT DESA BINA KARYA</t>
  </si>
  <si>
    <t>167778</t>
  </si>
  <si>
    <t>QUANTUM MINERAL RESOURCES</t>
  </si>
  <si>
    <t>167779</t>
  </si>
  <si>
    <t>HARMONI ENERGI</t>
  </si>
  <si>
    <t>167780</t>
  </si>
  <si>
    <t>PT. HUTAMA REKSA ENERGI DUA</t>
  </si>
  <si>
    <t>167781</t>
  </si>
  <si>
    <t>JURAGAN TEPUNG GROUP</t>
  </si>
  <si>
    <t>167782</t>
  </si>
  <si>
    <t>PT. PAHLAWAN BANDUNG SELATAN</t>
  </si>
  <si>
    <t>167783</t>
  </si>
  <si>
    <t>BHUMIVARIN MINERAL INDONESIA</t>
  </si>
  <si>
    <t>167784</t>
  </si>
  <si>
    <t>RUMAH SAKIT PERTAMINA PANGKALAN BRANDAN</t>
  </si>
  <si>
    <t>167785</t>
  </si>
  <si>
    <t>TAURINA TRAVEL DJAYA</t>
  </si>
  <si>
    <t>167786</t>
  </si>
  <si>
    <t>HONSOAR MAPAN CABINETRY</t>
  </si>
  <si>
    <t>167787</t>
  </si>
  <si>
    <t>RANGER NICKEL INDUSTRY</t>
  </si>
  <si>
    <t>167788</t>
  </si>
  <si>
    <t>RSUD KORPRI</t>
  </si>
  <si>
    <t>167789</t>
  </si>
  <si>
    <t>HEBEI GEOLOGIKAL INDONESIA</t>
  </si>
  <si>
    <t>167790</t>
  </si>
  <si>
    <t>RISKI WAHYU FIRMANSYAH</t>
  </si>
  <si>
    <t>167791</t>
  </si>
  <si>
    <t>PT. INDO LIANGKA</t>
  </si>
  <si>
    <t>167793</t>
  </si>
  <si>
    <t>SUMBER MANDIRI LESTARI</t>
  </si>
  <si>
    <t>167796</t>
  </si>
  <si>
    <t>167797</t>
  </si>
  <si>
    <t>HUMISAR SIMANUNGKALIT IR</t>
  </si>
  <si>
    <t>167798</t>
  </si>
  <si>
    <t>JAINUDIN MATEUS</t>
  </si>
  <si>
    <t>167799</t>
  </si>
  <si>
    <t>ARJUNA MUDA NUSANTARA</t>
  </si>
  <si>
    <t>167800</t>
  </si>
  <si>
    <t>MOH.HERIZA SYAHPUTRA</t>
  </si>
  <si>
    <t>167802</t>
  </si>
  <si>
    <t>DANY SETIYAWAN</t>
  </si>
  <si>
    <t>167803</t>
  </si>
  <si>
    <t>MENTARI PASIFIC INDAH</t>
  </si>
  <si>
    <t>167805</t>
  </si>
  <si>
    <t>CV. MAHESA TEKNIK</t>
  </si>
  <si>
    <t>167806</t>
  </si>
  <si>
    <t>RUMAH SAKIT UMUM SAKINAH LHOKSEUMAWE</t>
  </si>
  <si>
    <t>167807</t>
  </si>
  <si>
    <t>PATOKA SARANA</t>
  </si>
  <si>
    <t>167808</t>
  </si>
  <si>
    <t>KOP PRA DAN PURNABAKTI  KARYAWAN PT. UTPE 'PATRIA"</t>
  </si>
  <si>
    <t>167809</t>
  </si>
  <si>
    <t>MEGA TRADE TRITAMA</t>
  </si>
  <si>
    <t>167810</t>
  </si>
  <si>
    <t>HANG HUO INVESTMENT</t>
  </si>
  <si>
    <t>167811</t>
  </si>
  <si>
    <t>ALBERTUS ANANG MARHENDRA</t>
  </si>
  <si>
    <t>167812</t>
  </si>
  <si>
    <t>PT. CITRA MANDIRI PRATAMA</t>
  </si>
  <si>
    <t>167813</t>
  </si>
  <si>
    <t>MERTOKONDO MITRA MANDIRI</t>
  </si>
  <si>
    <t>167814</t>
  </si>
  <si>
    <t>BERKAH MULTI CARGO</t>
  </si>
  <si>
    <t>167815</t>
  </si>
  <si>
    <t>SIWI AGRI PALM PRIMA</t>
  </si>
  <si>
    <t>167816</t>
  </si>
  <si>
    <t>PT. DHARMA CHOERIAH HUSADA</t>
  </si>
  <si>
    <t>167817</t>
  </si>
  <si>
    <t>GHAMA PERSADA</t>
  </si>
  <si>
    <t>167818</t>
  </si>
  <si>
    <t>CIKNING TIGA PUTRA</t>
  </si>
  <si>
    <t>167819</t>
  </si>
  <si>
    <t>BENDAHARA BAGIAN LINGKUNGAN HI</t>
  </si>
  <si>
    <t>167820</t>
  </si>
  <si>
    <t>SION KENCANA PASIFIK</t>
  </si>
  <si>
    <t>167821</t>
  </si>
  <si>
    <t>PRATAMA MAKMUR JAYA</t>
  </si>
  <si>
    <t>167822</t>
  </si>
  <si>
    <t>KARYA SAPTA MARITIM</t>
  </si>
  <si>
    <t>167823</t>
  </si>
  <si>
    <t>BENDAHARA PENGELUARAN PANGKALAN PSDKP JAKARTA</t>
  </si>
  <si>
    <t>167824</t>
  </si>
  <si>
    <t>DWI JOKO WINARNO</t>
  </si>
  <si>
    <t>167825</t>
  </si>
  <si>
    <t>PT. INDOTAMA OMICRON KAHAR</t>
  </si>
  <si>
    <t>167826</t>
  </si>
  <si>
    <t>AGUNG JAYARAYA INDONESIA</t>
  </si>
  <si>
    <t>167827</t>
  </si>
  <si>
    <t>NISWATUN AL MUFIDAH</t>
  </si>
  <si>
    <t>167828</t>
  </si>
  <si>
    <t>CV. BUDI AGRO PERDANA</t>
  </si>
  <si>
    <t>167829</t>
  </si>
  <si>
    <t>PT. SINAR FATIM MANDIRI</t>
  </si>
  <si>
    <t>167830</t>
  </si>
  <si>
    <t>BENDAHARA PENGELUARAN BADAN PUSAT STATISTIK</t>
  </si>
  <si>
    <t>167831</t>
  </si>
  <si>
    <t>TAMAN SAFARI INDONESIA</t>
  </si>
  <si>
    <t>167832</t>
  </si>
  <si>
    <t>UPTD LAB. LINGKUNGAN DLHP PROVINSI SUMATERA SELATAN</t>
  </si>
  <si>
    <t>167833</t>
  </si>
  <si>
    <t>167834</t>
  </si>
  <si>
    <t>KARYA ABADI PRATAMA</t>
  </si>
  <si>
    <t>167835</t>
  </si>
  <si>
    <t>ESA JAYA KALIBRASI</t>
  </si>
  <si>
    <t>167836</t>
  </si>
  <si>
    <t>PT. CAHAYA TECHNOLOGY UNGGAS</t>
  </si>
  <si>
    <t>167837</t>
  </si>
  <si>
    <t>JEMY TANKILISAN</t>
  </si>
  <si>
    <t>167838</t>
  </si>
  <si>
    <t>PT. HARMONI CITRA JAYA</t>
  </si>
  <si>
    <t>167839</t>
  </si>
  <si>
    <t>VIYATA KARYA YUDHA</t>
  </si>
  <si>
    <t>167841</t>
  </si>
  <si>
    <t>LESTARI KAGUNGAN MANDIRI</t>
  </si>
  <si>
    <t>167842</t>
  </si>
  <si>
    <t>GAPURA JAYA SARANA</t>
  </si>
  <si>
    <t>167843</t>
  </si>
  <si>
    <t>FIBRIA DHIAN IKAWATI</t>
  </si>
  <si>
    <t>167844</t>
  </si>
  <si>
    <t>MUSTIKA PETROTECH INDONESIA</t>
  </si>
  <si>
    <t>167845</t>
  </si>
  <si>
    <t>BUNTORO TURUTAN</t>
  </si>
  <si>
    <t>167846</t>
  </si>
  <si>
    <t>MEGA DARIAN MULTI PERKASA</t>
  </si>
  <si>
    <t>167848</t>
  </si>
  <si>
    <t>PT. BERKAT DOA KUITAN</t>
  </si>
  <si>
    <t>167853</t>
  </si>
  <si>
    <t>TERESIA RINA WATI BUTAR-BUTAR</t>
  </si>
  <si>
    <t>167854</t>
  </si>
  <si>
    <t>BINA BUANA NUGRAHA, PT</t>
  </si>
  <si>
    <t>167855</t>
  </si>
  <si>
    <t>ISKANDAR TIO</t>
  </si>
  <si>
    <t>167856</t>
  </si>
  <si>
    <t>CV. PATI JADIDA CARBON INTERNATIONAL</t>
  </si>
  <si>
    <t>167857</t>
  </si>
  <si>
    <t>PP-BK KSO</t>
  </si>
  <si>
    <t>167858</t>
  </si>
  <si>
    <t>DEVI KARINA PERMATASARI</t>
  </si>
  <si>
    <t>167859</t>
  </si>
  <si>
    <t>SWISS SINGAPORE OVERSEAS ENTERPRICES Pte Ltd</t>
  </si>
  <si>
    <t>167862</t>
  </si>
  <si>
    <t>PT. BERKAT INDOHANA LESTARI</t>
  </si>
  <si>
    <t>167863</t>
  </si>
  <si>
    <t>WEISS TECH</t>
  </si>
  <si>
    <t>167864</t>
  </si>
  <si>
    <t>PT. PETRALINDO MAHAKAM RIPER</t>
  </si>
  <si>
    <t>167865</t>
  </si>
  <si>
    <t>ADI WIRAJAYA</t>
  </si>
  <si>
    <t>167866</t>
  </si>
  <si>
    <t>TRITUNGGAL MAKMUR ABADI</t>
  </si>
  <si>
    <t>167867</t>
  </si>
  <si>
    <t>RINTO GULANI</t>
  </si>
  <si>
    <t>167868</t>
  </si>
  <si>
    <t>SEKAWAN</t>
  </si>
  <si>
    <t>167869</t>
  </si>
  <si>
    <t>BEND. PENGELUARAN UNIVERSITAS TADULAKO</t>
  </si>
  <si>
    <t>167870</t>
  </si>
  <si>
    <t>PT. TERUS BAROKAH JAYA</t>
  </si>
  <si>
    <t>167871</t>
  </si>
  <si>
    <t>PT. Banjaran NagasariRaya (BNR)</t>
  </si>
  <si>
    <t>167902</t>
  </si>
  <si>
    <t>ADHI WIRADHATI ABADI</t>
  </si>
  <si>
    <t>167903</t>
  </si>
  <si>
    <t>ROBBY ARNOLD, , Bsc</t>
  </si>
  <si>
    <t>167904</t>
  </si>
  <si>
    <t>CITRA SAWIT LESTARI</t>
  </si>
  <si>
    <t>167905</t>
  </si>
  <si>
    <t>TRANSUTA LINTAS SAMUDERA, PT.</t>
  </si>
  <si>
    <t>167906</t>
  </si>
  <si>
    <t>SUWARNO</t>
  </si>
  <si>
    <t>167907</t>
  </si>
  <si>
    <t>TRIPILAR SENTOSA PRATAMA</t>
  </si>
  <si>
    <t>167908</t>
  </si>
  <si>
    <t>BADAN PENELITIAN DAN PENGEMBANGAN PROV KALBAR</t>
  </si>
  <si>
    <t>167909</t>
  </si>
  <si>
    <t>PRICEWATERHOUSECOOPERS CONSULTING INDONESIA</t>
  </si>
  <si>
    <t>167910</t>
  </si>
  <si>
    <t>PT. HUTAMA KARYA (PERSERO) - PT. MOELADI KSO</t>
  </si>
  <si>
    <t>167911</t>
  </si>
  <si>
    <t>YUDHI ADRYANTO</t>
  </si>
  <si>
    <t>167912</t>
  </si>
  <si>
    <t>RINOKA KARBON INDONESIA</t>
  </si>
  <si>
    <t>167913</t>
  </si>
  <si>
    <t>CV. BAMBU BORNEO</t>
  </si>
  <si>
    <t>167914</t>
  </si>
  <si>
    <t>CV. RANTAU BERSAUDARA</t>
  </si>
  <si>
    <t>167915</t>
  </si>
  <si>
    <t>167916</t>
  </si>
  <si>
    <t>SUNRISE INTERNUSA</t>
  </si>
  <si>
    <t>167917</t>
  </si>
  <si>
    <t>MR. SHERWIN NATAWIDJAJA</t>
  </si>
  <si>
    <t>167918</t>
  </si>
  <si>
    <t>ARTHA BAHARI</t>
  </si>
  <si>
    <t>167922</t>
  </si>
  <si>
    <t>MENARA KAMILAH</t>
  </si>
  <si>
    <t>167923</t>
  </si>
  <si>
    <t>MANDALA ENERGY LEMANG PTE. LTD.</t>
  </si>
  <si>
    <t>167924</t>
  </si>
  <si>
    <t>AVRA INDONESIA</t>
  </si>
  <si>
    <t>167925</t>
  </si>
  <si>
    <t>MEGAH BANGUN SEJAHTERA</t>
  </si>
  <si>
    <t>167926</t>
  </si>
  <si>
    <t>YAP MAKMUR ABADI</t>
  </si>
  <si>
    <t>167927</t>
  </si>
  <si>
    <t>PT. TRANS RETAIL INDONESIA</t>
  </si>
  <si>
    <t>167928</t>
  </si>
  <si>
    <t>CIPTA KATIGA INDONESIA</t>
  </si>
  <si>
    <t>167929</t>
  </si>
  <si>
    <t>167930</t>
  </si>
  <si>
    <t>BIMA TIRTA PERSADA</t>
  </si>
  <si>
    <t>167931</t>
  </si>
  <si>
    <t>ANDROMEDA SENTRAL PASIFIK</t>
  </si>
  <si>
    <t>167932</t>
  </si>
  <si>
    <t>SUKINDO SUPRA SEMESTA</t>
  </si>
  <si>
    <t>167933</t>
  </si>
  <si>
    <t>ANUGERAH SAWIT DOI</t>
  </si>
  <si>
    <t>167934</t>
  </si>
  <si>
    <t>PRIMA JAYA LESTARI UTAMA</t>
  </si>
  <si>
    <t>167935</t>
  </si>
  <si>
    <t>MITRALANGGENG SEMESTA KONSTRUKSI</t>
  </si>
  <si>
    <t>167936</t>
  </si>
  <si>
    <t>SEMBADA</t>
  </si>
  <si>
    <t>167937</t>
  </si>
  <si>
    <t>SAMBOJA INTI PERKASA</t>
  </si>
  <si>
    <t>167938</t>
  </si>
  <si>
    <t>MAYALISA TAMAELA</t>
  </si>
  <si>
    <t>167939</t>
  </si>
  <si>
    <t>MOHBIB, H</t>
  </si>
  <si>
    <t>167940</t>
  </si>
  <si>
    <t>PT. ARTHA SURYA PRIMATAMA</t>
  </si>
  <si>
    <t>167941</t>
  </si>
  <si>
    <t>RACHMAD BAROKAH JAYA</t>
  </si>
  <si>
    <t>167942</t>
  </si>
  <si>
    <t>RACHMI SRI ARAFA, SE</t>
  </si>
  <si>
    <t>167945</t>
  </si>
  <si>
    <t>RACHMAD MUHAMADIYAH</t>
  </si>
  <si>
    <t>167946</t>
  </si>
  <si>
    <t>YUSRIN</t>
  </si>
  <si>
    <t>167947</t>
  </si>
  <si>
    <t>RACHMI SEJAHTERA ABADI</t>
  </si>
  <si>
    <t>167948</t>
  </si>
  <si>
    <t>LAUTAN HATI INDONESIA</t>
  </si>
  <si>
    <t>167949</t>
  </si>
  <si>
    <t>ASIA PASIFIK PROPERTI</t>
  </si>
  <si>
    <t>167950</t>
  </si>
  <si>
    <t>NUNIK USTIKAH, SAG</t>
  </si>
  <si>
    <t>167951</t>
  </si>
  <si>
    <t>SINARMAS CEPSA</t>
  </si>
  <si>
    <t>167952</t>
  </si>
  <si>
    <t>BANJAR DINAMIKA MULIA</t>
  </si>
  <si>
    <t>167953</t>
  </si>
  <si>
    <t>PEMBANGUNAN SULAWESI</t>
  </si>
  <si>
    <t>167954</t>
  </si>
  <si>
    <t>167955</t>
  </si>
  <si>
    <t>PAPUA GEMILANG, PT</t>
  </si>
  <si>
    <t>167956</t>
  </si>
  <si>
    <t>PEMEGANG KAS SETDA PROP. KALTIM</t>
  </si>
  <si>
    <t>167957</t>
  </si>
  <si>
    <t>DATONG LIGHTWAY INTERNATIONAL TECHNOLOGY</t>
  </si>
  <si>
    <t>167958</t>
  </si>
  <si>
    <t>EBIO NEO INDONESIA</t>
  </si>
  <si>
    <t>167959</t>
  </si>
  <si>
    <t>WIDYA PRATAMA PERKASA</t>
  </si>
  <si>
    <t>167960</t>
  </si>
  <si>
    <t>ABDUL MADJID</t>
  </si>
  <si>
    <t>167961</t>
  </si>
  <si>
    <t>GALAXI WAHYU KENCANA</t>
  </si>
  <si>
    <t>167962</t>
  </si>
  <si>
    <t>RUS LIMA BENUA</t>
  </si>
  <si>
    <t>167963</t>
  </si>
  <si>
    <t>GURUH PRAMUDIBYO</t>
  </si>
  <si>
    <t>167964</t>
  </si>
  <si>
    <t>AHMAD ISMAIL</t>
  </si>
  <si>
    <t>167965</t>
  </si>
  <si>
    <t>CENG HUT</t>
  </si>
  <si>
    <t>167966</t>
  </si>
  <si>
    <t>ANTON BITHOFEN</t>
  </si>
  <si>
    <t>167967</t>
  </si>
  <si>
    <t>BUMI SELARAS JAYATIRTA MAKMUR</t>
  </si>
  <si>
    <t>167968</t>
  </si>
  <si>
    <t>PT. BINA DAYA PARAMA</t>
  </si>
  <si>
    <t>167969</t>
  </si>
  <si>
    <t>GUANGXIANG MUYE INDONESIA</t>
  </si>
  <si>
    <t>167970</t>
  </si>
  <si>
    <t>SALAM</t>
  </si>
  <si>
    <t>167971</t>
  </si>
  <si>
    <t>ERNA TRIWAHYUNI</t>
  </si>
  <si>
    <t>167972</t>
  </si>
  <si>
    <t>JAJAT SUDRAJAT</t>
  </si>
  <si>
    <t>167973</t>
  </si>
  <si>
    <t>CV. DANIEL FAHRILLAH</t>
  </si>
  <si>
    <t>167974</t>
  </si>
  <si>
    <t>SEMESTA MITRA SEJAHTERA</t>
  </si>
  <si>
    <t>167975</t>
  </si>
  <si>
    <t>ALIF DHAMARA PUTRA</t>
  </si>
  <si>
    <t>167976</t>
  </si>
  <si>
    <t>ARUNIKA JAYA TEXTILE</t>
  </si>
  <si>
    <t>167977</t>
  </si>
  <si>
    <t>ASIA JAYA TEKNOLOGI</t>
  </si>
  <si>
    <t>167978</t>
  </si>
  <si>
    <t>OMEGA ENGINEERING INDONESIA</t>
  </si>
  <si>
    <t>167979</t>
  </si>
  <si>
    <t>SATGURU TRAVEL AND TOURS</t>
  </si>
  <si>
    <t>167980</t>
  </si>
  <si>
    <t>GLOBAL MULTI SARANA</t>
  </si>
  <si>
    <t>167981</t>
  </si>
  <si>
    <t>PT. ERMS SAKTI INDONESIA</t>
  </si>
  <si>
    <t>167982</t>
  </si>
  <si>
    <t>CV. ZAIN PUTRA</t>
  </si>
  <si>
    <t>167983</t>
  </si>
  <si>
    <t>CV. WIBAWA MUKTI</t>
  </si>
  <si>
    <t>167984</t>
  </si>
  <si>
    <t>PT. SARANA ASPAL NUSANTARA</t>
  </si>
  <si>
    <t>167985</t>
  </si>
  <si>
    <t>HENDRY</t>
  </si>
  <si>
    <t>167986</t>
  </si>
  <si>
    <t>PRASETIYO HUTOMO SURYA</t>
  </si>
  <si>
    <t>167987</t>
  </si>
  <si>
    <t>ARTA NIAGA</t>
  </si>
  <si>
    <t>167988</t>
  </si>
  <si>
    <t>MICHFAR AMDIARTO</t>
  </si>
  <si>
    <t>167989</t>
  </si>
  <si>
    <t>ENGGAR PAMUNGKAS</t>
  </si>
  <si>
    <t>167990</t>
  </si>
  <si>
    <t>INDO MANDIRI PERKASA</t>
  </si>
  <si>
    <t>167991</t>
  </si>
  <si>
    <t>PT.SWISSTEX NARATAMA INDONESIA</t>
  </si>
  <si>
    <t>167992</t>
  </si>
  <si>
    <t>SELO MAKMUR</t>
  </si>
  <si>
    <t>167993</t>
  </si>
  <si>
    <t>NATANEL SEMUEL C. SALAMENA</t>
  </si>
  <si>
    <t>167994</t>
  </si>
  <si>
    <t>BUANA LINTAS LAUTAN Tbk</t>
  </si>
  <si>
    <t>167995</t>
  </si>
  <si>
    <t>BERKAH DAYA MANDIRI</t>
  </si>
  <si>
    <t>167996</t>
  </si>
  <si>
    <t>YUDI ANDRIAL</t>
  </si>
  <si>
    <t>167997</t>
  </si>
  <si>
    <t>167998</t>
  </si>
  <si>
    <t>PT. SADUA INDO</t>
  </si>
  <si>
    <t>167999</t>
  </si>
  <si>
    <t>PT. CIPTA SELERA MURNI TEXAS FRIED CHICKEN</t>
  </si>
  <si>
    <t>168000</t>
  </si>
  <si>
    <t>TITANIUM MANDIRI SEJAHTERA</t>
  </si>
  <si>
    <t>168001</t>
  </si>
  <si>
    <t>PT. ARGA NIAGA PANCA TUNGGAL</t>
  </si>
  <si>
    <t>168002</t>
  </si>
  <si>
    <t>PT. BINA VIKTORI INDONESIA</t>
  </si>
  <si>
    <t>168003</t>
  </si>
  <si>
    <t>CV. RAFHEL SERVICE STATION</t>
  </si>
  <si>
    <t>168004</t>
  </si>
  <si>
    <t>LIONG CHUNG YEN</t>
  </si>
  <si>
    <t>168005</t>
  </si>
  <si>
    <t>BERDIKARI PONDASI PERKASA</t>
  </si>
  <si>
    <t>168006</t>
  </si>
  <si>
    <t>TEDY KURNIAWAN</t>
  </si>
  <si>
    <t>168007</t>
  </si>
  <si>
    <t>GRAHA TIMOR GRASIA</t>
  </si>
  <si>
    <t>168008</t>
  </si>
  <si>
    <t>RAHADYAN FEBBY KRISTIAN WICAKSONO</t>
  </si>
  <si>
    <t>168009</t>
  </si>
  <si>
    <t>CV. RAJASA</t>
  </si>
  <si>
    <t>168010</t>
  </si>
  <si>
    <t>168011</t>
  </si>
  <si>
    <t>SUTAJI (UD. ZARRA BAROKAH NUSANTARA)</t>
  </si>
  <si>
    <t>168012</t>
  </si>
  <si>
    <t>PT. DIMAS PRADYA PRATAMA</t>
  </si>
  <si>
    <t>168013</t>
  </si>
  <si>
    <t>CV. PUTRA FARMA YOGYAKARTA</t>
  </si>
  <si>
    <t>168014</t>
  </si>
  <si>
    <t>PT. JIWA PERKASA BRIQUETTE</t>
  </si>
  <si>
    <t>168015</t>
  </si>
  <si>
    <t>LAUT PASER BERSINAR AN NABIH</t>
  </si>
  <si>
    <t>168016</t>
  </si>
  <si>
    <t>DUTA ENERGI GUMIWANG</t>
  </si>
  <si>
    <t>168017</t>
  </si>
  <si>
    <t>PUSAKA AGRO LESTARI, PT</t>
  </si>
  <si>
    <t>168018</t>
  </si>
  <si>
    <t>YAYASAN DIAN HARAPAN</t>
  </si>
  <si>
    <t>168019</t>
  </si>
  <si>
    <t>AVIA AVIAN INDUSTRI PIPA</t>
  </si>
  <si>
    <t>168020</t>
  </si>
  <si>
    <t>GRAHA PAPUA MANDIRI, PT</t>
  </si>
  <si>
    <t>168021</t>
  </si>
  <si>
    <t>KARYA PAPUA MANDIRI, PT</t>
  </si>
  <si>
    <t>168022</t>
  </si>
  <si>
    <t>PRIMACO INDONESIA</t>
  </si>
  <si>
    <t>168023</t>
  </si>
  <si>
    <t>ADIGUNA MITRA BERSATU INDONESIA</t>
  </si>
  <si>
    <t>168024</t>
  </si>
  <si>
    <t>SWARNA BHUMI ENERGI</t>
  </si>
  <si>
    <t>168025</t>
  </si>
  <si>
    <t>SLAMET WAHYUDI</t>
  </si>
  <si>
    <t>168026</t>
  </si>
  <si>
    <t>AGUNG MULIA WARDHANA</t>
  </si>
  <si>
    <t>168027</t>
  </si>
  <si>
    <t>CV. ALADIN JAYA</t>
  </si>
  <si>
    <t>168028</t>
  </si>
  <si>
    <t>PENGELUARAN SEKRETARIAT DPRD KOTA BATU</t>
  </si>
  <si>
    <t>168029</t>
  </si>
  <si>
    <t>PT. MULTI ENERGI BIOMASSA</t>
  </si>
  <si>
    <t>168030</t>
  </si>
  <si>
    <t>EDI JULIANTO</t>
  </si>
  <si>
    <t>168031</t>
  </si>
  <si>
    <t>SUNGSHIN CEMENT COMPANY LTD</t>
  </si>
  <si>
    <t>168032</t>
  </si>
  <si>
    <t>ASEP WAWAN IRAWAN</t>
  </si>
  <si>
    <t>168033</t>
  </si>
  <si>
    <t>MOHAMAD TAUFIKKURAHIM</t>
  </si>
  <si>
    <t>168034</t>
  </si>
  <si>
    <t>PENDAWA TEGUH SAUDARA SEJATI</t>
  </si>
  <si>
    <t>168152</t>
  </si>
  <si>
    <t>BEND. BALAI RISET &amp; STANDARISASI INDUSTRI ACEH</t>
  </si>
  <si>
    <t>168153</t>
  </si>
  <si>
    <t>BOYD MARINE CONSULTANTS INDONESIA</t>
  </si>
  <si>
    <t>168154</t>
  </si>
  <si>
    <t>PT. INDOCOKE INDUSTRY</t>
  </si>
  <si>
    <t>168155</t>
  </si>
  <si>
    <t>SIEMENS INDONESIA</t>
  </si>
  <si>
    <t>168156</t>
  </si>
  <si>
    <t>NOSTAG NUSANTARA MARDIKA</t>
  </si>
  <si>
    <t>168157</t>
  </si>
  <si>
    <t>PELAYARAN SPEDCO JAYA KALTIM</t>
  </si>
  <si>
    <t>168158</t>
  </si>
  <si>
    <t>MAHAN INDO GLOBAL</t>
  </si>
  <si>
    <t>168159</t>
  </si>
  <si>
    <t>BOBBY BACHRY</t>
  </si>
  <si>
    <t>168160</t>
  </si>
  <si>
    <t>JOHAN ISKANDAR</t>
  </si>
  <si>
    <t>168161</t>
  </si>
  <si>
    <t>HARYOSO</t>
  </si>
  <si>
    <t>168162</t>
  </si>
  <si>
    <t>CAHAYA SANTOSO JAYA</t>
  </si>
  <si>
    <t>168163</t>
  </si>
  <si>
    <t>MUHAMMAD RUSTAM EFFENDI</t>
  </si>
  <si>
    <t>168164</t>
  </si>
  <si>
    <t>MUHAMMAD YUSUF CHOIRULLAH</t>
  </si>
  <si>
    <t>168165</t>
  </si>
  <si>
    <t>YUSTINUS PAULUS HAYON</t>
  </si>
  <si>
    <t>168166</t>
  </si>
  <si>
    <t>BENDAHARA PENGELUARAN DINAS LINGKUNGAN HIDUP KOTA PADANG</t>
  </si>
  <si>
    <t>168170</t>
  </si>
  <si>
    <t>TANGGOBU JAYA</t>
  </si>
  <si>
    <t>168171</t>
  </si>
  <si>
    <t>NEW VISION COOPERATIONS</t>
  </si>
  <si>
    <t>168172</t>
  </si>
  <si>
    <t>INDO GENESIS MEDIKA</t>
  </si>
  <si>
    <t>168173</t>
  </si>
  <si>
    <t>MR. MUHAMMAD NUR</t>
  </si>
  <si>
    <t>168174</t>
  </si>
  <si>
    <t>DARWIN</t>
  </si>
  <si>
    <t>168175</t>
  </si>
  <si>
    <t>CENG HUAT</t>
  </si>
  <si>
    <t>168176</t>
  </si>
  <si>
    <t>FUDA SARI LAUT</t>
  </si>
  <si>
    <t>168177</t>
  </si>
  <si>
    <t>RINA ANDAYANI</t>
  </si>
  <si>
    <t>168178</t>
  </si>
  <si>
    <t>EFFENDI, SE</t>
  </si>
  <si>
    <t>168179</t>
  </si>
  <si>
    <t>Mitsubishi Corporation RtM International Pte.Ltd</t>
  </si>
  <si>
    <t>168180</t>
  </si>
  <si>
    <t>PT. FADHIL DAMAR PUTRA</t>
  </si>
  <si>
    <t>168181</t>
  </si>
  <si>
    <t>JAYA ABADI UTAMA</t>
  </si>
  <si>
    <t>168182</t>
  </si>
  <si>
    <t>SUKMA DIRGANTARA INDRA</t>
  </si>
  <si>
    <t>168183</t>
  </si>
  <si>
    <t>ULLI KADARIA</t>
  </si>
  <si>
    <t>168184</t>
  </si>
  <si>
    <t>CAHAYA CEMERLANG BALI</t>
  </si>
  <si>
    <t>168185</t>
  </si>
  <si>
    <t>PT. AGRONUSA JAYAMANDIRI LESTARI</t>
  </si>
  <si>
    <t>168186</t>
  </si>
  <si>
    <t>ONGKY FIRMANSYAH, ST</t>
  </si>
  <si>
    <t>168187</t>
  </si>
  <si>
    <t>TOMO AGRO FARM</t>
  </si>
  <si>
    <t>168188</t>
  </si>
  <si>
    <t>GUNAWAN SYAH</t>
  </si>
  <si>
    <t>168189</t>
  </si>
  <si>
    <t>ZULHAM</t>
  </si>
  <si>
    <t>168190</t>
  </si>
  <si>
    <t>TIRTAWANA LESTARI</t>
  </si>
  <si>
    <t>168191</t>
  </si>
  <si>
    <t>KURNIA SENTOSA UTAMA</t>
  </si>
  <si>
    <t>168192</t>
  </si>
  <si>
    <t>KOP. PETERNAKAN AIR SUSU SAPI SAE PUJON</t>
  </si>
  <si>
    <t>168193</t>
  </si>
  <si>
    <t>PT. TIRTA OMEGA PERKASA</t>
  </si>
  <si>
    <t>168194</t>
  </si>
  <si>
    <t>PT.MOROUTAMA JEMBARPERDANA</t>
  </si>
  <si>
    <t>168195</t>
  </si>
  <si>
    <t>EKA SITI NURLAILI</t>
  </si>
  <si>
    <t>168196</t>
  </si>
  <si>
    <t>AHMAD ZAKARIA</t>
  </si>
  <si>
    <t>168197</t>
  </si>
  <si>
    <t>SIAN LIEP BUMI PERSADA</t>
  </si>
  <si>
    <t>168198</t>
  </si>
  <si>
    <t>KUNTO SANDJONO</t>
  </si>
  <si>
    <t>168206</t>
  </si>
  <si>
    <t>168207</t>
  </si>
  <si>
    <t>PT. PETAPAHAN JAYA BARU</t>
  </si>
  <si>
    <t>168208</t>
  </si>
  <si>
    <t>NUSA INDAH KALIMANTAN PLANTATIONS</t>
  </si>
  <si>
    <t>168209</t>
  </si>
  <si>
    <t>DWI AGUNG SENTOSA PRATAMA</t>
  </si>
  <si>
    <t>168210</t>
  </si>
  <si>
    <t>KOMUNITAS BAMBU NUSANTARA</t>
  </si>
  <si>
    <t>168211</t>
  </si>
  <si>
    <t>ARYANTO BAAN</t>
  </si>
  <si>
    <t>168212</t>
  </si>
  <si>
    <t>PT. BAGELEN RAHARJA SEJAHTERA</t>
  </si>
  <si>
    <t>168213</t>
  </si>
  <si>
    <t>Ir. TEGUH HARIANTO</t>
  </si>
  <si>
    <t>168214</t>
  </si>
  <si>
    <t>SUKSES ARTA MULIA</t>
  </si>
  <si>
    <t>168215</t>
  </si>
  <si>
    <t>KIDUNG PERDANA INDONESIA</t>
  </si>
  <si>
    <t>168216</t>
  </si>
  <si>
    <t>PT. SC IRON INDONESIA</t>
  </si>
  <si>
    <t>168217</t>
  </si>
  <si>
    <t>168218</t>
  </si>
  <si>
    <t>CV. ADIE KARYA</t>
  </si>
  <si>
    <t>168219</t>
  </si>
  <si>
    <t>PD. PERUSAHAAN DAERAH AIR MINUM KAB. GUNUNG MAS</t>
  </si>
  <si>
    <t>168220</t>
  </si>
  <si>
    <t>MANDALINDO TATAPERKASA</t>
  </si>
  <si>
    <t>168221</t>
  </si>
  <si>
    <t>ALBASIA INDAH ADIPERKASA</t>
  </si>
  <si>
    <t>168223</t>
  </si>
  <si>
    <t>NATA LOGAM PERSADA</t>
  </si>
  <si>
    <t>168224</t>
  </si>
  <si>
    <t>BONTANG MAJU SEJAHTERA</t>
  </si>
  <si>
    <t>168225</t>
  </si>
  <si>
    <t>BAKHALINE GEMILANG KONSULTAMA</t>
  </si>
  <si>
    <t>168226</t>
  </si>
  <si>
    <t>PURNAMA REMAJA</t>
  </si>
  <si>
    <t>168228</t>
  </si>
  <si>
    <t>PIRMA LOMBARDO</t>
  </si>
  <si>
    <t>168229</t>
  </si>
  <si>
    <t>LOZENA MITRA KENA</t>
  </si>
  <si>
    <t>168230</t>
  </si>
  <si>
    <t>SOLUSINDO ANUGERAH INDONESIA</t>
  </si>
  <si>
    <t>168231</t>
  </si>
  <si>
    <t>PT. ASRILIA TRAVEL JAYA</t>
  </si>
  <si>
    <t>168232</t>
  </si>
  <si>
    <t>SURYA TIMUR PERKASA</t>
  </si>
  <si>
    <t>168233</t>
  </si>
  <si>
    <t>CV. MAHER AGRI</t>
  </si>
  <si>
    <t>168234</t>
  </si>
  <si>
    <t>QOMARUDDIN. DRS</t>
  </si>
  <si>
    <t>168235</t>
  </si>
  <si>
    <t>RSU FASTABIQ SEHAT PKU</t>
  </si>
  <si>
    <t>168236</t>
  </si>
  <si>
    <t>MOMENTUM MATERIALS &amp; MACHINES PTE LTD</t>
  </si>
  <si>
    <t>168237</t>
  </si>
  <si>
    <t>CV. ABADI JAYA MANDIRI</t>
  </si>
  <si>
    <t>168239</t>
  </si>
  <si>
    <t>BONAVENTURA ANANDA D  LD " PYTIC TEAM"</t>
  </si>
  <si>
    <t>168240</t>
  </si>
  <si>
    <t>PT. HAMIRI BANGUN MANDIRI</t>
  </si>
  <si>
    <t>168241</t>
  </si>
  <si>
    <t>BEND. PENGELUARAN PEMBANTU PUSKESMAS SIDOARJO</t>
  </si>
  <si>
    <t>168242</t>
  </si>
  <si>
    <t>MOCH. NOERCHOLIS, SE, MM.</t>
  </si>
  <si>
    <t>168243</t>
  </si>
  <si>
    <t>NURDAI</t>
  </si>
  <si>
    <t>168244</t>
  </si>
  <si>
    <t>PT. ASIA ZEOLIT PRIMA</t>
  </si>
  <si>
    <t>168245</t>
  </si>
  <si>
    <t>INDRAL</t>
  </si>
  <si>
    <t>168246</t>
  </si>
  <si>
    <t>TIRTA MAKMUR</t>
  </si>
  <si>
    <t>168247</t>
  </si>
  <si>
    <t>GEODIS WILSON INDONESIA</t>
  </si>
  <si>
    <t>168248</t>
  </si>
  <si>
    <t>OTOMASI BATAM SEJAHTERA</t>
  </si>
  <si>
    <t>168249</t>
  </si>
  <si>
    <t>168250</t>
  </si>
  <si>
    <t>IMB HOTEL DAN RESTAURANT</t>
  </si>
  <si>
    <t>168251</t>
  </si>
  <si>
    <t>GLOBAL ARTHA SOLUSINDO</t>
  </si>
  <si>
    <t>168252</t>
  </si>
  <si>
    <t>SHIAMIQ TERANG ABADI, CV</t>
  </si>
  <si>
    <t>168253</t>
  </si>
  <si>
    <t>POLIBATAM</t>
  </si>
  <si>
    <t>168254</t>
  </si>
  <si>
    <t>CV. CIPTA GEMILANG</t>
  </si>
  <si>
    <t>168255</t>
  </si>
  <si>
    <t>DWITOMO PRATAMA</t>
  </si>
  <si>
    <t>168256</t>
  </si>
  <si>
    <t>MILDAYATI</t>
  </si>
  <si>
    <t>168257</t>
  </si>
  <si>
    <t>JANAWI</t>
  </si>
  <si>
    <t>168258</t>
  </si>
  <si>
    <t>CV. JAYA ABADI FURNITURE</t>
  </si>
  <si>
    <t>168259</t>
  </si>
  <si>
    <t>CV. DIDATRI NUSANTARA</t>
  </si>
  <si>
    <t>168260</t>
  </si>
  <si>
    <t>SEPRIANTO</t>
  </si>
  <si>
    <t>168261</t>
  </si>
  <si>
    <t>PT. KOJO</t>
  </si>
  <si>
    <t>168262</t>
  </si>
  <si>
    <t>PT. BUYUNG PUTRA PERKASA</t>
  </si>
  <si>
    <t>168263</t>
  </si>
  <si>
    <t>MARGO REJO KONTRAKTOR</t>
  </si>
  <si>
    <t>168264</t>
  </si>
  <si>
    <t>PT. ELISHA MILAN TANKERS</t>
  </si>
  <si>
    <t>168265</t>
  </si>
  <si>
    <t>ROBBY MAHFUDZ</t>
  </si>
  <si>
    <t>168266</t>
  </si>
  <si>
    <t>TIRTOBUMI ADYATUNGGAL</t>
  </si>
  <si>
    <t>168267</t>
  </si>
  <si>
    <t>PANCA PUTRA CEMERLANG</t>
  </si>
  <si>
    <t>168268</t>
  </si>
  <si>
    <t>MARINO SALAMUN</t>
  </si>
  <si>
    <t>168269</t>
  </si>
  <si>
    <t>LAM LAM</t>
  </si>
  <si>
    <t>168270</t>
  </si>
  <si>
    <t>PRM. BULOG DIVISI REGIONAL SULTENG</t>
  </si>
  <si>
    <t>168271</t>
  </si>
  <si>
    <t>RAYMAX SOLUSINDO</t>
  </si>
  <si>
    <t>168272</t>
  </si>
  <si>
    <t>PT. PUKATI NIAGA SEJAHTERA</t>
  </si>
  <si>
    <t>168273</t>
  </si>
  <si>
    <t>AMPARAN ENERGI JATI RAYA</t>
  </si>
  <si>
    <t>168274</t>
  </si>
  <si>
    <t>168275</t>
  </si>
  <si>
    <t>BANGUN BUDI</t>
  </si>
  <si>
    <t>168276</t>
  </si>
  <si>
    <t>CV. NUSA MEDICA DIPONEGORO</t>
  </si>
  <si>
    <t>168277</t>
  </si>
  <si>
    <t>PT. DWI JAYA SEMESTA</t>
  </si>
  <si>
    <t>168278</t>
  </si>
  <si>
    <t>168279</t>
  </si>
  <si>
    <t>EDDI BATAM LOGISTIK</t>
  </si>
  <si>
    <t>168280</t>
  </si>
  <si>
    <t>PT. INTI BANGUN SARANA</t>
  </si>
  <si>
    <t>168281</t>
  </si>
  <si>
    <t>SARI MAKMUR</t>
  </si>
  <si>
    <t>168282</t>
  </si>
  <si>
    <t>BINTAN ARECA</t>
  </si>
  <si>
    <t>168283</t>
  </si>
  <si>
    <t>MAHAKARYA INDEPENDEN MANDIRI</t>
  </si>
  <si>
    <t>168284</t>
  </si>
  <si>
    <t>SAGI</t>
  </si>
  <si>
    <t>168285</t>
  </si>
  <si>
    <t>ADIP MASYUK AKBAR</t>
  </si>
  <si>
    <t>168286</t>
  </si>
  <si>
    <t>PT. ANUGERAH ABADI MAGELANG</t>
  </si>
  <si>
    <t>168287</t>
  </si>
  <si>
    <t>INTI PLASTINDO</t>
  </si>
  <si>
    <t>168288</t>
  </si>
  <si>
    <t>BAGYO WIDODO ST</t>
  </si>
  <si>
    <t>168289</t>
  </si>
  <si>
    <t>PT. PERKEBUNAN NUSANTARA IX PG RENDENG KUDUS</t>
  </si>
  <si>
    <t>168290</t>
  </si>
  <si>
    <t>INDONESIA BAIGUO WOOD</t>
  </si>
  <si>
    <t>168291</t>
  </si>
  <si>
    <t>MOH FAJRI FIRMANSYAH</t>
  </si>
  <si>
    <t>168292</t>
  </si>
  <si>
    <t>KUWAT SLAMET</t>
  </si>
  <si>
    <t>168293</t>
  </si>
  <si>
    <t>AGUS BENJAMIN</t>
  </si>
  <si>
    <t>168294</t>
  </si>
  <si>
    <t>MAGAL MEDAN JAYA</t>
  </si>
  <si>
    <t>168295</t>
  </si>
  <si>
    <t>CHEERA KING SEAFOOD</t>
  </si>
  <si>
    <t>168296</t>
  </si>
  <si>
    <t>168297</t>
  </si>
  <si>
    <t>NUR SAIDAH</t>
  </si>
  <si>
    <t>168298</t>
  </si>
  <si>
    <t>MHD. AGUNG PRABUDI</t>
  </si>
  <si>
    <t>168299</t>
  </si>
  <si>
    <t>NATANG SINGARIMBUN</t>
  </si>
  <si>
    <t>168300</t>
  </si>
  <si>
    <t>SINAR PIASA ENERGI</t>
  </si>
  <si>
    <t>168301</t>
  </si>
  <si>
    <t>CV. BENSONS FOOD</t>
  </si>
  <si>
    <t>168302</t>
  </si>
  <si>
    <t>CV. CHYNTHA FEBIANA</t>
  </si>
  <si>
    <t>168303</t>
  </si>
  <si>
    <t>NABILA ISMAIL ATTAMIMI</t>
  </si>
  <si>
    <t>168304</t>
  </si>
  <si>
    <t>PT. MAHAKARYA BIO ENERGI</t>
  </si>
  <si>
    <t>168305</t>
  </si>
  <si>
    <t>PT BELT LOGISTIK INDONESIA</t>
  </si>
  <si>
    <t>168306</t>
  </si>
  <si>
    <t>PT. MITRA MAS MULIA</t>
  </si>
  <si>
    <t>168307</t>
  </si>
  <si>
    <t>MAJUKARYA ALAM SEMESTA</t>
  </si>
  <si>
    <t>168308</t>
  </si>
  <si>
    <t>EDI SANTOSO</t>
  </si>
  <si>
    <t>168309</t>
  </si>
  <si>
    <t>BUMI KARYA MAKMUR</t>
  </si>
  <si>
    <t>168310</t>
  </si>
  <si>
    <t>LILIK FITRIANI</t>
  </si>
  <si>
    <t>168311</t>
  </si>
  <si>
    <t>BUDIYANTO</t>
  </si>
  <si>
    <t>168312</t>
  </si>
  <si>
    <t>AMBO DALLE</t>
  </si>
  <si>
    <t>168313</t>
  </si>
  <si>
    <t>PELABUHAN PENAJAM BANUA TAKA</t>
  </si>
  <si>
    <t>168314</t>
  </si>
  <si>
    <t>KONAWE TIMURLAUT MINERAL</t>
  </si>
  <si>
    <t>168315</t>
  </si>
  <si>
    <t>CITRA MANDIRI REKAYASA</t>
  </si>
  <si>
    <t>168316</t>
  </si>
  <si>
    <t>INDO PUPUK NUSANTARA</t>
  </si>
  <si>
    <t>168317</t>
  </si>
  <si>
    <t>I GD PRIMA WIRA SETYA BUDHI. S. P</t>
  </si>
  <si>
    <t>168318</t>
  </si>
  <si>
    <t>ONI DIAN RACHMATIWI</t>
  </si>
  <si>
    <t>168319</t>
  </si>
  <si>
    <t>PT. TANJUNGMANIS ARTA LESTARI</t>
  </si>
  <si>
    <t>168320</t>
  </si>
  <si>
    <t>168321</t>
  </si>
  <si>
    <t>PT. JAYA BANGUN PERKASA</t>
  </si>
  <si>
    <t>168322</t>
  </si>
  <si>
    <t>BAYU GUNAWAN</t>
  </si>
  <si>
    <t>168323</t>
  </si>
  <si>
    <t>DIREKTORAT LOGISTIK</t>
  </si>
  <si>
    <t>168324</t>
  </si>
  <si>
    <t>PELABUHAN INDONESIA IV</t>
  </si>
  <si>
    <t>168325</t>
  </si>
  <si>
    <t>SLG REKATAMA</t>
  </si>
  <si>
    <t>168326</t>
  </si>
  <si>
    <t>MUSTIKA MULIA MANDIRI</t>
  </si>
  <si>
    <t>168327</t>
  </si>
  <si>
    <t>PT. MAHAKAM SAWIT PLANTATION</t>
  </si>
  <si>
    <t>168328</t>
  </si>
  <si>
    <t>INDO PRATAMA EXPRESS</t>
  </si>
  <si>
    <t>168329</t>
  </si>
  <si>
    <t>EDISON</t>
  </si>
  <si>
    <t>168330</t>
  </si>
  <si>
    <t>KRIDA KARYA SEMBADA</t>
  </si>
  <si>
    <t>168331</t>
  </si>
  <si>
    <t>KINEMA SYSTRANS MULTIMEDIA</t>
  </si>
  <si>
    <t>168332</t>
  </si>
  <si>
    <t>PERUSAHAAN DAERAH AIR MINUMTIRTA SAKTI KAB.DATI IIKERINCI</t>
  </si>
  <si>
    <t>168333</t>
  </si>
  <si>
    <t>TEBOPLASMA INTILESTARI</t>
  </si>
  <si>
    <t>168334</t>
  </si>
  <si>
    <t>SURYA EKA PERKASA, TBK</t>
  </si>
  <si>
    <t>168335</t>
  </si>
  <si>
    <t>RIKO DIVIKA SHAH</t>
  </si>
  <si>
    <t>168336</t>
  </si>
  <si>
    <t>BENDAHARA PENGELUARAN DINAS LINGKUNGAN HIDUP DAN KEBERSIAHAN KAB. INDRAGIRI HILIR</t>
  </si>
  <si>
    <t>168337</t>
  </si>
  <si>
    <t>PT. INTI BINTANG SEJATI</t>
  </si>
  <si>
    <t>168338</t>
  </si>
  <si>
    <t>PT. RKINDO PARTS MANUFACTURING</t>
  </si>
  <si>
    <t>168339</t>
  </si>
  <si>
    <t>PT. TAMAWELINDO HARTACONUSA</t>
  </si>
  <si>
    <t>168340</t>
  </si>
  <si>
    <t>PT. KHAZANAH BUKIT SEJAHTERA</t>
  </si>
  <si>
    <t>168341</t>
  </si>
  <si>
    <t>WELLNEST</t>
  </si>
  <si>
    <t>168342</t>
  </si>
  <si>
    <t>HANDRI ARIFINAL NURSAKTI</t>
  </si>
  <si>
    <t>168343</t>
  </si>
  <si>
    <t>YOYOK TRIYOGO</t>
  </si>
  <si>
    <t>168344</t>
  </si>
  <si>
    <t>KALMA PRIMA JAYA</t>
  </si>
  <si>
    <t>168345</t>
  </si>
  <si>
    <t>ANDI KURNIAWAN</t>
  </si>
  <si>
    <t>168346</t>
  </si>
  <si>
    <t>HARIJANTO KURNIAWAN</t>
  </si>
  <si>
    <t>168347</t>
  </si>
  <si>
    <t>CEMERLANG MANDIRI ABADI</t>
  </si>
  <si>
    <t>168348</t>
  </si>
  <si>
    <t>ABDUL AZIZ, SE</t>
  </si>
  <si>
    <t>168349</t>
  </si>
  <si>
    <t>YAY. RUMAH SAKIT BUDI RAHAYU</t>
  </si>
  <si>
    <t>168350</t>
  </si>
  <si>
    <t>HOTEL MUTIARA CEMERLANG</t>
  </si>
  <si>
    <t>168351</t>
  </si>
  <si>
    <t>SION SURYA SAKTI</t>
  </si>
  <si>
    <t>168352</t>
  </si>
  <si>
    <t>ANUGERAH MITRA TEKNIKA</t>
  </si>
  <si>
    <t>168353</t>
  </si>
  <si>
    <t>KENCANA FURNITURE JEPARA</t>
  </si>
  <si>
    <t>168354</t>
  </si>
  <si>
    <t>SUHENDRA TJHEN</t>
  </si>
  <si>
    <t>168355</t>
  </si>
  <si>
    <t>JUMAHIR, S.IP</t>
  </si>
  <si>
    <t>168356</t>
  </si>
  <si>
    <t>PT. SARANA AKUAKULTUR LESTARI</t>
  </si>
  <si>
    <t>168357</t>
  </si>
  <si>
    <t>WAHYU IMAWATI</t>
  </si>
  <si>
    <t>168358</t>
  </si>
  <si>
    <t>MICHAEL</t>
  </si>
  <si>
    <t>168359</t>
  </si>
  <si>
    <t>ADYATMA GIANDRA LOHJINAWI</t>
  </si>
  <si>
    <t>168360</t>
  </si>
  <si>
    <t>RUMAH SAKIT TK II KESDAM I/BB</t>
  </si>
  <si>
    <t>168361</t>
  </si>
  <si>
    <t>SARANA MANDIRI</t>
  </si>
  <si>
    <t>168362</t>
  </si>
  <si>
    <t>MATRA BANGUN TECHNOCONSULT</t>
  </si>
  <si>
    <t>168363</t>
  </si>
  <si>
    <t>TJU TJIANG JONSON</t>
  </si>
  <si>
    <t>168364</t>
  </si>
  <si>
    <t>RIZKA HIDAYAH</t>
  </si>
  <si>
    <t>168365</t>
  </si>
  <si>
    <t>PT. TIGA PILAR GUNUNG BATU</t>
  </si>
  <si>
    <t>168366</t>
  </si>
  <si>
    <t>PENG. DINAS KEBUDAYAAN DAN PARIWISATA TORAJA UTARA</t>
  </si>
  <si>
    <t>168367</t>
  </si>
  <si>
    <t>ZULKHAIDIR</t>
  </si>
  <si>
    <t>168368</t>
  </si>
  <si>
    <t>NATUNA INTIMAKMUR</t>
  </si>
  <si>
    <t>168369</t>
  </si>
  <si>
    <t>PT. BONA TUNAS INDO</t>
  </si>
  <si>
    <t>168370</t>
  </si>
  <si>
    <t>PT. MITRA PRASMITHA SELARAS</t>
  </si>
  <si>
    <t>168371</t>
  </si>
  <si>
    <t>TRINUSA EKASAKTI</t>
  </si>
  <si>
    <t>168372</t>
  </si>
  <si>
    <t>AGRO MULTI JAYA</t>
  </si>
  <si>
    <t>168375</t>
  </si>
  <si>
    <t>H. ANDI HAERUDDIN</t>
  </si>
  <si>
    <t>168376</t>
  </si>
  <si>
    <t>CATUR BIJAKSANA</t>
  </si>
  <si>
    <t>168377</t>
  </si>
  <si>
    <t>DAEKAN INDAR INDONESIA</t>
  </si>
  <si>
    <t>168378</t>
  </si>
  <si>
    <t>MIRASINDO PERDANA</t>
  </si>
  <si>
    <t>168379</t>
  </si>
  <si>
    <t>SENDICO UTAMA</t>
  </si>
  <si>
    <t>168380</t>
  </si>
  <si>
    <t>ALEVA SUKSES ABADI</t>
  </si>
  <si>
    <t>168382</t>
  </si>
  <si>
    <t>PT. BUKIT SAFA MARWA</t>
  </si>
  <si>
    <t>168383</t>
  </si>
  <si>
    <t>ANDI</t>
  </si>
  <si>
    <t>168384</t>
  </si>
  <si>
    <t>CV. CIVIL'S CONSTRUCTION'S</t>
  </si>
  <si>
    <t>168385</t>
  </si>
  <si>
    <t>DJOKO WAHONO</t>
  </si>
  <si>
    <t>168386</t>
  </si>
  <si>
    <t>BORNEO CARGO SURVEYOR</t>
  </si>
  <si>
    <t>168387</t>
  </si>
  <si>
    <t>CV. ECCLON ENERGI INDONESIA</t>
  </si>
  <si>
    <t>168388</t>
  </si>
  <si>
    <t>INTI RASA JAYA SENTOSA</t>
  </si>
  <si>
    <t>168389</t>
  </si>
  <si>
    <t>BEND. PENGELUARAN KANTOR KANTOR LINGK HIDUP KAB NGANJUK</t>
  </si>
  <si>
    <t>168390</t>
  </si>
  <si>
    <t>MASTERINDO UNGGUL SEJAHTERA</t>
  </si>
  <si>
    <t>168391</t>
  </si>
  <si>
    <t>DIAN CITRA UTAMA</t>
  </si>
  <si>
    <t>168392</t>
  </si>
  <si>
    <t>ENDO INDONESIA</t>
  </si>
  <si>
    <t>168393</t>
  </si>
  <si>
    <t>MOHAMAD IMAM</t>
  </si>
  <si>
    <t>168394</t>
  </si>
  <si>
    <t>SEJATI TRITUNGGAL INDAH</t>
  </si>
  <si>
    <t>168395</t>
  </si>
  <si>
    <t>TECHEN INDONESIA MAKMUR</t>
  </si>
  <si>
    <t>168397</t>
  </si>
  <si>
    <t>BINTANG KEMBAR JAYA SUKSES</t>
  </si>
  <si>
    <t>168398</t>
  </si>
  <si>
    <t>ANKY FITRIAN WIBOWO</t>
  </si>
  <si>
    <t>168399</t>
  </si>
  <si>
    <t>168400</t>
  </si>
  <si>
    <t>MUSI BANYUASIN INDAH</t>
  </si>
  <si>
    <t>168401</t>
  </si>
  <si>
    <t>PT. META MINERAL PRADANA</t>
  </si>
  <si>
    <t>168402</t>
  </si>
  <si>
    <t>WAHYUNINGRUM</t>
  </si>
  <si>
    <t>168403</t>
  </si>
  <si>
    <t>CIPTA SELERA MURNI CAB. MEDAN</t>
  </si>
  <si>
    <t>168404</t>
  </si>
  <si>
    <t>RUTIN SMAK PADANG</t>
  </si>
  <si>
    <t>168405</t>
  </si>
  <si>
    <t>PT. BARITO BARA ENERGI</t>
  </si>
  <si>
    <t>168406</t>
  </si>
  <si>
    <t>LAODS INTERNATIONAL MINING</t>
  </si>
  <si>
    <t>168407</t>
  </si>
  <si>
    <t>CV. SAFIRA BATARA INDAH</t>
  </si>
  <si>
    <t>168412</t>
  </si>
  <si>
    <t>ANDRI PURNOMO</t>
  </si>
  <si>
    <t>168413</t>
  </si>
  <si>
    <t>REVI HENDRA</t>
  </si>
  <si>
    <t>168414</t>
  </si>
  <si>
    <t>PT. GARDA PUTERA</t>
  </si>
  <si>
    <t>168415</t>
  </si>
  <si>
    <t>168416</t>
  </si>
  <si>
    <t>HAPOSAN ALLENOX PARDEDE</t>
  </si>
  <si>
    <t>168417</t>
  </si>
  <si>
    <t>YAYASAN PENDIDIKAN DAN SOSIAL HELVETIA</t>
  </si>
  <si>
    <t>168418</t>
  </si>
  <si>
    <t>CV. TIRTA SHAHADAH</t>
  </si>
  <si>
    <t>168419</t>
  </si>
  <si>
    <t>RAMLI SANUSI</t>
  </si>
  <si>
    <t>168420</t>
  </si>
  <si>
    <t>EKA KOESTIANA SOERIDJAL</t>
  </si>
  <si>
    <t>168421</t>
  </si>
  <si>
    <t>MENITA EKA SAPUTRI</t>
  </si>
  <si>
    <t>168422</t>
  </si>
  <si>
    <t>JOKO SLAMET</t>
  </si>
  <si>
    <t>168423</t>
  </si>
  <si>
    <t>ILHAM FUMIGASI INDONESIA</t>
  </si>
  <si>
    <t>168424</t>
  </si>
  <si>
    <t>VIGO INTERNATIONAL</t>
  </si>
  <si>
    <t>168425</t>
  </si>
  <si>
    <t>LIMPA KURNIA</t>
  </si>
  <si>
    <t>168426</t>
  </si>
  <si>
    <t>PT. HANG FUNG METAL INDONESIA</t>
  </si>
  <si>
    <t>168427</t>
  </si>
  <si>
    <t>EKA DAYA</t>
  </si>
  <si>
    <t>168428</t>
  </si>
  <si>
    <t>WIDA JAYA SINERGI</t>
  </si>
  <si>
    <t>168429</t>
  </si>
  <si>
    <t>SINERGI INTEGRA PRIMA</t>
  </si>
  <si>
    <t>168430</t>
  </si>
  <si>
    <t>TRI WIDJAYA MAKMUR</t>
  </si>
  <si>
    <t>168431</t>
  </si>
  <si>
    <t>DEVI MOTY</t>
  </si>
  <si>
    <t>168432</t>
  </si>
  <si>
    <t>DEVI ARDILA MOTY</t>
  </si>
  <si>
    <t>168433</t>
  </si>
  <si>
    <t>MULTI PONDASI PRATAMA</t>
  </si>
  <si>
    <t>168434</t>
  </si>
  <si>
    <t>PETRO BANGUN ENGINEERING</t>
  </si>
  <si>
    <t>168435</t>
  </si>
  <si>
    <t>PT. ASIASERV INDONESIA</t>
  </si>
  <si>
    <t>168436</t>
  </si>
  <si>
    <t>168437</t>
  </si>
  <si>
    <t>PIPIT CITRA PERDANA</t>
  </si>
  <si>
    <t>168438</t>
  </si>
  <si>
    <t>AKHMAD FAISAL</t>
  </si>
  <si>
    <t>168441</t>
  </si>
  <si>
    <t>CV. TRI PUMA</t>
  </si>
  <si>
    <t>168442</t>
  </si>
  <si>
    <t>ADNAN ABDUL RACHMAN BAREDWAN</t>
  </si>
  <si>
    <t>168443</t>
  </si>
  <si>
    <t>MARUBENI CORPORATION</t>
  </si>
  <si>
    <t>168446</t>
  </si>
  <si>
    <t>PT. POWER MACHINE INTERNATIONAL</t>
  </si>
  <si>
    <t>168447</t>
  </si>
  <si>
    <t>PT. MICRO GARMENT</t>
  </si>
  <si>
    <t>168448</t>
  </si>
  <si>
    <t>DIEKA MEIDILLA ANANZA</t>
  </si>
  <si>
    <t>168449</t>
  </si>
  <si>
    <t>TRI HAYONO ARISTIANTO</t>
  </si>
  <si>
    <t>168450</t>
  </si>
  <si>
    <t>MR. LUKMAN</t>
  </si>
  <si>
    <t>168455</t>
  </si>
  <si>
    <t>SUBUR JUNAEDY</t>
  </si>
  <si>
    <t>168456</t>
  </si>
  <si>
    <t>BENUA MORINI JAYA</t>
  </si>
  <si>
    <t>168457</t>
  </si>
  <si>
    <t>JAYASENA ABADI GROUP</t>
  </si>
  <si>
    <t>168458</t>
  </si>
  <si>
    <t>MANDALA PUTERA PRIMA</t>
  </si>
  <si>
    <t>168459</t>
  </si>
  <si>
    <t>ADE RESTU FAUZI</t>
  </si>
  <si>
    <t>168460</t>
  </si>
  <si>
    <t>GRAND MEGA RESORT</t>
  </si>
  <si>
    <t>168461</t>
  </si>
  <si>
    <t>MANDALA SETYA PUTRA</t>
  </si>
  <si>
    <t>168462</t>
  </si>
  <si>
    <t>BEND. PENGELUARAN BAPPEDA KAB KEDIRI</t>
  </si>
  <si>
    <t>168463</t>
  </si>
  <si>
    <t>BHAVANA ULTIMATE DEVELOPMEN</t>
  </si>
  <si>
    <t>168464</t>
  </si>
  <si>
    <t>BENDAHARA PENGELUARAN STASIUN PSDKP CILACAP</t>
  </si>
  <si>
    <t>168465</t>
  </si>
  <si>
    <t>ELSOTA ABADI WISATA</t>
  </si>
  <si>
    <t>168466</t>
  </si>
  <si>
    <t>CV.  RANDU AJI</t>
  </si>
  <si>
    <t>168467</t>
  </si>
  <si>
    <t>PT. LARISSA KARUNIA SEJAHTERA</t>
  </si>
  <si>
    <t>168468</t>
  </si>
  <si>
    <t>RUMAH SAKIT PELABUHAN</t>
  </si>
  <si>
    <t>168469</t>
  </si>
  <si>
    <t>DEVIKA BALI</t>
  </si>
  <si>
    <t>168470</t>
  </si>
  <si>
    <t>LEMBONGAN 180 HOTEL</t>
  </si>
  <si>
    <t>168471</t>
  </si>
  <si>
    <t>MR. MULYONO</t>
  </si>
  <si>
    <t>168472</t>
  </si>
  <si>
    <t>BINTANG MAS SHIPPING PTE LTD</t>
  </si>
  <si>
    <t>168473</t>
  </si>
  <si>
    <t>EKA KARYA ARTHA</t>
  </si>
  <si>
    <t>168474</t>
  </si>
  <si>
    <t>PT. CENTRAL BALI BAHARI</t>
  </si>
  <si>
    <t>168475</t>
  </si>
  <si>
    <t>HENDRIK YO</t>
  </si>
  <si>
    <t>168477</t>
  </si>
  <si>
    <t>HARIYADI</t>
  </si>
  <si>
    <t>168478</t>
  </si>
  <si>
    <t>GADING MAS GROUP</t>
  </si>
  <si>
    <t>168479</t>
  </si>
  <si>
    <t>SELAMAT MAKMUR MOTOR</t>
  </si>
  <si>
    <t>168481</t>
  </si>
  <si>
    <t>EAST INDO FAIR TRADING</t>
  </si>
  <si>
    <t>168482</t>
  </si>
  <si>
    <t>KOPERASI PONDOK PESANTREN WALI SONGO</t>
  </si>
  <si>
    <t>168484</t>
  </si>
  <si>
    <t>HERMAN EFENDI</t>
  </si>
  <si>
    <t>168485</t>
  </si>
  <si>
    <t>ALBERT NEGORO</t>
  </si>
  <si>
    <t>168486</t>
  </si>
  <si>
    <t>CHUDORI DAURI</t>
  </si>
  <si>
    <t>168487</t>
  </si>
  <si>
    <t>AIM INDAH MANDIRI</t>
  </si>
  <si>
    <t>168488</t>
  </si>
  <si>
    <t>BEND. DINAS PETERNAKAN DAN PERIKANAN KAB. MAGETAN</t>
  </si>
  <si>
    <t>168489</t>
  </si>
  <si>
    <t>USAHA LIBURAN ULUWATU</t>
  </si>
  <si>
    <t>168490</t>
  </si>
  <si>
    <t>TAMBANG BATUAN ANDESIT</t>
  </si>
  <si>
    <t>168491</t>
  </si>
  <si>
    <t>ROTARI PERSADA</t>
  </si>
  <si>
    <t>168494</t>
  </si>
  <si>
    <t>WAHYUNI</t>
  </si>
  <si>
    <t>168495</t>
  </si>
  <si>
    <t>BLACKHEM (M) SDN BHD</t>
  </si>
  <si>
    <t>168496</t>
  </si>
  <si>
    <t>MUADDINA</t>
  </si>
  <si>
    <t>168497</t>
  </si>
  <si>
    <t>MAXXIS INTERNATIONAL INDONESIA</t>
  </si>
  <si>
    <t>168498</t>
  </si>
  <si>
    <t>CV. SABA PERMAI LESTARI</t>
  </si>
  <si>
    <t>168499</t>
  </si>
  <si>
    <t>REINHARD HUTAGALUNG</t>
  </si>
  <si>
    <t>168500</t>
  </si>
  <si>
    <t>CV. AGROMEL FERTICHEM</t>
  </si>
  <si>
    <t>168501</t>
  </si>
  <si>
    <t>BEND. PENGELUARAN DINKES KOTA MAGELANG</t>
  </si>
  <si>
    <t>168502</t>
  </si>
  <si>
    <t>PETRO BARA KOKAS</t>
  </si>
  <si>
    <t>168503</t>
  </si>
  <si>
    <t>INDONESIA KUNLUN NIAGA JAYA</t>
  </si>
  <si>
    <t>168504</t>
  </si>
  <si>
    <t>TRIKARYA MANUNGGAL SEJAHTERA</t>
  </si>
  <si>
    <t>168505</t>
  </si>
  <si>
    <t>WA EMASI</t>
  </si>
  <si>
    <t>168506</t>
  </si>
  <si>
    <t>PT. PURPLE PLY INDUSTRIES</t>
  </si>
  <si>
    <t>168507</t>
  </si>
  <si>
    <t>PT. SENTOSA SWADAYA TAMA</t>
  </si>
  <si>
    <t>168508</t>
  </si>
  <si>
    <t>ARTHA WANA INDONESIA</t>
  </si>
  <si>
    <t>168510</t>
  </si>
  <si>
    <t>PT. PROJECT WALLACE INDONESIA</t>
  </si>
  <si>
    <t>168511</t>
  </si>
  <si>
    <t>THEMBUZZ BERKAT ALAM</t>
  </si>
  <si>
    <t>168512</t>
  </si>
  <si>
    <t>SANY MAKMUR PERKASA</t>
  </si>
  <si>
    <t>168513</t>
  </si>
  <si>
    <t>INDONESIA GUANG CHING NICKEL AND STAINLESS STEEL INDUSTRY</t>
  </si>
  <si>
    <t>168514</t>
  </si>
  <si>
    <t>ANDALAN CAHAYA SEJAHTERA</t>
  </si>
  <si>
    <t>168515</t>
  </si>
  <si>
    <t>168516</t>
  </si>
  <si>
    <t>168517</t>
  </si>
  <si>
    <t>MULIA TANJONG</t>
  </si>
  <si>
    <t>168518</t>
  </si>
  <si>
    <t>PT. GLOBAL MAJU PRATAMA</t>
  </si>
  <si>
    <t>168519</t>
  </si>
  <si>
    <t>SAMSODIN</t>
  </si>
  <si>
    <t>168520</t>
  </si>
  <si>
    <t>PT. BIRO TEKNIK SINAR BARU</t>
  </si>
  <si>
    <t>168521</t>
  </si>
  <si>
    <t>BENDAHARA PENGELUARAN KPP PRATAMA BALIGE</t>
  </si>
  <si>
    <t>168522</t>
  </si>
  <si>
    <t>PARDAMEAN SITORUS</t>
  </si>
  <si>
    <t>168523</t>
  </si>
  <si>
    <t>PT. PRODIA WIDYAHUSADA</t>
  </si>
  <si>
    <t>168524</t>
  </si>
  <si>
    <t>SRI AROMATIKA INDONESIA</t>
  </si>
  <si>
    <t>168525</t>
  </si>
  <si>
    <t>EDI SURANTA SINURAYA</t>
  </si>
  <si>
    <t>168526</t>
  </si>
  <si>
    <t>MR. SIPEN TANDA</t>
  </si>
  <si>
    <t>168527</t>
  </si>
  <si>
    <t>PT. KARYA KITA JAYA</t>
  </si>
  <si>
    <t>168528</t>
  </si>
  <si>
    <t>RAMLY BARUS</t>
  </si>
  <si>
    <t>168529</t>
  </si>
  <si>
    <t>168530</t>
  </si>
  <si>
    <t>MR. BAYU AJIE SAVIRA</t>
  </si>
  <si>
    <t>168531</t>
  </si>
  <si>
    <t>ASTRINDO BATUTA INFRASTRUKTUR</t>
  </si>
  <si>
    <t>168532</t>
  </si>
  <si>
    <t>BUDI HARSONO</t>
  </si>
  <si>
    <t>168533</t>
  </si>
  <si>
    <t>ANDRIYANTO GUNAWAN</t>
  </si>
  <si>
    <t>168534</t>
  </si>
  <si>
    <t>CV. ALAM SIRIKIT</t>
  </si>
  <si>
    <t>168535</t>
  </si>
  <si>
    <t>ABDUL BARRI</t>
  </si>
  <si>
    <t>168536</t>
  </si>
  <si>
    <t>DINAS SOSIAL</t>
  </si>
  <si>
    <t>168537</t>
  </si>
  <si>
    <t>NANA SUMARNA</t>
  </si>
  <si>
    <t>168538</t>
  </si>
  <si>
    <t>KARYA TEKHNIK UTAMA</t>
  </si>
  <si>
    <t>168539</t>
  </si>
  <si>
    <t>168540</t>
  </si>
  <si>
    <t>CV. PUTRA MAHKOTA AIR</t>
  </si>
  <si>
    <t>168541</t>
  </si>
  <si>
    <t>PT. RIMBA MAKMUR UTAMA</t>
  </si>
  <si>
    <t>168544</t>
  </si>
  <si>
    <t>NINDA KISWARI</t>
  </si>
  <si>
    <t>168545</t>
  </si>
  <si>
    <t>PT. SIOEN SEMARANG ASIA</t>
  </si>
  <si>
    <t>168546</t>
  </si>
  <si>
    <t>PT. TEISAR CIPTA SARANA</t>
  </si>
  <si>
    <t>168547</t>
  </si>
  <si>
    <t>PACIFIC INDO PACKING</t>
  </si>
  <si>
    <t>168548</t>
  </si>
  <si>
    <t>CAHAYA PRIMA FLEXIBLES</t>
  </si>
  <si>
    <t>168549</t>
  </si>
  <si>
    <t>PERSADA MALUKU SEJATI</t>
  </si>
  <si>
    <t>168550</t>
  </si>
  <si>
    <t>CV. SARANA USAHA</t>
  </si>
  <si>
    <t>168551</t>
  </si>
  <si>
    <t>PT. BERSAMA ZAPPLINDO GEMILANG</t>
  </si>
  <si>
    <t>168552</t>
  </si>
  <si>
    <t>SIMATELEX MANUFACTORY BATAM</t>
  </si>
  <si>
    <t>168553</t>
  </si>
  <si>
    <t>JOHNY LISTON SIMANGUNSONG.SE</t>
  </si>
  <si>
    <t>168556</t>
  </si>
  <si>
    <t>SUPER FIBER INDONESIA</t>
  </si>
  <si>
    <t>168557</t>
  </si>
  <si>
    <t>SADI</t>
  </si>
  <si>
    <t>168558</t>
  </si>
  <si>
    <t>KOBEXINDO TRACTORS TBK</t>
  </si>
  <si>
    <t>168562</t>
  </si>
  <si>
    <t>ZAID RUSDI</t>
  </si>
  <si>
    <t>168563</t>
  </si>
  <si>
    <t>EASTERN INDOTECH MULTITAMA</t>
  </si>
  <si>
    <t>168564</t>
  </si>
  <si>
    <t>BERKAH SILICA NUSANTARA</t>
  </si>
  <si>
    <t>168565</t>
  </si>
  <si>
    <t>JUSUF SALAM</t>
  </si>
  <si>
    <t>168566</t>
  </si>
  <si>
    <t>KENCANA WILSA</t>
  </si>
  <si>
    <t>168567</t>
  </si>
  <si>
    <t>ARIA CITRA MULIA</t>
  </si>
  <si>
    <t>168568</t>
  </si>
  <si>
    <t>SRI ARYANI</t>
  </si>
  <si>
    <t>168569</t>
  </si>
  <si>
    <t>MR. JIN TJE LIE</t>
  </si>
  <si>
    <t>168584</t>
  </si>
  <si>
    <t>PT. SWISS YUTA JAYA</t>
  </si>
  <si>
    <t>168585</t>
  </si>
  <si>
    <t>MITRA ECLAT GUNUNG ARTA</t>
  </si>
  <si>
    <t>168600</t>
  </si>
  <si>
    <t>BEND. RUTIN SEKRETARIAT PEMKAB BOJONEGORO</t>
  </si>
  <si>
    <t>168629</t>
  </si>
  <si>
    <t>KRESNA KUSUMA DYANDRA MARGA</t>
  </si>
  <si>
    <t>168632</t>
  </si>
  <si>
    <t>ANDALAN NIAGATAMA</t>
  </si>
  <si>
    <t>168662</t>
  </si>
  <si>
    <t>PT. CIPTA SELERA MURNI</t>
  </si>
  <si>
    <t>168673</t>
  </si>
  <si>
    <t>PT. MANDIRI BAHARI LINE</t>
  </si>
  <si>
    <t>168677</t>
  </si>
  <si>
    <t>NICESO SUKSES INDONESIA</t>
  </si>
  <si>
    <t>168678</t>
  </si>
  <si>
    <t>ZHENGTONG TRADING INDONESIA</t>
  </si>
  <si>
    <t>168691</t>
  </si>
  <si>
    <t>CITRA PRATAMA DISTRIBUSINDORAYA</t>
  </si>
  <si>
    <t>168692</t>
  </si>
  <si>
    <t>CECEP SOPYAN</t>
  </si>
  <si>
    <t>168693</t>
  </si>
  <si>
    <t>SUKIR</t>
  </si>
  <si>
    <t>168694</t>
  </si>
  <si>
    <t>INTERNASIONAL MANAJEMEN SISTEM</t>
  </si>
  <si>
    <t>168695</t>
  </si>
  <si>
    <t>HERU PURWANTO</t>
  </si>
  <si>
    <t>168720</t>
  </si>
  <si>
    <t>JENERIC JAYA</t>
  </si>
  <si>
    <t>168721</t>
  </si>
  <si>
    <t>INDO DRILL INTI UTAMA</t>
  </si>
  <si>
    <t>168722</t>
  </si>
  <si>
    <t>NURHADI</t>
  </si>
  <si>
    <t>168723</t>
  </si>
  <si>
    <t>GOSYEN ROVIDITAMA</t>
  </si>
  <si>
    <t>168724</t>
  </si>
  <si>
    <t>PT. BANK NEGARA INDONESIA (PERSERO) TBK KANTOR WILAYAH BANJARMASIN</t>
  </si>
  <si>
    <t>168725</t>
  </si>
  <si>
    <t>BAKTI ALAM NUSANTARA</t>
  </si>
  <si>
    <t>168726</t>
  </si>
  <si>
    <t>HENY ISMIHARWATI</t>
  </si>
  <si>
    <t>168727</t>
  </si>
  <si>
    <t>PT. KAIROS ANUGRAH ENERGI</t>
  </si>
  <si>
    <t>168728</t>
  </si>
  <si>
    <t>SUSAN</t>
  </si>
  <si>
    <t>168729</t>
  </si>
  <si>
    <t>ZAINAL ARIFIN</t>
  </si>
  <si>
    <t>168730</t>
  </si>
  <si>
    <t>TRIPLE S PUTRA MANDIRI</t>
  </si>
  <si>
    <t>168731</t>
  </si>
  <si>
    <t>SIWA PERKASA JAYA</t>
  </si>
  <si>
    <t>168732</t>
  </si>
  <si>
    <t>SHUNDA HOTEL BALI</t>
  </si>
  <si>
    <t>168733</t>
  </si>
  <si>
    <t>RUDOLF BARUS</t>
  </si>
  <si>
    <t>168734</t>
  </si>
  <si>
    <t>ERACIPTA BINAKARYA</t>
  </si>
  <si>
    <t>168735</t>
  </si>
  <si>
    <t>MADJU TORUS MANULLANG</t>
  </si>
  <si>
    <t>168736</t>
  </si>
  <si>
    <t>PRIMA NUSANTARA SEJAHTERA</t>
  </si>
  <si>
    <t>168739</t>
  </si>
  <si>
    <t>JIMMY ERLANDO</t>
  </si>
  <si>
    <t>168757</t>
  </si>
  <si>
    <t>PRIMA KARYA BERSAUDARA</t>
  </si>
  <si>
    <t>168758</t>
  </si>
  <si>
    <t>PT. BUMI TRIKAMA JAYASRI</t>
  </si>
  <si>
    <t>168759</t>
  </si>
  <si>
    <t>A. GHOFAR DAHLAN</t>
  </si>
  <si>
    <t>168760</t>
  </si>
  <si>
    <t>INOVASI BENUA MARITIM</t>
  </si>
  <si>
    <t>168761</t>
  </si>
  <si>
    <t>SINGGASANA UNAGI INDONESIA</t>
  </si>
  <si>
    <t>168762</t>
  </si>
  <si>
    <t>RUSINDO PRIMA FOOD INDUSTRI</t>
  </si>
  <si>
    <t>168763</t>
  </si>
  <si>
    <t>HAJAR AL ASWAT, S.SI</t>
  </si>
  <si>
    <t>168764</t>
  </si>
  <si>
    <t>PT. JJ GLOVES INDO</t>
  </si>
  <si>
    <t>168765</t>
  </si>
  <si>
    <t>TOMMY LIE</t>
  </si>
  <si>
    <t>168766</t>
  </si>
  <si>
    <t>YAYASAN RUMAH SAKIT BAPTIS BATU</t>
  </si>
  <si>
    <t>168767</t>
  </si>
  <si>
    <t>CV. YASA INTI CONSULTANT</t>
  </si>
  <si>
    <t>168768</t>
  </si>
  <si>
    <t>KOP KAR MANDIRI SEJAHTERA</t>
  </si>
  <si>
    <t>168769</t>
  </si>
  <si>
    <t>DIVE CRUISE INDONESIA</t>
  </si>
  <si>
    <t>168770</t>
  </si>
  <si>
    <t>168771</t>
  </si>
  <si>
    <t>GEBE SENTRA NICKEL</t>
  </si>
  <si>
    <t>168772</t>
  </si>
  <si>
    <t>GEMILANG CIPTA NUSANTARA</t>
  </si>
  <si>
    <t>168773</t>
  </si>
  <si>
    <t>PT. KARYA BUMI BARATAMA</t>
  </si>
  <si>
    <t>168774</t>
  </si>
  <si>
    <t>PT. CHAROEN POKPHAND INDONESIA Tbk</t>
  </si>
  <si>
    <t>168775</t>
  </si>
  <si>
    <t>EASTECH ELECTRONICS (HUI YANG) CO.,LTD.</t>
  </si>
  <si>
    <t>168776</t>
  </si>
  <si>
    <t>CAHAYA SUKMAKUTA PERMAI</t>
  </si>
  <si>
    <t>168777</t>
  </si>
  <si>
    <t>SUMMIT ABADI</t>
  </si>
  <si>
    <t>168778</t>
  </si>
  <si>
    <t>INKATAMA WANCHENG INDONESIA</t>
  </si>
  <si>
    <t>168779</t>
  </si>
  <si>
    <t>PT. KINANTAN COALINDO INVESTAMA</t>
  </si>
  <si>
    <t>168780</t>
  </si>
  <si>
    <t>BANK MANDIRI (PERSERO)</t>
  </si>
  <si>
    <t>168781</t>
  </si>
  <si>
    <t>MR. BENNI DEDI SULAIMAN TAMPUBOLON</t>
  </si>
  <si>
    <t>168782</t>
  </si>
  <si>
    <t>ANUGERAH - PUTRA TANJUNG, KSO</t>
  </si>
  <si>
    <t>168783</t>
  </si>
  <si>
    <t>MS. HARTAMI APRIANI A.Md. Ak</t>
  </si>
  <si>
    <t>168784</t>
  </si>
  <si>
    <t>PT. JAALA ARTHA YASHA</t>
  </si>
  <si>
    <t>168785</t>
  </si>
  <si>
    <t>PERTAMINA TRAINING &amp; CONSULTING</t>
  </si>
  <si>
    <t>168786</t>
  </si>
  <si>
    <t>PRATAMA RAYA SUKSES</t>
  </si>
  <si>
    <t>168788</t>
  </si>
  <si>
    <t>AZKA ADHYASA RAYA</t>
  </si>
  <si>
    <t>168789</t>
  </si>
  <si>
    <t>RITZ GALLERY</t>
  </si>
  <si>
    <t>168790</t>
  </si>
  <si>
    <t>UTOMO INTERNATIONAL</t>
  </si>
  <si>
    <t>168791</t>
  </si>
  <si>
    <t>BANGUN TENERA RIAU</t>
  </si>
  <si>
    <t>168792</t>
  </si>
  <si>
    <t>PT. KASIH KARUNIA BARATAMA</t>
  </si>
  <si>
    <t>168794</t>
  </si>
  <si>
    <t>PT. TRI INDAH UTAMA</t>
  </si>
  <si>
    <t>168795</t>
  </si>
  <si>
    <t>CIPTA ADIJAYA NUGRAHA</t>
  </si>
  <si>
    <t>168796</t>
  </si>
  <si>
    <t>TARAKAN PLAZA PERMAI</t>
  </si>
  <si>
    <t>168797</t>
  </si>
  <si>
    <t>GMV BAJA INDONESIA</t>
  </si>
  <si>
    <t>168798</t>
  </si>
  <si>
    <t>SAMANI</t>
  </si>
  <si>
    <t>168799</t>
  </si>
  <si>
    <t>AAM PRIMA ARTA</t>
  </si>
  <si>
    <t>168800</t>
  </si>
  <si>
    <t>PT. PENGERUKAN INDONESIA</t>
  </si>
  <si>
    <t>168803</t>
  </si>
  <si>
    <t>PELAYARAN INTERNUSA SEMESTA</t>
  </si>
  <si>
    <t>168805</t>
  </si>
  <si>
    <t>SUKA JADI LOGAM</t>
  </si>
  <si>
    <t>168806</t>
  </si>
  <si>
    <t>UD. BINAHONG INDAH</t>
  </si>
  <si>
    <t>168807</t>
  </si>
  <si>
    <t>PT. NUSANTARA BUILDING INDUSTRIES</t>
  </si>
  <si>
    <t>168808</t>
  </si>
  <si>
    <t>MONTD'OR OIL TUNGKAL LIMITED</t>
  </si>
  <si>
    <t>168809</t>
  </si>
  <si>
    <t>KIE. BURHAN IRAWAN</t>
  </si>
  <si>
    <t>168810</t>
  </si>
  <si>
    <t>168811</t>
  </si>
  <si>
    <t>DANISA SAHABAT SEJATI</t>
  </si>
  <si>
    <t>168812</t>
  </si>
  <si>
    <t>MS. NOVYANTI ANGELINA LAMANISE, MM</t>
  </si>
  <si>
    <t>168813</t>
  </si>
  <si>
    <t>PROF. DR. IR. TRIWULAN, DEA</t>
  </si>
  <si>
    <t>168814</t>
  </si>
  <si>
    <t>NOOR SAKTI UTAMA</t>
  </si>
  <si>
    <t>168815</t>
  </si>
  <si>
    <t>SODRACO INTERNATIONAL S.A.S</t>
  </si>
  <si>
    <t>168816</t>
  </si>
  <si>
    <t>HERU ISWAHYUDI</t>
  </si>
  <si>
    <t>168817</t>
  </si>
  <si>
    <t>SONGGOLANGIT PERSADA</t>
  </si>
  <si>
    <t>168818</t>
  </si>
  <si>
    <t>DANA ARTHA MINING</t>
  </si>
  <si>
    <t>168819</t>
  </si>
  <si>
    <t>LARISSA NATURAL RESUD</t>
  </si>
  <si>
    <t>168820</t>
  </si>
  <si>
    <t>RESTU NUSANTARA JAYA</t>
  </si>
  <si>
    <t>168821</t>
  </si>
  <si>
    <t>LAJU LUAS INDONESIA</t>
  </si>
  <si>
    <t>168823</t>
  </si>
  <si>
    <t>HISENOR TECHNOLOGY INDONESIA</t>
  </si>
  <si>
    <t>168825</t>
  </si>
  <si>
    <t>PT. PRIMATAMA ENERGI MANDIRI</t>
  </si>
  <si>
    <t>168826</t>
  </si>
  <si>
    <t>ARLI</t>
  </si>
  <si>
    <t>168827</t>
  </si>
  <si>
    <t>NURJANNAH</t>
  </si>
  <si>
    <t>168831</t>
  </si>
  <si>
    <t>ANTHONY WONGGO WONG</t>
  </si>
  <si>
    <t>168832</t>
  </si>
  <si>
    <t>168834</t>
  </si>
  <si>
    <t>168835</t>
  </si>
  <si>
    <t>WILLIAM ISKANDAR</t>
  </si>
  <si>
    <t>168837</t>
  </si>
  <si>
    <t>KAYOE MUKTI MANDIRI</t>
  </si>
  <si>
    <t>168842</t>
  </si>
  <si>
    <t>YULIA</t>
  </si>
  <si>
    <t>168848</t>
  </si>
  <si>
    <t>MUHAMMAD TOHA</t>
  </si>
  <si>
    <t>168849</t>
  </si>
  <si>
    <t>DAVID CHOIRON</t>
  </si>
  <si>
    <t>168851</t>
  </si>
  <si>
    <t>ABATA SUMBER ENERGI</t>
  </si>
  <si>
    <t>168852</t>
  </si>
  <si>
    <t>DIREKTORAT JENDERAL MINERAL DAN BATUBARA</t>
  </si>
  <si>
    <t>168853</t>
  </si>
  <si>
    <t>DUTA PRIMA UTAMA</t>
  </si>
  <si>
    <t>168854</t>
  </si>
  <si>
    <t>JIMMY WIJAYA</t>
  </si>
  <si>
    <t>168855</t>
  </si>
  <si>
    <t>RUKUN JAYA BAJA MANDIRI</t>
  </si>
  <si>
    <t>168856</t>
  </si>
  <si>
    <t>AGUNG MATARAM, ST</t>
  </si>
  <si>
    <t>168859</t>
  </si>
  <si>
    <t>ANTON TRILAKSONO</t>
  </si>
  <si>
    <t>168860</t>
  </si>
  <si>
    <t>CV. AZKIYA JAYA</t>
  </si>
  <si>
    <t>168861</t>
  </si>
  <si>
    <t>DANUM BALANGA</t>
  </si>
  <si>
    <t>168862</t>
  </si>
  <si>
    <t>PUTRA GRUP AGRIBISNIS</t>
  </si>
  <si>
    <t>168863</t>
  </si>
  <si>
    <t>ALEXA JASATAMA</t>
  </si>
  <si>
    <t>168865</t>
  </si>
  <si>
    <t>168869</t>
  </si>
  <si>
    <t>KANTOR WILAYAH DJBC KALIMANTAN BAGIAN TIMUR</t>
  </si>
  <si>
    <t>168870</t>
  </si>
  <si>
    <t>TRAGUNATAMA JAYA ABADI</t>
  </si>
  <si>
    <t>168871</t>
  </si>
  <si>
    <t>MEGA RIAU GEMILANG</t>
  </si>
  <si>
    <t>168872</t>
  </si>
  <si>
    <t>CHAHYADI A.</t>
  </si>
  <si>
    <t>168873</t>
  </si>
  <si>
    <t>SEDICI SURYA ENERGI</t>
  </si>
  <si>
    <t>168874</t>
  </si>
  <si>
    <t>RAHMAT SUWANTO</t>
  </si>
  <si>
    <t>168875</t>
  </si>
  <si>
    <t>AGUNG PRABOWO, S.H</t>
  </si>
  <si>
    <t>168876</t>
  </si>
  <si>
    <t>PT. BANJAR MASIN DIANDRA</t>
  </si>
  <si>
    <t>168877</t>
  </si>
  <si>
    <t>SUMBER PRIMATIRTA LESTARI</t>
  </si>
  <si>
    <t>168878</t>
  </si>
  <si>
    <t>KIKI SAFRIZAL</t>
  </si>
  <si>
    <t>168879</t>
  </si>
  <si>
    <t>ARISNA JAYA</t>
  </si>
  <si>
    <t>168880</t>
  </si>
  <si>
    <t>SURA RAYA TRADING COY</t>
  </si>
  <si>
    <t>168881</t>
  </si>
  <si>
    <t>MAJU BERKAH BERSAMA</t>
  </si>
  <si>
    <t>168882</t>
  </si>
  <si>
    <t>PT. WAHANA BARU SEJAHTERA</t>
  </si>
  <si>
    <t>168883</t>
  </si>
  <si>
    <t>PT. TIGA LASKAR BETON</t>
  </si>
  <si>
    <t>168884</t>
  </si>
  <si>
    <t>MITRA BERSAMA</t>
  </si>
  <si>
    <t>168885</t>
  </si>
  <si>
    <t>FAZZA NUSA RASA</t>
  </si>
  <si>
    <t>168886</t>
  </si>
  <si>
    <t>PRIMA KHATULISTIWA SINERGI</t>
  </si>
  <si>
    <t>168887</t>
  </si>
  <si>
    <t>PANEN JAYA SEPASANG</t>
  </si>
  <si>
    <t>168888</t>
  </si>
  <si>
    <t>SAMUDERA SARANA LOGISTIK</t>
  </si>
  <si>
    <t>168889</t>
  </si>
  <si>
    <t>HERI PRATAMA PUTRA</t>
  </si>
  <si>
    <t>168890</t>
  </si>
  <si>
    <t>FAJAR MULIA TRANSINDO</t>
  </si>
  <si>
    <t>168891</t>
  </si>
  <si>
    <t>BEND. DINAS PERHUBUNGAN KAB. BOJONEGORO</t>
  </si>
  <si>
    <t>168893</t>
  </si>
  <si>
    <t>PUTRA PALAE</t>
  </si>
  <si>
    <t>168894</t>
  </si>
  <si>
    <t>BORNEO PRIMAMAS</t>
  </si>
  <si>
    <t>168895</t>
  </si>
  <si>
    <t>KALTIM NAGA 99</t>
  </si>
  <si>
    <t>168896</t>
  </si>
  <si>
    <t>NAREL NARUTAMA NUSANTARA</t>
  </si>
  <si>
    <t>168897</t>
  </si>
  <si>
    <t>PT. MUSI PELANGI CAKRAWALA</t>
  </si>
  <si>
    <t>168898</t>
  </si>
  <si>
    <t>CV. RAISA HOUSE INDONESIA</t>
  </si>
  <si>
    <t>168899</t>
  </si>
  <si>
    <t>HENDRA SUSILA</t>
  </si>
  <si>
    <t>168901</t>
  </si>
  <si>
    <t>ADIH SUHANDI WARSA</t>
  </si>
  <si>
    <t>168919</t>
  </si>
  <si>
    <t>TIPSANI</t>
  </si>
  <si>
    <t>168922</t>
  </si>
  <si>
    <t>PT. PANCA ARAS AKSELERASI TOV</t>
  </si>
  <si>
    <t>168923</t>
  </si>
  <si>
    <t>168924</t>
  </si>
  <si>
    <t>168925</t>
  </si>
  <si>
    <t>MR. RICHARD JAMES SONDAKH</t>
  </si>
  <si>
    <t>168926</t>
  </si>
  <si>
    <t>TIRTA MUSI</t>
  </si>
  <si>
    <t>168927</t>
  </si>
  <si>
    <t>BENDAHARA UPTD LABORATORIUM LINGKUNGAN HIDUP DLHP PROV. SUMSEL</t>
  </si>
  <si>
    <t>168928</t>
  </si>
  <si>
    <t>DODI SIDARTA HALIM</t>
  </si>
  <si>
    <t>168929</t>
  </si>
  <si>
    <t>PT. DAVRA</t>
  </si>
  <si>
    <t>168931</t>
  </si>
  <si>
    <t>RICKY PUTRA MAHENDRA</t>
  </si>
  <si>
    <t>168932</t>
  </si>
  <si>
    <t>BIONESIA ORGANIC FOODS</t>
  </si>
  <si>
    <t>168933</t>
  </si>
  <si>
    <t>SLAMET BUDIMAN</t>
  </si>
  <si>
    <t>168934</t>
  </si>
  <si>
    <t>ABDUL CHALIK</t>
  </si>
  <si>
    <t>168935</t>
  </si>
  <si>
    <t>PT. HANDAL INDUSTRI BATA MERAH DAN KONBLOK</t>
  </si>
  <si>
    <t>168937</t>
  </si>
  <si>
    <t>PT. ASIA PASIFIK RESOURCES INTERNATIONAL</t>
  </si>
  <si>
    <t>168938</t>
  </si>
  <si>
    <t>BERSINAR GUNUNG MULIA</t>
  </si>
  <si>
    <t>168940</t>
  </si>
  <si>
    <t>SUROTO</t>
  </si>
  <si>
    <t>168942</t>
  </si>
  <si>
    <t>PT. DENADI MITRA KONSTRUKSI</t>
  </si>
  <si>
    <t>168943</t>
  </si>
  <si>
    <t>Dr. SUMARYONO</t>
  </si>
  <si>
    <t>168944</t>
  </si>
  <si>
    <t>BINTAN HOTEL UTAMA</t>
  </si>
  <si>
    <t>168954</t>
  </si>
  <si>
    <t>DEDI ZULI ROHMAN</t>
  </si>
  <si>
    <t>168955</t>
  </si>
  <si>
    <t>PT. BATUAH SUBANG ENERGI</t>
  </si>
  <si>
    <t>168956</t>
  </si>
  <si>
    <t>BEND. BALAI PENGKAJIAN TEKNOLOGI PERTANIAN SULAWESI SELATAN</t>
  </si>
  <si>
    <t>168959</t>
  </si>
  <si>
    <t>PT. CHANDRA JAYA BUANA</t>
  </si>
  <si>
    <t>168960</t>
  </si>
  <si>
    <t>KOP PONDOK PESANTREN POMOSDA</t>
  </si>
  <si>
    <t>168962</t>
  </si>
  <si>
    <t>M. USMAN TAWAKAL</t>
  </si>
  <si>
    <t>168963</t>
  </si>
  <si>
    <t>GRAHA BENGKULU MAKMUR, PT</t>
  </si>
  <si>
    <t>168964</t>
  </si>
  <si>
    <t>FAJRUL AIDY</t>
  </si>
  <si>
    <t>168966</t>
  </si>
  <si>
    <t>CIPTA SANALIDA UTAMA</t>
  </si>
  <si>
    <t>168968</t>
  </si>
  <si>
    <t>PT. AZAHRA RAYA TAMA</t>
  </si>
  <si>
    <t>168969</t>
  </si>
  <si>
    <t>HALEYORA ALAM MALAMO</t>
  </si>
  <si>
    <t>168970</t>
  </si>
  <si>
    <t>BHLN PMI KOTA PALEMBANG</t>
  </si>
  <si>
    <t>168971</t>
  </si>
  <si>
    <t>BENDAHARA PENGELUARAN SATKER KNKS</t>
  </si>
  <si>
    <t>168972</t>
  </si>
  <si>
    <t>TRANS-JAWA PASPRO JALAN-TOL</t>
  </si>
  <si>
    <t>168973</t>
  </si>
  <si>
    <t>JACOBSEN ELEKTRO AS</t>
  </si>
  <si>
    <t>168974</t>
  </si>
  <si>
    <t>ALAM HIJAU</t>
  </si>
  <si>
    <t>168976</t>
  </si>
  <si>
    <t>PERUM BULOG SUB DEVISI REGIONAL CIREBON</t>
  </si>
  <si>
    <t>168979</t>
  </si>
  <si>
    <t>BENDAHARA PENGELUARAN DINAS LINGKUNGAN HIDUP</t>
  </si>
  <si>
    <t>168980</t>
  </si>
  <si>
    <t>MR. SYAIFUL PURWANTO</t>
  </si>
  <si>
    <t>168981</t>
  </si>
  <si>
    <t>Blundstone Australia Pty Ltd</t>
  </si>
  <si>
    <t>168982</t>
  </si>
  <si>
    <t>CV. CAHAYA IBUKU</t>
  </si>
  <si>
    <t>168983</t>
  </si>
  <si>
    <t>BENDAHARA PENGELUARAN DINAS PERTANIAN KAB SIJUNJUNG</t>
  </si>
  <si>
    <t>169689</t>
  </si>
  <si>
    <t>PRM PERHUTANI KPH BALAPULANG</t>
  </si>
  <si>
    <t>169690</t>
  </si>
  <si>
    <t>BAYU DEWA PUTRA</t>
  </si>
  <si>
    <t>169691</t>
  </si>
  <si>
    <t>MITSUBISHI ELECTRIC CORPORATION NAKATSUGAWA WORKS</t>
  </si>
  <si>
    <t>169692</t>
  </si>
  <si>
    <t>PT. GAWI MAJU KARSA</t>
  </si>
  <si>
    <t>169693</t>
  </si>
  <si>
    <t>RIDWAN HASAN</t>
  </si>
  <si>
    <t>169694</t>
  </si>
  <si>
    <t>ABU BAKAR AHMAD</t>
  </si>
  <si>
    <t>169695</t>
  </si>
  <si>
    <t>KARYA PRIMA KANVAS</t>
  </si>
  <si>
    <t>169696</t>
  </si>
  <si>
    <t>BEND. PENGELUARAN RUMAH RSUD. H.ABDUL MANAP JAMBI</t>
  </si>
  <si>
    <t>169698</t>
  </si>
  <si>
    <t>CV. BINA MITRA</t>
  </si>
  <si>
    <t>169700</t>
  </si>
  <si>
    <t>PT. MONDRIAN</t>
  </si>
  <si>
    <t>169701</t>
  </si>
  <si>
    <t>BENDAHARA PENGELUARAN JAKSA AGUNG MUDA TINDAK PIDANA KHUSUS</t>
  </si>
  <si>
    <t>169702</t>
  </si>
  <si>
    <t>MULYANI</t>
  </si>
  <si>
    <t>169703</t>
  </si>
  <si>
    <t>YHOUGA ARIESTA MOPRATAMA ST</t>
  </si>
  <si>
    <t>169704</t>
  </si>
  <si>
    <t>SPEKTRA MEGAH SEMESTA</t>
  </si>
  <si>
    <t>169705</t>
  </si>
  <si>
    <t>ENDY MUKHLIS SYUHADA / SYAMSIDAR SUTAN MALIM POLAWAN (isteri)</t>
  </si>
  <si>
    <t>169706</t>
  </si>
  <si>
    <t>DEKABE SAMUDERA LUAS</t>
  </si>
  <si>
    <t>169707</t>
  </si>
  <si>
    <t>SUN INDOTRADE LESTARI</t>
  </si>
  <si>
    <t>169708</t>
  </si>
  <si>
    <t>ARENA CYCLE</t>
  </si>
  <si>
    <t>169709</t>
  </si>
  <si>
    <t>EDDY TUMBUR TORANG GULTOM</t>
  </si>
  <si>
    <t>169710</t>
  </si>
  <si>
    <t>INVESTAMA GEMILANG INDONESIA</t>
  </si>
  <si>
    <t>169711</t>
  </si>
  <si>
    <t>CANDRA MARGAJIE</t>
  </si>
  <si>
    <t>169713</t>
  </si>
  <si>
    <t>ACHYADI YUSUF, DRS, MM.</t>
  </si>
  <si>
    <t>169714</t>
  </si>
  <si>
    <t>SIMPATI</t>
  </si>
  <si>
    <t>169716</t>
  </si>
  <si>
    <t>MARKUS</t>
  </si>
  <si>
    <t>169717</t>
  </si>
  <si>
    <t>AYUNG DIRIE NIAGA</t>
  </si>
  <si>
    <t>169718</t>
  </si>
  <si>
    <t>ABYAN ARDAN WIJAYA</t>
  </si>
  <si>
    <t>169719</t>
  </si>
  <si>
    <t>ABDEFI SONTA 3 DEWI</t>
  </si>
  <si>
    <t>169720</t>
  </si>
  <si>
    <t>GEMPAR JAYA</t>
  </si>
  <si>
    <t>169723</t>
  </si>
  <si>
    <t>BEND.RUTIN DISPENDA TK.II BALIKPAPAN</t>
  </si>
  <si>
    <t>169741</t>
  </si>
  <si>
    <t>REMAJA ABADI SEJAHTERA</t>
  </si>
  <si>
    <t>169742</t>
  </si>
  <si>
    <t>AINUL HIDAYATUL ILMA</t>
  </si>
  <si>
    <t>169743</t>
  </si>
  <si>
    <t>169744</t>
  </si>
  <si>
    <t>MR. KHOLIDY</t>
  </si>
  <si>
    <t>169745</t>
  </si>
  <si>
    <t>SEAFOOD INSPECTION LABORATORY</t>
  </si>
  <si>
    <t>169746</t>
  </si>
  <si>
    <t>OTI EYA ABADI</t>
  </si>
  <si>
    <t>169766</t>
  </si>
  <si>
    <t>ELVIN KARYA MANDIRI</t>
  </si>
  <si>
    <t>169768</t>
  </si>
  <si>
    <t>NATURAL PERSADA MOROWALI</t>
  </si>
  <si>
    <t>169769</t>
  </si>
  <si>
    <t>SUGIANTO FARA</t>
  </si>
  <si>
    <t>169770</t>
  </si>
  <si>
    <t>CARISMA SENTRA PERSADA</t>
  </si>
  <si>
    <t>169771</t>
  </si>
  <si>
    <t>PT. CITRA MASA MULIA</t>
  </si>
  <si>
    <t>169772</t>
  </si>
  <si>
    <t>169774</t>
  </si>
  <si>
    <t>TONY BAMBANG IRAWAN ADIKARYO</t>
  </si>
  <si>
    <t>169775</t>
  </si>
  <si>
    <t>JAYA UTAMA TEKNIK</t>
  </si>
  <si>
    <t>169776</t>
  </si>
  <si>
    <t>HIJRAH JAYA ABADI</t>
  </si>
  <si>
    <t>169777</t>
  </si>
  <si>
    <t>ANDI TAUFIK AMRULLAH</t>
  </si>
  <si>
    <t>169779</t>
  </si>
  <si>
    <t>ANUGERAH PUTRA DARMAWANGSA</t>
  </si>
  <si>
    <t>169781</t>
  </si>
  <si>
    <t>OENTORO FADJAR</t>
  </si>
  <si>
    <t>169782</t>
  </si>
  <si>
    <t>HANDAYANI GROUP</t>
  </si>
  <si>
    <t>169783</t>
  </si>
  <si>
    <t>CV. LAUTAN TEMPURUNG ABADI</t>
  </si>
  <si>
    <t>169814</t>
  </si>
  <si>
    <t>TIRTANUSA SURYATIMUR</t>
  </si>
  <si>
    <t>169816</t>
  </si>
  <si>
    <t>MARIA KRISTINA</t>
  </si>
  <si>
    <t>169817</t>
  </si>
  <si>
    <t>SUGENG SONO</t>
  </si>
  <si>
    <t>169818</t>
  </si>
  <si>
    <t>SEMERU TEKNIK</t>
  </si>
  <si>
    <t>169820</t>
  </si>
  <si>
    <t>PT. LUMOSO PRATAMA LINE</t>
  </si>
  <si>
    <t>169821</t>
  </si>
  <si>
    <t>Antareja Mahada Makmur</t>
  </si>
  <si>
    <t>169823</t>
  </si>
  <si>
    <t>ANDRE. S</t>
  </si>
  <si>
    <t>169824</t>
  </si>
  <si>
    <t>CV. RIZKI SETIA UTAMA</t>
  </si>
  <si>
    <t>169825</t>
  </si>
  <si>
    <t>MARINA INTI BERKAH</t>
  </si>
  <si>
    <t>169826</t>
  </si>
  <si>
    <t>MECHATRON TEKNOLOGI INDUSTRI</t>
  </si>
  <si>
    <t>169828</t>
  </si>
  <si>
    <t>H NASRUDDIN</t>
  </si>
  <si>
    <t>169829</t>
  </si>
  <si>
    <t>CV. EUSTORE</t>
  </si>
  <si>
    <t>169831</t>
  </si>
  <si>
    <t>GENTONG MAKMUR</t>
  </si>
  <si>
    <t>169832</t>
  </si>
  <si>
    <t>169833</t>
  </si>
  <si>
    <t>BUMI NIKEL NUSANTARA</t>
  </si>
  <si>
    <t>169834</t>
  </si>
  <si>
    <t>LISTRIK NEGARACABANG MERAUKE</t>
  </si>
  <si>
    <t>169836</t>
  </si>
  <si>
    <t>BENYAMIN HUTAGAOL</t>
  </si>
  <si>
    <t>169837</t>
  </si>
  <si>
    <t>ANUGRAH ARGON MEDICA</t>
  </si>
  <si>
    <t>169838</t>
  </si>
  <si>
    <t>BULOG SUB DIVISI REGIONAL VIII BANDUNG</t>
  </si>
  <si>
    <t>169839</t>
  </si>
  <si>
    <t>PD. PEMBANGUNAN KODYA DT. II</t>
  </si>
  <si>
    <t>169840</t>
  </si>
  <si>
    <t>KARYA SINAR BARU</t>
  </si>
  <si>
    <t>169841</t>
  </si>
  <si>
    <t>QUANTUM AKBAR</t>
  </si>
  <si>
    <t>169842</t>
  </si>
  <si>
    <t>GUNTEN RIZKY</t>
  </si>
  <si>
    <t>169847</t>
  </si>
  <si>
    <t>PT. INTI MEGA LOGISTIK</t>
  </si>
  <si>
    <t>169848</t>
  </si>
  <si>
    <t>PT. SHAN FU METAL INDUSTRY</t>
  </si>
  <si>
    <t>169849</t>
  </si>
  <si>
    <t>HARIDI JASINDRA SEPAKAT</t>
  </si>
  <si>
    <t>169852</t>
  </si>
  <si>
    <t>NAGA HOKI JAYA PERKASA</t>
  </si>
  <si>
    <t>169853</t>
  </si>
  <si>
    <t>JOHAN SUHARMOKO</t>
  </si>
  <si>
    <t>169854</t>
  </si>
  <si>
    <t>PT. KALIMANTAN ENERGI COAL</t>
  </si>
  <si>
    <t>169855</t>
  </si>
  <si>
    <t>ANEKA PRATAMA PLASTINDO</t>
  </si>
  <si>
    <t>169856</t>
  </si>
  <si>
    <t>PELAYARAN CITRA PERMATA BAHARI</t>
  </si>
  <si>
    <t>169857</t>
  </si>
  <si>
    <t>PT. KOREA FORESTRY PROMOTION INSTITUTE</t>
  </si>
  <si>
    <t>169864</t>
  </si>
  <si>
    <t>KARMAND MITRA ANDALAN</t>
  </si>
  <si>
    <t>169866</t>
  </si>
  <si>
    <t>MITSUI E&amp;S</t>
  </si>
  <si>
    <t>169867</t>
  </si>
  <si>
    <t>JAYA INDAH PRATAMA</t>
  </si>
  <si>
    <t>169869</t>
  </si>
  <si>
    <t>BENDAHARA PENGELUARAN PPKGBK</t>
  </si>
  <si>
    <t>169870</t>
  </si>
  <si>
    <t>ELANG MENARA MEGAH ABADI</t>
  </si>
  <si>
    <t>169871</t>
  </si>
  <si>
    <t>169873</t>
  </si>
  <si>
    <t>AYAN TRADERS INTERNATIONAL</t>
  </si>
  <si>
    <t>169874</t>
  </si>
  <si>
    <t>RIZKY HIDAWOOD</t>
  </si>
  <si>
    <t>169875</t>
  </si>
  <si>
    <t>RULLY SOFYAN</t>
  </si>
  <si>
    <t>169881</t>
  </si>
  <si>
    <t>DINAS KESEHATAN, PENGENDALIAN PENDUDUK DAN KELUARGA BERENCANA</t>
  </si>
  <si>
    <t>169882</t>
  </si>
  <si>
    <t>PT. LUMPO</t>
  </si>
  <si>
    <t>169883</t>
  </si>
  <si>
    <t>KOP.MITRA HEXINDO SEJAHTERA</t>
  </si>
  <si>
    <t>169889</t>
  </si>
  <si>
    <t>PT. SAHUINDO MARINDO JAYA</t>
  </si>
  <si>
    <t>169890</t>
  </si>
  <si>
    <t>BARAKA INTI SEJAHTERA</t>
  </si>
  <si>
    <t>169892</t>
  </si>
  <si>
    <t>BEND. PENGELUARAN BTKL-PPM KELAS 1 MAKASSAR</t>
  </si>
  <si>
    <t>169895</t>
  </si>
  <si>
    <t>PT. DEUGRO INDONESIA</t>
  </si>
  <si>
    <t>169896</t>
  </si>
  <si>
    <t>ELTRA WIRATAMA KONSULTAN</t>
  </si>
  <si>
    <t>169897</t>
  </si>
  <si>
    <t>MUH. HARITZ SATRIO</t>
  </si>
  <si>
    <t>169898</t>
  </si>
  <si>
    <t>TANJUNG PINANG SAKTI</t>
  </si>
  <si>
    <t>169902</t>
  </si>
  <si>
    <t>OEI ALBERT BIJOSONO</t>
  </si>
  <si>
    <t>169905</t>
  </si>
  <si>
    <t>MR. NURINA PRAPURANDINA</t>
  </si>
  <si>
    <t>169906</t>
  </si>
  <si>
    <t>PT. BINTANG KALTIM</t>
  </si>
  <si>
    <t>169907</t>
  </si>
  <si>
    <t>PT. MAMBRUK CIKONENG INDONESIA</t>
  </si>
  <si>
    <t>169908</t>
  </si>
  <si>
    <t>CV. TUNAS JAYA</t>
  </si>
  <si>
    <t>169909</t>
  </si>
  <si>
    <t>NUR ASMAH SULTRA</t>
  </si>
  <si>
    <t>169910</t>
  </si>
  <si>
    <t>ANDI GUFRAN SYUKRI</t>
  </si>
  <si>
    <t>169911</t>
  </si>
  <si>
    <t>PT. GENTHAS TRI JAYA</t>
  </si>
  <si>
    <t>169914</t>
  </si>
  <si>
    <t>PT. ANUGERAH TEKIRI ABADI</t>
  </si>
  <si>
    <t>169916</t>
  </si>
  <si>
    <t>MUCHAMMAD YAHYA</t>
  </si>
  <si>
    <t>169921</t>
  </si>
  <si>
    <t>KENCANA PANELINDO</t>
  </si>
  <si>
    <t>169925</t>
  </si>
  <si>
    <t>V. PRIO MUDO PURWANTO</t>
  </si>
  <si>
    <t>169926</t>
  </si>
  <si>
    <t>BENDAHARA BADAN PENGEMBANGAN SUMBER DAYA MANUSIA INDUSTRI</t>
  </si>
  <si>
    <t>169927</t>
  </si>
  <si>
    <t>I NYOMAN SUWEHIBAWAN, SP</t>
  </si>
  <si>
    <t>169928</t>
  </si>
  <si>
    <t>BUMI ROTANJAYA</t>
  </si>
  <si>
    <t>169929</t>
  </si>
  <si>
    <t>NSB BETON INDONESIA</t>
  </si>
  <si>
    <t>169930</t>
  </si>
  <si>
    <t>KOREA WESTERN POWER CO., LTD</t>
  </si>
  <si>
    <t>169931</t>
  </si>
  <si>
    <t>169940</t>
  </si>
  <si>
    <t>KAYAN WOOD INDUSTRIES</t>
  </si>
  <si>
    <t>169942</t>
  </si>
  <si>
    <t>FORTUNA MARINA  SEJAHTERA</t>
  </si>
  <si>
    <t>169943</t>
  </si>
  <si>
    <t>PRODIA WIDYAHUSADA, Tbk</t>
  </si>
  <si>
    <t>169947</t>
  </si>
  <si>
    <t>BENDAHARA INSPEKTORAT WILAYAH</t>
  </si>
  <si>
    <t>169962</t>
  </si>
  <si>
    <t>AMAR MA'RUF ARIS</t>
  </si>
  <si>
    <t>169964</t>
  </si>
  <si>
    <t>Surya Kencana Abadi</t>
  </si>
  <si>
    <t>169965</t>
  </si>
  <si>
    <t>Cahaya Kencana Abadi</t>
  </si>
  <si>
    <t>169966</t>
  </si>
  <si>
    <t>Adit Arydharta</t>
  </si>
  <si>
    <t>169968</t>
  </si>
  <si>
    <t>BENDAHARA PENGELUARAN ANGGARAN BAPPENAS</t>
  </si>
  <si>
    <t>169969</t>
  </si>
  <si>
    <t>AGRONUSA CELEBES</t>
  </si>
  <si>
    <t>169971</t>
  </si>
  <si>
    <t>TIRTA SARI SAMARINDA</t>
  </si>
  <si>
    <t>169972</t>
  </si>
  <si>
    <t>PT. ENVIROTAMA CARELESTARI</t>
  </si>
  <si>
    <t>169974</t>
  </si>
  <si>
    <t>PREMIUM MOTORINDO ABADI</t>
  </si>
  <si>
    <t>169975</t>
  </si>
  <si>
    <t>H. ABDUL WACHID</t>
  </si>
  <si>
    <t>169977</t>
  </si>
  <si>
    <t>PT. ALINKA HEALTH CARE</t>
  </si>
  <si>
    <t>169979</t>
  </si>
  <si>
    <t>SARIANTO TAMBUNAN</t>
  </si>
  <si>
    <t>169980</t>
  </si>
  <si>
    <t>AMIN YULIAN</t>
  </si>
  <si>
    <t>169981</t>
  </si>
  <si>
    <t>MARIA BERNADETTE LANNIWATI</t>
  </si>
  <si>
    <t>169982</t>
  </si>
  <si>
    <t>RSU PKU MUHAMMADIYAH PETANAHAN</t>
  </si>
  <si>
    <t>169983</t>
  </si>
  <si>
    <t>PT. JAYA MACHINDO LESTARI</t>
  </si>
  <si>
    <t>169984</t>
  </si>
  <si>
    <t>ADHE</t>
  </si>
  <si>
    <t>169985</t>
  </si>
  <si>
    <t>GLOBAL KALIMANTAN MAKMUR</t>
  </si>
  <si>
    <t>169987</t>
  </si>
  <si>
    <t>ATHAYA ABADI</t>
  </si>
  <si>
    <t>169990</t>
  </si>
  <si>
    <t>KASIH KARUNIA SEJATI</t>
  </si>
  <si>
    <t>169991</t>
  </si>
  <si>
    <t>PT. SUMBER MENTARI ELEKTRINDO</t>
  </si>
  <si>
    <t>169993</t>
  </si>
  <si>
    <t>CV. EN HANDAYANI</t>
  </si>
  <si>
    <t>169994</t>
  </si>
  <si>
    <t>PT. CITRA ALAM MUSTIKA</t>
  </si>
  <si>
    <t>169995</t>
  </si>
  <si>
    <t>NAGA BARA PERKASA</t>
  </si>
  <si>
    <t>169996</t>
  </si>
  <si>
    <t>SUPRIZAL</t>
  </si>
  <si>
    <t>169997</t>
  </si>
  <si>
    <t>INDAH SARI</t>
  </si>
  <si>
    <t>169998</t>
  </si>
  <si>
    <t>GRIYA MUZMANIFA SEJAHTERA</t>
  </si>
  <si>
    <t>170000</t>
  </si>
  <si>
    <t>SUI HI</t>
  </si>
  <si>
    <t>170001</t>
  </si>
  <si>
    <t>SINAR JUWITA KURAMA</t>
  </si>
  <si>
    <t>170003</t>
  </si>
  <si>
    <t>170004</t>
  </si>
  <si>
    <t>ABIRAMA</t>
  </si>
  <si>
    <t>170005</t>
  </si>
  <si>
    <t>PT. JEMPOL BERKAT SEJAHTERA</t>
  </si>
  <si>
    <t>170006</t>
  </si>
  <si>
    <t>PT. PANCA AGUNG SEJATI</t>
  </si>
  <si>
    <t>170007</t>
  </si>
  <si>
    <t>PT SOKORIA GEOTHERMAL INDONESIA</t>
  </si>
  <si>
    <t>170009</t>
  </si>
  <si>
    <t>LUTFHY DWI HANDOKO</t>
  </si>
  <si>
    <t>170010</t>
  </si>
  <si>
    <t>CV. DELIMA CANDI</t>
  </si>
  <si>
    <t>170011</t>
  </si>
  <si>
    <t>GARAM DUA MUSIM</t>
  </si>
  <si>
    <t>170012</t>
  </si>
  <si>
    <t>GORO BANGUN PERSADA</t>
  </si>
  <si>
    <t>170014</t>
  </si>
  <si>
    <t>SURYA PRATAMA</t>
  </si>
  <si>
    <t>170015</t>
  </si>
  <si>
    <t>S &amp; D LEGAL, AUDIT AND BUSINESS CONSULTANT</t>
  </si>
  <si>
    <t>170017</t>
  </si>
  <si>
    <t>CV. RICAS GUMILANG</t>
  </si>
  <si>
    <t>170018</t>
  </si>
  <si>
    <t>CV. SULFA INDAH MANDIRI</t>
  </si>
  <si>
    <t>170019</t>
  </si>
  <si>
    <t>CV. AKAR RUMPUT</t>
  </si>
  <si>
    <t>170021</t>
  </si>
  <si>
    <t>INDO SEA FOOD</t>
  </si>
  <si>
    <t>170024</t>
  </si>
  <si>
    <t>HIKMAH SEJAHTERA</t>
  </si>
  <si>
    <t>170025</t>
  </si>
  <si>
    <t>SANTOSO WAHYUDI</t>
  </si>
  <si>
    <t>170027</t>
  </si>
  <si>
    <t>SAEFUDINURI</t>
  </si>
  <si>
    <t>170028</t>
  </si>
  <si>
    <t>PT. TRANS PROPERTI INDONESIA</t>
  </si>
  <si>
    <t>170029</t>
  </si>
  <si>
    <t>KOP. USAHA MANDIRI LESTARI MAKMUR</t>
  </si>
  <si>
    <t>170030</t>
  </si>
  <si>
    <t>BENDAHARA DINAS PENANAMAN MODAL DAN PELAYANAN TERPADU SATU PINTU PROVINSI JAWA TIMUR</t>
  </si>
  <si>
    <t>170032</t>
  </si>
  <si>
    <t>ASTRA KUSUMA INDONESIA</t>
  </si>
  <si>
    <t>170033</t>
  </si>
  <si>
    <t>INDOBARUNA BULK TRANSPORT</t>
  </si>
  <si>
    <t>170034</t>
  </si>
  <si>
    <t>BENDAHARA PENGELUARAN SKPD BADAN KEUANGAN DAERAH KAB. PROBOLINGGO</t>
  </si>
  <si>
    <t>170035</t>
  </si>
  <si>
    <t>MACO UTAMA</t>
  </si>
  <si>
    <t>170036</t>
  </si>
  <si>
    <t>RIDHO PRATAMA MULYA</t>
  </si>
  <si>
    <t>170037</t>
  </si>
  <si>
    <t>PT. CAKRAWALA BUANA NUSANTARA</t>
  </si>
  <si>
    <t>170038</t>
  </si>
  <si>
    <t>PT. ADM TESTING SERVICES</t>
  </si>
  <si>
    <t>170039</t>
  </si>
  <si>
    <t>H. NOVY PUTRA PERKASA RANGKUTI</t>
  </si>
  <si>
    <t>170040</t>
  </si>
  <si>
    <t>OSC PERKASA INDONESIA</t>
  </si>
  <si>
    <t>170041</t>
  </si>
  <si>
    <t>LAJU NIAGA GEMILANG</t>
  </si>
  <si>
    <t>170042</t>
  </si>
  <si>
    <t>170043</t>
  </si>
  <si>
    <t>EKA SEPTIAWAN SYAHPUTRA</t>
  </si>
  <si>
    <t>170045</t>
  </si>
  <si>
    <t>MUHAMMAD ARSAD</t>
  </si>
  <si>
    <t>170046</t>
  </si>
  <si>
    <t>170047</t>
  </si>
  <si>
    <t>ASIA PRIMA KONJAC</t>
  </si>
  <si>
    <t>170048</t>
  </si>
  <si>
    <t>PT. CHEIL JEDANG SUPERFEED</t>
  </si>
  <si>
    <t>170050</t>
  </si>
  <si>
    <t>ABIPRAYA PELITA KSO</t>
  </si>
  <si>
    <t>170051</t>
  </si>
  <si>
    <t>LESSO TECHNOLOGY INDONESIA</t>
  </si>
  <si>
    <t>170052</t>
  </si>
  <si>
    <t>GAKESA PRAKASA</t>
  </si>
  <si>
    <t>170053</t>
  </si>
  <si>
    <t>INDOCITRA JAYA SAMUDERA</t>
  </si>
  <si>
    <t>170058</t>
  </si>
  <si>
    <t>ALAM JAYA SANTOSA</t>
  </si>
  <si>
    <t>170059</t>
  </si>
  <si>
    <t>BENDAHARA PENGELUARAN SEKRETARIAT DAERAH KAB. PAMEKASAN</t>
  </si>
  <si>
    <t>170061</t>
  </si>
  <si>
    <t>PT. TIMUR MITRA KARYA</t>
  </si>
  <si>
    <t>170062</t>
  </si>
  <si>
    <t>CHAIDIR NURSAN HAMID</t>
  </si>
  <si>
    <t>170066</t>
  </si>
  <si>
    <t>DWI PERKASA</t>
  </si>
  <si>
    <t>170067</t>
  </si>
  <si>
    <t>CV. GEMINI INDIGO</t>
  </si>
  <si>
    <t>170068</t>
  </si>
  <si>
    <t>MITRA ANDALAN SAKTI</t>
  </si>
  <si>
    <t>170069</t>
  </si>
  <si>
    <t>BEND. RUTIN DINAS PERINDUSTRIAN DAN PERDAGANGAN.</t>
  </si>
  <si>
    <t>170070</t>
  </si>
  <si>
    <t>PT. MULYA SEJAHTERA TECHNOLOGY</t>
  </si>
  <si>
    <t>170072</t>
  </si>
  <si>
    <t>BEND. PEMEGANG KAS DINAS KOPERASI UKM PERINDAG</t>
  </si>
  <si>
    <t>170073</t>
  </si>
  <si>
    <t>CHINA CHENGDA ENGINEERING CO., LTD</t>
  </si>
  <si>
    <t>170074</t>
  </si>
  <si>
    <t>INDOPLAST JAYA BERSAMA</t>
  </si>
  <si>
    <t>170075</t>
  </si>
  <si>
    <t>PT. CORE RESOURCE INDONESIA</t>
  </si>
  <si>
    <t>170076</t>
  </si>
  <si>
    <t>TEKNIK PERSADA MANDIRI</t>
  </si>
  <si>
    <t>170077</t>
  </si>
  <si>
    <t>PT. GARUDA INOVASI SEMESTA</t>
  </si>
  <si>
    <t>170078</t>
  </si>
  <si>
    <t>BRITOIL OFFSHORE SERVICES Pte Ltd</t>
  </si>
  <si>
    <t>170079</t>
  </si>
  <si>
    <t>ANUGERAH VISATAMA GEMILANG</t>
  </si>
  <si>
    <t>170080</t>
  </si>
  <si>
    <t>BUMI MANDALA ENERGI</t>
  </si>
  <si>
    <t>170082</t>
  </si>
  <si>
    <t>TRIOTAMA WAHANA KARYA</t>
  </si>
  <si>
    <t>170083</t>
  </si>
  <si>
    <t>LEGACY HOTEL GROUP</t>
  </si>
  <si>
    <t>170085</t>
  </si>
  <si>
    <t>NANDYA GUNAKARYA CIPTA</t>
  </si>
  <si>
    <t>170087</t>
  </si>
  <si>
    <t>JAYA KARYA</t>
  </si>
  <si>
    <t>170088</t>
  </si>
  <si>
    <t>CATUR PANCA MANDIRI</t>
  </si>
  <si>
    <t>170091</t>
  </si>
  <si>
    <t>PT. ALAM GUNA JAYA SEJAHTERA</t>
  </si>
  <si>
    <t>170093</t>
  </si>
  <si>
    <t>PT. JAYA BLOKMIL INDONESIA</t>
  </si>
  <si>
    <t>170094</t>
  </si>
  <si>
    <t>KENDI LESMANA</t>
  </si>
  <si>
    <t>170095</t>
  </si>
  <si>
    <t>PERHUTANI (PERSERO) KPH KEDU SELATAN</t>
  </si>
  <si>
    <t>170096</t>
  </si>
  <si>
    <t>HAMDANI</t>
  </si>
  <si>
    <t>170097</t>
  </si>
  <si>
    <t>SINAR SURI</t>
  </si>
  <si>
    <t>170098</t>
  </si>
  <si>
    <t>TRI WIRATNO</t>
  </si>
  <si>
    <t>170099</t>
  </si>
  <si>
    <t>RIS PUTRA DELTA</t>
  </si>
  <si>
    <t>170100</t>
  </si>
  <si>
    <t>MR. EDUARDUS BONAR LUSENO</t>
  </si>
  <si>
    <t>170102</t>
  </si>
  <si>
    <t>PT. SAM INDO PERKASA</t>
  </si>
  <si>
    <t>170103</t>
  </si>
  <si>
    <t>REZEKI PUTRA RIAU</t>
  </si>
  <si>
    <t>170104</t>
  </si>
  <si>
    <t>PT. SEGORO MAKMUR JAYA</t>
  </si>
  <si>
    <t>170105</t>
  </si>
  <si>
    <t>PERSADA NUSANTARA PERDANA</t>
  </si>
  <si>
    <t>170106</t>
  </si>
  <si>
    <t>PT. NURTIWI</t>
  </si>
  <si>
    <t>170107</t>
  </si>
  <si>
    <t>SINAR MAS AUTOPART</t>
  </si>
  <si>
    <t>170109</t>
  </si>
  <si>
    <t>SURYO HADI WIBOWO</t>
  </si>
  <si>
    <t>170110</t>
  </si>
  <si>
    <t>SARAH BADDAH</t>
  </si>
  <si>
    <t>170111</t>
  </si>
  <si>
    <t>PT. SARANG WALET INDONESIA</t>
  </si>
  <si>
    <t>170112</t>
  </si>
  <si>
    <t>PT. ALTA PRIMA ENERGI</t>
  </si>
  <si>
    <t>170113</t>
  </si>
  <si>
    <t>LIM CHUN JONG</t>
  </si>
  <si>
    <t>170114</t>
  </si>
  <si>
    <t>TREMBESI SUKSES CEMERLANG</t>
  </si>
  <si>
    <t>170116</t>
  </si>
  <si>
    <t>HARAPAN PEMUDA SEJAHTERA, PT.</t>
  </si>
  <si>
    <t>170117</t>
  </si>
  <si>
    <t>MAKASSAR INDAH MANNA LESTARI</t>
  </si>
  <si>
    <t>170118</t>
  </si>
  <si>
    <t>DUTA KALIMANTAN BERJAYA</t>
  </si>
  <si>
    <t>170119</t>
  </si>
  <si>
    <t>MISOOL ECO RESORT</t>
  </si>
  <si>
    <t>170121</t>
  </si>
  <si>
    <t>CIMONI MAKMUR SEJAHTERA</t>
  </si>
  <si>
    <t>170122</t>
  </si>
  <si>
    <t>IRENE GUNTUR</t>
  </si>
  <si>
    <t>170123</t>
  </si>
  <si>
    <t>MANUNGGAL PERTAMA</t>
  </si>
  <si>
    <t>170124</t>
  </si>
  <si>
    <t>RWE SUPPLY &amp; TRADING ASIA-PACIFIC PTE LTD</t>
  </si>
  <si>
    <t>170127</t>
  </si>
  <si>
    <t>TIGA A</t>
  </si>
  <si>
    <t>170129</t>
  </si>
  <si>
    <t>ZYSCO INTERNASIONAL</t>
  </si>
  <si>
    <t>170131</t>
  </si>
  <si>
    <t>BAMBANG AGUS SULISTIYO</t>
  </si>
  <si>
    <t>170132</t>
  </si>
  <si>
    <t>PT.. MERATUS BULK SHIPPING</t>
  </si>
  <si>
    <t>170133</t>
  </si>
  <si>
    <t>EDUARD HARMAN SETIAWAN</t>
  </si>
  <si>
    <t>170134</t>
  </si>
  <si>
    <t>PRATAMA MICHAEL RAJA SIADARY</t>
  </si>
  <si>
    <t>170135</t>
  </si>
  <si>
    <t>BP. HENDRI</t>
  </si>
  <si>
    <t>170136</t>
  </si>
  <si>
    <t>RACHMAT., S.E.</t>
  </si>
  <si>
    <t>170137</t>
  </si>
  <si>
    <t>KHOIRUL INAYAH</t>
  </si>
  <si>
    <t>170138</t>
  </si>
  <si>
    <t>HOTEL GARDEN CITY TARAKAN</t>
  </si>
  <si>
    <t>170139</t>
  </si>
  <si>
    <t>KUKUH BRIANTORO</t>
  </si>
  <si>
    <t>170140</t>
  </si>
  <si>
    <t>MANSUR RAYA PROPERTI</t>
  </si>
  <si>
    <t>170142</t>
  </si>
  <si>
    <t>TERMINAL SELAM TULAMBEN RESORT</t>
  </si>
  <si>
    <t>170143</t>
  </si>
  <si>
    <t>UNIVERSAL INDONESIA DISINGKAT UNINDO</t>
  </si>
  <si>
    <t>170144</t>
  </si>
  <si>
    <t>RONALD ARTHUR SANGER</t>
  </si>
  <si>
    <t>170146</t>
  </si>
  <si>
    <t>PERHIMPUNAN PENGHUNI RUMAH SUSUN GBS</t>
  </si>
  <si>
    <t>170147</t>
  </si>
  <si>
    <t>RONI ISWANDI</t>
  </si>
  <si>
    <t>170149</t>
  </si>
  <si>
    <t>PULAU RAYA</t>
  </si>
  <si>
    <t>170150</t>
  </si>
  <si>
    <t>GERCEK KONSTRUKSI</t>
  </si>
  <si>
    <t>170152</t>
  </si>
  <si>
    <t>TIGA SAUDARA MAJU BERSAMA</t>
  </si>
  <si>
    <t>170153</t>
  </si>
  <si>
    <t>INDO KARYA ANDALAN</t>
  </si>
  <si>
    <t>170154</t>
  </si>
  <si>
    <t>BENDAHARA PENGELUARAN DINAS ENERGI DAN SUMBER DAYA MINERAL KEPULAUAN RIAU</t>
  </si>
  <si>
    <t>170156</t>
  </si>
  <si>
    <t>DINAS PERTANIAN PERIKANAN DAN KETAHANAN PANGAN</t>
  </si>
  <si>
    <t>170157</t>
  </si>
  <si>
    <t>CYKLOP INDONESIA UTAMA</t>
  </si>
  <si>
    <t>170159</t>
  </si>
  <si>
    <t>PT. SETYA ABADI PERSADA</t>
  </si>
  <si>
    <t>170160</t>
  </si>
  <si>
    <t>BUANA LINTAS LAUTAN TBK</t>
  </si>
  <si>
    <t>170161</t>
  </si>
  <si>
    <t>PRIMA INDONESIA MAKMUR ABADI</t>
  </si>
  <si>
    <t>170162</t>
  </si>
  <si>
    <t>CENTRAL MANDIRI CEMERLANG</t>
  </si>
  <si>
    <t>170163</t>
  </si>
  <si>
    <t>CV.  METTA BAHAGIA</t>
  </si>
  <si>
    <t>170166</t>
  </si>
  <si>
    <t>MOCH. NADJIB</t>
  </si>
  <si>
    <t>170167</t>
  </si>
  <si>
    <t>BENDAHARA PENGELUARAN KEUANGAN SEKRETARIAT DAERAH KOTA SALATIGA</t>
  </si>
  <si>
    <t>170169</t>
  </si>
  <si>
    <t>170170</t>
  </si>
  <si>
    <t>CV. KARYA ANUGRAH BUMI</t>
  </si>
  <si>
    <t>170172</t>
  </si>
  <si>
    <t>Fajar Mitra Hutama</t>
  </si>
  <si>
    <t>170173</t>
  </si>
  <si>
    <t>SRI RAHMAT</t>
  </si>
  <si>
    <t>170174</t>
  </si>
  <si>
    <t>ADI BOGA CIPTA</t>
  </si>
  <si>
    <t>170175</t>
  </si>
  <si>
    <t>170176</t>
  </si>
  <si>
    <t>ANDRI KURNIAWAN</t>
  </si>
  <si>
    <t>170177</t>
  </si>
  <si>
    <t>SUGENG HARIYONO</t>
  </si>
  <si>
    <t>170178</t>
  </si>
  <si>
    <t>DEWI TANJUNG JAYA</t>
  </si>
  <si>
    <t>170179</t>
  </si>
  <si>
    <t>FERDY FERNANDO</t>
  </si>
  <si>
    <t>170181</t>
  </si>
  <si>
    <t>PT. KALPATARU USAHA SEJAHTERA</t>
  </si>
  <si>
    <t>170182</t>
  </si>
  <si>
    <t>ABIRIN</t>
  </si>
  <si>
    <t>170183</t>
  </si>
  <si>
    <t>CV. BADJA MAKMUR</t>
  </si>
  <si>
    <t>170184</t>
  </si>
  <si>
    <t>BRYAN ALVARO</t>
  </si>
  <si>
    <t>170185</t>
  </si>
  <si>
    <t>LAJU PRIMA KREATIF</t>
  </si>
  <si>
    <t>170186</t>
  </si>
  <si>
    <t>SANNY WIJAYA</t>
  </si>
  <si>
    <t>170187</t>
  </si>
  <si>
    <t>SAPTA WIJAYA</t>
  </si>
  <si>
    <t>170188</t>
  </si>
  <si>
    <t>TOTO YUDIANTO</t>
  </si>
  <si>
    <t>170189</t>
  </si>
  <si>
    <t>NURYADI</t>
  </si>
  <si>
    <t>170190</t>
  </si>
  <si>
    <t>EKA RAHADIANTO PUTRA</t>
  </si>
  <si>
    <t>170192</t>
  </si>
  <si>
    <t>ZEFWANDI</t>
  </si>
  <si>
    <t>170193</t>
  </si>
  <si>
    <t>SAFIRA WOOD, CV</t>
  </si>
  <si>
    <t>170194</t>
  </si>
  <si>
    <t>170196</t>
  </si>
  <si>
    <t>AVRYA BUDIYANTO N.</t>
  </si>
  <si>
    <t>170197</t>
  </si>
  <si>
    <t>AVRYA BUDIRYANTO N.</t>
  </si>
  <si>
    <t>170199</t>
  </si>
  <si>
    <t>BAKARA ENERGI LESTARI</t>
  </si>
  <si>
    <t>170200</t>
  </si>
  <si>
    <t>BOGA MAKMUR WIJAYA</t>
  </si>
  <si>
    <t>170201</t>
  </si>
  <si>
    <t>MANDIRI DASAR UTAMA</t>
  </si>
  <si>
    <t>170203</t>
  </si>
  <si>
    <t>KALTRINDO</t>
  </si>
  <si>
    <t>170204</t>
  </si>
  <si>
    <t>BUMI ARMA SENTOSA, PT</t>
  </si>
  <si>
    <t>170205</t>
  </si>
  <si>
    <t>BOSOSI BUMI PRATAMA</t>
  </si>
  <si>
    <t>170207</t>
  </si>
  <si>
    <t>R A KUSTIDIWINTORO</t>
  </si>
  <si>
    <t>170210</t>
  </si>
  <si>
    <t>MUHAMMAD RIFAI LADAMAY</t>
  </si>
  <si>
    <t>170211</t>
  </si>
  <si>
    <t>ERWIN ADIYANTO</t>
  </si>
  <si>
    <t>170213</t>
  </si>
  <si>
    <t>MULIA MANDIRI SEJAHTERA, PT</t>
  </si>
  <si>
    <t>170217</t>
  </si>
  <si>
    <t>SIANTAR TIARA ESTATE</t>
  </si>
  <si>
    <t>170218</t>
  </si>
  <si>
    <t>YITNO</t>
  </si>
  <si>
    <t>170219</t>
  </si>
  <si>
    <t>SUKARMAN</t>
  </si>
  <si>
    <t>170220</t>
  </si>
  <si>
    <t>170221</t>
  </si>
  <si>
    <t>CV. HOME PLUS SEJAHTERA</t>
  </si>
  <si>
    <t>170222</t>
  </si>
  <si>
    <t>BARITO TIRTAMAS HUTAMA</t>
  </si>
  <si>
    <t>170225</t>
  </si>
  <si>
    <t>BENG SISWOJO</t>
  </si>
  <si>
    <t>170226</t>
  </si>
  <si>
    <t>PRM. PERHUTANI DIVISI REGIONAL JAWA TENGAH</t>
  </si>
  <si>
    <t>170227</t>
  </si>
  <si>
    <t>BUMI LANCANG KUNING PUSAKA</t>
  </si>
  <si>
    <t>170229</t>
  </si>
  <si>
    <t>SURYA SEJAHTERA INDONESIA</t>
  </si>
  <si>
    <t>170231</t>
  </si>
  <si>
    <t>BAJA RINGAN HIJAU LESTARI</t>
  </si>
  <si>
    <t>170232</t>
  </si>
  <si>
    <t>SURYA CITRA INDOTANI</t>
  </si>
  <si>
    <t>170234</t>
  </si>
  <si>
    <t>AHMAD SAJALI</t>
  </si>
  <si>
    <t>170235</t>
  </si>
  <si>
    <t>HADI PRASETYO</t>
  </si>
  <si>
    <t>170236</t>
  </si>
  <si>
    <t>PALMA RIAU INDUSTRI</t>
  </si>
  <si>
    <t>170240</t>
  </si>
  <si>
    <t>CV. MARTINO RATTAN</t>
  </si>
  <si>
    <t>170242</t>
  </si>
  <si>
    <t>SURYA SAWIT SEJAHTERA</t>
  </si>
  <si>
    <t>170248</t>
  </si>
  <si>
    <t>BENDAHARA PENGELUARAN INSTITUT</t>
  </si>
  <si>
    <t>170249</t>
  </si>
  <si>
    <t>SRI PAMELA MEDIKA NUSANTARA</t>
  </si>
  <si>
    <t>170254</t>
  </si>
  <si>
    <t>SAHABAT LENGIS HIJAU</t>
  </si>
  <si>
    <t>170255</t>
  </si>
  <si>
    <t>PERHUTANI</t>
  </si>
  <si>
    <t>170256</t>
  </si>
  <si>
    <t>NUNGKI NUGROHO</t>
  </si>
  <si>
    <t>170258</t>
  </si>
  <si>
    <t>USAHA BERSAUDARA SEJAHTERA</t>
  </si>
  <si>
    <t>170260</t>
  </si>
  <si>
    <t>THOMAS MANAH</t>
  </si>
  <si>
    <t>170261</t>
  </si>
  <si>
    <t>PT. BANJARSARI PRIBUMI CAB. LAHAT</t>
  </si>
  <si>
    <t>170263</t>
  </si>
  <si>
    <t>FERRY IRIAWAN</t>
  </si>
  <si>
    <t>170265</t>
  </si>
  <si>
    <t>ASTRA NAWA GRUP</t>
  </si>
  <si>
    <t>170267</t>
  </si>
  <si>
    <t>SOEGEE COMMODITY</t>
  </si>
  <si>
    <t>170269</t>
  </si>
  <si>
    <t>BENDAHARA INSPEKTORAT KABUPATEN LAMONGAN</t>
  </si>
  <si>
    <t>170270</t>
  </si>
  <si>
    <t>SUMBER REZEKI</t>
  </si>
  <si>
    <t>170271</t>
  </si>
  <si>
    <t>JUNARDI</t>
  </si>
  <si>
    <t>170275</t>
  </si>
  <si>
    <t>PT. ITSCO INDONESIA</t>
  </si>
  <si>
    <t>170276</t>
  </si>
  <si>
    <t>IFTA IRODATUL UTAMI</t>
  </si>
  <si>
    <t>170278</t>
  </si>
  <si>
    <t>KAKTUS INDONESIA WISATA TIRTA</t>
  </si>
  <si>
    <t>170279</t>
  </si>
  <si>
    <t>MR. JUNIOR NAINGGOLAN</t>
  </si>
  <si>
    <t>170280</t>
  </si>
  <si>
    <t>PT. PUTRA DJAMAN PERSADA</t>
  </si>
  <si>
    <t>170281</t>
  </si>
  <si>
    <t>SALSABILA PUTRI BORNEO</t>
  </si>
  <si>
    <t>170282</t>
  </si>
  <si>
    <t>MOANA ODINA HARMONI INDONESIA</t>
  </si>
  <si>
    <t>170283</t>
  </si>
  <si>
    <t>PROFILIA INDOTECH</t>
  </si>
  <si>
    <t>170284</t>
  </si>
  <si>
    <t>M. AFWAN ZAINI</t>
  </si>
  <si>
    <t>170285</t>
  </si>
  <si>
    <t>CV. CAHAYA SOLARIA</t>
  </si>
  <si>
    <t>170287</t>
  </si>
  <si>
    <t>LANANG DHARMA</t>
  </si>
  <si>
    <t>170289</t>
  </si>
  <si>
    <t>ISDARYADI</t>
  </si>
  <si>
    <t>170291</t>
  </si>
  <si>
    <t>CLATEN BERSINAR SEJAHTRA</t>
  </si>
  <si>
    <t>170294</t>
  </si>
  <si>
    <t>SYMPHONY SYNCRONIZE SYSTEM</t>
  </si>
  <si>
    <t>170295</t>
  </si>
  <si>
    <t>BAKTI NUGRAHA YUDA ENERGY</t>
  </si>
  <si>
    <t>170298</t>
  </si>
  <si>
    <t>ARDI DAYA BERKAH ALAM</t>
  </si>
  <si>
    <t>170300</t>
  </si>
  <si>
    <t>CITRA MANDIRI</t>
  </si>
  <si>
    <t>170301</t>
  </si>
  <si>
    <t>MS. TRI WAHYUNI</t>
  </si>
  <si>
    <t>170303</t>
  </si>
  <si>
    <t>KRISNA SADEWA WIBISONO</t>
  </si>
  <si>
    <t>170304</t>
  </si>
  <si>
    <t>DEDI DORES</t>
  </si>
  <si>
    <t>170305</t>
  </si>
  <si>
    <t>PT. MAWAR SEBELAS</t>
  </si>
  <si>
    <t>170306</t>
  </si>
  <si>
    <t>FAJAR PASIR LESTARI</t>
  </si>
  <si>
    <t>170307</t>
  </si>
  <si>
    <t>DIMODIMUS</t>
  </si>
  <si>
    <t>170308</t>
  </si>
  <si>
    <t>MARDIKA GRIYA PRASTA</t>
  </si>
  <si>
    <t>170309</t>
  </si>
  <si>
    <t>RIDHO JAYA UTAMA</t>
  </si>
  <si>
    <t>170312</t>
  </si>
  <si>
    <t>BALAI BESAR WILAYAH SUNGAI PEMALI JUANA</t>
  </si>
  <si>
    <t>170313</t>
  </si>
  <si>
    <t>MEDCO CAHAYA GEOTHERMAL</t>
  </si>
  <si>
    <t>170314</t>
  </si>
  <si>
    <t>RUMAH SAKIT IBU DAN ANAKROSIVA</t>
  </si>
  <si>
    <t>170315</t>
  </si>
  <si>
    <t>LINDA</t>
  </si>
  <si>
    <t>170317</t>
  </si>
  <si>
    <t>PT. TIRTA GEMILANG RAHAYU</t>
  </si>
  <si>
    <t>170318</t>
  </si>
  <si>
    <t>RAJIMAN</t>
  </si>
  <si>
    <t>170320</t>
  </si>
  <si>
    <t>CV. TRIARGA NUSA TAMA</t>
  </si>
  <si>
    <t>170321</t>
  </si>
  <si>
    <t>ZIDAN PRATAMA</t>
  </si>
  <si>
    <t>170323</t>
  </si>
  <si>
    <t>CAHAYA MEGAH PERKASA</t>
  </si>
  <si>
    <t>170326</t>
  </si>
  <si>
    <t>MH POWER SYSTEMS INDONESIA</t>
  </si>
  <si>
    <t>170327</t>
  </si>
  <si>
    <t>CV. BERKAH RIAM PINANG</t>
  </si>
  <si>
    <t>170328</t>
  </si>
  <si>
    <t>KARYA AGRO MANDIRI</t>
  </si>
  <si>
    <t>170329</t>
  </si>
  <si>
    <t>TRIAS ERISKO KONSULTAN</t>
  </si>
  <si>
    <t>170330</t>
  </si>
  <si>
    <t>AINUR ROFIQ</t>
  </si>
  <si>
    <t>170331</t>
  </si>
  <si>
    <t>PT. ADI EKA WINDU</t>
  </si>
  <si>
    <t>170332</t>
  </si>
  <si>
    <t>ROKAN BERTUAH</t>
  </si>
  <si>
    <t>170333</t>
  </si>
  <si>
    <t>BUT CHINA NATIONAL CHEMICAL ENGINEERING CO., LTD.</t>
  </si>
  <si>
    <t>170335</t>
  </si>
  <si>
    <t>LUNGAN SAK JAGAT</t>
  </si>
  <si>
    <t>170336</t>
  </si>
  <si>
    <t>SATRIAWAN</t>
  </si>
  <si>
    <t>170337</t>
  </si>
  <si>
    <t>SUMSEL BARA ENERGI</t>
  </si>
  <si>
    <t>170345</t>
  </si>
  <si>
    <t>ARIF WIBOWO</t>
  </si>
  <si>
    <t>170346</t>
  </si>
  <si>
    <t>WUKIR GEMILANG ABADI</t>
  </si>
  <si>
    <t>170347</t>
  </si>
  <si>
    <t>MR. ADI SUISMADIA</t>
  </si>
  <si>
    <t>170348</t>
  </si>
  <si>
    <t>ANUGRAH PRATAMA KSO</t>
  </si>
  <si>
    <t>170349</t>
  </si>
  <si>
    <t>PELAYARAN RH PACIFIC INDONESIA, PT.</t>
  </si>
  <si>
    <t>170350</t>
  </si>
  <si>
    <t>JHON STEVEN</t>
  </si>
  <si>
    <t>170351</t>
  </si>
  <si>
    <t>KARKA NUTRI INDUSTRI</t>
  </si>
  <si>
    <t>170352</t>
  </si>
  <si>
    <t>ASA PRIMA ENERGI</t>
  </si>
  <si>
    <t>170353</t>
  </si>
  <si>
    <t>MITRA JAYA SAMUDERA</t>
  </si>
  <si>
    <t>170354</t>
  </si>
  <si>
    <t>SUMITOMO HEAVY INDUSTRIES,LTD</t>
  </si>
  <si>
    <t>170355</t>
  </si>
  <si>
    <t>PT. WALINDO KARYA</t>
  </si>
  <si>
    <t>170356</t>
  </si>
  <si>
    <t>DJUANDA HI MADI / FITRIANI ( ISTERI)</t>
  </si>
  <si>
    <t>170357</t>
  </si>
  <si>
    <t>170358</t>
  </si>
  <si>
    <t>BARNABAS DARWIN MARULI</t>
  </si>
  <si>
    <t>170360</t>
  </si>
  <si>
    <t>JIT CHARCOAL INDUSTRY</t>
  </si>
  <si>
    <t>170361</t>
  </si>
  <si>
    <t>INKASA JAYA SEHAT</t>
  </si>
  <si>
    <t>170362</t>
  </si>
  <si>
    <t>INDOWELL CIPTA LANCAR</t>
  </si>
  <si>
    <t>170363</t>
  </si>
  <si>
    <t>MITRA GLOBAL KENCANA</t>
  </si>
  <si>
    <t>170364</t>
  </si>
  <si>
    <t>MUHAMMAD FAHRUDDIN</t>
  </si>
  <si>
    <t>170366</t>
  </si>
  <si>
    <t>KOMITE NASIONAL PEMUDA INDONESIA KOTA MEDAN</t>
  </si>
  <si>
    <t>170367</t>
  </si>
  <si>
    <t>SINAR LANGKAT PERKASA</t>
  </si>
  <si>
    <t>170368</t>
  </si>
  <si>
    <t>MICHIKO OERIPAN</t>
  </si>
  <si>
    <t>170369</t>
  </si>
  <si>
    <t>ARISHIN INDONESIA</t>
  </si>
  <si>
    <t>170370</t>
  </si>
  <si>
    <t>PLN (PERSERO) KANTOR PUSAT, PT</t>
  </si>
  <si>
    <t>170375</t>
  </si>
  <si>
    <t>BASKOROHADI SUPARTONO</t>
  </si>
  <si>
    <t>170376</t>
  </si>
  <si>
    <t>LI TJIU</t>
  </si>
  <si>
    <t>170377</t>
  </si>
  <si>
    <t>170378</t>
  </si>
  <si>
    <t>SEGORO INTERKON</t>
  </si>
  <si>
    <t>170380</t>
  </si>
  <si>
    <t>SYAFRI. ZA</t>
  </si>
  <si>
    <t>170381</t>
  </si>
  <si>
    <t>SANDRA DEVI</t>
  </si>
  <si>
    <t>170382</t>
  </si>
  <si>
    <t>PRIYADI</t>
  </si>
  <si>
    <t>170383</t>
  </si>
  <si>
    <t>TRIYUDA PERKASA</t>
  </si>
  <si>
    <t>170384</t>
  </si>
  <si>
    <t>TOMY PUTRA MANDALA</t>
  </si>
  <si>
    <t>170386</t>
  </si>
  <si>
    <t>CV. ZORA SEJAHTERA</t>
  </si>
  <si>
    <t>170387</t>
  </si>
  <si>
    <t>BIOFAR SHRIMP SKINCARE</t>
  </si>
  <si>
    <t>170388</t>
  </si>
  <si>
    <t>GANJAR PITOYO</t>
  </si>
  <si>
    <t>170389</t>
  </si>
  <si>
    <t>ERWIN INDRIYANTO</t>
  </si>
  <si>
    <t>170391</t>
  </si>
  <si>
    <t>PUTRA DANUR</t>
  </si>
  <si>
    <t>170392</t>
  </si>
  <si>
    <t>MR. YULYANTO</t>
  </si>
  <si>
    <t>170398</t>
  </si>
  <si>
    <t>KEMENTERIAN KOORDINATOR BIDANG PEMBANGUNAN MANUSIA DAN KEBUDAYAAN</t>
  </si>
  <si>
    <t>170399</t>
  </si>
  <si>
    <t>170401</t>
  </si>
  <si>
    <t>BENDAHARA PENGELUARAN DINAS PERUMAHAN DAN KAWASAN PEMUKIMAN</t>
  </si>
  <si>
    <t>170402</t>
  </si>
  <si>
    <t>DARMAWANSYAH</t>
  </si>
  <si>
    <t>170403</t>
  </si>
  <si>
    <t>TRILISTRINDO PRATAMA</t>
  </si>
  <si>
    <t>170404</t>
  </si>
  <si>
    <t>MITRA SARI SEJATI</t>
  </si>
  <si>
    <t>170405</t>
  </si>
  <si>
    <t>170406</t>
  </si>
  <si>
    <t>CARITAS TIMIKA (RS. MITRA MASYARAKAT), YAY</t>
  </si>
  <si>
    <t>170407</t>
  </si>
  <si>
    <t>GLOBAL ECO CHEMICALS INDONESIA</t>
  </si>
  <si>
    <t>170409</t>
  </si>
  <si>
    <t>PT. MERDEKA BAGI SEMUA</t>
  </si>
  <si>
    <t>170411</t>
  </si>
  <si>
    <t>BUTON RAYA MANDIRI</t>
  </si>
  <si>
    <t>170412</t>
  </si>
  <si>
    <t>EVA CHALIMATU SAKDIA</t>
  </si>
  <si>
    <t>170413</t>
  </si>
  <si>
    <t>PT. NUGRAHA ABADI</t>
  </si>
  <si>
    <t>170414</t>
  </si>
  <si>
    <t>NURSIAH P</t>
  </si>
  <si>
    <t>170417</t>
  </si>
  <si>
    <t>MR. RIJALUSHALIHIN</t>
  </si>
  <si>
    <t>170418</t>
  </si>
  <si>
    <t>SEPCO III ELECTRIC POWER CONSTRUCTION Co.Ltd</t>
  </si>
  <si>
    <t>170420</t>
  </si>
  <si>
    <t>M IKHWAN GUNTUR</t>
  </si>
  <si>
    <t>170421</t>
  </si>
  <si>
    <t>PT. EMER WISATA INDAH</t>
  </si>
  <si>
    <t>170422</t>
  </si>
  <si>
    <t>170423</t>
  </si>
  <si>
    <t>TIWORO JAYA SULTRA</t>
  </si>
  <si>
    <t>170424</t>
  </si>
  <si>
    <t>PRIMA JASA</t>
  </si>
  <si>
    <t>170425</t>
  </si>
  <si>
    <t>RITCHIE BROS. AUCTIONEERS</t>
  </si>
  <si>
    <t>170426</t>
  </si>
  <si>
    <t>170427</t>
  </si>
  <si>
    <t>NICO ANDREA</t>
  </si>
  <si>
    <t>170428</t>
  </si>
  <si>
    <t>170429</t>
  </si>
  <si>
    <t>PRIMA</t>
  </si>
  <si>
    <t>170430</t>
  </si>
  <si>
    <t>MULIA DEWATA GEMILANG</t>
  </si>
  <si>
    <t>170432</t>
  </si>
  <si>
    <t>SUNEMAS PERKASA</t>
  </si>
  <si>
    <t>170433</t>
  </si>
  <si>
    <t>ASTA ADHIKARA UTAMA</t>
  </si>
  <si>
    <t>170434</t>
  </si>
  <si>
    <t>PT. INDO SEJAHTERA MANUNGGAL</t>
  </si>
  <si>
    <t>170435</t>
  </si>
  <si>
    <t>PROTONINDO CITRA</t>
  </si>
  <si>
    <t>170436</t>
  </si>
  <si>
    <t>Wahana Duta Jaya Rucika</t>
  </si>
  <si>
    <t>170437</t>
  </si>
  <si>
    <t>CAHAYA BANGUN MAKMUR</t>
  </si>
  <si>
    <t>170440</t>
  </si>
  <si>
    <t>PT. HOGA REKSA GARMENT</t>
  </si>
  <si>
    <t>170441</t>
  </si>
  <si>
    <t>BANGUN BANTALA INDONESIA</t>
  </si>
  <si>
    <t>170442</t>
  </si>
  <si>
    <t>SATOIL</t>
  </si>
  <si>
    <t>170443</t>
  </si>
  <si>
    <t>WELLTEC OILFIELD SERVICES INDONESIA</t>
  </si>
  <si>
    <t>170444</t>
  </si>
  <si>
    <t>IDHAM SUDRAJAT</t>
  </si>
  <si>
    <t>170446</t>
  </si>
  <si>
    <t>KERETA API LOGISTIK</t>
  </si>
  <si>
    <t>170447</t>
  </si>
  <si>
    <t>KRUSTIONO BASUKI</t>
  </si>
  <si>
    <t>170448</t>
  </si>
  <si>
    <t>170449</t>
  </si>
  <si>
    <t>HADI MUSLIHAT</t>
  </si>
  <si>
    <t>170450</t>
  </si>
  <si>
    <t>PT. TUNES JANG JAYO</t>
  </si>
  <si>
    <t>170453</t>
  </si>
  <si>
    <t>WARGA ALUMNI DARUSSALAM</t>
  </si>
  <si>
    <t>170454</t>
  </si>
  <si>
    <t>SARBINI</t>
  </si>
  <si>
    <t>170455</t>
  </si>
  <si>
    <t>PT. KEMILAU INDAH PLASINDO</t>
  </si>
  <si>
    <t>170458</t>
  </si>
  <si>
    <t>RETNO ANGGRAENI, ST.</t>
  </si>
  <si>
    <t>170459</t>
  </si>
  <si>
    <t>DJERMAN PRASETYAWAN, A. MD</t>
  </si>
  <si>
    <t>170460</t>
  </si>
  <si>
    <t>MUHAMMAD FIRZA</t>
  </si>
  <si>
    <t>170461</t>
  </si>
  <si>
    <t>CV. ARMADA KARYA MANDIRI</t>
  </si>
  <si>
    <t>170462</t>
  </si>
  <si>
    <t>JIMMY SOELAIMAN</t>
  </si>
  <si>
    <t>170463</t>
  </si>
  <si>
    <t>PT. WAJANNAH JAYA</t>
  </si>
  <si>
    <t>170464</t>
  </si>
  <si>
    <t>SURYA MITRA KIMIARAYA</t>
  </si>
  <si>
    <t>170466</t>
  </si>
  <si>
    <t>PT. HASANAH JAYA</t>
  </si>
  <si>
    <t>170467</t>
  </si>
  <si>
    <t>PT. PERDONI</t>
  </si>
  <si>
    <t>170468</t>
  </si>
  <si>
    <t>ARIDHA</t>
  </si>
  <si>
    <t>170469</t>
  </si>
  <si>
    <t>DINI ARYANI</t>
  </si>
  <si>
    <t>170470</t>
  </si>
  <si>
    <t>SEMBILAN RODA PEDATI</t>
  </si>
  <si>
    <t>170471</t>
  </si>
  <si>
    <t>LAUT BARA AN NABIH</t>
  </si>
  <si>
    <t>170472</t>
  </si>
  <si>
    <t>PT. WAHANA IDEA CIPTA</t>
  </si>
  <si>
    <t>170473</t>
  </si>
  <si>
    <t>PUTRA UTAMA</t>
  </si>
  <si>
    <t>170474</t>
  </si>
  <si>
    <t>DELAPAN PILAR NUSANTARA</t>
  </si>
  <si>
    <t>170475</t>
  </si>
  <si>
    <t>PETROLINDO MEGAH PERKASA</t>
  </si>
  <si>
    <t>170476</t>
  </si>
  <si>
    <t>ASRI PANCAWARNA</t>
  </si>
  <si>
    <t>170477</t>
  </si>
  <si>
    <t>TEKNO KLOP INDONESIA</t>
  </si>
  <si>
    <t>170482</t>
  </si>
  <si>
    <t>CV. PRIMA BERKAH NUSANTARA</t>
  </si>
  <si>
    <t>170485</t>
  </si>
  <si>
    <t>KARUNIA GLOBAL LESTARI</t>
  </si>
  <si>
    <t>170486</t>
  </si>
  <si>
    <t>CENDANA PUTERA LESTARI</t>
  </si>
  <si>
    <t>170487</t>
  </si>
  <si>
    <t>HARMONI CITRA ABADI</t>
  </si>
  <si>
    <t>170488</t>
  </si>
  <si>
    <t>ENDANG SUMARNA</t>
  </si>
  <si>
    <t>170491</t>
  </si>
  <si>
    <t>PT. KARYA PACIFIC TEHNIK SHIPYARD</t>
  </si>
  <si>
    <t>170492</t>
  </si>
  <si>
    <t>THE BEST ONE UNITIMBER</t>
  </si>
  <si>
    <t>170493</t>
  </si>
  <si>
    <t>GLOBAL ALAM NUSANTARA</t>
  </si>
  <si>
    <t>170494</t>
  </si>
  <si>
    <t>PT. PT. INDO MULIA SEJAHTERA SENTOSA</t>
  </si>
  <si>
    <t>170496</t>
  </si>
  <si>
    <t>BERSAMA SIVALI JAYA</t>
  </si>
  <si>
    <t>170497</t>
  </si>
  <si>
    <t>PT. PRIMA SARANA MAKMUR</t>
  </si>
  <si>
    <t>170498</t>
  </si>
  <si>
    <t>RUTIN RUMAH SAKIT UMUM  PANYABUNGAN</t>
  </si>
  <si>
    <t>170499</t>
  </si>
  <si>
    <t>BEKAERT WIRE INDONESIA</t>
  </si>
  <si>
    <t>170500</t>
  </si>
  <si>
    <t>PT. TRISULA MEGA KENCANA</t>
  </si>
  <si>
    <t>170501</t>
  </si>
  <si>
    <t>PT. YOBEL UTAMA SEAFOOD INDONESIA</t>
  </si>
  <si>
    <t>170502</t>
  </si>
  <si>
    <t>GUNASARI DIPTAJATI</t>
  </si>
  <si>
    <t>170503</t>
  </si>
  <si>
    <t>FAJRI BINTANG BALSA</t>
  </si>
  <si>
    <t>170505</t>
  </si>
  <si>
    <t>NANI RADIASTUTI</t>
  </si>
  <si>
    <t>170506</t>
  </si>
  <si>
    <t>PT. MANDAE INDONESIA</t>
  </si>
  <si>
    <t>170507</t>
  </si>
  <si>
    <t>BERJAYA MANDIRI TEKNIK</t>
  </si>
  <si>
    <t>170509</t>
  </si>
  <si>
    <t>170510</t>
  </si>
  <si>
    <t>NUR AISYAH LUBIS</t>
  </si>
  <si>
    <t>170511</t>
  </si>
  <si>
    <t>AIR MINUM ( PDAM ) KABUPATEN DATI II KULON PROGO</t>
  </si>
  <si>
    <t>170516</t>
  </si>
  <si>
    <t>ISLAND CONNECTIONS INTERNASIONAL</t>
  </si>
  <si>
    <t>170517</t>
  </si>
  <si>
    <t>ENERGI BIOMASSA INVESTAMA</t>
  </si>
  <si>
    <t>170518</t>
  </si>
  <si>
    <t>BEND. PEMEGANG KAS SMKN 1 SAMBIREJO</t>
  </si>
  <si>
    <t>170519</t>
  </si>
  <si>
    <t>TRI GADING PRATAMA</t>
  </si>
  <si>
    <t>170520</t>
  </si>
  <si>
    <t>KEMILAU INTI SAWIT SEJAHTERA</t>
  </si>
  <si>
    <t>170521</t>
  </si>
  <si>
    <t>SWASTIKA AGRINDO MAS</t>
  </si>
  <si>
    <t>170522</t>
  </si>
  <si>
    <t>BATU LINDO JAYA</t>
  </si>
  <si>
    <t>170523</t>
  </si>
  <si>
    <t>PANGKE BAJA JAYA</t>
  </si>
  <si>
    <t>170524</t>
  </si>
  <si>
    <t>AJENG AMALITA</t>
  </si>
  <si>
    <t>170526</t>
  </si>
  <si>
    <t>WASKITA TOLL ROAD</t>
  </si>
  <si>
    <t>170527</t>
  </si>
  <si>
    <t>IMR ARC STEEL</t>
  </si>
  <si>
    <t>170528</t>
  </si>
  <si>
    <t>PT. FOUAD ALSHAMI INTERNATIONAL</t>
  </si>
  <si>
    <t>170529</t>
  </si>
  <si>
    <t>JUHARTONO</t>
  </si>
  <si>
    <t>170530</t>
  </si>
  <si>
    <t>Dra. INAWATI</t>
  </si>
  <si>
    <t>170531</t>
  </si>
  <si>
    <t>HUSNI MUBAROK</t>
  </si>
  <si>
    <t>170532</t>
  </si>
  <si>
    <t>BENDAHARA PENGELUARAN DINAS TPH TANJAB TIMUR</t>
  </si>
  <si>
    <t>170533</t>
  </si>
  <si>
    <t>HENDRA WIJAYA. IR</t>
  </si>
  <si>
    <t>170534</t>
  </si>
  <si>
    <t>Debindomulti Adhiswasti</t>
  </si>
  <si>
    <t>170535</t>
  </si>
  <si>
    <t>BINTANG GASINDO TERANG</t>
  </si>
  <si>
    <t>170536</t>
  </si>
  <si>
    <t>BELANJA LANGSUNG SETDA KOTA KUPANG</t>
  </si>
  <si>
    <t>170537</t>
  </si>
  <si>
    <t>WIRA SURYA WINATA</t>
  </si>
  <si>
    <t>170538</t>
  </si>
  <si>
    <t>KOKONAKO INDONESIA</t>
  </si>
  <si>
    <t>170539</t>
  </si>
  <si>
    <t>PT. BINA PERTIWI ENERGI</t>
  </si>
  <si>
    <t>170540</t>
  </si>
  <si>
    <t>170541</t>
  </si>
  <si>
    <t>PT. BATARA GURU GROUP</t>
  </si>
  <si>
    <t>170542</t>
  </si>
  <si>
    <t>RUMAH SAKIT ISLAM AISYIYAH MALANG</t>
  </si>
  <si>
    <t>170543</t>
  </si>
  <si>
    <t>PT. MITRA KARYA SENTOSA</t>
  </si>
  <si>
    <t>170544</t>
  </si>
  <si>
    <t>PT. MITRA PLUMBON INDRAMAYU</t>
  </si>
  <si>
    <t>170548</t>
  </si>
  <si>
    <t>IR. IMAM REZA SETIAWAN</t>
  </si>
  <si>
    <t>170559</t>
  </si>
  <si>
    <t>PT. INDOSENTOSA TRADA</t>
  </si>
  <si>
    <t>170567</t>
  </si>
  <si>
    <t>PT. CITRA ADIATAMA INDONESIA</t>
  </si>
  <si>
    <t>170568</t>
  </si>
  <si>
    <t>TJIPTO LANGGENG ABADI</t>
  </si>
  <si>
    <t>170569</t>
  </si>
  <si>
    <t>BENDAHARA PENGELUARAN BADAN KEUANGAN DAERAH KABUPATEN PASURUAN</t>
  </si>
  <si>
    <t>170570</t>
  </si>
  <si>
    <t>THOMY MARVIN THELOVA</t>
  </si>
  <si>
    <t>170571</t>
  </si>
  <si>
    <t>CHALISTA PUTRI MANDIRI</t>
  </si>
  <si>
    <t>170572</t>
  </si>
  <si>
    <t>BADAN USAHA MILIK DESA WAHANA KARYA SEJAHTERA</t>
  </si>
  <si>
    <t>170573</t>
  </si>
  <si>
    <t>TEKA MINING RESOURCES</t>
  </si>
  <si>
    <t>170575</t>
  </si>
  <si>
    <t>RIAPRIMA PUTRI AMBAR</t>
  </si>
  <si>
    <t>170576</t>
  </si>
  <si>
    <t>SALIMUN</t>
  </si>
  <si>
    <t>170579</t>
  </si>
  <si>
    <t>DRS SULASIMAN</t>
  </si>
  <si>
    <t>170580</t>
  </si>
  <si>
    <t>SUMBER CAHYA WARDANI</t>
  </si>
  <si>
    <t>170581</t>
  </si>
  <si>
    <t>BATUAH JAYA SEJAHTERA</t>
  </si>
  <si>
    <t>170583</t>
  </si>
  <si>
    <t>BASIR</t>
  </si>
  <si>
    <t>170584</t>
  </si>
  <si>
    <t>FALUTRA TOTAL SOLUSI</t>
  </si>
  <si>
    <t>170586</t>
  </si>
  <si>
    <t>MR. SUKIAT</t>
  </si>
  <si>
    <t>170587</t>
  </si>
  <si>
    <t>MULTIANI. L</t>
  </si>
  <si>
    <t>170588</t>
  </si>
  <si>
    <t>PT. BERKAH LAHAN NUSANTARA</t>
  </si>
  <si>
    <t>170589</t>
  </si>
  <si>
    <t>HASTOMULYO ADIPRIMA</t>
  </si>
  <si>
    <t>170593</t>
  </si>
  <si>
    <t>SUMBER MURNI PERMAI</t>
  </si>
  <si>
    <t>170594</t>
  </si>
  <si>
    <t>TRI HERI SUHARYONO</t>
  </si>
  <si>
    <t>170595</t>
  </si>
  <si>
    <t>PERMATA SIBUHUAN SEJAHTERA</t>
  </si>
  <si>
    <t>170596</t>
  </si>
  <si>
    <t>SUGIHARTONO</t>
  </si>
  <si>
    <t>170600</t>
  </si>
  <si>
    <t>CAMBODIAN ENERGY LIMITED</t>
  </si>
  <si>
    <t>170601</t>
  </si>
  <si>
    <t>PT. BUMI KRAKATAU PERSADA</t>
  </si>
  <si>
    <t>170602</t>
  </si>
  <si>
    <t>PT. LANGIT METAL INDUSTRY</t>
  </si>
  <si>
    <t>170603</t>
  </si>
  <si>
    <t>DOK DAN PERKAPALAN AIR KANTUNG</t>
  </si>
  <si>
    <t>170604</t>
  </si>
  <si>
    <t>BINTAN ONBASE RESORT</t>
  </si>
  <si>
    <t>170606</t>
  </si>
  <si>
    <t>CV. INDRA JAYA FURNITURE</t>
  </si>
  <si>
    <t>170607</t>
  </si>
  <si>
    <t>PT. WIJAYA BORNEO TIGANNA</t>
  </si>
  <si>
    <t>170608</t>
  </si>
  <si>
    <t>PT. WIDYA KARYA GATERA UTAMA</t>
  </si>
  <si>
    <t>170609</t>
  </si>
  <si>
    <t>MADE SINDIARTHA</t>
  </si>
  <si>
    <t>170611</t>
  </si>
  <si>
    <t>BUANA BIDJAKSALEH INTERNASIONAL</t>
  </si>
  <si>
    <t>170612</t>
  </si>
  <si>
    <t>PT. FUJITEX CENTRAL INDONESIA</t>
  </si>
  <si>
    <t>170613</t>
  </si>
  <si>
    <t>PT. ALBASIA TEMANGGUNG JAYA</t>
  </si>
  <si>
    <t>170617</t>
  </si>
  <si>
    <t>CV. KARYA PURWA TRIXIE</t>
  </si>
  <si>
    <t>170618</t>
  </si>
  <si>
    <t>GANGSAR SENTOSA PETROLIUM</t>
  </si>
  <si>
    <t>170619</t>
  </si>
  <si>
    <t>VISA Minmetal Limited</t>
  </si>
  <si>
    <t>170620</t>
  </si>
  <si>
    <t>CV. ARYA DUTA</t>
  </si>
  <si>
    <t>170622</t>
  </si>
  <si>
    <t>CV. MADYA KARYA</t>
  </si>
  <si>
    <t>170623</t>
  </si>
  <si>
    <t>ASIA PALEM LESTARI</t>
  </si>
  <si>
    <t>170624</t>
  </si>
  <si>
    <t>DIAN PRATAMA</t>
  </si>
  <si>
    <t>170625</t>
  </si>
  <si>
    <t>STHEVANI EKA PURNAMA</t>
  </si>
  <si>
    <t>170626</t>
  </si>
  <si>
    <t>HUTAMA KARYA - ROSA LISCA KSO</t>
  </si>
  <si>
    <t>170627</t>
  </si>
  <si>
    <t>CV. BIMA SAKTI PERKASA</t>
  </si>
  <si>
    <t>170628</t>
  </si>
  <si>
    <t>ASEGAR MURNI JAYA</t>
  </si>
  <si>
    <t>170632</t>
  </si>
  <si>
    <t>PERHOTELAN SURYANIAGARA INDAH</t>
  </si>
  <si>
    <t>170633</t>
  </si>
  <si>
    <t>SURYANTO</t>
  </si>
  <si>
    <t>170634</t>
  </si>
  <si>
    <t>RUMAH SAKIT H.A. ZAKY DJUNAID</t>
  </si>
  <si>
    <t>170636</t>
  </si>
  <si>
    <t>ANUGERAH PRIMA LESTARI</t>
  </si>
  <si>
    <t>170637</t>
  </si>
  <si>
    <t>PT. SARANA GEMILANG INDUSTRI</t>
  </si>
  <si>
    <t>170638</t>
  </si>
  <si>
    <t>PT. PANEN MAS JOGJA</t>
  </si>
  <si>
    <t>170639</t>
  </si>
  <si>
    <t>TRI CAHYO PUSPANINGRUM</t>
  </si>
  <si>
    <t>170644</t>
  </si>
  <si>
    <t>MOHAMAD IRSYAD ALFARIZI</t>
  </si>
  <si>
    <t>170645</t>
  </si>
  <si>
    <t>MR. JUMRI</t>
  </si>
  <si>
    <t>170648</t>
  </si>
  <si>
    <t>PT. TOKKI ENGINEERING AND FABRICATION</t>
  </si>
  <si>
    <t>170649</t>
  </si>
  <si>
    <t>JAYA ALAM SENTOSA</t>
  </si>
  <si>
    <t>170650</t>
  </si>
  <si>
    <t>PT. SUKSES PANGAN BERSAMA</t>
  </si>
  <si>
    <t>170651</t>
  </si>
  <si>
    <t>VICTORIA  AGFASINDO</t>
  </si>
  <si>
    <t>170652</t>
  </si>
  <si>
    <t>CHASRI NURHAYATI</t>
  </si>
  <si>
    <t>170653</t>
  </si>
  <si>
    <t>170654</t>
  </si>
  <si>
    <t>MUSI KARYA TEKNIK</t>
  </si>
  <si>
    <t>170655</t>
  </si>
  <si>
    <t>PT MULTI ENERGYTAMA NUSANTARA</t>
  </si>
  <si>
    <t>170656</t>
  </si>
  <si>
    <t>PT. CITRA PUSPITA SARI</t>
  </si>
  <si>
    <t>170657</t>
  </si>
  <si>
    <t>PT. ALAM PENDARINGAN NUSANTARA</t>
  </si>
  <si>
    <t>170658</t>
  </si>
  <si>
    <t>TRANSINDO KARYA MEKAR</t>
  </si>
  <si>
    <t>170659</t>
  </si>
  <si>
    <t>CV. PERMATA RINDING</t>
  </si>
  <si>
    <t>170660</t>
  </si>
  <si>
    <t>M. ZAEDUN</t>
  </si>
  <si>
    <t>170661</t>
  </si>
  <si>
    <t>170665</t>
  </si>
  <si>
    <t>PT. CITRA PUTERA UTAMA</t>
  </si>
  <si>
    <t>170669</t>
  </si>
  <si>
    <t>CV. ARAUNA JAYA PERKASA MULIA</t>
  </si>
  <si>
    <t>170670</t>
  </si>
  <si>
    <t>PUTRA AKIT MANDIRI</t>
  </si>
  <si>
    <t>170671</t>
  </si>
  <si>
    <t>SURYA CEMERLANG</t>
  </si>
  <si>
    <t>170672</t>
  </si>
  <si>
    <t>SANTOSA MAKMUR SEJAHTERA ENERGY</t>
  </si>
  <si>
    <t>170673</t>
  </si>
  <si>
    <t>BEND. PENGELUARAN DINAS TENAGA KERJA, KOPERASI, USAHA KECIL DAN MENENGAH, DAN PERINDUSTRIAN</t>
  </si>
  <si>
    <t>170674</t>
  </si>
  <si>
    <t>AJUNG</t>
  </si>
  <si>
    <t>170675</t>
  </si>
  <si>
    <t>MUHAMMAD RUE SAVAELJA</t>
  </si>
  <si>
    <t>170676</t>
  </si>
  <si>
    <t>RETALI MUSTAJAB TRAVEL</t>
  </si>
  <si>
    <t>170677</t>
  </si>
  <si>
    <t>GRAHA KERTAJAYA</t>
  </si>
  <si>
    <t>170678</t>
  </si>
  <si>
    <t>YASON HUTABARAT</t>
  </si>
  <si>
    <t>170681</t>
  </si>
  <si>
    <t>SULANDER PERKASA</t>
  </si>
  <si>
    <t>170683</t>
  </si>
  <si>
    <t>SEJAHTERA MANDIRI</t>
  </si>
  <si>
    <t>170684</t>
  </si>
  <si>
    <t>RAHMAT INDAH JAYA</t>
  </si>
  <si>
    <t>170685</t>
  </si>
  <si>
    <t>H.O.H HOTELIER</t>
  </si>
  <si>
    <t>170686</t>
  </si>
  <si>
    <t>PT. TRI TUNGGAL PRATAMA</t>
  </si>
  <si>
    <t>170687</t>
  </si>
  <si>
    <t>PT. TRI MANUNGGAL AGUNG JAYA LESTARI</t>
  </si>
  <si>
    <t>170688</t>
  </si>
  <si>
    <t>SURI RAHMAN</t>
  </si>
  <si>
    <t>170689</t>
  </si>
  <si>
    <t>MULTI DINAR KARYA</t>
  </si>
  <si>
    <t>170690</t>
  </si>
  <si>
    <t>RENGGANIS FITRIA WIDAYANTI</t>
  </si>
  <si>
    <t>170691</t>
  </si>
  <si>
    <t>CV. 79 BINTANG</t>
  </si>
  <si>
    <t>170692</t>
  </si>
  <si>
    <t>170693</t>
  </si>
  <si>
    <t>WELANI JAYA SOROWAKO</t>
  </si>
  <si>
    <t>170718</t>
  </si>
  <si>
    <t>LANGEN RAHMADI</t>
  </si>
  <si>
    <t>170727</t>
  </si>
  <si>
    <t>RAMBUTAN SAKTI PERKASA</t>
  </si>
  <si>
    <t>170740</t>
  </si>
  <si>
    <t>PIRAMIDA ANGKASA RAYA</t>
  </si>
  <si>
    <t>170741</t>
  </si>
  <si>
    <t>KADITA BERSERI</t>
  </si>
  <si>
    <t>170744</t>
  </si>
  <si>
    <t>RAHMAT EFENDI</t>
  </si>
  <si>
    <t>170745</t>
  </si>
  <si>
    <t>NUSA AKSARA TEKNOLOGI</t>
  </si>
  <si>
    <t>170746</t>
  </si>
  <si>
    <t>PT. KARTIKA NUGRAHA SAKTI</t>
  </si>
  <si>
    <t>170747</t>
  </si>
  <si>
    <t>PT. MOTOTABIAN</t>
  </si>
  <si>
    <t>170749</t>
  </si>
  <si>
    <t>DISTRIBUTOR MOTOR INDONESIA</t>
  </si>
  <si>
    <t>170750</t>
  </si>
  <si>
    <t>R-TECH JAVA ENGINEERING</t>
  </si>
  <si>
    <t>170751</t>
  </si>
  <si>
    <t>MUNAWARTO</t>
  </si>
  <si>
    <t>170752</t>
  </si>
  <si>
    <t>CV. HARSA BORNEO</t>
  </si>
  <si>
    <t>170753</t>
  </si>
  <si>
    <t>CV. BAMBA PERSADA</t>
  </si>
  <si>
    <t>170755</t>
  </si>
  <si>
    <t>LOYALITAS ABADI JAYA</t>
  </si>
  <si>
    <t>170756</t>
  </si>
  <si>
    <t>GUNUNG SAMUDERA INTERNASIONAL</t>
  </si>
  <si>
    <t>170757</t>
  </si>
  <si>
    <t>BARA JASA MULIA</t>
  </si>
  <si>
    <t>170758</t>
  </si>
  <si>
    <t>THERESIA W</t>
  </si>
  <si>
    <t>170759</t>
  </si>
  <si>
    <t>GREENCOCO SINERGI PERSADA</t>
  </si>
  <si>
    <t>170760</t>
  </si>
  <si>
    <t>KAWAN JAYA SUKSES</t>
  </si>
  <si>
    <t>170761</t>
  </si>
  <si>
    <t>EKA SUWANDI</t>
  </si>
  <si>
    <t>170762</t>
  </si>
  <si>
    <t>KOOP KOPI INDONESIA</t>
  </si>
  <si>
    <t>170763</t>
  </si>
  <si>
    <t>PT. KALIMANTAN INDO GEMILANG</t>
  </si>
  <si>
    <t>170764</t>
  </si>
  <si>
    <t>DINAS PENANAMAN MODAL DAN PTSP</t>
  </si>
  <si>
    <t>170765</t>
  </si>
  <si>
    <t>170766</t>
  </si>
  <si>
    <t>DEDI ALAMSYAH</t>
  </si>
  <si>
    <t>170780</t>
  </si>
  <si>
    <t>PT. THAINDO GLOBAL BISNIS</t>
  </si>
  <si>
    <t>170786</t>
  </si>
  <si>
    <t>PT. SARILING ANEKA ENERGI</t>
  </si>
  <si>
    <t>170787</t>
  </si>
  <si>
    <t>SEMUA PRODUK ALAMI</t>
  </si>
  <si>
    <t>170788</t>
  </si>
  <si>
    <t>MUHAMMAD FAUZAN RAMADHANI</t>
  </si>
  <si>
    <t>170790</t>
  </si>
  <si>
    <t>LABADJA INDOTEKNIK</t>
  </si>
  <si>
    <t>170791</t>
  </si>
  <si>
    <t>KUKJAE INDUSTRIES CO., LTD.</t>
  </si>
  <si>
    <t>170793</t>
  </si>
  <si>
    <t>PELAYARAN CITRANSTIRTA TATASARANA</t>
  </si>
  <si>
    <t>170795</t>
  </si>
  <si>
    <t>PT. INDOCIPTA GEMILANG</t>
  </si>
  <si>
    <t>170797</t>
  </si>
  <si>
    <t>170798</t>
  </si>
  <si>
    <t>PT. JAMBI INDO SERVICES</t>
  </si>
  <si>
    <t>170799</t>
  </si>
  <si>
    <t>PT. KPSE SERVICES INDONESIA</t>
  </si>
  <si>
    <t>170801</t>
  </si>
  <si>
    <t>170802</t>
  </si>
  <si>
    <t>WALJIYANTO</t>
  </si>
  <si>
    <t>170803</t>
  </si>
  <si>
    <t>PERIKANAN NUSANTARA</t>
  </si>
  <si>
    <t>170804</t>
  </si>
  <si>
    <t>CV. LARIS JAYA</t>
  </si>
  <si>
    <t>170805</t>
  </si>
  <si>
    <t>MUCHAMMAD FAHRIZAL</t>
  </si>
  <si>
    <t>170808</t>
  </si>
  <si>
    <t>RADIO PELANGI LINTAS NUSA</t>
  </si>
  <si>
    <t>170809</t>
  </si>
  <si>
    <t>HK</t>
  </si>
  <si>
    <t>170810</t>
  </si>
  <si>
    <t>AGUS SUWANTO</t>
  </si>
  <si>
    <t>170811</t>
  </si>
  <si>
    <t>SEMBADA ARTA ENERGI</t>
  </si>
  <si>
    <t>170812</t>
  </si>
  <si>
    <t>PRIMA KREASI</t>
  </si>
  <si>
    <t>170813</t>
  </si>
  <si>
    <t>KOMITAMA SUMBER PLASINDO</t>
  </si>
  <si>
    <t>170815</t>
  </si>
  <si>
    <t>GUODONG SULAWESI WOOD INDUSTRIES</t>
  </si>
  <si>
    <t>170819</t>
  </si>
  <si>
    <t>PT. ALAM KARYA GEMILANG</t>
  </si>
  <si>
    <t>170822</t>
  </si>
  <si>
    <t>PT. BANGUN KONSTRUKSI INDONESIA</t>
  </si>
  <si>
    <t>170823</t>
  </si>
  <si>
    <t>RYAN SANCHIA</t>
  </si>
  <si>
    <t>170824</t>
  </si>
  <si>
    <t>DUTA LOGISTIK ASIA</t>
  </si>
  <si>
    <t>170826</t>
  </si>
  <si>
    <t>NERLI SUSANTI SILALAHI</t>
  </si>
  <si>
    <t>170827</t>
  </si>
  <si>
    <t>KAPUAS TIRTA MAKMUR</t>
  </si>
  <si>
    <t>170828</t>
  </si>
  <si>
    <t>CV. ALGA UTAMA JAYA</t>
  </si>
  <si>
    <t>170829</t>
  </si>
  <si>
    <t>NOVANDI R</t>
  </si>
  <si>
    <t>170830</t>
  </si>
  <si>
    <t>MR. KEVIN FERDINAND ZA</t>
  </si>
  <si>
    <t>170831</t>
  </si>
  <si>
    <t>WASKITA KARYA INFRASTRUKTUR</t>
  </si>
  <si>
    <t>170832</t>
  </si>
  <si>
    <t>GENERASI SULAWESI MANDIRI</t>
  </si>
  <si>
    <t>170833</t>
  </si>
  <si>
    <t>SOLUSI DINAMIKA MANDIRI</t>
  </si>
  <si>
    <t>170834</t>
  </si>
  <si>
    <t>ARASH DIGITAL REKADANA</t>
  </si>
  <si>
    <t>170835</t>
  </si>
  <si>
    <t>TAMBANG MINERAL MAJU</t>
  </si>
  <si>
    <t>170836</t>
  </si>
  <si>
    <t>CV. KENCANA INTI PERKASA</t>
  </si>
  <si>
    <t>170837</t>
  </si>
  <si>
    <t>PT. RESTU PAMARTO SAPUTRO</t>
  </si>
  <si>
    <t>170838</t>
  </si>
  <si>
    <t>KURNIA MINING RESOURCES</t>
  </si>
  <si>
    <t>170840</t>
  </si>
  <si>
    <t>ABDUL BASID</t>
  </si>
  <si>
    <t>170841</t>
  </si>
  <si>
    <t>YOLANDA SARI</t>
  </si>
  <si>
    <t>170849</t>
  </si>
  <si>
    <t>EXCELLIFT SDN. BHD.</t>
  </si>
  <si>
    <t>170857</t>
  </si>
  <si>
    <t>PT. KAYAN AGRO DEVELOPMENT</t>
  </si>
  <si>
    <t>170869</t>
  </si>
  <si>
    <t>Panye (HK) Technology Co.Ltd.</t>
  </si>
  <si>
    <t>170870</t>
  </si>
  <si>
    <t>PT. PETROLINDO MITRA ENERGI</t>
  </si>
  <si>
    <t>170871</t>
  </si>
  <si>
    <t>170872</t>
  </si>
  <si>
    <t>CHY JAYA BINTAN</t>
  </si>
  <si>
    <t>170880</t>
  </si>
  <si>
    <t>CV. SIGMA KONSTRUKSI ENGINEERING</t>
  </si>
  <si>
    <t>170881</t>
  </si>
  <si>
    <t>PT. BASIN COAL MINING</t>
  </si>
  <si>
    <t>170882</t>
  </si>
  <si>
    <t>PT. POU CHEN INDONESIA</t>
  </si>
  <si>
    <t>170883</t>
  </si>
  <si>
    <t>THYSSENKRUPP INDUSTRIAL SOLUTIONS (ASIA PACIFIC) Pte. Ltd.,</t>
  </si>
  <si>
    <t>170884</t>
  </si>
  <si>
    <t>RUTIN DINKES DAN KEL.BERENCANA KAB.MELAWI</t>
  </si>
  <si>
    <t>170885</t>
  </si>
  <si>
    <t>PT. TRIAS MAKMUR SENTOSA</t>
  </si>
  <si>
    <t>170886</t>
  </si>
  <si>
    <t>LABORATTORIUM KLINIK DAN RONTGEN PROMED</t>
  </si>
  <si>
    <t>170887</t>
  </si>
  <si>
    <t>170888</t>
  </si>
  <si>
    <t>AGRIFERT LIVEN INTERNATIONAL PTE. LTD.</t>
  </si>
  <si>
    <t>170889</t>
  </si>
  <si>
    <t>FAJAR</t>
  </si>
  <si>
    <t>170890</t>
  </si>
  <si>
    <t>PRIMUGIADI, SE.</t>
  </si>
  <si>
    <t>170891</t>
  </si>
  <si>
    <t>PRAKARSA TUNGGAL ABADI</t>
  </si>
  <si>
    <t>170892</t>
  </si>
  <si>
    <t>MR. HERRY PUJI WIDODO</t>
  </si>
  <si>
    <t>170893</t>
  </si>
  <si>
    <t>CHERRY CHRISTIANTO</t>
  </si>
  <si>
    <t>170894</t>
  </si>
  <si>
    <t>TAN SHERLY EVELINA ANDINATA</t>
  </si>
  <si>
    <t>170895</t>
  </si>
  <si>
    <t>PT. METRO HOTEL INTERNATIONAL</t>
  </si>
  <si>
    <t>170896</t>
  </si>
  <si>
    <t>TRI SAKTI CEMERLANG</t>
  </si>
  <si>
    <t>170897</t>
  </si>
  <si>
    <t>MARVELA CHRISTABEL RENATA</t>
  </si>
  <si>
    <t>170898</t>
  </si>
  <si>
    <t>WELLY HERUMURTI</t>
  </si>
  <si>
    <t>170899</t>
  </si>
  <si>
    <t>PIALA TIRTA INDONESIA</t>
  </si>
  <si>
    <t>170900</t>
  </si>
  <si>
    <t>ABBAS USMUNI</t>
  </si>
  <si>
    <t>170901</t>
  </si>
  <si>
    <t>PESONA INDAH TANI</t>
  </si>
  <si>
    <t>170902</t>
  </si>
  <si>
    <t>CONQUEST OFFSHORE INDONESIA</t>
  </si>
  <si>
    <t>170903</t>
  </si>
  <si>
    <t>NUSA USAHA SEMITRA ANUGERAH</t>
  </si>
  <si>
    <t>170905</t>
  </si>
  <si>
    <t>ARIS SUSANTO</t>
  </si>
  <si>
    <t>170906</t>
  </si>
  <si>
    <t>170907</t>
  </si>
  <si>
    <t>MR. BASKORO WAHYU DJATMIKO NL</t>
  </si>
  <si>
    <t>170908</t>
  </si>
  <si>
    <t>YULNAN</t>
  </si>
  <si>
    <t>170909</t>
  </si>
  <si>
    <t>ERA VENTURA SUKSES</t>
  </si>
  <si>
    <t>170910</t>
  </si>
  <si>
    <t>PT. INDO BARA PRATAMA</t>
  </si>
  <si>
    <t>170911</t>
  </si>
  <si>
    <t>HASIBUAN DESIGNS</t>
  </si>
  <si>
    <t>170912</t>
  </si>
  <si>
    <t>PT. SAMUDERA AGENCIES INDONESIA</t>
  </si>
  <si>
    <t>170914</t>
  </si>
  <si>
    <t>KARAS BUMI SENTOSA</t>
  </si>
  <si>
    <t>170916</t>
  </si>
  <si>
    <t>BORNEOFOOD INDOTAMA</t>
  </si>
  <si>
    <t>170917</t>
  </si>
  <si>
    <t>NURATIKA</t>
  </si>
  <si>
    <t>170919</t>
  </si>
  <si>
    <t>ISNA APRIANI</t>
  </si>
  <si>
    <t>170920</t>
  </si>
  <si>
    <t>PT.MCR BANGUN PERSADA</t>
  </si>
  <si>
    <t>170922</t>
  </si>
  <si>
    <t>CV. KOENSON RENESTRUST</t>
  </si>
  <si>
    <t>170923</t>
  </si>
  <si>
    <t>SARANA NUSATIMUR</t>
  </si>
  <si>
    <t>170924</t>
  </si>
  <si>
    <t>PT. WAHYU DAYA MANDIRI</t>
  </si>
  <si>
    <t>170927</t>
  </si>
  <si>
    <t>KSO PT. REZKI TAUFIQ DAN CV. CANDRA MANDIRI ABADI</t>
  </si>
  <si>
    <t>170930</t>
  </si>
  <si>
    <t>SYAFRIZAL BAKHTIAR</t>
  </si>
  <si>
    <t>170931</t>
  </si>
  <si>
    <t>ANDIKA RHEZA PUTRA</t>
  </si>
  <si>
    <t>170947</t>
  </si>
  <si>
    <t>MEDIKA LOKA MAKASSAR</t>
  </si>
  <si>
    <t>170948</t>
  </si>
  <si>
    <t>KOLEGA JAYA</t>
  </si>
  <si>
    <t>170950</t>
  </si>
  <si>
    <t>CEMERLANG JAYA SENTOSA</t>
  </si>
  <si>
    <t>170951</t>
  </si>
  <si>
    <t>BUDISANTOSA</t>
  </si>
  <si>
    <t>170952</t>
  </si>
  <si>
    <t>BUDHI KRISTYO WIBOWO</t>
  </si>
  <si>
    <t>170953</t>
  </si>
  <si>
    <t>MARGO UTOMO</t>
  </si>
  <si>
    <t>170954</t>
  </si>
  <si>
    <t>OHANNA SURYA LESTARI</t>
  </si>
  <si>
    <t>170956</t>
  </si>
  <si>
    <t>ASTRINDO NUSANTARA INFRASTRUKTUR Tbk</t>
  </si>
  <si>
    <t>170957</t>
  </si>
  <si>
    <t>FARIS MUSA'AD</t>
  </si>
  <si>
    <t>170958</t>
  </si>
  <si>
    <t>SIAT HANDOKO SUCAHYO</t>
  </si>
  <si>
    <t>170959</t>
  </si>
  <si>
    <t>PT. SOBAT BUMI INDONESIA</t>
  </si>
  <si>
    <t>170960</t>
  </si>
  <si>
    <t>DARWIN WIJAYA</t>
  </si>
  <si>
    <t>170961</t>
  </si>
  <si>
    <t>HORIZON GROUP</t>
  </si>
  <si>
    <t>170962</t>
  </si>
  <si>
    <t>PT. GLOBAL BIOMASS INDONESIA</t>
  </si>
  <si>
    <t>170963</t>
  </si>
  <si>
    <t>ROSIHAN ALIEF</t>
  </si>
  <si>
    <t>170973</t>
  </si>
  <si>
    <t>PT. ADIRAJA ARMADA MARITIM</t>
  </si>
  <si>
    <t>170974</t>
  </si>
  <si>
    <t>PT. HIQMAH ALDINA PRIMA</t>
  </si>
  <si>
    <t>170975</t>
  </si>
  <si>
    <t>WA ODE ZAMALIA FATMA Z</t>
  </si>
  <si>
    <t>170976</t>
  </si>
  <si>
    <t>PT. NATURA PASIFIC NUSANTARA</t>
  </si>
  <si>
    <t>170977</t>
  </si>
  <si>
    <t>CV. MARDHIAH</t>
  </si>
  <si>
    <t>170978</t>
  </si>
  <si>
    <t>TIAR MAMUJU PERKASA</t>
  </si>
  <si>
    <t>170979</t>
  </si>
  <si>
    <t>PUGUH ARIBOWO. ST</t>
  </si>
  <si>
    <t>170980</t>
  </si>
  <si>
    <t>PT. SURYA HARAPAN JAYA</t>
  </si>
  <si>
    <t>170981</t>
  </si>
  <si>
    <t>MUKHAMAD HANDOKO</t>
  </si>
  <si>
    <t>170982</t>
  </si>
  <si>
    <t>PT. FAJAR PUTRAUTAMA MANDIRI</t>
  </si>
  <si>
    <t>170985</t>
  </si>
  <si>
    <t>TEKNO MARINDO UTAMA</t>
  </si>
  <si>
    <t>170986</t>
  </si>
  <si>
    <t>DWI ARFIANTO</t>
  </si>
  <si>
    <t>170987</t>
  </si>
  <si>
    <t>BANK OCBC NISP TBK</t>
  </si>
  <si>
    <t>170988</t>
  </si>
  <si>
    <t>PTPN XII (PERSERO) KEB. PANCURSARI MALANG</t>
  </si>
  <si>
    <t>170989</t>
  </si>
  <si>
    <t>BENDAHARA PENGELUARAN PUSAT PENGELOLAAN KOMPLEK KEMAYORAN</t>
  </si>
  <si>
    <t>170990</t>
  </si>
  <si>
    <t>TAMBANG SEMESTA JAGAD ANDALAN</t>
  </si>
  <si>
    <t>170991</t>
  </si>
  <si>
    <t>MAHMUD</t>
  </si>
  <si>
    <t>170992</t>
  </si>
  <si>
    <t>BONE WAR</t>
  </si>
  <si>
    <t>170997</t>
  </si>
  <si>
    <t>PT. MAHAKAM SEJAHTERA LESTARI</t>
  </si>
  <si>
    <t>170999</t>
  </si>
  <si>
    <t>MITRA SUNINDO MADANI</t>
  </si>
  <si>
    <t>171000</t>
  </si>
  <si>
    <t>GANI LANGIT ADIKARA</t>
  </si>
  <si>
    <t>171001</t>
  </si>
  <si>
    <t>171003</t>
  </si>
  <si>
    <t>CITRASUMATRA PERMAI</t>
  </si>
  <si>
    <t>171004</t>
  </si>
  <si>
    <t>BOSS ORBIT SEJAHTERA SEJAGAT</t>
  </si>
  <si>
    <t>171005</t>
  </si>
  <si>
    <t>MUHAMMAD SAIFI ROSYAD</t>
  </si>
  <si>
    <t>171006</t>
  </si>
  <si>
    <t>GUNUNG EMAS TECHNICAL</t>
  </si>
  <si>
    <t>171014</t>
  </si>
  <si>
    <t>171016</t>
  </si>
  <si>
    <t>ALFA BERDIKARI CEMERLANG</t>
  </si>
  <si>
    <t>171017</t>
  </si>
  <si>
    <t>CV. INDOTECH KONSULTAN</t>
  </si>
  <si>
    <t>171023</t>
  </si>
  <si>
    <t>PT. BANTEN SUKSES MANDIRI</t>
  </si>
  <si>
    <t>171024</t>
  </si>
  <si>
    <t>PT. RIZKY BARITO TIMUR</t>
  </si>
  <si>
    <t>171025</t>
  </si>
  <si>
    <t>PT. SUNRISE ENERGY INDONESIA</t>
  </si>
  <si>
    <t>171026</t>
  </si>
  <si>
    <t>WAHANA PRONATURAL Tbk</t>
  </si>
  <si>
    <t>171027</t>
  </si>
  <si>
    <t>MR. DODI ROSADI</t>
  </si>
  <si>
    <t>171028</t>
  </si>
  <si>
    <t>HERI SUSANTO</t>
  </si>
  <si>
    <t>171029</t>
  </si>
  <si>
    <t>BERKAT MAKMUR NUSANTARA</t>
  </si>
  <si>
    <t>171030</t>
  </si>
  <si>
    <t>KARYA BAROKAH</t>
  </si>
  <si>
    <t>171031</t>
  </si>
  <si>
    <t>PT. ANEKA BARA KARYA</t>
  </si>
  <si>
    <t>171033</t>
  </si>
  <si>
    <t>ANGGA PRAMUDIA NATATUR</t>
  </si>
  <si>
    <t>171034</t>
  </si>
  <si>
    <t>PRIMA PRESTASI INDONESIA</t>
  </si>
  <si>
    <t>171047</t>
  </si>
  <si>
    <t>KOPERASI BINA SEJAHTERA</t>
  </si>
  <si>
    <t>171048</t>
  </si>
  <si>
    <t>H MUH KASIM</t>
  </si>
  <si>
    <t>171049</t>
  </si>
  <si>
    <t>MADAKALA PERKASA SEJATI</t>
  </si>
  <si>
    <t>171050</t>
  </si>
  <si>
    <t>VITAL CRUS MALAI DE ARAUJO VILANOVA</t>
  </si>
  <si>
    <t>171051</t>
  </si>
  <si>
    <t>KABAENA KROMIT PRATAMA</t>
  </si>
  <si>
    <t>171052</t>
  </si>
  <si>
    <t>PT. TRIPILLAR MEDISJAYA</t>
  </si>
  <si>
    <t>171053</t>
  </si>
  <si>
    <t>171054</t>
  </si>
  <si>
    <t>VITAL CRUZ M. A. VILANOVA</t>
  </si>
  <si>
    <t>171055</t>
  </si>
  <si>
    <t>SMART CARGO LOGISTICS</t>
  </si>
  <si>
    <t>171056</t>
  </si>
  <si>
    <t>CHINA ALUMINUM INTERNATIONAL ENGINEERING CORPORATION LIMITED</t>
  </si>
  <si>
    <t>171057</t>
  </si>
  <si>
    <t>WAHANA KARYA</t>
  </si>
  <si>
    <t>171058</t>
  </si>
  <si>
    <t>CITRA PALAPA MINERAL</t>
  </si>
  <si>
    <t>171059</t>
  </si>
  <si>
    <t>KASMIR</t>
  </si>
  <si>
    <t>171060</t>
  </si>
  <si>
    <t>FANTASTIK INTERNATIONAL</t>
  </si>
  <si>
    <t>171061</t>
  </si>
  <si>
    <t>KARTIKA PRIMA CIPTA</t>
  </si>
  <si>
    <t>171063</t>
  </si>
  <si>
    <t>SINAR PUTRA JAYA</t>
  </si>
  <si>
    <t>171064</t>
  </si>
  <si>
    <t>LYGEND INVESTMENT INDONESIA</t>
  </si>
  <si>
    <t>171068</t>
  </si>
  <si>
    <t>CV. RAGAM KARYA ARIFPERSADA</t>
  </si>
  <si>
    <t>171689</t>
  </si>
  <si>
    <t>CV. DUA INSAN GROUP</t>
  </si>
  <si>
    <t>171690</t>
  </si>
  <si>
    <t>O OK PERKASA</t>
  </si>
  <si>
    <t>171693</t>
  </si>
  <si>
    <t>PT. RBM SUSU NUSANTARA</t>
  </si>
  <si>
    <t>171695</t>
  </si>
  <si>
    <t>JULI AGUSTONO</t>
  </si>
  <si>
    <t>171696</t>
  </si>
  <si>
    <t>PT. NEW ASIA PACIFIC COPPER INDONESIA</t>
  </si>
  <si>
    <t>171697</t>
  </si>
  <si>
    <t>ROY HANDIYASTA</t>
  </si>
  <si>
    <t>171698</t>
  </si>
  <si>
    <t>PT. SUBAH SPINNING MILLS</t>
  </si>
  <si>
    <t>171699</t>
  </si>
  <si>
    <t>PT. PALUGADA BERKAH BERSAMA</t>
  </si>
  <si>
    <t>171705</t>
  </si>
  <si>
    <t>Ir. MULANA ARBANI</t>
  </si>
  <si>
    <t>171720</t>
  </si>
  <si>
    <t>AHMAD LAZIM, SP.</t>
  </si>
  <si>
    <t>171722</t>
  </si>
  <si>
    <t>MAULANA LUTFI, SE</t>
  </si>
  <si>
    <t>171723</t>
  </si>
  <si>
    <t>PLANTA ZEA MAYS</t>
  </si>
  <si>
    <t>171724</t>
  </si>
  <si>
    <t>HANOCHEM TIAKA SAMUDERA</t>
  </si>
  <si>
    <t>171725</t>
  </si>
  <si>
    <t>DELAKS VISI GEMILANG</t>
  </si>
  <si>
    <t>171727</t>
  </si>
  <si>
    <t>VALVINDO MEGAH</t>
  </si>
  <si>
    <t>171728</t>
  </si>
  <si>
    <t>CITRA SAHABAT ASIA</t>
  </si>
  <si>
    <t>171729</t>
  </si>
  <si>
    <t>CV. CITRA AJYAD</t>
  </si>
  <si>
    <t>171730</t>
  </si>
  <si>
    <t>SUMBER DAYA SULBAR KIMFAI LLC</t>
  </si>
  <si>
    <t>171731</t>
  </si>
  <si>
    <t>FARIDA NURUL AINI</t>
  </si>
  <si>
    <t>171732</t>
  </si>
  <si>
    <t>YAMADA INDONESIA</t>
  </si>
  <si>
    <t>171733</t>
  </si>
  <si>
    <t>CAHAYA BERLIAN, CV</t>
  </si>
  <si>
    <t>171734</t>
  </si>
  <si>
    <t>RAMI</t>
  </si>
  <si>
    <t>171735</t>
  </si>
  <si>
    <t>SERBUK JAYA ABADI</t>
  </si>
  <si>
    <t>171736</t>
  </si>
  <si>
    <t>BENDAHARA PENGELUARAN SATKER PENGELOLAAN KEUANGAN DAERAH PROVINSI PAPUA</t>
  </si>
  <si>
    <t>171739</t>
  </si>
  <si>
    <t>MUHAMMAD RIMBA BASRI</t>
  </si>
  <si>
    <t>171740</t>
  </si>
  <si>
    <t>BALI BARONG</t>
  </si>
  <si>
    <t>171741</t>
  </si>
  <si>
    <t>KERANJANG SUKSES INDONESIA</t>
  </si>
  <si>
    <t>171742</t>
  </si>
  <si>
    <t>LINTAS EQUATOR</t>
  </si>
  <si>
    <t>171744</t>
  </si>
  <si>
    <t>DENDY KISWENDY</t>
  </si>
  <si>
    <t>171745</t>
  </si>
  <si>
    <t>CEMERLANG ENERGI PERKASA</t>
  </si>
  <si>
    <t>171747</t>
  </si>
  <si>
    <t>PELAYARAN TEGUH PERSADA KENCANA</t>
  </si>
  <si>
    <t>171748</t>
  </si>
  <si>
    <t>M. SOLIHIN SALAM</t>
  </si>
  <si>
    <t>171750</t>
  </si>
  <si>
    <t>R. TRI WIDJAJA,.M.ENG.IR</t>
  </si>
  <si>
    <t>171751</t>
  </si>
  <si>
    <t>PT. MOSA INDO PALMA</t>
  </si>
  <si>
    <t>171753</t>
  </si>
  <si>
    <t>Hankook Tire Indonesia</t>
  </si>
  <si>
    <t>171754</t>
  </si>
  <si>
    <t>ANDRIAN K</t>
  </si>
  <si>
    <t>171755</t>
  </si>
  <si>
    <t>DWI ARTA MAKMUR</t>
  </si>
  <si>
    <t>171756</t>
  </si>
  <si>
    <t>PUTRI KALIDONI</t>
  </si>
  <si>
    <t>171757</t>
  </si>
  <si>
    <t>DIKA AHMAD AFFANDI</t>
  </si>
  <si>
    <t>171758</t>
  </si>
  <si>
    <t>PT. ARAMI JAYA</t>
  </si>
  <si>
    <t>171759</t>
  </si>
  <si>
    <t>CENTURY WIDE INVESTMENT LIMITED</t>
  </si>
  <si>
    <t>171760</t>
  </si>
  <si>
    <t>USAHA BOGA SUKSES MAKMUR</t>
  </si>
  <si>
    <t>171761</t>
  </si>
  <si>
    <t>PALMA AGROINDO MANDIRI</t>
  </si>
  <si>
    <t>171762</t>
  </si>
  <si>
    <t>CITRAKARYA SENTOSA MANDIRI</t>
  </si>
  <si>
    <t>171763</t>
  </si>
  <si>
    <t>PESONA JAYA PROPERTI</t>
  </si>
  <si>
    <t>171764</t>
  </si>
  <si>
    <t>PT. SARANABAJA PERKASA</t>
  </si>
  <si>
    <t>171765</t>
  </si>
  <si>
    <t>TARAQQI SUKSES MULIA</t>
  </si>
  <si>
    <t>171766</t>
  </si>
  <si>
    <t>PT. ASIA MINERAL INDONESIA</t>
  </si>
  <si>
    <t>171768</t>
  </si>
  <si>
    <t>FAISAL</t>
  </si>
  <si>
    <t>171769</t>
  </si>
  <si>
    <t>MR. JEMMY HARSONO</t>
  </si>
  <si>
    <t>171771</t>
  </si>
  <si>
    <t>PT. MAJU BERSAMA DRUMINDO</t>
  </si>
  <si>
    <t>171774</t>
  </si>
  <si>
    <t>ZAINULLAH</t>
  </si>
  <si>
    <t>171775</t>
  </si>
  <si>
    <t>SRI LESTARI</t>
  </si>
  <si>
    <t>171777</t>
  </si>
  <si>
    <t>ANDRIAN</t>
  </si>
  <si>
    <t>171778</t>
  </si>
  <si>
    <t>171780</t>
  </si>
  <si>
    <t>METRO KENCANA</t>
  </si>
  <si>
    <t>171782</t>
  </si>
  <si>
    <t>ARTAMA GLOBAL</t>
  </si>
  <si>
    <t>171784</t>
  </si>
  <si>
    <t>PUSAKA SATRIA UTAMA</t>
  </si>
  <si>
    <t>171785</t>
  </si>
  <si>
    <t>FENDRA KURNIAWAN</t>
  </si>
  <si>
    <t>171786</t>
  </si>
  <si>
    <t>LASELLOMO</t>
  </si>
  <si>
    <t>171787</t>
  </si>
  <si>
    <t>SULIS TIYANI</t>
  </si>
  <si>
    <t>171788</t>
  </si>
  <si>
    <t>EKO ESMANTO</t>
  </si>
  <si>
    <t>171789</t>
  </si>
  <si>
    <t>SARANA SUKSES METALINDO UTAMA</t>
  </si>
  <si>
    <t>171790</t>
  </si>
  <si>
    <t>CV. QUANTUM CONSULTAN</t>
  </si>
  <si>
    <t>171791</t>
  </si>
  <si>
    <t>PT. PRATAMA NUSANTARA SAKTI</t>
  </si>
  <si>
    <t>171792</t>
  </si>
  <si>
    <t>171794</t>
  </si>
  <si>
    <t>DUNIA ENTERTAINMENT</t>
  </si>
  <si>
    <t>171796</t>
  </si>
  <si>
    <t>SENTOSA SEJAHTERA SEJATI, PT</t>
  </si>
  <si>
    <t>171797</t>
  </si>
  <si>
    <t>PT. GABE INTERNATIONAL</t>
  </si>
  <si>
    <t>171799</t>
  </si>
  <si>
    <t>Galuh Bangun Mandiri</t>
  </si>
  <si>
    <t>171800</t>
  </si>
  <si>
    <t>IWEBE BANGUN SOLUSI</t>
  </si>
  <si>
    <t>171801</t>
  </si>
  <si>
    <t>JAYA RAYA ENERGI</t>
  </si>
  <si>
    <t>171802</t>
  </si>
  <si>
    <t>SRIE INDRAWATI, DRA</t>
  </si>
  <si>
    <t>171804</t>
  </si>
  <si>
    <t>MITRA LUHUR KARYA BERSAMA</t>
  </si>
  <si>
    <t>171805</t>
  </si>
  <si>
    <t>171807</t>
  </si>
  <si>
    <t>SURYA ANGKASA JAYA</t>
  </si>
  <si>
    <t>171808</t>
  </si>
  <si>
    <t>CAHAYA SEMESTA</t>
  </si>
  <si>
    <t>171810</t>
  </si>
  <si>
    <t>AKYNJO PUTRA MULIA</t>
  </si>
  <si>
    <t>171812</t>
  </si>
  <si>
    <t>TRI ADI JAYA</t>
  </si>
  <si>
    <t>171813</t>
  </si>
  <si>
    <t>PETER GARMINDO PRIMA</t>
  </si>
  <si>
    <t>171814</t>
  </si>
  <si>
    <t>BERKAH BERSAMA</t>
  </si>
  <si>
    <t>171815</t>
  </si>
  <si>
    <t>LANCAR JAYA</t>
  </si>
  <si>
    <t>171816</t>
  </si>
  <si>
    <t>SUPRA SURYA INDONESIA</t>
  </si>
  <si>
    <t>171817</t>
  </si>
  <si>
    <t>MAHAMELONA KONSULTAN</t>
  </si>
  <si>
    <t>171819</t>
  </si>
  <si>
    <t>RONALD PICARDY</t>
  </si>
  <si>
    <t>171820</t>
  </si>
  <si>
    <t>PT. BIO PILAR UTAMA</t>
  </si>
  <si>
    <t>171821</t>
  </si>
  <si>
    <t>PT. AMBOJA GLOBAL LESTARI</t>
  </si>
  <si>
    <t>171822</t>
  </si>
  <si>
    <t>PT. PUBAGOT JAYA ABADI</t>
  </si>
  <si>
    <t>171823</t>
  </si>
  <si>
    <t>ELECTRIC POWER INDONESIA</t>
  </si>
  <si>
    <t>171824</t>
  </si>
  <si>
    <t>SURYA OKTOBERYANTO</t>
  </si>
  <si>
    <t>171826</t>
  </si>
  <si>
    <t>BINA NUSA LESTARI</t>
  </si>
  <si>
    <t>171827</t>
  </si>
  <si>
    <t>SUNARDI</t>
  </si>
  <si>
    <t>171828</t>
  </si>
  <si>
    <t>ASTRIANY/JAWA CLASSIC</t>
  </si>
  <si>
    <t>171852</t>
  </si>
  <si>
    <t>BHARATA BETON</t>
  </si>
  <si>
    <t>171853</t>
  </si>
  <si>
    <t>TAPANULI INVESTASI AGRO</t>
  </si>
  <si>
    <t>171854</t>
  </si>
  <si>
    <t>METTA MEDICA</t>
  </si>
  <si>
    <t>171856</t>
  </si>
  <si>
    <t>CHOI KIE HO</t>
  </si>
  <si>
    <t>171858</t>
  </si>
  <si>
    <t>MITRA TIMUR NUSANTARA</t>
  </si>
  <si>
    <t>171859</t>
  </si>
  <si>
    <t>PAIMAN / SEMANGAT BARU</t>
  </si>
  <si>
    <t>171860</t>
  </si>
  <si>
    <t>PT. SJTEXTILE INDO JAYA</t>
  </si>
  <si>
    <t>171861</t>
  </si>
  <si>
    <t>CAHAYA ANEKA JAYA</t>
  </si>
  <si>
    <t>171862</t>
  </si>
  <si>
    <t>ARIF ROHMAN HAKIM</t>
  </si>
  <si>
    <t>171863</t>
  </si>
  <si>
    <t>PANCURAN MAS</t>
  </si>
  <si>
    <t>171864</t>
  </si>
  <si>
    <t>LDC INDONESIA</t>
  </si>
  <si>
    <t>171865</t>
  </si>
  <si>
    <t>CV. GADDIEL PURE FASHION</t>
  </si>
  <si>
    <t>171866</t>
  </si>
  <si>
    <t>ANWAR SANRE</t>
  </si>
  <si>
    <t>171868</t>
  </si>
  <si>
    <t>CAHAYA MURNI MAJU BERSAMA</t>
  </si>
  <si>
    <t>171869</t>
  </si>
  <si>
    <t>BANGUN EXPRESS SELARAS</t>
  </si>
  <si>
    <t>171870</t>
  </si>
  <si>
    <t>HENNY HERAWATI</t>
  </si>
  <si>
    <t>171872</t>
  </si>
  <si>
    <t>LINGGA FELANDIKA, S Pd</t>
  </si>
  <si>
    <t>171875</t>
  </si>
  <si>
    <t>TRIMATRA ENGINEERING CONSULTANT</t>
  </si>
  <si>
    <t>171877</t>
  </si>
  <si>
    <t>MR. ARIEF</t>
  </si>
  <si>
    <t>171878</t>
  </si>
  <si>
    <t>SURYA MADISTRINDO</t>
  </si>
  <si>
    <t>171879</t>
  </si>
  <si>
    <t>171880</t>
  </si>
  <si>
    <t>MR. RAHMAT BAHTIAR</t>
  </si>
  <si>
    <t>171881</t>
  </si>
  <si>
    <t>AINIA RASYFA</t>
  </si>
  <si>
    <t>171882</t>
  </si>
  <si>
    <t>MOH. SIROJUDDIN</t>
  </si>
  <si>
    <t>171883</t>
  </si>
  <si>
    <t>PT INDOBAGUS ENERGY</t>
  </si>
  <si>
    <t>171885</t>
  </si>
  <si>
    <t>CV. KAYAKAYU JEPARA</t>
  </si>
  <si>
    <t>171889</t>
  </si>
  <si>
    <t>FAJAR YANIN</t>
  </si>
  <si>
    <t>171890</t>
  </si>
  <si>
    <t>PONTI SARANA UTAMA</t>
  </si>
  <si>
    <t>171891</t>
  </si>
  <si>
    <t>ANDREAS SETYAWAN</t>
  </si>
  <si>
    <t>171892</t>
  </si>
  <si>
    <t>ROYKE LAKBURLAWAL</t>
  </si>
  <si>
    <t>171896</t>
  </si>
  <si>
    <t>KOPERASI PRODUSEN NELAYAN KALIMANTAN UTARA</t>
  </si>
  <si>
    <t>171897</t>
  </si>
  <si>
    <t>PT. GLOBAL PETRO CHEM</t>
  </si>
  <si>
    <t>171899</t>
  </si>
  <si>
    <t>HENDI PURWANTO</t>
  </si>
  <si>
    <t>171900</t>
  </si>
  <si>
    <t>NEPTUNE SUBSEA STABILISATION Pte Ltd</t>
  </si>
  <si>
    <t>171901</t>
  </si>
  <si>
    <t>PT. BANGKA SUKSES SEJAHTERA</t>
  </si>
  <si>
    <t>171902</t>
  </si>
  <si>
    <t>ANITA EKA PRATIWI</t>
  </si>
  <si>
    <t>171903</t>
  </si>
  <si>
    <t>YAY. RUMAH SAKIT SANDI KARSA</t>
  </si>
  <si>
    <t>171905</t>
  </si>
  <si>
    <t>MUFG BANK,Ltd</t>
  </si>
  <si>
    <t>171906</t>
  </si>
  <si>
    <t>171908</t>
  </si>
  <si>
    <t>RESNOVEL CHAIDIR</t>
  </si>
  <si>
    <t>171909</t>
  </si>
  <si>
    <t>MEDIA AMANAH INTERNASIONAL</t>
  </si>
  <si>
    <t>171910</t>
  </si>
  <si>
    <t>REDIA QUARTAS PERSADA</t>
  </si>
  <si>
    <t>171911</t>
  </si>
  <si>
    <t>PDAM. KAB. DATI II PROBOLINGGO</t>
  </si>
  <si>
    <t>171912</t>
  </si>
  <si>
    <t>PTPN 10 PG MERITJAN</t>
  </si>
  <si>
    <t>171919</t>
  </si>
  <si>
    <t>DASWANTO</t>
  </si>
  <si>
    <t>171921</t>
  </si>
  <si>
    <t>AMARTHA INDOTAMA, CV</t>
  </si>
  <si>
    <t>171922</t>
  </si>
  <si>
    <t>PT. YABINSTRA MEDIKA FARMA</t>
  </si>
  <si>
    <t>171923</t>
  </si>
  <si>
    <t>171927</t>
  </si>
  <si>
    <t>SIGIT SUBAGIYO</t>
  </si>
  <si>
    <t>171928</t>
  </si>
  <si>
    <t>171930</t>
  </si>
  <si>
    <t>SAMUDERA BIRU NUSANTARA</t>
  </si>
  <si>
    <t>171931</t>
  </si>
  <si>
    <t>AGUS SUKRAM AL-AMIN</t>
  </si>
  <si>
    <t>171932</t>
  </si>
  <si>
    <t>ABDILLAH</t>
  </si>
  <si>
    <t>171933</t>
  </si>
  <si>
    <t>MONICA NINIEK SURJANI</t>
  </si>
  <si>
    <t>171934</t>
  </si>
  <si>
    <t>QUALITY SUKSES SEJAHTERA</t>
  </si>
  <si>
    <t>171935</t>
  </si>
  <si>
    <t>GREAT AWAKENING INDONESIA</t>
  </si>
  <si>
    <t>171936</t>
  </si>
  <si>
    <t>PT. BELEFINA SARANA MEDIKA</t>
  </si>
  <si>
    <t>171937</t>
  </si>
  <si>
    <t>ARIF MUDA PERKASA</t>
  </si>
  <si>
    <t>171938</t>
  </si>
  <si>
    <t>WISNU PAMBUDI</t>
  </si>
  <si>
    <t>171939</t>
  </si>
  <si>
    <t>TELUK BORNEO NUSANTARA</t>
  </si>
  <si>
    <t>171940</t>
  </si>
  <si>
    <t>SULAIMAN DULU</t>
  </si>
  <si>
    <t>171942</t>
  </si>
  <si>
    <t>REJEKI LESTARI BRASS / DONI HARYANTO</t>
  </si>
  <si>
    <t>171943</t>
  </si>
  <si>
    <t>MOCH BADRUN</t>
  </si>
  <si>
    <t>171959</t>
  </si>
  <si>
    <t>SINAR MEKARSARI INDAH</t>
  </si>
  <si>
    <t>171960</t>
  </si>
  <si>
    <t>PT. HAMPARAN PERKASA MANDIRI</t>
  </si>
  <si>
    <t>171961</t>
  </si>
  <si>
    <t>SUWANDI</t>
  </si>
  <si>
    <t>171962</t>
  </si>
  <si>
    <t>KOKOH EXA NUSANTARA</t>
  </si>
  <si>
    <t>171963</t>
  </si>
  <si>
    <t>ADDITON KARYA SEMBADA</t>
  </si>
  <si>
    <t>171964</t>
  </si>
  <si>
    <t>ROSLAILINA</t>
  </si>
  <si>
    <t>171965</t>
  </si>
  <si>
    <t>MANFAAT ALAM</t>
  </si>
  <si>
    <t>171966</t>
  </si>
  <si>
    <t>BAGIAN PROY. LATIHANKETRAMPILAN DI BLK MEDAN</t>
  </si>
  <si>
    <t>171967</t>
  </si>
  <si>
    <t>171968</t>
  </si>
  <si>
    <t>ANDRI WIDJAYA</t>
  </si>
  <si>
    <t>171970</t>
  </si>
  <si>
    <t>PT. MUTIARA TANJUNG LESTARI</t>
  </si>
  <si>
    <t>171981</t>
  </si>
  <si>
    <t>PURI CAHAYA SUKSES</t>
  </si>
  <si>
    <t>171982</t>
  </si>
  <si>
    <t>TRIDAYA ENERGY SEMESTA</t>
  </si>
  <si>
    <t>171983</t>
  </si>
  <si>
    <t>PT. CERINDO PRIMA LOGISTIK</t>
  </si>
  <si>
    <t>171984</t>
  </si>
  <si>
    <t>GOLDEN MULTI PRIMA / HOTEL GOLDEN PALACE</t>
  </si>
  <si>
    <t>171985</t>
  </si>
  <si>
    <t>TANTUI INDAH PERMAI</t>
  </si>
  <si>
    <t>171986</t>
  </si>
  <si>
    <t>PT.WIGAS SANTANA</t>
  </si>
  <si>
    <t>171987</t>
  </si>
  <si>
    <t>BALI SIDDHARTHA (43)</t>
  </si>
  <si>
    <t>171988</t>
  </si>
  <si>
    <t>MARKUS TANDI</t>
  </si>
  <si>
    <t>171989</t>
  </si>
  <si>
    <t>ADZIEN JAYA RESTU</t>
  </si>
  <si>
    <t>171990</t>
  </si>
  <si>
    <t>KOP PUSKOPAL ARMATIM SURABAYA</t>
  </si>
  <si>
    <t>171991</t>
  </si>
  <si>
    <t>CV. LANCAR</t>
  </si>
  <si>
    <t>171992</t>
  </si>
  <si>
    <t>TIAN TUJUHPULUH UTAMA</t>
  </si>
  <si>
    <t>171993</t>
  </si>
  <si>
    <t>171994</t>
  </si>
  <si>
    <t>ANTON NUGROHO</t>
  </si>
  <si>
    <t>171995</t>
  </si>
  <si>
    <t>FLEMING INDO BATAM</t>
  </si>
  <si>
    <t>172000</t>
  </si>
  <si>
    <t>BAHTRA JASA KONSUL TEKNIK</t>
  </si>
  <si>
    <t>172001</t>
  </si>
  <si>
    <t>NATIONS HARVEST</t>
  </si>
  <si>
    <t>172002</t>
  </si>
  <si>
    <t>EVA SANDJOJO</t>
  </si>
  <si>
    <t>172003</t>
  </si>
  <si>
    <t>CAHAYA ALAM TIYASA</t>
  </si>
  <si>
    <t>172004</t>
  </si>
  <si>
    <t>MARINECIPTA AGUNG</t>
  </si>
  <si>
    <t>172009</t>
  </si>
  <si>
    <t>INDO SANSHENG C&amp;R</t>
  </si>
  <si>
    <t>172011</t>
  </si>
  <si>
    <t>PT CITRA ASIA RAYA</t>
  </si>
  <si>
    <t>172012</t>
  </si>
  <si>
    <t>PT. PALAPA GADING SAKTI</t>
  </si>
  <si>
    <t>172014</t>
  </si>
  <si>
    <t>RIDHO DRILING</t>
  </si>
  <si>
    <t>172015</t>
  </si>
  <si>
    <t>TABARAK</t>
  </si>
  <si>
    <t>172016</t>
  </si>
  <si>
    <t>ARDY BERNARD SINAGA</t>
  </si>
  <si>
    <t>172017</t>
  </si>
  <si>
    <t>BEND. KHUSUS PENGELUARAN RSUD BONDOWOSO</t>
  </si>
  <si>
    <t>172019</t>
  </si>
  <si>
    <t>YAYASAN UNIVERISITAS SURABAYA</t>
  </si>
  <si>
    <t>172020</t>
  </si>
  <si>
    <t>BENDAHARA RUMAH SAKIT UMUM DAERAH SUNGAI RUMBAI</t>
  </si>
  <si>
    <t>172021</t>
  </si>
  <si>
    <t>SATRIA MULIA AGROTAMA, PT</t>
  </si>
  <si>
    <t>172022</t>
  </si>
  <si>
    <t>CAHAYA LENTERA KASIH SENTOSA</t>
  </si>
  <si>
    <t>172023</t>
  </si>
  <si>
    <t>172024</t>
  </si>
  <si>
    <t>TRIOMAS FORESTRY DEVELOPMENT INDONESIA</t>
  </si>
  <si>
    <t>172025</t>
  </si>
  <si>
    <t>BEND. RSUD RAJA MUSA SUNGAI GUNTUNG</t>
  </si>
  <si>
    <t>172026</t>
  </si>
  <si>
    <t>TRI MEGA ADHIRAJASA</t>
  </si>
  <si>
    <t>172028</t>
  </si>
  <si>
    <t>HAFIZHA MULYASIH</t>
  </si>
  <si>
    <t>172029</t>
  </si>
  <si>
    <t>KAMPAR PALMA UTAMA</t>
  </si>
  <si>
    <t>172030</t>
  </si>
  <si>
    <t>SATRIAWINDU SERAYA</t>
  </si>
  <si>
    <t>172031</t>
  </si>
  <si>
    <t>DEWA SUKSES MANDIRI</t>
  </si>
  <si>
    <t>172033</t>
  </si>
  <si>
    <t>PT. REZEKI ENERGI NAUTIKA</t>
  </si>
  <si>
    <t>172034</t>
  </si>
  <si>
    <t>LENTRIS DIANA</t>
  </si>
  <si>
    <t>172035</t>
  </si>
  <si>
    <t>RAHMAT WILLIAM ANGGA</t>
  </si>
  <si>
    <t>172036</t>
  </si>
  <si>
    <t>EHSAN EFFENDI</t>
  </si>
  <si>
    <t>172040</t>
  </si>
  <si>
    <t>MIRA RACHMAWATI</t>
  </si>
  <si>
    <t>172041</t>
  </si>
  <si>
    <t>BINTANG JAYAKOTA MANDIRI</t>
  </si>
  <si>
    <t>172042</t>
  </si>
  <si>
    <t>TAMBANG BUMI LESTARI</t>
  </si>
  <si>
    <t>172043</t>
  </si>
  <si>
    <t>BALI MITRA SENTOSA</t>
  </si>
  <si>
    <t>172047</t>
  </si>
  <si>
    <t>PUTRA NUSANTARA ABADI</t>
  </si>
  <si>
    <t>172048</t>
  </si>
  <si>
    <t>HENRY TANAJA</t>
  </si>
  <si>
    <t>172050</t>
  </si>
  <si>
    <t>SUMBER INTAN MANDIRI</t>
  </si>
  <si>
    <t>172052</t>
  </si>
  <si>
    <t>WAHANA GULA INVESTAMA</t>
  </si>
  <si>
    <t>172053</t>
  </si>
  <si>
    <t>PT. PASIRINDO NUSANTARA MAKMUR</t>
  </si>
  <si>
    <t>172054</t>
  </si>
  <si>
    <t>RIDO MANIA GINTING</t>
  </si>
  <si>
    <t>172056</t>
  </si>
  <si>
    <t>CANDRO MAIKEL SITUMORANG</t>
  </si>
  <si>
    <t>172059</t>
  </si>
  <si>
    <t>CONTAINED ENERGY INDONESIA</t>
  </si>
  <si>
    <t>172061</t>
  </si>
  <si>
    <t>PT. GLOBAL SERVIS AGENSI</t>
  </si>
  <si>
    <t>172063</t>
  </si>
  <si>
    <t>KOP PRIMKOPKAR CARATHANA JITA VINA</t>
  </si>
  <si>
    <t>172064</t>
  </si>
  <si>
    <t>INDO FORTUNE</t>
  </si>
  <si>
    <t>172065</t>
  </si>
  <si>
    <t>PT. NANGGALA PUTRA MANDIRI</t>
  </si>
  <si>
    <t>172066</t>
  </si>
  <si>
    <t>SEMPURNA WAHYU METALINDO</t>
  </si>
  <si>
    <t>172067</t>
  </si>
  <si>
    <t>PELAYARAN RICKMUS SAMUDERA</t>
  </si>
  <si>
    <t>172068</t>
  </si>
  <si>
    <t>RAMAYANA LESTARI SENTOSA</t>
  </si>
  <si>
    <t>172069</t>
  </si>
  <si>
    <t>SUNARTO</t>
  </si>
  <si>
    <t>172072</t>
  </si>
  <si>
    <t>WOOLEE SYSTEM INDONESIA</t>
  </si>
  <si>
    <t>172073</t>
  </si>
  <si>
    <t>BUDI ARISANDI</t>
  </si>
  <si>
    <t>172076</t>
  </si>
  <si>
    <t>KHARISMA INDONESIA</t>
  </si>
  <si>
    <t>172077</t>
  </si>
  <si>
    <t>CV. INDOMITRA PRIMAJAYA</t>
  </si>
  <si>
    <t>172078</t>
  </si>
  <si>
    <t>GERYNDO UTAMA</t>
  </si>
  <si>
    <t>172079</t>
  </si>
  <si>
    <t>CV. NILAM INDAH LESTARI</t>
  </si>
  <si>
    <t>172080</t>
  </si>
  <si>
    <t>DAELIM-ASTALDI-WIKA JOINT VENTURE</t>
  </si>
  <si>
    <t>172081</t>
  </si>
  <si>
    <t>LABURA NABATI</t>
  </si>
  <si>
    <t>172083</t>
  </si>
  <si>
    <t>SUKAMTO, IR MSC</t>
  </si>
  <si>
    <t>172086</t>
  </si>
  <si>
    <t>ARTHA TERA NIAGA</t>
  </si>
  <si>
    <t>172089</t>
  </si>
  <si>
    <t>PT. NUGRAHA SENTOSA RAYA</t>
  </si>
  <si>
    <t>172090</t>
  </si>
  <si>
    <t>FARIS CHEMITECH NUSANTARA</t>
  </si>
  <si>
    <t>172091</t>
  </si>
  <si>
    <t>PT. NABELO SARRO KAMPOU</t>
  </si>
  <si>
    <t>172093</t>
  </si>
  <si>
    <t>INDOJAYA AGRINUSA</t>
  </si>
  <si>
    <t>172094</t>
  </si>
  <si>
    <t>PT. KAKA TRANSLINK INTERNATIONAL</t>
  </si>
  <si>
    <t>172098</t>
  </si>
  <si>
    <t>PT. BUMI KHATULISTIWA MANDIRI</t>
  </si>
  <si>
    <t>172099</t>
  </si>
  <si>
    <t>BANBELA</t>
  </si>
  <si>
    <t>172100</t>
  </si>
  <si>
    <t>BENBELA</t>
  </si>
  <si>
    <t>172101</t>
  </si>
  <si>
    <t>RAFFIELD FISHERIES. INC</t>
  </si>
  <si>
    <t>172103</t>
  </si>
  <si>
    <t>TELKOM SATELIT INDONESIA</t>
  </si>
  <si>
    <t>172104</t>
  </si>
  <si>
    <t>JAYA UNGGUL SEJATI</t>
  </si>
  <si>
    <t>172106</t>
  </si>
  <si>
    <t>172107</t>
  </si>
  <si>
    <t>PT HESSCO DINAMIKA</t>
  </si>
  <si>
    <t>172111</t>
  </si>
  <si>
    <t>BAHARI EKA NUSANTARA</t>
  </si>
  <si>
    <t>172114</t>
  </si>
  <si>
    <t>PT. PERMATA INDAH SINERGI</t>
  </si>
  <si>
    <t>172115</t>
  </si>
  <si>
    <t>SOLEH HIDAYAT</t>
  </si>
  <si>
    <t>172116</t>
  </si>
  <si>
    <t>CAHAYA SMELTER INDONESIA</t>
  </si>
  <si>
    <t>172117</t>
  </si>
  <si>
    <t>MAHERA JAYA PERKASA</t>
  </si>
  <si>
    <t>172118</t>
  </si>
  <si>
    <t>ELY SULISTYOWATI RON</t>
  </si>
  <si>
    <t>172119</t>
  </si>
  <si>
    <t>PT. TOSHIBA ASIA PACIFIC INDONESIA</t>
  </si>
  <si>
    <t>172120</t>
  </si>
  <si>
    <t>TAUFIQ LUBIS</t>
  </si>
  <si>
    <t>172121</t>
  </si>
  <si>
    <t>CV. TIGA SEMBILAN SEJAHTERA SENTOSA</t>
  </si>
  <si>
    <t>172122</t>
  </si>
  <si>
    <t>HENRY S. SANJOTO</t>
  </si>
  <si>
    <t>172124</t>
  </si>
  <si>
    <t>DAMAR INDO BRIQUETTE</t>
  </si>
  <si>
    <t>172125</t>
  </si>
  <si>
    <t>ANI PATRA KARYA</t>
  </si>
  <si>
    <t>172126</t>
  </si>
  <si>
    <t>PDAM KABUPATEN SEMARANG</t>
  </si>
  <si>
    <t>172127</t>
  </si>
  <si>
    <t>CANDIKENCANA SABDAWISESA</t>
  </si>
  <si>
    <t>172128</t>
  </si>
  <si>
    <t>PT. BUKIT MAKMUR ISTINDO NIKELTAMA</t>
  </si>
  <si>
    <t>172129</t>
  </si>
  <si>
    <t>PT. MANAJEMEN ANUGRAH INDAH</t>
  </si>
  <si>
    <t>172690</t>
  </si>
  <si>
    <t>UTPADAKA DOLOMIT RESWARA</t>
  </si>
  <si>
    <t>172691</t>
  </si>
  <si>
    <t>TAMBANG HARAPAN LESTARI</t>
  </si>
  <si>
    <t>172694</t>
  </si>
  <si>
    <t>PUTMASARI ENERGI UTAMA</t>
  </si>
  <si>
    <t>172697</t>
  </si>
  <si>
    <t>YAY. ROCK AMBON</t>
  </si>
  <si>
    <t>172698</t>
  </si>
  <si>
    <t>YOS RUDIANTO B GOENAWAN, SE</t>
  </si>
  <si>
    <t>172699</t>
  </si>
  <si>
    <t>PANDI ARESTA</t>
  </si>
  <si>
    <t>172700</t>
  </si>
  <si>
    <t>PT. DINAMIKA MEGATAMA CITRA</t>
  </si>
  <si>
    <t>172701</t>
  </si>
  <si>
    <t>ANUGERAH ALAM MINERAL</t>
  </si>
  <si>
    <t>172707</t>
  </si>
  <si>
    <t>MR. YUSMAN KURNIADI</t>
  </si>
  <si>
    <t>172708</t>
  </si>
  <si>
    <t>SURYA NAMASKARA INDONESIA</t>
  </si>
  <si>
    <t>172709</t>
  </si>
  <si>
    <t>KEPID TECHNOLOGY</t>
  </si>
  <si>
    <t>172712</t>
  </si>
  <si>
    <t>PT.MASLIM PRATAMA</t>
  </si>
  <si>
    <t>172713</t>
  </si>
  <si>
    <t>PT. MANGKUNEGARA JAYA MANDIRI</t>
  </si>
  <si>
    <t>172714</t>
  </si>
  <si>
    <t>PACTOCONVEX NIAGATAMA</t>
  </si>
  <si>
    <t>172715</t>
  </si>
  <si>
    <t>PT. ZEIN ANUGERAH PERKASA</t>
  </si>
  <si>
    <t>172725</t>
  </si>
  <si>
    <t>PORT ENGINEERING CSCEC INDONESIA</t>
  </si>
  <si>
    <t>172729</t>
  </si>
  <si>
    <t>RACHMAD</t>
  </si>
  <si>
    <t>172736</t>
  </si>
  <si>
    <t>ADI PRATAMA INDONESIA</t>
  </si>
  <si>
    <t>172737</t>
  </si>
  <si>
    <t>WEEBZ MANDIRI</t>
  </si>
  <si>
    <t>172738</t>
  </si>
  <si>
    <t>PT. SUNGAI BERLIAN MAHAKAM</t>
  </si>
  <si>
    <t>172739</t>
  </si>
  <si>
    <t>TRI ADE DAYA</t>
  </si>
  <si>
    <t>172740</t>
  </si>
  <si>
    <t>DIANTAMA TRAFFINDO</t>
  </si>
  <si>
    <t>172741</t>
  </si>
  <si>
    <t>PT. ALIF SYAHDILLA PRATAMA</t>
  </si>
  <si>
    <t>172742</t>
  </si>
  <si>
    <t>NURMALAWATI</t>
  </si>
  <si>
    <t>172744</t>
  </si>
  <si>
    <t>PANDJI ENGINEERING CONTRACTOR</t>
  </si>
  <si>
    <t>172745</t>
  </si>
  <si>
    <t>BINTANG PERMAI INDONESIA</t>
  </si>
  <si>
    <t>172746</t>
  </si>
  <si>
    <t>MS. DESY ANGGRAENI</t>
  </si>
  <si>
    <t>172747</t>
  </si>
  <si>
    <t>TRIDAYA ESA PAKARTI</t>
  </si>
  <si>
    <t>172748</t>
  </si>
  <si>
    <t>PT. BUDI AGRI SEJAHTERA</t>
  </si>
  <si>
    <t>172749</t>
  </si>
  <si>
    <t>BUDI JASA</t>
  </si>
  <si>
    <t>172750</t>
  </si>
  <si>
    <t>PT. SURYA SAWIT SEJATI</t>
  </si>
  <si>
    <t>172751</t>
  </si>
  <si>
    <t>BAHTIAR</t>
  </si>
  <si>
    <t>172755</t>
  </si>
  <si>
    <t>DIMAS JAYA GROUP</t>
  </si>
  <si>
    <t>172759</t>
  </si>
  <si>
    <t>PT. HANURATA</t>
  </si>
  <si>
    <t>172760</t>
  </si>
  <si>
    <t>172761</t>
  </si>
  <si>
    <t>PT. ABADI MINERAL RESOURCES</t>
  </si>
  <si>
    <t>172762</t>
  </si>
  <si>
    <t>PELAYARAN HARAPAN JAYA, PT.</t>
  </si>
  <si>
    <t>172763</t>
  </si>
  <si>
    <t>ARDINA YAHYA RIZQA LIA</t>
  </si>
  <si>
    <t>172764</t>
  </si>
  <si>
    <t>DODY ERNOMO</t>
  </si>
  <si>
    <t>172765</t>
  </si>
  <si>
    <t>PT. GREENTEX INDONESIA UTAMA II</t>
  </si>
  <si>
    <t>172766</t>
  </si>
  <si>
    <t>ISTANA KABANINDO DINAMIKA</t>
  </si>
  <si>
    <t>172770</t>
  </si>
  <si>
    <t>TUNAS KARYA PERSADA</t>
  </si>
  <si>
    <t>172771</t>
  </si>
  <si>
    <t>PT. TIDAR SAKTI ENERGI</t>
  </si>
  <si>
    <t>172772</t>
  </si>
  <si>
    <t>CEMERLANG DJAJA</t>
  </si>
  <si>
    <t>172774</t>
  </si>
  <si>
    <t>KANTOR PUSAT PENGOLAHAN DATA DAN DOKUMEN PERPAJAKAN DITJEN PAJAK</t>
  </si>
  <si>
    <t>172777</t>
  </si>
  <si>
    <t>BANGUN BERSAMA INDONESIA GEMILANG</t>
  </si>
  <si>
    <t>172778</t>
  </si>
  <si>
    <t>SAYAP GARUDA INDAH</t>
  </si>
  <si>
    <t>172786</t>
  </si>
  <si>
    <t>NIPPON INDOSARI CORPINDO TBK.</t>
  </si>
  <si>
    <t>172790</t>
  </si>
  <si>
    <t>SWADANA MEGAVISI</t>
  </si>
  <si>
    <t>172792</t>
  </si>
  <si>
    <t>HENRY SANTOSO</t>
  </si>
  <si>
    <t>172793</t>
  </si>
  <si>
    <t>PT. SINERGI KARYA NUSA</t>
  </si>
  <si>
    <t>172794</t>
  </si>
  <si>
    <t>PT. MAHAKAM JAYA PERKASA</t>
  </si>
  <si>
    <t>172795</t>
  </si>
  <si>
    <t>KEMANG MALL TERPADU, PT</t>
  </si>
  <si>
    <t>172796</t>
  </si>
  <si>
    <t>CHOSIM, SH.</t>
  </si>
  <si>
    <t>172798</t>
  </si>
  <si>
    <t>CV. RANGKUTI</t>
  </si>
  <si>
    <t>172799</t>
  </si>
  <si>
    <t>ADE ROIS ALHAKIM</t>
  </si>
  <si>
    <t>172800</t>
  </si>
  <si>
    <t>OEFRAN PUTRA JAYA</t>
  </si>
  <si>
    <t>172801</t>
  </si>
  <si>
    <t>BENDAHARA RUMAH SAKIT TK. IV SINGKAWANG</t>
  </si>
  <si>
    <t>172802</t>
  </si>
  <si>
    <t>PT. CIPTA MINERAL PERKASA</t>
  </si>
  <si>
    <t>172805</t>
  </si>
  <si>
    <t>DIDIN PRATIWI</t>
  </si>
  <si>
    <t>172806</t>
  </si>
  <si>
    <t>PT  RAJAWALI SAKTI UTAMA</t>
  </si>
  <si>
    <t>172811</t>
  </si>
  <si>
    <t>PT. GULA PUTIH MATARAM</t>
  </si>
  <si>
    <t>172816</t>
  </si>
  <si>
    <t>WA ODE SULIANA</t>
  </si>
  <si>
    <t>172817</t>
  </si>
  <si>
    <t>PT. KOBISCO SUKSES BERSAMA</t>
  </si>
  <si>
    <t>172818</t>
  </si>
  <si>
    <t>SM JATI</t>
  </si>
  <si>
    <t>172821</t>
  </si>
  <si>
    <t>172824</t>
  </si>
  <si>
    <t>CV. MITRAMANDIRI SEJAHTERA</t>
  </si>
  <si>
    <t>172825</t>
  </si>
  <si>
    <t>DAFELL INDONESIA</t>
  </si>
  <si>
    <t>172827</t>
  </si>
  <si>
    <t>TAWASSUL NUR HASANAH</t>
  </si>
  <si>
    <t>172828</t>
  </si>
  <si>
    <t>PT. HTM INDONESIA</t>
  </si>
  <si>
    <t>172829</t>
  </si>
  <si>
    <t>SAFIRA RAUDHATUL FADILLAH</t>
  </si>
  <si>
    <t>172830</t>
  </si>
  <si>
    <t>ALQAYYUUM MANDIRI WISATA</t>
  </si>
  <si>
    <t>172831</t>
  </si>
  <si>
    <t>GRAND MECCA HOLIDAYS</t>
  </si>
  <si>
    <t>172832</t>
  </si>
  <si>
    <t>SARI ALFITRI WISATA</t>
  </si>
  <si>
    <t>172833</t>
  </si>
  <si>
    <t>PT. PUTRA PUTRI WINATA INDONESIA</t>
  </si>
  <si>
    <t>172835</t>
  </si>
  <si>
    <t>WORLD WIDE EXPORTS</t>
  </si>
  <si>
    <t>172836</t>
  </si>
  <si>
    <t>JABBAR PUTRA MUMTAZ</t>
  </si>
  <si>
    <t>172849</t>
  </si>
  <si>
    <t>MULTI TECH MANDIRI</t>
  </si>
  <si>
    <t>172850</t>
  </si>
  <si>
    <t>BIYU IYAS MALELA</t>
  </si>
  <si>
    <t>172851</t>
  </si>
  <si>
    <t>INDOKOM CITRA PERSADA</t>
  </si>
  <si>
    <t>172852</t>
  </si>
  <si>
    <t>RAJA PATIN INDONESIA</t>
  </si>
  <si>
    <t>172853</t>
  </si>
  <si>
    <t>CV. SARANA KERTA RAHARJA</t>
  </si>
  <si>
    <t>172854</t>
  </si>
  <si>
    <t>MUHAMMAD MUSLIH</t>
  </si>
  <si>
    <t>172855</t>
  </si>
  <si>
    <t>ANTEX JAYA EXIM</t>
  </si>
  <si>
    <t>172857</t>
  </si>
  <si>
    <t>MAJELIS SINODE GEREJA KALIMANTAN EVANGELIS</t>
  </si>
  <si>
    <t>172858</t>
  </si>
  <si>
    <t>MEIKY ALEX SANDER</t>
  </si>
  <si>
    <t>172859</t>
  </si>
  <si>
    <t>ATLAS SPA</t>
  </si>
  <si>
    <t>172864</t>
  </si>
  <si>
    <t>DANU WARSITO</t>
  </si>
  <si>
    <t>172865</t>
  </si>
  <si>
    <t>CAHAYA KUBAH MULIA</t>
  </si>
  <si>
    <t>172866</t>
  </si>
  <si>
    <t>PT. ERA PERKASA MINING</t>
  </si>
  <si>
    <t>172867</t>
  </si>
  <si>
    <t>MAVICA MAJU BERSAMA</t>
  </si>
  <si>
    <t>172868</t>
  </si>
  <si>
    <t>BENDAHARA PENGELUARAN IAIN KUDUS</t>
  </si>
  <si>
    <t>172870</t>
  </si>
  <si>
    <t>KEMAS NAPAL LOKKA</t>
  </si>
  <si>
    <t>172871</t>
  </si>
  <si>
    <t>MENTARI GORONTALO MOTILANGO</t>
  </si>
  <si>
    <t>172872</t>
  </si>
  <si>
    <t>YONATHAN WILLIAM PRAWIRO</t>
  </si>
  <si>
    <t>172876</t>
  </si>
  <si>
    <t>PT. KRIMA MINERALS RESOURCES</t>
  </si>
  <si>
    <t>172877</t>
  </si>
  <si>
    <t>PT. PELAYARAN ASIA MEGA LINES</t>
  </si>
  <si>
    <t>172878</t>
  </si>
  <si>
    <t>PT. TRISARANA ARYASADA</t>
  </si>
  <si>
    <t>172879</t>
  </si>
  <si>
    <t>PT. TRISTAN PERSADA MANDIRI</t>
  </si>
  <si>
    <t>172880</t>
  </si>
  <si>
    <t>PT. ADIKO JAYA PROTEKTOR</t>
  </si>
  <si>
    <t>172881</t>
  </si>
  <si>
    <t>CV. SURYA BUANA RAYA</t>
  </si>
  <si>
    <t>172882</t>
  </si>
  <si>
    <t>MADRASAH ALIAH NEGERI INSAN CENDEKIA PEKALONGAN</t>
  </si>
  <si>
    <t>172883</t>
  </si>
  <si>
    <t>172884</t>
  </si>
  <si>
    <t>PT. RICKY PUTRA GLOBALINDO. Tbk</t>
  </si>
  <si>
    <t>172885</t>
  </si>
  <si>
    <t>YENNI</t>
  </si>
  <si>
    <t>172887</t>
  </si>
  <si>
    <t>CORNELIA</t>
  </si>
  <si>
    <t>172888</t>
  </si>
  <si>
    <t>REISKA AYU TRIBOWO</t>
  </si>
  <si>
    <t>172889</t>
  </si>
  <si>
    <t>PT. PELITA PETROLIUM INDONESIA</t>
  </si>
  <si>
    <t>172890</t>
  </si>
  <si>
    <t>HADLIATI AINI SUSANTI</t>
  </si>
  <si>
    <t>172891</t>
  </si>
  <si>
    <t>BIELOGA</t>
  </si>
  <si>
    <t>172892</t>
  </si>
  <si>
    <t>PT. BANGUN BANUA KALIMANTAN SELATAN</t>
  </si>
  <si>
    <t>172893</t>
  </si>
  <si>
    <t>SUGENG DWILOKA</t>
  </si>
  <si>
    <t>172894</t>
  </si>
  <si>
    <t>SUGENG DWILOKO</t>
  </si>
  <si>
    <t>172895</t>
  </si>
  <si>
    <t>NAFISAH PERMATA JAYA</t>
  </si>
  <si>
    <t>172896</t>
  </si>
  <si>
    <t>TITANIUM INDONESIA</t>
  </si>
  <si>
    <t>172897</t>
  </si>
  <si>
    <t>172898</t>
  </si>
  <si>
    <t>SASTA KONSTRUKSI</t>
  </si>
  <si>
    <t>172899</t>
  </si>
  <si>
    <t>172901</t>
  </si>
  <si>
    <t>PEMEGANG KAS SEKRETARIAT KAB MADIUN</t>
  </si>
  <si>
    <t>172902</t>
  </si>
  <si>
    <t>PT. MITRA TATA BORNEO</t>
  </si>
  <si>
    <t>172903</t>
  </si>
  <si>
    <t>SURIATAMA MAHKOTA KENCANA</t>
  </si>
  <si>
    <t>172904</t>
  </si>
  <si>
    <t>PT. WIRA AGUNG</t>
  </si>
  <si>
    <t>172905</t>
  </si>
  <si>
    <t>GALINDO</t>
  </si>
  <si>
    <t>172907</t>
  </si>
  <si>
    <t>SOKA PRASADA TRANS</t>
  </si>
  <si>
    <t>172908</t>
  </si>
  <si>
    <t>INTIDAYA DINAMIKA SEJATI</t>
  </si>
  <si>
    <t>172909</t>
  </si>
  <si>
    <t>ALPS PUTRA MULIA</t>
  </si>
  <si>
    <t>172910</t>
  </si>
  <si>
    <t>MAKMUR KENCANA ABADI INDONESIA</t>
  </si>
  <si>
    <t>172911</t>
  </si>
  <si>
    <t>BENDAHARA RUTIN PEMDA TK.II KAB. SAMPANG</t>
  </si>
  <si>
    <t>172912</t>
  </si>
  <si>
    <t>DIMAS HANINDIKA KUSUMA WIDJAJA</t>
  </si>
  <si>
    <t>172913</t>
  </si>
  <si>
    <t>172914</t>
  </si>
  <si>
    <t>KULINER DAPUR BANGSA</t>
  </si>
  <si>
    <t>172915</t>
  </si>
  <si>
    <t>PT. HASAL LOGAM UTAMA</t>
  </si>
  <si>
    <t>172916</t>
  </si>
  <si>
    <t>PT. SEBUKU TANJUNG COAL</t>
  </si>
  <si>
    <t>172918</t>
  </si>
  <si>
    <t>SAULINA RESORT</t>
  </si>
  <si>
    <t>172919</t>
  </si>
  <si>
    <t>DEHO CANNING COMPANY</t>
  </si>
  <si>
    <t>172920</t>
  </si>
  <si>
    <t>ERNI PUSPITA PUSPITA</t>
  </si>
  <si>
    <t>172921</t>
  </si>
  <si>
    <t>International Multi Sertifikasi</t>
  </si>
  <si>
    <t>172923</t>
  </si>
  <si>
    <t>CV. LEAFCO</t>
  </si>
  <si>
    <t>172924</t>
  </si>
  <si>
    <t>PT. BUMI NUSANTARA KITA</t>
  </si>
  <si>
    <t>172925</t>
  </si>
  <si>
    <t>DENI RAHMAT</t>
  </si>
  <si>
    <t>172926</t>
  </si>
  <si>
    <t>CV. LENTERA TEKNIK INDONESIA</t>
  </si>
  <si>
    <t>172927</t>
  </si>
  <si>
    <t>PT. CORINTHIAN INDUSTRIES INDONESIA</t>
  </si>
  <si>
    <t>172929</t>
  </si>
  <si>
    <t>PT. MAGNIFICA ORGANIC INDONESIA</t>
  </si>
  <si>
    <t>172956</t>
  </si>
  <si>
    <t>JOSH &amp; TASANI LESTARI</t>
  </si>
  <si>
    <t>172958</t>
  </si>
  <si>
    <t>PUJI WIRANTI</t>
  </si>
  <si>
    <t>172959</t>
  </si>
  <si>
    <t>PT. AMRITA ENVIRO ENERGI</t>
  </si>
  <si>
    <t>172960</t>
  </si>
  <si>
    <t>PT. TAMBI</t>
  </si>
  <si>
    <t>172961</t>
  </si>
  <si>
    <t>BUKITPRIMA PLANTINDO</t>
  </si>
  <si>
    <t>172964</t>
  </si>
  <si>
    <t>PT. GRAHA MULIA ABADI</t>
  </si>
  <si>
    <t>172965</t>
  </si>
  <si>
    <t>MS. ERNI PUSPITA</t>
  </si>
  <si>
    <t>172967</t>
  </si>
  <si>
    <t>PT. CAHAYA MURNI CENTRAL JAVA</t>
  </si>
  <si>
    <t>172968</t>
  </si>
  <si>
    <t>CEPAT TERANG ABADI</t>
  </si>
  <si>
    <t>172970</t>
  </si>
  <si>
    <t>PT. USMANJAYA MEKAR TEXTILE INDUSTRY</t>
  </si>
  <si>
    <t>172973</t>
  </si>
  <si>
    <t>SOEGIJONO, SE</t>
  </si>
  <si>
    <t>172974</t>
  </si>
  <si>
    <t>PT. ZENITH DJAJA</t>
  </si>
  <si>
    <t>172975</t>
  </si>
  <si>
    <t>MOHAMAD SUHADAK</t>
  </si>
  <si>
    <t>172976</t>
  </si>
  <si>
    <t>172977</t>
  </si>
  <si>
    <t>ANDROMEDA SENTRAL PASIFIK, PT.</t>
  </si>
  <si>
    <t>172978</t>
  </si>
  <si>
    <t>VERY HARIANTO</t>
  </si>
  <si>
    <t>172979</t>
  </si>
  <si>
    <t>PRIMA UTAMA JATIM</t>
  </si>
  <si>
    <t>172980</t>
  </si>
  <si>
    <t>PT. RICKY GARMEN EXPORTINDO</t>
  </si>
  <si>
    <t>172981</t>
  </si>
  <si>
    <t>CV. MULTI RIZKY JAYA TRANS</t>
  </si>
  <si>
    <t>172982</t>
  </si>
  <si>
    <t>CENDANA HAN WIJAYA</t>
  </si>
  <si>
    <t>172983</t>
  </si>
  <si>
    <t>SRI WULANSARI</t>
  </si>
  <si>
    <t>172986</t>
  </si>
  <si>
    <t>BERKAH MITRA PERKASATAMA</t>
  </si>
  <si>
    <t>172987</t>
  </si>
  <si>
    <t>SRI DEWI</t>
  </si>
  <si>
    <t>172988</t>
  </si>
  <si>
    <t>YO KIA HUAT / HARYANTO</t>
  </si>
  <si>
    <t>172989</t>
  </si>
  <si>
    <t>MITSUI &amp; Co. GLOBAL LOGISTICS (ASIA) Pte. Ltd.</t>
  </si>
  <si>
    <t>172990</t>
  </si>
  <si>
    <t>GANGSAR GENSETS</t>
  </si>
  <si>
    <t>172991</t>
  </si>
  <si>
    <t>PT. INTANWIJAYA INTERNATIONAL TBK</t>
  </si>
  <si>
    <t>173011</t>
  </si>
  <si>
    <t>BEST EASTERN TRADING</t>
  </si>
  <si>
    <t>173013</t>
  </si>
  <si>
    <t>PALUMIAN NURDIN</t>
  </si>
  <si>
    <t>173016</t>
  </si>
  <si>
    <t>BENDAHARA RUMAH SAKIT TK.II KARTIKA HUSADA</t>
  </si>
  <si>
    <t>173017</t>
  </si>
  <si>
    <t>EKO SUSILO</t>
  </si>
  <si>
    <t>173018</t>
  </si>
  <si>
    <t>PT. PUTRA PUTRI WINATA</t>
  </si>
  <si>
    <t>173019</t>
  </si>
  <si>
    <t>PT. WATU PALU PRIMA</t>
  </si>
  <si>
    <t>173020</t>
  </si>
  <si>
    <t>PT. INDAKO BANGUN PERSADA</t>
  </si>
  <si>
    <t>173022</t>
  </si>
  <si>
    <t>HARFINA</t>
  </si>
  <si>
    <t>173023</t>
  </si>
  <si>
    <t>TANJUNG UTAMA SAKTI</t>
  </si>
  <si>
    <t>173025</t>
  </si>
  <si>
    <t>MR. JOKO SULISTIO</t>
  </si>
  <si>
    <t>173026</t>
  </si>
  <si>
    <t>YAYASAN BAKTI UTAMA</t>
  </si>
  <si>
    <t>173027</t>
  </si>
  <si>
    <t>SK OFFSHORE &amp; MARINE SDN. BHD.</t>
  </si>
  <si>
    <t>173028</t>
  </si>
  <si>
    <t>AGUS SALIM</t>
  </si>
  <si>
    <t>173030</t>
  </si>
  <si>
    <t>CV. TABALONG SAKTI</t>
  </si>
  <si>
    <t>173037</t>
  </si>
  <si>
    <t>SHAMBALA BULUNGAN JAYA</t>
  </si>
  <si>
    <t>173038</t>
  </si>
  <si>
    <t>SAHRULLAH</t>
  </si>
  <si>
    <t>173048</t>
  </si>
  <si>
    <t>SUJARWO</t>
  </si>
  <si>
    <t>173049</t>
  </si>
  <si>
    <t>PT. INDO DESIGN FURNITURE</t>
  </si>
  <si>
    <t>173050</t>
  </si>
  <si>
    <t>ARTA JAYADI SENTOSA</t>
  </si>
  <si>
    <t>173052</t>
  </si>
  <si>
    <t>ABD. GHOFUR, ST</t>
  </si>
  <si>
    <t>173053</t>
  </si>
  <si>
    <t>BATURAJA DAYA INSANI</t>
  </si>
  <si>
    <t>173054</t>
  </si>
  <si>
    <t>ZUHRI SUWARDI</t>
  </si>
  <si>
    <t>173055</t>
  </si>
  <si>
    <t>SETO ADITYO, S.Pi</t>
  </si>
  <si>
    <t>173056</t>
  </si>
  <si>
    <t>BENDAHARA PENGELUARAN DITJEN. ADMINISTRASI HUKUM UMUM-KEMENKUMHAM</t>
  </si>
  <si>
    <t>173058</t>
  </si>
  <si>
    <t>PALMA GEMILANG KENCANA</t>
  </si>
  <si>
    <t>173059</t>
  </si>
  <si>
    <t>BORNEO WALET LESTARI</t>
  </si>
  <si>
    <t>173060</t>
  </si>
  <si>
    <t>SRI KUWATI</t>
  </si>
  <si>
    <t>173061</t>
  </si>
  <si>
    <t>DWI DAYA ELEKTRINDO</t>
  </si>
  <si>
    <t>173062</t>
  </si>
  <si>
    <t>TRANS INDO UTAMA</t>
  </si>
  <si>
    <t>173063</t>
  </si>
  <si>
    <t>PT. BANTEN ENERGI NUSANTARA</t>
  </si>
  <si>
    <t>173069</t>
  </si>
  <si>
    <t>DJABES TUNAS UTAMA</t>
  </si>
  <si>
    <t>173070</t>
  </si>
  <si>
    <t>SENTANI GARDEN HOTEL, PT</t>
  </si>
  <si>
    <t>173071</t>
  </si>
  <si>
    <t>EDY SAKIANTO</t>
  </si>
  <si>
    <t>173074</t>
  </si>
  <si>
    <t>PT. VERVE PERSONA ESTETIKA</t>
  </si>
  <si>
    <t>173075</t>
  </si>
  <si>
    <t>I MADE SUARNATHA</t>
  </si>
  <si>
    <t>173076</t>
  </si>
  <si>
    <t>ANEKA SEAFOOD INDONESIA</t>
  </si>
  <si>
    <t>173077</t>
  </si>
  <si>
    <t>CV. NRIZ</t>
  </si>
  <si>
    <t>173086</t>
  </si>
  <si>
    <t>OKSHA TEKNOLOGI INDONESIA</t>
  </si>
  <si>
    <t>173087</t>
  </si>
  <si>
    <t>MERCU PANTURA INDUSTRY</t>
  </si>
  <si>
    <t>173089</t>
  </si>
  <si>
    <t>NETWAY INDONESIA</t>
  </si>
  <si>
    <t>173090</t>
  </si>
  <si>
    <t>MUHAMMAD</t>
  </si>
  <si>
    <t>173091</t>
  </si>
  <si>
    <t>SURATMAN</t>
  </si>
  <si>
    <t>173092</t>
  </si>
  <si>
    <t>R. KOORNIAWAN ROHADI PURWO</t>
  </si>
  <si>
    <t>173095</t>
  </si>
  <si>
    <t>MOCHAMMAD ZAINAL ABIDIN</t>
  </si>
  <si>
    <t>173096</t>
  </si>
  <si>
    <t>KOP KARYAWAN MITRA ENERGI SEJAHTERA</t>
  </si>
  <si>
    <t>173097</t>
  </si>
  <si>
    <t>BHUMI RANTAU ENERGI</t>
  </si>
  <si>
    <t>173098</t>
  </si>
  <si>
    <t>CIPUTRA DEVELOPMENT TBK</t>
  </si>
  <si>
    <t>173104</t>
  </si>
  <si>
    <t>ALI MAKRUS</t>
  </si>
  <si>
    <t>173107</t>
  </si>
  <si>
    <t>BEJA</t>
  </si>
  <si>
    <t>173108</t>
  </si>
  <si>
    <t>BEJA SANTOSA</t>
  </si>
  <si>
    <t>173109</t>
  </si>
  <si>
    <t>PT. QINFA MINING INDUSTRI</t>
  </si>
  <si>
    <t>173111</t>
  </si>
  <si>
    <t>LOKA JAYA SEJAHTERA</t>
  </si>
  <si>
    <t>173112</t>
  </si>
  <si>
    <t>MATLAMAT AGUNG</t>
  </si>
  <si>
    <t>173113</t>
  </si>
  <si>
    <t>BERKATINDO NUSANTARA BERSINAR</t>
  </si>
  <si>
    <t>173114</t>
  </si>
  <si>
    <t>KING SHINING INDUSTRY</t>
  </si>
  <si>
    <t>173115</t>
  </si>
  <si>
    <t>CV. ROYALINDO RIMAPRODA</t>
  </si>
  <si>
    <t>173116</t>
  </si>
  <si>
    <t>PT. NAGINDO INTERNATIONAL</t>
  </si>
  <si>
    <t>173117</t>
  </si>
  <si>
    <t>MITRA LESTARI MOTORINDO</t>
  </si>
  <si>
    <t>173120</t>
  </si>
  <si>
    <t>DEWI SILVANY LIWU</t>
  </si>
  <si>
    <t>173121</t>
  </si>
  <si>
    <t>YODYA KARYA (PERSERO)</t>
  </si>
  <si>
    <t>173124</t>
  </si>
  <si>
    <t>PT. MAZARAAT LOKANATURA INDONESIA</t>
  </si>
  <si>
    <t>173125</t>
  </si>
  <si>
    <t>DRAJAT AGUS WIDODO</t>
  </si>
  <si>
    <t>173128</t>
  </si>
  <si>
    <t>JATAYU BERKAH MANDIRI</t>
  </si>
  <si>
    <t>173129</t>
  </si>
  <si>
    <t>DANIEL SUSILO</t>
  </si>
  <si>
    <t>173130</t>
  </si>
  <si>
    <t>PURWADI</t>
  </si>
  <si>
    <t>173131</t>
  </si>
  <si>
    <t>MARMOLES INDONESIA</t>
  </si>
  <si>
    <t>173132</t>
  </si>
  <si>
    <t>SEVENFLUX ENERGI INDONESIA</t>
  </si>
  <si>
    <t>173133</t>
  </si>
  <si>
    <t>SUGIARTO PERMADI</t>
  </si>
  <si>
    <t>173134</t>
  </si>
  <si>
    <t>PT. TERENGGANU COALINDO ANUGERAH</t>
  </si>
  <si>
    <t>173136</t>
  </si>
  <si>
    <t>CV. BUNGAN NYANDING MANDIRI</t>
  </si>
  <si>
    <t>173137</t>
  </si>
  <si>
    <t>ADNILIN SEJAHTERA PERKASA</t>
  </si>
  <si>
    <t>173138</t>
  </si>
  <si>
    <t>PT. CAHAYA ADYA PERKASA</t>
  </si>
  <si>
    <t>173143</t>
  </si>
  <si>
    <t>PT. SAKA BUKIT KENCANA</t>
  </si>
  <si>
    <t>173144</t>
  </si>
  <si>
    <t>PT. CENTRALPERTIWI BAHARI</t>
  </si>
  <si>
    <t>173145</t>
  </si>
  <si>
    <t>AMPERA MURTA</t>
  </si>
  <si>
    <t>173146</t>
  </si>
  <si>
    <t>PT. ROOTS MINING SERVICE</t>
  </si>
  <si>
    <t>173147</t>
  </si>
  <si>
    <t>ISTANA PALAPA KERTAS (ISPAK)</t>
  </si>
  <si>
    <t>173152</t>
  </si>
  <si>
    <t>LESTARI INDAH EKOSISTEM</t>
  </si>
  <si>
    <t>173154</t>
  </si>
  <si>
    <t>AGUS SUBANDRIYO</t>
  </si>
  <si>
    <t>173156</t>
  </si>
  <si>
    <t>ARSYAD KASMAR</t>
  </si>
  <si>
    <t>173157</t>
  </si>
  <si>
    <t>SENTOSA ADI PRIMA, PT</t>
  </si>
  <si>
    <t>173158</t>
  </si>
  <si>
    <t>MR. WILLIAM JW RUNTURAMBI</t>
  </si>
  <si>
    <t>173159</t>
  </si>
  <si>
    <t>ALVIN SENJAYA HARTANTO</t>
  </si>
  <si>
    <t>173160</t>
  </si>
  <si>
    <t>SUMBER RIZEKI ALAM</t>
  </si>
  <si>
    <t>173161</t>
  </si>
  <si>
    <t>PT. ANUGERAH  BUMI SAMPOERNA SEJAHTERA</t>
  </si>
  <si>
    <t>173162</t>
  </si>
  <si>
    <t>MAVENDRA GILANG BERKARYA</t>
  </si>
  <si>
    <t>173163</t>
  </si>
  <si>
    <t>TAT HONG BATAM</t>
  </si>
  <si>
    <t>173167</t>
  </si>
  <si>
    <t>ALBASIA CIPTA SEJAHTERA</t>
  </si>
  <si>
    <t>173168</t>
  </si>
  <si>
    <t>INDOSAN BERKAT BERSAMA</t>
  </si>
  <si>
    <t>173169</t>
  </si>
  <si>
    <t>BUANA ASA</t>
  </si>
  <si>
    <t>173173</t>
  </si>
  <si>
    <t>DARMAWAN BAHAR</t>
  </si>
  <si>
    <t>173179</t>
  </si>
  <si>
    <t>PT. TANJUNG JATI PERKASA</t>
  </si>
  <si>
    <t>173181</t>
  </si>
  <si>
    <t>CV. JAYA MANUNGGAL SENTOSA</t>
  </si>
  <si>
    <t>173182</t>
  </si>
  <si>
    <t>EHWAZ COMPANY LIMITED</t>
  </si>
  <si>
    <t>173183</t>
  </si>
  <si>
    <t>WISHNU ARYO WIBISONO</t>
  </si>
  <si>
    <t>173184</t>
  </si>
  <si>
    <t>PT USAHA MANDIRI PERSADA</t>
  </si>
  <si>
    <t>173185</t>
  </si>
  <si>
    <t>WIWIT WILIADI PRIBOWO</t>
  </si>
  <si>
    <t>173187</t>
  </si>
  <si>
    <t>MIRLINDO PADUKENCANA</t>
  </si>
  <si>
    <t>173188</t>
  </si>
  <si>
    <t>PT. HARAPAN SOLUSI UTAMA</t>
  </si>
  <si>
    <t>173190</t>
  </si>
  <si>
    <t>KUTAI KUMALA ENERGY</t>
  </si>
  <si>
    <t>173191</t>
  </si>
  <si>
    <t>ZEELANDIA INDONESIA</t>
  </si>
  <si>
    <t>173192</t>
  </si>
  <si>
    <t>KENCANA MAKMUR LESTARI</t>
  </si>
  <si>
    <t>173205</t>
  </si>
  <si>
    <t>PT. MAHARDIKA PROPERTINDO</t>
  </si>
  <si>
    <t>173210</t>
  </si>
  <si>
    <t>ABDUL MADJID ABDILLAH</t>
  </si>
  <si>
    <t>173211</t>
  </si>
  <si>
    <t>Dewata Indah Anugrah</t>
  </si>
  <si>
    <t>173213</t>
  </si>
  <si>
    <t>LARKO</t>
  </si>
  <si>
    <t>173214</t>
  </si>
  <si>
    <t>BOSTON BAHARI NUSANTARA</t>
  </si>
  <si>
    <t>173215</t>
  </si>
  <si>
    <t>PT. KOBAINDO PERSADA ENERGI</t>
  </si>
  <si>
    <t>173216</t>
  </si>
  <si>
    <t>TERRA COMMODITY INTERNATIONAL PTE. LTD.</t>
  </si>
  <si>
    <t>173217</t>
  </si>
  <si>
    <t>SITI RUQOYYAH</t>
  </si>
  <si>
    <t>173223</t>
  </si>
  <si>
    <t>PT. BERAU MANDIRI INDONESIA</t>
  </si>
  <si>
    <t>173227</t>
  </si>
  <si>
    <t>MULTI TEKNIK MANUNGGAL</t>
  </si>
  <si>
    <t>173228</t>
  </si>
  <si>
    <t>SEKRETARIAT DPRD KABUPATEN DATI.II GRESIK</t>
  </si>
  <si>
    <t>173229</t>
  </si>
  <si>
    <t>SUKA MULYA</t>
  </si>
  <si>
    <t>173230</t>
  </si>
  <si>
    <t>PT. MITRA TIRTA SUKSES</t>
  </si>
  <si>
    <t>173232</t>
  </si>
  <si>
    <t>SAIFUL RUCHIYAT COSAHAN</t>
  </si>
  <si>
    <t>173233</t>
  </si>
  <si>
    <t>COSCO SHIPPING PROJECT LOGISTICS CO.LTD.</t>
  </si>
  <si>
    <t>173234</t>
  </si>
  <si>
    <t>SPO RESOURCES SDN BHD</t>
  </si>
  <si>
    <t>173237</t>
  </si>
  <si>
    <t>BUANA SAWIT INDAH</t>
  </si>
  <si>
    <t>173239</t>
  </si>
  <si>
    <t>CV. SANGKAKALA</t>
  </si>
  <si>
    <t>173240</t>
  </si>
  <si>
    <t>JUMARLIN SAMUEL SIMATUPANG</t>
  </si>
  <si>
    <t>173241</t>
  </si>
  <si>
    <t>BUMI KASIH PUTRA NUSANTARA</t>
  </si>
  <si>
    <t>173242</t>
  </si>
  <si>
    <t>MITRA SINAR ENERGI</t>
  </si>
  <si>
    <t>173250</t>
  </si>
  <si>
    <t>HEOK SENG</t>
  </si>
  <si>
    <t>173253</t>
  </si>
  <si>
    <t>SAGITA PUSPA KARTIKA</t>
  </si>
  <si>
    <t>173255</t>
  </si>
  <si>
    <t>PEKSIHARTOTO LOKITA</t>
  </si>
  <si>
    <t>173258</t>
  </si>
  <si>
    <t>OBETECH PACIFIC SDN BHD</t>
  </si>
  <si>
    <t>173259</t>
  </si>
  <si>
    <t>DELTA BRIDGE FOODS</t>
  </si>
  <si>
    <t>173261</t>
  </si>
  <si>
    <t>YUDHISTIRA HADIKURNIADI</t>
  </si>
  <si>
    <t>173262</t>
  </si>
  <si>
    <t>WIRMAN</t>
  </si>
  <si>
    <t>173264</t>
  </si>
  <si>
    <t>DANAR RUBIYO</t>
  </si>
  <si>
    <t>173265</t>
  </si>
  <si>
    <t>GE OPERATIONS INDONESIA</t>
  </si>
  <si>
    <t>173267</t>
  </si>
  <si>
    <t>PARTOGI HIDRO ENERGI</t>
  </si>
  <si>
    <t>173269</t>
  </si>
  <si>
    <t>ZULU ALPHA PAPA</t>
  </si>
  <si>
    <t>173273</t>
  </si>
  <si>
    <t>ANTONO</t>
  </si>
  <si>
    <t>173275</t>
  </si>
  <si>
    <t>PT. KEMUNING INDAH JAYA</t>
  </si>
  <si>
    <t>173277</t>
  </si>
  <si>
    <t>PT. CAHAYA KEMENANGAN MAHAKAM</t>
  </si>
  <si>
    <t>173278</t>
  </si>
  <si>
    <t>CV. DUTA JAWARA</t>
  </si>
  <si>
    <t>173279</t>
  </si>
  <si>
    <t>PT. TEMPO</t>
  </si>
  <si>
    <t>173291</t>
  </si>
  <si>
    <t>BATU JAYA ABADI</t>
  </si>
  <si>
    <t>173297</t>
  </si>
  <si>
    <t>SIGMA CIPTA UTAMA</t>
  </si>
  <si>
    <t>173298</t>
  </si>
  <si>
    <t>JOMBANG MINERAL ENERGI</t>
  </si>
  <si>
    <t>173299</t>
  </si>
  <si>
    <t>PT. BINANGUN CITRA SELARAS</t>
  </si>
  <si>
    <t>173300</t>
  </si>
  <si>
    <t>TIMBER</t>
  </si>
  <si>
    <t>173301</t>
  </si>
  <si>
    <t>TRANSENDENSI SOLUSI INDONESIA</t>
  </si>
  <si>
    <t>173302</t>
  </si>
  <si>
    <t>ANSHAR SIARA BUNA</t>
  </si>
  <si>
    <t>173303</t>
  </si>
  <si>
    <t>CV. JATI RAYA</t>
  </si>
  <si>
    <t>173304</t>
  </si>
  <si>
    <t>LAUW WANDA THERESIA</t>
  </si>
  <si>
    <t>173305</t>
  </si>
  <si>
    <t>PT. NUR STRAITS ENGINEERING</t>
  </si>
  <si>
    <t>173306</t>
  </si>
  <si>
    <t>NIRA KURING</t>
  </si>
  <si>
    <t>173308</t>
  </si>
  <si>
    <t>LESTARI MUTIARA DAYA</t>
  </si>
  <si>
    <t>173309</t>
  </si>
  <si>
    <t>MENUJU WARGA RAHARJA</t>
  </si>
  <si>
    <t>173310</t>
  </si>
  <si>
    <t>SANNI (CAP DUA ANAK)</t>
  </si>
  <si>
    <t>173311</t>
  </si>
  <si>
    <t>WILLY SANTOSO JUANDA, ST</t>
  </si>
  <si>
    <t>173312</t>
  </si>
  <si>
    <t>PT. CAHAYA BARA MINERAL</t>
  </si>
  <si>
    <t>173315</t>
  </si>
  <si>
    <t>MATROPI YULIANUS</t>
  </si>
  <si>
    <t>173316</t>
  </si>
  <si>
    <t>ARTHA BUANA SEHJAHTERA</t>
  </si>
  <si>
    <t>173321</t>
  </si>
  <si>
    <t>KAMARUDDIN</t>
  </si>
  <si>
    <t>173324</t>
  </si>
  <si>
    <t>PD. AIR MINUM KAB. KLATEN</t>
  </si>
  <si>
    <t>173325</t>
  </si>
  <si>
    <t>CV. MAKMUR JAYA</t>
  </si>
  <si>
    <t>173327</t>
  </si>
  <si>
    <t>NURRINA RISKA AMALIA / HSE</t>
  </si>
  <si>
    <t>173328</t>
  </si>
  <si>
    <t>GUNUNG BINTANG SAKTI</t>
  </si>
  <si>
    <t>173329</t>
  </si>
  <si>
    <t>MUTU PRATAMA</t>
  </si>
  <si>
    <t>173330</t>
  </si>
  <si>
    <t>RUTIN KEJAKSAAN AGUNG RI</t>
  </si>
  <si>
    <t>173332</t>
  </si>
  <si>
    <t>GUPRAN</t>
  </si>
  <si>
    <t>173333</t>
  </si>
  <si>
    <t>RS PERTAMINA RANTAU</t>
  </si>
  <si>
    <t>173337</t>
  </si>
  <si>
    <t>YAY. DARMA BAHAGIA</t>
  </si>
  <si>
    <t>173346</t>
  </si>
  <si>
    <t>PENGELUARAN DINAS PERDAGANGAN KOTA MALANG</t>
  </si>
  <si>
    <t>173349</t>
  </si>
  <si>
    <t>DEDAUN LESTARI</t>
  </si>
  <si>
    <t>173351</t>
  </si>
  <si>
    <t>BENDAHARA PENGELUARAN BLUD RSD BALUNG</t>
  </si>
  <si>
    <t>173352</t>
  </si>
  <si>
    <t>PT. EFRATA SUMBER ANUGERAH</t>
  </si>
  <si>
    <t>173353</t>
  </si>
  <si>
    <t>LANGGENG ENERGY PRIMA</t>
  </si>
  <si>
    <t>173354</t>
  </si>
  <si>
    <t>SAMARA KARYATAMA</t>
  </si>
  <si>
    <t>173356</t>
  </si>
  <si>
    <t>PUTRA AJIBARANG</t>
  </si>
  <si>
    <t>173357</t>
  </si>
  <si>
    <t>ROSIHAN ARDI</t>
  </si>
  <si>
    <t>173358</t>
  </si>
  <si>
    <t>RACHMAD EFFENDY</t>
  </si>
  <si>
    <t>173360</t>
  </si>
  <si>
    <t>HIROYUKI ISHII</t>
  </si>
  <si>
    <t>173362</t>
  </si>
  <si>
    <t>SINAR ABADI LESTARINDO</t>
  </si>
  <si>
    <t>173367</t>
  </si>
  <si>
    <t>SAGU INDAH PLAZA</t>
  </si>
  <si>
    <t>173368</t>
  </si>
  <si>
    <t>GO BINGTORO WIJAYA</t>
  </si>
  <si>
    <t>173369</t>
  </si>
  <si>
    <t>KELMAN GLOBAL SINERGI</t>
  </si>
  <si>
    <t>173370</t>
  </si>
  <si>
    <t>KARYADEKA MANADOKU</t>
  </si>
  <si>
    <t>173374</t>
  </si>
  <si>
    <t>173375</t>
  </si>
  <si>
    <t>BERKAH ALAM BERJAYA</t>
  </si>
  <si>
    <t>173376</t>
  </si>
  <si>
    <t>PT. SUMBER GLOBALINDO MINING</t>
  </si>
  <si>
    <t>173377</t>
  </si>
  <si>
    <t>PT. TRISAKA KOPKARSENTRA UTAMA</t>
  </si>
  <si>
    <t>173379</t>
  </si>
  <si>
    <t>ZENBU CENPI</t>
  </si>
  <si>
    <t>173381</t>
  </si>
  <si>
    <t>ZENBU SUN BLESSING</t>
  </si>
  <si>
    <t>173382</t>
  </si>
  <si>
    <t>ZENBU MAHKOTA DELI</t>
  </si>
  <si>
    <t>173383</t>
  </si>
  <si>
    <t>PT. CITRA UNGGUL PERKASA GARMENT</t>
  </si>
  <si>
    <t>173384</t>
  </si>
  <si>
    <t>TRITUNGGAL BERKAH UTAMA</t>
  </si>
  <si>
    <t>173385</t>
  </si>
  <si>
    <t>PUTRA</t>
  </si>
  <si>
    <t>173387</t>
  </si>
  <si>
    <t>173388</t>
  </si>
  <si>
    <t>BYP TECHNOLOGY UTAMA</t>
  </si>
  <si>
    <t>173389</t>
  </si>
  <si>
    <t>ISTONO</t>
  </si>
  <si>
    <t>173390</t>
  </si>
  <si>
    <t>SINGKIL SEJAHTERA MAKMUR</t>
  </si>
  <si>
    <t>173391</t>
  </si>
  <si>
    <t>PT. INTI PRIMA RASA</t>
  </si>
  <si>
    <t>173392</t>
  </si>
  <si>
    <t>HERSA SUKSES MANDIRI</t>
  </si>
  <si>
    <t>173393</t>
  </si>
  <si>
    <t>KHALIFAH WISATA INDONESIA</t>
  </si>
  <si>
    <t>173395</t>
  </si>
  <si>
    <t>PT. MINERAL PREMIER KALIMANTAN</t>
  </si>
  <si>
    <t>173396</t>
  </si>
  <si>
    <t>MUDIN</t>
  </si>
  <si>
    <t>173397</t>
  </si>
  <si>
    <t>PT. MEGA SARANA SEJAHTERA</t>
  </si>
  <si>
    <t>173398</t>
  </si>
  <si>
    <t>ANIMO SARANA</t>
  </si>
  <si>
    <t>173399</t>
  </si>
  <si>
    <t>SEKISUI TECHNO MOLDING INDONESIA</t>
  </si>
  <si>
    <t>173400</t>
  </si>
  <si>
    <t>KEEB GLOBAL INDONESIA</t>
  </si>
  <si>
    <t>173401</t>
  </si>
  <si>
    <t>KONSORSIUM PT SEGARA LAJU PERKASA DAN PT JAPAN DRILLING INDONESIA</t>
  </si>
  <si>
    <t>173402</t>
  </si>
  <si>
    <t>MR. LUKMAN MIDIAN SIHOMBING</t>
  </si>
  <si>
    <t>173403</t>
  </si>
  <si>
    <t>KOP. KOPERASI JASA TANJUNG SEJAHTERA</t>
  </si>
  <si>
    <t>173404</t>
  </si>
  <si>
    <t>TAMBUNAN</t>
  </si>
  <si>
    <t>173406</t>
  </si>
  <si>
    <t>BALE RANTE PERKASA</t>
  </si>
  <si>
    <t>173409</t>
  </si>
  <si>
    <t>CANDRA SULISTIANTO</t>
  </si>
  <si>
    <t>173415</t>
  </si>
  <si>
    <t>YAYASAN AL-IRSYAD AL-ISLAMIYYAH</t>
  </si>
  <si>
    <t>173416</t>
  </si>
  <si>
    <t>WAHANA PUNDIKARSA ABADI</t>
  </si>
  <si>
    <t>173419</t>
  </si>
  <si>
    <t>EQUIPORT INTI INDONESIA</t>
  </si>
  <si>
    <t>173420</t>
  </si>
  <si>
    <t>SINAR BERKAT GLOBAL</t>
  </si>
  <si>
    <t>173421</t>
  </si>
  <si>
    <t>WIKA - RUDY JAYA, KSO</t>
  </si>
  <si>
    <t>173422</t>
  </si>
  <si>
    <t>KADEK ALIT SATYARI DEWI</t>
  </si>
  <si>
    <t>173426</t>
  </si>
  <si>
    <t>ASIA HARDA</t>
  </si>
  <si>
    <t>173427</t>
  </si>
  <si>
    <t>INDOMITRA JAYA PRAKASA</t>
  </si>
  <si>
    <t>173439</t>
  </si>
  <si>
    <t>TRILLION ENERGY INDONESIA</t>
  </si>
  <si>
    <t>173440</t>
  </si>
  <si>
    <t>PT. YODYA KARYA (PERSERO) WILAYAH I</t>
  </si>
  <si>
    <t>173443</t>
  </si>
  <si>
    <t>SUMBER JAYA</t>
  </si>
  <si>
    <t>173444</t>
  </si>
  <si>
    <t>HARDY D.SYACHRIAL</t>
  </si>
  <si>
    <t>173445</t>
  </si>
  <si>
    <t>PT. TIRTA SARI MANDIRI</t>
  </si>
  <si>
    <t>173446</t>
  </si>
  <si>
    <t>BEND. STAS KARANT IKAN PENG MUTU &amp; KEAM</t>
  </si>
  <si>
    <t>173448</t>
  </si>
  <si>
    <t>PT. NATIONAL STEEL INDUSTRIES</t>
  </si>
  <si>
    <t>173450</t>
  </si>
  <si>
    <t>CV. BERKAH GUNA MANDIRI</t>
  </si>
  <si>
    <t>173451</t>
  </si>
  <si>
    <t>PT. LANTANA MULTI MINERAL</t>
  </si>
  <si>
    <t>173452</t>
  </si>
  <si>
    <t>YAYASAN RSIA MINA HUSADA</t>
  </si>
  <si>
    <t>173455</t>
  </si>
  <si>
    <t>FELIX BUDI JONATHAN</t>
  </si>
  <si>
    <t>173456</t>
  </si>
  <si>
    <t>KENDI BERLIAN</t>
  </si>
  <si>
    <t>173457</t>
  </si>
  <si>
    <t>Bambu Semar Indonesia</t>
  </si>
  <si>
    <t>173458</t>
  </si>
  <si>
    <t>DUDI DARMAWAN</t>
  </si>
  <si>
    <t>173459</t>
  </si>
  <si>
    <t>HARUMI</t>
  </si>
  <si>
    <t>173460</t>
  </si>
  <si>
    <t>PT. BONEO KARYA CIPTA</t>
  </si>
  <si>
    <t>173461</t>
  </si>
  <si>
    <t>173462</t>
  </si>
  <si>
    <t>AGUS PRIBADI</t>
  </si>
  <si>
    <t>173464</t>
  </si>
  <si>
    <t>GUNA INDOTAMA MAKMUR SENTOSA</t>
  </si>
  <si>
    <t>173465</t>
  </si>
  <si>
    <t>BEND.SMK NEGERI 08 PONTIANAK</t>
  </si>
  <si>
    <t>173466</t>
  </si>
  <si>
    <t>IIS NURISMI</t>
  </si>
  <si>
    <t>173467</t>
  </si>
  <si>
    <t>EQUENTIA NATURAL RESOURCES PTE LTD.</t>
  </si>
  <si>
    <t>173468</t>
  </si>
  <si>
    <t>OJIE GRAHA MEDICA</t>
  </si>
  <si>
    <t>173469</t>
  </si>
  <si>
    <t>BUANA PAOTERE WISATA</t>
  </si>
  <si>
    <t>173471</t>
  </si>
  <si>
    <t>HARIJI</t>
  </si>
  <si>
    <t>173472</t>
  </si>
  <si>
    <t>GARAMINDO</t>
  </si>
  <si>
    <t>173473</t>
  </si>
  <si>
    <t>ACHMAD HARIANTO</t>
  </si>
  <si>
    <t>173474</t>
  </si>
  <si>
    <t>PUTRA BONDE MAHATIDANA</t>
  </si>
  <si>
    <t>173475</t>
  </si>
  <si>
    <t>KRIS SETIABUDI UTAMA</t>
  </si>
  <si>
    <t>173477</t>
  </si>
  <si>
    <t>PELAYARAN NASIONAL SINAR PAGODA</t>
  </si>
  <si>
    <t>173479</t>
  </si>
  <si>
    <t>MOSES IMANUEL</t>
  </si>
  <si>
    <t>173480</t>
  </si>
  <si>
    <t>GAYA INDONESIA</t>
  </si>
  <si>
    <t>173483</t>
  </si>
  <si>
    <t>JUARA LINTING INDONESIA</t>
  </si>
  <si>
    <t>173484</t>
  </si>
  <si>
    <t>HASIL KARYA INDONESIA, PT</t>
  </si>
  <si>
    <t>173485</t>
  </si>
  <si>
    <t>MALAHAYATI</t>
  </si>
  <si>
    <t>173486</t>
  </si>
  <si>
    <t>ARIF RACHMAN</t>
  </si>
  <si>
    <t>173488</t>
  </si>
  <si>
    <t>SURYA WIRAWAN</t>
  </si>
  <si>
    <t>173489</t>
  </si>
  <si>
    <t>SEGORO MADU</t>
  </si>
  <si>
    <t>173490</t>
  </si>
  <si>
    <t>TRI SUMARSONO</t>
  </si>
  <si>
    <t>173492</t>
  </si>
  <si>
    <t>PT. GRAHA YUDHA PRATAMA</t>
  </si>
  <si>
    <t>173493</t>
  </si>
  <si>
    <t>PROPERTINDO MULIA ABADI</t>
  </si>
  <si>
    <t>173494</t>
  </si>
  <si>
    <t>TIU SAKTI JAYA</t>
  </si>
  <si>
    <t>173495</t>
  </si>
  <si>
    <t>CAHAYA DELIMA GRUP</t>
  </si>
  <si>
    <t>173496</t>
  </si>
  <si>
    <t>INDOMARIND PAPUA, PT</t>
  </si>
  <si>
    <t>173497</t>
  </si>
  <si>
    <t>BANGUN BINA UTAMA PAPUA, PT</t>
  </si>
  <si>
    <t>173498</t>
  </si>
  <si>
    <t>BENDAHARAWAN RUTIN RSUD ABEPURA</t>
  </si>
  <si>
    <t>173499</t>
  </si>
  <si>
    <t>GLOBAL GORONTALO GEMILANG</t>
  </si>
  <si>
    <t>173501</t>
  </si>
  <si>
    <t>PT. RUBI RESTU RABBANI</t>
  </si>
  <si>
    <t>173502</t>
  </si>
  <si>
    <t>ANGGIE JAYA BERSAMA</t>
  </si>
  <si>
    <t>173503</t>
  </si>
  <si>
    <t>RAZAKTHA</t>
  </si>
  <si>
    <t>173504</t>
  </si>
  <si>
    <t>PT FAUZI HAYA</t>
  </si>
  <si>
    <t>173505</t>
  </si>
  <si>
    <t>APRILLYA SEKARTINI</t>
  </si>
  <si>
    <t>173507</t>
  </si>
  <si>
    <t>RUDY ANGKASA BA</t>
  </si>
  <si>
    <t>173508</t>
  </si>
  <si>
    <t>PT. MULIA MANDIRI SEJAHTERA</t>
  </si>
  <si>
    <t>173509</t>
  </si>
  <si>
    <t>MULTI TIRTA SEJAHTERA</t>
  </si>
  <si>
    <t>173511</t>
  </si>
  <si>
    <t>BEND.PENG.BADAN PENANAMAN MODAL &amp; PELAYANAN PERIJINAN TERPADU</t>
  </si>
  <si>
    <t>173513</t>
  </si>
  <si>
    <t>GUNUNGMAS SUKSES MAKMUR</t>
  </si>
  <si>
    <t>173514</t>
  </si>
  <si>
    <t>PURNAMA SARI MANDIRI</t>
  </si>
  <si>
    <t>173515</t>
  </si>
  <si>
    <t>MITSUBISHI ELECTRIC INDONESIA</t>
  </si>
  <si>
    <t>173516</t>
  </si>
  <si>
    <t>MANDIRI KOKOH ABADI</t>
  </si>
  <si>
    <t>173528</t>
  </si>
  <si>
    <t>SYAKI TAMA ABADI</t>
  </si>
  <si>
    <t>173529</t>
  </si>
  <si>
    <t>VARIN INDO PERKASA</t>
  </si>
  <si>
    <t>173530</t>
  </si>
  <si>
    <t>PT. VIANA UNGGUL GARMINDO</t>
  </si>
  <si>
    <t>173531</t>
  </si>
  <si>
    <t>NIPPON STEEL ENGINEERING Co.,Ltd</t>
  </si>
  <si>
    <t>173532</t>
  </si>
  <si>
    <t>LOGAM JAYA SEJAHTERA TEGAL</t>
  </si>
  <si>
    <t>173533</t>
  </si>
  <si>
    <t>ADHITYA NUGRAHA SUJANTO</t>
  </si>
  <si>
    <t>173534</t>
  </si>
  <si>
    <t>MOCOA INDONESIA</t>
  </si>
  <si>
    <t>173535</t>
  </si>
  <si>
    <t>SWAKARYA PUTRA</t>
  </si>
  <si>
    <t>173536</t>
  </si>
  <si>
    <t>YUSAK GANTI PASUANG</t>
  </si>
  <si>
    <t>173537</t>
  </si>
  <si>
    <t>VIJAY ADI NUGROHO</t>
  </si>
  <si>
    <t>173539</t>
  </si>
  <si>
    <t>173540</t>
  </si>
  <si>
    <t>ABIMANYU STONE INDONESIA</t>
  </si>
  <si>
    <t>173542</t>
  </si>
  <si>
    <t>ALASKA</t>
  </si>
  <si>
    <t>173547</t>
  </si>
  <si>
    <t>SEELINDO SEJAHTERATAMA</t>
  </si>
  <si>
    <t>173548</t>
  </si>
  <si>
    <t>BERKAT MAKMUR SEJAHTERA ABADI</t>
  </si>
  <si>
    <t>173550</t>
  </si>
  <si>
    <t>PRASIDHA SOLUSI WIRANIAGA</t>
  </si>
  <si>
    <t>173551</t>
  </si>
  <si>
    <t>INVESTAMA BANGUN BERSAMA</t>
  </si>
  <si>
    <t>173552</t>
  </si>
  <si>
    <t>BETELDA</t>
  </si>
  <si>
    <t>173554</t>
  </si>
  <si>
    <t>PT. RAJASA DHARMA VIESTA</t>
  </si>
  <si>
    <t>173556</t>
  </si>
  <si>
    <t>TJANG RUDIANTO TJAHYONO</t>
  </si>
  <si>
    <t>173557</t>
  </si>
  <si>
    <t>PT. MANDIRI TIMBER PRATAMA</t>
  </si>
  <si>
    <t>173558</t>
  </si>
  <si>
    <t>AKUWAINDO SEJAHTERA MANDIRI</t>
  </si>
  <si>
    <t>173560</t>
  </si>
  <si>
    <t>PT. PESONA ENERGI KHATULISTIWA</t>
  </si>
  <si>
    <t>173561</t>
  </si>
  <si>
    <t>ARIS APRIANTO CAHYONO</t>
  </si>
  <si>
    <t>173562</t>
  </si>
  <si>
    <t>RIZAL AKBAR</t>
  </si>
  <si>
    <t>173563</t>
  </si>
  <si>
    <t>TJIU MIE SONG</t>
  </si>
  <si>
    <t>173564</t>
  </si>
  <si>
    <t>SURYA HADI WIBOWO</t>
  </si>
  <si>
    <t>173567</t>
  </si>
  <si>
    <t>SUPRIYONO</t>
  </si>
  <si>
    <t>173569</t>
  </si>
  <si>
    <t>CV. MARIANA JAYA</t>
  </si>
  <si>
    <t>173570</t>
  </si>
  <si>
    <t>PERWIRA KREASINDO</t>
  </si>
  <si>
    <t>173572</t>
  </si>
  <si>
    <t>SUMBER JAYA ASIA</t>
  </si>
  <si>
    <t>173573</t>
  </si>
  <si>
    <t>KARUNIA HARTA RAYA</t>
  </si>
  <si>
    <t>173574</t>
  </si>
  <si>
    <t>MR. HERRYANSYAH</t>
  </si>
  <si>
    <t>173575</t>
  </si>
  <si>
    <t>ROBY SAID BAUMAR</t>
  </si>
  <si>
    <t>173576</t>
  </si>
  <si>
    <t>SALDY YUSUF, S.KEP, NS, ETN</t>
  </si>
  <si>
    <t>173577</t>
  </si>
  <si>
    <t>ANUGERAH TIRTA INDONESIA</t>
  </si>
  <si>
    <t>173578</t>
  </si>
  <si>
    <t>CV. AGUNG BERKAH</t>
  </si>
  <si>
    <t>173579</t>
  </si>
  <si>
    <t>PT Hazelindo Pratama</t>
  </si>
  <si>
    <t>173581</t>
  </si>
  <si>
    <t>PENJURU WISATA NAHDLATUL UMMAT (PWNU)</t>
  </si>
  <si>
    <t>173582</t>
  </si>
  <si>
    <t>PRIMA BANGUN PERSADA NUSANTARA</t>
  </si>
  <si>
    <t>173583</t>
  </si>
  <si>
    <t>RIZKIA AMANAH MANDIRI</t>
  </si>
  <si>
    <t>173585</t>
  </si>
  <si>
    <t>INO ALAM NUSA</t>
  </si>
  <si>
    <t>173586</t>
  </si>
  <si>
    <t>CITRA HARI SELARAS</t>
  </si>
  <si>
    <t>173587</t>
  </si>
  <si>
    <t>CV. KARYA MOROSI UTAMA</t>
  </si>
  <si>
    <t>173588</t>
  </si>
  <si>
    <t>JASA PROPERTINDO MANDIRI</t>
  </si>
  <si>
    <t>173589</t>
  </si>
  <si>
    <t>173590</t>
  </si>
  <si>
    <t>MAHAMADA</t>
  </si>
  <si>
    <t>173591</t>
  </si>
  <si>
    <t>YAYASAN CIPTA KARSA MADANIA</t>
  </si>
  <si>
    <t>173594</t>
  </si>
  <si>
    <t>ERDIYANTONO</t>
  </si>
  <si>
    <t>173599</t>
  </si>
  <si>
    <t>MULIA ARTHA SEJATI</t>
  </si>
  <si>
    <t>173600</t>
  </si>
  <si>
    <t>BARA MAKMUR NUSANTARA</t>
  </si>
  <si>
    <t>173608</t>
  </si>
  <si>
    <t>ROTARY ENGINEERING INDONESIA</t>
  </si>
  <si>
    <t>173615</t>
  </si>
  <si>
    <t>KOPERASI UNIT DESA PERKEBUNAN KELAPA SAWIT BUMI JAYA</t>
  </si>
  <si>
    <t>173616</t>
  </si>
  <si>
    <t>HOLIS MAHSUNI</t>
  </si>
  <si>
    <t>173617</t>
  </si>
  <si>
    <t>ALAM TANJUNG MAKMUR</t>
  </si>
  <si>
    <t>173618</t>
  </si>
  <si>
    <t>PT. LESTARI JAYA INDAH</t>
  </si>
  <si>
    <t>173635</t>
  </si>
  <si>
    <t>173643</t>
  </si>
  <si>
    <t>SOLUSI ENERGI SEMESTA</t>
  </si>
  <si>
    <t>173644</t>
  </si>
  <si>
    <t>SUTINDO PROJECT INDONESIA</t>
  </si>
  <si>
    <t>173645</t>
  </si>
  <si>
    <t>WIDI WIDADI</t>
  </si>
  <si>
    <t>173646</t>
  </si>
  <si>
    <t>WIDI WIDADA</t>
  </si>
  <si>
    <t>173647</t>
  </si>
  <si>
    <t>ROY RICHARDO SIHALOHO</t>
  </si>
  <si>
    <t>173648</t>
  </si>
  <si>
    <t>PT. TOYOTA TSUSHO MECHANICAL&amp;ENGINEERING SERVICE INDONESIA</t>
  </si>
  <si>
    <t>173650</t>
  </si>
  <si>
    <t>PT. ABHIMATA CITRA ABADI</t>
  </si>
  <si>
    <t>173651</t>
  </si>
  <si>
    <t>MARDANI MULYA CEMERLANG</t>
  </si>
  <si>
    <t>173652</t>
  </si>
  <si>
    <t>PT. PUTRAMAS BUMI AGUNG</t>
  </si>
  <si>
    <t>173654</t>
  </si>
  <si>
    <t>KASMAR SURYA PERSADA</t>
  </si>
  <si>
    <t>173655</t>
  </si>
  <si>
    <t>BORNEO PRIMA</t>
  </si>
  <si>
    <t>173657</t>
  </si>
  <si>
    <t>PT. MULYA UTAMA ENERGI</t>
  </si>
  <si>
    <t>173659</t>
  </si>
  <si>
    <t>PT. INDAH SAHARA JAYA</t>
  </si>
  <si>
    <t>173660</t>
  </si>
  <si>
    <t>ITOCHU Singapore Pte Ltd</t>
  </si>
  <si>
    <t>173661</t>
  </si>
  <si>
    <t>TRI PUJIASTUTI</t>
  </si>
  <si>
    <t>173662</t>
  </si>
  <si>
    <t>ALDZAMA</t>
  </si>
  <si>
    <t>173664</t>
  </si>
  <si>
    <t>KOPERASI DAGANG PUGAR RONGGOLAWE MAKMUR</t>
  </si>
  <si>
    <t>173665</t>
  </si>
  <si>
    <t>GREEN GLOBAL UTAMA</t>
  </si>
  <si>
    <t>173666</t>
  </si>
  <si>
    <t>ARIS DARMAWAN</t>
  </si>
  <si>
    <t>173667</t>
  </si>
  <si>
    <t>PT. DAXEN KJP AGRO</t>
  </si>
  <si>
    <t>173669</t>
  </si>
  <si>
    <t>KOPERASI KSU ADI JAYA LESTARI</t>
  </si>
  <si>
    <t>173671</t>
  </si>
  <si>
    <t>PT. SURYA BESAR MAKMUR</t>
  </si>
  <si>
    <t>173674</t>
  </si>
  <si>
    <t>BENDAHARA BLUD</t>
  </si>
  <si>
    <t>173675</t>
  </si>
  <si>
    <t>INDONESIA JIAZHAODE AGRICULTURE AND FORESTRY INDUSTRIAL DEVELOPMENT</t>
  </si>
  <si>
    <t>173676</t>
  </si>
  <si>
    <t>UPAKARA BEHIRA MULYA</t>
  </si>
  <si>
    <t>173677</t>
  </si>
  <si>
    <t>CPH CHEMICAL BV</t>
  </si>
  <si>
    <t>173682</t>
  </si>
  <si>
    <t>CV. GITA PERKASA</t>
  </si>
  <si>
    <t>173683</t>
  </si>
  <si>
    <t>PANGKE SEJAHTERA CEMERLANG</t>
  </si>
  <si>
    <t>173684</t>
  </si>
  <si>
    <t>ALUSTEEL ENGINEERING INDONESIA</t>
  </si>
  <si>
    <t>173686</t>
  </si>
  <si>
    <t>INTEGRIYA DEKORINDO</t>
  </si>
  <si>
    <t>173687</t>
  </si>
  <si>
    <t>MR. FERDINAND DEVI RONALD</t>
  </si>
  <si>
    <t>173688</t>
  </si>
  <si>
    <t>TRI TUNGGAL PERKASA JAYA ABADI</t>
  </si>
  <si>
    <t>173690</t>
  </si>
  <si>
    <t>SURYA BERSATU UTAMA</t>
  </si>
  <si>
    <t>173691</t>
  </si>
  <si>
    <t>AGUS HARYANTO</t>
  </si>
  <si>
    <t>173692</t>
  </si>
  <si>
    <t>PANGAN TERBAIK INDONESIA</t>
  </si>
  <si>
    <t>173693</t>
  </si>
  <si>
    <t>PUTUT DEDY SAPUTRA</t>
  </si>
  <si>
    <t>173695</t>
  </si>
  <si>
    <t>SURYA DINAMIS NUSANTARA JAYA</t>
  </si>
  <si>
    <t>173696</t>
  </si>
  <si>
    <t>CIN ENGINEERING</t>
  </si>
  <si>
    <t>173700</t>
  </si>
  <si>
    <t>USAHA BAKTI PERKASA</t>
  </si>
  <si>
    <t>173702</t>
  </si>
  <si>
    <t>PT. SEPOETIH DAYA PRIMA</t>
  </si>
  <si>
    <t>173703</t>
  </si>
  <si>
    <t>INDO TEKHNOPLUS</t>
  </si>
  <si>
    <t>173704</t>
  </si>
  <si>
    <t>ENHAII MANDIRI 186</t>
  </si>
  <si>
    <t>173705</t>
  </si>
  <si>
    <t>JAVA ORGANICS / CHEYLE CHEN</t>
  </si>
  <si>
    <t>173708</t>
  </si>
  <si>
    <t>INDRA SURINDO</t>
  </si>
  <si>
    <t>173709</t>
  </si>
  <si>
    <t>SARMA SIAHAAN</t>
  </si>
  <si>
    <t>173713</t>
  </si>
  <si>
    <t>NOGO SEGORO</t>
  </si>
  <si>
    <t>173715</t>
  </si>
  <si>
    <t>LINA YURNIATI NINGSIH</t>
  </si>
  <si>
    <t>173717</t>
  </si>
  <si>
    <t>JATMIKO</t>
  </si>
  <si>
    <t>173720</t>
  </si>
  <si>
    <t>CV. FAJAR MULIA ABADI</t>
  </si>
  <si>
    <t>173721</t>
  </si>
  <si>
    <t>ASRI KARYA LESTARI</t>
  </si>
  <si>
    <t>173722</t>
  </si>
  <si>
    <t>173723</t>
  </si>
  <si>
    <t>MOHHAMMAD FIZA MUZHIRAL</t>
  </si>
  <si>
    <t>173724</t>
  </si>
  <si>
    <t>MOHAMMAD RIZA MUZHIRAL</t>
  </si>
  <si>
    <t>173725</t>
  </si>
  <si>
    <t>SUMBER REJEKI VARIA</t>
  </si>
  <si>
    <t>173726</t>
  </si>
  <si>
    <t>META ADHYA TIRTA UMBULAN</t>
  </si>
  <si>
    <t>173727</t>
  </si>
  <si>
    <t>PUAD HASYIM</t>
  </si>
  <si>
    <t>173728</t>
  </si>
  <si>
    <t>BINTANG SOLUSI UTAMA</t>
  </si>
  <si>
    <t>173729</t>
  </si>
  <si>
    <t>LAKSANA CAHAYA MANDIRI</t>
  </si>
  <si>
    <t>173730</t>
  </si>
  <si>
    <t>INDAH ALAM LESTARI</t>
  </si>
  <si>
    <t>173731</t>
  </si>
  <si>
    <t>SERFINDO UTAMA</t>
  </si>
  <si>
    <t>173732</t>
  </si>
  <si>
    <t>PT. SINTESA EXOTICA FERTILIZER</t>
  </si>
  <si>
    <t>173733</t>
  </si>
  <si>
    <t>PURNAMA BOHLER TECHNOLOGI, PT</t>
  </si>
  <si>
    <t>173734</t>
  </si>
  <si>
    <t>JAMINAN PEMBIAYAAN ASKRINDO SYARIAH</t>
  </si>
  <si>
    <t>173740</t>
  </si>
  <si>
    <t>PT. FORTUNA ANUGERAH SEHATI</t>
  </si>
  <si>
    <t>173743</t>
  </si>
  <si>
    <t>KORINDO KOMPLIT KARBON</t>
  </si>
  <si>
    <t>173745</t>
  </si>
  <si>
    <t>173747</t>
  </si>
  <si>
    <t>CV. KARYA PUTRA BERSAMA</t>
  </si>
  <si>
    <t>173748</t>
  </si>
  <si>
    <t>PELAYARAN PACIFIC SELATAN</t>
  </si>
  <si>
    <t>173749</t>
  </si>
  <si>
    <t>HAERATI</t>
  </si>
  <si>
    <t>173750</t>
  </si>
  <si>
    <t>UMAR MANSYUR (UD. KHAMDAN)</t>
  </si>
  <si>
    <t>173751</t>
  </si>
  <si>
    <t>MR. RIZKY EKA SAPUTRA</t>
  </si>
  <si>
    <t>173754</t>
  </si>
  <si>
    <t>PT. BUMI PERSADA PERMAI</t>
  </si>
  <si>
    <t>173758</t>
  </si>
  <si>
    <t>HASNAWATI</t>
  </si>
  <si>
    <t>173759</t>
  </si>
  <si>
    <t>ROBIN A. MALONDA</t>
  </si>
  <si>
    <t>173763</t>
  </si>
  <si>
    <t>SHA SOLO</t>
  </si>
  <si>
    <t>173772</t>
  </si>
  <si>
    <t>PETER KWAN</t>
  </si>
  <si>
    <t>173775</t>
  </si>
  <si>
    <t>PT. KARYA SINERGI KARITAS</t>
  </si>
  <si>
    <t>173777</t>
  </si>
  <si>
    <t>PT. DAIICHI ELEVATOR INDONESIA</t>
  </si>
  <si>
    <t>173778</t>
  </si>
  <si>
    <t>PERHIMPUNAN PENGHUNI SEMENTARA PERKANTORAN WISMA LIPPOBANK</t>
  </si>
  <si>
    <t>173779</t>
  </si>
  <si>
    <t>JAYA BERSAUDARA</t>
  </si>
  <si>
    <t>173783</t>
  </si>
  <si>
    <t>BINA BAHANA GEMILANG</t>
  </si>
  <si>
    <t>173784</t>
  </si>
  <si>
    <t>ANUGRAH BERSAMA PERKASA</t>
  </si>
  <si>
    <t>173785</t>
  </si>
  <si>
    <t>PT. DONGA WEBBING INDONESIA</t>
  </si>
  <si>
    <t>173786</t>
  </si>
  <si>
    <t>DJOKO HADI PURNOMO</t>
  </si>
  <si>
    <t>173789</t>
  </si>
  <si>
    <t>TRI GUNAWAN</t>
  </si>
  <si>
    <t>173790</t>
  </si>
  <si>
    <t>IR. SURACHMAN</t>
  </si>
  <si>
    <t>173792</t>
  </si>
  <si>
    <t>AZIZIAH JAYA TEKNIK</t>
  </si>
  <si>
    <t>173793</t>
  </si>
  <si>
    <t>PT. ANDYDANIEL ANDREASHENI SEJAHTERA</t>
  </si>
  <si>
    <t>173794</t>
  </si>
  <si>
    <t>PT. MEGAH BATU ABADI</t>
  </si>
  <si>
    <t>173796</t>
  </si>
  <si>
    <t>PT. LEON TESTING AND CONSULTANCY</t>
  </si>
  <si>
    <t>173799</t>
  </si>
  <si>
    <t>SIDI PRANYOTO, IR.</t>
  </si>
  <si>
    <t>173801</t>
  </si>
  <si>
    <t>WIDYA PERKASA BAHARI</t>
  </si>
  <si>
    <t>173802</t>
  </si>
  <si>
    <t>HERU SUKANTO</t>
  </si>
  <si>
    <t>173803</t>
  </si>
  <si>
    <t>ARLINDA BUDIMAN SEJAHTERA</t>
  </si>
  <si>
    <t>173812</t>
  </si>
  <si>
    <t>HIJAUPERTIWI INDAH PLANTATIONS</t>
  </si>
  <si>
    <t>173814</t>
  </si>
  <si>
    <t>NUR HAMDALAH PRIMA WISATA</t>
  </si>
  <si>
    <t>173815</t>
  </si>
  <si>
    <t>PT. SINAR DIGITAL TERDEPAN</t>
  </si>
  <si>
    <t>173816</t>
  </si>
  <si>
    <t>WIRA KENCANA UTAMA</t>
  </si>
  <si>
    <t>173817</t>
  </si>
  <si>
    <t>PT. ADI RACHMAT MANDIRI</t>
  </si>
  <si>
    <t>173819</t>
  </si>
  <si>
    <t>PT. PRIMA CHANDRA KONSTRUKSI</t>
  </si>
  <si>
    <t>173820</t>
  </si>
  <si>
    <t>KUANTUM PREMIER INDONESIA</t>
  </si>
  <si>
    <t>173821</t>
  </si>
  <si>
    <t>NATANAEL JIMMY SETYANTO</t>
  </si>
  <si>
    <t>173824</t>
  </si>
  <si>
    <t>NOVA AIR BALI</t>
  </si>
  <si>
    <t>173825</t>
  </si>
  <si>
    <t>173826</t>
  </si>
  <si>
    <t>PRATAMA PERKASA</t>
  </si>
  <si>
    <t>173827</t>
  </si>
  <si>
    <t>SRI RATU BARU</t>
  </si>
  <si>
    <t>173828</t>
  </si>
  <si>
    <t>SUWANDI RAHARJO</t>
  </si>
  <si>
    <t>173829</t>
  </si>
  <si>
    <t>FONDA PRANANDA</t>
  </si>
  <si>
    <t>173830</t>
  </si>
  <si>
    <t>173831</t>
  </si>
  <si>
    <t>PERTAMINA UPPDNI INSTALASI LABUHAN DELI</t>
  </si>
  <si>
    <t>173832</t>
  </si>
  <si>
    <t>FONDA MORINSES PRANANDA</t>
  </si>
  <si>
    <t>173833</t>
  </si>
  <si>
    <t>LAINA</t>
  </si>
  <si>
    <t>173834</t>
  </si>
  <si>
    <t>ANDINA WIDIASTUTI</t>
  </si>
  <si>
    <t>173835</t>
  </si>
  <si>
    <t>PERIKANAN NUSANTARA (PERSERO)</t>
  </si>
  <si>
    <t>173836</t>
  </si>
  <si>
    <t>FREDY KUESAL</t>
  </si>
  <si>
    <t>173837</t>
  </si>
  <si>
    <t>ANUGRAH ENERGI GRESIK</t>
  </si>
  <si>
    <t>173838</t>
  </si>
  <si>
    <t>173839</t>
  </si>
  <si>
    <t>BEIJING SHENWU ENVIRONMENT AND ENERGY TECHNOLOGY</t>
  </si>
  <si>
    <t>173840</t>
  </si>
  <si>
    <t>SELES GLOBAL FARMA</t>
  </si>
  <si>
    <t>173841</t>
  </si>
  <si>
    <t>MINERAL SEJAHTERA MANDIRI</t>
  </si>
  <si>
    <t>173842</t>
  </si>
  <si>
    <t>PT. RADJA JAYA FOOD</t>
  </si>
  <si>
    <t>173843</t>
  </si>
  <si>
    <t>INLAMS MINERAL INDONESIA</t>
  </si>
  <si>
    <t>173846</t>
  </si>
  <si>
    <t>EDI SUGIARTO</t>
  </si>
  <si>
    <t>173847</t>
  </si>
  <si>
    <t>EDRIZAL</t>
  </si>
  <si>
    <t>173848</t>
  </si>
  <si>
    <t>DR. RAMLI</t>
  </si>
  <si>
    <t>173849</t>
  </si>
  <si>
    <t>173851</t>
  </si>
  <si>
    <t>ADVISENA MITRA SOLUSINDO</t>
  </si>
  <si>
    <t>173852</t>
  </si>
  <si>
    <t>PT. JALAN TERUS SAJA</t>
  </si>
  <si>
    <t>173854</t>
  </si>
  <si>
    <t>TIGA PILAR DOA SUPLINDO</t>
  </si>
  <si>
    <t>173855</t>
  </si>
  <si>
    <t>KEMBANG JOYO GROUP</t>
  </si>
  <si>
    <t>173863</t>
  </si>
  <si>
    <t>EKASAPTA PARAMITA ENERGI</t>
  </si>
  <si>
    <t>173864</t>
  </si>
  <si>
    <t>PT. LANANG BERSATU</t>
  </si>
  <si>
    <t>173865</t>
  </si>
  <si>
    <t>CITRA KURNIA WAWAY</t>
  </si>
  <si>
    <t>173866</t>
  </si>
  <si>
    <t>PT. FAJAR MINERA</t>
  </si>
  <si>
    <t>173867</t>
  </si>
  <si>
    <t>CAHAYA BERLIAN ARBAS</t>
  </si>
  <si>
    <t>173868</t>
  </si>
  <si>
    <t>KIMIA JAYA ABADI</t>
  </si>
  <si>
    <t>173869</t>
  </si>
  <si>
    <t>MITRA TAMBANG GEMILANG</t>
  </si>
  <si>
    <t>173870</t>
  </si>
  <si>
    <t>LARISSA NATURAL JALI</t>
  </si>
  <si>
    <t>173871</t>
  </si>
  <si>
    <t>HARJAYA MAPAN SENTOSA</t>
  </si>
  <si>
    <t>173872</t>
  </si>
  <si>
    <t>BUMI SAMUDRA MAS</t>
  </si>
  <si>
    <t>173873</t>
  </si>
  <si>
    <t>PT. D&amp;W INTERNASIONAL</t>
  </si>
  <si>
    <t>173876</t>
  </si>
  <si>
    <t>173877</t>
  </si>
  <si>
    <t>PT. FULING FOOD PACKAGING INDONESIA</t>
  </si>
  <si>
    <t>173878</t>
  </si>
  <si>
    <t>BELALANG TEMPUR</t>
  </si>
  <si>
    <t>173880</t>
  </si>
  <si>
    <t>FERIS ADISIASCA</t>
  </si>
  <si>
    <t>173882</t>
  </si>
  <si>
    <t>BAMA BUMI SENTOSA</t>
  </si>
  <si>
    <t>173884</t>
  </si>
  <si>
    <t>BANK RAKYAT INDONESIA (PERSERO) CABANG SAMARINDA</t>
  </si>
  <si>
    <t>173885</t>
  </si>
  <si>
    <t>ALAM HIJAU GROUP</t>
  </si>
  <si>
    <t>173886</t>
  </si>
  <si>
    <t>RIZKY KURNIA ABADI</t>
  </si>
  <si>
    <t>173887</t>
  </si>
  <si>
    <t>PT. BERKAT DUTA DAYA MAHAKAM</t>
  </si>
  <si>
    <t>173888</t>
  </si>
  <si>
    <t>PT. SEMEN BORNEO</t>
  </si>
  <si>
    <t>173889</t>
  </si>
  <si>
    <t>PT. SAWITMAS PARENGGEAN</t>
  </si>
  <si>
    <t>173890</t>
  </si>
  <si>
    <t>STEPHEN LIMBOWO</t>
  </si>
  <si>
    <t>173891</t>
  </si>
  <si>
    <t>H. ICHSAN ISMAIL, SE</t>
  </si>
  <si>
    <t>173894</t>
  </si>
  <si>
    <t>BANK NEGARA INDONESIA</t>
  </si>
  <si>
    <t>173895</t>
  </si>
  <si>
    <t>GADING BUMI SENTOSA</t>
  </si>
  <si>
    <t>173896</t>
  </si>
  <si>
    <t>MR. WIDYANTARA MULYA</t>
  </si>
  <si>
    <t>173897</t>
  </si>
  <si>
    <t>PT. MINAHASA CAHAYA LESTARI</t>
  </si>
  <si>
    <t>173899</t>
  </si>
  <si>
    <t>PT. TRANS KALLA MAKASSAR</t>
  </si>
  <si>
    <t>173900</t>
  </si>
  <si>
    <t>RATHIH WULANDARY</t>
  </si>
  <si>
    <t>173902</t>
  </si>
  <si>
    <t>CV. AULIA TEKNIK</t>
  </si>
  <si>
    <t>173904</t>
  </si>
  <si>
    <t>Agus Mustawa</t>
  </si>
  <si>
    <t>173905</t>
  </si>
  <si>
    <t>JAMINAN KREDIT INDONESIA</t>
  </si>
  <si>
    <t>173906</t>
  </si>
  <si>
    <t>PT. ARTHA UTAMA PROPERTINDO</t>
  </si>
  <si>
    <t>173907</t>
  </si>
  <si>
    <t>TANI SEJAHTERA PERKASA</t>
  </si>
  <si>
    <t>173908</t>
  </si>
  <si>
    <t>PULAU PAPANMAS</t>
  </si>
  <si>
    <t>173909</t>
  </si>
  <si>
    <t>SUMBER MANDIRI BATU ALAM JAYA</t>
  </si>
  <si>
    <t>173910</t>
  </si>
  <si>
    <t>SAMSUNG C&amp;T</t>
  </si>
  <si>
    <t>173911</t>
  </si>
  <si>
    <t>PERKUMPULAN INDUSTRI KECIL MULTI KARYA BATU MANUNGGAL</t>
  </si>
  <si>
    <t>173912</t>
  </si>
  <si>
    <t>CIPTA PRAJNA SUYANTO</t>
  </si>
  <si>
    <t>173913</t>
  </si>
  <si>
    <t>PT. AKUNTATA PRIMA CONSULTING</t>
  </si>
  <si>
    <t>173914</t>
  </si>
  <si>
    <t>IBRAHIM SEMBIRING</t>
  </si>
  <si>
    <t>173915</t>
  </si>
  <si>
    <t>PT. PRIMA VISTA SOLUSI</t>
  </si>
  <si>
    <t>173916</t>
  </si>
  <si>
    <t>UPTD PUSKESMAS CIPICUNG</t>
  </si>
  <si>
    <t>173917</t>
  </si>
  <si>
    <t>RAHMAT HIDAYAT BERSAUDARA</t>
  </si>
  <si>
    <t>173918</t>
  </si>
  <si>
    <t>173919</t>
  </si>
  <si>
    <t>SELANGIS</t>
  </si>
  <si>
    <t>173922</t>
  </si>
  <si>
    <t>AGROTAMEX SUMINDOABADI</t>
  </si>
  <si>
    <t>173923</t>
  </si>
  <si>
    <t>MOHAMAD ISKAMAL</t>
  </si>
  <si>
    <t>173924</t>
  </si>
  <si>
    <t>ONIDA JAYA PROPERTY</t>
  </si>
  <si>
    <t>173926</t>
  </si>
  <si>
    <t>KPPBC TMP B BANJARMASIN</t>
  </si>
  <si>
    <t>173927</t>
  </si>
  <si>
    <t>BENDAHARA PENGELUARAN KANWIL DJBC KALBAGSEL</t>
  </si>
  <si>
    <t>173930</t>
  </si>
  <si>
    <t>MEDIA BUANA PERSADA</t>
  </si>
  <si>
    <t>173931</t>
  </si>
  <si>
    <t>PT. INDO JAVA RUBBER PLANTING COMPANY</t>
  </si>
  <si>
    <t>173932</t>
  </si>
  <si>
    <t>CV. WAHYU JAYA ABADI</t>
  </si>
  <si>
    <t>173933</t>
  </si>
  <si>
    <t>ANDRIAN AWALUDIN</t>
  </si>
  <si>
    <t>173934</t>
  </si>
  <si>
    <t>DERIOLA RIZKY PUTRA</t>
  </si>
  <si>
    <t>173935</t>
  </si>
  <si>
    <t>PT. RATU TAMBANG MANDIRI</t>
  </si>
  <si>
    <t>173936</t>
  </si>
  <si>
    <t>CV. BERKAT BARA REJEKI</t>
  </si>
  <si>
    <t>173937</t>
  </si>
  <si>
    <t>NASTITI KARYA LESTARI</t>
  </si>
  <si>
    <t>173938</t>
  </si>
  <si>
    <t>PT. PERMODALAN NASIONAL MADANI (PERSERO)</t>
  </si>
  <si>
    <t>173939</t>
  </si>
  <si>
    <t>ALMUHIBUT TOBRI</t>
  </si>
  <si>
    <t>173940</t>
  </si>
  <si>
    <t>PT. KARYA SENTRA DISTRIBUSI</t>
  </si>
  <si>
    <t>173941</t>
  </si>
  <si>
    <t>PRM. LEMBAGA KANTOR BERITA NASIONAL ANTARA</t>
  </si>
  <si>
    <t>173943</t>
  </si>
  <si>
    <t>INTERPUBLIC GROUP OF COMPANIES INDONESIA</t>
  </si>
  <si>
    <t>173949</t>
  </si>
  <si>
    <t>SRIKAYA</t>
  </si>
  <si>
    <t>173950</t>
  </si>
  <si>
    <t>BPK. MUHAMMAD ALI</t>
  </si>
  <si>
    <t>173951</t>
  </si>
  <si>
    <t>BPK. ARSYIDIN RAHMAN</t>
  </si>
  <si>
    <t>173952</t>
  </si>
  <si>
    <t>BPK. SAMSU ALAM</t>
  </si>
  <si>
    <t>173953</t>
  </si>
  <si>
    <t>BPK. SYUKRI</t>
  </si>
  <si>
    <t>173955</t>
  </si>
  <si>
    <t>HAIDA AGRICULTURE INDONESIA</t>
  </si>
  <si>
    <t>173956</t>
  </si>
  <si>
    <t>BPK. ARMIN</t>
  </si>
  <si>
    <t>173959</t>
  </si>
  <si>
    <t>IKATAN KONSULTAN PAJAK INDONESIA</t>
  </si>
  <si>
    <t>173960</t>
  </si>
  <si>
    <t>PT. PESONA NATASHA GEMILANG</t>
  </si>
  <si>
    <t>173961</t>
  </si>
  <si>
    <t>SPIRAX-SARCO INDONESIA</t>
  </si>
  <si>
    <t>173962</t>
  </si>
  <si>
    <t>PT. NATANS BUILDING SEJAHTERA</t>
  </si>
  <si>
    <t>173964</t>
  </si>
  <si>
    <t>CHONG SEN TRADING</t>
  </si>
  <si>
    <t>173965</t>
  </si>
  <si>
    <t>SEKAWAN INTIPLAST</t>
  </si>
  <si>
    <t>173966</t>
  </si>
  <si>
    <t>DR. FREDI SETYAWAN</t>
  </si>
  <si>
    <t>173967</t>
  </si>
  <si>
    <t>173970</t>
  </si>
  <si>
    <t>CELUP RAYA</t>
  </si>
  <si>
    <t>173971</t>
  </si>
  <si>
    <t>BELA WIJAYANTI</t>
  </si>
  <si>
    <t>173972</t>
  </si>
  <si>
    <t>ATO DUNAMOS</t>
  </si>
  <si>
    <t>173974</t>
  </si>
  <si>
    <t>PT. BANK PERKREDITAN RAKYAT UNIVERSAL</t>
  </si>
  <si>
    <t>173975</t>
  </si>
  <si>
    <t>MEGAN HADI PURWOKO</t>
  </si>
  <si>
    <t>173976</t>
  </si>
  <si>
    <t>PT. ETERCON PHARMA</t>
  </si>
  <si>
    <t>173977</t>
  </si>
  <si>
    <t>ARIS PURWANTO</t>
  </si>
  <si>
    <t>173978</t>
  </si>
  <si>
    <t>JUANDI JUANDI</t>
  </si>
  <si>
    <t>173979</t>
  </si>
  <si>
    <t>PT.SARKU ENJINERING UTAMA</t>
  </si>
  <si>
    <t>173980</t>
  </si>
  <si>
    <t>MANGGALA PANJI SAMITRA</t>
  </si>
  <si>
    <t>173982</t>
  </si>
  <si>
    <t>PT. VARIN INDO PERKASA</t>
  </si>
  <si>
    <t>173983</t>
  </si>
  <si>
    <t>MALIA</t>
  </si>
  <si>
    <t>173984</t>
  </si>
  <si>
    <t>173985</t>
  </si>
  <si>
    <t>VISA RESOURCES PTE.LTD.</t>
  </si>
  <si>
    <t>173986</t>
  </si>
  <si>
    <t>173991</t>
  </si>
  <si>
    <t>KOP. UNIT DESA (KUD) MEKAR SARI</t>
  </si>
  <si>
    <t>173992</t>
  </si>
  <si>
    <t>PEMBARAYA BORNEO</t>
  </si>
  <si>
    <t>173993</t>
  </si>
  <si>
    <t>DODDY SABLI JAFAR</t>
  </si>
  <si>
    <t>173994</t>
  </si>
  <si>
    <t>DEDI RISWANDI</t>
  </si>
  <si>
    <t>173997</t>
  </si>
  <si>
    <t>FATHAN JAYA MANDIRI</t>
  </si>
  <si>
    <t>173998</t>
  </si>
  <si>
    <t>WUNA WHITE STONE</t>
  </si>
  <si>
    <t>173999</t>
  </si>
  <si>
    <t>PITRA ADEANTO BOROALLO</t>
  </si>
  <si>
    <t>174001</t>
  </si>
  <si>
    <t>ARYA BINTANG SELATAN</t>
  </si>
  <si>
    <t>174002</t>
  </si>
  <si>
    <t>FASTFOOD INDONESIA CABANG PONTIANAK</t>
  </si>
  <si>
    <t>174005</t>
  </si>
  <si>
    <t>SUKSES INTI PERTAMA</t>
  </si>
  <si>
    <t>174006</t>
  </si>
  <si>
    <t>MITRA HARAPAN JAYA</t>
  </si>
  <si>
    <t>174009</t>
  </si>
  <si>
    <t>MUHAMMAD RIDWAN ISMUNANDAR</t>
  </si>
  <si>
    <t>174010</t>
  </si>
  <si>
    <t>ESTY PURWITASARI</t>
  </si>
  <si>
    <t>174011</t>
  </si>
  <si>
    <t>CV. ERLANGGA JAYA TEHNIK</t>
  </si>
  <si>
    <t>174013</t>
  </si>
  <si>
    <t>PT. MERKAN RENTAL DAN KONSTRUKSI</t>
  </si>
  <si>
    <t>174015</t>
  </si>
  <si>
    <t>PT. GARUDA BIOMASS INDONESIA</t>
  </si>
  <si>
    <t>174016</t>
  </si>
  <si>
    <t>WANAKERTA EKALESTARI</t>
  </si>
  <si>
    <t>174017</t>
  </si>
  <si>
    <t>I NYOMAN SUNARBAWA</t>
  </si>
  <si>
    <t>174018</t>
  </si>
  <si>
    <t>PT. TOYOTA  TSUSHO MECHANICAL&amp;ENGINEERING SERVICE INDONESIA</t>
  </si>
  <si>
    <t>174019</t>
  </si>
  <si>
    <t>AJINEX INTERNATIONAL</t>
  </si>
  <si>
    <t>174239</t>
  </si>
  <si>
    <t>BENDAHARA PENGELUARAN DPPP (DINAS PANGAN,PERTANIAN &amp; PERIKANAN)</t>
  </si>
  <si>
    <t>174240</t>
  </si>
  <si>
    <t>JOEWONO LUKMAN</t>
  </si>
  <si>
    <t>174242</t>
  </si>
  <si>
    <t>PT. BANGUN PERSADA TEHNIK ENERGY</t>
  </si>
  <si>
    <t>174243</t>
  </si>
  <si>
    <t>ROSLIANUS DOMINIKUS DE ROSARI</t>
  </si>
  <si>
    <t>174246</t>
  </si>
  <si>
    <t>ANTHONI GUNAWAN</t>
  </si>
  <si>
    <t>174248</t>
  </si>
  <si>
    <t>174249</t>
  </si>
  <si>
    <t>EVA WULANDARI</t>
  </si>
  <si>
    <t>174251</t>
  </si>
  <si>
    <t>PT. THOMAS PONDASI PERKASA</t>
  </si>
  <si>
    <t>174252</t>
  </si>
  <si>
    <t>SUMBER MAKMUR SEJAHTERA</t>
  </si>
  <si>
    <t>174253</t>
  </si>
  <si>
    <t>PERKEBUNAN NUSANTARA II KEBUN ARSO-PAPUA, PT</t>
  </si>
  <si>
    <t>174254</t>
  </si>
  <si>
    <t>OMEGA SEMBAWANG TRADING</t>
  </si>
  <si>
    <t>174255</t>
  </si>
  <si>
    <t>AYU FEBRINA TAUVIC</t>
  </si>
  <si>
    <t>174257</t>
  </si>
  <si>
    <t>PT. ARKAN MEGATAMA</t>
  </si>
  <si>
    <t>174258</t>
  </si>
  <si>
    <t>PENGUASA LAUT INDONESIA</t>
  </si>
  <si>
    <t>174263</t>
  </si>
  <si>
    <t>PT. SPINMILL INDAH INDUSTRY</t>
  </si>
  <si>
    <t>174264</t>
  </si>
  <si>
    <t>AGUS WAHYUDIN</t>
  </si>
  <si>
    <t>174265</t>
  </si>
  <si>
    <t>FAHMI SAHAB</t>
  </si>
  <si>
    <t>174266</t>
  </si>
  <si>
    <t>GRESS MOBIL</t>
  </si>
  <si>
    <t>174267</t>
  </si>
  <si>
    <t>PERUSAHAAN DAERAH CITRA MANDIRI JAWA TENGAH</t>
  </si>
  <si>
    <t>174268</t>
  </si>
  <si>
    <t>NAMPI KAWAN BARU</t>
  </si>
  <si>
    <t>174269</t>
  </si>
  <si>
    <t>BANIAH RAHMAT UTAMA</t>
  </si>
  <si>
    <t>174270</t>
  </si>
  <si>
    <t>174272</t>
  </si>
  <si>
    <t>PAK NDUT KARTOSURO CAB. SANGATTA</t>
  </si>
  <si>
    <t>174273</t>
  </si>
  <si>
    <t>GRAPHIKA GLOBAL DINAMIKA</t>
  </si>
  <si>
    <t>174275</t>
  </si>
  <si>
    <t>BERKAH ANUGERAH SHABILLA</t>
  </si>
  <si>
    <t>174276</t>
  </si>
  <si>
    <t>UNITECH MITRANUSA</t>
  </si>
  <si>
    <t>174277</t>
  </si>
  <si>
    <t>SEPTO KUSWITJAHYONO, SE</t>
  </si>
  <si>
    <t>174279</t>
  </si>
  <si>
    <t>DEPOT AIR MINUM AMALIAH</t>
  </si>
  <si>
    <t>174280</t>
  </si>
  <si>
    <t>BESTARIA CIPTA ENJINERING</t>
  </si>
  <si>
    <t>174281</t>
  </si>
  <si>
    <t>EUGLENA CO., LTD</t>
  </si>
  <si>
    <t>174282</t>
  </si>
  <si>
    <t>MATAHARI TERBIT ELOK</t>
  </si>
  <si>
    <t>174283</t>
  </si>
  <si>
    <t>BORNEO KAWAN KITA</t>
  </si>
  <si>
    <t>174284</t>
  </si>
  <si>
    <t>PRIMA KARYA SARANA SEJAHTERA</t>
  </si>
  <si>
    <t>174285</t>
  </si>
  <si>
    <t>ADVANTA SEEDS INDONESIA</t>
  </si>
  <si>
    <t>174286</t>
  </si>
  <si>
    <t>LEONARDUS</t>
  </si>
  <si>
    <t>174287</t>
  </si>
  <si>
    <t>PEMEGANG KAS DINAS KESEHATAN KOTA PEKANBARU</t>
  </si>
  <si>
    <t>174288</t>
  </si>
  <si>
    <t>PT. RIZKI CATERING SERVICE</t>
  </si>
  <si>
    <t>174289</t>
  </si>
  <si>
    <t>TUNA INDONESIA MANDIRI</t>
  </si>
  <si>
    <t>174290</t>
  </si>
  <si>
    <t>BENDAHARA BAGIAN ORGANISASI KOTA MADIUN</t>
  </si>
  <si>
    <t>174292</t>
  </si>
  <si>
    <t>KING PLASTIC</t>
  </si>
  <si>
    <t>174293</t>
  </si>
  <si>
    <t>PT. TALAGO SINGGALANG MARAPI (TASIMA)</t>
  </si>
  <si>
    <t>174295</t>
  </si>
  <si>
    <t>HEVILIFT AVIATION INDONESIA</t>
  </si>
  <si>
    <t>174296</t>
  </si>
  <si>
    <t>SUMBER MAKMUR AGROINDO</t>
  </si>
  <si>
    <t>174297</t>
  </si>
  <si>
    <t>RUDI ISDIYANTO</t>
  </si>
  <si>
    <t>174298</t>
  </si>
  <si>
    <t>SURYA KENDALI SISTEM</t>
  </si>
  <si>
    <t>174299</t>
  </si>
  <si>
    <t>MUH. ARFAN</t>
  </si>
  <si>
    <t>174301</t>
  </si>
  <si>
    <t>GEMILANG INTI SUKSES</t>
  </si>
  <si>
    <t>174303</t>
  </si>
  <si>
    <t>HENG QIANG INDONESIA</t>
  </si>
  <si>
    <t>174304</t>
  </si>
  <si>
    <t>CV. ALAMUT BUMIWISESA</t>
  </si>
  <si>
    <t>174305</t>
  </si>
  <si>
    <t>QUDS RABBANI ALMUNAWWAR</t>
  </si>
  <si>
    <t>174308</t>
  </si>
  <si>
    <t>PT PRIMA KARYA SARANA SEJAHTERA</t>
  </si>
  <si>
    <t>174310</t>
  </si>
  <si>
    <t>174311</t>
  </si>
  <si>
    <t>KARYA BERSAMA</t>
  </si>
  <si>
    <t>174312</t>
  </si>
  <si>
    <t>MITRA SUKSES</t>
  </si>
  <si>
    <t>174313</t>
  </si>
  <si>
    <t>YOUYOUNG TEXTILE INDONESIA</t>
  </si>
  <si>
    <t>174314</t>
  </si>
  <si>
    <t>CV. DELIMA ALAM TAHTA UTAMA</t>
  </si>
  <si>
    <t>174315</t>
  </si>
  <si>
    <t>BALITARU JASATAMA SINERGI</t>
  </si>
  <si>
    <t>174316</t>
  </si>
  <si>
    <t>INDO BERSAMA</t>
  </si>
  <si>
    <t>174319</t>
  </si>
  <si>
    <t>JANSEN WIJAYA</t>
  </si>
  <si>
    <t>174320</t>
  </si>
  <si>
    <t>174321</t>
  </si>
  <si>
    <t>PT. HUTAN MAHLIGAI</t>
  </si>
  <si>
    <t>174323</t>
  </si>
  <si>
    <t>PT. KARUNIAGUNA INTISEMESTA</t>
  </si>
  <si>
    <t>174324</t>
  </si>
  <si>
    <t>GRAHA AGRITECH PRIMA</t>
  </si>
  <si>
    <t>174326</t>
  </si>
  <si>
    <t>RAKSA JAYA PERKASA</t>
  </si>
  <si>
    <t>174327</t>
  </si>
  <si>
    <t>BERJAYA INTI PERKASA</t>
  </si>
  <si>
    <t>174328</t>
  </si>
  <si>
    <t>TATA BOGA MAJU MAPAN</t>
  </si>
  <si>
    <t>174329</t>
  </si>
  <si>
    <t>PT. WANA LESTARI</t>
  </si>
  <si>
    <t>174330</t>
  </si>
  <si>
    <t>BUKIT SMELTER INDONESIA</t>
  </si>
  <si>
    <t>174331</t>
  </si>
  <si>
    <t>ARYA ADHE PRASETYO</t>
  </si>
  <si>
    <t>174332</t>
  </si>
  <si>
    <t>PT. MULTI DINAMIKA KENCANA</t>
  </si>
  <si>
    <t>174333</t>
  </si>
  <si>
    <t>GLOBALINDO REKSA UTAMA</t>
  </si>
  <si>
    <t>174334</t>
  </si>
  <si>
    <t>SUBHAN</t>
  </si>
  <si>
    <t>174335</t>
  </si>
  <si>
    <t>JAYA ABADI</t>
  </si>
  <si>
    <t>174336</t>
  </si>
  <si>
    <t>PHOSPAT MUKTI SAHID</t>
  </si>
  <si>
    <t>174337</t>
  </si>
  <si>
    <t>SAMSON SIMON</t>
  </si>
  <si>
    <t>174338</t>
  </si>
  <si>
    <t>PT. DAMARUS FOOD INDUSTRI</t>
  </si>
  <si>
    <t>174339</t>
  </si>
  <si>
    <t>WIDHI ASIH BALI EXPORT</t>
  </si>
  <si>
    <t>174340</t>
  </si>
  <si>
    <t>SUMBER KAYU LANCAR</t>
  </si>
  <si>
    <t>174341</t>
  </si>
  <si>
    <t>174347</t>
  </si>
  <si>
    <t>RISQI ANDI NURHAN</t>
  </si>
  <si>
    <t>174348</t>
  </si>
  <si>
    <t>PT. ALAM INVESTINDO REZEKI</t>
  </si>
  <si>
    <t>174362</t>
  </si>
  <si>
    <t>SLAMET HARIYADI</t>
  </si>
  <si>
    <t>174364</t>
  </si>
  <si>
    <t>174365</t>
  </si>
  <si>
    <t>TUFIVE JAYA BERSAMA</t>
  </si>
  <si>
    <t>174366</t>
  </si>
  <si>
    <t>JANMULYO</t>
  </si>
  <si>
    <t>174369</t>
  </si>
  <si>
    <t>INGCO TEKNIKA INDONESIA</t>
  </si>
  <si>
    <t>174371</t>
  </si>
  <si>
    <t>SUMBER SUKSES GANDA</t>
  </si>
  <si>
    <t>174372</t>
  </si>
  <si>
    <t>CV. JAVA REPTILINDO LESTARI</t>
  </si>
  <si>
    <t>174373</t>
  </si>
  <si>
    <t>CARMEUSE TRADING AND SERVICES INDONESIA</t>
  </si>
  <si>
    <t>174374</t>
  </si>
  <si>
    <t>UNISON KARYATAMA</t>
  </si>
  <si>
    <t>174375</t>
  </si>
  <si>
    <t>BENDAHARA PENGELUARAN RSUD KABUPATEN KEDIRI</t>
  </si>
  <si>
    <t>174376</t>
  </si>
  <si>
    <t>TULUS SIHOMBING</t>
  </si>
  <si>
    <t>174378</t>
  </si>
  <si>
    <t>PACIFIC SAMUDRA SENTOSA</t>
  </si>
  <si>
    <t>174380</t>
  </si>
  <si>
    <t>IKBAL NURUL</t>
  </si>
  <si>
    <t>174381</t>
  </si>
  <si>
    <t>INDONESIA CONSULTAN TEKNIK</t>
  </si>
  <si>
    <t>174382</t>
  </si>
  <si>
    <t>RS. BHAYANGKARA KEDIRI</t>
  </si>
  <si>
    <t>174383</t>
  </si>
  <si>
    <t>ALFA TANKER INDONESIA</t>
  </si>
  <si>
    <t>174384</t>
  </si>
  <si>
    <t>TONGKANG MAS</t>
  </si>
  <si>
    <t>174385</t>
  </si>
  <si>
    <t>CV. MATTAPPA JAYA</t>
  </si>
  <si>
    <t>174388</t>
  </si>
  <si>
    <t>PT. RAJA BESI</t>
  </si>
  <si>
    <t>174392</t>
  </si>
  <si>
    <t>MULTINDO CEMERLANG SHIP MANAGEMENT</t>
  </si>
  <si>
    <t>174394</t>
  </si>
  <si>
    <t>AURELIA ARANTI VINTON</t>
  </si>
  <si>
    <t>174395</t>
  </si>
  <si>
    <t>DADY SUSANTO</t>
  </si>
  <si>
    <t>174396</t>
  </si>
  <si>
    <t>HARINDRA SURYASEMPURNA</t>
  </si>
  <si>
    <t>174397</t>
  </si>
  <si>
    <t>174399</t>
  </si>
  <si>
    <t>LANTANG ABADI NUSANTARA</t>
  </si>
  <si>
    <t>174400</t>
  </si>
  <si>
    <t>PT. SIHANDARUNG</t>
  </si>
  <si>
    <t>174401</t>
  </si>
  <si>
    <t>PT. MPX LOGISTICS INTERNATIONAL</t>
  </si>
  <si>
    <t>174402</t>
  </si>
  <si>
    <t>CITRA INTI LARAS</t>
  </si>
  <si>
    <t>174404</t>
  </si>
  <si>
    <t>PT. CEMINDO BANGUN PERSADA</t>
  </si>
  <si>
    <t>174405</t>
  </si>
  <si>
    <t>KOP. PEKERJA PERTAMINA PATRA WIJAYA KUSUMA (KOPAMA)</t>
  </si>
  <si>
    <t>174406</t>
  </si>
  <si>
    <t>TRITUNGGAL CIPTA ANUGERAH</t>
  </si>
  <si>
    <t>174407</t>
  </si>
  <si>
    <t>PT RAJATRA OETAMA SARANA</t>
  </si>
  <si>
    <t>174410</t>
  </si>
  <si>
    <t>BEGE PUTRA JAYA</t>
  </si>
  <si>
    <t>174411</t>
  </si>
  <si>
    <t>DIFA MAHAKARYA</t>
  </si>
  <si>
    <t>174418</t>
  </si>
  <si>
    <t>DINAS PERUMAHAN RAKYAT, KAWASAN PERMUKIMAN DAN LINGKUNGAN HIDUP</t>
  </si>
  <si>
    <t>174419</t>
  </si>
  <si>
    <t>TRANSGLOBAL INDO MANDIRI</t>
  </si>
  <si>
    <t>174420</t>
  </si>
  <si>
    <t>TENAGA GANDA SUMATERA</t>
  </si>
  <si>
    <t>174421</t>
  </si>
  <si>
    <t>SUBUR ANDALAS TIMBER</t>
  </si>
  <si>
    <t>174422</t>
  </si>
  <si>
    <t>PUTRA GARAM PERKASA</t>
  </si>
  <si>
    <t>174423</t>
  </si>
  <si>
    <t>GATOT SUHARTONO</t>
  </si>
  <si>
    <t>174424</t>
  </si>
  <si>
    <t>PT. INDONESIA MAGMA CHAIN</t>
  </si>
  <si>
    <t>174428</t>
  </si>
  <si>
    <t>NAULI SENDA JAYA</t>
  </si>
  <si>
    <t>174430</t>
  </si>
  <si>
    <t>ASRI FLORA KENCANA</t>
  </si>
  <si>
    <t>174431</t>
  </si>
  <si>
    <t>JOY SANJAYA TJWA</t>
  </si>
  <si>
    <t>174432</t>
  </si>
  <si>
    <t>PT. VERBECK MEGA PERKASA</t>
  </si>
  <si>
    <t>174434</t>
  </si>
  <si>
    <t>ASADA PUTRA MANDIRI</t>
  </si>
  <si>
    <t>174436</t>
  </si>
  <si>
    <t>HERU MAKMUR SENTOSA</t>
  </si>
  <si>
    <t>174437</t>
  </si>
  <si>
    <t>RAKHA ANUGRAH</t>
  </si>
  <si>
    <t>174438</t>
  </si>
  <si>
    <t>TRIDENT PERKASA INTERNATIONAL</t>
  </si>
  <si>
    <t>174439</t>
  </si>
  <si>
    <t>PT. HENGTRACO TEHNIK INDONESIA</t>
  </si>
  <si>
    <t>174440</t>
  </si>
  <si>
    <t>NINDYA-PASSOKORANG KSO</t>
  </si>
  <si>
    <t>174442</t>
  </si>
  <si>
    <t>SATRIO ANEKA LOGAM</t>
  </si>
  <si>
    <t>174443</t>
  </si>
  <si>
    <t>PT. BAMERAD</t>
  </si>
  <si>
    <t>174445</t>
  </si>
  <si>
    <t>YAMBALA INDONESIA</t>
  </si>
  <si>
    <t>174446</t>
  </si>
  <si>
    <t>TIGA PILAR WAE</t>
  </si>
  <si>
    <t>174447</t>
  </si>
  <si>
    <t>RAIHANA MAHAKAM MANDIRI</t>
  </si>
  <si>
    <t>174448</t>
  </si>
  <si>
    <t>PURWANTORO</t>
  </si>
  <si>
    <t>174452</t>
  </si>
  <si>
    <t>PT. ANUGRAH PALMA ABADI</t>
  </si>
  <si>
    <t>174453</t>
  </si>
  <si>
    <t>174454</t>
  </si>
  <si>
    <t>OKTABIANTA DJUHADI</t>
  </si>
  <si>
    <t>174456</t>
  </si>
  <si>
    <t>174457</t>
  </si>
  <si>
    <t>BUMDES ABDI RAHAYU</t>
  </si>
  <si>
    <t>174459</t>
  </si>
  <si>
    <t>SINAR BORNEO ABADI</t>
  </si>
  <si>
    <t>174461</t>
  </si>
  <si>
    <t>FENI NURHARINI</t>
  </si>
  <si>
    <t>174462</t>
  </si>
  <si>
    <t>H.A. KASMU</t>
  </si>
  <si>
    <t>174463</t>
  </si>
  <si>
    <t>HERMON RESOURCES INDONESIA</t>
  </si>
  <si>
    <t>174464</t>
  </si>
  <si>
    <t>HERLINA AGUS</t>
  </si>
  <si>
    <t>174467</t>
  </si>
  <si>
    <t>CENTRAL KELOLA ABADI</t>
  </si>
  <si>
    <t>174469</t>
  </si>
  <si>
    <t>CV. DOA IBU</t>
  </si>
  <si>
    <t>174471</t>
  </si>
  <si>
    <t>KWONG FAI MANUFACTORY BATAM</t>
  </si>
  <si>
    <t>174472</t>
  </si>
  <si>
    <t>KASABA BERKAH MANDIRI</t>
  </si>
  <si>
    <t>174473</t>
  </si>
  <si>
    <t>PT. ADIDAYA AKBAR BERKARYA</t>
  </si>
  <si>
    <t>174475</t>
  </si>
  <si>
    <t>R. FATAHILLAH</t>
  </si>
  <si>
    <t>174476</t>
  </si>
  <si>
    <t>GUNA SARANA PERKASA</t>
  </si>
  <si>
    <t>174477</t>
  </si>
  <si>
    <t>PT. URS SERVICES INDONESIA</t>
  </si>
  <si>
    <t>174479</t>
  </si>
  <si>
    <t>MEDIA CONTROL ENGINEERING</t>
  </si>
  <si>
    <t>174482</t>
  </si>
  <si>
    <t>PT. PUSHPA MAKMUR JAYA</t>
  </si>
  <si>
    <t>174483</t>
  </si>
  <si>
    <t>ACHMAD CHOIRUL</t>
  </si>
  <si>
    <t>174485</t>
  </si>
  <si>
    <t>PT. KATAMA SURYABUMI</t>
  </si>
  <si>
    <t>174486</t>
  </si>
  <si>
    <t>PT. SINERGI MAKMUR PERSADA</t>
  </si>
  <si>
    <t>174487</t>
  </si>
  <si>
    <t>174488</t>
  </si>
  <si>
    <t>BENDAHARA PENGELUARAN KANTOR LINGKUNGAN HIDUP BATUBARA</t>
  </si>
  <si>
    <t>174493</t>
  </si>
  <si>
    <t>PUTRA MUKO MANDIRI</t>
  </si>
  <si>
    <t>174495</t>
  </si>
  <si>
    <t>PERKEBUNAN NUSANTARA XI (PERSERO) PG. DJATIROTO</t>
  </si>
  <si>
    <t>174497</t>
  </si>
  <si>
    <t>PT. GPP BINTANG SUMATERA</t>
  </si>
  <si>
    <t>174499</t>
  </si>
  <si>
    <t>BADAN NARKOTIKA NASIONAL KOTA BALIKPAPAN</t>
  </si>
  <si>
    <t>174500</t>
  </si>
  <si>
    <t>INPARTS PRIMA SUKSES</t>
  </si>
  <si>
    <t>174501</t>
  </si>
  <si>
    <t>JASAMARGA BALIKPAPAN SAMARINDA</t>
  </si>
  <si>
    <t>174506</t>
  </si>
  <si>
    <t>HONGXIN ALGAE INTERNATIONAL</t>
  </si>
  <si>
    <t>174521</t>
  </si>
  <si>
    <t>BAYU PRATAMA KHATULISTIWA</t>
  </si>
  <si>
    <t>174522</t>
  </si>
  <si>
    <t>AGRI TANIMAS SELARAS</t>
  </si>
  <si>
    <t>174523</t>
  </si>
  <si>
    <t>PT. WAHJ ALNOOR INDONESIA</t>
  </si>
  <si>
    <t>174541</t>
  </si>
  <si>
    <t>BENDAHARA BALAI PRASARANA PERMUKIMAN WILAYAH JAWA TIMUR</t>
  </si>
  <si>
    <t>174543</t>
  </si>
  <si>
    <t>MUHAMMAD FAJERI</t>
  </si>
  <si>
    <t>174545</t>
  </si>
  <si>
    <t>MAHARANI MAPAN ABADI</t>
  </si>
  <si>
    <t>174546</t>
  </si>
  <si>
    <t>PRIMA MEDICA NUSANTARA</t>
  </si>
  <si>
    <t>174547</t>
  </si>
  <si>
    <t>PT. MITRA MULIA MAHAKAM</t>
  </si>
  <si>
    <t>174548</t>
  </si>
  <si>
    <t>VICTOR</t>
  </si>
  <si>
    <t>174549</t>
  </si>
  <si>
    <t>KUSWONO WIDJAJA</t>
  </si>
  <si>
    <t>174550</t>
  </si>
  <si>
    <t>DELTA MINA JAYA</t>
  </si>
  <si>
    <t>174551</t>
  </si>
  <si>
    <t>174552</t>
  </si>
  <si>
    <t>PT. PRIMA BIONANO INDONESIA</t>
  </si>
  <si>
    <t>174553</t>
  </si>
  <si>
    <t>BANI TAMIM JAYA</t>
  </si>
  <si>
    <t>174554</t>
  </si>
  <si>
    <t>MITRABUMI SUKSES BERSAMA</t>
  </si>
  <si>
    <t>174555</t>
  </si>
  <si>
    <t>174556</t>
  </si>
  <si>
    <t>REGEND BANMA FURNITURE</t>
  </si>
  <si>
    <t>174557</t>
  </si>
  <si>
    <t>CERIA UTAMA ABADI</t>
  </si>
  <si>
    <t>174558</t>
  </si>
  <si>
    <t>CV. SEJATI MITRA ABADI</t>
  </si>
  <si>
    <t>174560</t>
  </si>
  <si>
    <t>SANDRI -</t>
  </si>
  <si>
    <t>174561</t>
  </si>
  <si>
    <t>SANDRI WIJAYA</t>
  </si>
  <si>
    <t>174562</t>
  </si>
  <si>
    <t>SUMBER DJANTIN</t>
  </si>
  <si>
    <t>174564</t>
  </si>
  <si>
    <t>BENDAHARA SEKRETARIAT DEWAN PERS</t>
  </si>
  <si>
    <t>174565</t>
  </si>
  <si>
    <t>PDAM TIRTAULI</t>
  </si>
  <si>
    <t>174566</t>
  </si>
  <si>
    <t>METRO BUANA  UTAMA</t>
  </si>
  <si>
    <t>174567</t>
  </si>
  <si>
    <t>SUNGAI UNGAR ABADI</t>
  </si>
  <si>
    <t>174568</t>
  </si>
  <si>
    <t>174569</t>
  </si>
  <si>
    <t>NUSA CITRA ANUGERAH PRATAMA</t>
  </si>
  <si>
    <t>174570</t>
  </si>
  <si>
    <t>GAMPING KOLAKA SEJAHTERA</t>
  </si>
  <si>
    <t>174571</t>
  </si>
  <si>
    <t>DIRHAMSYAH ZUBAIR BADARU</t>
  </si>
  <si>
    <t>174572</t>
  </si>
  <si>
    <t>PT. SWADAYA MANUNGGAL KARSA</t>
  </si>
  <si>
    <t>174576</t>
  </si>
  <si>
    <t>DELAPAN JAYA MAKMUR</t>
  </si>
  <si>
    <t>174577</t>
  </si>
  <si>
    <t>RUBY CITRA ABADI</t>
  </si>
  <si>
    <t>174583</t>
  </si>
  <si>
    <t>PT. BANGUN PILAR PERSADA</t>
  </si>
  <si>
    <t>174584</t>
  </si>
  <si>
    <t>PT. GALANGAN KAPAL LANCAR</t>
  </si>
  <si>
    <t>174586</t>
  </si>
  <si>
    <t>CV. SUKSES PUTERA</t>
  </si>
  <si>
    <t>174588</t>
  </si>
  <si>
    <t>MACHMUD FAJRI SAPUTRO</t>
  </si>
  <si>
    <t>174589</t>
  </si>
  <si>
    <t>CEMERLANG ABADI NUSA</t>
  </si>
  <si>
    <t>174590</t>
  </si>
  <si>
    <t>CV. MUZZAMMIL</t>
  </si>
  <si>
    <t>174591</t>
  </si>
  <si>
    <t>MUTIA KARYA MANDIRI</t>
  </si>
  <si>
    <t>175239</t>
  </si>
  <si>
    <t>RIZA UTAMA TEKNIK</t>
  </si>
  <si>
    <t>175240</t>
  </si>
  <si>
    <t>ALAM LESTARI</t>
  </si>
  <si>
    <t>175242</t>
  </si>
  <si>
    <t>SURYA PERDANA MANDIRI</t>
  </si>
  <si>
    <t>175243</t>
  </si>
  <si>
    <t>GRAHA MITRA KARYA</t>
  </si>
  <si>
    <t>175247</t>
  </si>
  <si>
    <t>KELOMPOK DELAPAN INDONESIA</t>
  </si>
  <si>
    <t>175248</t>
  </si>
  <si>
    <t>SUMBER ALAM</t>
  </si>
  <si>
    <t>175249</t>
  </si>
  <si>
    <t>HUZAIEN ERIC IBRAHIM</t>
  </si>
  <si>
    <t>175251</t>
  </si>
  <si>
    <t>BALGA INDO ENGINEERING</t>
  </si>
  <si>
    <t>175254</t>
  </si>
  <si>
    <t>ADISURYA CIPTA LESTARI</t>
  </si>
  <si>
    <t>175255</t>
  </si>
  <si>
    <t>BORNEO AGROCHEMINDO</t>
  </si>
  <si>
    <t>175256</t>
  </si>
  <si>
    <t>ALBERTAMA IVEREM PERKASA</t>
  </si>
  <si>
    <t>175258</t>
  </si>
  <si>
    <t>YAY. LEMBAGA KARYA DHARMA SURABAYA</t>
  </si>
  <si>
    <t>175259</t>
  </si>
  <si>
    <t>LIANG MONG</t>
  </si>
  <si>
    <t>175260</t>
  </si>
  <si>
    <t>NURUL MUSTA'IN, SE</t>
  </si>
  <si>
    <t>175261</t>
  </si>
  <si>
    <t>LANGKAT LAUT TIMUR</t>
  </si>
  <si>
    <t>175262</t>
  </si>
  <si>
    <t>TANDEM MAKMUR ABADI</t>
  </si>
  <si>
    <t>175263</t>
  </si>
  <si>
    <t>175264</t>
  </si>
  <si>
    <t>INDAH PERSADA ABADI</t>
  </si>
  <si>
    <t>175265</t>
  </si>
  <si>
    <t>HIKMAH RIANA MANDIRI</t>
  </si>
  <si>
    <t>175266</t>
  </si>
  <si>
    <t>ALAM MITRA INDAH NUGRAHA</t>
  </si>
  <si>
    <t>175267</t>
  </si>
  <si>
    <t>RUMKIT BHAYANGKARA POLDA JATIM DI SURABAYA</t>
  </si>
  <si>
    <t>175270</t>
  </si>
  <si>
    <t>TELEINDO PRAKARSA</t>
  </si>
  <si>
    <t>175271</t>
  </si>
  <si>
    <t>PT. INTERNASIONAL JAYA SERVIS</t>
  </si>
  <si>
    <t>175272</t>
  </si>
  <si>
    <t>CV. QIRANA</t>
  </si>
  <si>
    <t>175273</t>
  </si>
  <si>
    <t>IMAKO PERKASA LINES</t>
  </si>
  <si>
    <t>175275</t>
  </si>
  <si>
    <t>MANDALA ERAKOVIC</t>
  </si>
  <si>
    <t>175276</t>
  </si>
  <si>
    <t>drh. ALI YATMIKO</t>
  </si>
  <si>
    <t>175278</t>
  </si>
  <si>
    <t>PT. OMBILIN FUSI NUSANTARA</t>
  </si>
  <si>
    <t>175280</t>
  </si>
  <si>
    <t>MITRA PONDASI TAMA</t>
  </si>
  <si>
    <t>175281</t>
  </si>
  <si>
    <t>PP-ASHFRI KONSORSIUM</t>
  </si>
  <si>
    <t>175282</t>
  </si>
  <si>
    <t>PT. ANUGERAH TRI MAKMUR</t>
  </si>
  <si>
    <t>175283</t>
  </si>
  <si>
    <t>PT PERTAMINA INTERNATIONAL SHIPPING</t>
  </si>
  <si>
    <t>175284</t>
  </si>
  <si>
    <t>FACHMI FACHRUROZI</t>
  </si>
  <si>
    <t>175285</t>
  </si>
  <si>
    <t>ANUGERAH TIRTA ALAMI</t>
  </si>
  <si>
    <t>175286</t>
  </si>
  <si>
    <t>INFINEON TECHNOLOGIES ASIA PACIFIC Pte Ltd</t>
  </si>
  <si>
    <t>175287</t>
  </si>
  <si>
    <t>INDRA JAYA SWASTIKA</t>
  </si>
  <si>
    <t>175291</t>
  </si>
  <si>
    <t>PT. NASIONAL REHABILITASI INDONESIA</t>
  </si>
  <si>
    <t>175292</t>
  </si>
  <si>
    <t>M.RUDY SALAHUDDIN RAMTO</t>
  </si>
  <si>
    <t>175293</t>
  </si>
  <si>
    <t>YUNUS UBRUANGGE</t>
  </si>
  <si>
    <t>175294</t>
  </si>
  <si>
    <t>PT. KIRANA GRAHA BUANA</t>
  </si>
  <si>
    <t>175297</t>
  </si>
  <si>
    <t>RAIN CII CARBON (VIZAG) Ltd</t>
  </si>
  <si>
    <t>175298</t>
  </si>
  <si>
    <t>KARYA MULYA ABADI</t>
  </si>
  <si>
    <t>175300</t>
  </si>
  <si>
    <t>ADITYA PRATAMA</t>
  </si>
  <si>
    <t>175301</t>
  </si>
  <si>
    <t>KARYA PERDANA ABADI</t>
  </si>
  <si>
    <t>175302</t>
  </si>
  <si>
    <t>SIMALUNGUN PREMIX JAYA</t>
  </si>
  <si>
    <t>175304</t>
  </si>
  <si>
    <t>BUDI ERWANTO</t>
  </si>
  <si>
    <t>175305</t>
  </si>
  <si>
    <t>BPK ARIS</t>
  </si>
  <si>
    <t>175306</t>
  </si>
  <si>
    <t>NAVCORE NEXTOLOGY</t>
  </si>
  <si>
    <t>175307</t>
  </si>
  <si>
    <t>HADI WIJAYA GUNAWAN</t>
  </si>
  <si>
    <t>175308</t>
  </si>
  <si>
    <t>BINTANG ABADI</t>
  </si>
  <si>
    <t>175310</t>
  </si>
  <si>
    <t>TRIO CIPTA</t>
  </si>
  <si>
    <t>175311</t>
  </si>
  <si>
    <t>TRINUR CELEBES JAYA</t>
  </si>
  <si>
    <t>175312</t>
  </si>
  <si>
    <t>LEMBU ANDALAS LANGKAT</t>
  </si>
  <si>
    <t>175315</t>
  </si>
  <si>
    <t>CV. KARYA BARU JAYA MAKMUR</t>
  </si>
  <si>
    <t>175316</t>
  </si>
  <si>
    <t>INTIKOM BERLIAN MUSTIKA</t>
  </si>
  <si>
    <t>175317</t>
  </si>
  <si>
    <t>TRISULA WAHYU WAHANA</t>
  </si>
  <si>
    <t>175318</t>
  </si>
  <si>
    <t>PT. TIMBERDANA INDUSTRI MAJU</t>
  </si>
  <si>
    <t>175319</t>
  </si>
  <si>
    <t>SURYALESTARI HUTAMA ABADI</t>
  </si>
  <si>
    <t>175320</t>
  </si>
  <si>
    <t>KOPERASI LINTAS USAHA BARITO TIMUR</t>
  </si>
  <si>
    <t>175321</t>
  </si>
  <si>
    <t>PT. ANNAJAH FALAH HADARI</t>
  </si>
  <si>
    <t>175322</t>
  </si>
  <si>
    <t>ELMAM BARA ENERGI</t>
  </si>
  <si>
    <t>175323</t>
  </si>
  <si>
    <t>HARAPAN ABADI</t>
  </si>
  <si>
    <t>175325</t>
  </si>
  <si>
    <t>NUR CAHYANTO</t>
  </si>
  <si>
    <t>175327</t>
  </si>
  <si>
    <t>ANGKASA RAYA STEEL</t>
  </si>
  <si>
    <t>175328</t>
  </si>
  <si>
    <t>MUSLIM</t>
  </si>
  <si>
    <t>175331</t>
  </si>
  <si>
    <t>PT. KARYA MULIA MANDIRI</t>
  </si>
  <si>
    <t>175332</t>
  </si>
  <si>
    <t>PT. QUMICON INDONESIA</t>
  </si>
  <si>
    <t>175334</t>
  </si>
  <si>
    <t>H. DJEDJEN DJAENAL MUTAQIN</t>
  </si>
  <si>
    <t>175339</t>
  </si>
  <si>
    <t>ISMET FAHROZI RIZA</t>
  </si>
  <si>
    <t>175345</t>
  </si>
  <si>
    <t>ALCO TIMBER IRIAN</t>
  </si>
  <si>
    <t>175346</t>
  </si>
  <si>
    <t>PT. SAODA ENERGY LAND</t>
  </si>
  <si>
    <t>175349</t>
  </si>
  <si>
    <t>AVIATION MANAGEMENT SYSTEMS INDONESIA</t>
  </si>
  <si>
    <t>175350</t>
  </si>
  <si>
    <t>QUALPRO FZE</t>
  </si>
  <si>
    <t>175351</t>
  </si>
  <si>
    <t>KRISTOFORUS YON DAHUA</t>
  </si>
  <si>
    <t>175353</t>
  </si>
  <si>
    <t>MEDAN DISTRIBUSINDO RAYA</t>
  </si>
  <si>
    <t>175354</t>
  </si>
  <si>
    <t>PT. INDONESIA HIJAU SARANA</t>
  </si>
  <si>
    <t>175355</t>
  </si>
  <si>
    <t>DIPA KARYA SINERGI</t>
  </si>
  <si>
    <t>175356</t>
  </si>
  <si>
    <t>PT. MALTASINDO PILAR ABADI</t>
  </si>
  <si>
    <t>175357</t>
  </si>
  <si>
    <t>PILAR LIMA</t>
  </si>
  <si>
    <t>175358</t>
  </si>
  <si>
    <t>PRIMA MULTI CIPTA KARYA</t>
  </si>
  <si>
    <t>175359</t>
  </si>
  <si>
    <t>EDMAR MANDIRI JAYA</t>
  </si>
  <si>
    <t>175361</t>
  </si>
  <si>
    <t>MERAKSA RAYA</t>
  </si>
  <si>
    <t>175364</t>
  </si>
  <si>
    <t>CV. MITRA AGRIKULTURAL INDONESIA</t>
  </si>
  <si>
    <t>175369</t>
  </si>
  <si>
    <t>DHARMA AYU TANI</t>
  </si>
  <si>
    <t>175370</t>
  </si>
  <si>
    <t>ABIPRAYA DHARMESTHA INDONESIA</t>
  </si>
  <si>
    <t>175372</t>
  </si>
  <si>
    <t>ANDIKA RAMADHONA ADAM</t>
  </si>
  <si>
    <t>175373</t>
  </si>
  <si>
    <t>MASTUR</t>
  </si>
  <si>
    <t>175374</t>
  </si>
  <si>
    <t>175377</t>
  </si>
  <si>
    <t>MISRAN. B</t>
  </si>
  <si>
    <t>175378</t>
  </si>
  <si>
    <t>KARYAPUTERA JAYAMANDIRI, PT</t>
  </si>
  <si>
    <t>175379</t>
  </si>
  <si>
    <t>NAHUM JOSHUA S</t>
  </si>
  <si>
    <t>175380</t>
  </si>
  <si>
    <t>DRS NOPRIZON APT</t>
  </si>
  <si>
    <t>175382</t>
  </si>
  <si>
    <t>DWI LAKSONO T PRAMUJO</t>
  </si>
  <si>
    <t>175385</t>
  </si>
  <si>
    <t>JAVAMAS AGROPHOS</t>
  </si>
  <si>
    <t>175387</t>
  </si>
  <si>
    <t>HESTHI WIDODO</t>
  </si>
  <si>
    <t>175388</t>
  </si>
  <si>
    <t>PT. ALAS WAJA KENCANA</t>
  </si>
  <si>
    <t>175393</t>
  </si>
  <si>
    <t>PT. PERUSAHAAN BONGKAR MUAT KARYA PUTRA SATYA</t>
  </si>
  <si>
    <t>175421</t>
  </si>
  <si>
    <t>MUH. NASIR Y</t>
  </si>
  <si>
    <t>175422</t>
  </si>
  <si>
    <t>ANDALAN</t>
  </si>
  <si>
    <t>175423</t>
  </si>
  <si>
    <t>PT. SINAR PASIFIK LESTARI</t>
  </si>
  <si>
    <t>175424</t>
  </si>
  <si>
    <t>INDOTEKNIK TJANDRA UTAMA</t>
  </si>
  <si>
    <t>175425</t>
  </si>
  <si>
    <t>SONY ARDHIANSYAH</t>
  </si>
  <si>
    <t>175426</t>
  </si>
  <si>
    <t>MUKTI GRAHA PERKASA</t>
  </si>
  <si>
    <t>175428</t>
  </si>
  <si>
    <t>CV. BERKAH DUA PUTRI</t>
  </si>
  <si>
    <t>175429</t>
  </si>
  <si>
    <t>NIRWANTO</t>
  </si>
  <si>
    <t>175431</t>
  </si>
  <si>
    <t>ARY RAHMADY PRATAMA</t>
  </si>
  <si>
    <t>175432</t>
  </si>
  <si>
    <t>PUNDI UNIWOOD INDUSTRY</t>
  </si>
  <si>
    <t>175434</t>
  </si>
  <si>
    <t>ERNI HERAWATI</t>
  </si>
  <si>
    <t>175436</t>
  </si>
  <si>
    <t>SMA KOLOSE LOYOLA</t>
  </si>
  <si>
    <t>175439</t>
  </si>
  <si>
    <t>TELAGA KENCANA</t>
  </si>
  <si>
    <t>175440</t>
  </si>
  <si>
    <t>NESTE SINGAPORE PTE LTD</t>
  </si>
  <si>
    <t>175441</t>
  </si>
  <si>
    <t>175442</t>
  </si>
  <si>
    <t>MUTIARA INSANI ALKESINDO</t>
  </si>
  <si>
    <t>175443</t>
  </si>
  <si>
    <t>PT. BARITO GAS UTAMA</t>
  </si>
  <si>
    <t>175446</t>
  </si>
  <si>
    <t>CV. AYA SOFIA PRIMA</t>
  </si>
  <si>
    <t>175447</t>
  </si>
  <si>
    <t>PT. MANGKOK MAS</t>
  </si>
  <si>
    <t>175448</t>
  </si>
  <si>
    <t>ARIEF BUDIMAN</t>
  </si>
  <si>
    <t>175449</t>
  </si>
  <si>
    <t>SUMATERA KARYA SEMESTA</t>
  </si>
  <si>
    <t>175450</t>
  </si>
  <si>
    <t>HAMID DULMAJID</t>
  </si>
  <si>
    <t>175451</t>
  </si>
  <si>
    <t>PT. ARTA ANUGERAH ALAM</t>
  </si>
  <si>
    <t>175455</t>
  </si>
  <si>
    <t>SUBIANTO RUSID</t>
  </si>
  <si>
    <t>175456</t>
  </si>
  <si>
    <t>IQHFAL</t>
  </si>
  <si>
    <t>175458</t>
  </si>
  <si>
    <t>PT. BORNEO PERSADA RENTALINDO</t>
  </si>
  <si>
    <t>175459</t>
  </si>
  <si>
    <t>PT. RAKA BANGUN UTAMA</t>
  </si>
  <si>
    <t>175460</t>
  </si>
  <si>
    <t>MAHESA MINERAL MINING</t>
  </si>
  <si>
    <t>175461</t>
  </si>
  <si>
    <t>PT. GORI GLOBAL INDONESIA</t>
  </si>
  <si>
    <t>175462</t>
  </si>
  <si>
    <t>CV. ZASKIA MANDIRI</t>
  </si>
  <si>
    <t>175463</t>
  </si>
  <si>
    <t>PANDEGA CITRA KELOLA</t>
  </si>
  <si>
    <t>175465</t>
  </si>
  <si>
    <t>NI MADE RIANI</t>
  </si>
  <si>
    <t>175466</t>
  </si>
  <si>
    <t>175467</t>
  </si>
  <si>
    <t>PERKEBUNAN NUSANTARA X (PERSERO) PG. NGADIREJO</t>
  </si>
  <si>
    <t>175468</t>
  </si>
  <si>
    <t>MUSTIKA AGUNG SAWIT GEMILANG</t>
  </si>
  <si>
    <t>175469</t>
  </si>
  <si>
    <t>NIAGA INDOGUNA YASA</t>
  </si>
  <si>
    <t>175470</t>
  </si>
  <si>
    <t>GLOBAL OASE SEJAHTERA</t>
  </si>
  <si>
    <t>175471</t>
  </si>
  <si>
    <t>175472</t>
  </si>
  <si>
    <t>MIRANTI</t>
  </si>
  <si>
    <t>175473</t>
  </si>
  <si>
    <t>I WAYAN ADI ARMAWAN</t>
  </si>
  <si>
    <t>175474</t>
  </si>
  <si>
    <t>FLORINDO MAKMUR</t>
  </si>
  <si>
    <t>175476</t>
  </si>
  <si>
    <t>ERLI RESKI PRATIWI</t>
  </si>
  <si>
    <t>175477</t>
  </si>
  <si>
    <t>MASARYO GATRA NASTITI</t>
  </si>
  <si>
    <t>175479</t>
  </si>
  <si>
    <t>PT. PARIT PADANG GLOBAL</t>
  </si>
  <si>
    <t>175480</t>
  </si>
  <si>
    <t>PT. SELARAS MITRA SARIMBA</t>
  </si>
  <si>
    <t>175481</t>
  </si>
  <si>
    <t>DANA PENSIUN KARYAWAN TASPEN (DP TASPEN)</t>
  </si>
  <si>
    <t>175482</t>
  </si>
  <si>
    <t>ABDI JAYA NEGARA</t>
  </si>
  <si>
    <t>175483</t>
  </si>
  <si>
    <t>SOEGIANTO</t>
  </si>
  <si>
    <t>175484</t>
  </si>
  <si>
    <t>MICHA ARTHA BORNEO</t>
  </si>
  <si>
    <t>175487</t>
  </si>
  <si>
    <t>PT. SERAYA PRIMA SYSTEM</t>
  </si>
  <si>
    <t>175493</t>
  </si>
  <si>
    <t>175494</t>
  </si>
  <si>
    <t>MANDIRA GARINDO LOGISTICS</t>
  </si>
  <si>
    <t>175495</t>
  </si>
  <si>
    <t>PT. YOUNG INDONESIA PRATAMA</t>
  </si>
  <si>
    <t>175496</t>
  </si>
  <si>
    <t>MUGIHARJO MAKMUR SENTOSA</t>
  </si>
  <si>
    <t>175497</t>
  </si>
  <si>
    <t>INTEGRITAS MULIA BERSAMA</t>
  </si>
  <si>
    <t>175498</t>
  </si>
  <si>
    <t>SALOYO</t>
  </si>
  <si>
    <t>175500</t>
  </si>
  <si>
    <t>NUSA BUANA CIPTA</t>
  </si>
  <si>
    <t>175501</t>
  </si>
  <si>
    <t>ALFA FIBER INDONESIA</t>
  </si>
  <si>
    <t>175502</t>
  </si>
  <si>
    <t>KURINA DWI FEBRIANTI</t>
  </si>
  <si>
    <t>175503</t>
  </si>
  <si>
    <t>KARINA DWI FEBRIANTI</t>
  </si>
  <si>
    <t>175506</t>
  </si>
  <si>
    <t>CV. DIPERINDO JAYA</t>
  </si>
  <si>
    <t>175507</t>
  </si>
  <si>
    <t>TEMTER GANDA PISSA</t>
  </si>
  <si>
    <t>175508</t>
  </si>
  <si>
    <t>BUMI NUSA INDAH</t>
  </si>
  <si>
    <t>175509</t>
  </si>
  <si>
    <t>BENDAHARA PENGELUARAN RUMKIT TK.II PUTRI HIJAU</t>
  </si>
  <si>
    <t>175510</t>
  </si>
  <si>
    <t>ALAM KARYA INDONESIA</t>
  </si>
  <si>
    <t>175512</t>
  </si>
  <si>
    <t>BATAM PROSPEXINDO LOGISTIK</t>
  </si>
  <si>
    <t>175514</t>
  </si>
  <si>
    <t>CV. MULTI SUKSESINDO</t>
  </si>
  <si>
    <t>175515</t>
  </si>
  <si>
    <t>ZHAFIRA TETAP JAYA</t>
  </si>
  <si>
    <t>175517</t>
  </si>
  <si>
    <t>BAHTERA ANUGRAH NARWASTU</t>
  </si>
  <si>
    <t>175518</t>
  </si>
  <si>
    <t>RUFAISAL AKBAR</t>
  </si>
  <si>
    <t>175521</t>
  </si>
  <si>
    <t>PT. SUMBER BAHAGIA SENTOSA</t>
  </si>
  <si>
    <t>175522</t>
  </si>
  <si>
    <t>PARIJONO, SE</t>
  </si>
  <si>
    <t>175525</t>
  </si>
  <si>
    <t>DENDY HARIANTO</t>
  </si>
  <si>
    <t>175529</t>
  </si>
  <si>
    <t>LIZA SYAFITRI</t>
  </si>
  <si>
    <t>175530</t>
  </si>
  <si>
    <t>CIPTA PRIMA SERVISTAMA</t>
  </si>
  <si>
    <t>175531</t>
  </si>
  <si>
    <t>ANDRIAS CATUR PRASETYA, SH</t>
  </si>
  <si>
    <t>175532</t>
  </si>
  <si>
    <t>PEMEGANG KAS KTR.KEBERSIHAN,PERTAMANAN DAN PEDALDA</t>
  </si>
  <si>
    <t>175533</t>
  </si>
  <si>
    <t>175534</t>
  </si>
  <si>
    <t>SYAEFUL AMIR ALGHONI</t>
  </si>
  <si>
    <t>175535</t>
  </si>
  <si>
    <t>KALBAR BUMI PERKASA</t>
  </si>
  <si>
    <t>175537</t>
  </si>
  <si>
    <t>SAVINO DEL BENE</t>
  </si>
  <si>
    <t>175539</t>
  </si>
  <si>
    <t>ANDI SANGAJI SYAMSUL</t>
  </si>
  <si>
    <t>175540</t>
  </si>
  <si>
    <t>MUKONO</t>
  </si>
  <si>
    <t>175541</t>
  </si>
  <si>
    <t>DIHYAN BASWARA</t>
  </si>
  <si>
    <t>175542</t>
  </si>
  <si>
    <t>PT. AGRI KEMIA NATURA</t>
  </si>
  <si>
    <t>175543</t>
  </si>
  <si>
    <t>PT. THE FAR EAST</t>
  </si>
  <si>
    <t>175546</t>
  </si>
  <si>
    <t>ASDP CABANG PELABUHAN PENYEBRANGAN KELAS I</t>
  </si>
  <si>
    <t>175547</t>
  </si>
  <si>
    <t>PT. MADYA UTAMA LIMA</t>
  </si>
  <si>
    <t>175548</t>
  </si>
  <si>
    <t>PT. JARUM MAHAKARYA INDONESIA</t>
  </si>
  <si>
    <t>175549</t>
  </si>
  <si>
    <t>SUPERNOVA INDUSTRI PRIMA</t>
  </si>
  <si>
    <t>175551</t>
  </si>
  <si>
    <t>PT. WEI SHENG INDONESIA</t>
  </si>
  <si>
    <t>175552</t>
  </si>
  <si>
    <t>SWADAYA MUKTI PRAKARSA</t>
  </si>
  <si>
    <t>175554</t>
  </si>
  <si>
    <t>YASA SUMMA ENERGY</t>
  </si>
  <si>
    <t>175556</t>
  </si>
  <si>
    <t>ANEKA MINERAL INDONESIA</t>
  </si>
  <si>
    <t>175557</t>
  </si>
  <si>
    <t>NUGROHO BERKAH FEED</t>
  </si>
  <si>
    <t>175558</t>
  </si>
  <si>
    <t>DRS MAPPA</t>
  </si>
  <si>
    <t>175559</t>
  </si>
  <si>
    <t>KARYA MURNI SEJATI 27</t>
  </si>
  <si>
    <t>175560</t>
  </si>
  <si>
    <t>CV. ANUGERAH ABADI HTSA</t>
  </si>
  <si>
    <t>175562</t>
  </si>
  <si>
    <t>SEGARA JAYA LESTARI</t>
  </si>
  <si>
    <t>175564</t>
  </si>
  <si>
    <t>PT. INDONESIA MINERAL SINERGI</t>
  </si>
  <si>
    <t>175566</t>
  </si>
  <si>
    <t>SWTS BATAM</t>
  </si>
  <si>
    <t>175571</t>
  </si>
  <si>
    <t>PUJIANTO RAHARJO</t>
  </si>
  <si>
    <t>175572</t>
  </si>
  <si>
    <t>CV. KARYA NUH INDAH</t>
  </si>
  <si>
    <t>175574</t>
  </si>
  <si>
    <t>AISYAH NUR RAHMADANIA</t>
  </si>
  <si>
    <t>175593</t>
  </si>
  <si>
    <t>SHANDY NANDYA</t>
  </si>
  <si>
    <t>175594</t>
  </si>
  <si>
    <t>SHANDY NANDYA RIZKIAWAN S.T.</t>
  </si>
  <si>
    <t>175595</t>
  </si>
  <si>
    <t>CIPTA MITRA ANDALAS</t>
  </si>
  <si>
    <t>175596</t>
  </si>
  <si>
    <t>PETROGAS (ISLAND) LTD</t>
  </si>
  <si>
    <t>175597</t>
  </si>
  <si>
    <t>TRISAKA REKSA WALUYA</t>
  </si>
  <si>
    <t>175598</t>
  </si>
  <si>
    <t>PT. HAY PUTRA PERKASA</t>
  </si>
  <si>
    <t>175599</t>
  </si>
  <si>
    <t>CEI LIMITED</t>
  </si>
  <si>
    <t>175601</t>
  </si>
  <si>
    <t>NAPSIYAH</t>
  </si>
  <si>
    <t>176239</t>
  </si>
  <si>
    <t>LYDE GOTHAM JAYA</t>
  </si>
  <si>
    <t>176240</t>
  </si>
  <si>
    <t>BENDAHARA PENGELUARAN DINAS PERUMAHAN, KAWASAN PERMUKIMAN DAN PERHUBUNGAN</t>
  </si>
  <si>
    <t>176241</t>
  </si>
  <si>
    <t>HERMAN GINTING</t>
  </si>
  <si>
    <t>176242</t>
  </si>
  <si>
    <t>GUNBUSTER NICKEL INDUSTRY</t>
  </si>
  <si>
    <t>176243</t>
  </si>
  <si>
    <t>ALCHEMIST METAL INDUSTRY</t>
  </si>
  <si>
    <t>176244</t>
  </si>
  <si>
    <t>CV. DELAPAN ENAM</t>
  </si>
  <si>
    <t>176246</t>
  </si>
  <si>
    <t>PT. TUNAS JAYA PERKASA</t>
  </si>
  <si>
    <t>176248</t>
  </si>
  <si>
    <t>FERTIITAS INDONESIA JAYA</t>
  </si>
  <si>
    <t>176250</t>
  </si>
  <si>
    <t>DELICO PRATAMA TUBINDO</t>
  </si>
  <si>
    <t>176252</t>
  </si>
  <si>
    <t>BENDAHARAWAN BPJS DISKES LANTAMAL V</t>
  </si>
  <si>
    <t>176253</t>
  </si>
  <si>
    <t>MITRA TUNGGAL SENTOSA</t>
  </si>
  <si>
    <t>176254</t>
  </si>
  <si>
    <t>INDONESIA FERRY</t>
  </si>
  <si>
    <t>177239</t>
  </si>
  <si>
    <t>SELAMA INDAH DUA</t>
  </si>
  <si>
    <t>177241</t>
  </si>
  <si>
    <t>SIKARS PETROLIUM NUSANTARA</t>
  </si>
  <si>
    <t>177243</t>
  </si>
  <si>
    <t>BERKAH SEJAGAD</t>
  </si>
  <si>
    <t>177244</t>
  </si>
  <si>
    <t>SURYA JAWARA ECO</t>
  </si>
  <si>
    <t>177245</t>
  </si>
  <si>
    <t>DEDI MARTIAS</t>
  </si>
  <si>
    <t>177247</t>
  </si>
  <si>
    <t>UNIVERSAL DREDGING AND RECLAMATION CORPORATION LTD.</t>
  </si>
  <si>
    <t>177248</t>
  </si>
  <si>
    <t>PT. AMIRION TRIMITRA PERKASA</t>
  </si>
  <si>
    <t>177250</t>
  </si>
  <si>
    <t>KOPERASI KARYAWAN USAHA BAKTI PT. PEMBANGKITAN JAWA-BALI PAITON</t>
  </si>
  <si>
    <t>177254</t>
  </si>
  <si>
    <t>BOBBY CHANDRA GLOBAL INDONESIA</t>
  </si>
  <si>
    <t>177255</t>
  </si>
  <si>
    <t>SAIPUL</t>
  </si>
  <si>
    <t>177258</t>
  </si>
  <si>
    <t>MOCH. HAJAR ISMAIL ALI</t>
  </si>
  <si>
    <t>177259</t>
  </si>
  <si>
    <t>PRIMA ALAM GEMILANG</t>
  </si>
  <si>
    <t>177260</t>
  </si>
  <si>
    <t>DUA BERLIAN PERKASA</t>
  </si>
  <si>
    <t>177261</t>
  </si>
  <si>
    <t>PT. SINAR AGRO GEMILANG INDAH</t>
  </si>
  <si>
    <t>177263</t>
  </si>
  <si>
    <t>SEKAR WANGI SENTOSA</t>
  </si>
  <si>
    <t>177264</t>
  </si>
  <si>
    <t>PELAYARAN KORINDO</t>
  </si>
  <si>
    <t>177266</t>
  </si>
  <si>
    <t>SSBS</t>
  </si>
  <si>
    <t>177268</t>
  </si>
  <si>
    <t>SULTANA BIOMAS INDONESIA</t>
  </si>
  <si>
    <t>177271</t>
  </si>
  <si>
    <t>PT. ANUGERAH BUMINUSANTARA ABADI</t>
  </si>
  <si>
    <t>177272</t>
  </si>
  <si>
    <t>PT. GASING SAWIT ABADI</t>
  </si>
  <si>
    <t>177274</t>
  </si>
  <si>
    <t>PT. FASTFOOD INDONESIA, TBK</t>
  </si>
  <si>
    <t>177275</t>
  </si>
  <si>
    <t>H.M JOHN HALIM</t>
  </si>
  <si>
    <t>177276</t>
  </si>
  <si>
    <t>YAY RUMAH SAKIT ISLAM FATIMAH CILACAP</t>
  </si>
  <si>
    <t>177277</t>
  </si>
  <si>
    <t>HANINDO EXPRESS UTAMA</t>
  </si>
  <si>
    <t>177278</t>
  </si>
  <si>
    <t>PT. CAHAYA NUSANTARA MAKMUR</t>
  </si>
  <si>
    <t>177279</t>
  </si>
  <si>
    <t>DHARMA SUKSES NIAGA</t>
  </si>
  <si>
    <t>177280</t>
  </si>
  <si>
    <t>ALAM BESERTA KITA</t>
  </si>
  <si>
    <t>177281</t>
  </si>
  <si>
    <t>TYAS NATHAN AGUSTA</t>
  </si>
  <si>
    <t>177283</t>
  </si>
  <si>
    <t>PELAYARAN MELATI SAMUDERA</t>
  </si>
  <si>
    <t>177284</t>
  </si>
  <si>
    <t>MASH MOSHEM INDONESIA</t>
  </si>
  <si>
    <t>177285</t>
  </si>
  <si>
    <t>PT. NIPPINDO KAOLIN ABADI</t>
  </si>
  <si>
    <t>177287</t>
  </si>
  <si>
    <t>YOSSIE PAHLEVIAN</t>
  </si>
  <si>
    <t>177288</t>
  </si>
  <si>
    <t>ANUGERAH MAKMUR</t>
  </si>
  <si>
    <t>177289</t>
  </si>
  <si>
    <t>USAHA MAKMUR</t>
  </si>
  <si>
    <t>177290</t>
  </si>
  <si>
    <t>USAHA SEJAHTERA</t>
  </si>
  <si>
    <t>177291</t>
  </si>
  <si>
    <t>PT. ERVINDA INDONESIA</t>
  </si>
  <si>
    <t>177292</t>
  </si>
  <si>
    <t>ANUGERAH CIPTA LESTARI</t>
  </si>
  <si>
    <t>177294</t>
  </si>
  <si>
    <t>BERKAH KURNIA LANGGENG</t>
  </si>
  <si>
    <t>177296</t>
  </si>
  <si>
    <t>PELAYARAN TELUKBAJAU CIPTASEJAHTERA</t>
  </si>
  <si>
    <t>177298</t>
  </si>
  <si>
    <t>ALFIN ARIANDA</t>
  </si>
  <si>
    <t>177300</t>
  </si>
  <si>
    <t>BEND. PENGELUARAN BALAI PENELITIAN TANAH</t>
  </si>
  <si>
    <t>177302</t>
  </si>
  <si>
    <t>MAHAKARYA SENTRA ENERGI</t>
  </si>
  <si>
    <t>177303</t>
  </si>
  <si>
    <t>BATU HIJAU PARAMESTI</t>
  </si>
  <si>
    <t>177304</t>
  </si>
  <si>
    <t>BORNEO OKSIGEN</t>
  </si>
  <si>
    <t>177305</t>
  </si>
  <si>
    <t>BINJAI HATUA MAKMUR</t>
  </si>
  <si>
    <t>177308</t>
  </si>
  <si>
    <t>PT. PANCA TEHNIK</t>
  </si>
  <si>
    <t>177309</t>
  </si>
  <si>
    <t>PRIMATAMA INDOTEKNIK, PT.</t>
  </si>
  <si>
    <t>177310</t>
  </si>
  <si>
    <t>PT. PUTRA TANJUNG</t>
  </si>
  <si>
    <t>177311</t>
  </si>
  <si>
    <t>LAKARA CAHAYA ABADI, PT.</t>
  </si>
  <si>
    <t>177312</t>
  </si>
  <si>
    <t>ALFAN ARIF, S. KOM</t>
  </si>
  <si>
    <t>177314</t>
  </si>
  <si>
    <t>PT. TRIAS SUGI JAYATAMA</t>
  </si>
  <si>
    <t>177316</t>
  </si>
  <si>
    <t>SULAEHA SALAM</t>
  </si>
  <si>
    <t>177317</t>
  </si>
  <si>
    <t>GARD1X TEKNOLOGI PERSADA</t>
  </si>
  <si>
    <t>177318</t>
  </si>
  <si>
    <t>AGUS MIARSO</t>
  </si>
  <si>
    <t>177321</t>
  </si>
  <si>
    <t>BAMBANG MARIYANTO</t>
  </si>
  <si>
    <t>177324</t>
  </si>
  <si>
    <t>DHANIKA SEJAHTERA MAKMUR</t>
  </si>
  <si>
    <t>177325</t>
  </si>
  <si>
    <t>RAYA PRIDE INTERNATIONAL</t>
  </si>
  <si>
    <t>177327</t>
  </si>
  <si>
    <t>PELAYARAN KANAKA DWIMITRA MANUNGGAL</t>
  </si>
  <si>
    <t>177328</t>
  </si>
  <si>
    <t>MAKMUR ANUGERAH SAWITINDO</t>
  </si>
  <si>
    <t>177329</t>
  </si>
  <si>
    <t>PT. ENERGAIA OPERATIONS INDONESIA</t>
  </si>
  <si>
    <t>177331</t>
  </si>
  <si>
    <t>SUCI ENERGI SOLUSI INDONESIA</t>
  </si>
  <si>
    <t>177332</t>
  </si>
  <si>
    <t>PT. ASIA POLYPLAS INDUSTRI</t>
  </si>
  <si>
    <t>177333</t>
  </si>
  <si>
    <t>KASMAR MATANO PERSADA</t>
  </si>
  <si>
    <t>177334</t>
  </si>
  <si>
    <t>MUHAMMAD AL HADAD</t>
  </si>
  <si>
    <t>177335</t>
  </si>
  <si>
    <t>KENCANA ACIDINDO PERKASA</t>
  </si>
  <si>
    <t>177339</t>
  </si>
  <si>
    <t>177357</t>
  </si>
  <si>
    <t>LUMBUNG CHUTNEY BALI</t>
  </si>
  <si>
    <t>177360</t>
  </si>
  <si>
    <t>PASPAN ABADI</t>
  </si>
  <si>
    <t>177361</t>
  </si>
  <si>
    <t>AGUS WIBOWO</t>
  </si>
  <si>
    <t>177363</t>
  </si>
  <si>
    <t>NUNING ARMAWATI</t>
  </si>
  <si>
    <t>177364</t>
  </si>
  <si>
    <t>NG. SOEPRAPMAN / PD. SINAR AGUNG</t>
  </si>
  <si>
    <t>177366</t>
  </si>
  <si>
    <t>PT. MITRA CELEBES STEEL INDONESIA</t>
  </si>
  <si>
    <t>177367</t>
  </si>
  <si>
    <t>PT. SUMBER PANCA ENERGI</t>
  </si>
  <si>
    <t>177368</t>
  </si>
  <si>
    <t>BEND.KANTOR PELABUHAN PERIKANAN PANTAI TL. BATANG</t>
  </si>
  <si>
    <t>177374</t>
  </si>
  <si>
    <t>PT. KURNIA NIAGA UTAMA</t>
  </si>
  <si>
    <t>177375</t>
  </si>
  <si>
    <t>PT. KEN TANZAH MAKMUR</t>
  </si>
  <si>
    <t>177379</t>
  </si>
  <si>
    <t>BENING GURU SEMESTA</t>
  </si>
  <si>
    <t>177380</t>
  </si>
  <si>
    <t>RAHMADANI PUTRA</t>
  </si>
  <si>
    <t>177381</t>
  </si>
  <si>
    <t>NUR FAJRI</t>
  </si>
  <si>
    <t>177382</t>
  </si>
  <si>
    <t>SASCHA</t>
  </si>
  <si>
    <t>177384</t>
  </si>
  <si>
    <t>CV. DROJOGAN BERKAH KARYA</t>
  </si>
  <si>
    <t>177388</t>
  </si>
  <si>
    <t>BEND.RSUD LINGGAJATI</t>
  </si>
  <si>
    <t>177390</t>
  </si>
  <si>
    <t>MEDIA KERTASINDO UTAMA</t>
  </si>
  <si>
    <t>177391</t>
  </si>
  <si>
    <t>MUHAMMAD MAKSUM</t>
  </si>
  <si>
    <t>177392</t>
  </si>
  <si>
    <t>LOGAMINDO SARI MULIA</t>
  </si>
  <si>
    <t>177393</t>
  </si>
  <si>
    <t>HELMY ROTUA BUTAR BUTAR</t>
  </si>
  <si>
    <t>177395</t>
  </si>
  <si>
    <t>PT. MIRASA FOOD INDUSTRY</t>
  </si>
  <si>
    <t>177396</t>
  </si>
  <si>
    <t>177400</t>
  </si>
  <si>
    <t>DUTA MULYA</t>
  </si>
  <si>
    <t>177402</t>
  </si>
  <si>
    <t>HASTA WERDHI EXPRESS</t>
  </si>
  <si>
    <t>177403</t>
  </si>
  <si>
    <t>PT. KARYA SEJATI</t>
  </si>
  <si>
    <t>177404</t>
  </si>
  <si>
    <t>177405</t>
  </si>
  <si>
    <t>PT. BUMI DHARMA KENCANA</t>
  </si>
  <si>
    <t>177411</t>
  </si>
  <si>
    <t>HAACMAS IHRIN SEJAHTERA</t>
  </si>
  <si>
    <t>177412</t>
  </si>
  <si>
    <t>SMA NEGERI 8 PEKANBARU</t>
  </si>
  <si>
    <t>177413</t>
  </si>
  <si>
    <t>PT. PUTRA MATAHARI AGRO</t>
  </si>
  <si>
    <t>177421</t>
  </si>
  <si>
    <t>PT. TIRTAMILINDO PERDANA</t>
  </si>
  <si>
    <t>177430</t>
  </si>
  <si>
    <t>177431</t>
  </si>
  <si>
    <t>BERSAMA KITA BISA</t>
  </si>
  <si>
    <t>177435</t>
  </si>
  <si>
    <t>LANGGENG BUANA JAYA</t>
  </si>
  <si>
    <t>177437</t>
  </si>
  <si>
    <t>GOLDEN EGG INDONESIA</t>
  </si>
  <si>
    <t>177438</t>
  </si>
  <si>
    <t>PRIMA ANUGERAH BRIKET</t>
  </si>
  <si>
    <t>177440</t>
  </si>
  <si>
    <t>FAISAL AKBAR DANAPARAMITA</t>
  </si>
  <si>
    <t>177441</t>
  </si>
  <si>
    <t>KARUNIA HERBAL ASSYFA</t>
  </si>
  <si>
    <t>177442</t>
  </si>
  <si>
    <t>TRI PURNAMA</t>
  </si>
  <si>
    <t>177443</t>
  </si>
  <si>
    <t>PT TEBET MAS INDAH</t>
  </si>
  <si>
    <t>177446</t>
  </si>
  <si>
    <t>PT VEOLIA SERVICES INDONESIA</t>
  </si>
  <si>
    <t>177448</t>
  </si>
  <si>
    <t>PT. KEKA INDRA BERJAYA</t>
  </si>
  <si>
    <t>177450</t>
  </si>
  <si>
    <t>GEODWIPA TEKNIKA NUSANTARA</t>
  </si>
  <si>
    <t>177452</t>
  </si>
  <si>
    <t>PT. JAYA INTI TEKLINDO</t>
  </si>
  <si>
    <t>177453</t>
  </si>
  <si>
    <t>DANIEL SURYANTA</t>
  </si>
  <si>
    <t>177454</t>
  </si>
  <si>
    <t>RIZKY AGUSTIAN</t>
  </si>
  <si>
    <t>177455</t>
  </si>
  <si>
    <t>HAYJEN KOSMETIK</t>
  </si>
  <si>
    <t>177456</t>
  </si>
  <si>
    <t>HANKOOK CASTING INDONESIA</t>
  </si>
  <si>
    <t>177457</t>
  </si>
  <si>
    <t>WISNU AIPATI NUSANTARA</t>
  </si>
  <si>
    <t>177458</t>
  </si>
  <si>
    <t>CV. PANCHA AGRO SARANA</t>
  </si>
  <si>
    <t>177459</t>
  </si>
  <si>
    <t>RIZKY ANUGRAH AGUSTIAN</t>
  </si>
  <si>
    <t>177461</t>
  </si>
  <si>
    <t>FRANSISCUS SUBROTO DIGDOYO</t>
  </si>
  <si>
    <t>177462</t>
  </si>
  <si>
    <t>SARANA ENERGI ABADI</t>
  </si>
  <si>
    <t>177463</t>
  </si>
  <si>
    <t>HENSMAR MULTIKARYA UTAMA</t>
  </si>
  <si>
    <t>177464</t>
  </si>
  <si>
    <t>177466</t>
  </si>
  <si>
    <t>177468</t>
  </si>
  <si>
    <t>JOKO SUSILO UTOMO</t>
  </si>
  <si>
    <t>177469</t>
  </si>
  <si>
    <t>177474</t>
  </si>
  <si>
    <t>ULUNG MEGAWANTO, S.I.P</t>
  </si>
  <si>
    <t>177476</t>
  </si>
  <si>
    <t>PT. RANDUGARUT PLASTIC INDONESIA</t>
  </si>
  <si>
    <t>177477</t>
  </si>
  <si>
    <t>DAYAK LESTARI EKANIAGA</t>
  </si>
  <si>
    <t>177478</t>
  </si>
  <si>
    <t>INDUSTRI ORGANIK INDONESIA</t>
  </si>
  <si>
    <t>177479</t>
  </si>
  <si>
    <t>JOY GLOBAL INDONESIA</t>
  </si>
  <si>
    <t>177480</t>
  </si>
  <si>
    <t>TAMANG MINERAL JAYA</t>
  </si>
  <si>
    <t>177482</t>
  </si>
  <si>
    <t>CV YANG REKAYASA</t>
  </si>
  <si>
    <t>177484</t>
  </si>
  <si>
    <t>KSO SCI-VTP</t>
  </si>
  <si>
    <t>177485</t>
  </si>
  <si>
    <t>ARY RACHMANTO</t>
  </si>
  <si>
    <t>177486</t>
  </si>
  <si>
    <t>WIRA DHARMA SAMUDERA SHIPPING</t>
  </si>
  <si>
    <t>177487</t>
  </si>
  <si>
    <t>PT. CENTRAL TRANSNASIONAL SERVICE</t>
  </si>
  <si>
    <t>177488</t>
  </si>
  <si>
    <t>H. MUJAYIN, S.H.</t>
  </si>
  <si>
    <t>177490</t>
  </si>
  <si>
    <t>SARI SEKAR ALAM</t>
  </si>
  <si>
    <t>177493</t>
  </si>
  <si>
    <t>MICHAEL EDWARDO SAMPURNO</t>
  </si>
  <si>
    <t>177494</t>
  </si>
  <si>
    <t>PANCA KARYA WIJAYA</t>
  </si>
  <si>
    <t>177495</t>
  </si>
  <si>
    <t>IRAWAN ARIFIANTO WARDHANA</t>
  </si>
  <si>
    <t>177497</t>
  </si>
  <si>
    <t>TRINUSA TRAVELINDO</t>
  </si>
  <si>
    <t>177499</t>
  </si>
  <si>
    <t>PRASETYA WAHYU MUKTI</t>
  </si>
  <si>
    <t>177500</t>
  </si>
  <si>
    <t>PT. ETWO KEMINDO SOLO</t>
  </si>
  <si>
    <t>177501</t>
  </si>
  <si>
    <t>KELIN</t>
  </si>
  <si>
    <t>177502</t>
  </si>
  <si>
    <t>MUNIR YUSUF</t>
  </si>
  <si>
    <t>177505</t>
  </si>
  <si>
    <t>KELVIN</t>
  </si>
  <si>
    <t>177506</t>
  </si>
  <si>
    <t>PT. ANUGRAH KAIROS MAKMUR</t>
  </si>
  <si>
    <t>177507</t>
  </si>
  <si>
    <t>ANA WONUA RAYA</t>
  </si>
  <si>
    <t>177508</t>
  </si>
  <si>
    <t>PT. JNP LOGISTICS</t>
  </si>
  <si>
    <t>177509</t>
  </si>
  <si>
    <t>DIDI ASARI</t>
  </si>
  <si>
    <t>177510</t>
  </si>
  <si>
    <t>FADHIL AMANAH WISATA</t>
  </si>
  <si>
    <t>177511</t>
  </si>
  <si>
    <t>INDO SINAR ABADI</t>
  </si>
  <si>
    <t>177512</t>
  </si>
  <si>
    <t>CENTULA GADING MEDIKA, PT</t>
  </si>
  <si>
    <t>177514</t>
  </si>
  <si>
    <t>YERMIA</t>
  </si>
  <si>
    <t>177515</t>
  </si>
  <si>
    <t>RIZKI GAZA</t>
  </si>
  <si>
    <t>177516</t>
  </si>
  <si>
    <t>SETIYADJI SETYAWIDJAJA, SH. H</t>
  </si>
  <si>
    <t>177520</t>
  </si>
  <si>
    <t>CV. PUTRA ANDALAS</t>
  </si>
  <si>
    <t>177522</t>
  </si>
  <si>
    <t>PT. ZEBRA ASABA INDUSTRIES</t>
  </si>
  <si>
    <t>177523</t>
  </si>
  <si>
    <t>AGUS EFFENDY</t>
  </si>
  <si>
    <t>177526</t>
  </si>
  <si>
    <t>SINERGI BESTAMA INDONESIA</t>
  </si>
  <si>
    <t>177527</t>
  </si>
  <si>
    <t>INDOTECH CITRA SINERGI, PT.</t>
  </si>
  <si>
    <t>177529</t>
  </si>
  <si>
    <t>SUMBER BUMI MARAU</t>
  </si>
  <si>
    <t>177531</t>
  </si>
  <si>
    <t>BANGUN PRIMA SEMESTA</t>
  </si>
  <si>
    <t>177533</t>
  </si>
  <si>
    <t>HERBERT SIMATUPANG</t>
  </si>
  <si>
    <t>177534</t>
  </si>
  <si>
    <t>PT. MITRA SAMUDERA PERKASA</t>
  </si>
  <si>
    <t>177535</t>
  </si>
  <si>
    <t>PT. JATI ALAM ABADI</t>
  </si>
  <si>
    <t>177536</t>
  </si>
  <si>
    <t>ANDI PATOTORI ARISMUNANDAR</t>
  </si>
  <si>
    <t>177537</t>
  </si>
  <si>
    <t>MAM ENERGINDO</t>
  </si>
  <si>
    <t>177538</t>
  </si>
  <si>
    <t>PERMONA CIPTA PERSADA</t>
  </si>
  <si>
    <t>177539</t>
  </si>
  <si>
    <t>ANUGERAH TEKNIKTAMA</t>
  </si>
  <si>
    <t>177540</t>
  </si>
  <si>
    <t>CV. ATMOBRASS JAYA</t>
  </si>
  <si>
    <t>177541</t>
  </si>
  <si>
    <t>AGUS SANTOSA</t>
  </si>
  <si>
    <t>177542</t>
  </si>
  <si>
    <t>SIBELCO LAUTAN MINERALS</t>
  </si>
  <si>
    <t>177543</t>
  </si>
  <si>
    <t>BADAN USAHA MILIK PETANI (BUMP) PT. PENGAYOM TANI SEJAGAD</t>
  </si>
  <si>
    <t>177544</t>
  </si>
  <si>
    <t>PONDOK PESANTREN PPTQ ABBI UMMI</t>
  </si>
  <si>
    <t>177545</t>
  </si>
  <si>
    <t>AGROFORESTRY LESTARI</t>
  </si>
  <si>
    <t>177546</t>
  </si>
  <si>
    <t>BENDAHARAWAN DINAS PERTANIAN DAN PETERNAKAN KAB.PESAWARAN</t>
  </si>
  <si>
    <t>177547</t>
  </si>
  <si>
    <t>KOPERASI ARRESTER</t>
  </si>
  <si>
    <t>177550</t>
  </si>
  <si>
    <t>TRUE SPICES INDONESIA</t>
  </si>
  <si>
    <t>177551</t>
  </si>
  <si>
    <t>GRASADA INTERNATIONAL</t>
  </si>
  <si>
    <t>177557</t>
  </si>
  <si>
    <t>PT. NOTOS</t>
  </si>
  <si>
    <t>177558</t>
  </si>
  <si>
    <t>Panye (HK) Technology Co.,Ltd</t>
  </si>
  <si>
    <t>177559</t>
  </si>
  <si>
    <t>PT. GLOBAL BORNEO ENERGI</t>
  </si>
  <si>
    <t>177563</t>
  </si>
  <si>
    <t>Ir. YUARIF ABADI</t>
  </si>
  <si>
    <t>177565</t>
  </si>
  <si>
    <t>ANUGERAH ABADI BERKARYA</t>
  </si>
  <si>
    <t>177566</t>
  </si>
  <si>
    <t>PT. ISMAR KLAMBIR GROUP</t>
  </si>
  <si>
    <t>177567</t>
  </si>
  <si>
    <t>ARTHA MAHESA BUMI INDAH</t>
  </si>
  <si>
    <t>177568</t>
  </si>
  <si>
    <t>177569</t>
  </si>
  <si>
    <t>BAHTERA SARANA UTAMA</t>
  </si>
  <si>
    <t>177571</t>
  </si>
  <si>
    <t>PT. HEXAREKA NIAGA TAMA</t>
  </si>
  <si>
    <t>177572</t>
  </si>
  <si>
    <t>MUNCUL PERDANA PRINTINDO</t>
  </si>
  <si>
    <t>177573</t>
  </si>
  <si>
    <t>KELVIN SURIJAN</t>
  </si>
  <si>
    <t>177575</t>
  </si>
  <si>
    <t>VINDY UTAMA</t>
  </si>
  <si>
    <t>177576</t>
  </si>
  <si>
    <t>177577</t>
  </si>
  <si>
    <t>177578</t>
  </si>
  <si>
    <t>SURYA INTI LOGAM</t>
  </si>
  <si>
    <t>177579</t>
  </si>
  <si>
    <t>PT. KHARISMA WIRAJAYA PERKASA</t>
  </si>
  <si>
    <t>177585</t>
  </si>
  <si>
    <t>MR. ABDUL GANI</t>
  </si>
  <si>
    <t>177586</t>
  </si>
  <si>
    <t>DIREKTORAT IMIGRASI</t>
  </si>
  <si>
    <t>177588</t>
  </si>
  <si>
    <t>CV. ALSTA INTAN REKATAMA</t>
  </si>
  <si>
    <t>177589</t>
  </si>
  <si>
    <t>JEAN PRAKARSA</t>
  </si>
  <si>
    <t>177591</t>
  </si>
  <si>
    <t>SAHBANA CITRA MANDIRI</t>
  </si>
  <si>
    <t>177597</t>
  </si>
  <si>
    <t>PERSATUAN KONSULTAN INDONESIA (PERKINDO)</t>
  </si>
  <si>
    <t>177602</t>
  </si>
  <si>
    <t>FENDYANTO</t>
  </si>
  <si>
    <t>177603</t>
  </si>
  <si>
    <t>HERU FAHAMSYAH</t>
  </si>
  <si>
    <t>177606</t>
  </si>
  <si>
    <t>INDAYANI</t>
  </si>
  <si>
    <t>177610</t>
  </si>
  <si>
    <t>NOVALIA KUSUMARINI</t>
  </si>
  <si>
    <t>177611</t>
  </si>
  <si>
    <t>BANGBANG DURAHIM</t>
  </si>
  <si>
    <t>177612</t>
  </si>
  <si>
    <t>TRIGUNA INTI SOLUSI</t>
  </si>
  <si>
    <t>177615</t>
  </si>
  <si>
    <t>CV. SIDORAHAYU FARM</t>
  </si>
  <si>
    <t>177616</t>
  </si>
  <si>
    <t>SIGIT WINARYO</t>
  </si>
  <si>
    <t>177618</t>
  </si>
  <si>
    <t>PT. MERANGKAI ARTHA NUSANTARA</t>
  </si>
  <si>
    <t>177623</t>
  </si>
  <si>
    <t>SARANA MITRA SEJATI</t>
  </si>
  <si>
    <t>177625</t>
  </si>
  <si>
    <t>177629</t>
  </si>
  <si>
    <t>PT. FASTFOOD INDONESIA KENTUCKY CHICKEN</t>
  </si>
  <si>
    <t>177630</t>
  </si>
  <si>
    <t>ADI NUGROHO</t>
  </si>
  <si>
    <t>177633</t>
  </si>
  <si>
    <t>BANGSHANG TECHNOLOGY JAWA TIMUR</t>
  </si>
  <si>
    <t>177635</t>
  </si>
  <si>
    <t>AMAR</t>
  </si>
  <si>
    <t>177636</t>
  </si>
  <si>
    <t>RICHLAND AGRO INDUSTRI</t>
  </si>
  <si>
    <t>177637</t>
  </si>
  <si>
    <t>PT. BARA JAYA NUSANTARA</t>
  </si>
  <si>
    <t>177638</t>
  </si>
  <si>
    <t>ORISKIN PONTIANAK MAKMUR</t>
  </si>
  <si>
    <t>177639</t>
  </si>
  <si>
    <t>ANTONIUS KUSTIDIAWINTORO, ST, MT</t>
  </si>
  <si>
    <t>177642</t>
  </si>
  <si>
    <t>ZAENAL MUTTAQIN</t>
  </si>
  <si>
    <t>177644</t>
  </si>
  <si>
    <t>SAMUDERA SAWIT SUBUR</t>
  </si>
  <si>
    <t>177645</t>
  </si>
  <si>
    <t>MR. HERI SUSILO AS</t>
  </si>
  <si>
    <t>177647</t>
  </si>
  <si>
    <t>RISDIA TULLAH, ST</t>
  </si>
  <si>
    <t>177648</t>
  </si>
  <si>
    <t>CV. FAJAR BORNEO INDAH</t>
  </si>
  <si>
    <t>177649</t>
  </si>
  <si>
    <t>PT. BINTANG HARAPAN SUKSES SEJAHTERA</t>
  </si>
  <si>
    <t>177650</t>
  </si>
  <si>
    <t>BUMI PANDUNUSANTARA</t>
  </si>
  <si>
    <t>177652</t>
  </si>
  <si>
    <t>PT. KENCANA SSANG YONG BUILD</t>
  </si>
  <si>
    <t>177657</t>
  </si>
  <si>
    <t>AGUS SU'UDI</t>
  </si>
  <si>
    <t>177658</t>
  </si>
  <si>
    <t>PT. DANISINDO SEMESTA</t>
  </si>
  <si>
    <t>177659</t>
  </si>
  <si>
    <t>SANLIN JAYA</t>
  </si>
  <si>
    <t>177660</t>
  </si>
  <si>
    <t>ABEL JATAYU PRAKOSA</t>
  </si>
  <si>
    <t>177661</t>
  </si>
  <si>
    <t>MASKERSEF. ID</t>
  </si>
  <si>
    <t>177662</t>
  </si>
  <si>
    <t>AUTOMOVA DETAILING INDONESIA</t>
  </si>
  <si>
    <t>177665</t>
  </si>
  <si>
    <t>TIRTA MULIA SEMPURNA</t>
  </si>
  <si>
    <t>177666</t>
  </si>
  <si>
    <t>MAJU MAPAN PANGASTUTI</t>
  </si>
  <si>
    <t>177667</t>
  </si>
  <si>
    <t>DJUANDY TANUAR</t>
  </si>
  <si>
    <t>177669</t>
  </si>
  <si>
    <t>PT. QL AGROFOOD</t>
  </si>
  <si>
    <t>177670</t>
  </si>
  <si>
    <t>PT. POETRA KALTIM ENERGI</t>
  </si>
  <si>
    <t>177671</t>
  </si>
  <si>
    <t>GUDANG SENG SRA</t>
  </si>
  <si>
    <t>177672</t>
  </si>
  <si>
    <t>PAKUBUMI SEMESTA</t>
  </si>
  <si>
    <t>177675</t>
  </si>
  <si>
    <t>DARE MELAYU BORNEO</t>
  </si>
  <si>
    <t>177676</t>
  </si>
  <si>
    <t>KARYA LESTARI</t>
  </si>
  <si>
    <t>177677</t>
  </si>
  <si>
    <t>SINERGI CAKRAWALA NUSA</t>
  </si>
  <si>
    <t>177683</t>
  </si>
  <si>
    <t>BERJAYA MAKMUR INDONESIA</t>
  </si>
  <si>
    <t>177685</t>
  </si>
  <si>
    <t>DONDO SUKANDI</t>
  </si>
  <si>
    <t>177687</t>
  </si>
  <si>
    <t>AMIN SALIM</t>
  </si>
  <si>
    <t>177688</t>
  </si>
  <si>
    <t>KENCANA BAJA TAMA KONSTRUKSI</t>
  </si>
  <si>
    <t>177689</t>
  </si>
  <si>
    <t>SINAR TAPANULI JAYA</t>
  </si>
  <si>
    <t>177692</t>
  </si>
  <si>
    <t>AGUNG ANDISUSILO</t>
  </si>
  <si>
    <t>177693</t>
  </si>
  <si>
    <t>PT. MERO SEKAWAN JAYA</t>
  </si>
  <si>
    <t>177694</t>
  </si>
  <si>
    <t>SEGAR BERKAH ABADI</t>
  </si>
  <si>
    <t>177695</t>
  </si>
  <si>
    <t>IMPLORA SUKSES ABADI</t>
  </si>
  <si>
    <t>177698</t>
  </si>
  <si>
    <t>MITRA TANI ABADI</t>
  </si>
  <si>
    <t>177699</t>
  </si>
  <si>
    <t>DWI PRASETIO ADI</t>
  </si>
  <si>
    <t>177700</t>
  </si>
  <si>
    <t>PT. KHARISMA MENARA ABADI</t>
  </si>
  <si>
    <t>177701</t>
  </si>
  <si>
    <t>BULUH CAWANG PLANTATIONS</t>
  </si>
  <si>
    <t>177702</t>
  </si>
  <si>
    <t>DAYA LANDAK PLANTATION</t>
  </si>
  <si>
    <t>177703</t>
  </si>
  <si>
    <t>PUTRA INDOTROPICAL</t>
  </si>
  <si>
    <t>177704</t>
  </si>
  <si>
    <t>PRATAMA PROSENTINDO</t>
  </si>
  <si>
    <t>177705</t>
  </si>
  <si>
    <t>AGRO PALINDO SAKTI</t>
  </si>
  <si>
    <t>177706</t>
  </si>
  <si>
    <t>INDORESINS PUTRA MANDIRI</t>
  </si>
  <si>
    <t>177708</t>
  </si>
  <si>
    <t>PT. MITRA AGRO SERVINDO</t>
  </si>
  <si>
    <t>177710</t>
  </si>
  <si>
    <t>CV. SAMARINDA KONSTRUKSI</t>
  </si>
  <si>
    <t>177714</t>
  </si>
  <si>
    <t>SAIFULLAH YUSUF</t>
  </si>
  <si>
    <t>177716</t>
  </si>
  <si>
    <t>PT. JUTA KHARISMA MANDIRI</t>
  </si>
  <si>
    <t>177718</t>
  </si>
  <si>
    <t>ANAK AGUNG SAGUNG MAS CANDRADEWI</t>
  </si>
  <si>
    <t>177719</t>
  </si>
  <si>
    <t>PT.PARAHITA ANANTA ADYATMA</t>
  </si>
  <si>
    <t>177721</t>
  </si>
  <si>
    <t>ARIANTO M, SE</t>
  </si>
  <si>
    <t>177722</t>
  </si>
  <si>
    <t>ENGKADIN MINERAL JAYA</t>
  </si>
  <si>
    <t>177725</t>
  </si>
  <si>
    <t>INDO KADIWONO MAKMUR</t>
  </si>
  <si>
    <t>177726</t>
  </si>
  <si>
    <t>PT. HAFAR CAPITOL NUSANTARA</t>
  </si>
  <si>
    <t>177727</t>
  </si>
  <si>
    <t>PT. PUNDARIKA ADI LESTARI</t>
  </si>
  <si>
    <t>177728</t>
  </si>
  <si>
    <t>PT. UNGGUL SEJAHTERA RAYA</t>
  </si>
  <si>
    <t>177731</t>
  </si>
  <si>
    <t>HUTAMA - CITRA - ENTOLU KSO</t>
  </si>
  <si>
    <t>177734</t>
  </si>
  <si>
    <t>LAUTAN MUTIARA MAS</t>
  </si>
  <si>
    <t>177736</t>
  </si>
  <si>
    <t>ALI MUSTOFA</t>
  </si>
  <si>
    <t>177737</t>
  </si>
  <si>
    <t>PT. ORGRACE ENERGI INDONESIA</t>
  </si>
  <si>
    <t>177739</t>
  </si>
  <si>
    <t>ASMADI, ST</t>
  </si>
  <si>
    <t>177740</t>
  </si>
  <si>
    <t>ANNISA TRI HADITYA</t>
  </si>
  <si>
    <t>177744</t>
  </si>
  <si>
    <t>PT. ARTAMA SENTOSA INDONESIA</t>
  </si>
  <si>
    <t>177745</t>
  </si>
  <si>
    <t>HARMONSU</t>
  </si>
  <si>
    <t>177748</t>
  </si>
  <si>
    <t>PT. INDO REMPAH LESTARI</t>
  </si>
  <si>
    <t>177749</t>
  </si>
  <si>
    <t>NADIA RIZKY PUTRI HAPSARI</t>
  </si>
  <si>
    <t>177750</t>
  </si>
  <si>
    <t>BUDIDHARMA GODAMPERKASA</t>
  </si>
  <si>
    <t>177751</t>
  </si>
  <si>
    <t>MINERAL MAKMUR SEJAHTERA</t>
  </si>
  <si>
    <t>177752</t>
  </si>
  <si>
    <t>CIPTA BATU ALAM SEJAHTERA</t>
  </si>
  <si>
    <t>177758</t>
  </si>
  <si>
    <t>PT. ROVINA JAYA SENTOSA</t>
  </si>
  <si>
    <t>177759</t>
  </si>
  <si>
    <t>EDI CHANDRA MULIA</t>
  </si>
  <si>
    <t>177761</t>
  </si>
  <si>
    <t>MUHAMMAD LUTHFI, S.Sos</t>
  </si>
  <si>
    <t>177764</t>
  </si>
  <si>
    <t>PT. BAHTERA DWIPUTRA MANDIRI</t>
  </si>
  <si>
    <t>177766</t>
  </si>
  <si>
    <t>TAMACOOL SUKSES PERKASA</t>
  </si>
  <si>
    <t>177769</t>
  </si>
  <si>
    <t>PT. KAPUAS BATANG DANUM</t>
  </si>
  <si>
    <t>177770</t>
  </si>
  <si>
    <t>PT. BUNGA SINAR ABADI</t>
  </si>
  <si>
    <t>177773</t>
  </si>
  <si>
    <t>BENDAHARA PENGELUARAN BAGIAN ANGGARAN 015 SEKRETARIAT JENDERAL DEPKEU</t>
  </si>
  <si>
    <t>177774</t>
  </si>
  <si>
    <t>ABDUL JAFAR</t>
  </si>
  <si>
    <t>177775</t>
  </si>
  <si>
    <t>USAHA SAWIT MANDIRI, PT</t>
  </si>
  <si>
    <t>177776</t>
  </si>
  <si>
    <t>PT. PENASCOP BONGKAR MUAT SAMARINDA</t>
  </si>
  <si>
    <t>177777</t>
  </si>
  <si>
    <t>177778</t>
  </si>
  <si>
    <t>ASTIN</t>
  </si>
  <si>
    <t>177779</t>
  </si>
  <si>
    <t>PT. PINTU TIGA RAHARJA</t>
  </si>
  <si>
    <t>177783</t>
  </si>
  <si>
    <t>DEDE SAEPUL ROHMAN</t>
  </si>
  <si>
    <t>177785</t>
  </si>
  <si>
    <t>EDDY SYAMSIAR</t>
  </si>
  <si>
    <t>177786</t>
  </si>
  <si>
    <t>SUBAINDOCAHAYA POLINTRACO</t>
  </si>
  <si>
    <t>177789</t>
  </si>
  <si>
    <t>PT. JATI KARYA PERKASA</t>
  </si>
  <si>
    <t>177790</t>
  </si>
  <si>
    <t>ANTONIUS PITRA RAHARDJO</t>
  </si>
  <si>
    <t>177791</t>
  </si>
  <si>
    <t>KARTINI</t>
  </si>
  <si>
    <t>177793</t>
  </si>
  <si>
    <t>WINDA KARTIKA SARI</t>
  </si>
  <si>
    <t>177795</t>
  </si>
  <si>
    <t>PT. HARUM JAYA MINERAL</t>
  </si>
  <si>
    <t>177797</t>
  </si>
  <si>
    <t>SUMBER SANDANG ARTOGUNA, PT</t>
  </si>
  <si>
    <t>177798</t>
  </si>
  <si>
    <t>CV. SANUTRA UTAMA</t>
  </si>
  <si>
    <t>177799</t>
  </si>
  <si>
    <t>RESTI JAYA MANDIRI</t>
  </si>
  <si>
    <t>177800</t>
  </si>
  <si>
    <t>PT ANGKASA PERSADA NUSANTARA</t>
  </si>
  <si>
    <t>177804</t>
  </si>
  <si>
    <t>EMPAT BINTANG TERANG</t>
  </si>
  <si>
    <t>177806</t>
  </si>
  <si>
    <t>YAMIN ELDRIGE DINATA</t>
  </si>
  <si>
    <t>177807</t>
  </si>
  <si>
    <t>A ASRUL ARSONG</t>
  </si>
  <si>
    <t>177808</t>
  </si>
  <si>
    <t>NEO BAKTI INDONESIA</t>
  </si>
  <si>
    <t>177809</t>
  </si>
  <si>
    <t>HENRY PRASETYO, S.KH</t>
  </si>
  <si>
    <t>177810</t>
  </si>
  <si>
    <t>SURABAYA MAJU SESAMA</t>
  </si>
  <si>
    <t>177811</t>
  </si>
  <si>
    <t>KEMASAN CIPTATAMA SEMPURNA</t>
  </si>
  <si>
    <t>177813</t>
  </si>
  <si>
    <t>ANGGI FIRMAN AYUDI</t>
  </si>
  <si>
    <t>177814</t>
  </si>
  <si>
    <t>PT. NAGA BARU SUKSES ABADI</t>
  </si>
  <si>
    <t>177815</t>
  </si>
  <si>
    <t>BATAM TRADING COMPANY</t>
  </si>
  <si>
    <t>177816</t>
  </si>
  <si>
    <t>JO. WIKA BRANTAS KSO</t>
  </si>
  <si>
    <t>177819</t>
  </si>
  <si>
    <t>PT. KALIMANTAN JAYA UTAMA NUSANTARA</t>
  </si>
  <si>
    <t>177821</t>
  </si>
  <si>
    <t>YUDA PERKASA</t>
  </si>
  <si>
    <t>177822</t>
  </si>
  <si>
    <t>SURIANTO</t>
  </si>
  <si>
    <t>177823</t>
  </si>
  <si>
    <t>WATU PARIAMA</t>
  </si>
  <si>
    <t>177824</t>
  </si>
  <si>
    <t>MULYANTO</t>
  </si>
  <si>
    <t>177825</t>
  </si>
  <si>
    <t>PT. GREENTEX INDONESIA UTAMA</t>
  </si>
  <si>
    <t>177826</t>
  </si>
  <si>
    <t>PT. RUPA JIWA NUARTA</t>
  </si>
  <si>
    <t>177827</t>
  </si>
  <si>
    <t>PT. PERKASA DHOPAL MANDIRI</t>
  </si>
  <si>
    <t>177828</t>
  </si>
  <si>
    <t>PT. BHETA YARD NUSANTARA</t>
  </si>
  <si>
    <t>177829</t>
  </si>
  <si>
    <t>LAYO SENG FONG</t>
  </si>
  <si>
    <t>177830</t>
  </si>
  <si>
    <t>PANGKALAN PENGAWAS SDKP JAKARTA DITJEN PENGAWASAN SUMBERDAYA KELAUTAN DAN PERIKANAN KEMENTRIAN KELAUTAN DAN PERIKANAN</t>
  </si>
  <si>
    <t>177834</t>
  </si>
  <si>
    <t>DINAS LINGKUNGAN HIDUP KABUPATEN KUBU RAYA</t>
  </si>
  <si>
    <t>177835</t>
  </si>
  <si>
    <t>177838</t>
  </si>
  <si>
    <t>PT. SAMUDERA RENJANA INDOAGRO MANDIRI</t>
  </si>
  <si>
    <t>177843</t>
  </si>
  <si>
    <t>PT. ADHIRAJASA BANGUN MANDIRI</t>
  </si>
  <si>
    <t>177845</t>
  </si>
  <si>
    <t>PT. KAPUAS BARA UTAMA</t>
  </si>
  <si>
    <t>177847</t>
  </si>
  <si>
    <t>SUMBER AGRO LESTARI</t>
  </si>
  <si>
    <t>177848</t>
  </si>
  <si>
    <t>INTI MUDA AGRO KARYA</t>
  </si>
  <si>
    <t>177849</t>
  </si>
  <si>
    <t>PT. INDO CAKRA SEMESTA</t>
  </si>
  <si>
    <t>177850</t>
  </si>
  <si>
    <t>DEVEN MINERAL SINERGI77</t>
  </si>
  <si>
    <t>177851</t>
  </si>
  <si>
    <t>DON VITO PUTRA BILAWAL</t>
  </si>
  <si>
    <t>177852</t>
  </si>
  <si>
    <t>ANDIKO BINA TARAYA</t>
  </si>
  <si>
    <t>177853</t>
  </si>
  <si>
    <t>PT. SUMBER BERKAT INDONESIA</t>
  </si>
  <si>
    <t>177854</t>
  </si>
  <si>
    <t>PERKEBUNAN NUSANTARA VII USAHA SUNGAI LENGI PABRIK</t>
  </si>
  <si>
    <t>177857</t>
  </si>
  <si>
    <t>ANDRIYAN YULIKASARI</t>
  </si>
  <si>
    <t>177862</t>
  </si>
  <si>
    <t>PT. DINAMIKA SELARAS ENGINEERING</t>
  </si>
  <si>
    <t>177865</t>
  </si>
  <si>
    <t>FIRDAUS QADIR</t>
  </si>
  <si>
    <t>177867</t>
  </si>
  <si>
    <t>177868</t>
  </si>
  <si>
    <t>PUTRA VALENTY</t>
  </si>
  <si>
    <t>177869</t>
  </si>
  <si>
    <t>INDOBOGA JAYA ABADI</t>
  </si>
  <si>
    <t>177874</t>
  </si>
  <si>
    <t>MR. WENDRIZAL</t>
  </si>
  <si>
    <t>177875</t>
  </si>
  <si>
    <t>PT. RANGGALANGI CIPTA SARANA</t>
  </si>
  <si>
    <t>177876</t>
  </si>
  <si>
    <t>PRAMANTO</t>
  </si>
  <si>
    <t>177878</t>
  </si>
  <si>
    <t>CV. MEDINA</t>
  </si>
  <si>
    <t>177883</t>
  </si>
  <si>
    <t>PT. TRITAMA BANYU NATURALINDO</t>
  </si>
  <si>
    <t>177886</t>
  </si>
  <si>
    <t>MR. LISBON SIJABAT</t>
  </si>
  <si>
    <t>177888</t>
  </si>
  <si>
    <t>BINTANG BAGUS SATRIO, ST</t>
  </si>
  <si>
    <t>177889</t>
  </si>
  <si>
    <t>SILVA INHUTANI LAMPUNG</t>
  </si>
  <si>
    <t>177891</t>
  </si>
  <si>
    <t>PT. BURSA KAYU INDONESIA</t>
  </si>
  <si>
    <t>177892</t>
  </si>
  <si>
    <t>BADAN PENDIDIKAN DAN PELATIHAN KEUANGAN BADAN PENDIDIKAN DAN</t>
  </si>
  <si>
    <t>177895</t>
  </si>
  <si>
    <t>CHANDRA WIJAYANTI</t>
  </si>
  <si>
    <t>177896</t>
  </si>
  <si>
    <t>MANUNGGAL ABADI CEMERLANG</t>
  </si>
  <si>
    <t>177897</t>
  </si>
  <si>
    <t>CIPTA GRIYA INSANI</t>
  </si>
  <si>
    <t>177899</t>
  </si>
  <si>
    <t>CV. PUTRA SEMAYANG</t>
  </si>
  <si>
    <t>177900</t>
  </si>
  <si>
    <t>ANUGERAH PRIMA SEJATI</t>
  </si>
  <si>
    <t>177901</t>
  </si>
  <si>
    <t>SRI SURYO SENO AJI</t>
  </si>
  <si>
    <t>177902</t>
  </si>
  <si>
    <t>ERIK IRWANDANA</t>
  </si>
  <si>
    <t>177903</t>
  </si>
  <si>
    <t>VICHA ARGO INDUSTRI</t>
  </si>
  <si>
    <t>177904</t>
  </si>
  <si>
    <t>AGUNG - MAJU WIRA KSO</t>
  </si>
  <si>
    <t>177906</t>
  </si>
  <si>
    <t>AHMAD RIDHANY HADIWIJAYA</t>
  </si>
  <si>
    <t>177909</t>
  </si>
  <si>
    <t>AKBAR TAUFIK</t>
  </si>
  <si>
    <t>177910</t>
  </si>
  <si>
    <t>HIJAU ALAM NUSANTARA</t>
  </si>
  <si>
    <t>177911</t>
  </si>
  <si>
    <t>TRI MENSOGE</t>
  </si>
  <si>
    <t>177913</t>
  </si>
  <si>
    <t>BENDAHARA PENGELUARAN DINAS TANAMAN PANGAN, HORTIKULTURA DAN PERKEBUNAN KAB. LAMONGAN</t>
  </si>
  <si>
    <t>177916</t>
  </si>
  <si>
    <t>LIMOTAMA SAKTI GEMILANG</t>
  </si>
  <si>
    <t>177917</t>
  </si>
  <si>
    <t>AGUNG NOTONEGORO</t>
  </si>
  <si>
    <t>177918</t>
  </si>
  <si>
    <t>CV. CV NENTO ANUGERAH MANDIRI</t>
  </si>
  <si>
    <t>177921</t>
  </si>
  <si>
    <t>AMTRA ELECTRIC</t>
  </si>
  <si>
    <t>177922</t>
  </si>
  <si>
    <t>PT.SERAI WANGI PERKASA</t>
  </si>
  <si>
    <t>177923</t>
  </si>
  <si>
    <t>AERO TERRA INDONESIA</t>
  </si>
  <si>
    <t>177925</t>
  </si>
  <si>
    <t>FERDIANTO</t>
  </si>
  <si>
    <t>177926</t>
  </si>
  <si>
    <t>TRANS BINTANG PRATAMA</t>
  </si>
  <si>
    <t>177931</t>
  </si>
  <si>
    <t>ANUGRAH REVENO LESTARI ABADI</t>
  </si>
  <si>
    <t>177935</t>
  </si>
  <si>
    <t>DINALA ARTHA ABADI</t>
  </si>
  <si>
    <t>177941</t>
  </si>
  <si>
    <t>GLOBAL SAMBA SEJAHTERA</t>
  </si>
  <si>
    <t>177947</t>
  </si>
  <si>
    <t>VASCO S.A</t>
  </si>
  <si>
    <t>177948</t>
  </si>
  <si>
    <t>MEGAH ALKESINDO</t>
  </si>
  <si>
    <t>177951</t>
  </si>
  <si>
    <t>KWANG SIAN SOEKANTO</t>
  </si>
  <si>
    <t>177954</t>
  </si>
  <si>
    <t>AKUI BIRD NEST INDONESIA</t>
  </si>
  <si>
    <t>177968</t>
  </si>
  <si>
    <t>PT. NEDA RASA CATER</t>
  </si>
  <si>
    <t>177976</t>
  </si>
  <si>
    <t>CV. PUTERA ZAIDA</t>
  </si>
  <si>
    <t>177979</t>
  </si>
  <si>
    <t>TUGAS ANDA MULIA</t>
  </si>
  <si>
    <t>177980</t>
  </si>
  <si>
    <t>EMINA MULTI INOVASI</t>
  </si>
  <si>
    <t>177981</t>
  </si>
  <si>
    <t>SADARMAN</t>
  </si>
  <si>
    <t>177982</t>
  </si>
  <si>
    <t>MUHAMAD RADEN NASRAN</t>
  </si>
  <si>
    <t>177984</t>
  </si>
  <si>
    <t>PT ASTA BUMI CIPTA</t>
  </si>
  <si>
    <t>177985</t>
  </si>
  <si>
    <t>PT. RONA SUKSES MANDIRI</t>
  </si>
  <si>
    <t>177986</t>
  </si>
  <si>
    <t>SAHRIR</t>
  </si>
  <si>
    <t>177987</t>
  </si>
  <si>
    <t>AHMAD RIFAZ</t>
  </si>
  <si>
    <t>177995</t>
  </si>
  <si>
    <t>178002</t>
  </si>
  <si>
    <t>SOLAR PHILIPPINES POWER PROJECT HOLDINGS INC.</t>
  </si>
  <si>
    <t>178004</t>
  </si>
  <si>
    <t>BUDIJAYA MAKMURSENTOSA</t>
  </si>
  <si>
    <t>178006</t>
  </si>
  <si>
    <t>PT. YOUNG DAN JAYA</t>
  </si>
  <si>
    <t>178007</t>
  </si>
  <si>
    <t>PT. MANGGALA ARTA PRATAMA</t>
  </si>
  <si>
    <t>178008</t>
  </si>
  <si>
    <t>PT. MANUNGGAL YUDHA DOORINDO</t>
  </si>
  <si>
    <t>178010</t>
  </si>
  <si>
    <t>PELAYARAN STRAITS PERDANA</t>
  </si>
  <si>
    <t>178019</t>
  </si>
  <si>
    <t>WENANG PERMAI SENTOSA</t>
  </si>
  <si>
    <t>178021</t>
  </si>
  <si>
    <t>ARWIYANTO TJOKRO</t>
  </si>
  <si>
    <t>178025</t>
  </si>
  <si>
    <t>MEWAH OILS &amp; FATS PTE LTD (MEWAH ENERGY DIVISION)</t>
  </si>
  <si>
    <t>178027</t>
  </si>
  <si>
    <t>KSO PT YASA PATRIA PERKASA - PT BANIAH RAHMAT UTAMA</t>
  </si>
  <si>
    <t>178028</t>
  </si>
  <si>
    <t>REZEKI BERSAMA</t>
  </si>
  <si>
    <t>178030</t>
  </si>
  <si>
    <t>INDAH KARYA GEMILANG</t>
  </si>
  <si>
    <t>178031</t>
  </si>
  <si>
    <t>PT. AGRO NUSANTARA INTERNASIONAL</t>
  </si>
  <si>
    <t>178032</t>
  </si>
  <si>
    <t>KLIRING PERDAGANGAN BERJANGKA INDONESIA</t>
  </si>
  <si>
    <t>178034</t>
  </si>
  <si>
    <t>CIPTO SARANA NUSANTARA</t>
  </si>
  <si>
    <t>178035</t>
  </si>
  <si>
    <t>SPEED ENGINEERING BATAM</t>
  </si>
  <si>
    <t>178047</t>
  </si>
  <si>
    <t>178048</t>
  </si>
  <si>
    <t>PT. CITRA KARYA MILENIUM</t>
  </si>
  <si>
    <t>178050</t>
  </si>
  <si>
    <t>PT. NAZMIRA ENERGI PRIMA</t>
  </si>
  <si>
    <t>178054</t>
  </si>
  <si>
    <t>PT. INTAN PERMATA SEJATI</t>
  </si>
  <si>
    <t>178056</t>
  </si>
  <si>
    <t>MANUEL</t>
  </si>
  <si>
    <t>178058</t>
  </si>
  <si>
    <t>PLN (PERSERO) SEKTOR PEMBANGKITAN JAYAPURA, PT</t>
  </si>
  <si>
    <t>178059</t>
  </si>
  <si>
    <t>BERKAT PERWATAMA SARANA</t>
  </si>
  <si>
    <t>178060</t>
  </si>
  <si>
    <t>IBU RODO</t>
  </si>
  <si>
    <t>178071</t>
  </si>
  <si>
    <t>SUWARSONO</t>
  </si>
  <si>
    <t>178084</t>
  </si>
  <si>
    <t>PROSPEK UTAMA MANDIRI</t>
  </si>
  <si>
    <t>178088</t>
  </si>
  <si>
    <t>DINDING INDAH INDONESIA</t>
  </si>
  <si>
    <t>178089</t>
  </si>
  <si>
    <t>ARTHA VEDA</t>
  </si>
  <si>
    <t>178093</t>
  </si>
  <si>
    <t>MANUNGGAL AGRO TANI</t>
  </si>
  <si>
    <t>178096</t>
  </si>
  <si>
    <t>PT. KADILA LESTARI JAYA</t>
  </si>
  <si>
    <t>178103</t>
  </si>
  <si>
    <t>MUHAMMAD ARIEF</t>
  </si>
  <si>
    <t>178104</t>
  </si>
  <si>
    <t>SUYANDI</t>
  </si>
  <si>
    <t>178106</t>
  </si>
  <si>
    <t>DELTA MINA PERKASA</t>
  </si>
  <si>
    <t>178107</t>
  </si>
  <si>
    <t>RIDO RAHMAT</t>
  </si>
  <si>
    <t>178108</t>
  </si>
  <si>
    <t>BEND. PENGELUARAN DINAS LINGKUNGAN HIDUP PERUMAHAN RAKYAT DAN KAWASAN PERMUKIMAN</t>
  </si>
  <si>
    <t>178109</t>
  </si>
  <si>
    <t>LINTAS BORNEO ARTHA</t>
  </si>
  <si>
    <t>178110</t>
  </si>
  <si>
    <t>178111</t>
  </si>
  <si>
    <t>178112</t>
  </si>
  <si>
    <t>INSAN BORNEO KHATULISTIWA</t>
  </si>
  <si>
    <t>178115</t>
  </si>
  <si>
    <t>DESA KEDUNGBOTO KECAMATAN PORONG KAB. SIDOARJO</t>
  </si>
  <si>
    <t>178122</t>
  </si>
  <si>
    <t>MUHAMMAD IMAN AGRIANTO</t>
  </si>
  <si>
    <t>178123</t>
  </si>
  <si>
    <t>APRIADI HAKIM</t>
  </si>
  <si>
    <t>178124</t>
  </si>
  <si>
    <t>PT. MITRA UNGGUL SUKSES ABADI</t>
  </si>
  <si>
    <t>178126</t>
  </si>
  <si>
    <t>CV. ANUGERAH ALAM ABADI</t>
  </si>
  <si>
    <t>178127</t>
  </si>
  <si>
    <t>YANTO NDEY</t>
  </si>
  <si>
    <t>178128</t>
  </si>
  <si>
    <t>PT KONAWE METAL INDUSTRI</t>
  </si>
  <si>
    <t>178129</t>
  </si>
  <si>
    <t>CV. YUHDI PERKASA</t>
  </si>
  <si>
    <t>178133</t>
  </si>
  <si>
    <t>CV. RAHMAT</t>
  </si>
  <si>
    <t>178134</t>
  </si>
  <si>
    <t>CV. METRO KARYA BERSAMA</t>
  </si>
  <si>
    <t>178135</t>
  </si>
  <si>
    <t>178136</t>
  </si>
  <si>
    <t>RSU DR. KANUJOSO DJATIWIBOWO BALIKPAPAN DITJEN PELAYANAN</t>
  </si>
  <si>
    <t>178138</t>
  </si>
  <si>
    <t>HAJI MABRUR BAROKAH</t>
  </si>
  <si>
    <t>178140</t>
  </si>
  <si>
    <t>PT. ALAM CIPTA SENTOSA</t>
  </si>
  <si>
    <t>178143</t>
  </si>
  <si>
    <t>PT. BINTANG CIPTA PERKASA</t>
  </si>
  <si>
    <t>178144</t>
  </si>
  <si>
    <t>MUSTIKA DIGDAYA</t>
  </si>
  <si>
    <t>178146</t>
  </si>
  <si>
    <t>PT. TEKNINDO CIPTA INTERNASIONAL</t>
  </si>
  <si>
    <t>178147</t>
  </si>
  <si>
    <t>178149</t>
  </si>
  <si>
    <t>SURYA BESINDO SAKTI</t>
  </si>
  <si>
    <t>178151</t>
  </si>
  <si>
    <t>PT. FAJAR CAHAYA ABADI</t>
  </si>
  <si>
    <t>178166</t>
  </si>
  <si>
    <t>CATHERINE ABIGAIL UTOMO PUTRI</t>
  </si>
  <si>
    <t>178167</t>
  </si>
  <si>
    <t>RIZKI INDAH PURNAMA</t>
  </si>
  <si>
    <t>178169</t>
  </si>
  <si>
    <t>MAKMUR TEMBAKAU INTERNASIONAL</t>
  </si>
  <si>
    <t>178175</t>
  </si>
  <si>
    <t>ENERGI PERSADA SEJAHTERA</t>
  </si>
  <si>
    <t>178184</t>
  </si>
  <si>
    <t>SERASI JAYA SEJATI</t>
  </si>
  <si>
    <t>178185</t>
  </si>
  <si>
    <t>SARANA ARUT SELATAN</t>
  </si>
  <si>
    <t>178196</t>
  </si>
  <si>
    <t>PERMATA MADINA BERKAH</t>
  </si>
  <si>
    <t>178197</t>
  </si>
  <si>
    <t>PT. CATURKERTA RAHARJA</t>
  </si>
  <si>
    <t>178198</t>
  </si>
  <si>
    <t>PT. MANNA BERKAT ALAM</t>
  </si>
  <si>
    <t>178201</t>
  </si>
  <si>
    <t>BANGUNINDO TEKNUSA JAYA</t>
  </si>
  <si>
    <t>178205</t>
  </si>
  <si>
    <t>NOVALIA KUSUMARINI, M. P</t>
  </si>
  <si>
    <t>178207</t>
  </si>
  <si>
    <t>PT. LABUAN MITRA ABADI</t>
  </si>
  <si>
    <t>178209</t>
  </si>
  <si>
    <t>MUHAMMAD IKHSANUDDIN</t>
  </si>
  <si>
    <t>178211</t>
  </si>
  <si>
    <t>ADHI MUKTI PERSADA</t>
  </si>
  <si>
    <t>178212</t>
  </si>
  <si>
    <t>IDA PUSPITA INDAH PURNAMASARI</t>
  </si>
  <si>
    <t>178214</t>
  </si>
  <si>
    <t>GANDHI GUNAWAN</t>
  </si>
  <si>
    <t>178216</t>
  </si>
  <si>
    <t>CEMPAKA MULYA</t>
  </si>
  <si>
    <t>178218</t>
  </si>
  <si>
    <t>178219</t>
  </si>
  <si>
    <t>CV. MULTI SUCCESS</t>
  </si>
  <si>
    <t>178220</t>
  </si>
  <si>
    <t>ANUGERAH BERSATU MANDIRI</t>
  </si>
  <si>
    <t>178221</t>
  </si>
  <si>
    <t>JAYA SARI TIRTA MULIA</t>
  </si>
  <si>
    <t>178222</t>
  </si>
  <si>
    <t>STEPANUS TADAK</t>
  </si>
  <si>
    <t>178225</t>
  </si>
  <si>
    <t>MUHAMMAD ROSYIHAN HENDRAWAN</t>
  </si>
  <si>
    <t>178226</t>
  </si>
  <si>
    <t>YANASURYA BHAKTIPERSADA</t>
  </si>
  <si>
    <t>178227</t>
  </si>
  <si>
    <t>M. FARID ANSYARUDDIN</t>
  </si>
  <si>
    <t>178229</t>
  </si>
  <si>
    <t>BERKAT USAHA MANDIRI</t>
  </si>
  <si>
    <t>178230</t>
  </si>
  <si>
    <t>GEVAN KONSTRUKSI KARYA</t>
  </si>
  <si>
    <t>178232</t>
  </si>
  <si>
    <t>DINAS PERTANIAN PROVINSI GORONTALO DITJEN PERKEBUNAN</t>
  </si>
  <si>
    <t>178233</t>
  </si>
  <si>
    <t>178234</t>
  </si>
  <si>
    <t>178235</t>
  </si>
  <si>
    <t>INDO JAYA PUTRA</t>
  </si>
  <si>
    <t>178238</t>
  </si>
  <si>
    <t>PT. SIME DARBY OILS INDONESIA</t>
  </si>
  <si>
    <t>178239</t>
  </si>
  <si>
    <t>CV. DRAFA JAYA</t>
  </si>
  <si>
    <t>178241</t>
  </si>
  <si>
    <t>INTAN PERMATA HATI</t>
  </si>
  <si>
    <t>178244</t>
  </si>
  <si>
    <t>MULTI INDOTAMA</t>
  </si>
  <si>
    <t>178246</t>
  </si>
  <si>
    <t>GERBANG ANDALAN KREASINDO</t>
  </si>
  <si>
    <t>178249</t>
  </si>
  <si>
    <t>PT. MELSIN KARTIKA MANDIRI</t>
  </si>
  <si>
    <t>178250</t>
  </si>
  <si>
    <t>ALFATIH NUR HAROMAIN</t>
  </si>
  <si>
    <t>178253</t>
  </si>
  <si>
    <t>ANTHONY ARISTIAN</t>
  </si>
  <si>
    <t>178261</t>
  </si>
  <si>
    <t>PANDU PURWADI</t>
  </si>
  <si>
    <t>178266</t>
  </si>
  <si>
    <t>BARUMUN RAYA PADANG LANGKAT</t>
  </si>
  <si>
    <t>178268</t>
  </si>
  <si>
    <t>CV. BANGUN TEKNIK</t>
  </si>
  <si>
    <t>178276</t>
  </si>
  <si>
    <t>SARANA MULTIKARYA INDONESIA</t>
  </si>
  <si>
    <t>178279</t>
  </si>
  <si>
    <t>SATYA MEGAH INTEKTAMA</t>
  </si>
  <si>
    <t>178285</t>
  </si>
  <si>
    <t>ASY-SYIFA SENGATA</t>
  </si>
  <si>
    <t>178286</t>
  </si>
  <si>
    <t>CV. BERKAT AGUNG HARAPAN</t>
  </si>
  <si>
    <t>178290</t>
  </si>
  <si>
    <t>MITRA MAKMUR</t>
  </si>
  <si>
    <t>178299</t>
  </si>
  <si>
    <t>SCIENTIFIC DRILLING INTERNATIONAL INDONESIA</t>
  </si>
  <si>
    <t>178300</t>
  </si>
  <si>
    <t>PT. INQUIP MESIN NUSANTARA</t>
  </si>
  <si>
    <t>178302</t>
  </si>
  <si>
    <t>KOMANG PASEK OKADANA</t>
  </si>
  <si>
    <t>178308</t>
  </si>
  <si>
    <t>SOPHIA WIDJAJANTO</t>
  </si>
  <si>
    <t>178314</t>
  </si>
  <si>
    <t>178315</t>
  </si>
  <si>
    <t>TEGUH JAYA BOJONEGORO</t>
  </si>
  <si>
    <t>178319</t>
  </si>
  <si>
    <t>PT. VISUAL MITRA MANDIRI</t>
  </si>
  <si>
    <t>178321</t>
  </si>
  <si>
    <t>CV. EMAS SULTAN</t>
  </si>
  <si>
    <t>178323</t>
  </si>
  <si>
    <t>YULIANTO PRABOWO</t>
  </si>
  <si>
    <t>178333</t>
  </si>
  <si>
    <t>DIDIT GUNAWAN NG</t>
  </si>
  <si>
    <t>178339</t>
  </si>
  <si>
    <t>SINTA BUMI INDONESIA</t>
  </si>
  <si>
    <t>178342</t>
  </si>
  <si>
    <t>TAYAN KAPUAS MINERAL</t>
  </si>
  <si>
    <t>178344</t>
  </si>
  <si>
    <t>BERKAH ALAM GEMILANG</t>
  </si>
  <si>
    <t>178347</t>
  </si>
  <si>
    <t>YENNY TANTONO</t>
  </si>
  <si>
    <t>178348</t>
  </si>
  <si>
    <t>INDRA WAWAN MAI ANGGORO</t>
  </si>
  <si>
    <t>178349</t>
  </si>
  <si>
    <t>LISTA BENUA LESTARI</t>
  </si>
  <si>
    <t>178353</t>
  </si>
  <si>
    <t>AMYRA DAYA GEMILANG</t>
  </si>
  <si>
    <t>178355</t>
  </si>
  <si>
    <t>AHMAD ZIYAD</t>
  </si>
  <si>
    <t>178359</t>
  </si>
  <si>
    <t>ADHI BERLIAN SHIPPING</t>
  </si>
  <si>
    <t>178363</t>
  </si>
  <si>
    <t>ROSHASANA INDONESIA</t>
  </si>
  <si>
    <t>178366</t>
  </si>
  <si>
    <t>DELLIFOOD SENTOSA CORPINDO</t>
  </si>
  <si>
    <t>178368</t>
  </si>
  <si>
    <t>GAJAHMADA NUSANTARA ENERGI</t>
  </si>
  <si>
    <t>178369</t>
  </si>
  <si>
    <t>GHIFARY TRAVEL</t>
  </si>
  <si>
    <t>178375</t>
  </si>
  <si>
    <t>SANGO INDONESIA</t>
  </si>
  <si>
    <t>178377</t>
  </si>
  <si>
    <t>TANAKA SOLUTION AGENT</t>
  </si>
  <si>
    <t>178378</t>
  </si>
  <si>
    <t>AHMAD ANCONG</t>
  </si>
  <si>
    <t>178381</t>
  </si>
  <si>
    <t>BUMICHARYA UTAMA LUHUR, PT</t>
  </si>
  <si>
    <t>178391</t>
  </si>
  <si>
    <t>CV. CAHYA UTAMI</t>
  </si>
  <si>
    <t>178392</t>
  </si>
  <si>
    <t>PT. ISG INTERNATIONAL</t>
  </si>
  <si>
    <t>178398</t>
  </si>
  <si>
    <t>KOPERASI SINAR HARAPAN DESA 2</t>
  </si>
  <si>
    <t>178399</t>
  </si>
  <si>
    <t>PT. KWARSA SEMBILAN SEMBILAN</t>
  </si>
  <si>
    <t>178401</t>
  </si>
  <si>
    <t>PT. CIPTA TEKNIK UTAMA</t>
  </si>
  <si>
    <t>178403</t>
  </si>
  <si>
    <t>INDO MEGA LAKSANA</t>
  </si>
  <si>
    <t>178404</t>
  </si>
  <si>
    <t>SRI REZKI, DRG</t>
  </si>
  <si>
    <t>178407</t>
  </si>
  <si>
    <t>EKA ABDULLAH</t>
  </si>
  <si>
    <t>178416</t>
  </si>
  <si>
    <t>IMAM JAJULI FAISAL</t>
  </si>
  <si>
    <t>178424</t>
  </si>
  <si>
    <t>BUDIYONO</t>
  </si>
  <si>
    <t>178427</t>
  </si>
  <si>
    <t>REKA ELEKTRA SOLUSI</t>
  </si>
  <si>
    <t>178428</t>
  </si>
  <si>
    <t>PT. AKBAR KARYA UTAMA</t>
  </si>
  <si>
    <t>178430</t>
  </si>
  <si>
    <t>SINAR TAYAN INTI MULYA</t>
  </si>
  <si>
    <t>178433</t>
  </si>
  <si>
    <t>REJEKI ABADI SAKTI</t>
  </si>
  <si>
    <t>178434</t>
  </si>
  <si>
    <t>PT. MULYA SAKTI WIJAYA</t>
  </si>
  <si>
    <t>178435</t>
  </si>
  <si>
    <t>PT. ARTAFINDO PERKASA</t>
  </si>
  <si>
    <t>178436</t>
  </si>
  <si>
    <t>PT. BERKAT SWADAYA MANDIRI</t>
  </si>
  <si>
    <t>178437</t>
  </si>
  <si>
    <t>SAHABAT PELAYARAN INDONESIA</t>
  </si>
  <si>
    <t>178442</t>
  </si>
  <si>
    <t>GELORA INDAH PERDANA</t>
  </si>
  <si>
    <t>178443</t>
  </si>
  <si>
    <t>LA ODE ABDUL RADJAB</t>
  </si>
  <si>
    <t>178445</t>
  </si>
  <si>
    <t>ENGGANG ALAM SAWITA</t>
  </si>
  <si>
    <t>178449</t>
  </si>
  <si>
    <t>PRIMA MINERAL SEJAHTERA</t>
  </si>
  <si>
    <t>178453</t>
  </si>
  <si>
    <t>PT MONTEX BUANA SELARAS</t>
  </si>
  <si>
    <t>178457</t>
  </si>
  <si>
    <t>INDRA BUDY SATYABHAKTI</t>
  </si>
  <si>
    <t>178461</t>
  </si>
  <si>
    <t>CATUR SEPTIAWAN GUNARTO</t>
  </si>
  <si>
    <t>178465</t>
  </si>
  <si>
    <t>PT. NATA ENERGI RESOURCES</t>
  </si>
  <si>
    <t>178466</t>
  </si>
  <si>
    <t>PT. YABES PLANTATION INTERNATIONAL</t>
  </si>
  <si>
    <t>178468</t>
  </si>
  <si>
    <t>Aiken Kakoki K.K</t>
  </si>
  <si>
    <t>178469</t>
  </si>
  <si>
    <t>GEMILANG BERLIAN NIAGA</t>
  </si>
  <si>
    <t>178472</t>
  </si>
  <si>
    <t>PT. TUNJUK LANGIT PERKASA</t>
  </si>
  <si>
    <t>178474</t>
  </si>
  <si>
    <t>SARI TANI SUMATERA</t>
  </si>
  <si>
    <t>178477</t>
  </si>
  <si>
    <t>DIREKTORAT PENGEMBANGAN KAWASAN PERMUKIMAN DITJEN CIPTA KARYA KEMENTERIAN PEKERJAAN UMUM DAN PERUMAHAN</t>
  </si>
  <si>
    <t>178478</t>
  </si>
  <si>
    <t>178479</t>
  </si>
  <si>
    <t>JAYA AGUNG</t>
  </si>
  <si>
    <t>178486</t>
  </si>
  <si>
    <t>RANHIL CAPITAL SDN BHD</t>
  </si>
  <si>
    <t>178488</t>
  </si>
  <si>
    <t>PT. AZKA GLOBAL SEJAHTERA</t>
  </si>
  <si>
    <t>178495</t>
  </si>
  <si>
    <t>PT. GRIYA INTAN BENGKULU</t>
  </si>
  <si>
    <t>178507</t>
  </si>
  <si>
    <t>EOS CONSULTANTS</t>
  </si>
  <si>
    <t>178508</t>
  </si>
  <si>
    <t>PT. HIKMAH KARYA</t>
  </si>
  <si>
    <t>178509</t>
  </si>
  <si>
    <t>TIAKA - AGRABUDI JO</t>
  </si>
  <si>
    <t>178511</t>
  </si>
  <si>
    <t>PT ABADI PRIMA KONINDO</t>
  </si>
  <si>
    <t>178513</t>
  </si>
  <si>
    <t>HENDRY ISTYANTO</t>
  </si>
  <si>
    <t>178515</t>
  </si>
  <si>
    <t>POLTAK SIHOTANG</t>
  </si>
  <si>
    <t>178516</t>
  </si>
  <si>
    <t>AGIK DWIKA PUTRA</t>
  </si>
  <si>
    <t>178524</t>
  </si>
  <si>
    <t>PT. SAMUDERA PRIMA MANDIRI</t>
  </si>
  <si>
    <t>178533</t>
  </si>
  <si>
    <t>PUSAT DATA, STATISTIK DAN INFORMASI SEKRETARIAT JENDERAL KEMENTERIAN</t>
  </si>
  <si>
    <t>178536</t>
  </si>
  <si>
    <t>PERMATA WANA NUSANTARA</t>
  </si>
  <si>
    <t>178537</t>
  </si>
  <si>
    <t>LEMBAGA PELATIHAN &amp; PENGEMBANGAN KEWIRAUSAHAAN TASUDO TRAINING CENTER</t>
  </si>
  <si>
    <t>178538</t>
  </si>
  <si>
    <t>PT. SUKSES GATUKA TIMUR</t>
  </si>
  <si>
    <t>178540</t>
  </si>
  <si>
    <t>VOKSEL ELECTRIC TBK</t>
  </si>
  <si>
    <t>178546</t>
  </si>
  <si>
    <t>PT. BIODIVERSITAS BIOTEKNOLOGI INDONESIA</t>
  </si>
  <si>
    <t>178549</t>
  </si>
  <si>
    <t>WALUKA AIRA KARYA</t>
  </si>
  <si>
    <t>178550</t>
  </si>
  <si>
    <t>DINAS KESEHATAN KOTA PEKANBARU</t>
  </si>
  <si>
    <t>178558</t>
  </si>
  <si>
    <t>178559</t>
  </si>
  <si>
    <t>PELAYARAN BUNGA MAHAKAM PERKASA, PT.</t>
  </si>
  <si>
    <t>178561</t>
  </si>
  <si>
    <t>WATER LABORATORY NUSANTARA INDONESIA</t>
  </si>
  <si>
    <t>178562</t>
  </si>
  <si>
    <t>PT. CERENO ENERGI SELARAS</t>
  </si>
  <si>
    <t>178568</t>
  </si>
  <si>
    <t>VALLIANZ OFFSHORE MARITIM</t>
  </si>
  <si>
    <t>178571</t>
  </si>
  <si>
    <t>PT. TRISINAR INDOPRATAMA</t>
  </si>
  <si>
    <t>178577</t>
  </si>
  <si>
    <t>LUOYANG BIOENERGY TECHNOLOGY</t>
  </si>
  <si>
    <t>178579</t>
  </si>
  <si>
    <t>SEKAWAN TEKNOLOGI INDONESIA</t>
  </si>
  <si>
    <t>178581</t>
  </si>
  <si>
    <t>PT. KOMINDO BIZOLUSI</t>
  </si>
  <si>
    <t>178589</t>
  </si>
  <si>
    <t>IMAS CAHYATI</t>
  </si>
  <si>
    <t>178603</t>
  </si>
  <si>
    <t>MITRA SANJAYA ABADI</t>
  </si>
  <si>
    <t>178615</t>
  </si>
  <si>
    <t>UMI TOUR &amp; TRAVEL</t>
  </si>
  <si>
    <t>178616</t>
  </si>
  <si>
    <t>PANAMITRA TOUR &amp; TRAVEL</t>
  </si>
  <si>
    <t>178617</t>
  </si>
  <si>
    <t>RAUDHA RAHMA ABADI</t>
  </si>
  <si>
    <t>178620</t>
  </si>
  <si>
    <t>CV. SUMBER DAYA BARU</t>
  </si>
  <si>
    <t>178630</t>
  </si>
  <si>
    <t>DINAS PERKEBUNAN DAERAH PROP JABAR</t>
  </si>
  <si>
    <t>178631</t>
  </si>
  <si>
    <t>JIQASS DULANG WISATA</t>
  </si>
  <si>
    <t>178632</t>
  </si>
  <si>
    <t>AOA ASIA PASIFIK</t>
  </si>
  <si>
    <t>178635</t>
  </si>
  <si>
    <t>DUCO FOOD INDONESIA</t>
  </si>
  <si>
    <t>178636</t>
  </si>
  <si>
    <t>ALBA GLOBAL PTE LTD</t>
  </si>
  <si>
    <t>178640</t>
  </si>
  <si>
    <t>BONE SULAWESI PRIMA</t>
  </si>
  <si>
    <t>178642</t>
  </si>
  <si>
    <t>ANUGERAH INTAN RATAMA</t>
  </si>
  <si>
    <t>178643</t>
  </si>
  <si>
    <t>VERRY VANSA PUTRA</t>
  </si>
  <si>
    <t>178651</t>
  </si>
  <si>
    <t>PT. PELABUHAN UNIVERSAL SUMATERA</t>
  </si>
  <si>
    <t>178654</t>
  </si>
  <si>
    <t>SAUERESSIG ENGRAVING INDONESIA</t>
  </si>
  <si>
    <t>178655</t>
  </si>
  <si>
    <t>PUSAT PENGELOLAAN KOMPLEK GELANGGANG OLAH RAGA BUNG KARNO</t>
  </si>
  <si>
    <t>178665</t>
  </si>
  <si>
    <t>BINTANG UTAMA DISTRIBUSINDORAYA</t>
  </si>
  <si>
    <t>178666</t>
  </si>
  <si>
    <t>AGUNG MANDIRI PERSADA</t>
  </si>
  <si>
    <t>178667</t>
  </si>
  <si>
    <t>SEKRETARIAT DEWAN PERWAKILAN RAKYAT DAERAH KOTA MAGELANG</t>
  </si>
  <si>
    <t>178669</t>
  </si>
  <si>
    <t>PT LANGGENG SINERGI INDONESIA</t>
  </si>
  <si>
    <t>178670</t>
  </si>
  <si>
    <t>PELAYARAN DELTA MANDIRI</t>
  </si>
  <si>
    <t>178675</t>
  </si>
  <si>
    <t>TRY SAPUTRA</t>
  </si>
  <si>
    <t>178677</t>
  </si>
  <si>
    <t>178679</t>
  </si>
  <si>
    <t>PT. MITRACO INTRADA</t>
  </si>
  <si>
    <t>178680</t>
  </si>
  <si>
    <t>CV. MUTIARA KALTIM PERKASA</t>
  </si>
  <si>
    <t>178685</t>
  </si>
  <si>
    <t>RADEN IRSYANUDDIN NUR ARIEF</t>
  </si>
  <si>
    <t>178693</t>
  </si>
  <si>
    <t>PARISHAN</t>
  </si>
  <si>
    <t>178696</t>
  </si>
  <si>
    <t>PT. WATERMART PERKASA</t>
  </si>
  <si>
    <t>178697</t>
  </si>
  <si>
    <t>IMAM SYAHRONI</t>
  </si>
  <si>
    <t>178699</t>
  </si>
  <si>
    <t>178700</t>
  </si>
  <si>
    <t>PT. TANO BANGUN PERSADA</t>
  </si>
  <si>
    <t>178703</t>
  </si>
  <si>
    <t>PELAYARAN BUKIT EMAS ABADI</t>
  </si>
  <si>
    <t>178707</t>
  </si>
  <si>
    <t>SUMBER BUMI MINERAL KALBAR</t>
  </si>
  <si>
    <t>178709</t>
  </si>
  <si>
    <t>CV. CENTRAL TRADING INDONESIA</t>
  </si>
  <si>
    <t>178710</t>
  </si>
  <si>
    <t>PT. ATHA ERCOLE INDONESIA</t>
  </si>
  <si>
    <t>178718</t>
  </si>
  <si>
    <t>CV. INDO TEHNIK SARANA</t>
  </si>
  <si>
    <t>178722</t>
  </si>
  <si>
    <t>NACA MANDIRI PERKASA</t>
  </si>
  <si>
    <t>178723</t>
  </si>
  <si>
    <t>MOBIOL ALGAE INDONESIA</t>
  </si>
  <si>
    <t>178724</t>
  </si>
  <si>
    <t>RICKY KENCANA SUKSES MANDIRI</t>
  </si>
  <si>
    <t>178725</t>
  </si>
  <si>
    <t>PT. SAUNG BERDIKARI SENTOSA</t>
  </si>
  <si>
    <t>178740</t>
  </si>
  <si>
    <t>DIREKTORAT JENDERAL PENGEMBANGAN EKSPOR NASIONAL</t>
  </si>
  <si>
    <t>178742</t>
  </si>
  <si>
    <t>PT. RAYA MAHAKAM JAYA</t>
  </si>
  <si>
    <t>178747</t>
  </si>
  <si>
    <t>PT.NAURA LIBRA JAYA</t>
  </si>
  <si>
    <t>178752</t>
  </si>
  <si>
    <t>CV. NAEK PRATAMA</t>
  </si>
  <si>
    <t>178753</t>
  </si>
  <si>
    <t>SELAMAT JAYA PERSADA, PT</t>
  </si>
  <si>
    <t>178755</t>
  </si>
  <si>
    <t>PT. INCOME SION ABADI</t>
  </si>
  <si>
    <t>178757</t>
  </si>
  <si>
    <t>MITRA SINAR SEMESTA</t>
  </si>
  <si>
    <t>178759</t>
  </si>
  <si>
    <t>SENTRAL AGUNG HIMALAYA</t>
  </si>
  <si>
    <t>178761</t>
  </si>
  <si>
    <t>SUMATRACO LANGGENG MAKMUR</t>
  </si>
  <si>
    <t>178762</t>
  </si>
  <si>
    <t>PT. PELAYARAN INTINUSA SUKSES CEMERLANG</t>
  </si>
  <si>
    <t>178765</t>
  </si>
  <si>
    <t>BADAN PENGKAJIAN DAN PENERAPAN TEKNOLOGI BADAN PENGKAJIAN DAN</t>
  </si>
  <si>
    <t>178769</t>
  </si>
  <si>
    <t>CGIC TRADE INDONESIA</t>
  </si>
  <si>
    <t>178771</t>
  </si>
  <si>
    <t>PT. WIJAYAKUSUMA SAKTI</t>
  </si>
  <si>
    <t>178774</t>
  </si>
  <si>
    <t>DIC GRAPHICS</t>
  </si>
  <si>
    <t>178775</t>
  </si>
  <si>
    <t>178776</t>
  </si>
  <si>
    <t>178779</t>
  </si>
  <si>
    <t>DIC Trading Indonesia</t>
  </si>
  <si>
    <t>178782</t>
  </si>
  <si>
    <t>DELTA CIPTA GLOBALINDO</t>
  </si>
  <si>
    <t>178789</t>
  </si>
  <si>
    <t>PT. TECHNIP ENGINEERING INDONESIA</t>
  </si>
  <si>
    <t>178792</t>
  </si>
  <si>
    <t>PT. BARA TUNGGAL INDONESIA</t>
  </si>
  <si>
    <t>178795</t>
  </si>
  <si>
    <t>KSO WIKA - JIND</t>
  </si>
  <si>
    <t>178796</t>
  </si>
  <si>
    <t>MIRYAFAN MEKARAYA SUKSES</t>
  </si>
  <si>
    <t>178797</t>
  </si>
  <si>
    <t>178805</t>
  </si>
  <si>
    <t>DONG BAC CORPORATION</t>
  </si>
  <si>
    <t>178818</t>
  </si>
  <si>
    <t>UTAMA JAYA AGRO</t>
  </si>
  <si>
    <t>178819</t>
  </si>
  <si>
    <t>RUDY CAHYADI GUNAWAN</t>
  </si>
  <si>
    <t>178837</t>
  </si>
  <si>
    <t>DITRESKRIMUM POLDA METRO JAYA KEPOLISIAN NEGARA REPUBLIK INDONESIA</t>
  </si>
  <si>
    <t>178841</t>
  </si>
  <si>
    <t>PT. DWI ARTHA SAMUDERA</t>
  </si>
  <si>
    <t>178842</t>
  </si>
  <si>
    <t>PT. BERKAH PULAU LINGGA</t>
  </si>
  <si>
    <t>178843</t>
  </si>
  <si>
    <t>GRAHA SOLO DLOPO, PT</t>
  </si>
  <si>
    <t>178846</t>
  </si>
  <si>
    <t>REDLAND MITRA DIGDAYA</t>
  </si>
  <si>
    <t>178855</t>
  </si>
  <si>
    <t>GRAHA PUTRA PERSADA</t>
  </si>
  <si>
    <t>178859</t>
  </si>
  <si>
    <t>NEXTRON TEKNOLOGI INDONESIA</t>
  </si>
  <si>
    <t>178860</t>
  </si>
  <si>
    <t>PT. OPT OILFIELD SERVICES</t>
  </si>
  <si>
    <t>178870</t>
  </si>
  <si>
    <t>PT. SURYA KENCANA TEKNIKINDO</t>
  </si>
  <si>
    <t>178877</t>
  </si>
  <si>
    <t>GUNUNG SAPTA LOGAM</t>
  </si>
  <si>
    <t>178886</t>
  </si>
  <si>
    <t>SHIVA SAKTI STEEL</t>
  </si>
  <si>
    <t>178889</t>
  </si>
  <si>
    <t>WARA BERKAH</t>
  </si>
  <si>
    <t>178894</t>
  </si>
  <si>
    <t>SLAMET RIFANJANI,S.HUT,MP</t>
  </si>
  <si>
    <t>178895</t>
  </si>
  <si>
    <t>BEND. RSUD SUNGAI DAREH</t>
  </si>
  <si>
    <t>178897</t>
  </si>
  <si>
    <t>PT. MULTI TERAINDO</t>
  </si>
  <si>
    <t>178898</t>
  </si>
  <si>
    <t>ELDANA MANDIRI MAKMUR</t>
  </si>
  <si>
    <t>178899</t>
  </si>
  <si>
    <t>PT. ASABA (Aneka Sakti Bakti)</t>
  </si>
  <si>
    <t>178905</t>
  </si>
  <si>
    <t>PALANGKA CIPTA KARYA</t>
  </si>
  <si>
    <t>178906</t>
  </si>
  <si>
    <t>INDOKOM CITRAPERSADA CABANG SIDOARJO</t>
  </si>
  <si>
    <t>178907</t>
  </si>
  <si>
    <t>PELAYANAN LISTRIK NASIONAL BATAM</t>
  </si>
  <si>
    <t>178908</t>
  </si>
  <si>
    <t>SURYA LAUTAN SEMESTA</t>
  </si>
  <si>
    <t>178909</t>
  </si>
  <si>
    <t>ERIYANTO</t>
  </si>
  <si>
    <t>178911</t>
  </si>
  <si>
    <t>MR. FENDI</t>
  </si>
  <si>
    <t>178918</t>
  </si>
  <si>
    <t>CV. INTEGRAL EDUTAMA</t>
  </si>
  <si>
    <t>178919</t>
  </si>
  <si>
    <t>S &amp; I METAL INDONESIA</t>
  </si>
  <si>
    <t>178924</t>
  </si>
  <si>
    <t>TOMY BINTANG KURNIAWAN PUTRA</t>
  </si>
  <si>
    <t>178929</t>
  </si>
  <si>
    <t>PT. GEMILANG MUTIARA PERSADA</t>
  </si>
  <si>
    <t>178931</t>
  </si>
  <si>
    <t>PT. ANDALAS INDAH REKATAMA</t>
  </si>
  <si>
    <t>178934</t>
  </si>
  <si>
    <t>NAVIGATOR MARINE SERVICES</t>
  </si>
  <si>
    <t>178935</t>
  </si>
  <si>
    <t>PERTA ARUN GAS</t>
  </si>
  <si>
    <t>178936</t>
  </si>
  <si>
    <t>PT. SENTRAL TAMBANG BERSAUDARA</t>
  </si>
  <si>
    <t>178937</t>
  </si>
  <si>
    <t>PT. CONBLOC INTERNUSA</t>
  </si>
  <si>
    <t>178940</t>
  </si>
  <si>
    <t>HYUNDAI MOTOR MANUFACTURING INDONESIA</t>
  </si>
  <si>
    <t>178942</t>
  </si>
  <si>
    <t>JOVENDI PRANATA</t>
  </si>
  <si>
    <t>178960</t>
  </si>
  <si>
    <t>KANTOR PUSAT SEKRETARIAT JENDERAL KEMENTERIAN LINGKUNGAN</t>
  </si>
  <si>
    <t>178961</t>
  </si>
  <si>
    <t>PT.SENTRAL MITRA INFORMATIKA.Tbk</t>
  </si>
  <si>
    <t>178962</t>
  </si>
  <si>
    <t>BUDI JAYA MANDIRI SENTOSA</t>
  </si>
  <si>
    <t>178966</t>
  </si>
  <si>
    <t>BAKTI PUTRA NUSANTARA</t>
  </si>
  <si>
    <t>178967</t>
  </si>
  <si>
    <t>PT. BUMI MULIA SENTOSA ABADI</t>
  </si>
  <si>
    <t>178970</t>
  </si>
  <si>
    <t>CV. BAJA TAMA SARANA</t>
  </si>
  <si>
    <t>178979</t>
  </si>
  <si>
    <t>PT. SILAE MANDIRI PRATAMA</t>
  </si>
  <si>
    <t>178982</t>
  </si>
  <si>
    <t>PT. ASTARI MARGA SARANA</t>
  </si>
  <si>
    <t>178984</t>
  </si>
  <si>
    <t>WINFASTSHIPPING INDONESIA</t>
  </si>
  <si>
    <t>178991</t>
  </si>
  <si>
    <t>LIMA MITRA TEKNOLOGI</t>
  </si>
  <si>
    <t>178992</t>
  </si>
  <si>
    <t>PT. TAMAN SARI ABADI</t>
  </si>
  <si>
    <t>178993</t>
  </si>
  <si>
    <t>MR. JUNAIDY R MAMONTO</t>
  </si>
  <si>
    <t>178994</t>
  </si>
  <si>
    <t>DOMAS AGRO INTI PRIMA</t>
  </si>
  <si>
    <t>178995</t>
  </si>
  <si>
    <t>MR. SUARDI</t>
  </si>
  <si>
    <t>178998</t>
  </si>
  <si>
    <t>ALFATH PUTRA UTAMA TOUR TRAVEL</t>
  </si>
  <si>
    <t>179004</t>
  </si>
  <si>
    <t>MUCHAMAD SARIFULLAH</t>
  </si>
  <si>
    <t>179007</t>
  </si>
  <si>
    <t>PT. INDO SHIPPING OPERATOR</t>
  </si>
  <si>
    <t>179010</t>
  </si>
  <si>
    <t>DITJEN MINERAL DAN BATUBARA DKI JAKARTA DITJEN MINERAL DAN</t>
  </si>
  <si>
    <t>179011</t>
  </si>
  <si>
    <t>AHMAD UNTUNG</t>
  </si>
  <si>
    <t>179020</t>
  </si>
  <si>
    <t>FOA</t>
  </si>
  <si>
    <t>179029</t>
  </si>
  <si>
    <t>SOMAWI SURYA SEMESTA</t>
  </si>
  <si>
    <t>179039</t>
  </si>
  <si>
    <t>JINHEUNG ELECTRIC INDONESIA</t>
  </si>
  <si>
    <t>179045</t>
  </si>
  <si>
    <t>PACIFIC ORE RESOURCES</t>
  </si>
  <si>
    <t>179046</t>
  </si>
  <si>
    <t>LIPE METAL INDUSTRY</t>
  </si>
  <si>
    <t>179049</t>
  </si>
  <si>
    <t>LEEF ESENS FLORA</t>
  </si>
  <si>
    <t>179050</t>
  </si>
  <si>
    <t>ADHAR MUIS</t>
  </si>
  <si>
    <t>179055</t>
  </si>
  <si>
    <t>SURI TANI PEMUKA, PT</t>
  </si>
  <si>
    <t>179056</t>
  </si>
  <si>
    <t>PERSADA INDONESIA TUR DAN TRAVEL</t>
  </si>
  <si>
    <t>179066</t>
  </si>
  <si>
    <t>KARYA KEBUN LESTARI</t>
  </si>
  <si>
    <t>179070</t>
  </si>
  <si>
    <t>PRIMA VODA LOGISTIK</t>
  </si>
  <si>
    <t>179071</t>
  </si>
  <si>
    <t>PT. KOI INDO TAMBANG</t>
  </si>
  <si>
    <t>179072</t>
  </si>
  <si>
    <t>HENDERIKUS HARAN BAYAU</t>
  </si>
  <si>
    <t>179079</t>
  </si>
  <si>
    <t>CAHYO DARMAWAN TSHAI</t>
  </si>
  <si>
    <t>179081</t>
  </si>
  <si>
    <t>PT. KARYA ENERGI INDONESIA</t>
  </si>
  <si>
    <t>179082</t>
  </si>
  <si>
    <t>179083</t>
  </si>
  <si>
    <t>ABDUL ROCHMAN</t>
  </si>
  <si>
    <t>179088</t>
  </si>
  <si>
    <t>BAHARI SANDI PRATAMA</t>
  </si>
  <si>
    <t>179098</t>
  </si>
  <si>
    <t>TIRTA BUANA LESTARI</t>
  </si>
  <si>
    <t>179099</t>
  </si>
  <si>
    <t>PT. MONANG SIANIPAR ABADI</t>
  </si>
  <si>
    <t>179102</t>
  </si>
  <si>
    <t>SULTAN TANI ANDALAN</t>
  </si>
  <si>
    <t>179108</t>
  </si>
  <si>
    <t>INDOROTI PRIMA CEMERLANG</t>
  </si>
  <si>
    <t>179113</t>
  </si>
  <si>
    <t>PUSHIDROSAL MARKAS BESAR TNI AL KEMENTERIAN PERTAHANAN</t>
  </si>
  <si>
    <t>179114</t>
  </si>
  <si>
    <t>PELAYANAN KESEHATAN BALA KESELAMATAN</t>
  </si>
  <si>
    <t>179115</t>
  </si>
  <si>
    <t>PT. MITRA PRATAMA CONT</t>
  </si>
  <si>
    <t>179117</t>
  </si>
  <si>
    <t>PT. SINERGI MULIA PRAKARSA</t>
  </si>
  <si>
    <t>179123</t>
  </si>
  <si>
    <t>KANTOR PUSAT DIREKTORAT JENDERAL PENGENDALIAN PERUBAHAN IKLIM</t>
  </si>
  <si>
    <t>179126</t>
  </si>
  <si>
    <t>PT. SENTRA LABUAN TEGARMANDIRI</t>
  </si>
  <si>
    <t>179130</t>
  </si>
  <si>
    <t>ADITIYO UMARA WIJAYANTO</t>
  </si>
  <si>
    <t>179149</t>
  </si>
  <si>
    <t>Baristand Industri Padang</t>
  </si>
  <si>
    <t>179157</t>
  </si>
  <si>
    <t>PT. ICON COMMODITIES INDONESIA</t>
  </si>
  <si>
    <t>179158</t>
  </si>
  <si>
    <t>SMK NEGERI 5 JEMBER</t>
  </si>
  <si>
    <t>179159</t>
  </si>
  <si>
    <t>SEKOLAH MENENGAH KEJURUAN NEGERI 5 JEMBER PROVINSI JAWA TIMUR</t>
  </si>
  <si>
    <t>179160</t>
  </si>
  <si>
    <t>179161</t>
  </si>
  <si>
    <t>PT. NUSANTARA CITRA TERPADU</t>
  </si>
  <si>
    <t>179164</t>
  </si>
  <si>
    <t>DODDY INDRARTA SATRIAWARDHANA</t>
  </si>
  <si>
    <t>179167</t>
  </si>
  <si>
    <t>CV. INTER NUSA ENERGI</t>
  </si>
  <si>
    <t>179178</t>
  </si>
  <si>
    <t>ABDUL KOMAR</t>
  </si>
  <si>
    <t>179181</t>
  </si>
  <si>
    <t>PT. MOL LOGISTICS INDONESIA</t>
  </si>
  <si>
    <t>179184</t>
  </si>
  <si>
    <t>RAJAWALI PERTALA SEJAHTERA</t>
  </si>
  <si>
    <t>179187</t>
  </si>
  <si>
    <t>MUHAMMAD MARZUQI</t>
  </si>
  <si>
    <t>179191</t>
  </si>
  <si>
    <t>PT. CHAKRA ADHI PERKASA</t>
  </si>
  <si>
    <t>179194</t>
  </si>
  <si>
    <t>YODAYA HIJAU BESTARI</t>
  </si>
  <si>
    <t>179201</t>
  </si>
  <si>
    <t>KHADIRUN ST</t>
  </si>
  <si>
    <t>179202</t>
  </si>
  <si>
    <t>CV. DELAPAN CONSTRUCTION</t>
  </si>
  <si>
    <t>179207</t>
  </si>
  <si>
    <t>SOFTORB TECHNOLOGY INDONESIA</t>
  </si>
  <si>
    <t>179210</t>
  </si>
  <si>
    <t>KEMILAU KHARISMA SEJAHTERA, PT</t>
  </si>
  <si>
    <t>179213</t>
  </si>
  <si>
    <t>PT. KBN INDONESIA</t>
  </si>
  <si>
    <t>179214</t>
  </si>
  <si>
    <t>DINAS PERINDUSTRIAN DAN PERDAGANGAN KABUPATEN LAMONGAN</t>
  </si>
  <si>
    <t>179215</t>
  </si>
  <si>
    <t>ANAS ACHMAD</t>
  </si>
  <si>
    <t>179216</t>
  </si>
  <si>
    <t>PT. STAR NEIRA MALUKU</t>
  </si>
  <si>
    <t>179217</t>
  </si>
  <si>
    <t>SUNINDO PRATAMA</t>
  </si>
  <si>
    <t>179227</t>
  </si>
  <si>
    <t>ARTEK SINERGI MULTIMEDIA</t>
  </si>
  <si>
    <t>179228</t>
  </si>
  <si>
    <t>MALINDA</t>
  </si>
  <si>
    <t>179230</t>
  </si>
  <si>
    <t>HERVINT LIU</t>
  </si>
  <si>
    <t>179238</t>
  </si>
  <si>
    <t>GANGGA PASUPATI</t>
  </si>
  <si>
    <t>179239</t>
  </si>
  <si>
    <t>CV. INSTINDO</t>
  </si>
  <si>
    <t>179243</t>
  </si>
  <si>
    <t>GEMILANG KARYA MANDIRI</t>
  </si>
  <si>
    <t>179260</t>
  </si>
  <si>
    <t>DAYAGUNA MARITIM CARGOTAMA</t>
  </si>
  <si>
    <t>179261</t>
  </si>
  <si>
    <t>NOVO COMPLAST INDONESIA</t>
  </si>
  <si>
    <t>179263</t>
  </si>
  <si>
    <t>179270</t>
  </si>
  <si>
    <t>PT. PERMATA MARINDO JAYA</t>
  </si>
  <si>
    <t>179273</t>
  </si>
  <si>
    <t>PT. JAYA ZAHRA ELEKTRICAL</t>
  </si>
  <si>
    <t>179274</t>
  </si>
  <si>
    <t>ANDRI PRIYANTO</t>
  </si>
  <si>
    <t>179276</t>
  </si>
  <si>
    <t>PT. MANADO KARYA ANUGRAH</t>
  </si>
  <si>
    <t>179291</t>
  </si>
  <si>
    <t>BIR ALI PERKASA TOUR AND TRAVEL, PT</t>
  </si>
  <si>
    <t>179295</t>
  </si>
  <si>
    <t>179299</t>
  </si>
  <si>
    <t>AL-FATTAH</t>
  </si>
  <si>
    <t>179304</t>
  </si>
  <si>
    <t>GAZALI BAWAVI BORNEO</t>
  </si>
  <si>
    <t>179306</t>
  </si>
  <si>
    <t>ADRIANUS ANCE</t>
  </si>
  <si>
    <t>179307</t>
  </si>
  <si>
    <t>179308</t>
  </si>
  <si>
    <t>PERUSAHAAN LISTRIK NEGARA (PERSERO)</t>
  </si>
  <si>
    <t>179309</t>
  </si>
  <si>
    <t>PUTRA SAMUDRA HIDAYAH</t>
  </si>
  <si>
    <t>179310</t>
  </si>
  <si>
    <t>DHARMA MITRA SOLUSI</t>
  </si>
  <si>
    <t>179316</t>
  </si>
  <si>
    <t>PREMIERE WOOD MANUFACTURING</t>
  </si>
  <si>
    <t>179321</t>
  </si>
  <si>
    <t>Fahmi Sinergia</t>
  </si>
  <si>
    <t>179322</t>
  </si>
  <si>
    <t>PT. SUMA RAYA PERKASA</t>
  </si>
  <si>
    <t>179323</t>
  </si>
  <si>
    <t>CV. SERBA PRIMA</t>
  </si>
  <si>
    <t>179324</t>
  </si>
  <si>
    <t>KARYA BUANA BUTON</t>
  </si>
  <si>
    <t>179325</t>
  </si>
  <si>
    <t>TIRTA YAMUNA, CV</t>
  </si>
  <si>
    <t>179326</t>
  </si>
  <si>
    <t>MR. ALEXEI WIJAYA</t>
  </si>
  <si>
    <t>179327</t>
  </si>
  <si>
    <t>MR. PITRI YANSYAH</t>
  </si>
  <si>
    <t>179328</t>
  </si>
  <si>
    <t>SUGALINDO PERKASA</t>
  </si>
  <si>
    <t>179329</t>
  </si>
  <si>
    <t>PT. LENTERA KURNIA ABADI</t>
  </si>
  <si>
    <t>179345</t>
  </si>
  <si>
    <t>BALAI BESAR PENGEMBANGAN PENGUJIAN MUTU BENIH TANAMAN</t>
  </si>
  <si>
    <t>179348</t>
  </si>
  <si>
    <t>ATAMORA TEHNIK MAKMUR</t>
  </si>
  <si>
    <t>179351</t>
  </si>
  <si>
    <t>PT. PENERBIT BUKU ERLANGGA</t>
  </si>
  <si>
    <t>179356</t>
  </si>
  <si>
    <t>PT. TAMARA SUMBER RESOURCES ALLINDO</t>
  </si>
  <si>
    <t>179361</t>
  </si>
  <si>
    <t>LEMATANG SAMUDERA JAYA</t>
  </si>
  <si>
    <t>179372</t>
  </si>
  <si>
    <t>BRUEGMANN ASIA</t>
  </si>
  <si>
    <t>179377</t>
  </si>
  <si>
    <t>RIska</t>
  </si>
  <si>
    <t>179384</t>
  </si>
  <si>
    <t>SUNRISE ASIA MINES &amp; MINERALS PTE LTD</t>
  </si>
  <si>
    <t>179388</t>
  </si>
  <si>
    <t>TRANSCOAT PAINT INDONESIA.</t>
  </si>
  <si>
    <t>179390</t>
  </si>
  <si>
    <t>SEMANGAT BARU NIAGA</t>
  </si>
  <si>
    <t>179396</t>
  </si>
  <si>
    <t>PT. ADZKIYA PUTRI PRATAMA</t>
  </si>
  <si>
    <t>179397</t>
  </si>
  <si>
    <t>SHOFIATUN</t>
  </si>
  <si>
    <t>179400</t>
  </si>
  <si>
    <t>KARIMUN INDO BETON</t>
  </si>
  <si>
    <t>179403</t>
  </si>
  <si>
    <t>ARTHA NUSANTARA JAYA, PT</t>
  </si>
  <si>
    <t>179404</t>
  </si>
  <si>
    <t>PT. MANDIRI INOVASI BERSAMA</t>
  </si>
  <si>
    <t>179405</t>
  </si>
  <si>
    <t>PT. UNITED MULTILIFT PERKASA</t>
  </si>
  <si>
    <t>179406</t>
  </si>
  <si>
    <t>PT. RAJAKON TEKNIK</t>
  </si>
  <si>
    <t>179410</t>
  </si>
  <si>
    <t>MITRA SURYA PERSADA</t>
  </si>
  <si>
    <t>179411</t>
  </si>
  <si>
    <t>MITRA ALAM UTAMA INDONESIA</t>
  </si>
  <si>
    <t>179415</t>
  </si>
  <si>
    <t>RICKY HANARYO</t>
  </si>
  <si>
    <t>179417</t>
  </si>
  <si>
    <t>WIJAYA CAHAYA TIMBER</t>
  </si>
  <si>
    <t>179419</t>
  </si>
  <si>
    <t>MUHAMAD KURNIAWAN PUTRA</t>
  </si>
  <si>
    <t>179422</t>
  </si>
  <si>
    <t>CV. FATRI JAYA</t>
  </si>
  <si>
    <t>179444</t>
  </si>
  <si>
    <t>OCEAN GLOBAL PRIMA, PT</t>
  </si>
  <si>
    <t>179447</t>
  </si>
  <si>
    <t>SEANTERO BUKIT RAYA</t>
  </si>
  <si>
    <t>179449</t>
  </si>
  <si>
    <t>AHMAD FRIANSYAH</t>
  </si>
  <si>
    <t>179450</t>
  </si>
  <si>
    <t>STAMFORD TYRES DISTRIBUTOR INDONE</t>
  </si>
  <si>
    <t>179451</t>
  </si>
  <si>
    <t>SINGA LANGIT JAYA</t>
  </si>
  <si>
    <t>180308</t>
  </si>
  <si>
    <t>PT. GLOBAL INTERNIAGA INDONESIA</t>
  </si>
  <si>
    <t>180315</t>
  </si>
  <si>
    <t>CV. VIRANTHA</t>
  </si>
  <si>
    <t>180318</t>
  </si>
  <si>
    <t>PT. SIPA ADITAMA</t>
  </si>
  <si>
    <t>180326</t>
  </si>
  <si>
    <t>180328</t>
  </si>
  <si>
    <t>PT. MARGA GRAHA PENTA</t>
  </si>
  <si>
    <t>180341</t>
  </si>
  <si>
    <t>180342</t>
  </si>
  <si>
    <t>PT. MANDIRI BINTANG TIGA</t>
  </si>
  <si>
    <t>180345</t>
  </si>
  <si>
    <t>PT. ALAM INDAH ANUGERAH</t>
  </si>
  <si>
    <t>180347</t>
  </si>
  <si>
    <t>PULAU LAUT ANUGERAH BAHARI</t>
  </si>
  <si>
    <t>180349</t>
  </si>
  <si>
    <t>PT. FOKUS DIAGNOSTIC INDONESIA</t>
  </si>
  <si>
    <t>180350</t>
  </si>
  <si>
    <t>DARUL UMROH ALHARAMAIN</t>
  </si>
  <si>
    <t>180351</t>
  </si>
  <si>
    <t>SAFA NISA RIZKY</t>
  </si>
  <si>
    <t>180352</t>
  </si>
  <si>
    <t>RAHMADINA TOUR &amp; TRAVEL</t>
  </si>
  <si>
    <t>180354</t>
  </si>
  <si>
    <t>180358</t>
  </si>
  <si>
    <t>MAJU PERDANA INDAH</t>
  </si>
  <si>
    <t>180360</t>
  </si>
  <si>
    <t>RUMAH DETENSI IMIGRASI BALIKPAPAN DITJEN IMIGRASI KEMENTERIAN HUKUM</t>
  </si>
  <si>
    <t>180364</t>
  </si>
  <si>
    <t>YULIYANTO</t>
  </si>
  <si>
    <t>180369</t>
  </si>
  <si>
    <t>PT. PRIMA DHARMA KARSA</t>
  </si>
  <si>
    <t>180376</t>
  </si>
  <si>
    <t>VISI DEBTINDO MINERAL</t>
  </si>
  <si>
    <t>180377</t>
  </si>
  <si>
    <t>LANCANG KUNING SUKSES</t>
  </si>
  <si>
    <t>180380</t>
  </si>
  <si>
    <t>Bendahara Pemegang Kas Dinas Kelautan Dan Perikanan Provinsi Kepulauan Bangka Belitung</t>
  </si>
  <si>
    <t>180382</t>
  </si>
  <si>
    <t>ALFA UTAMA GEMILANG RAYA</t>
  </si>
  <si>
    <t>180385</t>
  </si>
  <si>
    <t>PT. STERIN LABORATORIES</t>
  </si>
  <si>
    <t>180387</t>
  </si>
  <si>
    <t>PT. PLN (PERSERO) UNIT INDUK PEMBANGUNAN SULAWESI BAGIAN UTARA</t>
  </si>
  <si>
    <t>180388</t>
  </si>
  <si>
    <t>CENGKEH JAYA LESTARI</t>
  </si>
  <si>
    <t>180394</t>
  </si>
  <si>
    <t>PT. PRIMA SARANA MUSTIKA</t>
  </si>
  <si>
    <t>180396</t>
  </si>
  <si>
    <t>MELINDA GUSTI RAUDAH</t>
  </si>
  <si>
    <t>180398</t>
  </si>
  <si>
    <t>PT. WON INDOENERGY NUSANTARA</t>
  </si>
  <si>
    <t>180400</t>
  </si>
  <si>
    <t>ARTHA ASIA SOLUSINDO</t>
  </si>
  <si>
    <t>180402</t>
  </si>
  <si>
    <t>DINAS LINGKUNGAN HIDUP KOTA MALANG</t>
  </si>
  <si>
    <t>180407</t>
  </si>
  <si>
    <t>VARIAN PERSADA INDONESIA</t>
  </si>
  <si>
    <t>180411</t>
  </si>
  <si>
    <t>SUGIK HARIANTO</t>
  </si>
  <si>
    <t>180414</t>
  </si>
  <si>
    <t>LAYAR MAS INDONESIA</t>
  </si>
  <si>
    <t>180419</t>
  </si>
  <si>
    <t>BAHANA UTAMA LINE</t>
  </si>
  <si>
    <t>180420</t>
  </si>
  <si>
    <t>PT. BULK COMMODITIES INDONESIA</t>
  </si>
  <si>
    <t>180424</t>
  </si>
  <si>
    <t>UWAIS GLOBAL LOGISTIK</t>
  </si>
  <si>
    <t>180428</t>
  </si>
  <si>
    <t>PT. BURJUN FORTUNA TEKNIKA</t>
  </si>
  <si>
    <t>180431</t>
  </si>
  <si>
    <t>FAJAR ANUGERAH DINAMIKA</t>
  </si>
  <si>
    <t>180433</t>
  </si>
  <si>
    <t>PT. ARTHA ASIA SOLUSINDO</t>
  </si>
  <si>
    <t>180442</t>
  </si>
  <si>
    <t>180446</t>
  </si>
  <si>
    <t>DAYA MANDIRI PRODUCTION</t>
  </si>
  <si>
    <t>180455</t>
  </si>
  <si>
    <t>ISMATUL MAULA</t>
  </si>
  <si>
    <t>180462</t>
  </si>
  <si>
    <t>PT. SINGGASANA MULTI KONSTRUKSI</t>
  </si>
  <si>
    <t>180463</t>
  </si>
  <si>
    <t>PT. BORNES CITRANUSA</t>
  </si>
  <si>
    <t>180466</t>
  </si>
  <si>
    <t>PT. TRIDINAMIKA JAYA INSTRUMENT</t>
  </si>
  <si>
    <t>180483</t>
  </si>
  <si>
    <t>TIGA PUTERA JAYA SENTOSA</t>
  </si>
  <si>
    <t>180488</t>
  </si>
  <si>
    <t>ELDIKHA JAYA PERSADA, PT</t>
  </si>
  <si>
    <t>180490</t>
  </si>
  <si>
    <t>ALFA PERTAMA SUKSESINDO</t>
  </si>
  <si>
    <t>180492</t>
  </si>
  <si>
    <t>PT. GIRI GIRI MERA</t>
  </si>
  <si>
    <t>180495</t>
  </si>
  <si>
    <t>CHOIRUM MASULA</t>
  </si>
  <si>
    <t>180501</t>
  </si>
  <si>
    <t>BUDI STARCH &amp; SWEETENER TBK</t>
  </si>
  <si>
    <t>180502</t>
  </si>
  <si>
    <t>BARISTAND INDUSTRI PADANG BADAN PENELITIAN DAN PENGEMBANGAN</t>
  </si>
  <si>
    <t>180506</t>
  </si>
  <si>
    <t>PT. PENTA PRIMA GEMILANG</t>
  </si>
  <si>
    <t>180508</t>
  </si>
  <si>
    <t>PT. EMBJEBE PHARMA</t>
  </si>
  <si>
    <t>180510</t>
  </si>
  <si>
    <t>NATURALIA HIJAU INDONESIA</t>
  </si>
  <si>
    <t>180517</t>
  </si>
  <si>
    <t>PT. LUCKY TEXTILE SEMARANG</t>
  </si>
  <si>
    <t>180519</t>
  </si>
  <si>
    <t>SRI ANDAL LESTARI</t>
  </si>
  <si>
    <t>181308</t>
  </si>
  <si>
    <t>PT. INDONESIA COMNETS PLUS</t>
  </si>
  <si>
    <t>181315</t>
  </si>
  <si>
    <t>INDALUK ENTERPRINDO</t>
  </si>
  <si>
    <t>181319</t>
  </si>
  <si>
    <t>PT. SENOAJI JAYA PERKASA</t>
  </si>
  <si>
    <t>181324</t>
  </si>
  <si>
    <t>PRATAMA GALUH PERKASA</t>
  </si>
  <si>
    <t>181326</t>
  </si>
  <si>
    <t>PT. ANTASENA AGUNG JAYA</t>
  </si>
  <si>
    <t>181328</t>
  </si>
  <si>
    <t>SURYA INTI TEMBAKAU</t>
  </si>
  <si>
    <t>181329</t>
  </si>
  <si>
    <t>PT. ALBASIA NUSA KARYA</t>
  </si>
  <si>
    <t>181330</t>
  </si>
  <si>
    <t>181331</t>
  </si>
  <si>
    <t>PANTA INDONESIA KAPITAL</t>
  </si>
  <si>
    <t>181332</t>
  </si>
  <si>
    <t>DINAS PERUMAHAN DAN KAWASAN PERMUKIMAN PROVINSI SUMATERA</t>
  </si>
  <si>
    <t>181333</t>
  </si>
  <si>
    <t>DENI PEBRIANTO HIDAYAT</t>
  </si>
  <si>
    <t>181334</t>
  </si>
  <si>
    <t>181341</t>
  </si>
  <si>
    <t>BERKAH GUNUNG LOGAM</t>
  </si>
  <si>
    <t>181343</t>
  </si>
  <si>
    <t>PASIFIK ENERGI TRANS</t>
  </si>
  <si>
    <t>181346</t>
  </si>
  <si>
    <t>REGA RESTA SIBALI</t>
  </si>
  <si>
    <t>181348</t>
  </si>
  <si>
    <t>USTEGRA</t>
  </si>
  <si>
    <t>181355</t>
  </si>
  <si>
    <t>WARSANGKA</t>
  </si>
  <si>
    <t>181360</t>
  </si>
  <si>
    <t>LUNA AMANAH INTERNASIONAL</t>
  </si>
  <si>
    <t>181366</t>
  </si>
  <si>
    <t>CV. DESAIN KREASI MANDIRI</t>
  </si>
  <si>
    <t>181371</t>
  </si>
  <si>
    <t>PT. PUTRA UTAMA LESTARI</t>
  </si>
  <si>
    <t>181380</t>
  </si>
  <si>
    <t>PT. GADING BARA KALTIM</t>
  </si>
  <si>
    <t>181388</t>
  </si>
  <si>
    <t>PT. PELAYARAN SAHABAT KARYA ABADI</t>
  </si>
  <si>
    <t>181397</t>
  </si>
  <si>
    <t>PT. HARRISMA INFORMATIKA JAYA</t>
  </si>
  <si>
    <t>181400</t>
  </si>
  <si>
    <t>ELLY PANCA INDRIANI</t>
  </si>
  <si>
    <t>181403</t>
  </si>
  <si>
    <t>181407</t>
  </si>
  <si>
    <t>PUJA CAHAYA SEJATI</t>
  </si>
  <si>
    <t>181414</t>
  </si>
  <si>
    <t>AQUA MARINE DIVINDO INSPECTION</t>
  </si>
  <si>
    <t>181417</t>
  </si>
  <si>
    <t>GE OIL &amp; GAS INDONESIA</t>
  </si>
  <si>
    <t>181419</t>
  </si>
  <si>
    <t>PT. MITRA INTEGRASI INFORMATIKA</t>
  </si>
  <si>
    <t>181422</t>
  </si>
  <si>
    <t>PT. BORNEO PERSADA JAYA</t>
  </si>
  <si>
    <t>181424</t>
  </si>
  <si>
    <t>PT. GEO MINERAL ENERGI</t>
  </si>
  <si>
    <t>181425</t>
  </si>
  <si>
    <t>CV. BAYU RATA UTAMA</t>
  </si>
  <si>
    <t>181436</t>
  </si>
  <si>
    <t>KILANG PERTAMINA BALIKPAPAN</t>
  </si>
  <si>
    <t>181439</t>
  </si>
  <si>
    <t>CV. MITRA BUANA MANDIRI</t>
  </si>
  <si>
    <t>181440</t>
  </si>
  <si>
    <t>PT. BERKARYA BERKAH BERSAUDARA</t>
  </si>
  <si>
    <t>181447</t>
  </si>
  <si>
    <t>PT. CITRA PALU MINERALS</t>
  </si>
  <si>
    <t>181460</t>
  </si>
  <si>
    <t>PT. SUMBER WAHANA SEJATI</t>
  </si>
  <si>
    <t>181465</t>
  </si>
  <si>
    <t>DINAS PERKEBUNAN PROVINSI JAWA TIMUR</t>
  </si>
  <si>
    <t>181473</t>
  </si>
  <si>
    <t>PT. NITTOC CONSTRUCTION INDONESIA</t>
  </si>
  <si>
    <t>181485</t>
  </si>
  <si>
    <t>DWICITRA ADI PERKASA</t>
  </si>
  <si>
    <t>181487</t>
  </si>
  <si>
    <t>INSPIRE TECH SERVICE CO. LTD</t>
  </si>
  <si>
    <t>181502</t>
  </si>
  <si>
    <t>PT. RASYA ANUGERAH SEJAHTERA</t>
  </si>
  <si>
    <t>181507</t>
  </si>
  <si>
    <t>MITRA SUKSES INSPECTAMA</t>
  </si>
  <si>
    <t>181512</t>
  </si>
  <si>
    <t>PT. PENGEMBANG LISTRIK NASIONAL GAS DAN GEOTHERMAL</t>
  </si>
  <si>
    <t>181514</t>
  </si>
  <si>
    <t>DUTA LINTAS TRANSPORTASI</t>
  </si>
  <si>
    <t>181518</t>
  </si>
  <si>
    <t>PT. UJUNG KULON SUKSES MAKMUR ABADI</t>
  </si>
  <si>
    <t>181521</t>
  </si>
  <si>
    <t>PT. OBSIDIAN MUARA MANDIRI</t>
  </si>
  <si>
    <t>181527</t>
  </si>
  <si>
    <t>LAUTAN KAYU ABADI SEJAHTERA</t>
  </si>
  <si>
    <t>181531</t>
  </si>
  <si>
    <t>BUMI PABUARAN SENTOSA</t>
  </si>
  <si>
    <t>181537</t>
  </si>
  <si>
    <t>PT. INDONESIA MIKI INDUSTRIES</t>
  </si>
  <si>
    <t>181541</t>
  </si>
  <si>
    <t>TUTOBONO BUANA INDONESIA</t>
  </si>
  <si>
    <t>181542</t>
  </si>
  <si>
    <t>PT. DIAMITRA AGUNG PERKASA</t>
  </si>
  <si>
    <t>181544</t>
  </si>
  <si>
    <t>CV. GENTONG MAKMUR</t>
  </si>
  <si>
    <t>181545</t>
  </si>
  <si>
    <t>SOADAI PAPUA, CV</t>
  </si>
  <si>
    <t>181547</t>
  </si>
  <si>
    <t>IR.HAYU SUSILO PRABOWO</t>
  </si>
  <si>
    <t>181559</t>
  </si>
  <si>
    <t>PT. CHIKAL PRIMA RASA</t>
  </si>
  <si>
    <t>181563</t>
  </si>
  <si>
    <t>PT. BINTANG UTARA PERKASA</t>
  </si>
  <si>
    <t>181570</t>
  </si>
  <si>
    <t>PURNA KREASI SEJAHTERA</t>
  </si>
  <si>
    <t>181573</t>
  </si>
  <si>
    <t>RUMAH SAKIT UMUM DAERAH KABUPATEN SUKOHARJO</t>
  </si>
  <si>
    <t>181581</t>
  </si>
  <si>
    <t>MULIA JAYA MANDIRI JAKARTA</t>
  </si>
  <si>
    <t>181582</t>
  </si>
  <si>
    <t>ADY WALUYO</t>
  </si>
  <si>
    <t>181586</t>
  </si>
  <si>
    <t>DHARMA PERSADA SEJAHTERA</t>
  </si>
  <si>
    <t>181587</t>
  </si>
  <si>
    <t>TOP SOLVENT COMPANY LTD</t>
  </si>
  <si>
    <t>181590</t>
  </si>
  <si>
    <t>PT. SHEBA MAHAKAM INDONESIA</t>
  </si>
  <si>
    <t>181591</t>
  </si>
  <si>
    <t>AMAN DEVLOOP INDONESIA</t>
  </si>
  <si>
    <t>181592</t>
  </si>
  <si>
    <t>BAJRA BUMI NUSANTARA</t>
  </si>
  <si>
    <t>181595</t>
  </si>
  <si>
    <t>PT. KANDIYAS MULTI TALENTA</t>
  </si>
  <si>
    <t>181596</t>
  </si>
  <si>
    <t>ADI SANTOSO</t>
  </si>
  <si>
    <t>181598</t>
  </si>
  <si>
    <t>181626</t>
  </si>
  <si>
    <t>181636</t>
  </si>
  <si>
    <t>181637</t>
  </si>
  <si>
    <t>CV. RENTALINDO PERDANA</t>
  </si>
  <si>
    <t>181638</t>
  </si>
  <si>
    <t>DEPUTI BIDANG PRODUK WISATA DAN PENYELENGGARA KEGIATAN (EVENTS)</t>
  </si>
  <si>
    <t>181639</t>
  </si>
  <si>
    <t>AGUNG LESTARI JAYA MANDIRI</t>
  </si>
  <si>
    <t>181641</t>
  </si>
  <si>
    <t>SOLICHIN</t>
  </si>
  <si>
    <t>181649</t>
  </si>
  <si>
    <t>PT. EXPRESSA PARIWARA MEDIA</t>
  </si>
  <si>
    <t>181656</t>
  </si>
  <si>
    <t>LEMBAGA MANAJEMEN ASET NEGARA DITJEN KEKAYAAN NEGARA KEMENTERIAN KEUANGAN</t>
  </si>
  <si>
    <t>181665</t>
  </si>
  <si>
    <t>SINAR UTAMA NUSANTARA</t>
  </si>
  <si>
    <t>181667</t>
  </si>
  <si>
    <t>ARTHA WANA MANUNGGAL</t>
  </si>
  <si>
    <t>181668</t>
  </si>
  <si>
    <t>RUDY ISKANDAR</t>
  </si>
  <si>
    <t>181670</t>
  </si>
  <si>
    <t>UNIN MAHDIAH</t>
  </si>
  <si>
    <t>181680</t>
  </si>
  <si>
    <t>RINDANG JATI SPINNING</t>
  </si>
  <si>
    <t>181688</t>
  </si>
  <si>
    <t>RESTU TANJUNG PERMAI</t>
  </si>
  <si>
    <t>181695</t>
  </si>
  <si>
    <t>PUTRANATA ADI MANDIRI</t>
  </si>
  <si>
    <t>181700</t>
  </si>
  <si>
    <t>BUKIT ENERGI SERVIS TERPADU, PT.</t>
  </si>
  <si>
    <t>181702</t>
  </si>
  <si>
    <t>ASPINDO MUTUAL</t>
  </si>
  <si>
    <t>181708</t>
  </si>
  <si>
    <t>PT. WIJAYA MANDIRI TEKNIK KREASI</t>
  </si>
  <si>
    <t>181724</t>
  </si>
  <si>
    <t>SEIV INDONESIA</t>
  </si>
  <si>
    <t>181735</t>
  </si>
  <si>
    <t>PT. HERTY SUKSES AGUNG</t>
  </si>
  <si>
    <t>181740</t>
  </si>
  <si>
    <t>PT. BERKAH BARA RIZKY BERSAMA</t>
  </si>
  <si>
    <t>181749</t>
  </si>
  <si>
    <t>PT. GARDA BHAKTI NUSANTARA</t>
  </si>
  <si>
    <t>181750</t>
  </si>
  <si>
    <t>ANDALAN UTAMA PRIMA</t>
  </si>
  <si>
    <t>181752</t>
  </si>
  <si>
    <t>Dagaz Company Limited</t>
  </si>
  <si>
    <t>181754</t>
  </si>
  <si>
    <t>Weco Bulk Asia Pte. Ltd.</t>
  </si>
  <si>
    <t>181762</t>
  </si>
  <si>
    <t>SEKRETARIAT DEWAN PERWAKILAN RAKYAT DAERAH KABUPATEN</t>
  </si>
  <si>
    <t>181774</t>
  </si>
  <si>
    <t>LUMINTU</t>
  </si>
  <si>
    <t>181777</t>
  </si>
  <si>
    <t>PT. GLOBAL MITRA PROTEKSINDO</t>
  </si>
  <si>
    <t>181778</t>
  </si>
  <si>
    <t>PT. TAKA GEODRILL INDONESIA</t>
  </si>
  <si>
    <t>181779</t>
  </si>
  <si>
    <t>PT. ITS Science Indonesia</t>
  </si>
  <si>
    <t>181783</t>
  </si>
  <si>
    <t>PT. BINATARA PERSADA</t>
  </si>
  <si>
    <t>182308</t>
  </si>
  <si>
    <t>DINAS PERTANIAN PROVINSI BANTEN DITJEN HORTIKULTURA KEMENTRIAN</t>
  </si>
  <si>
    <t>182309</t>
  </si>
  <si>
    <t>PELAKSANAAN PRASARANA PERMUKIMAN WILAYAH II PROVINSI</t>
  </si>
  <si>
    <t>182310</t>
  </si>
  <si>
    <t>MANDIRI SAWIT BERSAMA</t>
  </si>
  <si>
    <t>182313</t>
  </si>
  <si>
    <t>LLOYD EXPRESS INDONESIA</t>
  </si>
  <si>
    <t>182315</t>
  </si>
  <si>
    <t>PT. GLOBAL ONKOLAB FARMA</t>
  </si>
  <si>
    <t>182316</t>
  </si>
  <si>
    <t>SINERGI LAKSANA BARA MAS</t>
  </si>
  <si>
    <t>182321</t>
  </si>
  <si>
    <t>PT. BIN SUMAR ENERGI</t>
  </si>
  <si>
    <t>182324</t>
  </si>
  <si>
    <t>PT. MITRA BARATAMA SYNERGY</t>
  </si>
  <si>
    <t>182328</t>
  </si>
  <si>
    <t>DIREKTORAT JENDERAL PENYELENGGARAAN POS DAN</t>
  </si>
  <si>
    <t>182329</t>
  </si>
  <si>
    <t>MANO</t>
  </si>
  <si>
    <t>182339</t>
  </si>
  <si>
    <t>JASA BALINDO</t>
  </si>
  <si>
    <t>182340</t>
  </si>
  <si>
    <t>PT. KRAKATAU TIRTA OPERASI DAN PEMELIHARAAN</t>
  </si>
  <si>
    <t>182341</t>
  </si>
  <si>
    <t>KOPERASI SUKA BEJA CIBOJONG</t>
  </si>
  <si>
    <t>182346</t>
  </si>
  <si>
    <t>FLAME ASIA RESOURCES PTE LTD</t>
  </si>
  <si>
    <t>182347</t>
  </si>
  <si>
    <t>ATMI SOLO, PT</t>
  </si>
  <si>
    <t>182349</t>
  </si>
  <si>
    <t>PT. ANGGAZA WIDYA RIDHA MULIA</t>
  </si>
  <si>
    <t>182350</t>
  </si>
  <si>
    <t>PT. SEPUTIH MAKMUR BERSAMA</t>
  </si>
  <si>
    <t>182365</t>
  </si>
  <si>
    <t>PT. CAHAYA BANGUN INDONESIA</t>
  </si>
  <si>
    <t>182369</t>
  </si>
  <si>
    <t>SEKRETARIAT DEWAN PERWAKILAN RAKYAT DAERAH KOTA KEDIRI</t>
  </si>
  <si>
    <t>182375</t>
  </si>
  <si>
    <t>PT. LAKSANA ANEKA SARANA TEKNIK</t>
  </si>
  <si>
    <t>182379</t>
  </si>
  <si>
    <t>ILIADI CIPTA ENERGI</t>
  </si>
  <si>
    <t>182381</t>
  </si>
  <si>
    <t>SAKA ENERGI MURIAH LIMITED</t>
  </si>
  <si>
    <t>182382</t>
  </si>
  <si>
    <t>CV. ALAM JAYA</t>
  </si>
  <si>
    <t>182388</t>
  </si>
  <si>
    <t>DIREKTORAT PERBENIHAN DITJEN PERIKANAN BUDIDAYA KEMENTERIAN</t>
  </si>
  <si>
    <t>182391</t>
  </si>
  <si>
    <t>PT TEBO BATUBARA INVESTAMA</t>
  </si>
  <si>
    <t>182394</t>
  </si>
  <si>
    <t>PT. ARWINDA PERWIRA UTAMA</t>
  </si>
  <si>
    <t>182396</t>
  </si>
  <si>
    <t>PT. BOBBY CHANDRA GLOBAL INDONESIA</t>
  </si>
  <si>
    <t>182405</t>
  </si>
  <si>
    <t>182406</t>
  </si>
  <si>
    <t>PT. FORINDO UTAMA KARYA</t>
  </si>
  <si>
    <t>183316</t>
  </si>
  <si>
    <t>PT VALVE AUTOMATION INDONESIA</t>
  </si>
  <si>
    <t>183321</t>
  </si>
  <si>
    <t>NUSCACO ANTI KOROSI INDONESIA</t>
  </si>
  <si>
    <t>183329</t>
  </si>
  <si>
    <t>BATAM SARANA TRANSPORTASI</t>
  </si>
  <si>
    <t>183330</t>
  </si>
  <si>
    <t>ASSAKINAH INSANI TOUR</t>
  </si>
  <si>
    <t>183332</t>
  </si>
  <si>
    <t>BANGUNINDO KARYA LUTAMA</t>
  </si>
  <si>
    <t>183343</t>
  </si>
  <si>
    <t>GRANARY GLOBAL ENERGI</t>
  </si>
  <si>
    <t>183346</t>
  </si>
  <si>
    <t>CV. PRISMABARA</t>
  </si>
  <si>
    <t>183349</t>
  </si>
  <si>
    <t>PT. BERKAT BANGUN PAPAN SEJAHTERA</t>
  </si>
  <si>
    <t>183351</t>
  </si>
  <si>
    <t>ALPHA OMEGA TERMAL</t>
  </si>
  <si>
    <t>183353</t>
  </si>
  <si>
    <t>Perkumpulan Forum Auditor Pariwisata Indonesia Jaya</t>
  </si>
  <si>
    <t>183358</t>
  </si>
  <si>
    <t>SK JAYA</t>
  </si>
  <si>
    <t>183363</t>
  </si>
  <si>
    <t>ADE SETIADI</t>
  </si>
  <si>
    <t>183365</t>
  </si>
  <si>
    <t>PT. AGRI BISNIS INDONESIA</t>
  </si>
  <si>
    <t>183371</t>
  </si>
  <si>
    <t>BADAN PENGUSAHAAN KAWASAN PERDAGANGAN BEBAS DAN PELABUHAN</t>
  </si>
  <si>
    <t>183373</t>
  </si>
  <si>
    <t>CESCO OFFSHORE AND ENGINEERING</t>
  </si>
  <si>
    <t>183382</t>
  </si>
  <si>
    <t>MEGA CIPTA BANGSA</t>
  </si>
  <si>
    <t>183386</t>
  </si>
  <si>
    <t>PUSAT PELAPORAN DAN ANALISIS TRANSAKSI KEUANGAN</t>
  </si>
  <si>
    <t>183392</t>
  </si>
  <si>
    <t>MOCH. YUSUF SODIQ</t>
  </si>
  <si>
    <t>183395</t>
  </si>
  <si>
    <t>BENDAHARA PENGELUARAN DINAS PERIKANAN KABUPATEN GRESIK</t>
  </si>
  <si>
    <t>183406</t>
  </si>
  <si>
    <t>UNIONINDO STEEL INDUSTRY</t>
  </si>
  <si>
    <t>183407</t>
  </si>
  <si>
    <t>PT. BUMI KHATULISTIWA BAUKSIT</t>
  </si>
  <si>
    <t>183413</t>
  </si>
  <si>
    <t>CV. HOSEA ELBERT</t>
  </si>
  <si>
    <t>183416</t>
  </si>
  <si>
    <t>183425</t>
  </si>
  <si>
    <t>YANDI SISWANTO</t>
  </si>
  <si>
    <t>183426</t>
  </si>
  <si>
    <t>PT. BUKIT MENJANGAN LESTARI</t>
  </si>
  <si>
    <t>183438</t>
  </si>
  <si>
    <t>TRIA DAYATAMA POWER SOLUSINDO</t>
  </si>
  <si>
    <t>183456</t>
  </si>
  <si>
    <t>183462</t>
  </si>
  <si>
    <t>PT. PITU BABBANA BINANGA</t>
  </si>
  <si>
    <t>183468</t>
  </si>
  <si>
    <t>BUMI PERSADA TEMBAKO</t>
  </si>
  <si>
    <t>183469</t>
  </si>
  <si>
    <t>PT. PRIMA UTAMA LESTARI</t>
  </si>
  <si>
    <t>183472</t>
  </si>
  <si>
    <t>PT. DAMAI HITA RAPMORA</t>
  </si>
  <si>
    <t>183480</t>
  </si>
  <si>
    <t>POLITEKNIK PENERBANGAN SURABAYA BADAN PENGEMBANGAN SUMBER DAYA</t>
  </si>
  <si>
    <t>183486</t>
  </si>
  <si>
    <t>GRAND DARUSSALAM</t>
  </si>
  <si>
    <t>183488</t>
  </si>
  <si>
    <t>DARUL IMAN</t>
  </si>
  <si>
    <t>183489</t>
  </si>
  <si>
    <t>MALINDO MEKAH MADINAH</t>
  </si>
  <si>
    <t>183497</t>
  </si>
  <si>
    <t>183499</t>
  </si>
  <si>
    <t>PT. MUSTIKA BARA BENGKULU</t>
  </si>
  <si>
    <t>183508</t>
  </si>
  <si>
    <t>PT. ELJINDO KONSTRUKSI ABADI</t>
  </si>
  <si>
    <t>183513</t>
  </si>
  <si>
    <t>PT Honda R&amp;D Indonesia</t>
  </si>
  <si>
    <t>183517</t>
  </si>
  <si>
    <t>PT. BUANA MULTI TECHINDO</t>
  </si>
  <si>
    <t>183526</t>
  </si>
  <si>
    <t>DAYA ARMADA BERSAMA</t>
  </si>
  <si>
    <t>183529</t>
  </si>
  <si>
    <t>METSO MINERALS INDONESIA</t>
  </si>
  <si>
    <t>183548</t>
  </si>
  <si>
    <t>183550</t>
  </si>
  <si>
    <t>PT. MITRA TERMINAL KALTIM</t>
  </si>
  <si>
    <t>183553</t>
  </si>
  <si>
    <t>BALSA INDONESIA NEW ENERGI</t>
  </si>
  <si>
    <t>183554</t>
  </si>
  <si>
    <t>MOTION JAYA UTAMA</t>
  </si>
  <si>
    <t>183572</t>
  </si>
  <si>
    <t>CV. CANDI SEWU</t>
  </si>
  <si>
    <t>183573</t>
  </si>
  <si>
    <t>PT. MATOA KIDUNG SAMUDERA</t>
  </si>
  <si>
    <t>183576</t>
  </si>
  <si>
    <t>PT. MATOA KIDUNG BAHTERA</t>
  </si>
  <si>
    <t>183587</t>
  </si>
  <si>
    <t>Gadih Minang Anugerah</t>
  </si>
  <si>
    <t>183588</t>
  </si>
  <si>
    <t>PT. MADU INDAH GROUP</t>
  </si>
  <si>
    <t>183589</t>
  </si>
  <si>
    <t>Dinas Tenaga Kerja dan Perindustrian Kota Payakumbuh</t>
  </si>
  <si>
    <t>183590</t>
  </si>
  <si>
    <t>FAJAR ANEKA PERSADA</t>
  </si>
  <si>
    <t>183603</t>
  </si>
  <si>
    <t>TANUR MUTHMAINNAH TOUR</t>
  </si>
  <si>
    <t>183616</t>
  </si>
  <si>
    <t>PT. KARYA INDAH PERMATA</t>
  </si>
  <si>
    <t>183617</t>
  </si>
  <si>
    <t>LEMBAH ANOR</t>
  </si>
  <si>
    <t>183637</t>
  </si>
  <si>
    <t>TRI CHANDRA POETRA IBRAHIM</t>
  </si>
  <si>
    <t>183647</t>
  </si>
  <si>
    <t>PT WIJAYA KARYA ASPAL</t>
  </si>
  <si>
    <t>183657</t>
  </si>
  <si>
    <t>KOP KOPKALIN</t>
  </si>
  <si>
    <t>183663</t>
  </si>
  <si>
    <t>PRIMA PERKASA SUKSES MAKMUR, PT.</t>
  </si>
  <si>
    <t>183669</t>
  </si>
  <si>
    <t>BUANA MANDIRI MANUNGGAL</t>
  </si>
  <si>
    <t>183670</t>
  </si>
  <si>
    <t>TELAGA HITA SWAKARYA</t>
  </si>
  <si>
    <t>183671</t>
  </si>
  <si>
    <t>PT. CILEGON PROPERTI SEJAHTERA</t>
  </si>
  <si>
    <t>183678</t>
  </si>
  <si>
    <t>SEKRETARIAT DEWAN PERWAKILAN RAKYAT DAERAH KABUPATEN PRINGSEWU</t>
  </si>
  <si>
    <t>183681</t>
  </si>
  <si>
    <t>183683</t>
  </si>
  <si>
    <t>PT. BINA ABADI</t>
  </si>
  <si>
    <t>183686</t>
  </si>
  <si>
    <t>AITHUSA GLOBAL</t>
  </si>
  <si>
    <t>183687</t>
  </si>
  <si>
    <t>PT. LINGGA HARAPAN</t>
  </si>
  <si>
    <t>183691</t>
  </si>
  <si>
    <t>PT. CIPTA MULIA ANUGERAH</t>
  </si>
  <si>
    <t>183693</t>
  </si>
  <si>
    <t>DINAS ENERGI DAN SUMBER DAYA MINERAL PROVINSI KALIMANTAN TIMUR</t>
  </si>
  <si>
    <t>183698</t>
  </si>
  <si>
    <t>PUSAT PENGEMBANGAN SUMBER DAYA MANUSIA GEOLOGI, MINERAL DAN BATUBARA</t>
  </si>
  <si>
    <t>183701</t>
  </si>
  <si>
    <t>MUTUNIAGA HARMONI INTERNASIONAL</t>
  </si>
  <si>
    <t>183702</t>
  </si>
  <si>
    <t>CV. ALDI PRATAMA</t>
  </si>
  <si>
    <t>183704</t>
  </si>
  <si>
    <t>SP MANUFACTURING PTE LTD</t>
  </si>
  <si>
    <t>183705</t>
  </si>
  <si>
    <t>HIDROFLEX INDONESIA</t>
  </si>
  <si>
    <t>183708</t>
  </si>
  <si>
    <t>PT. SUKSES OSEAN KHATULISTIWA LINE</t>
  </si>
  <si>
    <t>183711</t>
  </si>
  <si>
    <t>PT. NESTLE TRADING INDONESIA</t>
  </si>
  <si>
    <t>183713</t>
  </si>
  <si>
    <t>PT. MARLIN JAYA KONSTRUKSI</t>
  </si>
  <si>
    <t>183728</t>
  </si>
  <si>
    <t>PT. PRIMA NUSANTARA ABADI KOBAR</t>
  </si>
  <si>
    <t>183731</t>
  </si>
  <si>
    <t>SUKARMAN H</t>
  </si>
  <si>
    <t>183732</t>
  </si>
  <si>
    <t>BHINA KARTIKA ADHI IR</t>
  </si>
  <si>
    <t>183736</t>
  </si>
  <si>
    <t>MULTI BERJAYA ASINDO</t>
  </si>
  <si>
    <t>183745</t>
  </si>
  <si>
    <t>SUNTHI SEPURI</t>
  </si>
  <si>
    <t>183747</t>
  </si>
  <si>
    <t>DINAS PERKEBUNAN PROVINSI KALIMANTAN TENGAH DITJEN</t>
  </si>
  <si>
    <t>183750</t>
  </si>
  <si>
    <t>BALAI LATIHAN PENDIDIKAN TEKNIK PROVINSI DAERAH ISTIMEWA YOGYAKARTA</t>
  </si>
  <si>
    <t>183751</t>
  </si>
  <si>
    <t>RUMAH SAKIT UMUM DAERAH KOTA SAMARINDA</t>
  </si>
  <si>
    <t>183764</t>
  </si>
  <si>
    <t>WIRA SANTANA</t>
  </si>
  <si>
    <t>183766</t>
  </si>
  <si>
    <t>TOMBONG RATU</t>
  </si>
  <si>
    <t>183767</t>
  </si>
  <si>
    <t>SINGGASANA GANINDO</t>
  </si>
  <si>
    <t>183769</t>
  </si>
  <si>
    <t>DIREKTORAT STANDARDISASI DAN PENGENDALIAN MUTU DIREKTORAT</t>
  </si>
  <si>
    <t>183770</t>
  </si>
  <si>
    <t>KOPERASI SUMBER ENERGI INDONESIA</t>
  </si>
  <si>
    <t>183771</t>
  </si>
  <si>
    <t>PT. BORNEO INDOBARA MANDIRI ASIAN</t>
  </si>
  <si>
    <t>183772</t>
  </si>
  <si>
    <t>SEKRETARIAT UTAMA BADAN INFORMASI GEOSPASIAL BADAN INFORMASI</t>
  </si>
  <si>
    <t>183773</t>
  </si>
  <si>
    <t>MULTI ANUGERAH BERSAMA</t>
  </si>
  <si>
    <t>183780</t>
  </si>
  <si>
    <t>PAKDE SOLUSI DIGITAL</t>
  </si>
  <si>
    <t>183781</t>
  </si>
  <si>
    <t>PT. MAJU MANDIRI UTAMA</t>
  </si>
  <si>
    <t>183785</t>
  </si>
  <si>
    <t>183787</t>
  </si>
  <si>
    <t>PRIMA NATURA INDONESIA</t>
  </si>
  <si>
    <t>183792</t>
  </si>
  <si>
    <t>PT. HUTAN LINDUNG KELIAN LESTARI</t>
  </si>
  <si>
    <t>183802</t>
  </si>
  <si>
    <t>DABI OLEO</t>
  </si>
  <si>
    <t>183806</t>
  </si>
  <si>
    <t>SHOREA MAHAKAM</t>
  </si>
  <si>
    <t>183813</t>
  </si>
  <si>
    <t>PUTRA TIMOR MINING</t>
  </si>
  <si>
    <t>183817</t>
  </si>
  <si>
    <t>PT. KUNZ PRIMERA PRATAMA</t>
  </si>
  <si>
    <t>183827</t>
  </si>
  <si>
    <t>PT. ADARO WAMCO PRIMA</t>
  </si>
  <si>
    <t>183829</t>
  </si>
  <si>
    <t>CALDERA NUSANTARA</t>
  </si>
  <si>
    <t>183830</t>
  </si>
  <si>
    <t>MUHAMMAD FARIAL, SE</t>
  </si>
  <si>
    <t>183837</t>
  </si>
  <si>
    <t>ILMA AL-ISLAMI</t>
  </si>
  <si>
    <t>183841</t>
  </si>
  <si>
    <t>MUHAMMAD SUHARTANTO</t>
  </si>
  <si>
    <t>183843</t>
  </si>
  <si>
    <t>CV. AMALIA</t>
  </si>
  <si>
    <t>183844</t>
  </si>
  <si>
    <t>SEKRETARIAT DEWAN PERWAKILAN RAKYAT DAERAH KABUPATEN MESUJI</t>
  </si>
  <si>
    <t>183845</t>
  </si>
  <si>
    <t>SEKRETARIAT DAERAH KABUPATEN TRENGGALEK</t>
  </si>
  <si>
    <t>183848</t>
  </si>
  <si>
    <t>PT. BORNEO CAHAYA ENERGI</t>
  </si>
  <si>
    <t>183852</t>
  </si>
  <si>
    <t>MOHD. HENDRY -</t>
  </si>
  <si>
    <t>183856</t>
  </si>
  <si>
    <t>PT. Pos Logistik Indonesia</t>
  </si>
  <si>
    <t>183871</t>
  </si>
  <si>
    <t>SEKRETARIAT DEWAN PERWAKILAN RAKYAT DAERAH KABUPATEN NGANJUK</t>
  </si>
  <si>
    <t>183884</t>
  </si>
  <si>
    <t>FAJAR ARIF SATRIA FILARDI</t>
  </si>
  <si>
    <t>183886</t>
  </si>
  <si>
    <t>PT. SUKSES MARITIME LINE</t>
  </si>
  <si>
    <t>183894</t>
  </si>
  <si>
    <t>INDUSTRI AIR JERNIH</t>
  </si>
  <si>
    <t>183904</t>
  </si>
  <si>
    <t>KANTOR DEPUTI BIDANG PERENCANAAN PENANAMAN MODAL BADAN KOORDINASI</t>
  </si>
  <si>
    <t>183910</t>
  </si>
  <si>
    <t>HERY FADILLAH</t>
  </si>
  <si>
    <t>183911</t>
  </si>
  <si>
    <t>PT. CANDI PASIFIK</t>
  </si>
  <si>
    <t>183918</t>
  </si>
  <si>
    <t>ATW SEJAHTERA</t>
  </si>
  <si>
    <t>183923</t>
  </si>
  <si>
    <t>TARA BHASKARA AEVITAS</t>
  </si>
  <si>
    <t>183929</t>
  </si>
  <si>
    <t>PUTRA LANGGENG MANDIRI</t>
  </si>
  <si>
    <t>183937</t>
  </si>
  <si>
    <t>INSTITUT TEKNOLOGI KALIMANTAN DITJEN PENDIDIKAN TINGGI</t>
  </si>
  <si>
    <t>183946</t>
  </si>
  <si>
    <t>JFE SHOJI TRADE (MALAYSIA) SDN. BHD.</t>
  </si>
  <si>
    <t>183947</t>
  </si>
  <si>
    <t>KALINGGA MAJU BERSAMA</t>
  </si>
  <si>
    <t>183948</t>
  </si>
  <si>
    <t>RUMAH SAKIT UMUM DAERAH BERKAH KABUPATEN PANDEGLANG</t>
  </si>
  <si>
    <t>183950</t>
  </si>
  <si>
    <t>BADAN PENGELOLA DANA PERKEBUNAN KELAPA SAWIT DITJEN</t>
  </si>
  <si>
    <t>183953</t>
  </si>
  <si>
    <t>MITRA PRATAMA MANDIRI JAYA PERKASA</t>
  </si>
  <si>
    <t>183955</t>
  </si>
  <si>
    <t>ANDARU STEEL ONE</t>
  </si>
  <si>
    <t>183958</t>
  </si>
  <si>
    <t>BALAI PRASARANA PEMUKIMAN WILAYAH BENGKULU DITJEN CIPTA</t>
  </si>
  <si>
    <t>183962</t>
  </si>
  <si>
    <t>DINAS LINGKUNGAN HIDUP KABUPATEN LAMONGAN</t>
  </si>
  <si>
    <t>183966</t>
  </si>
  <si>
    <t>STEELFORCE INDONESIA</t>
  </si>
  <si>
    <t>183967</t>
  </si>
  <si>
    <t>RAKHMAT HIDAYAT</t>
  </si>
  <si>
    <t>183971</t>
  </si>
  <si>
    <t>DIREKTORAT BARANG KEBUTUHAN POKOK DAN BARANG PENTING DIREKTORAT JENDERAL PERDAGANGAN DALAM NEGERI KEMENTERIAN PERDAGANGAN</t>
  </si>
  <si>
    <t>183975</t>
  </si>
  <si>
    <t>PT. ARJAYA MUKTI SANTOSA</t>
  </si>
  <si>
    <t>183978</t>
  </si>
  <si>
    <t>CV. TIGA MAS</t>
  </si>
  <si>
    <t>183979</t>
  </si>
  <si>
    <t>SEKRETARIAT DEWAN PERWAKILAN RAKYAT DAERAH KOTA PANGKAL</t>
  </si>
  <si>
    <t>183981</t>
  </si>
  <si>
    <t>MEGA MASINDO INTERNASIONAL</t>
  </si>
  <si>
    <t>183993</t>
  </si>
  <si>
    <t>UNIT PELAKSANA TEKNIS RUMAH SAKIT UMUM DAERAH TARAKAN PROVINSI</t>
  </si>
  <si>
    <t>183995</t>
  </si>
  <si>
    <t>INTAN NIDIARTI</t>
  </si>
  <si>
    <t>183996</t>
  </si>
  <si>
    <t>WELIONO</t>
  </si>
  <si>
    <t>183998</t>
  </si>
  <si>
    <t>CV. BUMI PASIR PENAJAM</t>
  </si>
  <si>
    <t>183999</t>
  </si>
  <si>
    <t>PHILIP MORRIS INDONESIA</t>
  </si>
  <si>
    <t>184003</t>
  </si>
  <si>
    <t>TERAS TEKNIK PERDANA - PT. MEISEI INDONESIA JOINT OPERATION</t>
  </si>
  <si>
    <t>184007</t>
  </si>
  <si>
    <t>PT. ANEKA TANI MANDIRI</t>
  </si>
  <si>
    <t>184015</t>
  </si>
  <si>
    <t>CV. PRADAH ETAM JAYA</t>
  </si>
  <si>
    <t>184016</t>
  </si>
  <si>
    <t>PT. ULTIMA SEJAHTERA BARAY</t>
  </si>
  <si>
    <t>184020</t>
  </si>
  <si>
    <t>CV. MEYOBI PUTRA</t>
  </si>
  <si>
    <t>184026</t>
  </si>
  <si>
    <t>CV. SANVIA JAYA</t>
  </si>
  <si>
    <t>184037</t>
  </si>
  <si>
    <t>PT. BIOLINA TRIO SINTESA</t>
  </si>
  <si>
    <t>184039</t>
  </si>
  <si>
    <t>PT. PELAYANAN ENERGI BATAM</t>
  </si>
  <si>
    <t>184043</t>
  </si>
  <si>
    <t>JAENUDIN ABDULLAH</t>
  </si>
  <si>
    <t>184047</t>
  </si>
  <si>
    <t>SENDY JAYA PUTRA</t>
  </si>
  <si>
    <t>184049</t>
  </si>
  <si>
    <t>DEPUTI BIDANG SUMBER DAYA DAN KELEMBAGAAN KEMENTERIAN/BADAN</t>
  </si>
  <si>
    <t>184055</t>
  </si>
  <si>
    <t>JAENUDIN</t>
  </si>
  <si>
    <t>184064</t>
  </si>
  <si>
    <t>PT. SELEBRITI CIPTA NUSA</t>
  </si>
  <si>
    <t>184076</t>
  </si>
  <si>
    <t>PENTAWIRA LOGISTICS INDONESIA</t>
  </si>
  <si>
    <t>184078</t>
  </si>
  <si>
    <t>PESANGGEM MITRA ABADI</t>
  </si>
  <si>
    <t>184082</t>
  </si>
  <si>
    <t>PENERBIT BUKU ERLANGGAMAHAMERU</t>
  </si>
  <si>
    <t>184083</t>
  </si>
  <si>
    <t>RUMAH SAKIT UMUM DAERAH PROF. DR. MARGONO SOEKARJO PROVINSI JAWA</t>
  </si>
  <si>
    <t>184085</t>
  </si>
  <si>
    <t>CV. SILMI BERLIAN</t>
  </si>
  <si>
    <t>184086</t>
  </si>
  <si>
    <t>CV. LAMALAK PUTRA</t>
  </si>
  <si>
    <t>184097</t>
  </si>
  <si>
    <t>DIREKTORAT LOGISTIK DITJEN PENGUATAN DAYA SAING PRODUK</t>
  </si>
  <si>
    <t>184118</t>
  </si>
  <si>
    <t>CV. OCEAN SEMARANG</t>
  </si>
  <si>
    <t>184122</t>
  </si>
  <si>
    <t>INSPEKTORAT UTAMA BADAN KEPENDUDUKAN DAN KELUARGA</t>
  </si>
  <si>
    <t>184125</t>
  </si>
  <si>
    <t>Dinas Perindustrian dan Perdagangan Provinsi Daerah Istimewa Yogyakarta</t>
  </si>
  <si>
    <t>184126</t>
  </si>
  <si>
    <t>DINAS PERINDUSTRIAN DAN PERDAGANGAN PROVINSI JAWA TIMUR</t>
  </si>
  <si>
    <t>184131</t>
  </si>
  <si>
    <t>INFINEON TECHNOLOGIES AG</t>
  </si>
  <si>
    <t>184132</t>
  </si>
  <si>
    <t>ABAS YACOB</t>
  </si>
  <si>
    <t>184133</t>
  </si>
  <si>
    <t>CEMARU LESTARI</t>
  </si>
  <si>
    <t>184136</t>
  </si>
  <si>
    <t>PT. GERBANG DAYA MANDIRI</t>
  </si>
  <si>
    <t>184147</t>
  </si>
  <si>
    <t>PANGKALAN SARANA OPERASI DJBC TANJUNG PRIOK DITJEN BEA DAN CUKAI</t>
  </si>
  <si>
    <t>184148</t>
  </si>
  <si>
    <t>Pusat Standardisasi dan Mutu Nuklir Badan Tenaga Nuklir</t>
  </si>
  <si>
    <t>184156</t>
  </si>
  <si>
    <t>PT. SINERGI BUANA PERKASA</t>
  </si>
  <si>
    <t>184157</t>
  </si>
  <si>
    <t>BUMI SARANA UTAMA</t>
  </si>
  <si>
    <t>184159</t>
  </si>
  <si>
    <t>KARYA SEPAKAT MAKMUR</t>
  </si>
  <si>
    <t>184162</t>
  </si>
  <si>
    <t>Dinas Perindustrian dan Perdagangan DIY Direktorat</t>
  </si>
  <si>
    <t>184166</t>
  </si>
  <si>
    <t>SULZER INDONESIA</t>
  </si>
  <si>
    <t>184169</t>
  </si>
  <si>
    <t>JTEKT INDONESIA</t>
  </si>
  <si>
    <t>184172</t>
  </si>
  <si>
    <t>UNIVERSAL MITRA MANDIRI</t>
  </si>
  <si>
    <t>184175</t>
  </si>
  <si>
    <t>PT. PERTAMINA EP SANGA SANGA &amp; TRK</t>
  </si>
  <si>
    <t>184176</t>
  </si>
  <si>
    <t>POSCO INTERNATIONAL</t>
  </si>
  <si>
    <t>184183</t>
  </si>
  <si>
    <t>PT. SANDI MULTI CIPTA</t>
  </si>
  <si>
    <t>184184</t>
  </si>
  <si>
    <t>BADAN KEPEGAWAIAN NEGARA KANTOR</t>
  </si>
  <si>
    <t>184189</t>
  </si>
  <si>
    <t>BENDAHARA PENGELUARAN DINAS PENANAMAN MODAL DAN PELAYANAN TERPADU SATU PINTU</t>
  </si>
  <si>
    <t>184193</t>
  </si>
  <si>
    <t>SEKRETARIAT DAERAH KABUPATEN LAMPUNG TIMUR</t>
  </si>
  <si>
    <t>184194</t>
  </si>
  <si>
    <t>PENGELUARAN DINAS PPKAD KAB. PRINGSEWU</t>
  </si>
  <si>
    <t>184195</t>
  </si>
  <si>
    <t>SETENUS YUNEAS MEBAS, SE, M.IP</t>
  </si>
  <si>
    <t>184199</t>
  </si>
  <si>
    <t>SINAR INDO PERSADA</t>
  </si>
  <si>
    <t>184206</t>
  </si>
  <si>
    <t>POLITEKNIK CHEVRON RIAU</t>
  </si>
  <si>
    <t>184216</t>
  </si>
  <si>
    <t>PT. AVER ASIA</t>
  </si>
  <si>
    <t>184223</t>
  </si>
  <si>
    <t>RIFAN JAYA MANDIRI, PT.</t>
  </si>
  <si>
    <t>184229</t>
  </si>
  <si>
    <t>SUMBER KENCANA INHU</t>
  </si>
  <si>
    <t>184230</t>
  </si>
  <si>
    <t>BAGIAN ADMINISTRASI PEMBANGUNAN DAN LAYANAN PENGADAAN SEKRETARIAT DAERAH KABUPATEN KEDIRI</t>
  </si>
  <si>
    <t>184235</t>
  </si>
  <si>
    <t>PT. Alvindo Bangun Sarana Mandiri</t>
  </si>
  <si>
    <t>184239</t>
  </si>
  <si>
    <t>DINAS LINGKUNGAN HIDUP KAB. KUNINGAN</t>
  </si>
  <si>
    <t>184242</t>
  </si>
  <si>
    <t>HASIL KARYA BUMISEJATI</t>
  </si>
  <si>
    <t>184244</t>
  </si>
  <si>
    <t>SINAR SAWIT SUBURLESTARI</t>
  </si>
  <si>
    <t>184246</t>
  </si>
  <si>
    <t>PT. ADHI KARSA KARYA PRATAMA</t>
  </si>
  <si>
    <t>184248</t>
  </si>
  <si>
    <t>DIREKTORAT JENDERAL INDUSTRI KIMIA, FARMASI DAN TEKSTIL DIREKTORAT</t>
  </si>
  <si>
    <t>184250</t>
  </si>
  <si>
    <t>184251</t>
  </si>
  <si>
    <t>RIZKI WIDYASARI</t>
  </si>
  <si>
    <t>184263</t>
  </si>
  <si>
    <t>PT. CAKRA PERKASA JAYAMULIA</t>
  </si>
  <si>
    <t>184269</t>
  </si>
  <si>
    <t>SUMBER KEMBANG TRANSPORT</t>
  </si>
  <si>
    <t>184273</t>
  </si>
  <si>
    <t>ENGKOK BROTHERS</t>
  </si>
  <si>
    <t>184278</t>
  </si>
  <si>
    <t>HG SEJAHTERA</t>
  </si>
  <si>
    <t>184281</t>
  </si>
  <si>
    <t>184282</t>
  </si>
  <si>
    <t>RAJAWALI ASHAB MANDIRI TOUR &amp; TRAVEL</t>
  </si>
  <si>
    <t>184288</t>
  </si>
  <si>
    <t>MULTI ENERGI RAYA</t>
  </si>
  <si>
    <t>184290</t>
  </si>
  <si>
    <t>PT. MITRA DAYA NUSANTARA</t>
  </si>
  <si>
    <t>184292</t>
  </si>
  <si>
    <t>PT. SYNTHETIC RUBBER INDONESIA</t>
  </si>
  <si>
    <t>184300</t>
  </si>
  <si>
    <t>ABU RIZAL</t>
  </si>
  <si>
    <t>184309</t>
  </si>
  <si>
    <t>SATUAN KERJA KHUSUS PELAKSANA KEGIATAN USAHA HULU MINYAK DAN GAS BUMI PENGELOLAAN BELANJA LAIN-LAIN BENDAHARA UMUM NEGARA</t>
  </si>
  <si>
    <t>184317</t>
  </si>
  <si>
    <t>ARENA AGRO ANDALAN</t>
  </si>
  <si>
    <t>184325</t>
  </si>
  <si>
    <t>DIREKTORAT EKSPOR PRODUK PERTANIAN DAN KEHUTANAN</t>
  </si>
  <si>
    <t>184327</t>
  </si>
  <si>
    <t>JAYA SENTOSA</t>
  </si>
  <si>
    <t>184336</t>
  </si>
  <si>
    <t>ORHAN SHIPPING PVT LTD</t>
  </si>
  <si>
    <t>184337</t>
  </si>
  <si>
    <t>HULANE TECH MANUFACTURING</t>
  </si>
  <si>
    <t>184340</t>
  </si>
  <si>
    <t>DHARMA PERKASA GEMILANG</t>
  </si>
  <si>
    <t>184341</t>
  </si>
  <si>
    <t>MILLENIUM PERSADA</t>
  </si>
  <si>
    <t>184346</t>
  </si>
  <si>
    <t>MOHTRA AGUNG PERSADA</t>
  </si>
  <si>
    <t>184350</t>
  </si>
  <si>
    <t>DOJA BETON PERKASA</t>
  </si>
  <si>
    <t>184355</t>
  </si>
  <si>
    <t>PT.  GADING PERSADA MANDIRI</t>
  </si>
  <si>
    <t>184357</t>
  </si>
  <si>
    <t>ACTLINK MARINE TRANSPORT, PT</t>
  </si>
  <si>
    <t>184358</t>
  </si>
  <si>
    <t>BADAN PENDAPATAN DAERAH KABUPATEN PRINGSEWU</t>
  </si>
  <si>
    <t>184359</t>
  </si>
  <si>
    <t>FINUSA KARYA WISATA</t>
  </si>
  <si>
    <t>184370</t>
  </si>
  <si>
    <t>RENSPAL PERKASA MANDIRI</t>
  </si>
  <si>
    <t>184372</t>
  </si>
  <si>
    <t>184373</t>
  </si>
  <si>
    <t>PT. POWERTEC INDO COOPERATION</t>
  </si>
  <si>
    <t>184376</t>
  </si>
  <si>
    <t>PT. SUMBER DAYA ENERGI</t>
  </si>
  <si>
    <t>184381</t>
  </si>
  <si>
    <t>BALAI PENGENDALIAN PERUBAHAN IKLIM DAN KEBAKARAN HUTAN DAN LAHAN</t>
  </si>
  <si>
    <t>184395</t>
  </si>
  <si>
    <t>JONATHAN APRILIO SALUSU</t>
  </si>
  <si>
    <t>184398</t>
  </si>
  <si>
    <t>MADINAH ARAMAS CONSULT OETAMA</t>
  </si>
  <si>
    <t>184401</t>
  </si>
  <si>
    <t>MUH. NURSAM DG. MAPPOLE</t>
  </si>
  <si>
    <t>184405</t>
  </si>
  <si>
    <t>PANCARAN GEMILANG ABADI</t>
  </si>
  <si>
    <t>184408</t>
  </si>
  <si>
    <t>BANK PAN INDONESIA TBK</t>
  </si>
  <si>
    <t>184422</t>
  </si>
  <si>
    <t>PT. BRACO EKSPANSI MARITIM</t>
  </si>
  <si>
    <t>184425</t>
  </si>
  <si>
    <t>PT. SANMAS MEKAR ABADI</t>
  </si>
  <si>
    <t>184430</t>
  </si>
  <si>
    <t>PT. MOBILIMA SYARIAH INTERNASIONAL</t>
  </si>
  <si>
    <t>184431</t>
  </si>
  <si>
    <t>SKALA TEKNIK UTAMA</t>
  </si>
  <si>
    <t>184436</t>
  </si>
  <si>
    <t>BAGIAN PEMBANGUNAN KABUPATEN BOJONEGORO</t>
  </si>
  <si>
    <t>184437</t>
  </si>
  <si>
    <t>ANDI HARIANSYA</t>
  </si>
  <si>
    <t>184440</t>
  </si>
  <si>
    <t>RULI ADI, SH</t>
  </si>
  <si>
    <t>184441</t>
  </si>
  <si>
    <t>LENTERA WAHANA INDONESIA</t>
  </si>
  <si>
    <t>184443</t>
  </si>
  <si>
    <t>WPG-BRIKS KSO</t>
  </si>
  <si>
    <t>184447</t>
  </si>
  <si>
    <t>KORESIA INDAH MAKMUR</t>
  </si>
  <si>
    <t>184452</t>
  </si>
  <si>
    <t>UNIVERSITAS MULAWARMAN SEKRETARIAT UTAMA KEMENTERIAN</t>
  </si>
  <si>
    <t>184453</t>
  </si>
  <si>
    <t>PANAH SAKTI</t>
  </si>
  <si>
    <t>184456</t>
  </si>
  <si>
    <t>RUMAH SAKIT UMUM DAERAH KUDUNGGA</t>
  </si>
  <si>
    <t>184468</t>
  </si>
  <si>
    <t>CV. SUWONDO</t>
  </si>
  <si>
    <t>184472</t>
  </si>
  <si>
    <t>CAHAYA MODERN METAL INDUSTRI</t>
  </si>
  <si>
    <t>184473</t>
  </si>
  <si>
    <t>PT. STANCHAR KARYA UTAMA</t>
  </si>
  <si>
    <t>184477</t>
  </si>
  <si>
    <t>PT. DEMITRA KARSA PERDANA</t>
  </si>
  <si>
    <t>184478</t>
  </si>
  <si>
    <t>PT. MALINDOMAS PERKEBUNAN</t>
  </si>
  <si>
    <t>184479</t>
  </si>
  <si>
    <t>PT. UTOMO JURAGAN ATAP SURYA INDONESIA</t>
  </si>
  <si>
    <t>184483</t>
  </si>
  <si>
    <t>OFFSHORE CONSTRUCTION SPECIALISTS PTE LTD</t>
  </si>
  <si>
    <t>184487</t>
  </si>
  <si>
    <t>PETROCEAN INDO PASIFIK</t>
  </si>
  <si>
    <t>184496</t>
  </si>
  <si>
    <t>CIGARETTE MACHINE EQUIPMENT AND SERVICE COMPANY</t>
  </si>
  <si>
    <t>184500</t>
  </si>
  <si>
    <t>PT. BERINGIN UTAMA</t>
  </si>
  <si>
    <t>184503</t>
  </si>
  <si>
    <t>BADAN PENGEMBANGAN SUMBER DAYA MANUSIA INDUSTRI</t>
  </si>
  <si>
    <t>184510</t>
  </si>
  <si>
    <t>PT. DIAN CIPTAMAS  AGUNG</t>
  </si>
  <si>
    <t>184514</t>
  </si>
  <si>
    <t>PT. PELAYARAN KARUNIA TIMUR SEJALAN</t>
  </si>
  <si>
    <t>184515</t>
  </si>
  <si>
    <t>SUEK AG</t>
  </si>
  <si>
    <t>184520</t>
  </si>
  <si>
    <t>INSPEKTORAT KABUPATEN LAMONGAN</t>
  </si>
  <si>
    <t>184530</t>
  </si>
  <si>
    <t>JOHN T. BOYD COMPANY</t>
  </si>
  <si>
    <t>184531</t>
  </si>
  <si>
    <t>BALAI BESAR WILAYAH SUNGAI PEMALI - JUANA DITJEN SUMBER DAYA AIR</t>
  </si>
  <si>
    <t>184541</t>
  </si>
  <si>
    <t>PT. MITRA BUMI AGUNG</t>
  </si>
  <si>
    <t>184544</t>
  </si>
  <si>
    <t>MULTI SAFETINDO MANDIRI</t>
  </si>
  <si>
    <t>184547</t>
  </si>
  <si>
    <t>SEJIN FASHION INDONESIA</t>
  </si>
  <si>
    <t>184549</t>
  </si>
  <si>
    <t>JOKO KAREBET</t>
  </si>
  <si>
    <t>184550</t>
  </si>
  <si>
    <t>DWIDA JAYA TAMA</t>
  </si>
  <si>
    <t>184551</t>
  </si>
  <si>
    <t>KHAZZANAH AL-ANSHARY</t>
  </si>
  <si>
    <t>184553</t>
  </si>
  <si>
    <t>CV. ASLI BONTANG</t>
  </si>
  <si>
    <t>184554</t>
  </si>
  <si>
    <t>PT. TRADA TRANS INDONESIA</t>
  </si>
  <si>
    <t>184559</t>
  </si>
  <si>
    <t>PT. BINTANG BARU INDONESIA</t>
  </si>
  <si>
    <t>184568</t>
  </si>
  <si>
    <t>JAYA PUTRA DEWATA</t>
  </si>
  <si>
    <t>184572</t>
  </si>
  <si>
    <t>PT. SIKLUS REFIL INDONESIA</t>
  </si>
  <si>
    <t>184573</t>
  </si>
  <si>
    <t>PT. BATOLA PRIMATAMA</t>
  </si>
  <si>
    <t>184577</t>
  </si>
  <si>
    <t>KELUARGA BESAR PUTRA PUTRI POLRI</t>
  </si>
  <si>
    <t>184580</t>
  </si>
  <si>
    <t>EKA MAJU MESININDO</t>
  </si>
  <si>
    <t>184583</t>
  </si>
  <si>
    <t>JO ACSET-WOHHUP</t>
  </si>
  <si>
    <t>184584</t>
  </si>
  <si>
    <t>BADAN PENGELOLAAN KEUANGAN DAN ASET DAERAH KOTA METRO</t>
  </si>
  <si>
    <t>184585</t>
  </si>
  <si>
    <t>ARTA BERLIAN MANDIRI</t>
  </si>
  <si>
    <t>184586</t>
  </si>
  <si>
    <t>PT. BLOOMINDO BUMI ENERGI</t>
  </si>
  <si>
    <t>184587</t>
  </si>
  <si>
    <t>Permodalan Nasional Madani Venture Capital</t>
  </si>
  <si>
    <t>184599</t>
  </si>
  <si>
    <t>PT. VANGNY LESTARI JAYA</t>
  </si>
  <si>
    <t>184606</t>
  </si>
  <si>
    <t>KANWIL DJKN LAMPUNG DAN BENGKULU DITJEN KEKAYAN NEGARA</t>
  </si>
  <si>
    <t>184609</t>
  </si>
  <si>
    <t>DINAS PERINDUSTRIAN DAN PERDAGANGAN KABUPATEN JEPARA</t>
  </si>
  <si>
    <t>184613</t>
  </si>
  <si>
    <t>PT. DWI DAYA WORLD WIDE</t>
  </si>
  <si>
    <t>184615</t>
  </si>
  <si>
    <t>CV. KALTARA UTAMA</t>
  </si>
  <si>
    <t>184621</t>
  </si>
  <si>
    <t>PT. ADHI PERSADA PROPERTI</t>
  </si>
  <si>
    <t>184622</t>
  </si>
  <si>
    <t>DINAS PERUMAHAN RAKYAT, PERMUKIMAN DAN LINGKUNGAN HIDUP KABUPATEN BENGKAYANG</t>
  </si>
  <si>
    <t>184626</t>
  </si>
  <si>
    <t>PT. BINTANG REJEKI ALAM NUSANTARA</t>
  </si>
  <si>
    <t>184629</t>
  </si>
  <si>
    <t>PT. AGWIN CIPTA PROPERTINDO</t>
  </si>
  <si>
    <t>184630</t>
  </si>
  <si>
    <t>PT. SUMBER REZEKI ABADI</t>
  </si>
  <si>
    <t>184631</t>
  </si>
  <si>
    <t>PT. TEKNIKA CIPTA KONSULTAN</t>
  </si>
  <si>
    <t>184632</t>
  </si>
  <si>
    <t>CV. YUDIRA</t>
  </si>
  <si>
    <t>184633</t>
  </si>
  <si>
    <t>CV. BONAS KONSTRUKSI</t>
  </si>
  <si>
    <t>184646</t>
  </si>
  <si>
    <t>BADAN PENGELOLAAN PENDAPATAN, KEUANGAN DAN ASET DAERAH KABUPATEN BREBES</t>
  </si>
  <si>
    <t>184652</t>
  </si>
  <si>
    <t>KARYA PEMBANGUNAN REZKI</t>
  </si>
  <si>
    <t>184660</t>
  </si>
  <si>
    <t>PT. ARMADA CIPTA ESTETIKA</t>
  </si>
  <si>
    <t>184666</t>
  </si>
  <si>
    <t>DINAS PENANAMAN MODAL DAN PELAYANAN TERPADU SATU PINTU KOTA</t>
  </si>
  <si>
    <t>184667</t>
  </si>
  <si>
    <t>HASRINA, SE -</t>
  </si>
  <si>
    <t>184669</t>
  </si>
  <si>
    <t>HASRINA, SE</t>
  </si>
  <si>
    <t>184671</t>
  </si>
  <si>
    <t>PT. SARANA LABORATORIUM INSTRUMENTASI</t>
  </si>
  <si>
    <t>184673</t>
  </si>
  <si>
    <t>PT. MAKMUR LESTARI PRIMATAMA</t>
  </si>
  <si>
    <t>184683</t>
  </si>
  <si>
    <t>RIFFAN RAMDHANI</t>
  </si>
  <si>
    <t>184685</t>
  </si>
  <si>
    <t>DINAS PANGAN PERTANIAN DAN PERIKANAN KOTA PONTIANAK</t>
  </si>
  <si>
    <t>184691</t>
  </si>
  <si>
    <t>SULAKSONO, ST</t>
  </si>
  <si>
    <t>184696</t>
  </si>
  <si>
    <t>RUMAH SAKIT UMUM DAERAH AJI BATARA DEWA SAKTI</t>
  </si>
  <si>
    <t>184701</t>
  </si>
  <si>
    <t>BANK RAKYAT INDONESIA KANWIL BANDAR LAMPUNG</t>
  </si>
  <si>
    <t>184703</t>
  </si>
  <si>
    <t>BUMI KONAWE ABADI</t>
  </si>
  <si>
    <t>184710</t>
  </si>
  <si>
    <t>PUTRA CIREMAY</t>
  </si>
  <si>
    <t>184720</t>
  </si>
  <si>
    <t>PT. CENTRAL JAYATAMA ABADI</t>
  </si>
  <si>
    <t>184722</t>
  </si>
  <si>
    <t>PT. WIRYA JAYA INDONESIA</t>
  </si>
  <si>
    <t>184725</t>
  </si>
  <si>
    <t>PT. KARTIKA SELABUMI MINING</t>
  </si>
  <si>
    <t>184728</t>
  </si>
  <si>
    <t>GEO ANFIELD SOLUTION</t>
  </si>
  <si>
    <t>184734</t>
  </si>
  <si>
    <t>ENERGI PIJAR</t>
  </si>
  <si>
    <t>184736</t>
  </si>
  <si>
    <t>PT. KALIMANTAN ENERGI SEJAHTERA</t>
  </si>
  <si>
    <t>184741</t>
  </si>
  <si>
    <t>PT. KODECO AGROJAYA MANDIRI</t>
  </si>
  <si>
    <t>184747</t>
  </si>
  <si>
    <t>MENKO BIDANG PEMBANGUNAN MANUSIA DAN KEBUDAYAAN</t>
  </si>
  <si>
    <t>184748</t>
  </si>
  <si>
    <t>BADAN KEUANGAN DAERAH PROVINSI JAMBI</t>
  </si>
  <si>
    <t>184749</t>
  </si>
  <si>
    <t>KARYA KAMEFADA WIJAYA INDONESIA</t>
  </si>
  <si>
    <t>184756</t>
  </si>
  <si>
    <t>TEGUHKARSA WANALESTARI</t>
  </si>
  <si>
    <t>184766</t>
  </si>
  <si>
    <t>DINSON INDUSTRIES CORPORATION</t>
  </si>
  <si>
    <t>184777</t>
  </si>
  <si>
    <t>ALFIAN ADE PRATAMA</t>
  </si>
  <si>
    <t>184779</t>
  </si>
  <si>
    <t>184782</t>
  </si>
  <si>
    <t>PT. BINA PERSADA JAYA SEJAHTERA</t>
  </si>
  <si>
    <t>184786</t>
  </si>
  <si>
    <t>PT. POLA DATA CONSULTANT</t>
  </si>
  <si>
    <t>184787</t>
  </si>
  <si>
    <t>SRI INDRAPURA SAWIT LESTARI</t>
  </si>
  <si>
    <t>184788</t>
  </si>
  <si>
    <t>LANDASAN TATA LAKSANA ENERGI</t>
  </si>
  <si>
    <t>184793</t>
  </si>
  <si>
    <t>MERAKI AGRO INDONESIA</t>
  </si>
  <si>
    <t>184794</t>
  </si>
  <si>
    <t>WARIS SOLUTION CONSULTANT</t>
  </si>
  <si>
    <t>185558</t>
  </si>
  <si>
    <t>PT. HJ BUSANA INDAH</t>
  </si>
  <si>
    <t>185561</t>
  </si>
  <si>
    <t>SHOREKI SPECIALTY ASPHALT</t>
  </si>
  <si>
    <t>185570</t>
  </si>
  <si>
    <t>INTAI RAINBOW</t>
  </si>
  <si>
    <t>185572</t>
  </si>
  <si>
    <t>DWI PURA MITRA</t>
  </si>
  <si>
    <t>185573</t>
  </si>
  <si>
    <t>BALAI PENGENDALIAN PERUBAHAN IKLIM DAN KEBAKARAN HUTAN DAN LAHAN WILAYAH JAWA BALI</t>
  </si>
  <si>
    <t>185574</t>
  </si>
  <si>
    <t>PT. SATRIA UTAMA INDONUSA</t>
  </si>
  <si>
    <t>185592</t>
  </si>
  <si>
    <t>PT. COALINDO ADHI NUSANTARA</t>
  </si>
  <si>
    <t>185596</t>
  </si>
  <si>
    <t>DINAS KOMUNIKASI DAN INFORMATIKA KABUPATEN KEDIRI</t>
  </si>
  <si>
    <t>185599</t>
  </si>
  <si>
    <t>VISIP INDONESIA</t>
  </si>
  <si>
    <t>185600</t>
  </si>
  <si>
    <t>PUSAT PENINGKATAN PENGGUNAAN PRODUK DALAM NEGERI SEKRETARIAT JENDERAL KEMENTERIAN PERINDUSTRIAN</t>
  </si>
  <si>
    <t>185601</t>
  </si>
  <si>
    <t>LAB BERU</t>
  </si>
  <si>
    <t>185602</t>
  </si>
  <si>
    <t>SEKRETARIAT UTAMA BADAN STANDARDISASI NASIONAL BADAN</t>
  </si>
  <si>
    <t>185606</t>
  </si>
  <si>
    <t>PT JAYA ABADI DWIPUTRA</t>
  </si>
  <si>
    <t>185608</t>
  </si>
  <si>
    <t>PT. TECHNO HOEI INDONESIA</t>
  </si>
  <si>
    <t>185613</t>
  </si>
  <si>
    <t>PENERBIT ERLANGGA MAHAMERU</t>
  </si>
  <si>
    <t>185619</t>
  </si>
  <si>
    <t>PT. CITRA HOKIANA TRIUTAMA</t>
  </si>
  <si>
    <t>185622</t>
  </si>
  <si>
    <t>PT SURYA TARRA MANDIRI</t>
  </si>
  <si>
    <t>185623</t>
  </si>
  <si>
    <t>PT. AFA FAJAR ASIA</t>
  </si>
  <si>
    <t>185632</t>
  </si>
  <si>
    <t>PT. CANGKANG SAWIT BIOMASSA</t>
  </si>
  <si>
    <t>185636</t>
  </si>
  <si>
    <t>TASBIH AMANAH BERSAMA</t>
  </si>
  <si>
    <t>185639</t>
  </si>
  <si>
    <t>PT. HIJAU BHUMI KHATULISTIWA</t>
  </si>
  <si>
    <t>185650</t>
  </si>
  <si>
    <t>WIDIYANTI RAHAYU</t>
  </si>
  <si>
    <t>185656</t>
  </si>
  <si>
    <t>PT. BRANTAS ENERGI</t>
  </si>
  <si>
    <t>185658</t>
  </si>
  <si>
    <t>PT. SINAR NUSANTARA INDUSTRIES</t>
  </si>
  <si>
    <t>185663</t>
  </si>
  <si>
    <t>PENINGKATAN FUNGSI KEPELABUHAN PUSAT DITJEN PERHUBUNGAN LAUT</t>
  </si>
  <si>
    <t>185670</t>
  </si>
  <si>
    <t>PT. MESCO FURNINDO INTERNATIONAL</t>
  </si>
  <si>
    <t>185680</t>
  </si>
  <si>
    <t>ALAM DUTA MANDIRI</t>
  </si>
  <si>
    <t>185685</t>
  </si>
  <si>
    <t>PT. KEMASAN INDAH SEJAHTERA</t>
  </si>
  <si>
    <t>185686</t>
  </si>
  <si>
    <t>ASURANSI DAYIN MITRA TBK</t>
  </si>
  <si>
    <t>185692</t>
  </si>
  <si>
    <t>DINAS KETAHANAN PANGAN, PERTANIAN DAN PERIKANAN KABUPATEN SEKADAU</t>
  </si>
  <si>
    <t>185698</t>
  </si>
  <si>
    <t>BADAN PERENCANAAN PEMBANGUNAN DAERAH KABUPATEN TAPANULI UTARA</t>
  </si>
  <si>
    <t>185729</t>
  </si>
  <si>
    <t>KANTOR DEPUTI BIDANG PELAYANAN PENANAMAN MODAL BADAN KOORDINASI</t>
  </si>
  <si>
    <t>185732</t>
  </si>
  <si>
    <t>SEAMEO SEAMOLEC SEKRETARIAT JENDERAL KEMENTERIAN PENDIDIKAN</t>
  </si>
  <si>
    <t>185733</t>
  </si>
  <si>
    <t>185734</t>
  </si>
  <si>
    <t>185736</t>
  </si>
  <si>
    <t>BALAI PRASARANA PERMUKIMAN WILAYAH JAWA TIMUR DITJEN CIPTA</t>
  </si>
  <si>
    <t>185739</t>
  </si>
  <si>
    <t>PT. TUJUHBELAS PER TIGAENAM</t>
  </si>
  <si>
    <t>185740</t>
  </si>
  <si>
    <t>PT. BIRO PERJALANAN WISATA KARYA ADITYA MANDIRI</t>
  </si>
  <si>
    <t>185756</t>
  </si>
  <si>
    <t>PT. DHALLAH COAL MINING</t>
  </si>
  <si>
    <t>185762</t>
  </si>
  <si>
    <t>DINAS PERKEBUNAN PROVINSI JAWA BARAT DITJEN PERKEBUNAN</t>
  </si>
  <si>
    <t>185764</t>
  </si>
  <si>
    <t>MADAWA BALI</t>
  </si>
  <si>
    <t>185770</t>
  </si>
  <si>
    <t>GLOBAL DISTRIBUSI PUSAKA</t>
  </si>
  <si>
    <t>185772</t>
  </si>
  <si>
    <t>CV. CV GALIGO MANDIRI</t>
  </si>
  <si>
    <t>185773</t>
  </si>
  <si>
    <t>PT. DELTA BUANA ABADI</t>
  </si>
  <si>
    <t>185779</t>
  </si>
  <si>
    <t>CV. REYNA PUTRI</t>
  </si>
  <si>
    <t>185787</t>
  </si>
  <si>
    <t>PT. KARIAS TABING KENCANA</t>
  </si>
  <si>
    <t>185789</t>
  </si>
  <si>
    <t>MANDIRI ADI PERKASA</t>
  </si>
  <si>
    <t>185790</t>
  </si>
  <si>
    <t>PT. CIPTO SARANA NUSANTARA</t>
  </si>
  <si>
    <t>185799</t>
  </si>
  <si>
    <t>KEMENTERIAN BADAN USAHA MILIK NEGARA KEMENTERIAN BADAN USAHA</t>
  </si>
  <si>
    <t>185811</t>
  </si>
  <si>
    <t>PT. BUMI SAWIT SEJAHTERA</t>
  </si>
  <si>
    <t>185813</t>
  </si>
  <si>
    <t>CHINTIA</t>
  </si>
  <si>
    <t>185814</t>
  </si>
  <si>
    <t>PT.  SWAKARYA USAHA PRIMA</t>
  </si>
  <si>
    <t>185816</t>
  </si>
  <si>
    <t>DEPUTI BIDANG PEMASARAN KEMENTERIAN/BADAN PARIWISATA DAN</t>
  </si>
  <si>
    <t>185817</t>
  </si>
  <si>
    <t>KANTOR PELAYANAN UTAMA (KPU) BC TANJUNG PRIOK DITJEN BEA DAN CUKAI</t>
  </si>
  <si>
    <t>185823</t>
  </si>
  <si>
    <t>LUFTI INDARTA</t>
  </si>
  <si>
    <t>185831</t>
  </si>
  <si>
    <t>DAB PUMPS INDONESIA</t>
  </si>
  <si>
    <t>185834</t>
  </si>
  <si>
    <t>PT. TANJUNG ALAM JAYA</t>
  </si>
  <si>
    <t>185839</t>
  </si>
  <si>
    <t>DIREKTORAT JENDERAL INDUSTRI LOGAM, MESIN, ALAT TRANSPORTASI DAN ELEKTRONIKA DIREKTORAT JENDERAL INDUSTRI UNGGULAN BERBASIS TEKNOLOGI TINGGI KEMENTERIAN PERINDUSTRIAN</t>
  </si>
  <si>
    <t>185843</t>
  </si>
  <si>
    <t>PT. MITRA PILAR</t>
  </si>
  <si>
    <t>185845</t>
  </si>
  <si>
    <t>SYAHRUL MUTTAQIN, ST.</t>
  </si>
  <si>
    <t>185846</t>
  </si>
  <si>
    <t>PT. PELAYARAN BINTANG PUTIH</t>
  </si>
  <si>
    <t>185847</t>
  </si>
  <si>
    <t>MATA GUNUNG ALTAZOR</t>
  </si>
  <si>
    <t>185848</t>
  </si>
  <si>
    <t>INGRESS INDUSTRIAL INDONESIA</t>
  </si>
  <si>
    <t>185849</t>
  </si>
  <si>
    <t>DITA MULTI SARANA</t>
  </si>
  <si>
    <t>185851</t>
  </si>
  <si>
    <t>PT. SEMBADA WANGI PERTIWI</t>
  </si>
  <si>
    <t>185853</t>
  </si>
  <si>
    <t>185874</t>
  </si>
  <si>
    <t>BELLABELL INDONESIA MAKMUR</t>
  </si>
  <si>
    <t>185876</t>
  </si>
  <si>
    <t>PT. MITRA SEHAT BORNEO</t>
  </si>
  <si>
    <t>185879</t>
  </si>
  <si>
    <t>IR. UJANG SUKANDAR, MM</t>
  </si>
  <si>
    <t>185881</t>
  </si>
  <si>
    <t>BADAN PENGELOLA KEUANGAN DAN ASET DAERAH KABUPATEN KEDIRI</t>
  </si>
  <si>
    <t>185886</t>
  </si>
  <si>
    <t>PT. BAYU TIRTA KENCANA - BAYU DUTA PRATAMA (KSO)</t>
  </si>
  <si>
    <t>185887</t>
  </si>
  <si>
    <t>TEGUHMURNI PERDANA</t>
  </si>
  <si>
    <t>185888</t>
  </si>
  <si>
    <t>PENGEMBANGAN ARMADA NIAGA NASIONAL (PT. PANN (PERSERO))</t>
  </si>
  <si>
    <t>185891</t>
  </si>
  <si>
    <t>CV. BERLIAN BLESSINDO MULIA</t>
  </si>
  <si>
    <t>185893</t>
  </si>
  <si>
    <t>PT. ARTAMULYA ADIDAYA PERKASA</t>
  </si>
  <si>
    <t>185900</t>
  </si>
  <si>
    <t>TIDAR BHAKTI JAYA</t>
  </si>
  <si>
    <t>185902</t>
  </si>
  <si>
    <t>AGAR JAYA KONSTRUKSI</t>
  </si>
  <si>
    <t>185903</t>
  </si>
  <si>
    <t>LUBIS</t>
  </si>
  <si>
    <t>185909</t>
  </si>
  <si>
    <t>LILA MURNI</t>
  </si>
  <si>
    <t>185914</t>
  </si>
  <si>
    <t>PT. PULMAN SAMUDERA ENERGI</t>
  </si>
  <si>
    <t>185917</t>
  </si>
  <si>
    <t>SRI CHAKRA BERKAT</t>
  </si>
  <si>
    <t>185922</t>
  </si>
  <si>
    <t>HAVIDH RAHMATIYAS</t>
  </si>
  <si>
    <t>185925</t>
  </si>
  <si>
    <t>UNIVERSITAS TADULAKO SEKRETARIAT UTAMA KEMENTERIAN RISET DAN TEKNOLOGI/BADAN RISET DAN INOVASI NASIONAL</t>
  </si>
  <si>
    <t>185928</t>
  </si>
  <si>
    <t>PT. INTERNASIONAL PRIMA COAL</t>
  </si>
  <si>
    <t>185929</t>
  </si>
  <si>
    <t>EFFENDI</t>
  </si>
  <si>
    <t>185930</t>
  </si>
  <si>
    <t>DINAS LINGKUNGAN HIDUP DAN KEHUTANAN PROVINSI KALIMANTAN</t>
  </si>
  <si>
    <t>185932</t>
  </si>
  <si>
    <t>PT. KARYA SAHABAT JAYA</t>
  </si>
  <si>
    <t>185943</t>
  </si>
  <si>
    <t>BERKAT REZEKI PAWAN</t>
  </si>
  <si>
    <t>185944</t>
  </si>
  <si>
    <t>KANTOR KESEHATAN PELABUHAN KELAS II PADANG DITJEN PENCEGANAN</t>
  </si>
  <si>
    <t>185945</t>
  </si>
  <si>
    <t>PT. ENERGI UNGGUL PERSADA</t>
  </si>
  <si>
    <t>185950</t>
  </si>
  <si>
    <t>PT. TRAKTOR NUSANTARA</t>
  </si>
  <si>
    <t>185952</t>
  </si>
  <si>
    <t>INDIKA MULTI NIAGA</t>
  </si>
  <si>
    <t>185953</t>
  </si>
  <si>
    <t>ZALAN MUSTAJAB WISATA</t>
  </si>
  <si>
    <t>185955</t>
  </si>
  <si>
    <t>PT. TEPIAN INDAH JAYA</t>
  </si>
  <si>
    <t>185956</t>
  </si>
  <si>
    <t>DAYA INDAH YASA</t>
  </si>
  <si>
    <t>185957</t>
  </si>
  <si>
    <t>ARIE FRYADINATA</t>
  </si>
  <si>
    <t>185959</t>
  </si>
  <si>
    <t>DINAS LINGKUNGAN HIDUP DAN KEHUTANAN PROVINSI KEPULAUAN RIAU</t>
  </si>
  <si>
    <t>185960</t>
  </si>
  <si>
    <t>HADI HANDJANA SAMSURIA</t>
  </si>
  <si>
    <t>185962</t>
  </si>
  <si>
    <t>CV. Sarana Anugrah Sejati</t>
  </si>
  <si>
    <t>185970</t>
  </si>
  <si>
    <t>TRANS NUSANTARA SEJAHTERA</t>
  </si>
  <si>
    <t>185971</t>
  </si>
  <si>
    <t>BADAN LITBANG DAN DIKLAT KEMENTERIAN AGAMA BADAN</t>
  </si>
  <si>
    <t>185972</t>
  </si>
  <si>
    <t>RUMAH SAKIT UMUM DAERAH KELAS D KABUPATEN RAJA AMPAT</t>
  </si>
  <si>
    <t>185975</t>
  </si>
  <si>
    <t>PT. MUARA SAWIT LESTARI</t>
  </si>
  <si>
    <t>185977</t>
  </si>
  <si>
    <t>PT. PHARMA METRIC LABS</t>
  </si>
  <si>
    <t>185983</t>
  </si>
  <si>
    <t>PT. KAHAYAN SEMPURNA SRIKANDI</t>
  </si>
  <si>
    <t>185985</t>
  </si>
  <si>
    <t>SURABAYA TRADING INDUSTRI</t>
  </si>
  <si>
    <t>185988</t>
  </si>
  <si>
    <t>SENTRALOG INDORAYA MULTITRANS</t>
  </si>
  <si>
    <t>185993</t>
  </si>
  <si>
    <t>YEKADA MULTI ENERGI</t>
  </si>
  <si>
    <t>185997</t>
  </si>
  <si>
    <t>DINAS LINGKUNGAN HIDUP PROVINSI JAMBI SEKRETARIAT JENDERAL</t>
  </si>
  <si>
    <t>185999</t>
  </si>
  <si>
    <t>PT. BELAWA MAHA KARYA</t>
  </si>
  <si>
    <t>186012</t>
  </si>
  <si>
    <t>TIWA ABADI</t>
  </si>
  <si>
    <t>186017</t>
  </si>
  <si>
    <t>MIFTAH ARDIYANSYAH, ST</t>
  </si>
  <si>
    <t>186019</t>
  </si>
  <si>
    <t>DINAS PENDIDIKAN PROVINSI RIAU</t>
  </si>
  <si>
    <t>186020</t>
  </si>
  <si>
    <t>CV. ANTARA TEKNIK</t>
  </si>
  <si>
    <t>186021</t>
  </si>
  <si>
    <t>PT. KALIMANTAN PRIMA AGRO MANDIRI</t>
  </si>
  <si>
    <t>186023</t>
  </si>
  <si>
    <t>PT. SINAR JEMBAR PRATAMA</t>
  </si>
  <si>
    <t>186024</t>
  </si>
  <si>
    <t>INSPIRA MULTI KARYA</t>
  </si>
  <si>
    <t>186027</t>
  </si>
  <si>
    <t>KHARISMA BAYU KENCANA</t>
  </si>
  <si>
    <t>186028</t>
  </si>
  <si>
    <t>ADITAMA MEGAH PERKASA</t>
  </si>
  <si>
    <t>186029</t>
  </si>
  <si>
    <t>INTERNATIONAL COMPANY FOR WATER AND POWER PROJECTS</t>
  </si>
  <si>
    <t>186032</t>
  </si>
  <si>
    <t>LANDMARK RETAIL TRADING</t>
  </si>
  <si>
    <t>186035</t>
  </si>
  <si>
    <t>PT. FATMA LESTARI ABADI MIX</t>
  </si>
  <si>
    <t>186040</t>
  </si>
  <si>
    <t>PT. SOLID UNIVERSAL INDONESIA</t>
  </si>
  <si>
    <t>186042</t>
  </si>
  <si>
    <t>PT VICTORIA CARE INDONESIA TBK</t>
  </si>
  <si>
    <t>186044</t>
  </si>
  <si>
    <t>RUANG SEMESTA</t>
  </si>
  <si>
    <t>186045</t>
  </si>
  <si>
    <t>SEGER AGRO NUSANTARA</t>
  </si>
  <si>
    <t>186046</t>
  </si>
  <si>
    <t>PANGAN LESTARI SEJAHTERA</t>
  </si>
  <si>
    <t>186047</t>
  </si>
  <si>
    <t>SEGER SELAKSA ANUGRAH</t>
  </si>
  <si>
    <t>186051</t>
  </si>
  <si>
    <t>KANTOR REGIONAL VIII BADAN KEPEGAWAIAN NEGARA BANJARMASIN</t>
  </si>
  <si>
    <t>186061</t>
  </si>
  <si>
    <t>SARTO</t>
  </si>
  <si>
    <t>186067</t>
  </si>
  <si>
    <t>PT. INCE JAYA MANDIRI</t>
  </si>
  <si>
    <t>186070</t>
  </si>
  <si>
    <t>ANDI ZUL FAHMI HERMAWAN</t>
  </si>
  <si>
    <t>186071</t>
  </si>
  <si>
    <t>PT. HEMOLIS UNGGUL PERSADA</t>
  </si>
  <si>
    <t>186075</t>
  </si>
  <si>
    <t>PT. BALOHAN JAYA UTAMA</t>
  </si>
  <si>
    <t>186081</t>
  </si>
  <si>
    <t>PT. Mutiara Sumber Energi</t>
  </si>
  <si>
    <t>186082</t>
  </si>
  <si>
    <t>DINAS LINGKUNGAN HIDUP DAN KEBERSIHAN KABUPATEN TANGERANG</t>
  </si>
  <si>
    <t>186085</t>
  </si>
  <si>
    <t>PT. NAFISAH PERMATA JAYA</t>
  </si>
  <si>
    <t>186089</t>
  </si>
  <si>
    <t>PT. PESONA SINJANG KENCANA</t>
  </si>
  <si>
    <t>186090</t>
  </si>
  <si>
    <t>DOHMON JAYA MANDIRI</t>
  </si>
  <si>
    <t>186092</t>
  </si>
  <si>
    <t>PT. KEIKIRA BERSAMA NUSANTARA</t>
  </si>
  <si>
    <t>186093</t>
  </si>
  <si>
    <t>ANTONIO LEONARDO</t>
  </si>
  <si>
    <t>186097</t>
  </si>
  <si>
    <t>PT. ARTHA MUDA MANDIRI INVESTAMA</t>
  </si>
  <si>
    <t>186103</t>
  </si>
  <si>
    <t>XINGYE LOGAM INDONESIA</t>
  </si>
  <si>
    <t>186104</t>
  </si>
  <si>
    <t>PT. TERATAI PRIMA KONSTRUKSI</t>
  </si>
  <si>
    <t>186105</t>
  </si>
  <si>
    <t>BAJA NUSANTARA</t>
  </si>
  <si>
    <t>186110</t>
  </si>
  <si>
    <t>PT. BAYU DUTA PRATAMA</t>
  </si>
  <si>
    <t>186112</t>
  </si>
  <si>
    <t>BAGIAN ORGANISASI KOTA MADIUN</t>
  </si>
  <si>
    <t>186114</t>
  </si>
  <si>
    <t>CV. MAJU JAYA</t>
  </si>
  <si>
    <t>186118</t>
  </si>
  <si>
    <t>CILEGON CORPORATE SOCIAL RESPONSIBILTY</t>
  </si>
  <si>
    <t>186122</t>
  </si>
  <si>
    <t>MAJENE TAMBANG MANDIRI</t>
  </si>
  <si>
    <t>186123</t>
  </si>
  <si>
    <t>PT. HYSUGI KESUMA KARYA</t>
  </si>
  <si>
    <t>186124</t>
  </si>
  <si>
    <t>PT.WIKA INTINUSA NIAGATAMA</t>
  </si>
  <si>
    <t>186137</t>
  </si>
  <si>
    <t>ZENO TECH INDONESIA</t>
  </si>
  <si>
    <t>186139</t>
  </si>
  <si>
    <t>ARUNG-MARINDA, KSO</t>
  </si>
  <si>
    <t>186146</t>
  </si>
  <si>
    <t>186148</t>
  </si>
  <si>
    <t>IKE SRI UTAMI</t>
  </si>
  <si>
    <t>186149</t>
  </si>
  <si>
    <t>PT. KIRANA SRI NUSANTARA</t>
  </si>
  <si>
    <t>186150</t>
  </si>
  <si>
    <t>CV. AMERU</t>
  </si>
  <si>
    <t>186151</t>
  </si>
  <si>
    <t>LOG PLUS MINING SERVICES COMPANY LIMITED</t>
  </si>
  <si>
    <t>186153</t>
  </si>
  <si>
    <t>KONSORSIUM  PT BKI DAN PT SUCOFINDO DAN PT SI</t>
  </si>
  <si>
    <t>186154</t>
  </si>
  <si>
    <t>BUDIHARTO</t>
  </si>
  <si>
    <t>186161</t>
  </si>
  <si>
    <t>EXPEDITORS INDONESIA</t>
  </si>
  <si>
    <t>186166</t>
  </si>
  <si>
    <t>TRI STAR TECQ</t>
  </si>
  <si>
    <t>186170</t>
  </si>
  <si>
    <t>PT PANGAN LESTARI SEJAHTERA</t>
  </si>
  <si>
    <t>186171</t>
  </si>
  <si>
    <t>SARANA MULTI INFRASTRUKTUR (PERSERO)</t>
  </si>
  <si>
    <t>186174</t>
  </si>
  <si>
    <t>JAYA PROYEK SERVIS</t>
  </si>
  <si>
    <t>186177</t>
  </si>
  <si>
    <t>SHUN XINDA PLASTIC PRODUCTION</t>
  </si>
  <si>
    <t>186184</t>
  </si>
  <si>
    <t>NYOTO SEJATI</t>
  </si>
  <si>
    <t>186185</t>
  </si>
  <si>
    <t>PT. MAJU BATU BERSAMA</t>
  </si>
  <si>
    <t>186190</t>
  </si>
  <si>
    <t>CV. MADANI</t>
  </si>
  <si>
    <t>186192</t>
  </si>
  <si>
    <t>RUNA PERSADA</t>
  </si>
  <si>
    <t>186203</t>
  </si>
  <si>
    <t>PT. TRISENSA MINERAL UTAMA</t>
  </si>
  <si>
    <t>186212</t>
  </si>
  <si>
    <t>RAJA PALMA</t>
  </si>
  <si>
    <t>186214</t>
  </si>
  <si>
    <t>DINAS PERTANIAN, PERIKANAN DAN KETAHANAN PANGAN KABUPATEN</t>
  </si>
  <si>
    <t>186218</t>
  </si>
  <si>
    <t>PT. PLAOSAN MAJU BERSAMA</t>
  </si>
  <si>
    <t>186222</t>
  </si>
  <si>
    <t>HJ. LILI MISAALA</t>
  </si>
  <si>
    <t>186223</t>
  </si>
  <si>
    <t>NUKKUWATU LINTAS NUSANTARA</t>
  </si>
  <si>
    <t>186234</t>
  </si>
  <si>
    <t>MARKONI UTAMA</t>
  </si>
  <si>
    <t>186238</t>
  </si>
  <si>
    <t>PT. HALIM JAYA</t>
  </si>
  <si>
    <t>186244</t>
  </si>
  <si>
    <t>WEL-HUNT MATERIALS ENTERPRISE CO LTD</t>
  </si>
  <si>
    <t>186246</t>
  </si>
  <si>
    <t>PT. BUMI KIRANA ASRI</t>
  </si>
  <si>
    <t>186252</t>
  </si>
  <si>
    <t>PT. SINERGY TANPA BATAS</t>
  </si>
  <si>
    <t>186258</t>
  </si>
  <si>
    <t>PT. ANUGERAH BERSINAR CEMERLANG</t>
  </si>
  <si>
    <t>186264</t>
  </si>
  <si>
    <t>EVAV PILLAR RANGMAS</t>
  </si>
  <si>
    <t>186269</t>
  </si>
  <si>
    <t>PT. TRI SARANA SUKSES</t>
  </si>
  <si>
    <t>186272</t>
  </si>
  <si>
    <t>PT. KAHFI SEJAHTERA BERSAMA</t>
  </si>
  <si>
    <t>186275</t>
  </si>
  <si>
    <t>PT. Halona Mobel Indonesia</t>
  </si>
  <si>
    <t>186279</t>
  </si>
  <si>
    <t>PT. BANGUN KALIMANTAN</t>
  </si>
  <si>
    <t>186280</t>
  </si>
  <si>
    <t>PT. HUTAMA TRANS KENCANA</t>
  </si>
  <si>
    <t>186282</t>
  </si>
  <si>
    <t>BERKAT AGRI RAYA</t>
  </si>
  <si>
    <t>186289</t>
  </si>
  <si>
    <t>BUANA BERSAMA ALAM SEMESTA</t>
  </si>
  <si>
    <t>186290</t>
  </si>
  <si>
    <t>PRIMA  PRATAMA CITRA</t>
  </si>
  <si>
    <t>186294</t>
  </si>
  <si>
    <t>CITRA KOPI BENGKULU, PT</t>
  </si>
  <si>
    <t>186304</t>
  </si>
  <si>
    <t>PT. TRANSASIA RESOURCES</t>
  </si>
  <si>
    <t>186307</t>
  </si>
  <si>
    <t>REDCOCOS SARL</t>
  </si>
  <si>
    <t>186314</t>
  </si>
  <si>
    <t>PT. AGRABUDI KARYAMARGA</t>
  </si>
  <si>
    <t>186316</t>
  </si>
  <si>
    <t>KYOKKO INDONESIA</t>
  </si>
  <si>
    <t>186317</t>
  </si>
  <si>
    <t>WAHANA NIAGA CEMERLANG</t>
  </si>
  <si>
    <t>186318</t>
  </si>
  <si>
    <t>PT. ROLAS MULTI ENERGI</t>
  </si>
  <si>
    <t>186319</t>
  </si>
  <si>
    <t>PT. WIMALA NUSANTARA JAYA</t>
  </si>
  <si>
    <t>186322</t>
  </si>
  <si>
    <t>COOPERATIEVE RABOBANK U.A., SINGAPORE BRANCH</t>
  </si>
  <si>
    <t>186325</t>
  </si>
  <si>
    <t>PT. GRAHA TUNGGAL TATA PERSADA</t>
  </si>
  <si>
    <t>186327</t>
  </si>
  <si>
    <t>PT. PRIMA BUNDIARTA NUSA</t>
  </si>
  <si>
    <t>186328</t>
  </si>
  <si>
    <t>MANGGALATAMA SONO PERKASA</t>
  </si>
  <si>
    <t>186330</t>
  </si>
  <si>
    <t>186331</t>
  </si>
  <si>
    <t>PT. SWAKARSA ENERGI PERSADA</t>
  </si>
  <si>
    <t>186332</t>
  </si>
  <si>
    <t>INP EXCELLENT SERVICE (INPES)</t>
  </si>
  <si>
    <t>186335</t>
  </si>
  <si>
    <t>186340</t>
  </si>
  <si>
    <t>MENTARI MEGAH PERKASA</t>
  </si>
  <si>
    <t>186343</t>
  </si>
  <si>
    <t>PT. TANTRA KARYA SEJAHTERA</t>
  </si>
  <si>
    <t>186345</t>
  </si>
  <si>
    <t>DAFI ARISTA</t>
  </si>
  <si>
    <t>186349</t>
  </si>
  <si>
    <t>PT. EKSPLORASI KARBON INDONESIA</t>
  </si>
  <si>
    <t>186352</t>
  </si>
  <si>
    <t>TA-GA-SHI</t>
  </si>
  <si>
    <t>186359</t>
  </si>
  <si>
    <t>SURYA SEJAHTERA, CV</t>
  </si>
  <si>
    <t>186374</t>
  </si>
  <si>
    <t>PT. INDO PRATAMA EXPRESS</t>
  </si>
  <si>
    <t>186379</t>
  </si>
  <si>
    <t>PT HIDRONAV TEHNIKATAMA</t>
  </si>
  <si>
    <t>186380</t>
  </si>
  <si>
    <t>CNOOC FUJIAN LNG CO., LTD</t>
  </si>
  <si>
    <t>186385</t>
  </si>
  <si>
    <t>PT. EKAMITRA TALENTAMA</t>
  </si>
  <si>
    <t>186388</t>
  </si>
  <si>
    <t>DENDO EXPRESS INDONESIA</t>
  </si>
  <si>
    <t>186395</t>
  </si>
  <si>
    <t>MIKEL RAPA</t>
  </si>
  <si>
    <t>186396</t>
  </si>
  <si>
    <t>MOTO TECH SRL</t>
  </si>
  <si>
    <t>186400</t>
  </si>
  <si>
    <t>PT. SURYANATA CIPTA MANDIRI</t>
  </si>
  <si>
    <t>186402</t>
  </si>
  <si>
    <t>EMNELTECH SOLUSI INDONESIA</t>
  </si>
  <si>
    <t>186417</t>
  </si>
  <si>
    <t>DEWAN PERWAKILAN RAKYAT DAERAH KABUPATEN KEDIRI</t>
  </si>
  <si>
    <t>186421</t>
  </si>
  <si>
    <t>NUANSA ALAM KHATULISTIWA</t>
  </si>
  <si>
    <t>186428</t>
  </si>
  <si>
    <t>AKINDW</t>
  </si>
  <si>
    <t>186430</t>
  </si>
  <si>
    <t>PT. BERKAT BERSAUDARA BERLIMA SEJAHTERA</t>
  </si>
  <si>
    <t>186439</t>
  </si>
  <si>
    <t>PT. RUMPU MULTI UTAMA</t>
  </si>
  <si>
    <t>186454</t>
  </si>
  <si>
    <t>JAYA WIJAYA POWERINDO</t>
  </si>
  <si>
    <t>186458</t>
  </si>
  <si>
    <t>DAHLAN ABDULLAH</t>
  </si>
  <si>
    <t>186461</t>
  </si>
  <si>
    <t>MITRA SUMBER REZEKI</t>
  </si>
  <si>
    <t>186462</t>
  </si>
  <si>
    <t>MAHARDIKA ANUGRAH UTAMA</t>
  </si>
  <si>
    <t>186464</t>
  </si>
  <si>
    <t>SYNTEK OTOMASI INDONESIA</t>
  </si>
  <si>
    <t>186465</t>
  </si>
  <si>
    <t>PT TEKNOLOGI PANDAWA LIMA</t>
  </si>
  <si>
    <t>186466</t>
  </si>
  <si>
    <t>186467</t>
  </si>
  <si>
    <t>PT. PACIFIC ASIANINDO OFFSHORE</t>
  </si>
  <si>
    <t>186468</t>
  </si>
  <si>
    <t>PARAMA AGRO SUKSES</t>
  </si>
  <si>
    <t>186469</t>
  </si>
  <si>
    <t>PT. ERKA DUA CIPTA</t>
  </si>
  <si>
    <t>186481</t>
  </si>
  <si>
    <t>186482</t>
  </si>
  <si>
    <t>BERKAT ANUGERAH KHARISMA</t>
  </si>
  <si>
    <t>186493</t>
  </si>
  <si>
    <t>SINERGI PRIMA SEJAHTERA</t>
  </si>
  <si>
    <t>186494</t>
  </si>
  <si>
    <t>PT. SINARMAS BIO ENERGY</t>
  </si>
  <si>
    <t>186499</t>
  </si>
  <si>
    <t>BATAM KONEKTRA JAYA</t>
  </si>
  <si>
    <t>186517</t>
  </si>
  <si>
    <t>PT. KALINDRA UTAMA</t>
  </si>
  <si>
    <t>186518</t>
  </si>
  <si>
    <t>PT. SELINDO NUSANTARA</t>
  </si>
  <si>
    <t>186520</t>
  </si>
  <si>
    <t>MUH. TIR</t>
  </si>
  <si>
    <t>186521</t>
  </si>
  <si>
    <t>PT. MINERAL MAJU UTAMA</t>
  </si>
  <si>
    <t>186522</t>
  </si>
  <si>
    <t>CV. BINTANG TIMUR NUSANTARA</t>
  </si>
  <si>
    <t>186523</t>
  </si>
  <si>
    <t>PT. SUMBER MINERAL SUMACO</t>
  </si>
  <si>
    <t>186524</t>
  </si>
  <si>
    <t>PT. BABARINA PUTRA SULUNG</t>
  </si>
  <si>
    <t>186525</t>
  </si>
  <si>
    <t>186526</t>
  </si>
  <si>
    <t>PT. BAGUS SULTRA MANDIRI</t>
  </si>
  <si>
    <t>186527</t>
  </si>
  <si>
    <t>CV. MATAHATI</t>
  </si>
  <si>
    <t>186536</t>
  </si>
  <si>
    <t>SIAR HARAMAIN INTERNASIONAL WISATA</t>
  </si>
  <si>
    <t>186538</t>
  </si>
  <si>
    <t>PETRUS MADEN SIMA</t>
  </si>
  <si>
    <t>186540</t>
  </si>
  <si>
    <t>ACHMAD RIZAL</t>
  </si>
  <si>
    <t>186542</t>
  </si>
  <si>
    <t>MITRA SEJATI KONSTRUKSI</t>
  </si>
  <si>
    <t>186550</t>
  </si>
  <si>
    <t>CHAROEN PARAMI DHAMINDO</t>
  </si>
  <si>
    <t>186557</t>
  </si>
  <si>
    <t>VIGOUR INDO PROPERTI</t>
  </si>
  <si>
    <t>186559</t>
  </si>
  <si>
    <t>PT. ZAYED AND NAHYAN GROUP</t>
  </si>
  <si>
    <t>186561</t>
  </si>
  <si>
    <t>PT. MUSTAKIM INDAH KOBAR</t>
  </si>
  <si>
    <t>186562</t>
  </si>
  <si>
    <t>PT. KARTIKA KENCANA ABADI</t>
  </si>
  <si>
    <t>186571</t>
  </si>
  <si>
    <t>WARNATAMA CEMERLANG</t>
  </si>
  <si>
    <t>186576</t>
  </si>
  <si>
    <t>PT. TEKINDO MINING LESTARI</t>
  </si>
  <si>
    <t>187305</t>
  </si>
  <si>
    <t>FADLI FAHRIANSAH</t>
  </si>
  <si>
    <t>187306</t>
  </si>
  <si>
    <t>YAYASAN DJARUM</t>
  </si>
  <si>
    <t>187308</t>
  </si>
  <si>
    <t>MEXINCO YASHA</t>
  </si>
  <si>
    <t>187309</t>
  </si>
  <si>
    <t>PT. RUMAH SAKIT ISLAM BONTANG</t>
  </si>
  <si>
    <t>187322</t>
  </si>
  <si>
    <t>WASKITA-BASWARA, KSO</t>
  </si>
  <si>
    <t>187349</t>
  </si>
  <si>
    <t>TENTREM SEJAHTERA</t>
  </si>
  <si>
    <t>187354</t>
  </si>
  <si>
    <t>PT HARDO SOLOPLAST</t>
  </si>
  <si>
    <t>187357</t>
  </si>
  <si>
    <t>PT. JAMBO MUTIARA PERMATA</t>
  </si>
  <si>
    <t>187359</t>
  </si>
  <si>
    <t>SURABAYA EGAMEKINKA PRATAMA</t>
  </si>
  <si>
    <t>187360</t>
  </si>
  <si>
    <t>PT. MULTI KARYA PRIMAS MANDIRI</t>
  </si>
  <si>
    <t>187362</t>
  </si>
  <si>
    <t>PT. WANDISRI MULYA</t>
  </si>
  <si>
    <t>187363</t>
  </si>
  <si>
    <t>PT. PELAYARAN NASIONAL SANTAN PRIMA BAHARI</t>
  </si>
  <si>
    <t>187378</t>
  </si>
  <si>
    <t>PT. PETROGAS JATIM UTAMA CENDANA</t>
  </si>
  <si>
    <t>187383</t>
  </si>
  <si>
    <t>TELAGA BIRU SEMESTA</t>
  </si>
  <si>
    <t>187385</t>
  </si>
  <si>
    <t>PT. GELORA CITRA KIMIA ABADI</t>
  </si>
  <si>
    <t>187393</t>
  </si>
  <si>
    <t>PT. JUMARA ADI NATA</t>
  </si>
  <si>
    <t>187394</t>
  </si>
  <si>
    <t>PC NORTH MADURA II LTD</t>
  </si>
  <si>
    <t>187402</t>
  </si>
  <si>
    <t>INSTRUMEN KONTROL PRESISI TEKNOLOGI</t>
  </si>
  <si>
    <t>187403</t>
  </si>
  <si>
    <t>PUSAT PENGEMBANGAN SUMBER DAYA MANUSIA MINYAK DAN GAS BUMI</t>
  </si>
  <si>
    <t>187409</t>
  </si>
  <si>
    <t>TRANS DIGITAL MEDIA</t>
  </si>
  <si>
    <t>187410</t>
  </si>
  <si>
    <t>PT. WAJIK TIGA SEJAHTERA</t>
  </si>
  <si>
    <t>187415</t>
  </si>
  <si>
    <t>PT. PANGLIMA ANTASARI BETON</t>
  </si>
  <si>
    <t>187416</t>
  </si>
  <si>
    <t>BUMI MEKANIKA UTAMA</t>
  </si>
  <si>
    <t>187419</t>
  </si>
  <si>
    <t>PT. ST. MORITA INDUSTRIES</t>
  </si>
  <si>
    <t>187420</t>
  </si>
  <si>
    <t>PT. DEPRIWANGGA OM</t>
  </si>
  <si>
    <t>187422</t>
  </si>
  <si>
    <t>SWISS SINGAPORE OVERSEAS ENTERPRISES PTE LTD</t>
  </si>
  <si>
    <t>187446</t>
  </si>
  <si>
    <t>187451</t>
  </si>
  <si>
    <t>VISI MAJU BERSAMA</t>
  </si>
  <si>
    <t>187454</t>
  </si>
  <si>
    <t>TRIMITRA ASIA GLOBAL</t>
  </si>
  <si>
    <t>187455</t>
  </si>
  <si>
    <t>PT. CLARA CITRALOKA PERSADA</t>
  </si>
  <si>
    <t>187456</t>
  </si>
  <si>
    <t>RUMAH SAKIT UMUM DAERAH AM. PARIKESIT KABUPATEN KUTAI</t>
  </si>
  <si>
    <t>187458</t>
  </si>
  <si>
    <t>STARJET LEISURE GARDEN RESORT</t>
  </si>
  <si>
    <t>187463</t>
  </si>
  <si>
    <t>PT. TUNG MUNG TEXTILE BINTAN</t>
  </si>
  <si>
    <t>187471</t>
  </si>
  <si>
    <t>PT. KARDA TRADERS</t>
  </si>
  <si>
    <t>187472</t>
  </si>
  <si>
    <t>PT. HUTANINDO LESTARI RAYA TIMBER</t>
  </si>
  <si>
    <t>187475</t>
  </si>
  <si>
    <t>TAQWA CAHAYA SEMESTA</t>
  </si>
  <si>
    <t>187481</t>
  </si>
  <si>
    <t>TETRA AGUNG SENTOSA</t>
  </si>
  <si>
    <t>187482</t>
  </si>
  <si>
    <t>BINTANG BALI PERSADA INTERNASIONAL</t>
  </si>
  <si>
    <t>187484</t>
  </si>
  <si>
    <t>HARTONO LINTAS INDONESIA</t>
  </si>
  <si>
    <t>187490</t>
  </si>
  <si>
    <t>RUMAH SAKIT UMUM DAERAH KABUPATEN PESISIR SELATAN</t>
  </si>
  <si>
    <t>187492</t>
  </si>
  <si>
    <t>187505</t>
  </si>
  <si>
    <t>CV. MANDIRI SURYA PRIMA</t>
  </si>
  <si>
    <t>187506</t>
  </si>
  <si>
    <t>SELAMAT GRUP BETON, CV</t>
  </si>
  <si>
    <t>187507</t>
  </si>
  <si>
    <t>SRIWIJAYA ANDALAS PRIMA, PT</t>
  </si>
  <si>
    <t>187511</t>
  </si>
  <si>
    <t>SEKRETARIAT DEWAN PERWAKILAN RAKYAT DAERAH KABUPATEN MAGETAN</t>
  </si>
  <si>
    <t>188304</t>
  </si>
  <si>
    <t>PT. INDO BAHARI SUKSES</t>
  </si>
  <si>
    <t>188306</t>
  </si>
  <si>
    <t>PT. SUMBER ANUGRAH PRIMA</t>
  </si>
  <si>
    <t>188309</t>
  </si>
  <si>
    <t>KENKITA</t>
  </si>
  <si>
    <t>188310</t>
  </si>
  <si>
    <t>LIEM ENG HWIE</t>
  </si>
  <si>
    <t>188313</t>
  </si>
  <si>
    <t>PT. TEKADICI INDONESIA</t>
  </si>
  <si>
    <t>188324</t>
  </si>
  <si>
    <t>Yoke Andrianto</t>
  </si>
  <si>
    <t>188332</t>
  </si>
  <si>
    <t>FKS TRUKINDO UTAMA</t>
  </si>
  <si>
    <t>188337</t>
  </si>
  <si>
    <t>TAZKIA CENDEKIA</t>
  </si>
  <si>
    <t>188343</t>
  </si>
  <si>
    <t>BADAN PERENCANAAN PEMBANGUNAN DAERAH KABUPATEN KEDIRI</t>
  </si>
  <si>
    <t>188345</t>
  </si>
  <si>
    <t>PT. QUANTUM INTI AKURASI</t>
  </si>
  <si>
    <t>188346</t>
  </si>
  <si>
    <t>PT. DELI GROUP INDONESIA</t>
  </si>
  <si>
    <t>188347</t>
  </si>
  <si>
    <t>DELOITTE CONSULTING</t>
  </si>
  <si>
    <t>188348</t>
  </si>
  <si>
    <t>PT SUMBER LAUTAN NUSANTARA</t>
  </si>
  <si>
    <t>188349</t>
  </si>
  <si>
    <t>PT. ALAM DERAS TIARA</t>
  </si>
  <si>
    <t>188351</t>
  </si>
  <si>
    <t>PT. INTERCOM MOBILINDO</t>
  </si>
  <si>
    <t>188352</t>
  </si>
  <si>
    <t>MALUKU PRIMA SUKSES</t>
  </si>
  <si>
    <t>188354</t>
  </si>
  <si>
    <t>BELAZ TRUCKS INDONESIA</t>
  </si>
  <si>
    <t>188357</t>
  </si>
  <si>
    <t>PLAZA PENDIDIKAN INDONESIA</t>
  </si>
  <si>
    <t>188358</t>
  </si>
  <si>
    <t>PENERBIT BUKU ERLANGGA MAHAMERU, PT.</t>
  </si>
  <si>
    <t>188375</t>
  </si>
  <si>
    <t>188376</t>
  </si>
  <si>
    <t>WONOAGUNG SEJAHTERA ABADI</t>
  </si>
  <si>
    <t>188384</t>
  </si>
  <si>
    <t>TORANG MULTI INDO</t>
  </si>
  <si>
    <t>188395</t>
  </si>
  <si>
    <t>INDOSAMA PERSADA</t>
  </si>
  <si>
    <t>188397</t>
  </si>
  <si>
    <t>CITRASURYA ABADIPRIMA</t>
  </si>
  <si>
    <t>188408</t>
  </si>
  <si>
    <t>PT. INTERNATIONAL GREEN ENERGY</t>
  </si>
  <si>
    <t>188409</t>
  </si>
  <si>
    <t>PT. Mitra Utama Madani</t>
  </si>
  <si>
    <t>188429</t>
  </si>
  <si>
    <t>SANDPASIFIK JAYA ABADI</t>
  </si>
  <si>
    <t>188433</t>
  </si>
  <si>
    <t>FONTANA RESOURCES INDONESIA</t>
  </si>
  <si>
    <t>188440</t>
  </si>
  <si>
    <t>PT. BAWAN PERMAI GROUP</t>
  </si>
  <si>
    <t>188443</t>
  </si>
  <si>
    <t>BENFIDER OCEANLAND SERVICES</t>
  </si>
  <si>
    <t>188446</t>
  </si>
  <si>
    <t>KHARISMA INTI PRIMA</t>
  </si>
  <si>
    <t>188447</t>
  </si>
  <si>
    <t>ANUGERAH KARSELINDO</t>
  </si>
  <si>
    <t>188449</t>
  </si>
  <si>
    <t>188450</t>
  </si>
  <si>
    <t>188451</t>
  </si>
  <si>
    <t>PT UNIBIZ KREASINDO UTAMA</t>
  </si>
  <si>
    <t>188452</t>
  </si>
  <si>
    <t>MUSASHI PAINT INDONESIA</t>
  </si>
  <si>
    <t>188453</t>
  </si>
  <si>
    <t>LEWUTO BIMA PERSADA</t>
  </si>
  <si>
    <t>188457</t>
  </si>
  <si>
    <t>AMAR BHONE PERKASA</t>
  </si>
  <si>
    <t>188458</t>
  </si>
  <si>
    <t>CAMELIA</t>
  </si>
  <si>
    <t>188461</t>
  </si>
  <si>
    <t>ASIA METAL MINERAL</t>
  </si>
  <si>
    <t>188462</t>
  </si>
  <si>
    <t>ANDI NURUL NATASYA</t>
  </si>
  <si>
    <t>188464</t>
  </si>
  <si>
    <t>BOY CHANDRA</t>
  </si>
  <si>
    <t>188465</t>
  </si>
  <si>
    <t>PT. AL JAMARAT</t>
  </si>
  <si>
    <t>188466</t>
  </si>
  <si>
    <t>MARGO KARYA MANDIRI</t>
  </si>
  <si>
    <t>188477</t>
  </si>
  <si>
    <t>ABIPRAYA-SACNA-BRP KSO</t>
  </si>
  <si>
    <t>188492</t>
  </si>
  <si>
    <t>RIZKY MAHARDHIKA</t>
  </si>
  <si>
    <t>188505</t>
  </si>
  <si>
    <t>MITRA BISNIS MADANI</t>
  </si>
  <si>
    <t>188506</t>
  </si>
  <si>
    <t>PLAZA AUTO RAYA</t>
  </si>
  <si>
    <t>188507</t>
  </si>
  <si>
    <t>188508</t>
  </si>
  <si>
    <t>PERTIWI SEGARA ABADI</t>
  </si>
  <si>
    <t>188510</t>
  </si>
  <si>
    <t>SURYA JAYA ABADI</t>
  </si>
  <si>
    <t>188511</t>
  </si>
  <si>
    <t>188519</t>
  </si>
  <si>
    <t>PRIMA USAHA MITRA ABADI</t>
  </si>
  <si>
    <t>188534</t>
  </si>
  <si>
    <t>UNIVERSITAS MUHAMMADIYAH KALIMANTAN TIMUR</t>
  </si>
  <si>
    <t>188543</t>
  </si>
  <si>
    <t>YAYASAN BUMI SASMAYA</t>
  </si>
  <si>
    <t>188550</t>
  </si>
  <si>
    <t>SARANA KENCANA MULYA</t>
  </si>
  <si>
    <t>188551</t>
  </si>
  <si>
    <t>HENRI BUDI SETIAWAN, ST</t>
  </si>
  <si>
    <t>188556</t>
  </si>
  <si>
    <t>INDO LUSWITA LESTARI</t>
  </si>
  <si>
    <t>188560</t>
  </si>
  <si>
    <t>IAIN KUDUS DITJEN PENDIDIKAN ISLAM KEMENTERIAN AGAMA</t>
  </si>
  <si>
    <t>188573</t>
  </si>
  <si>
    <t>UNIVERSITAS WARMADEWA</t>
  </si>
  <si>
    <t>188574</t>
  </si>
  <si>
    <t>188575</t>
  </si>
  <si>
    <t>RUMAH SAKIT UMUM DR M JAMIL PADANG DITJEN PELAYANAN</t>
  </si>
  <si>
    <t>188578</t>
  </si>
  <si>
    <t>INSAMJAYA REKSA</t>
  </si>
  <si>
    <t>188585</t>
  </si>
  <si>
    <t>SAMUDERA PRATAMA MANDIRI</t>
  </si>
  <si>
    <t>188587</t>
  </si>
  <si>
    <t>WIRA KARYA INDONESIA</t>
  </si>
  <si>
    <t>188589</t>
  </si>
  <si>
    <t>G-TEKT INDONESIA MANUFACTURING</t>
  </si>
  <si>
    <t>188594</t>
  </si>
  <si>
    <t>MAHAKAM BERLIAN SAMJAYA</t>
  </si>
  <si>
    <t>188598</t>
  </si>
  <si>
    <t>MOCH. DHANI NUGRAHA, IR</t>
  </si>
  <si>
    <t>188599</t>
  </si>
  <si>
    <t>LIE SE TENG</t>
  </si>
  <si>
    <t>188600</t>
  </si>
  <si>
    <t>PT. Mitra Tekno Madani</t>
  </si>
  <si>
    <t>188602</t>
  </si>
  <si>
    <t>MUHAMMAD ALFIN</t>
  </si>
  <si>
    <t>188603</t>
  </si>
  <si>
    <t>Mitra Proteksi Madani</t>
  </si>
  <si>
    <t>188604</t>
  </si>
  <si>
    <t>PT. PASAR BUMI RAYA</t>
  </si>
  <si>
    <t>188610</t>
  </si>
  <si>
    <t>PT. EAGLE NICE INDONESIA</t>
  </si>
  <si>
    <t>188615</t>
  </si>
  <si>
    <t>NINDYA KARYA-BINTANG BUANA JAYA KSO</t>
  </si>
  <si>
    <t>188620</t>
  </si>
  <si>
    <t>KSO HAKAASTON-APM</t>
  </si>
  <si>
    <t>189453</t>
  </si>
  <si>
    <t>EKO SUJANA</t>
  </si>
  <si>
    <t>189460</t>
  </si>
  <si>
    <t>RUMAH SAKIT UMUM DAERAH ARIFIN ACHMAD PROVINSI RIAU</t>
  </si>
  <si>
    <t>189468</t>
  </si>
  <si>
    <t>PT. RND TEKNOLOGI INDONESIA</t>
  </si>
  <si>
    <t>189471</t>
  </si>
  <si>
    <t>PT. TOTAL SOLUSI MULTI INTEGRASI</t>
  </si>
  <si>
    <t>189472</t>
  </si>
  <si>
    <t>PT. TRITON GLOBAL MARITIM</t>
  </si>
  <si>
    <t>189474</t>
  </si>
  <si>
    <t>PT. Permodalan Nasional Madani Ventura Syariah</t>
  </si>
  <si>
    <t>189485</t>
  </si>
  <si>
    <t>TUGU ABADI PERKASA</t>
  </si>
  <si>
    <t>189486</t>
  </si>
  <si>
    <t>SEKRETARIAT DEWAN PERWAKILAN RAKYAT DAERAH KABUPATEN BLITAR</t>
  </si>
  <si>
    <t>189488</t>
  </si>
  <si>
    <t>BANGKIT MITRA PERKASA</t>
  </si>
  <si>
    <t>189489</t>
  </si>
  <si>
    <t>CENDAWAN MEDICATAMA INDONESIA</t>
  </si>
  <si>
    <t>189490</t>
  </si>
  <si>
    <t>189494</t>
  </si>
  <si>
    <t>PT. INDO KARUNIA MANDIRI</t>
  </si>
  <si>
    <t>189495</t>
  </si>
  <si>
    <t>PT. PRIMAL MOULDING</t>
  </si>
  <si>
    <t>189511</t>
  </si>
  <si>
    <t>PT. HOTEL INDONESIA NATOUR</t>
  </si>
  <si>
    <t>189523</t>
  </si>
  <si>
    <t>ANUGERAH DWI SAHABAT</t>
  </si>
  <si>
    <t>189524</t>
  </si>
  <si>
    <t>PELAYARAN KARYAMAS KALTIM PRIMA</t>
  </si>
  <si>
    <t>189541</t>
  </si>
  <si>
    <t>PT. INDO PASIR MUTIARA</t>
  </si>
  <si>
    <t>189542</t>
  </si>
  <si>
    <t>PT. BERKAH PASIR MUTIARA</t>
  </si>
  <si>
    <t>189546</t>
  </si>
  <si>
    <t>TROUW NUTRITION TRADING INDONESIA</t>
  </si>
  <si>
    <t>189553</t>
  </si>
  <si>
    <t>PT. CIPTA ARTHA BORNEO</t>
  </si>
  <si>
    <t>189556</t>
  </si>
  <si>
    <t>PT MFF Oilfield Services and Engineering</t>
  </si>
  <si>
    <t>189558</t>
  </si>
  <si>
    <t>PT. BHASKARA INTI SAMUDERA</t>
  </si>
  <si>
    <t>189559</t>
  </si>
  <si>
    <t>THIASA ENERGI, PT</t>
  </si>
  <si>
    <t>189562</t>
  </si>
  <si>
    <t>KONEKTIFITAS MEDIA DIGITAL PENSTEL</t>
  </si>
  <si>
    <t>189569</t>
  </si>
  <si>
    <t>EMMA CHRISTDORA</t>
  </si>
  <si>
    <t>189570</t>
  </si>
  <si>
    <t>INDO PERKASA MANDIRI</t>
  </si>
  <si>
    <t>189576</t>
  </si>
  <si>
    <t>PT. BANJAR INTAN MANDIRI</t>
  </si>
  <si>
    <t>189582</t>
  </si>
  <si>
    <t>UNIVERSITAS HALU OLEO SEKRETARIAT UTAMA KEMENTERIAN RISET DAN</t>
  </si>
  <si>
    <t>189583</t>
  </si>
  <si>
    <t>SEGORO SUGIH ARTO</t>
  </si>
  <si>
    <t>189584</t>
  </si>
  <si>
    <t>MURJANI</t>
  </si>
  <si>
    <t>189604</t>
  </si>
  <si>
    <t>COOPERATIVE RABOBANK U.A SINGAPORE BRANCH</t>
  </si>
  <si>
    <t>189605</t>
  </si>
  <si>
    <t>BERDIKARI SUKSES</t>
  </si>
  <si>
    <t>189607</t>
  </si>
  <si>
    <t>ENERGI POWERINDO JAYA</t>
  </si>
  <si>
    <t>189630</t>
  </si>
  <si>
    <t>GKMI Kenari</t>
  </si>
  <si>
    <t>189636</t>
  </si>
  <si>
    <t>SAMUDERA TELAGA BORNEO</t>
  </si>
  <si>
    <t>189639</t>
  </si>
  <si>
    <t>PT. CIPTA MANDIRI TUNGGAL</t>
  </si>
  <si>
    <t>189640</t>
  </si>
  <si>
    <t>RIZKY ANANDA SEJATI</t>
  </si>
  <si>
    <t>189650</t>
  </si>
  <si>
    <t>PT. JAYA BANGUN KARSA</t>
  </si>
  <si>
    <t>189659</t>
  </si>
  <si>
    <t>PT. INTECS TEKNIKATAMA INDUSTRI</t>
  </si>
  <si>
    <t>189663</t>
  </si>
  <si>
    <t>BANGKIT CIPTA ANUGERAH, CV</t>
  </si>
  <si>
    <t>189665</t>
  </si>
  <si>
    <t>PT. PELAYARAN BUANA LESTARI KALPINDO</t>
  </si>
  <si>
    <t>189666</t>
  </si>
  <si>
    <t>HASEMA PHILLIP</t>
  </si>
  <si>
    <t>189669</t>
  </si>
  <si>
    <t>SEKRETARIAT DEWAN PERS SEKRETARIAT JENDERAL KEMENTERIAN</t>
  </si>
  <si>
    <t>189671</t>
  </si>
  <si>
    <t>SIGMA INTI PRESISI</t>
  </si>
  <si>
    <t>189686</t>
  </si>
  <si>
    <t>PLAZA AUTO MEGA</t>
  </si>
  <si>
    <t>189687</t>
  </si>
  <si>
    <t>CV. SAYAP RAJAWALI PERKASA</t>
  </si>
  <si>
    <t>189699</t>
  </si>
  <si>
    <t>KEPOLISIAN NEGARA REPUBLIK INDONESIA DAERAH KALIMANTAN TENGAH RESOR BARITO SELATAN</t>
  </si>
  <si>
    <t>189719</t>
  </si>
  <si>
    <t>PT DAICHINDO SUKSES MANDIRI</t>
  </si>
  <si>
    <t>189726</t>
  </si>
  <si>
    <t>DUA NUSA JAYA</t>
  </si>
  <si>
    <t>189727</t>
  </si>
  <si>
    <t>BAYAH PRIMA PERKASA</t>
  </si>
  <si>
    <t>189728</t>
  </si>
  <si>
    <t>DEKADE PRIORITAS</t>
  </si>
  <si>
    <t>189732</t>
  </si>
  <si>
    <t>PT. BUANA ERA SENTRA TIMBER</t>
  </si>
  <si>
    <t>189734</t>
  </si>
  <si>
    <t>PT. TAHASAK SUNGEI KAHAYAN</t>
  </si>
  <si>
    <t>189735</t>
  </si>
  <si>
    <t>PT. BERKAT DOA BERSAMA</t>
  </si>
  <si>
    <t>189736</t>
  </si>
  <si>
    <t>PT. BME INDONESIA</t>
  </si>
  <si>
    <t>189737</t>
  </si>
  <si>
    <t>PT. Hidup Baru Sukses Mandiri</t>
  </si>
  <si>
    <t>189742</t>
  </si>
  <si>
    <t>PT. ABADI ENERGI NABATI</t>
  </si>
  <si>
    <t>189745</t>
  </si>
  <si>
    <t>ORYZA SATIVA INDONESIA</t>
  </si>
  <si>
    <t>189747</t>
  </si>
  <si>
    <t>TATA WISATA</t>
  </si>
  <si>
    <t>189751</t>
  </si>
  <si>
    <t>PT. REKSO NASIONAL FOOD</t>
  </si>
  <si>
    <t>189757</t>
  </si>
  <si>
    <t>DIAN RIFA'I</t>
  </si>
  <si>
    <t>189762</t>
  </si>
  <si>
    <t>IRFAN TAUFIQ BUDIMAN</t>
  </si>
  <si>
    <t>189765</t>
  </si>
  <si>
    <t>HELEH WESTO BENE</t>
  </si>
  <si>
    <t>189769</t>
  </si>
  <si>
    <t>BALAI PENGAWASAN TERTIB NIAGA MAKASSAR SEKRETARIAT JENDERAL</t>
  </si>
  <si>
    <t>189771</t>
  </si>
  <si>
    <t>MITRA DAGANG MADANI</t>
  </si>
  <si>
    <t>189773</t>
  </si>
  <si>
    <t>RUMAH SAKIT UMUM DAERAH SULTAN MUHAMMAD JAMALUDIN I KABUPATEN</t>
  </si>
  <si>
    <t>189775</t>
  </si>
  <si>
    <t>BERKAH SAMUDERA BERJAYA, PT.</t>
  </si>
  <si>
    <t>189778</t>
  </si>
  <si>
    <t>PT. TOTAL TANJUNG INDAH</t>
  </si>
  <si>
    <t>189781</t>
  </si>
  <si>
    <t>RUMAH SAKIT UMUM KOTA TARAKAN</t>
  </si>
  <si>
    <t>189791</t>
  </si>
  <si>
    <t>KHARISMA SEJAHTERA</t>
  </si>
  <si>
    <t>189792</t>
  </si>
  <si>
    <t>SEKRETARIAT DEWAN PERWAKILAN RAKYAT DAERAH KABUPATEN LAMPUNG</t>
  </si>
  <si>
    <t>189795</t>
  </si>
  <si>
    <t>189796</t>
  </si>
  <si>
    <t>DIDI SUKARDI</t>
  </si>
  <si>
    <t>189808</t>
  </si>
  <si>
    <t>OPEL REFOLINDO ABADI</t>
  </si>
  <si>
    <t>189811</t>
  </si>
  <si>
    <t>MIRAH BALI SEDANA</t>
  </si>
  <si>
    <t>189819</t>
  </si>
  <si>
    <t>PT. SAMUDRA JAYA RURIKA MANDIRI</t>
  </si>
  <si>
    <t>189826</t>
  </si>
  <si>
    <t>SARANA GAYAN MAJU BERSAMA</t>
  </si>
  <si>
    <t>189845</t>
  </si>
  <si>
    <t>PT. PARAMA LABDAJAYA INDONESIA</t>
  </si>
  <si>
    <t>189864</t>
  </si>
  <si>
    <t>AMANAH SAFARI INTERNASIONAL</t>
  </si>
  <si>
    <t>189868</t>
  </si>
  <si>
    <t>TAIWAN LINE TEK ELECTRONIC CO. LTD.</t>
  </si>
  <si>
    <t>189869</t>
  </si>
  <si>
    <t>BERAWAL DARI KASIH</t>
  </si>
  <si>
    <t>189870</t>
  </si>
  <si>
    <t>CAPGLOBAL INDUSTRY INTERNATIONAL</t>
  </si>
  <si>
    <t>189873</t>
  </si>
  <si>
    <t>TANAH TANI LESTARI</t>
  </si>
  <si>
    <t>189879</t>
  </si>
  <si>
    <t>PT. ALBARAKA MULTI ENERGI</t>
  </si>
  <si>
    <t>189887</t>
  </si>
  <si>
    <t>BAYU RIYADI</t>
  </si>
  <si>
    <t>189890</t>
  </si>
  <si>
    <t>LANGGENG MAKMUR SEJAHTERA</t>
  </si>
  <si>
    <t>189891</t>
  </si>
  <si>
    <t>ANDALAN SUKSES MAKMUR</t>
  </si>
  <si>
    <t>189901</t>
  </si>
  <si>
    <t>PT. SARENS HEAVY LIFTING AND TRANSPORTATION INDONESIA</t>
  </si>
  <si>
    <t>189908</t>
  </si>
  <si>
    <t>Erina Wongso</t>
  </si>
  <si>
    <t>189911</t>
  </si>
  <si>
    <t>PT. INDOFOOD FORTUNA MAKMUR</t>
  </si>
  <si>
    <t>189917</t>
  </si>
  <si>
    <t>PT Bumi Mas Jaya Perkasa</t>
  </si>
  <si>
    <t>189926</t>
  </si>
  <si>
    <t>PT. KHARISMA AGRO MAKMUR</t>
  </si>
  <si>
    <t>189931</t>
  </si>
  <si>
    <t>DWI BAKTI ABADI</t>
  </si>
  <si>
    <t>189944</t>
  </si>
  <si>
    <t>PT. GLOBAL BUANA SAMUDRA</t>
  </si>
  <si>
    <t>189954</t>
  </si>
  <si>
    <t>HANSULINDO &amp; JO</t>
  </si>
  <si>
    <t>189956</t>
  </si>
  <si>
    <t>WONO AGENG JAYA</t>
  </si>
  <si>
    <t>189960</t>
  </si>
  <si>
    <t>PT. JBS JAYA BERSAMA SAHABAT</t>
  </si>
  <si>
    <t>189961</t>
  </si>
  <si>
    <t>PT. BUMI HIJAU SAWIT</t>
  </si>
  <si>
    <t>189967</t>
  </si>
  <si>
    <t>TAMAN WISATA CANDI BOROBUDUR, PRAMBANAN DAN RATUBOKO</t>
  </si>
  <si>
    <t>189975</t>
  </si>
  <si>
    <t>PT. BAGUS JAYA MANDIRI</t>
  </si>
  <si>
    <t>189978</t>
  </si>
  <si>
    <t>PT. WARNAMAX EXISTNIAGA MULIA</t>
  </si>
  <si>
    <t>189983</t>
  </si>
  <si>
    <t>H. ASEP SETIADI HUSEN DR.MPD</t>
  </si>
  <si>
    <t>189991</t>
  </si>
  <si>
    <t>UNITED OVERSEAS COMMODITIES PTE LTD</t>
  </si>
  <si>
    <t>189992</t>
  </si>
  <si>
    <t>PT. INDOTAMA WAHANA ENERGI</t>
  </si>
  <si>
    <t>189993</t>
  </si>
  <si>
    <t>LEMAK ABADI SEJAHTERA</t>
  </si>
  <si>
    <t>189994</t>
  </si>
  <si>
    <t>PT. PAYUNG MITRAJAYA MANDIRI</t>
  </si>
  <si>
    <t>189995</t>
  </si>
  <si>
    <t>Sukatno</t>
  </si>
  <si>
    <t>189997</t>
  </si>
  <si>
    <t>Mubaidi</t>
  </si>
  <si>
    <t>189999</t>
  </si>
  <si>
    <t>William Ferry Litanto</t>
  </si>
  <si>
    <t>190003</t>
  </si>
  <si>
    <t>Ekas Sastra Alamsyah</t>
  </si>
  <si>
    <t>190005</t>
  </si>
  <si>
    <t>BPK PERWAKILAN PROVINSI KALIMANTAN TIMUR SEKRETARIAT JENDERAL BADAN PEMERIKSA KEUANGAN</t>
  </si>
  <si>
    <t>190006</t>
  </si>
  <si>
    <t>CV. PRIMA UNGGUL</t>
  </si>
  <si>
    <t>190009</t>
  </si>
  <si>
    <t>PT. IDEON NICKEL INDUSTRY SATU</t>
  </si>
  <si>
    <t>190016</t>
  </si>
  <si>
    <t>FUGRO INDONESIA</t>
  </si>
  <si>
    <t>190017</t>
  </si>
  <si>
    <t>CV. JAMF</t>
  </si>
  <si>
    <t>190018</t>
  </si>
  <si>
    <t>AMKA - PBP, KSO</t>
  </si>
  <si>
    <t>190019</t>
  </si>
  <si>
    <t>ENERY MASA DEPAN</t>
  </si>
  <si>
    <t>190021</t>
  </si>
  <si>
    <t>RPAC PACKAGING INDONESIA</t>
  </si>
  <si>
    <t>190022</t>
  </si>
  <si>
    <t>PT. FAMILY GROUP</t>
  </si>
  <si>
    <t>190025</t>
  </si>
  <si>
    <t>GLOBAL SERVIS WISATA</t>
  </si>
  <si>
    <t>190033</t>
  </si>
  <si>
    <t>USUI INTERNATIONAL INDONESIA</t>
  </si>
  <si>
    <t>190034</t>
  </si>
  <si>
    <t>ASMAR</t>
  </si>
  <si>
    <t>190036</t>
  </si>
  <si>
    <t>BERITAKAN KASIH TUHAN (YAYASAN)</t>
  </si>
  <si>
    <t>190047</t>
  </si>
  <si>
    <t>MURAH REJEKI JAYA SEMPURNA</t>
  </si>
  <si>
    <t>190049</t>
  </si>
  <si>
    <t>CEKATAN ENERGY</t>
  </si>
  <si>
    <t>190055</t>
  </si>
  <si>
    <t>MALABAR MANDIRI</t>
  </si>
  <si>
    <t>190063</t>
  </si>
  <si>
    <t>MITRA NIAGA MADANI</t>
  </si>
  <si>
    <t>190066</t>
  </si>
  <si>
    <t>MUH. RIZAL BASRI</t>
  </si>
  <si>
    <t>190071</t>
  </si>
  <si>
    <t>UNGGUL CIPTA KASEA</t>
  </si>
  <si>
    <t>190072</t>
  </si>
  <si>
    <t>BINTANG WIFAR</t>
  </si>
  <si>
    <t>190078</t>
  </si>
  <si>
    <t>CV. ANUGERAH BARA INSAN</t>
  </si>
  <si>
    <t>190081</t>
  </si>
  <si>
    <t>DISTRIBUTOR KOMPONEN UTAMA</t>
  </si>
  <si>
    <t>190084</t>
  </si>
  <si>
    <t>PT. DELTADATA MANDIRI</t>
  </si>
  <si>
    <t>190088</t>
  </si>
  <si>
    <t>BLISS PROPERTI INDONESIA, Tbk</t>
  </si>
  <si>
    <t>190097</t>
  </si>
  <si>
    <t>JAGAT KATE ADHIGANA</t>
  </si>
  <si>
    <t>190098</t>
  </si>
  <si>
    <t>JAYA ELECTRIC  METALINDO</t>
  </si>
  <si>
    <t>190099</t>
  </si>
  <si>
    <t>TUBERR LANCAR SUKSES</t>
  </si>
  <si>
    <t>190107</t>
  </si>
  <si>
    <t>190118</t>
  </si>
  <si>
    <t>ASA TRI KARYA</t>
  </si>
  <si>
    <t>190120</t>
  </si>
  <si>
    <t>190130</t>
  </si>
  <si>
    <t>SETDITJEN PERIKANAN BUDIDAYA DITJEN PERIKANAN BUDIDAYA</t>
  </si>
  <si>
    <t>190131</t>
  </si>
  <si>
    <t>PT. PERSADA ASRI MANDIRI</t>
  </si>
  <si>
    <t>190132</t>
  </si>
  <si>
    <t>DWI SARI REZEKI</t>
  </si>
  <si>
    <t>190138</t>
  </si>
  <si>
    <t>PT. ERESTAMA SEJAHTERA</t>
  </si>
  <si>
    <t>190139</t>
  </si>
  <si>
    <t>RINA JAYA GARMENT, PT</t>
  </si>
  <si>
    <t>190145</t>
  </si>
  <si>
    <t>PARTO</t>
  </si>
  <si>
    <t>190157</t>
  </si>
  <si>
    <t>MATIUS KURNIAWAN</t>
  </si>
  <si>
    <t>190159</t>
  </si>
  <si>
    <t>CIPTA CHEMINDO BANGUN PERSADA</t>
  </si>
  <si>
    <t>190168</t>
  </si>
  <si>
    <t>KANTOR PUSAT DIREKTORAT JENDERAL PENGELOLAAN HUTAN PRODUKSI</t>
  </si>
  <si>
    <t>190170</t>
  </si>
  <si>
    <t>PT. SANTINI MINAHASA LESTARI</t>
  </si>
  <si>
    <t>190171</t>
  </si>
  <si>
    <t>PUTRA ALAM BANTEN</t>
  </si>
  <si>
    <t>190174</t>
  </si>
  <si>
    <t>PT SEGER PANGAN SEJAHTERA</t>
  </si>
  <si>
    <t>190175</t>
  </si>
  <si>
    <t>GEMILANG ANUGRAH LESTARINDO</t>
  </si>
  <si>
    <t>190182</t>
  </si>
  <si>
    <t>H.OSLAN M.NOER, SH</t>
  </si>
  <si>
    <t>190194</t>
  </si>
  <si>
    <t>UNIVERSITAS TANJUNGPURA</t>
  </si>
  <si>
    <t>190195</t>
  </si>
  <si>
    <t>YATA ALIMU</t>
  </si>
  <si>
    <t>190198</t>
  </si>
  <si>
    <t>DUTA INTIDAYA Tbk.</t>
  </si>
  <si>
    <t>190208</t>
  </si>
  <si>
    <t>SULTAN RAJA BAGINDA</t>
  </si>
  <si>
    <t>190217</t>
  </si>
  <si>
    <t>CV. MALAKA MANIS</t>
  </si>
  <si>
    <t>190222</t>
  </si>
  <si>
    <t>PT. ANGKASA PURA PROPERTINDO</t>
  </si>
  <si>
    <t>190225</t>
  </si>
  <si>
    <t>PT. SOKO JOYO MAKMUR</t>
  </si>
  <si>
    <t>190226</t>
  </si>
  <si>
    <t>HERMAN JAYA S.SOS</t>
  </si>
  <si>
    <t>190227</t>
  </si>
  <si>
    <t>PT. MULTI INSTRUMENTASI MANDIRI</t>
  </si>
  <si>
    <t>190228</t>
  </si>
  <si>
    <t>PT. NADIRA PRIMA</t>
  </si>
  <si>
    <t>190229</t>
  </si>
  <si>
    <t>PT ARETAS NUSANTARA</t>
  </si>
  <si>
    <t>190230</t>
  </si>
  <si>
    <t>PT. MALINAU HIJAU LESTARI</t>
  </si>
  <si>
    <t>190231</t>
  </si>
  <si>
    <t>TIGA MACAN MULTIMEDIA</t>
  </si>
  <si>
    <t>190232</t>
  </si>
  <si>
    <t>190234</t>
  </si>
  <si>
    <t>INFINITY AIR MEDIA</t>
  </si>
  <si>
    <t>190236</t>
  </si>
  <si>
    <t>INDO BUANA RAYA PERKASA</t>
  </si>
  <si>
    <t>190237</t>
  </si>
  <si>
    <t>CV. MUSTAFA PROJECT IND</t>
  </si>
  <si>
    <t>190241</t>
  </si>
  <si>
    <t>TASPEN</t>
  </si>
  <si>
    <t>190251</t>
  </si>
  <si>
    <t>PT. SIAGA RATINDOTAMA</t>
  </si>
  <si>
    <t>190254</t>
  </si>
  <si>
    <t>PT Sentral Dielektrika Lestari</t>
  </si>
  <si>
    <t>190260</t>
  </si>
  <si>
    <t>PT. GUCIMAS WAHANA PERKASA</t>
  </si>
  <si>
    <t>190271</t>
  </si>
  <si>
    <t>DRAGON ENERGY CORP.</t>
  </si>
  <si>
    <t>190272</t>
  </si>
  <si>
    <t>UFUK TIMUR INDONESIA</t>
  </si>
  <si>
    <t>190273</t>
  </si>
  <si>
    <t>PARTA BUANA SEJAHTERA</t>
  </si>
  <si>
    <t>190280</t>
  </si>
  <si>
    <t>PT. INDOSURYA ARTHA MANDIRI</t>
  </si>
  <si>
    <t>190281</t>
  </si>
  <si>
    <t>PT. CAHAYA TEKINDO MAKMUR</t>
  </si>
  <si>
    <t>190286</t>
  </si>
  <si>
    <t>GLOBALINDO ALAM PERKASA</t>
  </si>
  <si>
    <t>190296</t>
  </si>
  <si>
    <t>WAGIMAN</t>
  </si>
  <si>
    <t>190297</t>
  </si>
  <si>
    <t>VIBRANT LOGIC SDN. BHD.</t>
  </si>
  <si>
    <t>190299</t>
  </si>
  <si>
    <t>STANDARD BIOSENSOR HEALTHCARE</t>
  </si>
  <si>
    <t>190313</t>
  </si>
  <si>
    <t>PT. TRISELA SARANA SUKSES</t>
  </si>
  <si>
    <t>190316</t>
  </si>
  <si>
    <t>LISIYATI CHOMARIYAH</t>
  </si>
  <si>
    <t>190337</t>
  </si>
  <si>
    <t>KURNIA TIRTA KENCANA</t>
  </si>
  <si>
    <t>190339</t>
  </si>
  <si>
    <t>190344</t>
  </si>
  <si>
    <t>ANDIKA MITRA JAYA</t>
  </si>
  <si>
    <t>190345</t>
  </si>
  <si>
    <t>PT. RUMAH TAPIOKA INDONESIA</t>
  </si>
  <si>
    <t>190346</t>
  </si>
  <si>
    <t>M. HAFIDZ</t>
  </si>
  <si>
    <t>190347</t>
  </si>
  <si>
    <t>WILLIAM LITANTO</t>
  </si>
  <si>
    <t>190348</t>
  </si>
  <si>
    <t>EKAS ALAMSYAH</t>
  </si>
  <si>
    <t>190351</t>
  </si>
  <si>
    <t>SURYA DHARMA,BE</t>
  </si>
  <si>
    <t>190354</t>
  </si>
  <si>
    <t>CV. JATI HOME INDONESIA</t>
  </si>
  <si>
    <t>190355</t>
  </si>
  <si>
    <t>KLINIK BUNDA ASIH</t>
  </si>
  <si>
    <t>190369</t>
  </si>
  <si>
    <t>190379</t>
  </si>
  <si>
    <t>NAP INFO LINTAS NUSA</t>
  </si>
  <si>
    <t>190380</t>
  </si>
  <si>
    <t>WINDE SHIP CENTRALINDO</t>
  </si>
  <si>
    <t>190385</t>
  </si>
  <si>
    <t>PT. EXPANDA MURTI INTERNESIA</t>
  </si>
  <si>
    <t>190389</t>
  </si>
  <si>
    <t>SIGIT SUDIBYO</t>
  </si>
  <si>
    <t>190392</t>
  </si>
  <si>
    <t>TONIY TANDAYONG</t>
  </si>
  <si>
    <t>190393</t>
  </si>
  <si>
    <t>PERMATA ANUGERAH-PERSADA KSO</t>
  </si>
  <si>
    <t>190404</t>
  </si>
  <si>
    <t>BINTANG TAYAN MINERAL</t>
  </si>
  <si>
    <t>190410</t>
  </si>
  <si>
    <t>PT. GADHITA MUTIARA ABADI</t>
  </si>
  <si>
    <t>190425</t>
  </si>
  <si>
    <t>NANDPRASAD SHIWSAAKAR</t>
  </si>
  <si>
    <t>190431</t>
  </si>
  <si>
    <t>BENGKULU SAMUDERA TEHNIK, PT</t>
  </si>
  <si>
    <t>190435</t>
  </si>
  <si>
    <t>PT. BERKAH ADAM RIDHO</t>
  </si>
  <si>
    <t>190436</t>
  </si>
  <si>
    <t>MARBUN KONSTRUKTOR INDONESIA</t>
  </si>
  <si>
    <t>190446</t>
  </si>
  <si>
    <t>PERUSAHAAN INDUSTRI DAN DAGANG OLYMPIA</t>
  </si>
  <si>
    <t>190447</t>
  </si>
  <si>
    <t>a.hartrodt Romania srl</t>
  </si>
  <si>
    <t>190448</t>
  </si>
  <si>
    <t>Yay. Pembina Masjid Salman ITB</t>
  </si>
  <si>
    <t>190451</t>
  </si>
  <si>
    <t>PT. BUKIT PUTRI INDAH PERMAI</t>
  </si>
  <si>
    <t>190453</t>
  </si>
  <si>
    <t>PT. MEDIA ARTHA RAHARJA</t>
  </si>
  <si>
    <t>190458</t>
  </si>
  <si>
    <t>Djamel Darfalaou</t>
  </si>
  <si>
    <t>190462</t>
  </si>
  <si>
    <t>JUFIAN ARDHITO</t>
  </si>
  <si>
    <t>190465</t>
  </si>
  <si>
    <t>DIREKTORAT JENDERAL MINYAK DAN GAS BUMI DKI JAKARTA RAYA DITJEN</t>
  </si>
  <si>
    <t>190466</t>
  </si>
  <si>
    <t>KHOR EA RICK</t>
  </si>
  <si>
    <t>190468</t>
  </si>
  <si>
    <t>CV. GEULIS ART</t>
  </si>
  <si>
    <t>190474</t>
  </si>
  <si>
    <t>PT IMPACT POWER MANDIRI</t>
  </si>
  <si>
    <t>190475</t>
  </si>
  <si>
    <t>PT DHARMENDRA KUMAR TIYAGI INDONESIA</t>
  </si>
  <si>
    <t>190477</t>
  </si>
  <si>
    <t>KSO NINDYA GSB</t>
  </si>
  <si>
    <t>190478</t>
  </si>
  <si>
    <t>ARIF ROZI</t>
  </si>
  <si>
    <t>190479</t>
  </si>
  <si>
    <t>PT. BANJAR BUMI PERSADA</t>
  </si>
  <si>
    <t>190491</t>
  </si>
  <si>
    <t>TIGA  TIGA DENPASAR</t>
  </si>
  <si>
    <t>190496</t>
  </si>
  <si>
    <t>CV. SUDIRA UTAMA LESTARI</t>
  </si>
  <si>
    <t>190500</t>
  </si>
  <si>
    <t>PT. MANUCHAR INDONESIA</t>
  </si>
  <si>
    <t>190501</t>
  </si>
  <si>
    <t>CHRISTY MANDAK</t>
  </si>
  <si>
    <t>190502</t>
  </si>
  <si>
    <t>MICRO MADANI INSTITUTE</t>
  </si>
  <si>
    <t>190503</t>
  </si>
  <si>
    <t>PERUSAHAAN DAERAH AIR MINUM TIRTA SEGAH</t>
  </si>
  <si>
    <t>190515</t>
  </si>
  <si>
    <t>PT. ESCO PASIFIK TEKNOLOGI</t>
  </si>
  <si>
    <t>190526</t>
  </si>
  <si>
    <t>ATLAS JAYA NUSANTARA</t>
  </si>
  <si>
    <t>190535</t>
  </si>
  <si>
    <t>DUA CAHAYA HARAMAIN</t>
  </si>
  <si>
    <t>190538</t>
  </si>
  <si>
    <t>190539</t>
  </si>
  <si>
    <t>SYAMSUL RIZAL</t>
  </si>
  <si>
    <t>190540</t>
  </si>
  <si>
    <t>BARATSELATAN MAKMURINVESTINDO</t>
  </si>
  <si>
    <t>190543</t>
  </si>
  <si>
    <t>RAFFLESIA</t>
  </si>
  <si>
    <t>190548</t>
  </si>
  <si>
    <t>PT. TEKNORA SUKSES CEMERLANG</t>
  </si>
  <si>
    <t>190562</t>
  </si>
  <si>
    <t>PT. SURYA ARTHA NUSANTARA FINANCE</t>
  </si>
  <si>
    <t>190565</t>
  </si>
  <si>
    <t>IDHAM KHALID</t>
  </si>
  <si>
    <t>190579</t>
  </si>
  <si>
    <t>190581</t>
  </si>
  <si>
    <t>PT. PUTRADUTA BUANASENTOSA</t>
  </si>
  <si>
    <t>190582</t>
  </si>
  <si>
    <t>DINAS KESEHATAN KABUPATEN NUNUKAN</t>
  </si>
  <si>
    <t>190583</t>
  </si>
  <si>
    <t>CV. PUTRA TUNGGAL JAYA</t>
  </si>
  <si>
    <t>190586</t>
  </si>
  <si>
    <t>KEVIN LIE</t>
  </si>
  <si>
    <t>190587</t>
  </si>
  <si>
    <t>PT. SARANA MULTIGRIYA FINANSIAL (PERSERO)</t>
  </si>
  <si>
    <t>190590</t>
  </si>
  <si>
    <t>PT. INAX INTERNATIONAL CORPORATION</t>
  </si>
  <si>
    <t>190593</t>
  </si>
  <si>
    <t>SANGO CERAMICS INDONESIA</t>
  </si>
  <si>
    <t>190595</t>
  </si>
  <si>
    <t>PT. DUA SEMERU PUTRA MANDIRI</t>
  </si>
  <si>
    <t>190601</t>
  </si>
  <si>
    <t>SAIFUL</t>
  </si>
  <si>
    <t>190603</t>
  </si>
  <si>
    <t>JAGO MAJU BERSAMA</t>
  </si>
  <si>
    <t>190609</t>
  </si>
  <si>
    <t>PT. SUMATERA DELI LESTARI INDAH</t>
  </si>
  <si>
    <t>190618</t>
  </si>
  <si>
    <t>Kop. UNIT DESA PADAT KARYA</t>
  </si>
  <si>
    <t>190622</t>
  </si>
  <si>
    <t>SARI HUSADA BHAKTI</t>
  </si>
  <si>
    <t>190629</t>
  </si>
  <si>
    <t>PT. SUARZA NUSA INTI MANDIRI</t>
  </si>
  <si>
    <t>190635</t>
  </si>
  <si>
    <t>KHARISMA SINARLINDO PERSADA</t>
  </si>
  <si>
    <t>190636</t>
  </si>
  <si>
    <t>MEGAH SEJAHTERA</t>
  </si>
  <si>
    <t>190637</t>
  </si>
  <si>
    <t>REJEKI INDO AGROTEC</t>
  </si>
  <si>
    <t>190640</t>
  </si>
  <si>
    <t>HALLEEN AUSTRALASIAN LIVESTOCK TRADERS PTY LTD</t>
  </si>
  <si>
    <t>190656</t>
  </si>
  <si>
    <t>SALZHU SERTIFIKASI INDONESIA</t>
  </si>
  <si>
    <t>190662</t>
  </si>
  <si>
    <t>FATIHA ALAM SEMESTA</t>
  </si>
  <si>
    <t>190664</t>
  </si>
  <si>
    <t>DINAS PERKEBUNAN PROPINSI SULAWESI UTARA DITJEN PERKEBUNAN</t>
  </si>
  <si>
    <t>190667</t>
  </si>
  <si>
    <t>TRISETIA INTIGA</t>
  </si>
  <si>
    <t>190669</t>
  </si>
  <si>
    <t>BPJS KESEHATAN CABANG MAMUJU</t>
  </si>
  <si>
    <t>190678</t>
  </si>
  <si>
    <t>BARATA GUNA PERKASA</t>
  </si>
  <si>
    <t>190685</t>
  </si>
  <si>
    <t>PT. BRAID GROUP INDONESIA</t>
  </si>
  <si>
    <t>190692</t>
  </si>
  <si>
    <t>MUNGYO GROUP INDONESIA</t>
  </si>
  <si>
    <t>190695</t>
  </si>
  <si>
    <t>PT. BUKIT OASE YAKIN LESTARI</t>
  </si>
  <si>
    <t>190696</t>
  </si>
  <si>
    <t>AMARCOM QATARIUM CAPSOIL</t>
  </si>
  <si>
    <t>190697</t>
  </si>
  <si>
    <t>FEBIS RAJELTA</t>
  </si>
  <si>
    <t>190698</t>
  </si>
  <si>
    <t>PT. YUVAA WRKS RESOURCES</t>
  </si>
  <si>
    <t>190708</t>
  </si>
  <si>
    <t>DINAS PERINDUSTRIAN DAN PERDAGANGAN PROVINSI JAWA BARAT</t>
  </si>
  <si>
    <t>190711</t>
  </si>
  <si>
    <t>PT. CIPTA COALINDO JAYA</t>
  </si>
  <si>
    <t>190714</t>
  </si>
  <si>
    <t>NUSANTARA INDO PERTIWI</t>
  </si>
  <si>
    <t>190715</t>
  </si>
  <si>
    <t>PT. Multisukses Wahana Karya</t>
  </si>
  <si>
    <t>190716</t>
  </si>
  <si>
    <t>Badan Pengelolaan Keuangan dan Aset Daerah Kota Bandar Lampung</t>
  </si>
  <si>
    <t>190717</t>
  </si>
  <si>
    <t>STEPHEN MORRIS</t>
  </si>
  <si>
    <t>190719</t>
  </si>
  <si>
    <t>YAY. RUMAH SAKIT ADVENT BANDAR LAMPUNG</t>
  </si>
  <si>
    <t>190735</t>
  </si>
  <si>
    <t>WIRATIRTA ALAM SEJAHTERA</t>
  </si>
  <si>
    <t>190740</t>
  </si>
  <si>
    <t>PT. NIAGA DARMAWAN SUKSES BERSAMA</t>
  </si>
  <si>
    <t>190759</t>
  </si>
  <si>
    <t>KARYA MITRA GEMILANG</t>
  </si>
  <si>
    <t>190761</t>
  </si>
  <si>
    <t>190762</t>
  </si>
  <si>
    <t>PT. AUBRY TRUE ENERGY</t>
  </si>
  <si>
    <t>190768</t>
  </si>
  <si>
    <t>AHMAD MUJAHID</t>
  </si>
  <si>
    <t>190769</t>
  </si>
  <si>
    <t>PT. SEGAR MANIS MAJU</t>
  </si>
  <si>
    <t>190770</t>
  </si>
  <si>
    <t>HIGER MAJU INDONESIA</t>
  </si>
  <si>
    <t>190778</t>
  </si>
  <si>
    <t>190781</t>
  </si>
  <si>
    <t>BENTALA SELARAS GLOBALINDO</t>
  </si>
  <si>
    <t>190794</t>
  </si>
  <si>
    <t>IGNATIUS DIAN PRIAMBODO</t>
  </si>
  <si>
    <t>190798</t>
  </si>
  <si>
    <t>PT FIDYA SATYA NUSANTARA</t>
  </si>
  <si>
    <t>190799</t>
  </si>
  <si>
    <t>PT. KANIGARA UTAMA SEJAHTERA</t>
  </si>
  <si>
    <t>190803</t>
  </si>
  <si>
    <t>MATANO MANDIRI LINE</t>
  </si>
  <si>
    <t>190808</t>
  </si>
  <si>
    <t>MITRA SINBAYA PERKASA INDONESIA</t>
  </si>
  <si>
    <t>190814</t>
  </si>
  <si>
    <t>PT. PROLINDO CIPTA NUSANTARA</t>
  </si>
  <si>
    <t>190816</t>
  </si>
  <si>
    <t>SAID</t>
  </si>
  <si>
    <t>190818</t>
  </si>
  <si>
    <t>HARBAST NATURION MERRICK</t>
  </si>
  <si>
    <t>190821</t>
  </si>
  <si>
    <t>ADI SUWARNO</t>
  </si>
  <si>
    <t>190823</t>
  </si>
  <si>
    <t>KOPOTREN DAARUT TAUHID</t>
  </si>
  <si>
    <t>190825</t>
  </si>
  <si>
    <t>BERKAT AGUNG INDONESIA</t>
  </si>
  <si>
    <t>190827</t>
  </si>
  <si>
    <t>CIPTA KARSA</t>
  </si>
  <si>
    <t>190838</t>
  </si>
  <si>
    <t>PETROKOPINDO CIPTASELARAS</t>
  </si>
  <si>
    <t>190860</t>
  </si>
  <si>
    <t>SEKRETARIAT DAERAH KABUPATEN LAMONGAN</t>
  </si>
  <si>
    <t>190862</t>
  </si>
  <si>
    <t>PT. KENONGO DELAPAN CENDRAWASIH</t>
  </si>
  <si>
    <t>190869</t>
  </si>
  <si>
    <t>PT. WIRA KARSA KONSTRUKSI</t>
  </si>
  <si>
    <t>190870</t>
  </si>
  <si>
    <t>PT. MANGKU JAYA SAKTI</t>
  </si>
  <si>
    <t>190871</t>
  </si>
  <si>
    <t>TRUNX DJAYA ARTHA</t>
  </si>
  <si>
    <t>190874</t>
  </si>
  <si>
    <t>190878</t>
  </si>
  <si>
    <t>KOSINDO SUPRATAMA</t>
  </si>
  <si>
    <t>190887</t>
  </si>
  <si>
    <t>ANUGERAH KIMIA INDONESIA</t>
  </si>
  <si>
    <t>190890</t>
  </si>
  <si>
    <t>PT. KALIBRATOR UJI UTAMA</t>
  </si>
  <si>
    <t>190904</t>
  </si>
  <si>
    <t>AGUNG MULTI KENCANA</t>
  </si>
  <si>
    <t>190909</t>
  </si>
  <si>
    <t>VISA RESOURCES PTE.LTD</t>
  </si>
  <si>
    <t>190911</t>
  </si>
  <si>
    <t>RAFIF SALSABILA</t>
  </si>
  <si>
    <t>190913</t>
  </si>
  <si>
    <t>ACCENTURE</t>
  </si>
  <si>
    <t>190916</t>
  </si>
  <si>
    <t>DUTA KARUNIA SEJAHTERA</t>
  </si>
  <si>
    <t>190920</t>
  </si>
  <si>
    <t>PARSINTAULI KARYA PERKASA</t>
  </si>
  <si>
    <t>190921</t>
  </si>
  <si>
    <t>PT. SISTEM DIRGANTARA INOVASI TEKNOLOGI</t>
  </si>
  <si>
    <t>190922</t>
  </si>
  <si>
    <t>DINAS PERTANIAN KABUPATEN LUWU TIMUR</t>
  </si>
  <si>
    <t>190924</t>
  </si>
  <si>
    <t>PT. SURYA WARNA PUTRA</t>
  </si>
  <si>
    <t>190932</t>
  </si>
  <si>
    <t>CV. ZEFANYA LOGISTIC</t>
  </si>
  <si>
    <t>190937</t>
  </si>
  <si>
    <t>INTAN INDUSTRI INDONESIA</t>
  </si>
  <si>
    <t>190938</t>
  </si>
  <si>
    <t>PT. JAWA EXPRESS AMANDA INDAH</t>
  </si>
  <si>
    <t>190941</t>
  </si>
  <si>
    <t>PUTRA MESUJI INDAH</t>
  </si>
  <si>
    <t>190942</t>
  </si>
  <si>
    <t>CV. ARSINDO FURNITURE</t>
  </si>
  <si>
    <t>190945</t>
  </si>
  <si>
    <t>KOP. PONDOK PESANTREN DAARUT TAUHID</t>
  </si>
  <si>
    <t>190951</t>
  </si>
  <si>
    <t>FRONTIER INTERNATIONAL NORTHERN PTY LTD</t>
  </si>
  <si>
    <t>190958</t>
  </si>
  <si>
    <t>MISAEL MAKMUR SEJAHTERA</t>
  </si>
  <si>
    <t>190963</t>
  </si>
  <si>
    <t>PT. PETEKA KARYA JALA</t>
  </si>
  <si>
    <t>190965</t>
  </si>
  <si>
    <t>PT. DUNIA BARU</t>
  </si>
  <si>
    <t>190966</t>
  </si>
  <si>
    <t>PT. INDO PECT</t>
  </si>
  <si>
    <t>190967</t>
  </si>
  <si>
    <t>CV. ARIEF PRATAMA RAYA</t>
  </si>
  <si>
    <t>190968</t>
  </si>
  <si>
    <t>CV. SURYA RAHAYU</t>
  </si>
  <si>
    <t>190971</t>
  </si>
  <si>
    <t>PT. ANUGERAH BERSAMA ADYRA</t>
  </si>
  <si>
    <t>190979</t>
  </si>
  <si>
    <t>SAMORA USAHA JAYA</t>
  </si>
  <si>
    <t>190984</t>
  </si>
  <si>
    <t>PT. SINERGI INTI BUMI</t>
  </si>
  <si>
    <t>190987</t>
  </si>
  <si>
    <t>PT. LUMINDO ARTHA SEJATI</t>
  </si>
  <si>
    <t>190989</t>
  </si>
  <si>
    <t>BAHTERA BAYU MARIN</t>
  </si>
  <si>
    <t>190990</t>
  </si>
  <si>
    <t>MATTHEW RAY</t>
  </si>
  <si>
    <t>190994</t>
  </si>
  <si>
    <t>SUBOTA-AGUNG, KSO</t>
  </si>
  <si>
    <t>191008</t>
  </si>
  <si>
    <t>PT. INDEPENDEN BAROMETER SURVEYOR</t>
  </si>
  <si>
    <t>191009</t>
  </si>
  <si>
    <t>DJAKARTA LLOYD</t>
  </si>
  <si>
    <t>191010</t>
  </si>
  <si>
    <t>YUNINDO PLASTIC ENGINEERING</t>
  </si>
  <si>
    <t>191012</t>
  </si>
  <si>
    <t>SANTAN BORNEO ABADI, PT.</t>
  </si>
  <si>
    <t>191023</t>
  </si>
  <si>
    <t>MIRA BELL HOSPITAL</t>
  </si>
  <si>
    <t>191033</t>
  </si>
  <si>
    <t>MUH. AMIEN H</t>
  </si>
  <si>
    <t>191035</t>
  </si>
  <si>
    <t>RAKSASA ANEKA TEKHNIK</t>
  </si>
  <si>
    <t>191044</t>
  </si>
  <si>
    <t>AUTOLINE JAYA MOTOR</t>
  </si>
  <si>
    <t>191045</t>
  </si>
  <si>
    <t>DINAS PENANAMAN MODAL DAN PELAYANAN TERPADU SATU PINTU PROVINSI JAWA TIMUR</t>
  </si>
  <si>
    <t>191046</t>
  </si>
  <si>
    <t>CV. SELAMAT JAYA</t>
  </si>
  <si>
    <t>191047</t>
  </si>
  <si>
    <t>BADAN PERENCANAAN PEMBANGUNAN, PENELITIAN DAN PENGEMBANGAN KOTA</t>
  </si>
  <si>
    <t>191052</t>
  </si>
  <si>
    <t>PT. KENTA PRATAMA JAYA</t>
  </si>
  <si>
    <t>191056</t>
  </si>
  <si>
    <t>PT. PILIP SAMUDERA JAYA</t>
  </si>
  <si>
    <t>191066</t>
  </si>
  <si>
    <t>BRYAN WICAKSONO PUTU P</t>
  </si>
  <si>
    <t>191067</t>
  </si>
  <si>
    <t>CV. ARLIADIFA JAYA WOODEXINDO</t>
  </si>
  <si>
    <t>191074</t>
  </si>
  <si>
    <t>FREDERICUS D MATURBONGS</t>
  </si>
  <si>
    <t>191076</t>
  </si>
  <si>
    <t>DAYA SAKTI NIAGA</t>
  </si>
  <si>
    <t>191081</t>
  </si>
  <si>
    <t>YUDI PURWANTO</t>
  </si>
  <si>
    <t>191082</t>
  </si>
  <si>
    <t>191083</t>
  </si>
  <si>
    <t>PRATA UTAMA INDONESIA</t>
  </si>
  <si>
    <t>191088</t>
  </si>
  <si>
    <t>PANJI TEKNOLOGI SERVICES</t>
  </si>
  <si>
    <t>191106</t>
  </si>
  <si>
    <t>BALAI PENDIDIKAN DAN PELATIHAN KEAGAMAAN JAKARTA BADAN</t>
  </si>
  <si>
    <t>191110</t>
  </si>
  <si>
    <t>LOIS</t>
  </si>
  <si>
    <t>191726</t>
  </si>
  <si>
    <t>DWI KARYA KANAKA</t>
  </si>
  <si>
    <t>191732</t>
  </si>
  <si>
    <t>KREASI GEMILANG MAKMUR</t>
  </si>
  <si>
    <t>191734</t>
  </si>
  <si>
    <t>PT. SABBIA ANDALAN MAKMUR</t>
  </si>
  <si>
    <t>191735</t>
  </si>
  <si>
    <t>PT. MENARA SABBIA MAKMUR</t>
  </si>
  <si>
    <t>191736</t>
  </si>
  <si>
    <t>PT. BERKAH ANDALAN SABBIA</t>
  </si>
  <si>
    <t>191748</t>
  </si>
  <si>
    <t>PT. JATIM ABADI PERKASA STEEL</t>
  </si>
  <si>
    <t>191750</t>
  </si>
  <si>
    <t>Majelis Wali Amanat Dana Perwalian Perubahan Iklim Indonesia/ICCTF KEMENTERIAN PERENCANAAN PEMBANGUNAN NASIONAL KEMENTERIAN PERENCANAAN PEMBANGUNAN NASIONAL</t>
  </si>
  <si>
    <t>191753</t>
  </si>
  <si>
    <t>PT. ANGGIA DWI MITRA</t>
  </si>
  <si>
    <t>191757</t>
  </si>
  <si>
    <t>PERKASA ANUGERAH MINERAL</t>
  </si>
  <si>
    <t>191760</t>
  </si>
  <si>
    <t>BALAI TEKNOLOGI SURVAI KELAUTAN BADAN PENGKAJIAN DAN PENERAPAN</t>
  </si>
  <si>
    <t>191761</t>
  </si>
  <si>
    <t>CIPTA MANDALA LUMBER NUSANTARA</t>
  </si>
  <si>
    <t>191766</t>
  </si>
  <si>
    <t>PT. ASIA CONCEPT</t>
  </si>
  <si>
    <t>191768</t>
  </si>
  <si>
    <t>DWI SUNDA NUSA, PT</t>
  </si>
  <si>
    <t>191776</t>
  </si>
  <si>
    <t>PT. PELAYARAN GANESHA LAUTJAYA</t>
  </si>
  <si>
    <t>191789</t>
  </si>
  <si>
    <t>WIDI TAUFIK RIDWAN</t>
  </si>
  <si>
    <t>191790</t>
  </si>
  <si>
    <t>PT. CAHAYA BARU PRIMA</t>
  </si>
  <si>
    <t>191799</t>
  </si>
  <si>
    <t>KEJORA GASBUMI MANDIRI</t>
  </si>
  <si>
    <t>191800</t>
  </si>
  <si>
    <t>BADAN PENDAPATAN, KEUANGAN DAN ASET DAERAH KOTA BLITAR</t>
  </si>
  <si>
    <t>191810</t>
  </si>
  <si>
    <t>HALIZA ANUGRAH</t>
  </si>
  <si>
    <t>191829</t>
  </si>
  <si>
    <t>HARDAYA MINING ENERGY</t>
  </si>
  <si>
    <t>191832</t>
  </si>
  <si>
    <t>PT. KEKA MANDIRI</t>
  </si>
  <si>
    <t>191838</t>
  </si>
  <si>
    <t>TOPASIA INTERNASIONAL LOGISTIK</t>
  </si>
  <si>
    <t>191841</t>
  </si>
  <si>
    <t>PT. PHITAGORAS GLOBAL DUTA</t>
  </si>
  <si>
    <t>191847</t>
  </si>
  <si>
    <t>PT. ROYAL GEMURUH MAKMUR</t>
  </si>
  <si>
    <t>191849</t>
  </si>
  <si>
    <t>PT. GRAHA BATU PERDANA</t>
  </si>
  <si>
    <t>191852</t>
  </si>
  <si>
    <t>DINAS PERTANIAN DAN KETAHANAN</t>
  </si>
  <si>
    <t>191853</t>
  </si>
  <si>
    <t>KOBAR PRIMA ZIRCON</t>
  </si>
  <si>
    <t>191864</t>
  </si>
  <si>
    <t>ERVIN</t>
  </si>
  <si>
    <t>191870</t>
  </si>
  <si>
    <t>PT. GRENTEK ECO ENERGI</t>
  </si>
  <si>
    <t>191871</t>
  </si>
  <si>
    <t>VANADIA UTAMA, PT.</t>
  </si>
  <si>
    <t>191873</t>
  </si>
  <si>
    <t>PT. SUMBER ALAM SELARAS</t>
  </si>
  <si>
    <t>191887</t>
  </si>
  <si>
    <t>PT. HAS ENVIRONMENTAL</t>
  </si>
  <si>
    <t>191888</t>
  </si>
  <si>
    <t>PT. FOKUS INTEGRASI TEKNOLOGI</t>
  </si>
  <si>
    <t>191893</t>
  </si>
  <si>
    <t>BUANA MEGAH TEKNIK</t>
  </si>
  <si>
    <t>191901</t>
  </si>
  <si>
    <t>CV. ADHIESTA NUGRAHA</t>
  </si>
  <si>
    <t>191903</t>
  </si>
  <si>
    <t>KANTOR DEPUTI BIDANG KERJA SAMA PENANAMAN MODAL BADAN KOORDINASI</t>
  </si>
  <si>
    <t>191905</t>
  </si>
  <si>
    <t>PT. RIZTECHINDO</t>
  </si>
  <si>
    <t>191906</t>
  </si>
  <si>
    <t>MAXPOWER INDONESIA</t>
  </si>
  <si>
    <t>191907</t>
  </si>
  <si>
    <t>PT. BANJARAN GLOBAL BIZ</t>
  </si>
  <si>
    <t>191914</t>
  </si>
  <si>
    <t>PT. NILO ENG</t>
  </si>
  <si>
    <t>191918</t>
  </si>
  <si>
    <t>PT. DUA SAMUDERA PERKASA</t>
  </si>
  <si>
    <t>191924</t>
  </si>
  <si>
    <t>JAYATIRTA ESA ABADI</t>
  </si>
  <si>
    <t>191925</t>
  </si>
  <si>
    <t>RYAN DARMAWAN</t>
  </si>
  <si>
    <t>191931</t>
  </si>
  <si>
    <t>CENTRAL FILTER GUNATAMA</t>
  </si>
  <si>
    <t>191936</t>
  </si>
  <si>
    <t>NUSAINA AGRO AKETERNATE MANISE</t>
  </si>
  <si>
    <t>191944</t>
  </si>
  <si>
    <t>KONVERTA MITRA ABADI</t>
  </si>
  <si>
    <t>191953</t>
  </si>
  <si>
    <t>ARYA PERKASA UTAMA</t>
  </si>
  <si>
    <t>191954</t>
  </si>
  <si>
    <t>BHISANAH SEJATI</t>
  </si>
  <si>
    <t>191958</t>
  </si>
  <si>
    <t>191961</t>
  </si>
  <si>
    <t>PT. ASURANSI RAKSA PRATIKARA</t>
  </si>
  <si>
    <t>191965</t>
  </si>
  <si>
    <t>191970</t>
  </si>
  <si>
    <t>CITRA LAUTAN BIRU</t>
  </si>
  <si>
    <t>191971</t>
  </si>
  <si>
    <t>SUMATERA INDONUSA</t>
  </si>
  <si>
    <t>191976</t>
  </si>
  <si>
    <t>191986</t>
  </si>
  <si>
    <t>MERANTI SAMUDRA PERKASA</t>
  </si>
  <si>
    <t>191998</t>
  </si>
  <si>
    <t>PT. TRI HITA CITRA PERSADA</t>
  </si>
  <si>
    <t>192000</t>
  </si>
  <si>
    <t>PT BALINDO MITRA PERKASA</t>
  </si>
  <si>
    <t>192004</t>
  </si>
  <si>
    <t>SEKRETARIAT DEWAN PERWAKILAN RAKYAT DAERAH KABUPATEN BANGKA</t>
  </si>
  <si>
    <t>192007</t>
  </si>
  <si>
    <t>PT. KURNIA INDO BETON</t>
  </si>
  <si>
    <t>192008</t>
  </si>
  <si>
    <t>MITRA ATLAS NUSANTARA</t>
  </si>
  <si>
    <t>192010</t>
  </si>
  <si>
    <t>FALCON AGRI PERSADA</t>
  </si>
  <si>
    <t>192012</t>
  </si>
  <si>
    <t>SOLID SAWIT SOLUTIONS</t>
  </si>
  <si>
    <t>192020</t>
  </si>
  <si>
    <t>BOSTON ORIENTAL SHIPBUILDING &amp; SHIPYARD</t>
  </si>
  <si>
    <t>192029</t>
  </si>
  <si>
    <t>DINAS PERTANIAN KABUPATEN TANA TORAJA</t>
  </si>
  <si>
    <t>192030</t>
  </si>
  <si>
    <t>192031</t>
  </si>
  <si>
    <t>UD ASTRA MOTOR INDONESIA</t>
  </si>
  <si>
    <t>192040</t>
  </si>
  <si>
    <t>TOMI</t>
  </si>
  <si>
    <t>192045</t>
  </si>
  <si>
    <t>PT. JHONLIN AGRO MANDIRI</t>
  </si>
  <si>
    <t>192051</t>
  </si>
  <si>
    <t>PT. WAHANA SOLUSI HANDAL</t>
  </si>
  <si>
    <t>192056</t>
  </si>
  <si>
    <t>LAHENDONG JAYA ABADI</t>
  </si>
  <si>
    <t>192064</t>
  </si>
  <si>
    <t>ASIA KIMINDO PRIMA</t>
  </si>
  <si>
    <t>192072</t>
  </si>
  <si>
    <t>LUKE CHRISTOPHER COLE</t>
  </si>
  <si>
    <t>192073</t>
  </si>
  <si>
    <t>PT. Mitra Karya Intersains</t>
  </si>
  <si>
    <t>192074</t>
  </si>
  <si>
    <t>QINGDAO JUNDA ENERGY CHEMICAL</t>
  </si>
  <si>
    <t>192075</t>
  </si>
  <si>
    <t>WILA TRANSPORT</t>
  </si>
  <si>
    <t>192091</t>
  </si>
  <si>
    <t>USAHA BERSAMA MAKMUR SEJAHTERA</t>
  </si>
  <si>
    <t>192094</t>
  </si>
  <si>
    <t>MODATAMA GLOBAL LOGISTIK</t>
  </si>
  <si>
    <t>192095</t>
  </si>
  <si>
    <t>LYUS JAYA SENTOSA</t>
  </si>
  <si>
    <t>192098</t>
  </si>
  <si>
    <t>ANDREAS SANJAYA</t>
  </si>
  <si>
    <t>192102</t>
  </si>
  <si>
    <t>UD MUTIARA</t>
  </si>
  <si>
    <t>192111</t>
  </si>
  <si>
    <t>DIAN DWI AGUSTIN</t>
  </si>
  <si>
    <t>192113</t>
  </si>
  <si>
    <t>Nurintan Marpaung</t>
  </si>
  <si>
    <t>192115</t>
  </si>
  <si>
    <t>UD SHEKINAH</t>
  </si>
  <si>
    <t>192116</t>
  </si>
  <si>
    <t>PT. DUTA GLOBAL INDOJAYA</t>
  </si>
  <si>
    <t>192121</t>
  </si>
  <si>
    <t>JOKO NUGROHO</t>
  </si>
  <si>
    <t>192125</t>
  </si>
  <si>
    <t>TEDDY RUSTANDI</t>
  </si>
  <si>
    <t>192132</t>
  </si>
  <si>
    <t>MULTIKARYA MANDIRI SEJAHTERA</t>
  </si>
  <si>
    <t>192134</t>
  </si>
  <si>
    <t>BOROBUDUR SEMANGAT JAYA</t>
  </si>
  <si>
    <t>192135</t>
  </si>
  <si>
    <t>SAVORIA KREASI RASA</t>
  </si>
  <si>
    <t>192136</t>
  </si>
  <si>
    <t>DWIUTAMA MANDIRI SUKSES</t>
  </si>
  <si>
    <t>192137</t>
  </si>
  <si>
    <t>MAHAKAM INDAH JAYA</t>
  </si>
  <si>
    <t>192140</t>
  </si>
  <si>
    <t>PT. AJUMARAYA NAYAGUNA</t>
  </si>
  <si>
    <t>192148</t>
  </si>
  <si>
    <t>PT. KRAKATAU NIAGA INDONESIA</t>
  </si>
  <si>
    <t>192149</t>
  </si>
  <si>
    <t>JOHN NOER ALAMSYAH, H</t>
  </si>
  <si>
    <t>192152</t>
  </si>
  <si>
    <t>RUMAH SAKIT UMUM DAERAH ANDI ABDURRAHMAN NOOR KABUPATEN</t>
  </si>
  <si>
    <t>192160</t>
  </si>
  <si>
    <t>CHINA CHUAN CHENG KAI POWER INDONESIA</t>
  </si>
  <si>
    <t>192163</t>
  </si>
  <si>
    <t>PT. RIOTA JAYA LESTARI</t>
  </si>
  <si>
    <t>192169</t>
  </si>
  <si>
    <t>CV. SONO INDAH PUTRA</t>
  </si>
  <si>
    <t>192175</t>
  </si>
  <si>
    <t>PT. SURYA CIPTA MAHAKAM</t>
  </si>
  <si>
    <t>192182</t>
  </si>
  <si>
    <t>GLOBAL TRADE WELL PTE LTD</t>
  </si>
  <si>
    <t>192187</t>
  </si>
  <si>
    <t>PT. KOBA JAYA RAYA</t>
  </si>
  <si>
    <t>192191</t>
  </si>
  <si>
    <t>ARGA TUNGGAL PERDANA</t>
  </si>
  <si>
    <t>192204</t>
  </si>
  <si>
    <t>MITRA ALAM BINTAN</t>
  </si>
  <si>
    <t>192214</t>
  </si>
  <si>
    <t>CAHAYA AGRO SAWITA SEJAHTERA</t>
  </si>
  <si>
    <t>192217</t>
  </si>
  <si>
    <t>OTOWA ABADI</t>
  </si>
  <si>
    <t>192223</t>
  </si>
  <si>
    <t>ZIBO YUNDU PLASTIC PRODUCTS</t>
  </si>
  <si>
    <t>192225</t>
  </si>
  <si>
    <t>PT. MAHAKARYA ADI PERDANA</t>
  </si>
  <si>
    <t>192246</t>
  </si>
  <si>
    <t>KARYA BUANA GRANITINDO</t>
  </si>
  <si>
    <t>192250</t>
  </si>
  <si>
    <t>TRUELOGS GEO ENERGI</t>
  </si>
  <si>
    <t>192251</t>
  </si>
  <si>
    <t>JULIUS CHRISTIAN DARMAWAN</t>
  </si>
  <si>
    <t>192252</t>
  </si>
  <si>
    <t>Century Commodities Solution PTE. LTD</t>
  </si>
  <si>
    <t>192261</t>
  </si>
  <si>
    <t>INDOBARA DJAYA MANDIRI</t>
  </si>
  <si>
    <t>192264</t>
  </si>
  <si>
    <t>PT. ARLIN JAYA MANDIRI</t>
  </si>
  <si>
    <t>192272</t>
  </si>
  <si>
    <t>BAJA TEHNIK REKATAMA</t>
  </si>
  <si>
    <t>192275</t>
  </si>
  <si>
    <t>Fajar Surya Emas</t>
  </si>
  <si>
    <t>192282</t>
  </si>
  <si>
    <t>PT. BERDIKARI LOGISTIK INDONESIA</t>
  </si>
  <si>
    <t>192284</t>
  </si>
  <si>
    <t>PT. KOMIPO PEMBANGKITAN JAWA BALI</t>
  </si>
  <si>
    <t>192287</t>
  </si>
  <si>
    <t>PUTRA BANUA TEKNIK</t>
  </si>
  <si>
    <t>192290</t>
  </si>
  <si>
    <t>192291</t>
  </si>
  <si>
    <t>PT BUMA CIMA NUSANTARA UNIT BUNGAMAYANG</t>
  </si>
  <si>
    <t>192293</t>
  </si>
  <si>
    <t>PT. TENAYAN SINERGI NUSANTARA</t>
  </si>
  <si>
    <t>192299</t>
  </si>
  <si>
    <t>PT. WITRY VIO UTAMA MULIA</t>
  </si>
  <si>
    <t>192300</t>
  </si>
  <si>
    <t>PT. ORYZA JAYA KUSUMA</t>
  </si>
  <si>
    <t>192307</t>
  </si>
  <si>
    <t>PT. FERRING PHARMACEUTICALS INDUSTRY</t>
  </si>
  <si>
    <t>192319</t>
  </si>
  <si>
    <t>SUMBER ENERGI INTI BUMI</t>
  </si>
  <si>
    <t>192324</t>
  </si>
  <si>
    <t>PT VINYNDO PUTRA UTAMA</t>
  </si>
  <si>
    <t>192328</t>
  </si>
  <si>
    <t>SUKSES GEMILANG PALEM</t>
  </si>
  <si>
    <t>192329</t>
  </si>
  <si>
    <t>SINAR ANEKA NIAGA</t>
  </si>
  <si>
    <t>192334</t>
  </si>
  <si>
    <t>MAKMUR AGUNG PERKASA</t>
  </si>
  <si>
    <t>192338</t>
  </si>
  <si>
    <t>PRIMA SURYA NUSANTARA</t>
  </si>
  <si>
    <t>192341</t>
  </si>
  <si>
    <t>TIGA SALAM MANDIRI</t>
  </si>
  <si>
    <t>192342</t>
  </si>
  <si>
    <t>PANCA PILAR PERKASA</t>
  </si>
  <si>
    <t>192343</t>
  </si>
  <si>
    <t>CV. BIMA CAHAYA ABADI</t>
  </si>
  <si>
    <t>192346</t>
  </si>
  <si>
    <t>PT. BUMI REKSA HALMAHERA</t>
  </si>
  <si>
    <t>192354</t>
  </si>
  <si>
    <t>KOP. PEGAWAI PT. INDONESIA POWER UBOH JPR "SEJAHTERA BERSAMA PALABUHANRATU"</t>
  </si>
  <si>
    <t>192355</t>
  </si>
  <si>
    <t>DINAS PERINDUSTRIAN, PERDAGANGAN, KOPERASI DAN UMKM PROVINSI</t>
  </si>
  <si>
    <t>192361</t>
  </si>
  <si>
    <t>ANANTA KREASI INDONESIA</t>
  </si>
  <si>
    <t>192362</t>
  </si>
  <si>
    <t>PT. DHARMA BAROKAH NUSANTARA</t>
  </si>
  <si>
    <t>192375</t>
  </si>
  <si>
    <t>CV UTAMA WIRA KARYA</t>
  </si>
  <si>
    <t>192377</t>
  </si>
  <si>
    <t>SITI NURUL KHOTIMAH,S.T,MSc</t>
  </si>
  <si>
    <t>192382</t>
  </si>
  <si>
    <t>PT FATABA PASIFIK KOPAN</t>
  </si>
  <si>
    <t>192396</t>
  </si>
  <si>
    <t>CIPTA ECO SWADAYA</t>
  </si>
  <si>
    <t>192398</t>
  </si>
  <si>
    <t>PT. KUTAI INTI BETON</t>
  </si>
  <si>
    <t>192401</t>
  </si>
  <si>
    <t>SINAR PERMATA JAYA KHATULISTIWA</t>
  </si>
  <si>
    <t>192406</t>
  </si>
  <si>
    <t>PT. PUTERI SILUQ NGELIMAN</t>
  </si>
  <si>
    <t>192407</t>
  </si>
  <si>
    <t>PT. WINDU NABATINDO ABADI</t>
  </si>
  <si>
    <t>192408</t>
  </si>
  <si>
    <t>PT. WINDU NABATINDO SEJAHTERA</t>
  </si>
  <si>
    <t>192409</t>
  </si>
  <si>
    <t>GOLDENWAY HOTELINDO</t>
  </si>
  <si>
    <t>192411</t>
  </si>
  <si>
    <t>PT. TANAH TANI LESTARI</t>
  </si>
  <si>
    <t>192414</t>
  </si>
  <si>
    <t>PT. ANDALAN SUKSES MAKMUR</t>
  </si>
  <si>
    <t>192422</t>
  </si>
  <si>
    <t>PT. ASYIFA RIZKI JAYA</t>
  </si>
  <si>
    <t>192430</t>
  </si>
  <si>
    <t>PT. BATANGHARI SAKTI PERDANA</t>
  </si>
  <si>
    <t>192441</t>
  </si>
  <si>
    <t>AZURE ENERGY PTE LTD</t>
  </si>
  <si>
    <t>192442</t>
  </si>
  <si>
    <t>BAREAN PUTRA JAYA</t>
  </si>
  <si>
    <t>192444</t>
  </si>
  <si>
    <t>ANDIKA SULVRIAN YUDISTIRA</t>
  </si>
  <si>
    <t>192449</t>
  </si>
  <si>
    <t>RADEN RORO RINAWATI</t>
  </si>
  <si>
    <t>192451</t>
  </si>
  <si>
    <t>192452</t>
  </si>
  <si>
    <t>RADEN RORO ATI RINAWATI</t>
  </si>
  <si>
    <t>192454</t>
  </si>
  <si>
    <t>BARY CHEMICAL PTE LTD</t>
  </si>
  <si>
    <t>192455</t>
  </si>
  <si>
    <t>192456</t>
  </si>
  <si>
    <t>KITAI RESOURCES LIMITED</t>
  </si>
  <si>
    <t>192462</t>
  </si>
  <si>
    <t>PT. BANK ACEH SYARIAH</t>
  </si>
  <si>
    <t>192463</t>
  </si>
  <si>
    <t>PT. M.D.T. TOTAL SOLUTION</t>
  </si>
  <si>
    <t>192474</t>
  </si>
  <si>
    <t>GLOBAL TRI JAYA MANDIRI UTAMA</t>
  </si>
  <si>
    <t>192476</t>
  </si>
  <si>
    <t>TEDY JAYA UTAMA</t>
  </si>
  <si>
    <t>192477</t>
  </si>
  <si>
    <t>SARI DUMAI OLEO</t>
  </si>
  <si>
    <t>192480</t>
  </si>
  <si>
    <t>BERKAH MANA TAHAN, PT</t>
  </si>
  <si>
    <t>192485</t>
  </si>
  <si>
    <t>PT. INDOTAMA SUMBER REJEKI</t>
  </si>
  <si>
    <t>192487</t>
  </si>
  <si>
    <t>PT. ADELIA DIRGANTARA PERKASA</t>
  </si>
  <si>
    <t>192490</t>
  </si>
  <si>
    <t>SEKRETARIAT DEWAN PERWAKILAN RAKYAT DAERAH KABUPATEN PENAJAM</t>
  </si>
  <si>
    <t>192494</t>
  </si>
  <si>
    <t>AGUS WICAKSONO</t>
  </si>
  <si>
    <t>192499</t>
  </si>
  <si>
    <t>VICTORY INTER PRATAMA</t>
  </si>
  <si>
    <t>192500</t>
  </si>
  <si>
    <t>SULINDO PUTRA TIMUR</t>
  </si>
  <si>
    <t>192515</t>
  </si>
  <si>
    <t>PT. SAMUDERA RIAU LOGISTIC</t>
  </si>
  <si>
    <t>192516</t>
  </si>
  <si>
    <t>PT. AMIRA ENERGI</t>
  </si>
  <si>
    <t>192518</t>
  </si>
  <si>
    <t>192524</t>
  </si>
  <si>
    <t>SYAFAR</t>
  </si>
  <si>
    <t>192525</t>
  </si>
  <si>
    <t>CV JJ MANDIRI</t>
  </si>
  <si>
    <t>192528</t>
  </si>
  <si>
    <t>ZAPIN AGRO INTERNASIONAL, PT</t>
  </si>
  <si>
    <t>192529</t>
  </si>
  <si>
    <t>PT. SATRIA MAHKOTA GOTEK</t>
  </si>
  <si>
    <t>192533</t>
  </si>
  <si>
    <t>MAKMUR AGRO LESTARI</t>
  </si>
  <si>
    <t>192534</t>
  </si>
  <si>
    <t>BUMI SENTOSA LESTARI</t>
  </si>
  <si>
    <t>192536</t>
  </si>
  <si>
    <t>ALPSTA</t>
  </si>
  <si>
    <t>192540</t>
  </si>
  <si>
    <t>KUMYI PLANT INDONESIA</t>
  </si>
  <si>
    <t>192542</t>
  </si>
  <si>
    <t>YOTAM</t>
  </si>
  <si>
    <t>192551</t>
  </si>
  <si>
    <t>PT. FORMASI BISNIS INDONESIA</t>
  </si>
  <si>
    <t>192553</t>
  </si>
  <si>
    <t>ADIYAKSA NUSANTARA JAYA, PT.</t>
  </si>
  <si>
    <t>192562</t>
  </si>
  <si>
    <t>PT.Mega Kencana Jaya</t>
  </si>
  <si>
    <t>192563</t>
  </si>
  <si>
    <t>JHUDISTIRA ABADI GEMILANG</t>
  </si>
  <si>
    <t>192564</t>
  </si>
  <si>
    <t>DINAS PERPUSTAKAAN DAERAH KABUPATEN LAMONGAN</t>
  </si>
  <si>
    <t>192565</t>
  </si>
  <si>
    <t>RUMAH SAKIT UMUM DAERAH TONGAS KABUPATEN PROBOLINGGO</t>
  </si>
  <si>
    <t>192566</t>
  </si>
  <si>
    <t>Hutagalung</t>
  </si>
  <si>
    <t>192568</t>
  </si>
  <si>
    <t>SAMARINDA LESTARI TRANSPORT</t>
  </si>
  <si>
    <t>192573</t>
  </si>
  <si>
    <t>PT. SINAR NIRWANA SARI</t>
  </si>
  <si>
    <t>192581</t>
  </si>
  <si>
    <t>CV. DELTA MAHAKAM</t>
  </si>
  <si>
    <t>192584</t>
  </si>
  <si>
    <t>PRADATECH INDO MANDIRI</t>
  </si>
  <si>
    <t>192585</t>
  </si>
  <si>
    <t>Teguh Wiyono</t>
  </si>
  <si>
    <t>192591</t>
  </si>
  <si>
    <t>PT. HARAPAN CAHAYA MAKMUR</t>
  </si>
  <si>
    <t>192602</t>
  </si>
  <si>
    <t>CV. PARAHYANGAN</t>
  </si>
  <si>
    <t>192606</t>
  </si>
  <si>
    <t>FUJIATI</t>
  </si>
  <si>
    <t>192611</t>
  </si>
  <si>
    <t>AAN KURNIAWAN</t>
  </si>
  <si>
    <t>192613</t>
  </si>
  <si>
    <t>REGENCY GROUP</t>
  </si>
  <si>
    <t>192616</t>
  </si>
  <si>
    <t>192617</t>
  </si>
  <si>
    <t>PT. VASCO INDO PERSADA</t>
  </si>
  <si>
    <t>192619</t>
  </si>
  <si>
    <t>INTI DWITAMA</t>
  </si>
  <si>
    <t>192620</t>
  </si>
  <si>
    <t>PT. MAULANA SASANDIRI BAIHAQI</t>
  </si>
  <si>
    <t>192621</t>
  </si>
  <si>
    <t>USAHA BATU KAPUR HAKIM MUDIN</t>
  </si>
  <si>
    <t>192622</t>
  </si>
  <si>
    <t>TIRTA MULYA CEMERLANG</t>
  </si>
  <si>
    <t>192627</t>
  </si>
  <si>
    <t>CV. SINAR PERSADA</t>
  </si>
  <si>
    <t>192628</t>
  </si>
  <si>
    <t>CV. INDRA MANDIRI</t>
  </si>
  <si>
    <t>192634</t>
  </si>
  <si>
    <t>AHMAD NIZAR</t>
  </si>
  <si>
    <t>192635</t>
  </si>
  <si>
    <t>192649</t>
  </si>
  <si>
    <t>PT. WAHANA BARAMETAL</t>
  </si>
  <si>
    <t>192654</t>
  </si>
  <si>
    <t>BAGIAN UMUM SEKRETARIAT DAERAH KABUPATEN KEDIRI</t>
  </si>
  <si>
    <t>192670</t>
  </si>
  <si>
    <t>NADESICO NICKEL INDUSTRY</t>
  </si>
  <si>
    <t>192671</t>
  </si>
  <si>
    <t>PT. BATU KAHANYI RESOURCES</t>
  </si>
  <si>
    <t>192679</t>
  </si>
  <si>
    <t>SURYADENIE RAHMAT SOMANTRI</t>
  </si>
  <si>
    <t>192687</t>
  </si>
  <si>
    <t>PT. DONAL PRATAMA BERSAUDARA</t>
  </si>
  <si>
    <t>192698</t>
  </si>
  <si>
    <t>INTI KALIMANTAN MAKMUR</t>
  </si>
  <si>
    <t>192704</t>
  </si>
  <si>
    <t>PT. KEMILAU SUKSES ABADI</t>
  </si>
  <si>
    <t>192716</t>
  </si>
  <si>
    <t>TOMIMATSU INDONESIA</t>
  </si>
  <si>
    <t>192720</t>
  </si>
  <si>
    <t>DIAN SAMUDERA UTAMA, PT.</t>
  </si>
  <si>
    <t>192724</t>
  </si>
  <si>
    <t>BISCO FARM</t>
  </si>
  <si>
    <t>192725</t>
  </si>
  <si>
    <t>BERINDO JAYA</t>
  </si>
  <si>
    <t>192726</t>
  </si>
  <si>
    <t>LAUTAN ARTHA BAHARI</t>
  </si>
  <si>
    <t>192727</t>
  </si>
  <si>
    <t>PT. ARMINDO JAYA MANDIRI</t>
  </si>
  <si>
    <t>192730</t>
  </si>
  <si>
    <t>PT PERMATA GRIYA HUSADA</t>
  </si>
  <si>
    <t>192732</t>
  </si>
  <si>
    <t>PT. CAKRAWALA BINA SEMESTA</t>
  </si>
  <si>
    <t>192733</t>
  </si>
  <si>
    <t>PT. TAKARA RIN COMMUDITY</t>
  </si>
  <si>
    <t>192741</t>
  </si>
  <si>
    <t>SEKRETARIAT DEWAN PERWAKILAN RAKYAT DAERAH KABUPATEN MALANG</t>
  </si>
  <si>
    <t>192745</t>
  </si>
  <si>
    <t>ALPINE RENEWABLES &amp; EDIBLE OILS PTE LTD</t>
  </si>
  <si>
    <t>192747</t>
  </si>
  <si>
    <t>192748</t>
  </si>
  <si>
    <t>HATTA HARUN</t>
  </si>
  <si>
    <t>192750</t>
  </si>
  <si>
    <t>SYAFIR NURSAHBANA</t>
  </si>
  <si>
    <t>192753</t>
  </si>
  <si>
    <t>PT. WIN ALAM ABADI</t>
  </si>
  <si>
    <t>192754</t>
  </si>
  <si>
    <t>DUAMITRA OIL, PT.</t>
  </si>
  <si>
    <t>192755</t>
  </si>
  <si>
    <t>KINARYA SELARAS PIRANTI</t>
  </si>
  <si>
    <t>192758</t>
  </si>
  <si>
    <t>PT. ALHAMSYAH KURNIA PELALAWAN</t>
  </si>
  <si>
    <t>192760</t>
  </si>
  <si>
    <t>DINAS KEPENDUDUKAN DAN PENCATATAN SIPIL KOTA PASURUAN</t>
  </si>
  <si>
    <t>192764</t>
  </si>
  <si>
    <t>SINAR PEMATANG MULIA, PT.</t>
  </si>
  <si>
    <t>192768</t>
  </si>
  <si>
    <t>EMS TECHNOLOGY</t>
  </si>
  <si>
    <t>192772</t>
  </si>
  <si>
    <t>DESAMES DESAIN, CV.</t>
  </si>
  <si>
    <t>192773</t>
  </si>
  <si>
    <t>192776</t>
  </si>
  <si>
    <t>BANK KEB HANA INDONESIA</t>
  </si>
  <si>
    <t>192781</t>
  </si>
  <si>
    <t>PT. RIZQITA SUKSES ABADI</t>
  </si>
  <si>
    <t>192782</t>
  </si>
  <si>
    <t>ALPHA INTEGRATED</t>
  </si>
  <si>
    <t>192788</t>
  </si>
  <si>
    <t>ROSLAN SALEH</t>
  </si>
  <si>
    <t>192796</t>
  </si>
  <si>
    <t>ROOFINDO PRIMA SEJAHTERA</t>
  </si>
  <si>
    <t>192797</t>
  </si>
  <si>
    <t>DINAS KOPERASI USAHA KECIL MENENGAH, PERDAGANGAN DAN PERINDUSTRIAN KABUPATEN PRINGSEWU</t>
  </si>
  <si>
    <t>192798</t>
  </si>
  <si>
    <t>SEKRETARIAT UTAMA BADAN PENGAWAS OBAT DAN MAKANAN BADAN</t>
  </si>
  <si>
    <t>192807</t>
  </si>
  <si>
    <t>MITRA DUNIA PALLETINDO</t>
  </si>
  <si>
    <t>192815</t>
  </si>
  <si>
    <t>NATIONAL OILWELL VARCO</t>
  </si>
  <si>
    <t>192829</t>
  </si>
  <si>
    <t>192831</t>
  </si>
  <si>
    <t>IRFAN TAWADHU</t>
  </si>
  <si>
    <t>192832</t>
  </si>
  <si>
    <t>ASIAN NANJUNG SEJAHTERA</t>
  </si>
  <si>
    <t>192839</t>
  </si>
  <si>
    <t>RYAN STEPHEN FERNANDO NARANG</t>
  </si>
  <si>
    <t>192845</t>
  </si>
  <si>
    <t>PT. PENERBIT BUKU ERLANGGA MAHAMERU CAB. SEMARANG</t>
  </si>
  <si>
    <t>192849</t>
  </si>
  <si>
    <t>EQUENTIA NATURAL RESOURCES PTE LTD</t>
  </si>
  <si>
    <t>192852</t>
  </si>
  <si>
    <t>KOPERASI PRODUSEN PAH METO BERDIKARI</t>
  </si>
  <si>
    <t>192864</t>
  </si>
  <si>
    <t>ATMA MULYA JAYA</t>
  </si>
  <si>
    <t>192867</t>
  </si>
  <si>
    <t>HIDAYATI</t>
  </si>
  <si>
    <t>192868</t>
  </si>
  <si>
    <t>EDY SUSANTO</t>
  </si>
  <si>
    <t>192869</t>
  </si>
  <si>
    <t>LOCK &amp; LOCK INDONESIA</t>
  </si>
  <si>
    <t>192870</t>
  </si>
  <si>
    <t>CV.RIZKY</t>
  </si>
  <si>
    <t>192873</t>
  </si>
  <si>
    <t>PRATAMA PALM ABADI</t>
  </si>
  <si>
    <t>192875</t>
  </si>
  <si>
    <t>PRIMA RAYA SOLUSINDO</t>
  </si>
  <si>
    <t>192876</t>
  </si>
  <si>
    <t>FAS INDO RAYA</t>
  </si>
  <si>
    <t>192877</t>
  </si>
  <si>
    <t>PT. KEMILAU SUMBER ALAM</t>
  </si>
  <si>
    <t>192878</t>
  </si>
  <si>
    <t>PRIMA DITO NUSANTARA</t>
  </si>
  <si>
    <t>192881</t>
  </si>
  <si>
    <t>SUMBER LUMINTU</t>
  </si>
  <si>
    <t>192885</t>
  </si>
  <si>
    <t>PT. SATYA EKA DHARMA</t>
  </si>
  <si>
    <t>192887</t>
  </si>
  <si>
    <t>PT. GARIS TIMUR INDONESIA</t>
  </si>
  <si>
    <t>192888</t>
  </si>
  <si>
    <t>BINTANG DUTA BERSAUDARA</t>
  </si>
  <si>
    <t>192892</t>
  </si>
  <si>
    <t>SEBULON NABABAN</t>
  </si>
  <si>
    <t>192896</t>
  </si>
  <si>
    <t>QUALIS INDONESIA</t>
  </si>
  <si>
    <t>192898</t>
  </si>
  <si>
    <t>192899</t>
  </si>
  <si>
    <t>CV. ATLANTIK JAYA</t>
  </si>
  <si>
    <t>192907</t>
  </si>
  <si>
    <t>JUAN MARAGIA</t>
  </si>
  <si>
    <t>192918</t>
  </si>
  <si>
    <t>PT. TURELOTO BATTU INDAH</t>
  </si>
  <si>
    <t>192922</t>
  </si>
  <si>
    <t>DEPUTI BIDANG INDUSTRI DAN INVESTASI KEMENTERIAN/BADAN PARIWISATA DAN</t>
  </si>
  <si>
    <t>192923</t>
  </si>
  <si>
    <t>SEKRETARIAT JENDERAL KEMENTERIAN ENERGI DAN SUMBER DAYA MINERAL SEKRETARIAT JENDERAL KEMENTERIAN ENERGI DAN SUMBER DAYA MINERAL</t>
  </si>
  <si>
    <t>192924</t>
  </si>
  <si>
    <t>CV. RIDHO RIZQI</t>
  </si>
  <si>
    <t>192925</t>
  </si>
  <si>
    <t>KOPERASI KARYAWAN SEMEN TONASA</t>
  </si>
  <si>
    <t>192927</t>
  </si>
  <si>
    <t>RAHMAT NUR</t>
  </si>
  <si>
    <t>192932</t>
  </si>
  <si>
    <t>192953</t>
  </si>
  <si>
    <t>PT TIGA PILAR SEJAHTERA</t>
  </si>
  <si>
    <t>192954</t>
  </si>
  <si>
    <t>PT. MAHKOTA BIDADARI NUSANTARA</t>
  </si>
  <si>
    <t>192955</t>
  </si>
  <si>
    <t>PT. CAHAYA UJUNG BELINGKAR</t>
  </si>
  <si>
    <t>192957</t>
  </si>
  <si>
    <t>YAYASAN BADAN WAKAF SULTAN AGUNG</t>
  </si>
  <si>
    <t>192958</t>
  </si>
  <si>
    <t>PT. KATIGA SERTIFIKASI INDONESIA</t>
  </si>
  <si>
    <t>192974</t>
  </si>
  <si>
    <t>PT. BALANGAN MITRA ENERGI</t>
  </si>
  <si>
    <t>192975</t>
  </si>
  <si>
    <t>HAFIE CATERING</t>
  </si>
  <si>
    <t>192976</t>
  </si>
  <si>
    <t>BERKAH INDO JASA</t>
  </si>
  <si>
    <t>192987</t>
  </si>
  <si>
    <t>192988</t>
  </si>
  <si>
    <t>INDONESIA COMNETS PLUS</t>
  </si>
  <si>
    <t>192992</t>
  </si>
  <si>
    <t>NINDYA-ABEL, KSO</t>
  </si>
  <si>
    <t>192993</t>
  </si>
  <si>
    <t>PT. PAMITRA JAYA KONSTRUKSI</t>
  </si>
  <si>
    <t>192998</t>
  </si>
  <si>
    <t>CV. SEKAWAN MITRA SEHATI</t>
  </si>
  <si>
    <t>193003</t>
  </si>
  <si>
    <t>RF MANDIRI</t>
  </si>
  <si>
    <t>193008</t>
  </si>
  <si>
    <t>PT. KARUNIA ALAM UNGGUL</t>
  </si>
  <si>
    <t>193018</t>
  </si>
  <si>
    <t>PT. AGRO MANUNGGAL SELARAS</t>
  </si>
  <si>
    <t>193019</t>
  </si>
  <si>
    <t>PT. GEMILANG MAHAKAM BERSAUDARA</t>
  </si>
  <si>
    <t>193020</t>
  </si>
  <si>
    <t>SEGARA LAJU PERKASA</t>
  </si>
  <si>
    <t>193022</t>
  </si>
  <si>
    <t>KITA</t>
  </si>
  <si>
    <t>193027</t>
  </si>
  <si>
    <t>193033</t>
  </si>
  <si>
    <t>RUSDIANSYAH</t>
  </si>
  <si>
    <t>193038</t>
  </si>
  <si>
    <t>SCHLUMBERGER GEOPHYSICS NUSANTARA</t>
  </si>
  <si>
    <t>193039</t>
  </si>
  <si>
    <t>PT. PERSISSOS FRG SOLUTIONS</t>
  </si>
  <si>
    <t>193041</t>
  </si>
  <si>
    <t>PT. BUMI INDONESIA</t>
  </si>
  <si>
    <t>193058</t>
  </si>
  <si>
    <t>ACENA KARYA PERSADA</t>
  </si>
  <si>
    <t>193060</t>
  </si>
  <si>
    <t>PT. TRIMITRA PADUKARSA</t>
  </si>
  <si>
    <t>193061</t>
  </si>
  <si>
    <t>KAPUAS BARA UTAMA</t>
  </si>
  <si>
    <t>193062</t>
  </si>
  <si>
    <t>PT. KARYA AGUNG ENERGINDO</t>
  </si>
  <si>
    <t>193066</t>
  </si>
  <si>
    <t>PT. Dananjaya Cipta Anugerah</t>
  </si>
  <si>
    <t>193075</t>
  </si>
  <si>
    <t>WALSIN NICKEL INDUSTRIAL INDONESIA</t>
  </si>
  <si>
    <t>193080</t>
  </si>
  <si>
    <t>CV. ELZA JAYA PRIMA</t>
  </si>
  <si>
    <t>193083</t>
  </si>
  <si>
    <t>DECA PRIMA ENERGI</t>
  </si>
  <si>
    <t>193087</t>
  </si>
  <si>
    <t>MEGA LIFESCIENCES INDONESIA</t>
  </si>
  <si>
    <t>193097</t>
  </si>
  <si>
    <t>MURICON UTAMA BATAM</t>
  </si>
  <si>
    <t>193101</t>
  </si>
  <si>
    <t>PT. GRAHA PANCA KARSA</t>
  </si>
  <si>
    <t>193102</t>
  </si>
  <si>
    <t>HERYANTO</t>
  </si>
  <si>
    <t>193109</t>
  </si>
  <si>
    <t>PLY.KALIMANTAN PRIMA TRANSPORT</t>
  </si>
  <si>
    <t>193110</t>
  </si>
  <si>
    <t>HERRY SANTOSO.IR</t>
  </si>
  <si>
    <t>193111</t>
  </si>
  <si>
    <t>CITRA KENCANA CEMERLANG</t>
  </si>
  <si>
    <t>193119</t>
  </si>
  <si>
    <t>PT. MINERBA CATUR JAYASAKTI</t>
  </si>
  <si>
    <t>193124</t>
  </si>
  <si>
    <t>DUMAI JAYA BETON</t>
  </si>
  <si>
    <t>193136</t>
  </si>
  <si>
    <t>CV. SAHABAT EKSPLORASI BANUA</t>
  </si>
  <si>
    <t>193138</t>
  </si>
  <si>
    <t>IRA KONSULTAN INDONESIA</t>
  </si>
  <si>
    <t>193139</t>
  </si>
  <si>
    <t>TIRTA INVESTAMA</t>
  </si>
  <si>
    <t>193140</t>
  </si>
  <si>
    <t>MERCURIA ENERGY TRADING SA</t>
  </si>
  <si>
    <t>193143</t>
  </si>
  <si>
    <t>193145</t>
  </si>
  <si>
    <t>KOP. PERTAMINA GEOTHERMAL</t>
  </si>
  <si>
    <t>193147</t>
  </si>
  <si>
    <t>ABDI PATRA SEJATI</t>
  </si>
  <si>
    <t>193152</t>
  </si>
  <si>
    <t>PT. KARYA LESTARI</t>
  </si>
  <si>
    <t>193157</t>
  </si>
  <si>
    <t>CV. ARTHA BALI</t>
  </si>
  <si>
    <t>193159</t>
  </si>
  <si>
    <t>SUMBER SURYA KENCANA INHU</t>
  </si>
  <si>
    <t>193160</t>
  </si>
  <si>
    <t>PT. BERKAH BATU GENI ILLAHI</t>
  </si>
  <si>
    <t>193169</t>
  </si>
  <si>
    <t>PT. BINA PITRI JAYA</t>
  </si>
  <si>
    <t>193173</t>
  </si>
  <si>
    <t>PT. HORIZON INVESTMENT</t>
  </si>
  <si>
    <t>193174</t>
  </si>
  <si>
    <t>JASATAMA MANDIRI SUKSES</t>
  </si>
  <si>
    <t>193178</t>
  </si>
  <si>
    <t>DWIDAYA ATLANTIK SOLUSI</t>
  </si>
  <si>
    <t>193188</t>
  </si>
  <si>
    <t>SUMROES KARYA UTAMA</t>
  </si>
  <si>
    <t>193199</t>
  </si>
  <si>
    <t>USAHA AGRO INDONESIA</t>
  </si>
  <si>
    <t>193202</t>
  </si>
  <si>
    <t>SARANA CIPTA ENERGI</t>
  </si>
  <si>
    <t>193213</t>
  </si>
  <si>
    <t>SEKRETARIAT DIREKTORAT JENDERAL PENGUATAN DAYA SAING PRODUK</t>
  </si>
  <si>
    <t>193220</t>
  </si>
  <si>
    <t>ADINDO HUTANI LESTARI</t>
  </si>
  <si>
    <t>193223</t>
  </si>
  <si>
    <t>PT. PUTRA BARA SULSEL</t>
  </si>
  <si>
    <t>193225</t>
  </si>
  <si>
    <t>PT. HERO CIPTA MANDIRI</t>
  </si>
  <si>
    <t>193226</t>
  </si>
  <si>
    <t>SARANA MULIA JASINDO</t>
  </si>
  <si>
    <t>193229</t>
  </si>
  <si>
    <t>UGL RAIL SERVICES PTY LTD</t>
  </si>
  <si>
    <t>193230</t>
  </si>
  <si>
    <t>CV. BETUNG</t>
  </si>
  <si>
    <t>193232</t>
  </si>
  <si>
    <t>HAYUMI AGRO INDONESIA</t>
  </si>
  <si>
    <t>193234</t>
  </si>
  <si>
    <t>FEDERAL INTERNATIONAL FINANCE</t>
  </si>
  <si>
    <t>193239</t>
  </si>
  <si>
    <t>ENERGI GLOBAL SEJATI</t>
  </si>
  <si>
    <t>193240</t>
  </si>
  <si>
    <t>CALVARY ABADI</t>
  </si>
  <si>
    <t>193241</t>
  </si>
  <si>
    <t>PT. BERKAH INDUSTRI MESIN ANGKAT</t>
  </si>
  <si>
    <t>193242</t>
  </si>
  <si>
    <t>PT. DHIMITRA PRIMA MINERAL</t>
  </si>
  <si>
    <t>193245</t>
  </si>
  <si>
    <t>CV. JAYA ASSIH</t>
  </si>
  <si>
    <t>193253</t>
  </si>
  <si>
    <t>JUNYE GROUP LANGKAT</t>
  </si>
  <si>
    <t>193254</t>
  </si>
  <si>
    <t>FEBRI SAPUTRA</t>
  </si>
  <si>
    <t>193256</t>
  </si>
  <si>
    <t>AGRAJAYA BAKTITAMA</t>
  </si>
  <si>
    <t>193264</t>
  </si>
  <si>
    <t>FERDY SAPUTRA</t>
  </si>
  <si>
    <t>193266</t>
  </si>
  <si>
    <t>PT. HABIBI JAYA INDAH</t>
  </si>
  <si>
    <t>193269</t>
  </si>
  <si>
    <t>DIAH MARIANY S. CH.</t>
  </si>
  <si>
    <t>193271</t>
  </si>
  <si>
    <t>PELAYARAN MAGNITUDE PRATAMA</t>
  </si>
  <si>
    <t>193273</t>
  </si>
  <si>
    <t>ORIZTAMA SARANA SAMUDRA</t>
  </si>
  <si>
    <t>193280</t>
  </si>
  <si>
    <t>PT. BORNEO MITRA BERJAYA</t>
  </si>
  <si>
    <t>193293</t>
  </si>
  <si>
    <t>RAMLAN</t>
  </si>
  <si>
    <t>193294</t>
  </si>
  <si>
    <t>193302</t>
  </si>
  <si>
    <t>PERTAMINA HULU ROKAN</t>
  </si>
  <si>
    <t>193311</t>
  </si>
  <si>
    <t>H. ZAIN ALKIM</t>
  </si>
  <si>
    <t>193312</t>
  </si>
  <si>
    <t>AGUNG NUGROHO</t>
  </si>
  <si>
    <t>193323</t>
  </si>
  <si>
    <t>MAXYMITRA MANDIRI</t>
  </si>
  <si>
    <t>193327</t>
  </si>
  <si>
    <t>CV. CAHAYA PURNAMA</t>
  </si>
  <si>
    <t>193347</t>
  </si>
  <si>
    <t>ANUGERAH RAJA LAUT</t>
  </si>
  <si>
    <t>193348</t>
  </si>
  <si>
    <t>PT. YOSINDO JAYA RAYA</t>
  </si>
  <si>
    <t>193350</t>
  </si>
  <si>
    <t>KANTOR PUSAT BADAN PERTAHANAN NASIONAL REPUBLIK INDONESIA</t>
  </si>
  <si>
    <t>193352</t>
  </si>
  <si>
    <t>BALAI PENGEMBANGAN KOMPETENSI PEKERJAAN UMUM DAN PERUMAHAN</t>
  </si>
  <si>
    <t>193355</t>
  </si>
  <si>
    <t>AWAN ISMAIL JANNAH</t>
  </si>
  <si>
    <t>193373</t>
  </si>
  <si>
    <t>SOWOHI KENTITI JAYA</t>
  </si>
  <si>
    <t>193374</t>
  </si>
  <si>
    <t>PRIMA ARMADA RAYA</t>
  </si>
  <si>
    <t>193380</t>
  </si>
  <si>
    <t>HEXINDO-BNB KSO</t>
  </si>
  <si>
    <t>193381</t>
  </si>
  <si>
    <t>CV. BERMUDA</t>
  </si>
  <si>
    <t>193382</t>
  </si>
  <si>
    <t>MATANUSA ENERGI UTAMA, PT.</t>
  </si>
  <si>
    <t>193388</t>
  </si>
  <si>
    <t>NUSANTARA BINA PERDANA</t>
  </si>
  <si>
    <t>193395</t>
  </si>
  <si>
    <t>INSTRUCOM</t>
  </si>
  <si>
    <t>193396</t>
  </si>
  <si>
    <t>BALAI BESAR KERAJINAN DAN BATIK BADAN PENELITIAN DAN</t>
  </si>
  <si>
    <t>193397</t>
  </si>
  <si>
    <t>SYAM TAWAKKAL, ST</t>
  </si>
  <si>
    <t>193398</t>
  </si>
  <si>
    <t>AGUNG PRATAMA MINERAL</t>
  </si>
  <si>
    <t>193399</t>
  </si>
  <si>
    <t>HASRUL NAZAR</t>
  </si>
  <si>
    <t>193400</t>
  </si>
  <si>
    <t>HERNADI</t>
  </si>
  <si>
    <t>193417</t>
  </si>
  <si>
    <t>PT. ANUGRAH LAUT INDONESIA</t>
  </si>
  <si>
    <t>193424</t>
  </si>
  <si>
    <t>CIPTA AGRO SAKTI</t>
  </si>
  <si>
    <t>193425</t>
  </si>
  <si>
    <t>JUICY AND CRISPY BALI</t>
  </si>
  <si>
    <t>193429</t>
  </si>
  <si>
    <t>BARISTAND INDUSTRI SAMARINDA BADAN PENELITIAN DAN PENGEMBANGAN INDUSTRI KEMENTERIAN PERINDUSTRIAN</t>
  </si>
  <si>
    <t>193430</t>
  </si>
  <si>
    <t>RISNA</t>
  </si>
  <si>
    <t>193431</t>
  </si>
  <si>
    <t>PRIMARINDO SUKSES GEMILANG</t>
  </si>
  <si>
    <t>193432</t>
  </si>
  <si>
    <t>PT. WIRAHATA BERKAH ENERGI</t>
  </si>
  <si>
    <t>193447</t>
  </si>
  <si>
    <t>PT. ASMORO JATI SEJATI</t>
  </si>
  <si>
    <t>193449</t>
  </si>
  <si>
    <t>MAYSARAH</t>
  </si>
  <si>
    <t>193456</t>
  </si>
  <si>
    <t>ANITA WURYANI</t>
  </si>
  <si>
    <t>31113</t>
  </si>
  <si>
    <t>BASKHARA SINAR SAKTI</t>
  </si>
  <si>
    <t>31310</t>
  </si>
  <si>
    <t>BINTAN NUSA MULTI, PT</t>
  </si>
  <si>
    <t>31410</t>
  </si>
  <si>
    <t>BREDERO SHAW INDONESIA, PT</t>
  </si>
  <si>
    <t>31418</t>
  </si>
  <si>
    <t>BRITOIL OFFSHORE INDONESIA, PT</t>
  </si>
  <si>
    <t>31981</t>
  </si>
  <si>
    <t>DASA ANUGRAH SEJATI</t>
  </si>
  <si>
    <t>32245</t>
  </si>
  <si>
    <t>DUTAPALMA NUSANTARA</t>
  </si>
  <si>
    <t>32353</t>
  </si>
  <si>
    <t>ELUAN MAHKOTA</t>
  </si>
  <si>
    <t>33152</t>
  </si>
  <si>
    <t>PT. HYDRIL INDONESIA</t>
  </si>
  <si>
    <t>33237</t>
  </si>
  <si>
    <t>INDO KORDSA TBK</t>
  </si>
  <si>
    <t>33304</t>
  </si>
  <si>
    <t>INDOMINCO MANDIRI</t>
  </si>
  <si>
    <t>33351</t>
  </si>
  <si>
    <t>33503</t>
  </si>
  <si>
    <t>INTIBENUA PERKASATAMA</t>
  </si>
  <si>
    <t>33708</t>
  </si>
  <si>
    <t>JAYA INDAH CASTING</t>
  </si>
  <si>
    <t>33986</t>
  </si>
  <si>
    <t>KARIMUN GRANITE</t>
  </si>
  <si>
    <t>34159</t>
  </si>
  <si>
    <t>KAWASAN INDUSTRI DUMAI</t>
  </si>
  <si>
    <t>34420</t>
  </si>
  <si>
    <t>KOMPINDO FONTANA RAYA</t>
  </si>
  <si>
    <t>35492</t>
  </si>
  <si>
    <t>MERIDAN SEJATISURYA PLANTATION</t>
  </si>
  <si>
    <t>35838</t>
  </si>
  <si>
    <t>MUARA ALAM SEJAHTERA</t>
  </si>
  <si>
    <t>36042</t>
  </si>
  <si>
    <t>MURINIWOOD INDAH INDUSTRY</t>
  </si>
  <si>
    <t>36054</t>
  </si>
  <si>
    <t>36114</t>
  </si>
  <si>
    <t>NAGAMAS PALMOIL LESTARI</t>
  </si>
  <si>
    <t>36641</t>
  </si>
  <si>
    <t>PANBIL UTILITAS SENTOSA</t>
  </si>
  <si>
    <t>36685</t>
  </si>
  <si>
    <t>PANCASURYA AGRINDO</t>
  </si>
  <si>
    <t>36726</t>
  </si>
  <si>
    <t>PANJA MULTI MINERALINDO , PT</t>
  </si>
  <si>
    <t>36735</t>
  </si>
  <si>
    <t>PANTJA SURYA</t>
  </si>
  <si>
    <t>37367</t>
  </si>
  <si>
    <t>PRASADHA PAMUNAH LIMBAH INDUSTRI</t>
  </si>
  <si>
    <t>37594</t>
  </si>
  <si>
    <t>PUPUK KUJANG</t>
  </si>
  <si>
    <t>38852</t>
  </si>
  <si>
    <t>SHIMANO BATAM, PT</t>
  </si>
  <si>
    <t>38924</t>
  </si>
  <si>
    <t>38978</t>
  </si>
  <si>
    <t>SINAR JAYA INTI MULYA</t>
  </si>
  <si>
    <t>39040</t>
  </si>
  <si>
    <t>SINAR SOSRO</t>
  </si>
  <si>
    <t>39294</t>
  </si>
  <si>
    <t>SUBUR ARUM MAKMUR</t>
  </si>
  <si>
    <t>39839</t>
  </si>
  <si>
    <t>BUKIT ASAM Tbk</t>
  </si>
  <si>
    <t>40283</t>
  </si>
  <si>
    <t>TOMBONGI PERMATA RAYA</t>
  </si>
  <si>
    <t>40768</t>
  </si>
  <si>
    <t>UNISEM</t>
  </si>
  <si>
    <t>40895</t>
  </si>
  <si>
    <t>VENTURINDO JAYA BATAM</t>
  </si>
  <si>
    <t>40908</t>
  </si>
  <si>
    <t>VICTORINDO ALAMLESTARI, PT</t>
  </si>
  <si>
    <t>41062</t>
  </si>
  <si>
    <t>41168</t>
  </si>
  <si>
    <t>YOKOGAWA MANUFACTURING BATAM</t>
  </si>
  <si>
    <t>41423</t>
  </si>
  <si>
    <t>PURA BARUTAMA, PT</t>
  </si>
  <si>
    <t>41593</t>
  </si>
  <si>
    <t>DJAN RESOURCES</t>
  </si>
  <si>
    <t>41618</t>
  </si>
  <si>
    <t>GAJAH MADA SARANA</t>
  </si>
  <si>
    <t>41910</t>
  </si>
  <si>
    <t>PENDOPO ENERGI BATUBARA</t>
  </si>
  <si>
    <t>42097</t>
  </si>
  <si>
    <t>CILIANDRA PERKASA</t>
  </si>
  <si>
    <t>42107</t>
  </si>
  <si>
    <t>SARI DUMAI SEJATI</t>
  </si>
  <si>
    <t>42230</t>
  </si>
  <si>
    <t>ATLAS CITRA SELARAS, PT</t>
  </si>
  <si>
    <t>42240</t>
  </si>
  <si>
    <t>TITAN WIJAYA</t>
  </si>
  <si>
    <t>42281</t>
  </si>
  <si>
    <t>HINDOLI</t>
  </si>
  <si>
    <t>42970</t>
  </si>
  <si>
    <t>BARA ALAM UTAMA</t>
  </si>
  <si>
    <t>43039</t>
  </si>
  <si>
    <t>PETROSIDA GRESIK</t>
  </si>
  <si>
    <t>43856</t>
  </si>
  <si>
    <t>KUSUMA RAYA UTAMA, PT</t>
  </si>
  <si>
    <t>44213</t>
  </si>
  <si>
    <t>REALTA CHAKRADARMA</t>
  </si>
  <si>
    <t>45221</t>
  </si>
  <si>
    <t>SURYA INTISARI RAYA</t>
  </si>
  <si>
    <t>45363</t>
  </si>
  <si>
    <t>TRANSPORINDO LIMA PERKASA</t>
  </si>
  <si>
    <t>46066</t>
  </si>
  <si>
    <t>PT. TWINK INDONESIA</t>
  </si>
  <si>
    <t>46116</t>
  </si>
  <si>
    <t>TIRTA SARI SURYA</t>
  </si>
  <si>
    <t>46214</t>
  </si>
  <si>
    <t>PT. ALOE VERA INDONESIA</t>
  </si>
  <si>
    <t>46311</t>
  </si>
  <si>
    <t>DONGGI SENORO LNG</t>
  </si>
  <si>
    <t>46354</t>
  </si>
  <si>
    <t>LAMBUNG KARANG SAKTI</t>
  </si>
  <si>
    <t>46363</t>
  </si>
  <si>
    <t>PUTRA MUBA COAL</t>
  </si>
  <si>
    <t>46713</t>
  </si>
  <si>
    <t>HUME SAKTI INDONESIA</t>
  </si>
  <si>
    <t>47701</t>
  </si>
  <si>
    <t>MULTI GUNA GAS, PT</t>
  </si>
  <si>
    <t>49539</t>
  </si>
  <si>
    <t>SHINTA BUDHRANI INDUSTRIES</t>
  </si>
  <si>
    <t>49557</t>
  </si>
  <si>
    <t>BRAHMA BINABAKTI</t>
  </si>
  <si>
    <t>50071</t>
  </si>
  <si>
    <t>SURYA MAHKOTA TIMBER INDUSTRY</t>
  </si>
  <si>
    <t>50835</t>
  </si>
  <si>
    <t>DOO WON PRECISION INDONESIA</t>
  </si>
  <si>
    <t>50836</t>
  </si>
  <si>
    <t>GEMILANG CAHAYA MENTARI</t>
  </si>
  <si>
    <t>50906</t>
  </si>
  <si>
    <t>DIZAMATRA POWERINDO</t>
  </si>
  <si>
    <t>50996</t>
  </si>
  <si>
    <t>51294</t>
  </si>
  <si>
    <t>SARANA CIPTA GEMILANG</t>
  </si>
  <si>
    <t>52149</t>
  </si>
  <si>
    <t>52987</t>
  </si>
  <si>
    <t>HAKAASTON</t>
  </si>
  <si>
    <t>53163</t>
  </si>
  <si>
    <t>WIJAYA KARYA INDUSTRI &amp; KONSTRUKSI</t>
  </si>
  <si>
    <t>53601</t>
  </si>
  <si>
    <t>REFINED BANGKA TIN</t>
  </si>
  <si>
    <t>54123</t>
  </si>
  <si>
    <t>SPECTRATAMA PERKASA</t>
  </si>
  <si>
    <t>54760</t>
  </si>
  <si>
    <t>MADHUCON INDONESIA</t>
  </si>
  <si>
    <t>55091</t>
  </si>
  <si>
    <t>BERKAT MANUNGGAL ENERGI</t>
  </si>
  <si>
    <t>55279</t>
  </si>
  <si>
    <t>56152</t>
  </si>
  <si>
    <t>BUANA ELTRA</t>
  </si>
  <si>
    <t>56438</t>
  </si>
  <si>
    <t>KLK DUMAI</t>
  </si>
  <si>
    <t>56757</t>
  </si>
  <si>
    <t>BARA INDAH SINERGI</t>
  </si>
  <si>
    <t>56764</t>
  </si>
  <si>
    <t>BAKTI NUGRAHA YUDA</t>
  </si>
  <si>
    <t>57032</t>
  </si>
  <si>
    <t>BELITANG PANEN RAYA</t>
  </si>
  <si>
    <t>57195</t>
  </si>
  <si>
    <t>ADHITYA SERAYAKORITA</t>
  </si>
  <si>
    <t>57575</t>
  </si>
  <si>
    <t>57603</t>
  </si>
  <si>
    <t>ARJUNA MAS ABADI</t>
  </si>
  <si>
    <t>57670</t>
  </si>
  <si>
    <t>ZAINUDDIN. M</t>
  </si>
  <si>
    <t>57811</t>
  </si>
  <si>
    <t>SEBANGUN BUMI ANDALAS WOOD INDUSTRIES</t>
  </si>
  <si>
    <t>58025</t>
  </si>
  <si>
    <t>INTI INDOSAWIT SUBUR</t>
  </si>
  <si>
    <t>58887</t>
  </si>
  <si>
    <t>BENGKULU SAWIT LESTARI</t>
  </si>
  <si>
    <t>59611</t>
  </si>
  <si>
    <t>IBRENA</t>
  </si>
  <si>
    <t>59824</t>
  </si>
  <si>
    <t>DARMEX BIOFUELS</t>
  </si>
  <si>
    <t>60497</t>
  </si>
  <si>
    <t>PT. SHUN SHING RESOURCES</t>
  </si>
  <si>
    <t>61874</t>
  </si>
  <si>
    <t>PUTRA DARMA PROPERTINDO</t>
  </si>
  <si>
    <t>61976</t>
  </si>
  <si>
    <t>MEKAR SARI ALAM LESTARI</t>
  </si>
  <si>
    <t>62767</t>
  </si>
  <si>
    <t>CERENTI SUBUR</t>
  </si>
  <si>
    <t>63714</t>
  </si>
  <si>
    <t>PP URBAN</t>
  </si>
  <si>
    <t>63854</t>
  </si>
  <si>
    <t>TATA GUNA PATRIA</t>
  </si>
  <si>
    <t>64098</t>
  </si>
  <si>
    <t>MEDCO E&amp;P NATUNA LTD</t>
  </si>
  <si>
    <t>64446</t>
  </si>
  <si>
    <t>COTECNA INSPECTION (THAILAND) CO., LTD.</t>
  </si>
  <si>
    <t>64494</t>
  </si>
  <si>
    <t>IML TECHNOLOGY</t>
  </si>
  <si>
    <t>64563</t>
  </si>
  <si>
    <t>KIRANA NUSANTARA INDONESIA</t>
  </si>
  <si>
    <t>64584</t>
  </si>
  <si>
    <t>NAGA PESONA CEMERLANG</t>
  </si>
  <si>
    <t>64586</t>
  </si>
  <si>
    <t>NEOCELINDO INTIBETON</t>
  </si>
  <si>
    <t>64615</t>
  </si>
  <si>
    <t>KALTIM NUSANTARA COAL</t>
  </si>
  <si>
    <t>64846</t>
  </si>
  <si>
    <t>USIA</t>
  </si>
  <si>
    <t>64989</t>
  </si>
  <si>
    <t>PT. TOTAL PERSADA INDONESIA</t>
  </si>
  <si>
    <t>65137</t>
  </si>
  <si>
    <t>REZKI CURAH PRIMA</t>
  </si>
  <si>
    <t>65619</t>
  </si>
  <si>
    <t>GEMA PANCORAN JAYA</t>
  </si>
  <si>
    <t>65627</t>
  </si>
  <si>
    <t>INA SERTIFIKASI INDONESIA</t>
  </si>
  <si>
    <t>65697</t>
  </si>
  <si>
    <t>ELOK INDAH SUBUR JAYA</t>
  </si>
  <si>
    <t>65767</t>
  </si>
  <si>
    <t>BERJAYA SAMUDERA INDONESIA</t>
  </si>
  <si>
    <t>65776</t>
  </si>
  <si>
    <t>CENTRAL BATU JAYA</t>
  </si>
  <si>
    <t>65862</t>
  </si>
  <si>
    <t>BEND. RUTIN/GAJI PERWAKILAN II BADAN PEMERIKSA KEUANGAN PLG</t>
  </si>
  <si>
    <t>65904</t>
  </si>
  <si>
    <t>PRIMANUSA PALMA ENERGI</t>
  </si>
  <si>
    <t>70000</t>
  </si>
  <si>
    <t>MAHESA BAHARI INTERNASIONAL, PT.</t>
  </si>
  <si>
    <t>70001</t>
  </si>
  <si>
    <t>DANBI INTERNATIONAL</t>
  </si>
  <si>
    <t>70002</t>
  </si>
  <si>
    <t>RAHMAT PRIMA COAL</t>
  </si>
  <si>
    <t>70004</t>
  </si>
  <si>
    <t>TJANDRA SETIADI</t>
  </si>
  <si>
    <t>70031</t>
  </si>
  <si>
    <t>MAJU AMAN SENTOSA</t>
  </si>
  <si>
    <t>70032</t>
  </si>
  <si>
    <t>SUNANDAR</t>
  </si>
  <si>
    <t>70033</t>
  </si>
  <si>
    <t>EKA HADIWIJAYA</t>
  </si>
  <si>
    <t>70035</t>
  </si>
  <si>
    <t>MALINDO MULTI MAKMUR</t>
  </si>
  <si>
    <t>70036</t>
  </si>
  <si>
    <t>DAMAI JAYA LESTARI</t>
  </si>
  <si>
    <t>70037</t>
  </si>
  <si>
    <t>TEGUH SEMPURNA</t>
  </si>
  <si>
    <t>70038</t>
  </si>
  <si>
    <t>SULTRA PRIMA LESTARI</t>
  </si>
  <si>
    <t>70040</t>
  </si>
  <si>
    <t>UNI DJAJA</t>
  </si>
  <si>
    <t>70041</t>
  </si>
  <si>
    <t>BALIBAKU</t>
  </si>
  <si>
    <t>70042</t>
  </si>
  <si>
    <t>DWI GUNA VERSITO</t>
  </si>
  <si>
    <t>70043</t>
  </si>
  <si>
    <t>MASTER SELAM</t>
  </si>
  <si>
    <t>70044</t>
  </si>
  <si>
    <t>MAKRO SENTRAL PERDANA</t>
  </si>
  <si>
    <t>70046</t>
  </si>
  <si>
    <t>BAYU SUTA WATER SPORT</t>
  </si>
  <si>
    <t>70047</t>
  </si>
  <si>
    <t>STARLOG INDONESIA</t>
  </si>
  <si>
    <t>70048</t>
  </si>
  <si>
    <t>PELABUHAN INDONESIA II (PERSERO) CAB CIREBON</t>
  </si>
  <si>
    <t>70049</t>
  </si>
  <si>
    <t>70050</t>
  </si>
  <si>
    <t>CV. CINTA PURI PRATAMA</t>
  </si>
  <si>
    <t>70051</t>
  </si>
  <si>
    <t>SUBINI</t>
  </si>
  <si>
    <t>70052</t>
  </si>
  <si>
    <t>CERIA PRIMA</t>
  </si>
  <si>
    <t>70053</t>
  </si>
  <si>
    <t>MEGA BRIQUETTE</t>
  </si>
  <si>
    <t>70056</t>
  </si>
  <si>
    <t>MEIKO EKSPRES</t>
  </si>
  <si>
    <t>70057</t>
  </si>
  <si>
    <t>SUGIONO</t>
  </si>
  <si>
    <t>70058</t>
  </si>
  <si>
    <t>70059</t>
  </si>
  <si>
    <t>VICTOR SIHOMBING</t>
  </si>
  <si>
    <t>70060</t>
  </si>
  <si>
    <t>ST NUR ASNIN</t>
  </si>
  <si>
    <t>70061</t>
  </si>
  <si>
    <t>SUMADY NGADIA</t>
  </si>
  <si>
    <t>70062</t>
  </si>
  <si>
    <t>BATU MARMER BORNEO</t>
  </si>
  <si>
    <t>70063</t>
  </si>
  <si>
    <t>HERRY PRASETYO</t>
  </si>
  <si>
    <t>70064</t>
  </si>
  <si>
    <t>INTERNASIONAL PRIMA COAL</t>
  </si>
  <si>
    <t>70065</t>
  </si>
  <si>
    <t>KARYA ASTA ALAM</t>
  </si>
  <si>
    <t>70066</t>
  </si>
  <si>
    <t>70068</t>
  </si>
  <si>
    <t>INTU BARA MANDIRI</t>
  </si>
  <si>
    <t>70069</t>
  </si>
  <si>
    <t>PERUSAHAAN PERKEBUNAN DAN INDUSTRI SRI TIMUR</t>
  </si>
  <si>
    <t>70071</t>
  </si>
  <si>
    <t>SANMINA-SCI BATAM</t>
  </si>
  <si>
    <t>70072</t>
  </si>
  <si>
    <t>JATARIM BINAU LINES</t>
  </si>
  <si>
    <t>70074</t>
  </si>
  <si>
    <t>BUT.KANGEAN ENERGY INDONESIA LTD</t>
  </si>
  <si>
    <t>70075</t>
  </si>
  <si>
    <t>MULIA AGRO PERMAI</t>
  </si>
  <si>
    <t>70076</t>
  </si>
  <si>
    <t>SAID MUHAMMAD</t>
  </si>
  <si>
    <t>70078</t>
  </si>
  <si>
    <t>PAN ASIA JAYA ABADI</t>
  </si>
  <si>
    <t>70080</t>
  </si>
  <si>
    <t>PT. SATU SEMBILAN DELAPAN</t>
  </si>
  <si>
    <t>70081</t>
  </si>
  <si>
    <t>70082</t>
  </si>
  <si>
    <t>JANE INTAN PERMATA</t>
  </si>
  <si>
    <t>70084</t>
  </si>
  <si>
    <t>KAWASAN DINAMIKA HARMONITAMA</t>
  </si>
  <si>
    <t>70085</t>
  </si>
  <si>
    <t>BERNARD BUDI WIJAYA</t>
  </si>
  <si>
    <t>70086</t>
  </si>
  <si>
    <t>PELAYARAN SEA ASIH LINES</t>
  </si>
  <si>
    <t>70087</t>
  </si>
  <si>
    <t>MEGAH HIJAU LESTARI</t>
  </si>
  <si>
    <t>70088</t>
  </si>
  <si>
    <t>WILMAR BIOENERGI INDONESIA</t>
  </si>
  <si>
    <t>70089</t>
  </si>
  <si>
    <t>RASIO RASIO</t>
  </si>
  <si>
    <t>70091</t>
  </si>
  <si>
    <t>SUHEDI</t>
  </si>
  <si>
    <t>70092</t>
  </si>
  <si>
    <t>MUAROBUNGO PLANTATION</t>
  </si>
  <si>
    <t>70094</t>
  </si>
  <si>
    <t>MICHAEL EDDY</t>
  </si>
  <si>
    <t>70095</t>
  </si>
  <si>
    <t>BAHARU PERKASA LINES</t>
  </si>
  <si>
    <t>70096</t>
  </si>
  <si>
    <t>PRO ENERGI</t>
  </si>
  <si>
    <t>70097</t>
  </si>
  <si>
    <t>HERRY BUDIMAN</t>
  </si>
  <si>
    <t>70099</t>
  </si>
  <si>
    <t>SUBUR PERSADA</t>
  </si>
  <si>
    <t>70100</t>
  </si>
  <si>
    <t>PERKEBUNAN NUSANTARA X</t>
  </si>
  <si>
    <t>70102</t>
  </si>
  <si>
    <t>PAPUA KARYA JAYA</t>
  </si>
  <si>
    <t>70103</t>
  </si>
  <si>
    <t>KEPOLISIAN NEGARA REPUBLIK INDONESIA DAERAH SUMATERA SELATAN DIREKTORAT RESERSE KRIMINAL KHUSUS</t>
  </si>
  <si>
    <t>70104</t>
  </si>
  <si>
    <t>AIR KRISTAL LESTARI</t>
  </si>
  <si>
    <t>70105</t>
  </si>
  <si>
    <t>70106</t>
  </si>
  <si>
    <t>PINAGO UTAMA</t>
  </si>
  <si>
    <t>70107</t>
  </si>
  <si>
    <t>PN VIII KEBUN KERTAJAYA</t>
  </si>
  <si>
    <t>70109</t>
  </si>
  <si>
    <t>TIKKA INDAH SEJAHTERA</t>
  </si>
  <si>
    <t>70110</t>
  </si>
  <si>
    <t>CATUR EKA MANDIRI</t>
  </si>
  <si>
    <t>70112</t>
  </si>
  <si>
    <t>GANGGA DIVE</t>
  </si>
  <si>
    <t>70113</t>
  </si>
  <si>
    <t>CHING LUH INDONESIA</t>
  </si>
  <si>
    <t>70115</t>
  </si>
  <si>
    <t>70118</t>
  </si>
  <si>
    <t>PAPANDAYAN COCOA INDUSTRIES</t>
  </si>
  <si>
    <t>70119</t>
  </si>
  <si>
    <t>SAUDAGAR MUTIARA HITAM</t>
  </si>
  <si>
    <t>70120</t>
  </si>
  <si>
    <t>TANJUNG SELATAN MAKMUR JAYA</t>
  </si>
  <si>
    <t>70122</t>
  </si>
  <si>
    <t>YUDHIAN</t>
  </si>
  <si>
    <t>70123</t>
  </si>
  <si>
    <t>CV. PENTHA AGRO PRIMA</t>
  </si>
  <si>
    <t>70125</t>
  </si>
  <si>
    <t>CV. PUTRA PANYAUNGAN</t>
  </si>
  <si>
    <t>70126</t>
  </si>
  <si>
    <t>PANASONIC INDUSTRIAL DEVICE BATAM</t>
  </si>
  <si>
    <t>70127</t>
  </si>
  <si>
    <t>DWITUNGGAL BUMIASRI</t>
  </si>
  <si>
    <t>70128</t>
  </si>
  <si>
    <t>SPIE OIL AND GAS SERVICE INDONESIA</t>
  </si>
  <si>
    <t>70129</t>
  </si>
  <si>
    <t>MITRA INTISEJATI PLANTATION</t>
  </si>
  <si>
    <t>70130</t>
  </si>
  <si>
    <t>KEBUN MANDIRI SEJAHTERA</t>
  </si>
  <si>
    <t>70131</t>
  </si>
  <si>
    <t>HANSAE INDONESIA UTAMA</t>
  </si>
  <si>
    <t>70132</t>
  </si>
  <si>
    <t>ARGO PANTES Tbk</t>
  </si>
  <si>
    <t>70133</t>
  </si>
  <si>
    <t>H.ADE RENDRA KURNIAWAN,S.KEP NS</t>
  </si>
  <si>
    <t>70134</t>
  </si>
  <si>
    <t>ALUMAGADA JAYA MANDIRI</t>
  </si>
  <si>
    <t>70135</t>
  </si>
  <si>
    <t>70136</t>
  </si>
  <si>
    <t>SUYOTO</t>
  </si>
  <si>
    <t>70138</t>
  </si>
  <si>
    <t>ASEP SUHYANA</t>
  </si>
  <si>
    <t>70140</t>
  </si>
  <si>
    <t>CV.PUTRA PANYAUNGAN</t>
  </si>
  <si>
    <t>70141</t>
  </si>
  <si>
    <t>VISION LAND INDONESIA</t>
  </si>
  <si>
    <t>70142</t>
  </si>
  <si>
    <t>SIHABUDDIN RAUF</t>
  </si>
  <si>
    <t>70143</t>
  </si>
  <si>
    <t>CRISTAL MAKMUR MANDIRI</t>
  </si>
  <si>
    <t>70144</t>
  </si>
  <si>
    <t>MAPEI INDONESIA CONTRUCTION PRODUCTS</t>
  </si>
  <si>
    <t>70145</t>
  </si>
  <si>
    <t>INDOPUSAKA BERAU</t>
  </si>
  <si>
    <t>70146</t>
  </si>
  <si>
    <t>MEKAR BUANA SEJAHTERA</t>
  </si>
  <si>
    <t>70148</t>
  </si>
  <si>
    <t>CASHGROW VENTURES</t>
  </si>
  <si>
    <t>70151</t>
  </si>
  <si>
    <t>Suditraja</t>
  </si>
  <si>
    <t>70155</t>
  </si>
  <si>
    <t>BARA ABADI</t>
  </si>
  <si>
    <t>70157</t>
  </si>
  <si>
    <t>SAMUDERA MITRA ABADI</t>
  </si>
  <si>
    <t>70159</t>
  </si>
  <si>
    <t>SERUNTING SRIWIJAYA</t>
  </si>
  <si>
    <t>70160</t>
  </si>
  <si>
    <t>EVERGEN RESOURCES</t>
  </si>
  <si>
    <t>70161</t>
  </si>
  <si>
    <t>AN NAUFA</t>
  </si>
  <si>
    <t>70163</t>
  </si>
  <si>
    <t>KMK GLOBAL SPORTS</t>
  </si>
  <si>
    <t>70164</t>
  </si>
  <si>
    <t>FATKHUL MINAN</t>
  </si>
  <si>
    <t>70165</t>
  </si>
  <si>
    <t>PRIYO SUKAMTO</t>
  </si>
  <si>
    <t>70170</t>
  </si>
  <si>
    <t>BORNEO INTI GRAHA</t>
  </si>
  <si>
    <t>71170</t>
  </si>
  <si>
    <t>WINNER CRISTIAN SITANGGANG</t>
  </si>
  <si>
    <t>71171</t>
  </si>
  <si>
    <t>M SYACHRUL</t>
  </si>
  <si>
    <t>71172</t>
  </si>
  <si>
    <t>PERUSAHAAN PELAYARAN GURITA LINTAS SAMUDERA</t>
  </si>
  <si>
    <t>71173</t>
  </si>
  <si>
    <t>KOP. MITRA SEJATI</t>
  </si>
  <si>
    <t>71174</t>
  </si>
  <si>
    <t>KARYABHAKTI MANUNGGAL</t>
  </si>
  <si>
    <t>71175</t>
  </si>
  <si>
    <t>CHEVRON PACIFIC INDONESIA</t>
  </si>
  <si>
    <t>71176</t>
  </si>
  <si>
    <t>PETROCON MITRA SEJAHTERA, PT</t>
  </si>
  <si>
    <t>71178</t>
  </si>
  <si>
    <t>DEZONE</t>
  </si>
  <si>
    <t>71179</t>
  </si>
  <si>
    <t>KHARISMA PEMASARAN BERSAMA NUSANTARA</t>
  </si>
  <si>
    <t>72170</t>
  </si>
  <si>
    <t>JAVA AGRITECH, PT.</t>
  </si>
  <si>
    <t>72171</t>
  </si>
  <si>
    <t>ANDRI NALDI</t>
  </si>
  <si>
    <t>72172</t>
  </si>
  <si>
    <t>SUGIYANTO H</t>
  </si>
  <si>
    <t>73170</t>
  </si>
  <si>
    <t>73171</t>
  </si>
  <si>
    <t>KARYA MAKMUR ABADI</t>
  </si>
  <si>
    <t>73172</t>
  </si>
  <si>
    <t>I MADE DARNA EKA PUTRA</t>
  </si>
  <si>
    <t>74170</t>
  </si>
  <si>
    <t>GRAHA YASA SELARAS</t>
  </si>
  <si>
    <t>74171</t>
  </si>
  <si>
    <t>74172</t>
  </si>
  <si>
    <t>JANTJE BOENTARA</t>
  </si>
  <si>
    <t>74173</t>
  </si>
  <si>
    <t>74174</t>
  </si>
  <si>
    <t>ALLEGRINDO NUSANTARA, PT</t>
  </si>
  <si>
    <t>74175</t>
  </si>
  <si>
    <t>INDONESIA PLANTATION SYNERGY, PT</t>
  </si>
  <si>
    <t>75170</t>
  </si>
  <si>
    <t>WAHANA SURYA ABADI, PT</t>
  </si>
  <si>
    <t>75171</t>
  </si>
  <si>
    <t>75173</t>
  </si>
  <si>
    <t>MARDANI TOHENES LESA</t>
  </si>
  <si>
    <t>75174</t>
  </si>
  <si>
    <t>SIMA AGUNG PRIMA SAWIT</t>
  </si>
  <si>
    <t>75175</t>
  </si>
  <si>
    <t>ADITYA TIRTA ABADI UTAMA</t>
  </si>
  <si>
    <t>75176</t>
  </si>
  <si>
    <t>KOP. SEDIA MUKTI</t>
  </si>
  <si>
    <t>75177</t>
  </si>
  <si>
    <t>MITSUBA AUTOMOTIVE PARTS INDONESIA</t>
  </si>
  <si>
    <t>75178</t>
  </si>
  <si>
    <t>PELAYARAN SINAR LAUTAN MUTIARA</t>
  </si>
  <si>
    <t>75179</t>
  </si>
  <si>
    <t>WELLY MARWANTO</t>
  </si>
  <si>
    <t>75180</t>
  </si>
  <si>
    <t>EDZAR PANDEAN</t>
  </si>
  <si>
    <t>75181</t>
  </si>
  <si>
    <t>PATRA COLLECTION</t>
  </si>
  <si>
    <t>75182</t>
  </si>
  <si>
    <t>I. N. SUGIARTANA ( CV. JANI SILVER )</t>
  </si>
  <si>
    <t>75183</t>
  </si>
  <si>
    <t>BANTENG AGRO MAS, PT</t>
  </si>
  <si>
    <t>75184</t>
  </si>
  <si>
    <t>AHLINDO PERKASA ALAM, PT</t>
  </si>
  <si>
    <t>75186</t>
  </si>
  <si>
    <t>BRUNO BRAGA SE</t>
  </si>
  <si>
    <t>75187</t>
  </si>
  <si>
    <t>I.N. SUGIARTANA ( CV. JANI SILVER )</t>
  </si>
  <si>
    <t>75188</t>
  </si>
  <si>
    <t>PUJI LESTARI PURNAMA</t>
  </si>
  <si>
    <t>75189</t>
  </si>
  <si>
    <t>TUMBUH JAYA SENTOSA</t>
  </si>
  <si>
    <t>75190</t>
  </si>
  <si>
    <t>COSMIC INDONESIA</t>
  </si>
  <si>
    <t>76170</t>
  </si>
  <si>
    <t>TRI BHAKTI PRIMA JAYA PERKASA</t>
  </si>
  <si>
    <t>76171</t>
  </si>
  <si>
    <t>PT. BARATSELATAN MAKMUR INVESTINDO</t>
  </si>
  <si>
    <t>76172</t>
  </si>
  <si>
    <t>RUMAH SAKIT ISLAM FAISAL</t>
  </si>
  <si>
    <t>76173</t>
  </si>
  <si>
    <t>YONGKY OEILEX</t>
  </si>
  <si>
    <t>76174</t>
  </si>
  <si>
    <t>76175</t>
  </si>
  <si>
    <t>Triswan</t>
  </si>
  <si>
    <t>76176</t>
  </si>
  <si>
    <t>NIRAMAS UTAMA</t>
  </si>
  <si>
    <t>76177</t>
  </si>
  <si>
    <t>IR. H.ABDUL AZIS SIADJI</t>
  </si>
  <si>
    <t>76178</t>
  </si>
  <si>
    <t>DDW-PAXOCEAN SHIPYARD Pte Ltd</t>
  </si>
  <si>
    <t>76179</t>
  </si>
  <si>
    <t>H.MUHAMMAD RADHY MS</t>
  </si>
  <si>
    <t>76180</t>
  </si>
  <si>
    <t>76181</t>
  </si>
  <si>
    <t>MITRA TIMUR JAYA</t>
  </si>
  <si>
    <t>76182</t>
  </si>
  <si>
    <t>CV. SINAR ENIM RESOURCES</t>
  </si>
  <si>
    <t>76183</t>
  </si>
  <si>
    <t>BP. RAFIK</t>
  </si>
  <si>
    <t>76185</t>
  </si>
  <si>
    <t>Fitrot Pribadi</t>
  </si>
  <si>
    <t>76186</t>
  </si>
  <si>
    <t>PERS PERHIMPUNAN PENGHUNI PALEMBANG SQUARE MALL</t>
  </si>
  <si>
    <t>76187</t>
  </si>
  <si>
    <t>76188</t>
  </si>
  <si>
    <t>NAWAN</t>
  </si>
  <si>
    <t>76189</t>
  </si>
  <si>
    <t>ASTRA JINGGA GRAHA GEMILANG</t>
  </si>
  <si>
    <t>76190</t>
  </si>
  <si>
    <t>SUMATERA PERSADA ENERGI</t>
  </si>
  <si>
    <t>76191</t>
  </si>
  <si>
    <t>IR F BAMBANG SR MARTA</t>
  </si>
  <si>
    <t>76192</t>
  </si>
  <si>
    <t>PANARUB DWIKARYA</t>
  </si>
  <si>
    <t>76193</t>
  </si>
  <si>
    <t>KARYA ABADI</t>
  </si>
  <si>
    <t>76194</t>
  </si>
  <si>
    <t>MITRA GALPERTI</t>
  </si>
  <si>
    <t>76195</t>
  </si>
  <si>
    <t>CV. MASAYU</t>
  </si>
  <si>
    <t>76196</t>
  </si>
  <si>
    <t>PELITA PETROLIUM INDOASIA</t>
  </si>
  <si>
    <t>76197</t>
  </si>
  <si>
    <t>DODI DARMAWAN</t>
  </si>
  <si>
    <t>76198</t>
  </si>
  <si>
    <t>REKAYASA HIJAU MANDIRI</t>
  </si>
  <si>
    <t>76199</t>
  </si>
  <si>
    <t>76200</t>
  </si>
  <si>
    <t>MALANO ARTHA MULIA, PT</t>
  </si>
  <si>
    <t>76201</t>
  </si>
  <si>
    <t>DONG SON INDUSTRY</t>
  </si>
  <si>
    <t>76202</t>
  </si>
  <si>
    <t>76203</t>
  </si>
  <si>
    <t>CHINA RAILWAY 11 BERAU GROUP CORPORATION</t>
  </si>
  <si>
    <t>76204</t>
  </si>
  <si>
    <t>76205</t>
  </si>
  <si>
    <t>GIANT EKSTRA BANJARMASIN</t>
  </si>
  <si>
    <t>76206</t>
  </si>
  <si>
    <t>CITRA PUTRA KEBUN ASRI</t>
  </si>
  <si>
    <t>76207</t>
  </si>
  <si>
    <t>PT. LINTEC INDONESIA</t>
  </si>
  <si>
    <t>76208</t>
  </si>
  <si>
    <t>IRWAN TAMIL</t>
  </si>
  <si>
    <t>76209</t>
  </si>
  <si>
    <t>KOP. KARYAWAN PT. SUCOFINDO CIBITUNG</t>
  </si>
  <si>
    <t>76210</t>
  </si>
  <si>
    <t>WANDA ARIANINGSIH</t>
  </si>
  <si>
    <t>76211</t>
  </si>
  <si>
    <t>KIRA SOLUSINDO</t>
  </si>
  <si>
    <t>76212</t>
  </si>
  <si>
    <t>PT. BUKIT ASAM PRIMA</t>
  </si>
  <si>
    <t>76317</t>
  </si>
  <si>
    <t>RUMAH SAKIT UMUM BUNGA MELATI</t>
  </si>
  <si>
    <t>76318</t>
  </si>
  <si>
    <t>MASTER INTIREKA TEKNIK</t>
  </si>
  <si>
    <t>76319</t>
  </si>
  <si>
    <t>RAJDULAR BROTHERS</t>
  </si>
  <si>
    <t>76320</t>
  </si>
  <si>
    <t>BP BLUD MARGONO SOEKARJO</t>
  </si>
  <si>
    <t>76321</t>
  </si>
  <si>
    <t>DIAN FAKHRIDZAL HASAN</t>
  </si>
  <si>
    <t>76322</t>
  </si>
  <si>
    <t>76325</t>
  </si>
  <si>
    <t>SUNGAI DANAU JAYA</t>
  </si>
  <si>
    <t>76326</t>
  </si>
  <si>
    <t>TAPIN COAL TERMINAL</t>
  </si>
  <si>
    <t>76327</t>
  </si>
  <si>
    <t>CAHAYA BUMI INDONESIA, PT</t>
  </si>
  <si>
    <t>76328</t>
  </si>
  <si>
    <t>76329</t>
  </si>
  <si>
    <t>BYAKTO</t>
  </si>
  <si>
    <t>76330</t>
  </si>
  <si>
    <t>NIAGA PRATAMA PUTRA</t>
  </si>
  <si>
    <t>76332</t>
  </si>
  <si>
    <t>BEND PENGELUARAN KEJAKSAAN NEGERI SINGAPARNA</t>
  </si>
  <si>
    <t>76334</t>
  </si>
  <si>
    <t>TITAN INFRA ENERGY</t>
  </si>
  <si>
    <t>76336</t>
  </si>
  <si>
    <t>76337</t>
  </si>
  <si>
    <t>DIT RESKRIMSUS POLDA SULTENG</t>
  </si>
  <si>
    <t>76338</t>
  </si>
  <si>
    <t>ADI KURNIAWAN</t>
  </si>
  <si>
    <t>76340</t>
  </si>
  <si>
    <t>KUO INTERNATIONAL (PTE) LTD</t>
  </si>
  <si>
    <t>76341</t>
  </si>
  <si>
    <t>BUDHI MANDIRI SEJAHTERA</t>
  </si>
  <si>
    <t>76342</t>
  </si>
  <si>
    <t>BINTANG DELAPAN CAPITAL</t>
  </si>
  <si>
    <t>76343</t>
  </si>
  <si>
    <t>B.U.T SINOTECH ENGINEERING CONSULTANT LTD</t>
  </si>
  <si>
    <t>76344</t>
  </si>
  <si>
    <t>INDO JAYA LESTARI, PT</t>
  </si>
  <si>
    <t>76345</t>
  </si>
  <si>
    <t>76346</t>
  </si>
  <si>
    <t>MITRA BALI FAIR TRADE</t>
  </si>
  <si>
    <t>76347</t>
  </si>
  <si>
    <t>PT. TRIMITRA GREEN ENVIRO</t>
  </si>
  <si>
    <t>76348</t>
  </si>
  <si>
    <t>MULTI PERKASA SEJAHTERA</t>
  </si>
  <si>
    <t>76349</t>
  </si>
  <si>
    <t>KARYA BAKTI, CV</t>
  </si>
  <si>
    <t>76350</t>
  </si>
  <si>
    <t>TIRTA LYONNAISE MEDAN, PT</t>
  </si>
  <si>
    <t>76351</t>
  </si>
  <si>
    <t>TIGARAKSA SATRIA, TBK</t>
  </si>
  <si>
    <t>76354</t>
  </si>
  <si>
    <t>HUTAMA HARAPAN GEMILANG</t>
  </si>
  <si>
    <t>76355</t>
  </si>
  <si>
    <t>TERANG UKUR GINTING</t>
  </si>
  <si>
    <t>76356</t>
  </si>
  <si>
    <t>SABAN SAWIT SUBUR</t>
  </si>
  <si>
    <t>76358</t>
  </si>
  <si>
    <t>LUMONGGA BUTAR-BUTAR</t>
  </si>
  <si>
    <t>76359</t>
  </si>
  <si>
    <t>Nur Wahyudi</t>
  </si>
  <si>
    <t>76360</t>
  </si>
  <si>
    <t>JOAN HONESTA</t>
  </si>
  <si>
    <t>76361</t>
  </si>
  <si>
    <t>ANDI SUWANTO</t>
  </si>
  <si>
    <t>76362</t>
  </si>
  <si>
    <t>76363</t>
  </si>
  <si>
    <t>76364</t>
  </si>
  <si>
    <t>NUSA KONSTRUKSI ENJINIRING TBK</t>
  </si>
  <si>
    <t>76366</t>
  </si>
  <si>
    <t>MUSLIADI</t>
  </si>
  <si>
    <t>76367</t>
  </si>
  <si>
    <t>ALFRED STEPHEN ANDRIES</t>
  </si>
  <si>
    <t>76368</t>
  </si>
  <si>
    <t>76369</t>
  </si>
  <si>
    <t>PUSKESMAS JATINEGARA</t>
  </si>
  <si>
    <t>76370</t>
  </si>
  <si>
    <t>PUSKESMAS BUMI JAWA</t>
  </si>
  <si>
    <t>76371</t>
  </si>
  <si>
    <t>ASRIL,S.SI</t>
  </si>
  <si>
    <t>76372</t>
  </si>
  <si>
    <t>76373</t>
  </si>
  <si>
    <t>WIRYANTO</t>
  </si>
  <si>
    <t>76374</t>
  </si>
  <si>
    <t>WIRIYANTO</t>
  </si>
  <si>
    <t>76375</t>
  </si>
  <si>
    <t>M. DWIKI SYAHPUTRA</t>
  </si>
  <si>
    <t>76377</t>
  </si>
  <si>
    <t>MASTER CIPTA NUSANTARA</t>
  </si>
  <si>
    <t>76378</t>
  </si>
  <si>
    <t>HADEKA FEED MILL</t>
  </si>
  <si>
    <t>76379</t>
  </si>
  <si>
    <t>GOLDEN ARTHA SRIWIJAYA</t>
  </si>
  <si>
    <t>76382</t>
  </si>
  <si>
    <t>NI NENGAH SANTHI SUKARININGSIH</t>
  </si>
  <si>
    <t>76383</t>
  </si>
  <si>
    <t>SANTIKA PENDOPO ENERGY</t>
  </si>
  <si>
    <t>76386</t>
  </si>
  <si>
    <t>J.O. SINOHYDRO - PP</t>
  </si>
  <si>
    <t>76387</t>
  </si>
  <si>
    <t>SANNOHASHI MANUFACTURING INDONESIA</t>
  </si>
  <si>
    <t>76389</t>
  </si>
  <si>
    <t>G.D.S.A. Sas</t>
  </si>
  <si>
    <t>76390</t>
  </si>
  <si>
    <t>GARUDA MAINTENANCE FACILITY AERO ASIA, TBK</t>
  </si>
  <si>
    <t>76392</t>
  </si>
  <si>
    <t>MUKHSIN IBRAHIM</t>
  </si>
  <si>
    <t>76393</t>
  </si>
  <si>
    <t>MITRA MAJU BERSAMA MAKMUR</t>
  </si>
  <si>
    <t>76394</t>
  </si>
  <si>
    <t>PRIMACORR MANDIRI</t>
  </si>
  <si>
    <t>76397</t>
  </si>
  <si>
    <t>BAHTERA RATU PERSADA</t>
  </si>
  <si>
    <t>76398</t>
  </si>
  <si>
    <t>DWI GUNA LAKSANA</t>
  </si>
  <si>
    <t>76399</t>
  </si>
  <si>
    <t>CITRA PRASASTI KONSORINDO</t>
  </si>
  <si>
    <t>76400</t>
  </si>
  <si>
    <t>POLOWIJO GOSARI</t>
  </si>
  <si>
    <t>76402</t>
  </si>
  <si>
    <t>JAP KUI FEN</t>
  </si>
  <si>
    <t>76403</t>
  </si>
  <si>
    <t>ANUGERAH DOLOMIT LESTARI</t>
  </si>
  <si>
    <t>76404</t>
  </si>
  <si>
    <t>BALI JAYA KARIMUN</t>
  </si>
  <si>
    <t>76405</t>
  </si>
  <si>
    <t>MEDCO E &amp; P INDONESIA</t>
  </si>
  <si>
    <t>76406</t>
  </si>
  <si>
    <t>POWERTRAIN SOLUTIONS INDONESIA</t>
  </si>
  <si>
    <t>76407</t>
  </si>
  <si>
    <t>ASURANSI SYARIAH KELUARGA INDONESIA</t>
  </si>
  <si>
    <t>76408</t>
  </si>
  <si>
    <t>76409</t>
  </si>
  <si>
    <t>GLOBALINDO FURNITURE</t>
  </si>
  <si>
    <t>76410</t>
  </si>
  <si>
    <t>76411</t>
  </si>
  <si>
    <t>BUMI SIAK PUSAKO</t>
  </si>
  <si>
    <t>76412</t>
  </si>
  <si>
    <t>GRAND KARTECH, Tbk</t>
  </si>
  <si>
    <t>76413</t>
  </si>
  <si>
    <t>76414</t>
  </si>
  <si>
    <t>DIAN NUGROHO ADI</t>
  </si>
  <si>
    <t>76415</t>
  </si>
  <si>
    <t>RULY ADRIAN</t>
  </si>
  <si>
    <t>76416</t>
  </si>
  <si>
    <t>PRIMA GERBANG PERSADA</t>
  </si>
  <si>
    <t>76417</t>
  </si>
  <si>
    <t>MUHAMMAD KISRA HADIAN</t>
  </si>
  <si>
    <t>76418</t>
  </si>
  <si>
    <t>CHING SHIUNG INDONESIA, PT.</t>
  </si>
  <si>
    <t>76419</t>
  </si>
  <si>
    <t>LUMBUNG NASIONAL FLOUR MILL</t>
  </si>
  <si>
    <t>76420</t>
  </si>
  <si>
    <t>CAHAYA CEMERLANG, CV</t>
  </si>
  <si>
    <t>76421</t>
  </si>
  <si>
    <t>mustafid</t>
  </si>
  <si>
    <t>76423</t>
  </si>
  <si>
    <t>AROMA UTAMA</t>
  </si>
  <si>
    <t>76424</t>
  </si>
  <si>
    <t>RAKIM SUGIARTO</t>
  </si>
  <si>
    <t>76425</t>
  </si>
  <si>
    <t>CIPUTRA TANGGUH MANDIRI</t>
  </si>
  <si>
    <t>76426</t>
  </si>
  <si>
    <t>DYNAMIC DRAGON GROUP INTERNATIONAL TRADING LIMITED</t>
  </si>
  <si>
    <t>76428</t>
  </si>
  <si>
    <t>MAMAT RACHMAT CV. BAROKAH</t>
  </si>
  <si>
    <t>76429</t>
  </si>
  <si>
    <t>MAKSUM BARANI</t>
  </si>
  <si>
    <t>76430</t>
  </si>
  <si>
    <t>DAEHAN GLOBAL</t>
  </si>
  <si>
    <t>76431</t>
  </si>
  <si>
    <t>NANDANG NURDIN</t>
  </si>
  <si>
    <t>77170</t>
  </si>
  <si>
    <t>AGUNG CIPTA BINTAN</t>
  </si>
  <si>
    <t>77172</t>
  </si>
  <si>
    <t>EMIK KONSTRINDO</t>
  </si>
  <si>
    <t>77173</t>
  </si>
  <si>
    <t>INDO SUTECH SEJAHTERA</t>
  </si>
  <si>
    <t>77174</t>
  </si>
  <si>
    <t>SINAR GEMILANG LESTARI JAYA, PT</t>
  </si>
  <si>
    <t>77176</t>
  </si>
  <si>
    <t>MASKAPAI PELAYARAN PULAU LAUT</t>
  </si>
  <si>
    <t>77177</t>
  </si>
  <si>
    <t>FERRY APRIJANTO</t>
  </si>
  <si>
    <t>77178</t>
  </si>
  <si>
    <t>JASATAMA PETROINDO</t>
  </si>
  <si>
    <t>77179</t>
  </si>
  <si>
    <t>GLOBAL PANGAN NUSANTARA</t>
  </si>
  <si>
    <t>77180</t>
  </si>
  <si>
    <t>BINTANG ARGO NIAGA</t>
  </si>
  <si>
    <t>77181</t>
  </si>
  <si>
    <t>PERUSAHAAN INDUSTRI CERES</t>
  </si>
  <si>
    <t>77182</t>
  </si>
  <si>
    <t>ESBAS TOYS</t>
  </si>
  <si>
    <t>77183</t>
  </si>
  <si>
    <t>SENAYAN PEMBANGUNAN</t>
  </si>
  <si>
    <t>77184</t>
  </si>
  <si>
    <t>CV. ASRI</t>
  </si>
  <si>
    <t>77185</t>
  </si>
  <si>
    <t>I WAYAN KASNATA</t>
  </si>
  <si>
    <t>77186</t>
  </si>
  <si>
    <t>SARASWATI MISH</t>
  </si>
  <si>
    <t>77187</t>
  </si>
  <si>
    <t>HOME CENTER INDONESIA</t>
  </si>
  <si>
    <t>77188</t>
  </si>
  <si>
    <t>M. AZHARI</t>
  </si>
  <si>
    <t>77189</t>
  </si>
  <si>
    <t>FRESH ON  TIME SEAFOOD</t>
  </si>
  <si>
    <t>77190</t>
  </si>
  <si>
    <t>META ESTETIKA GRAHA</t>
  </si>
  <si>
    <t>77193</t>
  </si>
  <si>
    <t>MITRA ABADIMAS SEJAHTERA</t>
  </si>
  <si>
    <t>77194</t>
  </si>
  <si>
    <t>TRANS CONTINENT</t>
  </si>
  <si>
    <t>77195</t>
  </si>
  <si>
    <t>ANDRY SISWANTO</t>
  </si>
  <si>
    <t>77196</t>
  </si>
  <si>
    <t>MUHAMMAD YUNAN</t>
  </si>
  <si>
    <t>77197</t>
  </si>
  <si>
    <t>JOSEF FRANCISCO MB</t>
  </si>
  <si>
    <t>77198</t>
  </si>
  <si>
    <t>MUHAMMAD HUSIN YUNAN</t>
  </si>
  <si>
    <t>77199</t>
  </si>
  <si>
    <t>SHELL INDONESIA</t>
  </si>
  <si>
    <t>77200</t>
  </si>
  <si>
    <t>ADHILOKA SHOBAT SEWITA</t>
  </si>
  <si>
    <t>77201</t>
  </si>
  <si>
    <t>GIRI SAKTI UTAMA</t>
  </si>
  <si>
    <t>77202</t>
  </si>
  <si>
    <t>JUI FA INTERNATIONAL FOODS CO. LTD. CABANG CILACAP</t>
  </si>
  <si>
    <t>77203</t>
  </si>
  <si>
    <t>FEBRI NANDO PUTRA</t>
  </si>
  <si>
    <t>77204</t>
  </si>
  <si>
    <t>PRIYANTO</t>
  </si>
  <si>
    <t>77296</t>
  </si>
  <si>
    <t>PUTRA JAYA</t>
  </si>
  <si>
    <t>77297</t>
  </si>
  <si>
    <t>Arya dan Ardi</t>
  </si>
  <si>
    <t>77313</t>
  </si>
  <si>
    <t>KARUNIA ANUGERAH TRITUNGGAL</t>
  </si>
  <si>
    <t>77314</t>
  </si>
  <si>
    <t>ARTA KENANG PUTRA</t>
  </si>
  <si>
    <t>77316</t>
  </si>
  <si>
    <t>ALFANDANI AKBAR AYURDHA</t>
  </si>
  <si>
    <t>77317</t>
  </si>
  <si>
    <t>MAKASSAR AGRO NUSA</t>
  </si>
  <si>
    <t>77318</t>
  </si>
  <si>
    <t>MINGALA</t>
  </si>
  <si>
    <t>77319</t>
  </si>
  <si>
    <t>BALIAN MALAKANI MAPPOLEANG DALLE</t>
  </si>
  <si>
    <t>77320</t>
  </si>
  <si>
    <t>MUSTIKA AGUNG SENTOSA</t>
  </si>
  <si>
    <t>77321</t>
  </si>
  <si>
    <t>CIPTA USAHA SEJATI</t>
  </si>
  <si>
    <t>77322</t>
  </si>
  <si>
    <t>REKATI SURYA BHUMI</t>
  </si>
  <si>
    <t>77323</t>
  </si>
  <si>
    <t>ASIA TRANS LOGISTICS Pte Ltd</t>
  </si>
  <si>
    <t>77325</t>
  </si>
  <si>
    <t>HELDI SUHIRDA</t>
  </si>
  <si>
    <t>77326</t>
  </si>
  <si>
    <t>RUBBER DUCK SNACK INDUSTRY</t>
  </si>
  <si>
    <t>77327</t>
  </si>
  <si>
    <t>MUHAMMAD TAUFIK</t>
  </si>
  <si>
    <t>77328</t>
  </si>
  <si>
    <t>HUTAMA KARYA INFRASTRUKTUR</t>
  </si>
  <si>
    <t>77329</t>
  </si>
  <si>
    <t>BUMI SAWIT WIJAYA</t>
  </si>
  <si>
    <t>77330</t>
  </si>
  <si>
    <t>FRANSARI TIRTA</t>
  </si>
  <si>
    <t>77331</t>
  </si>
  <si>
    <t>ANUGRAH MENTARI PERKASA, PT</t>
  </si>
  <si>
    <t>77332</t>
  </si>
  <si>
    <t>BERNARD TJIOE</t>
  </si>
  <si>
    <t>77334</t>
  </si>
  <si>
    <t>KOPERASI UNIT DESA MUKTI JAYA</t>
  </si>
  <si>
    <t>77336</t>
  </si>
  <si>
    <t>JONATERA</t>
  </si>
  <si>
    <t>77338</t>
  </si>
  <si>
    <t>BANGUN ADYABAHAN PERKASA</t>
  </si>
  <si>
    <t>77339</t>
  </si>
  <si>
    <t>DYNALON ENGINEERING SDN BHD</t>
  </si>
  <si>
    <t>77340</t>
  </si>
  <si>
    <t>JUSTUS SAKTI RAYA</t>
  </si>
  <si>
    <t>77341</t>
  </si>
  <si>
    <t>HILDI OKTATIA ISKANDAR</t>
  </si>
  <si>
    <t>77342</t>
  </si>
  <si>
    <t>77343</t>
  </si>
  <si>
    <t>METRO INTI PURNAMA</t>
  </si>
  <si>
    <t>77344</t>
  </si>
  <si>
    <t>GORDON MANURUNG</t>
  </si>
  <si>
    <t>77345</t>
  </si>
  <si>
    <t>SPR LANGGAK</t>
  </si>
  <si>
    <t>77346</t>
  </si>
  <si>
    <t>KARYA EMPAT PILAR</t>
  </si>
  <si>
    <t>77347</t>
  </si>
  <si>
    <t>KNH GARMINDO JAYA</t>
  </si>
  <si>
    <t>77348</t>
  </si>
  <si>
    <t>MOPOLI RAYA</t>
  </si>
  <si>
    <t>77349</t>
  </si>
  <si>
    <t>SURYA  BORNEO INDAH</t>
  </si>
  <si>
    <t>77350</t>
  </si>
  <si>
    <t>77351</t>
  </si>
  <si>
    <t>HARJANTI</t>
  </si>
  <si>
    <t>77353</t>
  </si>
  <si>
    <t>BINA SARANA SUKSES</t>
  </si>
  <si>
    <t>77355</t>
  </si>
  <si>
    <t>BUKIT INTAN INDOPERKASA</t>
  </si>
  <si>
    <t>77356</t>
  </si>
  <si>
    <t>JAGDEV SINGH</t>
  </si>
  <si>
    <t>77357</t>
  </si>
  <si>
    <t>LOSIANI LOSRITA</t>
  </si>
  <si>
    <t>77358</t>
  </si>
  <si>
    <t>77359</t>
  </si>
  <si>
    <t>PERSEKUTUAN PERTAMINA UPPDN I DEPOT BATAM</t>
  </si>
  <si>
    <t>77360</t>
  </si>
  <si>
    <t>PT. RHEEM INDONESIA</t>
  </si>
  <si>
    <t>77361</t>
  </si>
  <si>
    <t>Asia Green Energy Public Company Limited</t>
  </si>
  <si>
    <t>77362</t>
  </si>
  <si>
    <t>HARI RAMDANI</t>
  </si>
  <si>
    <t>77363</t>
  </si>
  <si>
    <t>77364</t>
  </si>
  <si>
    <t>77365</t>
  </si>
  <si>
    <t>FOCUS MEDIA INDONESIA</t>
  </si>
  <si>
    <t>77366</t>
  </si>
  <si>
    <t>77367</t>
  </si>
  <si>
    <t>ABB CONSORTIUM</t>
  </si>
  <si>
    <t>77368</t>
  </si>
  <si>
    <t>SAWIT KHATULISTIWA LESTARI</t>
  </si>
  <si>
    <t>77369</t>
  </si>
  <si>
    <t>77370</t>
  </si>
  <si>
    <t>SEMEN INDONESIA REMBANG</t>
  </si>
  <si>
    <t>77371</t>
  </si>
  <si>
    <t>CV. AGRO SURYA PERMAI</t>
  </si>
  <si>
    <t>77372</t>
  </si>
  <si>
    <t>YTK INDONESIA</t>
  </si>
  <si>
    <t>77373</t>
  </si>
  <si>
    <t>MITRA KARYA BERSAMA, PT</t>
  </si>
  <si>
    <t>77374</t>
  </si>
  <si>
    <t>SANDE KALA</t>
  </si>
  <si>
    <t>77375</t>
  </si>
  <si>
    <t>TRI BRATA ABADI, PT</t>
  </si>
  <si>
    <t>77376</t>
  </si>
  <si>
    <t>PEMBERDAYAAN PUTRA INDORAYA I</t>
  </si>
  <si>
    <t>77377</t>
  </si>
  <si>
    <t>ADE MAZMUR SILABAN</t>
  </si>
  <si>
    <t>77378</t>
  </si>
  <si>
    <t>ADIMITRA BARATAMA NUSANTARA</t>
  </si>
  <si>
    <t>77379</t>
  </si>
  <si>
    <t>HOYANTO SUDARSO, MT (TOKO SMART).IR</t>
  </si>
  <si>
    <t>77380</t>
  </si>
  <si>
    <t>RENNY SUSANTI ARITONANG</t>
  </si>
  <si>
    <t>77381</t>
  </si>
  <si>
    <t>YUSUF AHMAD</t>
  </si>
  <si>
    <t>77382</t>
  </si>
  <si>
    <t>DHARMA PERDANA MUDA, PT</t>
  </si>
  <si>
    <t>77383</t>
  </si>
  <si>
    <t>SANTI</t>
  </si>
  <si>
    <t>77384</t>
  </si>
  <si>
    <t>TAMBAKSERAYA PRATAMA. PT</t>
  </si>
  <si>
    <t>77385</t>
  </si>
  <si>
    <t>PELAYARAN CAHAYA LINTAS SAMUDERA</t>
  </si>
  <si>
    <t>77386</t>
  </si>
  <si>
    <t>TONNY</t>
  </si>
  <si>
    <t>77387</t>
  </si>
  <si>
    <t>KARYA DIBYA MAHARDHIKA</t>
  </si>
  <si>
    <t>77388</t>
  </si>
  <si>
    <t>SUPANGAT.M</t>
  </si>
  <si>
    <t>77389</t>
  </si>
  <si>
    <t>KUSWARA</t>
  </si>
  <si>
    <t>77390</t>
  </si>
  <si>
    <t>PT. ADHI KARYA (PERSERO) Tbk.</t>
  </si>
  <si>
    <t>77391</t>
  </si>
  <si>
    <t>PT. CIPTA KRIDA BAHARI</t>
  </si>
  <si>
    <t>77392</t>
  </si>
  <si>
    <t>Elvancisco Wihardi</t>
  </si>
  <si>
    <t>77393</t>
  </si>
  <si>
    <t>INDONESIA BISA SUKSES</t>
  </si>
  <si>
    <t>77394</t>
  </si>
  <si>
    <t>ADI KURNIAWANA</t>
  </si>
  <si>
    <t>77395</t>
  </si>
  <si>
    <t>BATAM ISLAND MARINA</t>
  </si>
  <si>
    <t>77396</t>
  </si>
  <si>
    <t>77397</t>
  </si>
  <si>
    <t>MURRAY ST. JOHN</t>
  </si>
  <si>
    <t>77399</t>
  </si>
  <si>
    <t>BINTANG MAS SUKSES</t>
  </si>
  <si>
    <t>77400</t>
  </si>
  <si>
    <t>RALIM</t>
  </si>
  <si>
    <t>77401</t>
  </si>
  <si>
    <t>REA BUMI PERKASA, PT</t>
  </si>
  <si>
    <t>77402</t>
  </si>
  <si>
    <t>MR. M. DINO</t>
  </si>
  <si>
    <t>77403</t>
  </si>
  <si>
    <t>PANAH PERDANA LOGISINDO</t>
  </si>
  <si>
    <t>77404</t>
  </si>
  <si>
    <t>HALLA MOHANA, PT</t>
  </si>
  <si>
    <t>77405</t>
  </si>
  <si>
    <t>CALMIC INDONESIA, PT.</t>
  </si>
  <si>
    <t>77406</t>
  </si>
  <si>
    <t>SEATECH MARINE AND OFFSHORE GLOBAL, PT</t>
  </si>
  <si>
    <t>77407</t>
  </si>
  <si>
    <t>UNIVERSITAS DIPONEGORO FAKULTAS TEKNIK JURUSAN TEKNIK KIMIA</t>
  </si>
  <si>
    <t>77409</t>
  </si>
  <si>
    <t>SUMBAWA JUTARAYA</t>
  </si>
  <si>
    <t>77410</t>
  </si>
  <si>
    <t>BATIK DANAR HADI</t>
  </si>
  <si>
    <t>77411</t>
  </si>
  <si>
    <t>SUMATERAJAYA AGROLESTARI</t>
  </si>
  <si>
    <t>77412</t>
  </si>
  <si>
    <t>OBSATAR SIBARANI</t>
  </si>
  <si>
    <t>77413</t>
  </si>
  <si>
    <t>BRAMASTO KUSDARYONO. ST</t>
  </si>
  <si>
    <t>77414</t>
  </si>
  <si>
    <t>ABYAKTA ALAM RESOURCES</t>
  </si>
  <si>
    <t>77415</t>
  </si>
  <si>
    <t>ZEFRAN PUTRA MAHKOTA</t>
  </si>
  <si>
    <t>77416</t>
  </si>
  <si>
    <t>INDOKAI MAS GROUP</t>
  </si>
  <si>
    <t>77417</t>
  </si>
  <si>
    <t>PERSAUDARAAN MAKMUR SENTOSA</t>
  </si>
  <si>
    <t>77418</t>
  </si>
  <si>
    <t>PT. SINAR MAS AGRO RESOURCES AND TECHNOLOGY TBK. (SMART TBK)</t>
  </si>
  <si>
    <t>77419</t>
  </si>
  <si>
    <t>DIANTARA</t>
  </si>
  <si>
    <t>77421</t>
  </si>
  <si>
    <t>MITRA ALFA MANDIRI</t>
  </si>
  <si>
    <t>77423</t>
  </si>
  <si>
    <t>PEMUNGUT RESTRIBUSI KLINIK BERSALIN</t>
  </si>
  <si>
    <t>77424</t>
  </si>
  <si>
    <t>ALAM SUBUR LESTARI</t>
  </si>
  <si>
    <t>77425</t>
  </si>
  <si>
    <t>77426</t>
  </si>
  <si>
    <t>TUNAS ARTA MANDIRI</t>
  </si>
  <si>
    <t>77427</t>
  </si>
  <si>
    <t>MITRA CAHAYA ABADI</t>
  </si>
  <si>
    <t>77429</t>
  </si>
  <si>
    <t>SINJIWIRA JAYA ABADI</t>
  </si>
  <si>
    <t>77430</t>
  </si>
  <si>
    <t>TEKNIK UTAMA MANDIRI, PT</t>
  </si>
  <si>
    <t>77431</t>
  </si>
  <si>
    <t>HENDRI LOKAJAYA</t>
  </si>
  <si>
    <t>77432</t>
  </si>
  <si>
    <t>BURDY</t>
  </si>
  <si>
    <t>77434</t>
  </si>
  <si>
    <t>BUMI ADANG TAJUR SEJAHTERA</t>
  </si>
  <si>
    <t>77435</t>
  </si>
  <si>
    <t>TRISNA SALIM</t>
  </si>
  <si>
    <t>77436</t>
  </si>
  <si>
    <t>THE UNIVENUS</t>
  </si>
  <si>
    <t>77437</t>
  </si>
  <si>
    <t>KONE INDO ELEVATOR</t>
  </si>
  <si>
    <t>77438</t>
  </si>
  <si>
    <t>77439</t>
  </si>
  <si>
    <t>KSO.SUCOFINDO-SURVEYOR INDONESIA</t>
  </si>
  <si>
    <t>77442</t>
  </si>
  <si>
    <t>DIATRON HERIS, PT.</t>
  </si>
  <si>
    <t>77444</t>
  </si>
  <si>
    <t>UD.HADSYAH MANDIRI</t>
  </si>
  <si>
    <t>77445</t>
  </si>
  <si>
    <t>BIMA MARITIMINDO</t>
  </si>
  <si>
    <t>77446</t>
  </si>
  <si>
    <t>77447</t>
  </si>
  <si>
    <t>KARYA PRATAMA SEDJOLI</t>
  </si>
  <si>
    <t>77448</t>
  </si>
  <si>
    <t>BINAPRATAMA SAKATOJAYA</t>
  </si>
  <si>
    <t>77449</t>
  </si>
  <si>
    <t>77450</t>
  </si>
  <si>
    <t>CIOMAS ADISATWA,PT</t>
  </si>
  <si>
    <t>77451</t>
  </si>
  <si>
    <t>ANTAM (Persero) Tbk</t>
  </si>
  <si>
    <t>77452</t>
  </si>
  <si>
    <t>PPG COATINGS INDONESIA</t>
  </si>
  <si>
    <t>77453</t>
  </si>
  <si>
    <t>ESTIL DISTRIBUSI</t>
  </si>
  <si>
    <t>77454</t>
  </si>
  <si>
    <t>SEBERIDA SUBUR</t>
  </si>
  <si>
    <t>77455</t>
  </si>
  <si>
    <t>KOPERASI PRODUSEN BALI TARU DEWATA</t>
  </si>
  <si>
    <t>77456</t>
  </si>
  <si>
    <t>SATU SEMBILAN DELAPAN</t>
  </si>
  <si>
    <t>77458</t>
  </si>
  <si>
    <t>CIPUTRA ABADI KARYA. PT</t>
  </si>
  <si>
    <t>77459</t>
  </si>
  <si>
    <t>A SHAFAH</t>
  </si>
  <si>
    <t>77460</t>
  </si>
  <si>
    <t>Ir. HENDRIK LUKIN PAMULA</t>
  </si>
  <si>
    <t>78411</t>
  </si>
  <si>
    <t>KARIMUN AROMATICS,PT</t>
  </si>
  <si>
    <t>78412</t>
  </si>
  <si>
    <t>KOPERASI ANDINI LUHUR</t>
  </si>
  <si>
    <t>78414</t>
  </si>
  <si>
    <t>78415</t>
  </si>
  <si>
    <t>KARYA SUKSES UTAMAPRIMA</t>
  </si>
  <si>
    <t>78417</t>
  </si>
  <si>
    <t>ERA ENERGI MANDIRI CAB. LAHAT</t>
  </si>
  <si>
    <t>78418</t>
  </si>
  <si>
    <t>78419</t>
  </si>
  <si>
    <t>VIANDY SILAEN</t>
  </si>
  <si>
    <t>78420</t>
  </si>
  <si>
    <t>KUTAMA MINING INDONESIA QQ PT. MASEMPODALLE</t>
  </si>
  <si>
    <t>78421</t>
  </si>
  <si>
    <t>MASRIANI</t>
  </si>
  <si>
    <t>78422</t>
  </si>
  <si>
    <t>KALIMANTAN ZIRCON INDUSTRI</t>
  </si>
  <si>
    <t>78423</t>
  </si>
  <si>
    <t>NESSA GOLDEN MINING</t>
  </si>
  <si>
    <t>78424</t>
  </si>
  <si>
    <t>GILANG FIRMANDA, BPK</t>
  </si>
  <si>
    <t>78427</t>
  </si>
  <si>
    <t>SOFYAN PULUNGAN</t>
  </si>
  <si>
    <t>78428</t>
  </si>
  <si>
    <t>ETTY SITI KARYATI</t>
  </si>
  <si>
    <t>78429</t>
  </si>
  <si>
    <t>PERMITRA ANUGERAH SEJAHTERA</t>
  </si>
  <si>
    <t>78430</t>
  </si>
  <si>
    <t>FERDINANDUS MARIANUS REKU</t>
  </si>
  <si>
    <t>78432</t>
  </si>
  <si>
    <t>TIGA MENARA SULAWESI</t>
  </si>
  <si>
    <t>78433</t>
  </si>
  <si>
    <t>KARYA BUANA ABADI, PT</t>
  </si>
  <si>
    <t>78434</t>
  </si>
  <si>
    <t>78435</t>
  </si>
  <si>
    <t>BENDAHARA SEKRETARIAT DPRD KABUPATEN PURBALINGGA</t>
  </si>
  <si>
    <t>78436</t>
  </si>
  <si>
    <t>Ketut Gatre</t>
  </si>
  <si>
    <t>78438</t>
  </si>
  <si>
    <t>KEMILAU PERMATA SAWIT</t>
  </si>
  <si>
    <t>78439</t>
  </si>
  <si>
    <t>BUANA WIRALESTARI MAS</t>
  </si>
  <si>
    <t>78440</t>
  </si>
  <si>
    <t>CV. SINAR GEBANG RAYA</t>
  </si>
  <si>
    <t>78441</t>
  </si>
  <si>
    <t>CV. ASTA KARSA SEMBADA</t>
  </si>
  <si>
    <t>78443</t>
  </si>
  <si>
    <t>BARA ANUGERAH SEJAHTERA</t>
  </si>
  <si>
    <t>78444</t>
  </si>
  <si>
    <t>PRIYONO WIBOWO</t>
  </si>
  <si>
    <t>78445</t>
  </si>
  <si>
    <t>SRONDOL ASRI JAYA</t>
  </si>
  <si>
    <t>78446</t>
  </si>
  <si>
    <t>ANUGERAH</t>
  </si>
  <si>
    <t>78448</t>
  </si>
  <si>
    <t>BUDI HANDOJO SOESENO</t>
  </si>
  <si>
    <t>78449</t>
  </si>
  <si>
    <t>HARUM MEKAR, CV.</t>
  </si>
  <si>
    <t>78450</t>
  </si>
  <si>
    <t>drh PURWONO</t>
  </si>
  <si>
    <t>78451</t>
  </si>
  <si>
    <t>SARI DAYA PLASINDO</t>
  </si>
  <si>
    <t>78452</t>
  </si>
  <si>
    <t>PYRAMID REALTY INDONESIA</t>
  </si>
  <si>
    <t>78453</t>
  </si>
  <si>
    <t>SUNADY NGADIA</t>
  </si>
  <si>
    <t>78454</t>
  </si>
  <si>
    <t>SEMEN JAWA</t>
  </si>
  <si>
    <t>78456</t>
  </si>
  <si>
    <t>PT. SARI MELATI KENCANA TBK</t>
  </si>
  <si>
    <t>78458</t>
  </si>
  <si>
    <t>GUSTI RAHMAN PRAYITNO, MR.</t>
  </si>
  <si>
    <t>78459</t>
  </si>
  <si>
    <t>CATUR NAWA INDOAGRI</t>
  </si>
  <si>
    <t>78462</t>
  </si>
  <si>
    <t>ADETEX</t>
  </si>
  <si>
    <t>78463</t>
  </si>
  <si>
    <t>ANDAL PERSADA UTAMA RAYA</t>
  </si>
  <si>
    <t>78464</t>
  </si>
  <si>
    <t>INTIBUANA INDAH SELARAS, PT.</t>
  </si>
  <si>
    <t>78465</t>
  </si>
  <si>
    <t>PEMEGANG KAS SMK NEGERI I KLEGO</t>
  </si>
  <si>
    <t>78466</t>
  </si>
  <si>
    <t>METRO PERDANA TRADE CENTRE</t>
  </si>
  <si>
    <t>78467</t>
  </si>
  <si>
    <t>78469</t>
  </si>
  <si>
    <t>78470</t>
  </si>
  <si>
    <t>LAMTORO GUNG PERKASA</t>
  </si>
  <si>
    <t>78471</t>
  </si>
  <si>
    <t>INDEVCO INTERNUSA</t>
  </si>
  <si>
    <t>78472</t>
  </si>
  <si>
    <t>AGUSTRIA</t>
  </si>
  <si>
    <t>78473</t>
  </si>
  <si>
    <t>BONTIPERMAI JAYARAYA</t>
  </si>
  <si>
    <t>78474</t>
  </si>
  <si>
    <t>ERLAN HERLAN</t>
  </si>
  <si>
    <t>78475</t>
  </si>
  <si>
    <t>MASDAR</t>
  </si>
  <si>
    <t>78476</t>
  </si>
  <si>
    <t>TRINITAS PROPERTI PERSADA</t>
  </si>
  <si>
    <t>78477</t>
  </si>
  <si>
    <t>BUKIT PALEM</t>
  </si>
  <si>
    <t>78478</t>
  </si>
  <si>
    <t>CITRA KARYA</t>
  </si>
  <si>
    <t>78479</t>
  </si>
  <si>
    <t>KMS. M. ERWIN KHAIRUL, ST</t>
  </si>
  <si>
    <t>78480</t>
  </si>
  <si>
    <t>78481</t>
  </si>
  <si>
    <t>JAWA EXPRESS AMANDA INDAH (AMANJIWO)</t>
  </si>
  <si>
    <t>78482</t>
  </si>
  <si>
    <t>NEPTUNE SUBSEA STABILISATION</t>
  </si>
  <si>
    <t>78483</t>
  </si>
  <si>
    <t>PETEKA KARYA TIRTA</t>
  </si>
  <si>
    <t>78484</t>
  </si>
  <si>
    <t>ASMIN KOALINDO TUHUP</t>
  </si>
  <si>
    <t>78485</t>
  </si>
  <si>
    <t>SINAR ETERNA</t>
  </si>
  <si>
    <t>78486</t>
  </si>
  <si>
    <t>MAKMUR ANDALAN SAWIT, PT</t>
  </si>
  <si>
    <t>78487</t>
  </si>
  <si>
    <t>KARYA SUDI JAYA</t>
  </si>
  <si>
    <t>78488</t>
  </si>
  <si>
    <t>PAHLEVY PERSADA</t>
  </si>
  <si>
    <t>78489</t>
  </si>
  <si>
    <t>WIRATAMA SATYAHUSADA</t>
  </si>
  <si>
    <t>78490</t>
  </si>
  <si>
    <t>TIARA MULYA SEJAHTERA</t>
  </si>
  <si>
    <t>78491</t>
  </si>
  <si>
    <t>SYAFRIL</t>
  </si>
  <si>
    <t>78492</t>
  </si>
  <si>
    <t>PUSAN NATIONAL UNIVERSITY</t>
  </si>
  <si>
    <t>78493</t>
  </si>
  <si>
    <t>PT. HALLIBURTON LOGGING SERVICES INDONESIA</t>
  </si>
  <si>
    <t>78494</t>
  </si>
  <si>
    <t>TRICON BANGUN SARANA</t>
  </si>
  <si>
    <t>78495</t>
  </si>
  <si>
    <t>DINAS PERTAMBANGAN &amp; ENERGI KAB. KOLAKA</t>
  </si>
  <si>
    <t>78496</t>
  </si>
  <si>
    <t>78497</t>
  </si>
  <si>
    <t>78498</t>
  </si>
  <si>
    <t>BERNY</t>
  </si>
  <si>
    <t>78501</t>
  </si>
  <si>
    <t>BPS KABUPATEN KUANTAN SINGINGI</t>
  </si>
  <si>
    <t>78504</t>
  </si>
  <si>
    <t>BPS KABUPATEN PELALAWAN</t>
  </si>
  <si>
    <t>78505</t>
  </si>
  <si>
    <t>78506</t>
  </si>
  <si>
    <t>BPS KABUPATEN SIAK</t>
  </si>
  <si>
    <t>78507</t>
  </si>
  <si>
    <t>BPS KABUPATEN KAMPAR</t>
  </si>
  <si>
    <t>78508</t>
  </si>
  <si>
    <t>BPS KABUPATEN ROKAN HULU</t>
  </si>
  <si>
    <t>78510</t>
  </si>
  <si>
    <t>BPS KABUPATEN KEPULAUAN MERANTI</t>
  </si>
  <si>
    <t>78511</t>
  </si>
  <si>
    <t>BPS KABUPATEN ROKAN HILIR</t>
  </si>
  <si>
    <t>78514</t>
  </si>
  <si>
    <t>NUR FAJRINA PUTRI, PT</t>
  </si>
  <si>
    <t>78515</t>
  </si>
  <si>
    <t>Hj.CUCU MUNTIKASARI</t>
  </si>
  <si>
    <t>78516</t>
  </si>
  <si>
    <t>HIU HIUNG</t>
  </si>
  <si>
    <t>78517</t>
  </si>
  <si>
    <t>78518</t>
  </si>
  <si>
    <t>HOTEL MASON PINE</t>
  </si>
  <si>
    <t>78519</t>
  </si>
  <si>
    <t>MITRA LINDUNG SARANA, PT</t>
  </si>
  <si>
    <t>78521</t>
  </si>
  <si>
    <t>PUTRA SINKA SUKSES</t>
  </si>
  <si>
    <t>78522</t>
  </si>
  <si>
    <t>JAMU JAYA PAMUNGKAS, PT.</t>
  </si>
  <si>
    <t>78523</t>
  </si>
  <si>
    <t>ANDALAN UTAMA</t>
  </si>
  <si>
    <t>78525</t>
  </si>
  <si>
    <t>BENUA LAWAS LESTARI, PT</t>
  </si>
  <si>
    <t>78526</t>
  </si>
  <si>
    <t>JAB</t>
  </si>
  <si>
    <t>78527</t>
  </si>
  <si>
    <t>RASIO</t>
  </si>
  <si>
    <t>78528</t>
  </si>
  <si>
    <t>SOUTHERN CHEMICALS &amp; ENGINEERING</t>
  </si>
  <si>
    <t>78529</t>
  </si>
  <si>
    <t>GULMAR</t>
  </si>
  <si>
    <t>78530</t>
  </si>
  <si>
    <t>MENANG SEMBIRING, BPK</t>
  </si>
  <si>
    <t>78531</t>
  </si>
  <si>
    <t>RSU. ADELLA</t>
  </si>
  <si>
    <t>78532</t>
  </si>
  <si>
    <t>HOSEA KUSHONO ANG</t>
  </si>
  <si>
    <t>78534</t>
  </si>
  <si>
    <t>CV. NATURAL TANI MANDIRI</t>
  </si>
  <si>
    <t>78535</t>
  </si>
  <si>
    <t>IWAN IRAWAN, SE</t>
  </si>
  <si>
    <t>78536</t>
  </si>
  <si>
    <t>MEDCO POWER INDONESIA</t>
  </si>
  <si>
    <t>78537</t>
  </si>
  <si>
    <t>SATIA SUMBA CEMERLANG</t>
  </si>
  <si>
    <t>78538</t>
  </si>
  <si>
    <t>A.MANURUNG</t>
  </si>
  <si>
    <t>78539</t>
  </si>
  <si>
    <t>ANI L SETIO</t>
  </si>
  <si>
    <t>78540</t>
  </si>
  <si>
    <t>LUKITO</t>
  </si>
  <si>
    <t>78541</t>
  </si>
  <si>
    <t>RIYANTA JAYA</t>
  </si>
  <si>
    <t>78542</t>
  </si>
  <si>
    <t>TIMBAU KARYA PERSADA, PT</t>
  </si>
  <si>
    <t>78543</t>
  </si>
  <si>
    <t>Hendi Darsono</t>
  </si>
  <si>
    <t>78544</t>
  </si>
  <si>
    <t>SERTIFIKASI USAHA JASA INDONESIA</t>
  </si>
  <si>
    <t>78545</t>
  </si>
  <si>
    <t>AHMAD RIVAI ROBERTSON</t>
  </si>
  <si>
    <t>78546</t>
  </si>
  <si>
    <t>USAHA JAYAMAS BHAKTI</t>
  </si>
  <si>
    <t>78547</t>
  </si>
  <si>
    <t>NETRA SEMPURNA</t>
  </si>
  <si>
    <t>78548</t>
  </si>
  <si>
    <t>TRANSCO PRATAMA</t>
  </si>
  <si>
    <t>78549</t>
  </si>
  <si>
    <t>QUANTUM RADJA PERKASA</t>
  </si>
  <si>
    <t>78550</t>
  </si>
  <si>
    <t>78551</t>
  </si>
  <si>
    <t>78552</t>
  </si>
  <si>
    <t>CHUN CHERNG INDONESIA</t>
  </si>
  <si>
    <t>78553</t>
  </si>
  <si>
    <t>BUT. SANTOS NORTHWEST NATUNA B.V</t>
  </si>
  <si>
    <t>78554</t>
  </si>
  <si>
    <t>DWI WIDYA</t>
  </si>
  <si>
    <t>78555</t>
  </si>
  <si>
    <t>KIAT GEMILANG</t>
  </si>
  <si>
    <t>78556</t>
  </si>
  <si>
    <t>BANUA NUSANTARA HOTELINDO</t>
  </si>
  <si>
    <t>78557</t>
  </si>
  <si>
    <t>BUANA PERDANA MANDIRI</t>
  </si>
  <si>
    <t>78558</t>
  </si>
  <si>
    <t>STRONG PETROLEUM (S) PTE LTD</t>
  </si>
  <si>
    <t>78560</t>
  </si>
  <si>
    <t>HENDI</t>
  </si>
  <si>
    <t>78561</t>
  </si>
  <si>
    <t>BELA SAMIA LESTARI</t>
  </si>
  <si>
    <t>78562</t>
  </si>
  <si>
    <t>H.TATANG SURYANA</t>
  </si>
  <si>
    <t>78563</t>
  </si>
  <si>
    <t>EVERFRESH INDOBEVERAGE, PT.</t>
  </si>
  <si>
    <t>78564</t>
  </si>
  <si>
    <t>ARARA ABADI</t>
  </si>
  <si>
    <t>78566</t>
  </si>
  <si>
    <t>CAHAYA EXINDO PRATAMA</t>
  </si>
  <si>
    <t>78568</t>
  </si>
  <si>
    <t>YONG CHIN AN</t>
  </si>
  <si>
    <t>78569</t>
  </si>
  <si>
    <t>PUSKESMAS BALAPULANG</t>
  </si>
  <si>
    <t>78570</t>
  </si>
  <si>
    <t>KUSWORO MITRA UTAMA</t>
  </si>
  <si>
    <t>78573</t>
  </si>
  <si>
    <t>MEARES SOPUTAN MINING</t>
  </si>
  <si>
    <t>78574</t>
  </si>
  <si>
    <t>DWI ARTHA BERJAYA</t>
  </si>
  <si>
    <t>78575</t>
  </si>
  <si>
    <t>TENAGA INTI GLOBAL</t>
  </si>
  <si>
    <t>78576</t>
  </si>
  <si>
    <t>78578</t>
  </si>
  <si>
    <t>CV. NAHADA BROTHERS</t>
  </si>
  <si>
    <t>78579</t>
  </si>
  <si>
    <t>WINARTO</t>
  </si>
  <si>
    <t>78581</t>
  </si>
  <si>
    <t>JADI BARU</t>
  </si>
  <si>
    <t>78582</t>
  </si>
  <si>
    <t>A.TINNO</t>
  </si>
  <si>
    <t>78583</t>
  </si>
  <si>
    <t>MASUSHITA, PT</t>
  </si>
  <si>
    <t>78584</t>
  </si>
  <si>
    <t>GEMILANG SEJAHTERA ABADI, PT</t>
  </si>
  <si>
    <t>78585</t>
  </si>
  <si>
    <t>TOTOK SUHARYANTO</t>
  </si>
  <si>
    <t>78586</t>
  </si>
  <si>
    <t>BASRUDIN</t>
  </si>
  <si>
    <t>78587</t>
  </si>
  <si>
    <t>TOGUDA</t>
  </si>
  <si>
    <t>78588</t>
  </si>
  <si>
    <t>INTI MANDIRI SADAYA</t>
  </si>
  <si>
    <t>78589</t>
  </si>
  <si>
    <t>SULAWESI MINING INVESTMENT</t>
  </si>
  <si>
    <t>78590</t>
  </si>
  <si>
    <t>SURYA HUTANI JAYA</t>
  </si>
  <si>
    <t>78591</t>
  </si>
  <si>
    <t>ANJAR DIAN ASMARA</t>
  </si>
  <si>
    <t>78593</t>
  </si>
  <si>
    <t>TEAK BALI</t>
  </si>
  <si>
    <t>78594</t>
  </si>
  <si>
    <t>MEGASAWINDO PERKASA</t>
  </si>
  <si>
    <t>78599</t>
  </si>
  <si>
    <t>BEJO SEMBIRING</t>
  </si>
  <si>
    <t>78600</t>
  </si>
  <si>
    <t>78601</t>
  </si>
  <si>
    <t>VICTOR BALIRANTE</t>
  </si>
  <si>
    <t>78602</t>
  </si>
  <si>
    <t>SRI LESTARI AGUSTINA</t>
  </si>
  <si>
    <t>78603</t>
  </si>
  <si>
    <t>MUH.BASRI</t>
  </si>
  <si>
    <t>78604</t>
  </si>
  <si>
    <t>PURNAMA LESTARI, CV</t>
  </si>
  <si>
    <t>78605</t>
  </si>
  <si>
    <t>RONI JUNAEDI</t>
  </si>
  <si>
    <t>78606</t>
  </si>
  <si>
    <t>YAMUNA SILVER</t>
  </si>
  <si>
    <t>78607</t>
  </si>
  <si>
    <t>TUNAS INTI MANDIRI</t>
  </si>
  <si>
    <t>78608</t>
  </si>
  <si>
    <t>PERMATA AGRO PERSADA</t>
  </si>
  <si>
    <t>78610</t>
  </si>
  <si>
    <t>MALINDO UTAMA SEMESTA</t>
  </si>
  <si>
    <t>78611</t>
  </si>
  <si>
    <t>Muh. Yamin Sumitro</t>
  </si>
  <si>
    <t>78612</t>
  </si>
  <si>
    <t>78613</t>
  </si>
  <si>
    <t>ANDI HIDAYAT WIJAYA</t>
  </si>
  <si>
    <t>78614</t>
  </si>
  <si>
    <t>78618</t>
  </si>
  <si>
    <t>SARI ADITYA LOKA</t>
  </si>
  <si>
    <t>78619</t>
  </si>
  <si>
    <t>MACE'S, CV</t>
  </si>
  <si>
    <t>78620</t>
  </si>
  <si>
    <t>IBU LECY</t>
  </si>
  <si>
    <t>78621</t>
  </si>
  <si>
    <t>SEFRINA FITIENINGTYAS</t>
  </si>
  <si>
    <t>78622</t>
  </si>
  <si>
    <t>SEVRINA FITIENINGTYAS</t>
  </si>
  <si>
    <t>78623</t>
  </si>
  <si>
    <t>FAKULTAS PETERNAKAN IPB</t>
  </si>
  <si>
    <t>78624</t>
  </si>
  <si>
    <t>MASYARAKAT PRATAMA ANINDITA,PT</t>
  </si>
  <si>
    <t>78625</t>
  </si>
  <si>
    <t>ZULHAIRI</t>
  </si>
  <si>
    <t>78626</t>
  </si>
  <si>
    <t>INDONESIA POS CHEMTECH CHOSUN REF</t>
  </si>
  <si>
    <t>78628</t>
  </si>
  <si>
    <t>MUHAMMAD EKKY GIGIH PRAKOSO</t>
  </si>
  <si>
    <t>78629</t>
  </si>
  <si>
    <t>CV. PUTRI MEKAR JAYA</t>
  </si>
  <si>
    <t>78630</t>
  </si>
  <si>
    <t>RAHMAT ILAHI</t>
  </si>
  <si>
    <t>78631</t>
  </si>
  <si>
    <t>VARIA USAHA BAHARI</t>
  </si>
  <si>
    <t>78632</t>
  </si>
  <si>
    <t>DAMAI SENTOSA COOKING OIL</t>
  </si>
  <si>
    <t>78633</t>
  </si>
  <si>
    <t>78634</t>
  </si>
  <si>
    <t>LI DONG HUAN</t>
  </si>
  <si>
    <t>78635</t>
  </si>
  <si>
    <t>JAWON ABADI</t>
  </si>
  <si>
    <t>78636</t>
  </si>
  <si>
    <t>KENCANA ABADI</t>
  </si>
  <si>
    <t>78637</t>
  </si>
  <si>
    <t>MARETANIA CHRISTIANAWATY</t>
  </si>
  <si>
    <t>78638</t>
  </si>
  <si>
    <t>ENERGI ALAMRAYA SEMESTA</t>
  </si>
  <si>
    <t>78639</t>
  </si>
  <si>
    <t>78640</t>
  </si>
  <si>
    <t>YOYOK</t>
  </si>
  <si>
    <t>78641</t>
  </si>
  <si>
    <t>YULITAMA KARYA MINERAL</t>
  </si>
  <si>
    <t>78642</t>
  </si>
  <si>
    <t>CV. TIRTA MITRA SEJATI</t>
  </si>
  <si>
    <t>78643</t>
  </si>
  <si>
    <t>PERSADA MEDIKA RAYA</t>
  </si>
  <si>
    <t>78644</t>
  </si>
  <si>
    <t>BOBBY LAMPANG</t>
  </si>
  <si>
    <t>78645</t>
  </si>
  <si>
    <t>PERUSAHAAN PELAYARAN HANISAKITA PERSADA</t>
  </si>
  <si>
    <t>78646</t>
  </si>
  <si>
    <t>GEE GALLERY GROUP</t>
  </si>
  <si>
    <t>78647</t>
  </si>
  <si>
    <t>KRAKATAU DAYA LISTRIK</t>
  </si>
  <si>
    <t>78648</t>
  </si>
  <si>
    <t>APEX INDOPACIFIC</t>
  </si>
  <si>
    <t>78649</t>
  </si>
  <si>
    <t>ALBERT DAMANIK</t>
  </si>
  <si>
    <t>78650</t>
  </si>
  <si>
    <t>78651</t>
  </si>
  <si>
    <t>LAVENDA MEDIKA INTERNASIONAL</t>
  </si>
  <si>
    <t>78652</t>
  </si>
  <si>
    <t>WAGIATI RAMADHANI</t>
  </si>
  <si>
    <t>78653</t>
  </si>
  <si>
    <t>SETIA THASLIM</t>
  </si>
  <si>
    <t>78654</t>
  </si>
  <si>
    <t>BINTANG NUGRAH PERSADA</t>
  </si>
  <si>
    <t>78655</t>
  </si>
  <si>
    <t>PUMK S-1 FAKULTAS EKONOMI &amp; MANAJEMEN IPB</t>
  </si>
  <si>
    <t>78656</t>
  </si>
  <si>
    <t>PRIMA NUSAINDO</t>
  </si>
  <si>
    <t>78657</t>
  </si>
  <si>
    <t>BUMI MINERAL SULAWESI</t>
  </si>
  <si>
    <t>78658</t>
  </si>
  <si>
    <t>SIJA GLOBAL VISION</t>
  </si>
  <si>
    <t>78659</t>
  </si>
  <si>
    <t>DAV BUSINESS MANAGEMENT</t>
  </si>
  <si>
    <t>78660</t>
  </si>
  <si>
    <t>SULEMAN</t>
  </si>
  <si>
    <t>78664</t>
  </si>
  <si>
    <t>GOLDEN GREAT BORNEO</t>
  </si>
  <si>
    <t>78665</t>
  </si>
  <si>
    <t>IKHLAS BANGUN SARANA</t>
  </si>
  <si>
    <t>78666</t>
  </si>
  <si>
    <t>HUMA SULUT LESTARI</t>
  </si>
  <si>
    <t>78667</t>
  </si>
  <si>
    <t>TRI SHANKARA DUTA</t>
  </si>
  <si>
    <t>78668</t>
  </si>
  <si>
    <t>ANDALAN TEKNIK</t>
  </si>
  <si>
    <t>78669</t>
  </si>
  <si>
    <t>GRAHA PINARINGAN (JAKABARING)</t>
  </si>
  <si>
    <t>78670</t>
  </si>
  <si>
    <t>78671</t>
  </si>
  <si>
    <t>PARTAWOOD INDONESIA</t>
  </si>
  <si>
    <t>78672</t>
  </si>
  <si>
    <t>MASAGENAE ADI KARYA</t>
  </si>
  <si>
    <t>78673</t>
  </si>
  <si>
    <t>MAKKAWARU</t>
  </si>
  <si>
    <t>78674</t>
  </si>
  <si>
    <t>MR. ANDI</t>
  </si>
  <si>
    <t>78675</t>
  </si>
  <si>
    <t>78676</t>
  </si>
  <si>
    <t>FRIENDSHIP LOGISTICS LINE</t>
  </si>
  <si>
    <t>78677</t>
  </si>
  <si>
    <t>BAYU BANGUN JAYA</t>
  </si>
  <si>
    <t>78681</t>
  </si>
  <si>
    <t>MAHLIGAI ARTHA SEJAHTERA</t>
  </si>
  <si>
    <t>78682</t>
  </si>
  <si>
    <t>78683</t>
  </si>
  <si>
    <t>TELITI BUMI REKA PRIMASARANA</t>
  </si>
  <si>
    <t>78684</t>
  </si>
  <si>
    <t>ANGGIAT TIMBUL SELAMAT PURBA</t>
  </si>
  <si>
    <t>78685</t>
  </si>
  <si>
    <t>ANUGRAH ESA MULIA</t>
  </si>
  <si>
    <t>78686</t>
  </si>
  <si>
    <t>DAIKYO INTERNATIONAL INDONESIA</t>
  </si>
  <si>
    <t>78687</t>
  </si>
  <si>
    <t>SURYA NUSANTARA JAYA</t>
  </si>
  <si>
    <t>78688</t>
  </si>
  <si>
    <t>BIJIN KUMITA MUTIARA</t>
  </si>
  <si>
    <t>78689</t>
  </si>
  <si>
    <t>SYAHBUDDIN</t>
  </si>
  <si>
    <t>78690</t>
  </si>
  <si>
    <t>ARMAAN RETAIL INDONESIA</t>
  </si>
  <si>
    <t>78691</t>
  </si>
  <si>
    <t>DONGYANG INDONESIA, PT</t>
  </si>
  <si>
    <t>78692</t>
  </si>
  <si>
    <t>CV. ADY WATER</t>
  </si>
  <si>
    <t>78694</t>
  </si>
  <si>
    <t>CV. FAJAR AGUNG KALIMANTAN</t>
  </si>
  <si>
    <t>78695</t>
  </si>
  <si>
    <t>INDO PAPUA, PT</t>
  </si>
  <si>
    <t>78752</t>
  </si>
  <si>
    <t>PELAYARAN KARIMUN ABADI SEJATI</t>
  </si>
  <si>
    <t>78753</t>
  </si>
  <si>
    <t>SAFFA KARYA GEMILANG</t>
  </si>
  <si>
    <t>78754</t>
  </si>
  <si>
    <t>PRIMACOM INTERBUANA</t>
  </si>
  <si>
    <t>78755</t>
  </si>
  <si>
    <t>ARISTANTO</t>
  </si>
  <si>
    <t>78756</t>
  </si>
  <si>
    <t>YH STAR DUA</t>
  </si>
  <si>
    <t>78757</t>
  </si>
  <si>
    <t>TAUFIQ HIDAYAT</t>
  </si>
  <si>
    <t>78758</t>
  </si>
  <si>
    <t>RSU ELIM RANTEPAO</t>
  </si>
  <si>
    <t>78759</t>
  </si>
  <si>
    <t>RONALD H MANURUNG</t>
  </si>
  <si>
    <t>78760</t>
  </si>
  <si>
    <t>LECY</t>
  </si>
  <si>
    <t>78761</t>
  </si>
  <si>
    <t>H. ATENG SOLEH</t>
  </si>
  <si>
    <t>78762</t>
  </si>
  <si>
    <t>MAS ERUCI</t>
  </si>
  <si>
    <t>78763</t>
  </si>
  <si>
    <t>PELITA HARAPAN ABADI</t>
  </si>
  <si>
    <t>78764</t>
  </si>
  <si>
    <t>BATIK AIR INDONESIA</t>
  </si>
  <si>
    <t>78765</t>
  </si>
  <si>
    <t>V-SING ELECTRICAL</t>
  </si>
  <si>
    <t>78766</t>
  </si>
  <si>
    <t>EKA MAURIYANTIKA SAPUTRA</t>
  </si>
  <si>
    <t>78767</t>
  </si>
  <si>
    <t>ACHMAND NIAM</t>
  </si>
  <si>
    <t>78768</t>
  </si>
  <si>
    <t>KUTAI JAYA PUNDINUSA, PT.</t>
  </si>
  <si>
    <t>78769</t>
  </si>
  <si>
    <t>PT. SAGATRADE MURNI</t>
  </si>
  <si>
    <t>78770</t>
  </si>
  <si>
    <t>NIAGA LINTAS PASIFIK, PT.</t>
  </si>
  <si>
    <t>78771</t>
  </si>
  <si>
    <t>SASMITO</t>
  </si>
  <si>
    <t>78772</t>
  </si>
  <si>
    <t>NECES CITRA SELARAS</t>
  </si>
  <si>
    <t>78773</t>
  </si>
  <si>
    <t>JABAT SAKTI ANDALAN</t>
  </si>
  <si>
    <t>78774</t>
  </si>
  <si>
    <t>ILYAS KARYA</t>
  </si>
  <si>
    <t>78776</t>
  </si>
  <si>
    <t>DEDY</t>
  </si>
  <si>
    <t>78777</t>
  </si>
  <si>
    <t>HAJAWI</t>
  </si>
  <si>
    <t>78778</t>
  </si>
  <si>
    <t>SURA INDAH WOOD INDUSTRIES</t>
  </si>
  <si>
    <t>78779</t>
  </si>
  <si>
    <t>SUBROTO</t>
  </si>
  <si>
    <t>78780</t>
  </si>
  <si>
    <t>MITSUI &amp; CO. ENERGY TRADING SINGAPORE PTE. LTD.</t>
  </si>
  <si>
    <t>78781</t>
  </si>
  <si>
    <t>NARMOJO</t>
  </si>
  <si>
    <t>78782</t>
  </si>
  <si>
    <t>NANDA GOBAL HARIDAS</t>
  </si>
  <si>
    <t>78783</t>
  </si>
  <si>
    <t>ELITE PACKAGING INDONESIA</t>
  </si>
  <si>
    <t>78784</t>
  </si>
  <si>
    <t>JONIE FERY</t>
  </si>
  <si>
    <t>78785</t>
  </si>
  <si>
    <t>SUMBER MAHARDIKA GRAHA</t>
  </si>
  <si>
    <t>78786</t>
  </si>
  <si>
    <t>PARAMITRA INTERNUSA PRATAMA</t>
  </si>
  <si>
    <t>78787</t>
  </si>
  <si>
    <t>78788</t>
  </si>
  <si>
    <t>HENDRO</t>
  </si>
  <si>
    <t>78789</t>
  </si>
  <si>
    <t>EDDY SISWO RAHARJO</t>
  </si>
  <si>
    <t>78790</t>
  </si>
  <si>
    <t>SUPARDI</t>
  </si>
  <si>
    <t>78791</t>
  </si>
  <si>
    <t>WINSOLUSI KONSULTAN</t>
  </si>
  <si>
    <t>78792</t>
  </si>
  <si>
    <t>MUHAMMAD HATTA, SH</t>
  </si>
  <si>
    <t>78793</t>
  </si>
  <si>
    <t>BAHAGIA SENTOSA</t>
  </si>
  <si>
    <t>78794</t>
  </si>
  <si>
    <t>NIBANDERA WIDJOYO UTAMA</t>
  </si>
  <si>
    <t>78796</t>
  </si>
  <si>
    <t>BATU INTI MORAMO</t>
  </si>
  <si>
    <t>78797</t>
  </si>
  <si>
    <t>KUBIC GASCO</t>
  </si>
  <si>
    <t>78798</t>
  </si>
  <si>
    <t>RAJA MARUDDIN</t>
  </si>
  <si>
    <t>78799</t>
  </si>
  <si>
    <t>JAYA MANDIRI ABADI,CV</t>
  </si>
  <si>
    <t>78800</t>
  </si>
  <si>
    <t>78801</t>
  </si>
  <si>
    <t>M.IDRUS,SKM,M.KES</t>
  </si>
  <si>
    <t>78802</t>
  </si>
  <si>
    <t>K2 INDUSTRIES INDONESIA</t>
  </si>
  <si>
    <t>78803</t>
  </si>
  <si>
    <t>BUMI MATTOANGING PERKASA, PT</t>
  </si>
  <si>
    <t>78804</t>
  </si>
  <si>
    <t>SINAR SEJAGAT SEMESTA</t>
  </si>
  <si>
    <t>78805</t>
  </si>
  <si>
    <t>PUTRA MONGMONGAN MENYELAM</t>
  </si>
  <si>
    <t>78806</t>
  </si>
  <si>
    <t>BINTANG BARU SUKSES</t>
  </si>
  <si>
    <t>78807</t>
  </si>
  <si>
    <t>ABADI BETON PERKASA,PT</t>
  </si>
  <si>
    <t>78808</t>
  </si>
  <si>
    <t>MR. FADLI ARDIAN</t>
  </si>
  <si>
    <t>78809</t>
  </si>
  <si>
    <t>EAGLE HIGH PLANTATIONS, TBK</t>
  </si>
  <si>
    <t>78810</t>
  </si>
  <si>
    <t>FAHRUDIN ACHMAD</t>
  </si>
  <si>
    <t>78811</t>
  </si>
  <si>
    <t>RACHMAT ZAHRUDIN</t>
  </si>
  <si>
    <t>78812</t>
  </si>
  <si>
    <t>PRAMUDI</t>
  </si>
  <si>
    <t>78813</t>
  </si>
  <si>
    <t>SAMUDERA PACIFIC MAJU</t>
  </si>
  <si>
    <t>78814</t>
  </si>
  <si>
    <t>SUNG GONG LOGISTICS</t>
  </si>
  <si>
    <t>78815</t>
  </si>
  <si>
    <t>78817</t>
  </si>
  <si>
    <t>J &amp; Y TRANSHIPMENT, PT.</t>
  </si>
  <si>
    <t>78818</t>
  </si>
  <si>
    <t>78819</t>
  </si>
  <si>
    <t>ANEKA INTIPERSADA</t>
  </si>
  <si>
    <t>78820</t>
  </si>
  <si>
    <t>LEMBAGA PENELITIAN USU</t>
  </si>
  <si>
    <t>78822</t>
  </si>
  <si>
    <t>RINAWAHYUNI</t>
  </si>
  <si>
    <t>78823</t>
  </si>
  <si>
    <t>78824</t>
  </si>
  <si>
    <t>DONGBU DAEWOO ELECTRONICS CORPORATION</t>
  </si>
  <si>
    <t>78825</t>
  </si>
  <si>
    <t>ADAM BAJA PRIMA</t>
  </si>
  <si>
    <t>78826</t>
  </si>
  <si>
    <t>ADI REKA MANDIRI</t>
  </si>
  <si>
    <t>78827</t>
  </si>
  <si>
    <t>Erwin Susanto</t>
  </si>
  <si>
    <t>78830</t>
  </si>
  <si>
    <t>SANKYU INDONESIA INTERNATIONAL</t>
  </si>
  <si>
    <t>78831</t>
  </si>
  <si>
    <t>CV. ASIA PRATAMA</t>
  </si>
  <si>
    <t>78832</t>
  </si>
  <si>
    <t>JAYA ABADI PERKASA, CV.</t>
  </si>
  <si>
    <t>78833</t>
  </si>
  <si>
    <t>KHARISMA ESA UNGGUL</t>
  </si>
  <si>
    <t>78834</t>
  </si>
  <si>
    <t>BRILIANTORO KRISNA</t>
  </si>
  <si>
    <t>78835</t>
  </si>
  <si>
    <t>GARUDA ANGKASA SAMARINDA SEJAHTERA</t>
  </si>
  <si>
    <t>78836</t>
  </si>
  <si>
    <t>ICHI TAN INDONESIA</t>
  </si>
  <si>
    <t>78837</t>
  </si>
  <si>
    <t>PERMATA GRAHA NUSANTARA</t>
  </si>
  <si>
    <t>78838</t>
  </si>
  <si>
    <t>IHSAN PERMATA SDN.BHD.</t>
  </si>
  <si>
    <t>78839</t>
  </si>
  <si>
    <t>KEVIN KURNIAWAN</t>
  </si>
  <si>
    <t>78840</t>
  </si>
  <si>
    <t>PT. WEDA BAY NICKEL</t>
  </si>
  <si>
    <t>78841</t>
  </si>
  <si>
    <t>GILANG MAHARDIKA</t>
  </si>
  <si>
    <t>78842</t>
  </si>
  <si>
    <t>PRASARANA ENERGI CIREBON</t>
  </si>
  <si>
    <t>78843</t>
  </si>
  <si>
    <t>GOLDEN SURYAJAYA OENTORO</t>
  </si>
  <si>
    <t>79433</t>
  </si>
  <si>
    <t>AHLINDO KONSULASRI UTAMA</t>
  </si>
  <si>
    <t>79434</t>
  </si>
  <si>
    <t>MURI AGUNG ABADI</t>
  </si>
  <si>
    <t>79435</t>
  </si>
  <si>
    <t>GLOBAL SISTEM KONSULTAN</t>
  </si>
  <si>
    <t>79436</t>
  </si>
  <si>
    <t>HOZEN</t>
  </si>
  <si>
    <t>79437</t>
  </si>
  <si>
    <t>CARO KITO</t>
  </si>
  <si>
    <t>79438</t>
  </si>
  <si>
    <t>HUTAN BUMI RAYA</t>
  </si>
  <si>
    <t>79439</t>
  </si>
  <si>
    <t>YUAN SEJATI</t>
  </si>
  <si>
    <t>79440</t>
  </si>
  <si>
    <t>MITRA ANEKA REZEKI</t>
  </si>
  <si>
    <t>79441</t>
  </si>
  <si>
    <t>DEVELOPMENT ALTERNATIVS INC</t>
  </si>
  <si>
    <t>79442</t>
  </si>
  <si>
    <t>NETHES RANGGA SAPUTRA</t>
  </si>
  <si>
    <t>79444</t>
  </si>
  <si>
    <t>JDO Standards Technical (Hangzhou) Co.,Ltd.</t>
  </si>
  <si>
    <t>79445</t>
  </si>
  <si>
    <t>SURYA BANGUN SARANA</t>
  </si>
  <si>
    <t>79446</t>
  </si>
  <si>
    <t>SIMON ELECTRIC CHINA</t>
  </si>
  <si>
    <t>79448</t>
  </si>
  <si>
    <t>WYNCOR BALI</t>
  </si>
  <si>
    <t>79449</t>
  </si>
  <si>
    <t>L&amp;B INDONESIA</t>
  </si>
  <si>
    <t>79455</t>
  </si>
  <si>
    <t>MULIA KARUNIA SABUMI</t>
  </si>
  <si>
    <t>79456</t>
  </si>
  <si>
    <t>CHYE CHOON INDONESIA</t>
  </si>
  <si>
    <t>79457</t>
  </si>
  <si>
    <t>PT. CAKRAWALA BUANA ENERGY</t>
  </si>
  <si>
    <t>79458</t>
  </si>
  <si>
    <t>ACIB</t>
  </si>
  <si>
    <t>79459</t>
  </si>
  <si>
    <t>SYAHRUL EFFENDI</t>
  </si>
  <si>
    <t>79460</t>
  </si>
  <si>
    <t>GUDANG GARAM TBK</t>
  </si>
  <si>
    <t>79461</t>
  </si>
  <si>
    <t>AGUS PRAMONO</t>
  </si>
  <si>
    <t>79462</t>
  </si>
  <si>
    <t>INTERSELA, CV.</t>
  </si>
  <si>
    <t>79463</t>
  </si>
  <si>
    <t>STANLI TRIJAYA MANDIRI</t>
  </si>
  <si>
    <t>79464</t>
  </si>
  <si>
    <t>Hawila Mujur Propertindo</t>
  </si>
  <si>
    <t>79465</t>
  </si>
  <si>
    <t>SUTARDI</t>
  </si>
  <si>
    <t>79466</t>
  </si>
  <si>
    <t>BIO RESOURCES DEVELOPMENT</t>
  </si>
  <si>
    <t>79467</t>
  </si>
  <si>
    <t>CV. YASINDO MULTI PRATAMA</t>
  </si>
  <si>
    <t>79468</t>
  </si>
  <si>
    <t>GEMILANG SUKSES GLOBALINDO</t>
  </si>
  <si>
    <t>79469</t>
  </si>
  <si>
    <t>MARIA</t>
  </si>
  <si>
    <t>79470</t>
  </si>
  <si>
    <t>PAUL CHANDRA</t>
  </si>
  <si>
    <t>79471</t>
  </si>
  <si>
    <t>HUTAN HIJAU MAS</t>
  </si>
  <si>
    <t>79472</t>
  </si>
  <si>
    <t>JUERGEN NEUROHR</t>
  </si>
  <si>
    <t>79473</t>
  </si>
  <si>
    <t>BINUANG MITRA BERSAMA BLOK DUA</t>
  </si>
  <si>
    <t>79474</t>
  </si>
  <si>
    <t>BUDIMAN</t>
  </si>
  <si>
    <t>79475</t>
  </si>
  <si>
    <t>SINAR SPORT HOTEL, PT</t>
  </si>
  <si>
    <t>79476</t>
  </si>
  <si>
    <t>BRUCI JAYA, PT</t>
  </si>
  <si>
    <t>79477</t>
  </si>
  <si>
    <t>WIN WIN RUBBER TECHNOLOGIES</t>
  </si>
  <si>
    <t>79478</t>
  </si>
  <si>
    <t>DIPON INDONESIA, CV.</t>
  </si>
  <si>
    <t>79479</t>
  </si>
  <si>
    <t>AGRO MULYO SEJAHTERA</t>
  </si>
  <si>
    <t>79480</t>
  </si>
  <si>
    <t>HAMANROKO</t>
  </si>
  <si>
    <t>79481</t>
  </si>
  <si>
    <t>BRIDGESTONE KALIMANTAN PLANTATION</t>
  </si>
  <si>
    <t>79482</t>
  </si>
  <si>
    <t>JASA TIGA MAS, CV.</t>
  </si>
  <si>
    <t>79483</t>
  </si>
  <si>
    <t>CV. DIANJU BERKAT</t>
  </si>
  <si>
    <t>79484</t>
  </si>
  <si>
    <t>SAFWIN.IR</t>
  </si>
  <si>
    <t>79485</t>
  </si>
  <si>
    <t>HUGA PRATAMA INDONESIA</t>
  </si>
  <si>
    <t>79486</t>
  </si>
  <si>
    <t>SARANA BANDAR NASIONAL</t>
  </si>
  <si>
    <t>79489</t>
  </si>
  <si>
    <t>APLIKANUSA LINTASARTA</t>
  </si>
  <si>
    <t>79490</t>
  </si>
  <si>
    <t>zulfadly zulfadly</t>
  </si>
  <si>
    <t>79492</t>
  </si>
  <si>
    <t>SUHARSAH SAID</t>
  </si>
  <si>
    <t>79493</t>
  </si>
  <si>
    <t>RATNAJAYA INDAHUTAMA</t>
  </si>
  <si>
    <t>79494</t>
  </si>
  <si>
    <t>ALPHA BUANA SUPPLIES</t>
  </si>
  <si>
    <t>79495</t>
  </si>
  <si>
    <t>DAFAM MATARAM INTERNATIONAL</t>
  </si>
  <si>
    <t>79498</t>
  </si>
  <si>
    <t>RUMAH SEHAT,CV</t>
  </si>
  <si>
    <t>79499</t>
  </si>
  <si>
    <t>YAYASAN WAHANA VISI INDONESIA</t>
  </si>
  <si>
    <t>79500</t>
  </si>
  <si>
    <t>XYLO INDAH PRATAMA</t>
  </si>
  <si>
    <t>79501</t>
  </si>
  <si>
    <t>79502</t>
  </si>
  <si>
    <t>AQUAMARINE</t>
  </si>
  <si>
    <t>79503</t>
  </si>
  <si>
    <t>CITRA SARI MAKMUR</t>
  </si>
  <si>
    <t>79504</t>
  </si>
  <si>
    <t>UDIANA</t>
  </si>
  <si>
    <t>79505</t>
  </si>
  <si>
    <t>CYBERINDO ADITAMA</t>
  </si>
  <si>
    <t>79506</t>
  </si>
  <si>
    <t>ENERGI COAL PRIMA</t>
  </si>
  <si>
    <t>79508</t>
  </si>
  <si>
    <t>TITIN NUGROHO RINI</t>
  </si>
  <si>
    <t>79509</t>
  </si>
  <si>
    <t>YEON HEUNG MEGA SARI</t>
  </si>
  <si>
    <t>79511</t>
  </si>
  <si>
    <t>MAKASSAR TENE</t>
  </si>
  <si>
    <t>79512</t>
  </si>
  <si>
    <t>CHINA NATION CHEMICAL ENGINEERING COORPORATION</t>
  </si>
  <si>
    <t>79513</t>
  </si>
  <si>
    <t>GALATTA LESTARINDO</t>
  </si>
  <si>
    <t>79514</t>
  </si>
  <si>
    <t>DENY PRASETYAWAN</t>
  </si>
  <si>
    <t>79515</t>
  </si>
  <si>
    <t>KAHOINDAH CITRAGARMENT</t>
  </si>
  <si>
    <t>79516</t>
  </si>
  <si>
    <t>KARYAKREASI YASAPRATAMA</t>
  </si>
  <si>
    <t>79517</t>
  </si>
  <si>
    <t>IDEA KREASI CEMERLANG</t>
  </si>
  <si>
    <t>79518</t>
  </si>
  <si>
    <t>INDRA JAYA</t>
  </si>
  <si>
    <t>79519</t>
  </si>
  <si>
    <t>KOP. TELKOMSEL</t>
  </si>
  <si>
    <t>79520</t>
  </si>
  <si>
    <t>ELITE</t>
  </si>
  <si>
    <t>79521</t>
  </si>
  <si>
    <t>79522</t>
  </si>
  <si>
    <t>SENIMAN</t>
  </si>
  <si>
    <t>79523</t>
  </si>
  <si>
    <t>CHEN WOO FISHERY</t>
  </si>
  <si>
    <t>79524</t>
  </si>
  <si>
    <t>DETO PATRA REALITY</t>
  </si>
  <si>
    <t>79525</t>
  </si>
  <si>
    <t>RISKI ANANDA PRATAMA</t>
  </si>
  <si>
    <t>79526</t>
  </si>
  <si>
    <t>NORTH BALI DIVE CENTER</t>
  </si>
  <si>
    <t>79527</t>
  </si>
  <si>
    <t>SOLIKHIN</t>
  </si>
  <si>
    <t>79528</t>
  </si>
  <si>
    <t>ASEP EKA SETYAWAN</t>
  </si>
  <si>
    <t>79529</t>
  </si>
  <si>
    <t>PERSADA SEMESTA</t>
  </si>
  <si>
    <t>79531</t>
  </si>
  <si>
    <t>SERI ENGLAN HARAHAP</t>
  </si>
  <si>
    <t>79532</t>
  </si>
  <si>
    <t>SURYA BINTAN MADANI</t>
  </si>
  <si>
    <t>79535</t>
  </si>
  <si>
    <t>TUHONO</t>
  </si>
  <si>
    <t>79536</t>
  </si>
  <si>
    <t>BANK NEGARA INDONESIA (PERSERO) TBK CABANG TEBET</t>
  </si>
  <si>
    <t>79538</t>
  </si>
  <si>
    <t>DATIN FATIA UMAR</t>
  </si>
  <si>
    <t>79539</t>
  </si>
  <si>
    <t>VELLY ALEXANDER RAMPISELA</t>
  </si>
  <si>
    <t>79540</t>
  </si>
  <si>
    <t>ALIN</t>
  </si>
  <si>
    <t>79541</t>
  </si>
  <si>
    <t>CV. CAHAYA DJAYA</t>
  </si>
  <si>
    <t>79543</t>
  </si>
  <si>
    <t>TELEKOMUNIKASI SELULAR (TELKOMSEL)</t>
  </si>
  <si>
    <t>79544</t>
  </si>
  <si>
    <t>79545</t>
  </si>
  <si>
    <t>79546</t>
  </si>
  <si>
    <t>ENERGY LOGISTICS</t>
  </si>
  <si>
    <t>79547</t>
  </si>
  <si>
    <t>ASOSIASI INDEPENDENT SURVEYOR IND</t>
  </si>
  <si>
    <t>79548</t>
  </si>
  <si>
    <t>ZENITH DJAJA</t>
  </si>
  <si>
    <t>79549</t>
  </si>
  <si>
    <t>CAKRA SURYA CEMERLANG</t>
  </si>
  <si>
    <t>79550</t>
  </si>
  <si>
    <t>GEMMA ADE INTEN DEVIANTI</t>
  </si>
  <si>
    <t>79551</t>
  </si>
  <si>
    <t>PERKUMPULAN PERHIMPUNAN SANTO BORROMEUS</t>
  </si>
  <si>
    <t>79552</t>
  </si>
  <si>
    <t>WISESA NIAGA TAMA</t>
  </si>
  <si>
    <t>79554</t>
  </si>
  <si>
    <t>JAFA PALMA INDONESIA</t>
  </si>
  <si>
    <t>79555</t>
  </si>
  <si>
    <t>YURISMON</t>
  </si>
  <si>
    <t>79556</t>
  </si>
  <si>
    <t>SAPI SUGIH MAKMUR</t>
  </si>
  <si>
    <t>79557</t>
  </si>
  <si>
    <t>TRAMMO PTE LTD</t>
  </si>
  <si>
    <t>79559</t>
  </si>
  <si>
    <t>ONG YOE FHWE YUSUF ONGGO</t>
  </si>
  <si>
    <t>79561</t>
  </si>
  <si>
    <t>HERIBERTUS,MR</t>
  </si>
  <si>
    <t>79563</t>
  </si>
  <si>
    <t>PLN (PERSERO) SEKTOR PEMBANGKITAN BALIKPAPAN</t>
  </si>
  <si>
    <t>79564</t>
  </si>
  <si>
    <t>DUNIA KIMIA UTAMA</t>
  </si>
  <si>
    <t>79567</t>
  </si>
  <si>
    <t>PERKEBUNAN NUSANTARA VIII</t>
  </si>
  <si>
    <t>79568</t>
  </si>
  <si>
    <t>LINGGA PERKASA JAYA LINE</t>
  </si>
  <si>
    <t>79569</t>
  </si>
  <si>
    <t>EVA</t>
  </si>
  <si>
    <t>79570</t>
  </si>
  <si>
    <t>YUDI ISKANDAR DINATA, ST</t>
  </si>
  <si>
    <t>79571</t>
  </si>
  <si>
    <t>RANSO WELVARINDO</t>
  </si>
  <si>
    <t>79572</t>
  </si>
  <si>
    <t>ERIC WIBISONO</t>
  </si>
  <si>
    <t>79573</t>
  </si>
  <si>
    <t>INTI GLOBAL INDUSTRIES</t>
  </si>
  <si>
    <t>79574</t>
  </si>
  <si>
    <t>CIPTA MULIA GEMILANG</t>
  </si>
  <si>
    <t>79575</t>
  </si>
  <si>
    <t>INFINITI MARINE</t>
  </si>
  <si>
    <t>79576</t>
  </si>
  <si>
    <t>JIMMY TAN</t>
  </si>
  <si>
    <t>79577</t>
  </si>
  <si>
    <t>PETRO ANUGERAH DINAMIKA</t>
  </si>
  <si>
    <t>79578</t>
  </si>
  <si>
    <t>BINA RUANG INDONESIA</t>
  </si>
  <si>
    <t>79579</t>
  </si>
  <si>
    <t>PT. PELABUHAN TANJUNG PRIOK</t>
  </si>
  <si>
    <t>79580</t>
  </si>
  <si>
    <t>SELARAS ANUGERAH SENTOSA</t>
  </si>
  <si>
    <t>79582</t>
  </si>
  <si>
    <t>HAYATI PRATAMA MANDIRI</t>
  </si>
  <si>
    <t>79583</t>
  </si>
  <si>
    <t>TOP BAKER INDONESIA</t>
  </si>
  <si>
    <t>79584</t>
  </si>
  <si>
    <t>HENDRIZAL .</t>
  </si>
  <si>
    <t>79585</t>
  </si>
  <si>
    <t>STAREAST SEJAHTERA GROUP</t>
  </si>
  <si>
    <t>79586</t>
  </si>
  <si>
    <t>KOP. BANUA</t>
  </si>
  <si>
    <t>79587</t>
  </si>
  <si>
    <t>79588</t>
  </si>
  <si>
    <t>CITRA BAKTI PERSADA</t>
  </si>
  <si>
    <t>79589</t>
  </si>
  <si>
    <t>79590</t>
  </si>
  <si>
    <t>PABRIK GULA GORONTALO</t>
  </si>
  <si>
    <t>79591</t>
  </si>
  <si>
    <t>RUMAH SAKIT JIWAPEKANBARU</t>
  </si>
  <si>
    <t>79592</t>
  </si>
  <si>
    <t>79593</t>
  </si>
  <si>
    <t>REKREASINDO NUSANTARA</t>
  </si>
  <si>
    <t>79594</t>
  </si>
  <si>
    <t>SUCOFINDO PRIMA INTERNASIONAL KONSULTAN</t>
  </si>
  <si>
    <t>79595</t>
  </si>
  <si>
    <t>HERU MAULANA</t>
  </si>
  <si>
    <t>79596</t>
  </si>
  <si>
    <t>KONSORSIUM PT. SULUH ARDHI ENGINEERING - PT. CHIYODA INTERNATIONAL INDONESIA</t>
  </si>
  <si>
    <t>79597</t>
  </si>
  <si>
    <t>YAY. PENDIDIKAN INTERNAL AUDIT</t>
  </si>
  <si>
    <t>79598</t>
  </si>
  <si>
    <t>JASA KARGO PERKASATAMA</t>
  </si>
  <si>
    <t>79599</t>
  </si>
  <si>
    <t>KOP UNIT DESA TANI SUBUR</t>
  </si>
  <si>
    <t>79601</t>
  </si>
  <si>
    <t>BP. BERLIAN HASBULLAH</t>
  </si>
  <si>
    <t>79602</t>
  </si>
  <si>
    <t>ENRICO</t>
  </si>
  <si>
    <t>79603</t>
  </si>
  <si>
    <t>GRAND SHAYLA INDONESIA</t>
  </si>
  <si>
    <t>79604</t>
  </si>
  <si>
    <t>BINA MINERAL SENTOSA</t>
  </si>
  <si>
    <t>79605</t>
  </si>
  <si>
    <t>KOP. UNIT DESA TANI MANDIRI</t>
  </si>
  <si>
    <t>79606</t>
  </si>
  <si>
    <t>PRAJA MANDIRI</t>
  </si>
  <si>
    <t>79607</t>
  </si>
  <si>
    <t>79608</t>
  </si>
  <si>
    <t>BORNEO PRIMA PERKASA</t>
  </si>
  <si>
    <t>79609</t>
  </si>
  <si>
    <t>DYVI ANUGERAH MULIA</t>
  </si>
  <si>
    <t>79610</t>
  </si>
  <si>
    <t>DIDIK MAULANA SIP</t>
  </si>
  <si>
    <t>79611</t>
  </si>
  <si>
    <t>MUHAMMAD RIFADIN, MR</t>
  </si>
  <si>
    <t>79612</t>
  </si>
  <si>
    <t>INDOSAT, Tbk</t>
  </si>
  <si>
    <t>79613</t>
  </si>
  <si>
    <t>REFFIN YULIANTO</t>
  </si>
  <si>
    <t>79614</t>
  </si>
  <si>
    <t>LELCO TRINDO NUSANTARA</t>
  </si>
  <si>
    <t>79615</t>
  </si>
  <si>
    <t>ILHAM PRICE</t>
  </si>
  <si>
    <t>79616</t>
  </si>
  <si>
    <t>EKA DATAMA</t>
  </si>
  <si>
    <t>79617</t>
  </si>
  <si>
    <t>KURNIA ABADI PADANG</t>
  </si>
  <si>
    <t>79618</t>
  </si>
  <si>
    <t>YAY NUSA JAYA DEPOK</t>
  </si>
  <si>
    <t>79619</t>
  </si>
  <si>
    <t>MOH HARTADI</t>
  </si>
  <si>
    <t>79620</t>
  </si>
  <si>
    <t>ARDI YANUWARDI</t>
  </si>
  <si>
    <t>79621</t>
  </si>
  <si>
    <t>CV. KARUNIA MULIA (Hotel Amrani Solo)</t>
  </si>
  <si>
    <t>79622</t>
  </si>
  <si>
    <t>SUDIRO ADIGUNAWIDOJATI</t>
  </si>
  <si>
    <t>79623</t>
  </si>
  <si>
    <t>TIGER ENERGY TRADING PTE LTD</t>
  </si>
  <si>
    <t>79624</t>
  </si>
  <si>
    <t>ANSARI JAYA SAKTI</t>
  </si>
  <si>
    <t>79625</t>
  </si>
  <si>
    <t>WENDY SAMANTHA</t>
  </si>
  <si>
    <t>79626</t>
  </si>
  <si>
    <t>SUBURMAX MAKMUR</t>
  </si>
  <si>
    <t>79627</t>
  </si>
  <si>
    <t>FERYANTO</t>
  </si>
  <si>
    <t>79628</t>
  </si>
  <si>
    <t>HARI YANTO</t>
  </si>
  <si>
    <t>79629</t>
  </si>
  <si>
    <t>BROTHERS ENERGY INDONESIA</t>
  </si>
  <si>
    <t>79630</t>
  </si>
  <si>
    <t>YAYASAN UNAI</t>
  </si>
  <si>
    <t>79631</t>
  </si>
  <si>
    <t>HANUSENTRA AGRO LESTARI</t>
  </si>
  <si>
    <t>79632</t>
  </si>
  <si>
    <t>BPK. Y. ABZAR</t>
  </si>
  <si>
    <t>79633</t>
  </si>
  <si>
    <t>SUMBER TIRTA LANGGENG</t>
  </si>
  <si>
    <t>79634</t>
  </si>
  <si>
    <t>WAHYU ADI GUNA</t>
  </si>
  <si>
    <t>79635</t>
  </si>
  <si>
    <t>CV. SURYA BORNEO ABADI</t>
  </si>
  <si>
    <t>79636</t>
  </si>
  <si>
    <t>ZUHAIRANI YUNMI YUNAN</t>
  </si>
  <si>
    <t>79637</t>
  </si>
  <si>
    <t>ASURANSI JASARAHARJA PUTERA</t>
  </si>
  <si>
    <t>79638</t>
  </si>
  <si>
    <t>DEDEN</t>
  </si>
  <si>
    <t>79639</t>
  </si>
  <si>
    <t>SINAR ALAM KALIMANTAN, PT</t>
  </si>
  <si>
    <t>79641</t>
  </si>
  <si>
    <t>ASTI</t>
  </si>
  <si>
    <t>79642</t>
  </si>
  <si>
    <t>ADI WIGUNA INDONUSA (ADIANDO)</t>
  </si>
  <si>
    <t>79643</t>
  </si>
  <si>
    <t>ARTAMULIA TATAPRATAMA</t>
  </si>
  <si>
    <t>79645</t>
  </si>
  <si>
    <t>EASTINDO SERVICES</t>
  </si>
  <si>
    <t>79646</t>
  </si>
  <si>
    <t>BUMI LESTARI INDUSTRI</t>
  </si>
  <si>
    <t>79647</t>
  </si>
  <si>
    <t>IDHAM</t>
  </si>
  <si>
    <t>79648</t>
  </si>
  <si>
    <t>79649</t>
  </si>
  <si>
    <t>OXFORD POLICY MANAGEMENT LIMITED</t>
  </si>
  <si>
    <t>79650</t>
  </si>
  <si>
    <t>KOP. MEKAR SAWIT</t>
  </si>
  <si>
    <t>79651</t>
  </si>
  <si>
    <t>BANGUN PURBA BANGUN PURBA</t>
  </si>
  <si>
    <t>79652</t>
  </si>
  <si>
    <t>HARTO WILSON</t>
  </si>
  <si>
    <t>79653</t>
  </si>
  <si>
    <t>SOTO SEDEEP</t>
  </si>
  <si>
    <t>79654</t>
  </si>
  <si>
    <t>MEGAH SURYA PERTIWI</t>
  </si>
  <si>
    <t>79655</t>
  </si>
  <si>
    <t>MITRA KARYA USAHA PERKASA</t>
  </si>
  <si>
    <t>79656</t>
  </si>
  <si>
    <t>OCEANWISE INDONESIA</t>
  </si>
  <si>
    <t>79657</t>
  </si>
  <si>
    <t>PELABUHAN INDONESIA II (PERSERO)</t>
  </si>
  <si>
    <t>79658</t>
  </si>
  <si>
    <t>QYUSI GLOBAL INDONESIA</t>
  </si>
  <si>
    <t>79659</t>
  </si>
  <si>
    <t>MARITIM PRIMA MANDIRI</t>
  </si>
  <si>
    <t>79660</t>
  </si>
  <si>
    <t>MUSTIKA KARYAJAYA SAKTI</t>
  </si>
  <si>
    <t>79662</t>
  </si>
  <si>
    <t>OYONG BIN SUHAIDI</t>
  </si>
  <si>
    <t>79663</t>
  </si>
  <si>
    <t>WAHANA ELEKSIA TECHNOLOGI</t>
  </si>
  <si>
    <t>79664</t>
  </si>
  <si>
    <t>MAD SAHID</t>
  </si>
  <si>
    <t>79666</t>
  </si>
  <si>
    <t>KARYASUKSES UTAMAPRIMA</t>
  </si>
  <si>
    <t>79667</t>
  </si>
  <si>
    <t>EWINDO</t>
  </si>
  <si>
    <t>79668</t>
  </si>
  <si>
    <t>SIBA SURYA</t>
  </si>
  <si>
    <t>79669</t>
  </si>
  <si>
    <t>LIM KIAN TJAY</t>
  </si>
  <si>
    <t>79670</t>
  </si>
  <si>
    <t>M. RIDWAN</t>
  </si>
  <si>
    <t>79671</t>
  </si>
  <si>
    <t>79672</t>
  </si>
  <si>
    <t>ABU DJAROPI</t>
  </si>
  <si>
    <t>79673</t>
  </si>
  <si>
    <t>BHINNEKA MENTARIDIMENSI</t>
  </si>
  <si>
    <t>79674</t>
  </si>
  <si>
    <t>YANDI PAKIDING</t>
  </si>
  <si>
    <t>79675</t>
  </si>
  <si>
    <t>SURYADI, ST</t>
  </si>
  <si>
    <t>79676</t>
  </si>
  <si>
    <t>79680</t>
  </si>
  <si>
    <t>EKO PERWIRA</t>
  </si>
  <si>
    <t>79681</t>
  </si>
  <si>
    <t>RONGGOLAWE</t>
  </si>
  <si>
    <t>79682</t>
  </si>
  <si>
    <t>PETROKIMIA GRESIK</t>
  </si>
  <si>
    <t>79685</t>
  </si>
  <si>
    <t>MIA HIASINTA HARDJASATYA</t>
  </si>
  <si>
    <t>79686</t>
  </si>
  <si>
    <t>MIA HARDJASATYA</t>
  </si>
  <si>
    <t>79687</t>
  </si>
  <si>
    <t>BUDI WIKAMTO</t>
  </si>
  <si>
    <t>79689</t>
  </si>
  <si>
    <t>79690</t>
  </si>
  <si>
    <t>MUHAMMAD SYAMSI</t>
  </si>
  <si>
    <t>79691</t>
  </si>
  <si>
    <t>WINARDI ISKANDAR</t>
  </si>
  <si>
    <t>79692</t>
  </si>
  <si>
    <t>AUTO HANDAL INDONESIA</t>
  </si>
  <si>
    <t>79693</t>
  </si>
  <si>
    <t>H.B. IZAMY. N</t>
  </si>
  <si>
    <t>79694</t>
  </si>
  <si>
    <t>PARAMASUKA GUPITA</t>
  </si>
  <si>
    <t>79695</t>
  </si>
  <si>
    <t>PELAYARAN NASIONAL WIDI JASA EKSPRESS</t>
  </si>
  <si>
    <t>79696</t>
  </si>
  <si>
    <t>PASAMANMARAMA SEJAHTERA</t>
  </si>
  <si>
    <t>79697</t>
  </si>
  <si>
    <t>RIAU INDO AGROPALMA</t>
  </si>
  <si>
    <t>79698</t>
  </si>
  <si>
    <t>ASTAPRIMA RAYA SARI</t>
  </si>
  <si>
    <t>79699</t>
  </si>
  <si>
    <t>PANCATUNGGAL KARSASEJATI</t>
  </si>
  <si>
    <t>79700</t>
  </si>
  <si>
    <t>CIPUTRA ASTINAMURIA</t>
  </si>
  <si>
    <t>79702</t>
  </si>
  <si>
    <t>79703</t>
  </si>
  <si>
    <t>SUBHAN ACHYANI, MR</t>
  </si>
  <si>
    <t>79704</t>
  </si>
  <si>
    <t>SUKARI / JUHERIYAH</t>
  </si>
  <si>
    <t>79705</t>
  </si>
  <si>
    <t>SUKARI JUHERIYAH</t>
  </si>
  <si>
    <t>79706</t>
  </si>
  <si>
    <t>FA ERNIE HUTAGALUNG &amp; PARTNERS</t>
  </si>
  <si>
    <t>79707</t>
  </si>
  <si>
    <t>Ketut</t>
  </si>
  <si>
    <t>79708</t>
  </si>
  <si>
    <t>79709</t>
  </si>
  <si>
    <t>SINAR MAS SEMESTA</t>
  </si>
  <si>
    <t>79710</t>
  </si>
  <si>
    <t>DAFAM MAJU BERSAMA</t>
  </si>
  <si>
    <t>79711</t>
  </si>
  <si>
    <t>ARSYAD</t>
  </si>
  <si>
    <t>79712</t>
  </si>
  <si>
    <t>WIJAYA KARYA UTAMA</t>
  </si>
  <si>
    <t>79713</t>
  </si>
  <si>
    <t>BINTANG  SEMBILAN</t>
  </si>
  <si>
    <t>79714</t>
  </si>
  <si>
    <t>PRIMADONA CIPAGER INDAH</t>
  </si>
  <si>
    <t>79715</t>
  </si>
  <si>
    <t>DANIEL SUTANTO</t>
  </si>
  <si>
    <t>79716</t>
  </si>
  <si>
    <t>INDAH BUKIT NUSATAMA</t>
  </si>
  <si>
    <t>79718</t>
  </si>
  <si>
    <t>MITRA GEMILANG METROPOLITAN</t>
  </si>
  <si>
    <t>79719</t>
  </si>
  <si>
    <t>NIPPON GAS CO.,LTD</t>
  </si>
  <si>
    <t>79720</t>
  </si>
  <si>
    <t>PT. VADHANA INTERNATIONAL</t>
  </si>
  <si>
    <t>79721</t>
  </si>
  <si>
    <t>ERICK WIDI RAHARJO</t>
  </si>
  <si>
    <t>79722</t>
  </si>
  <si>
    <t>79724</t>
  </si>
  <si>
    <t>79725</t>
  </si>
  <si>
    <t>ACHMAD NIAM</t>
  </si>
  <si>
    <t>79726</t>
  </si>
  <si>
    <t>79728</t>
  </si>
  <si>
    <t>SAHBILAL LUBIS SE SAHBILAL LUBIS SE</t>
  </si>
  <si>
    <t>79729</t>
  </si>
  <si>
    <t>IBNU</t>
  </si>
  <si>
    <t>79733</t>
  </si>
  <si>
    <t>MARTHEN DUMA</t>
  </si>
  <si>
    <t>79734</t>
  </si>
  <si>
    <t>ANDIKA SYAHPUTRA</t>
  </si>
  <si>
    <t>79735</t>
  </si>
  <si>
    <t>MS. FITRAWATI</t>
  </si>
  <si>
    <t>79736</t>
  </si>
  <si>
    <t>MATIUS WAU</t>
  </si>
  <si>
    <t>79737</t>
  </si>
  <si>
    <t>BINA TEKNIKA MANDIRI</t>
  </si>
  <si>
    <t>79740</t>
  </si>
  <si>
    <t>CV SELAMAT MANDIRI PRATAMA</t>
  </si>
  <si>
    <t>79742</t>
  </si>
  <si>
    <t>MAGNA BUMI PUTRA</t>
  </si>
  <si>
    <t>79743</t>
  </si>
  <si>
    <t>YACOBUS SADIKUN</t>
  </si>
  <si>
    <t>79744</t>
  </si>
  <si>
    <t>RAM SINGH</t>
  </si>
  <si>
    <t>79745</t>
  </si>
  <si>
    <t>JASA MUTU MINERAL INDONESIA</t>
  </si>
  <si>
    <t>79748</t>
  </si>
  <si>
    <t>MAHKOTA DUA PUTRA</t>
  </si>
  <si>
    <t>79750</t>
  </si>
  <si>
    <t>79751</t>
  </si>
  <si>
    <t>GRAMAR JAYA</t>
  </si>
  <si>
    <t>79752</t>
  </si>
  <si>
    <t>KARNEL MINYAK NABATI</t>
  </si>
  <si>
    <t>79753</t>
  </si>
  <si>
    <t>GLOBAL OFFSHORE ENGINEERING</t>
  </si>
  <si>
    <t>79754</t>
  </si>
  <si>
    <t>HERCULES PANJAITAN</t>
  </si>
  <si>
    <t>79755</t>
  </si>
  <si>
    <t>KAMBOJA MAS</t>
  </si>
  <si>
    <t>79756</t>
  </si>
  <si>
    <t>KARSA PRIMAPERMATA NUSA,PT</t>
  </si>
  <si>
    <t>79757</t>
  </si>
  <si>
    <t>TELAGA PASIR KUTA</t>
  </si>
  <si>
    <t>79758</t>
  </si>
  <si>
    <t>WARINGIN MEGAH</t>
  </si>
  <si>
    <t>79759</t>
  </si>
  <si>
    <t>KETUT AGUS WIRA NEGARA</t>
  </si>
  <si>
    <t>79760</t>
  </si>
  <si>
    <t>MUHAMMAD FITRI, MR</t>
  </si>
  <si>
    <t>79761</t>
  </si>
  <si>
    <t>FITRAWATI, MS</t>
  </si>
  <si>
    <t>80448</t>
  </si>
  <si>
    <t>BIMASCO CARGO SYSTEM</t>
  </si>
  <si>
    <t>80450</t>
  </si>
  <si>
    <t>ARMEN SIREGAR</t>
  </si>
  <si>
    <t>80451</t>
  </si>
  <si>
    <t>PUTRA FAJAR SEJATI</t>
  </si>
  <si>
    <t>80452</t>
  </si>
  <si>
    <t>YAFA KARYA MANDIRI</t>
  </si>
  <si>
    <t>80453</t>
  </si>
  <si>
    <t>PANG KHIM ON / RUDIANTO</t>
  </si>
  <si>
    <t>80454</t>
  </si>
  <si>
    <t>DISANDRA</t>
  </si>
  <si>
    <t>80455</t>
  </si>
  <si>
    <t>DARREN ANDERSON</t>
  </si>
  <si>
    <t>80456</t>
  </si>
  <si>
    <t>NAXAMARINA ALPHA</t>
  </si>
  <si>
    <t>80457</t>
  </si>
  <si>
    <t>RONNY SETIAWAN</t>
  </si>
  <si>
    <t>80458</t>
  </si>
  <si>
    <t>SURIANSYAH</t>
  </si>
  <si>
    <t>80459</t>
  </si>
  <si>
    <t>BIKER PLUS INDONESIA</t>
  </si>
  <si>
    <t>80460</t>
  </si>
  <si>
    <t>RUMAH SAKIT UMUM RASKITA</t>
  </si>
  <si>
    <t>80461</t>
  </si>
  <si>
    <t>SUHERWIN</t>
  </si>
  <si>
    <t>80462</t>
  </si>
  <si>
    <t>SAMPOERNA INDONESIA SEMBILAN</t>
  </si>
  <si>
    <t>80463</t>
  </si>
  <si>
    <t>INDONESIAN PARADISE PROPERTY TBK</t>
  </si>
  <si>
    <t>80464</t>
  </si>
  <si>
    <t>PRIMA UNGGUL PERSADA</t>
  </si>
  <si>
    <t>80465</t>
  </si>
  <si>
    <t>INDODARMA MUGI PERKASA</t>
  </si>
  <si>
    <t>80466</t>
  </si>
  <si>
    <t>MUHAMMAD ISKANDAR</t>
  </si>
  <si>
    <t>80467</t>
  </si>
  <si>
    <t>SENYIUR UTAMA PERMAI, PT</t>
  </si>
  <si>
    <t>81448</t>
  </si>
  <si>
    <t>HIKMA PUTRI</t>
  </si>
  <si>
    <t>81449</t>
  </si>
  <si>
    <t>81450</t>
  </si>
  <si>
    <t>BINTANG BANGUN LESTARI</t>
  </si>
  <si>
    <t>81451</t>
  </si>
  <si>
    <t>PANCARAN SURYA ABADI</t>
  </si>
  <si>
    <t>81453</t>
  </si>
  <si>
    <t>PADA IDI</t>
  </si>
  <si>
    <t>81454</t>
  </si>
  <si>
    <t>KIM JAESUNG</t>
  </si>
  <si>
    <t>81455</t>
  </si>
  <si>
    <t>ADINATA CREATINATION</t>
  </si>
  <si>
    <t>81456</t>
  </si>
  <si>
    <t>BALI RESORT &amp; LEISURE</t>
  </si>
  <si>
    <t>81457</t>
  </si>
  <si>
    <t>GANESHA SELARAS ABADI, PT</t>
  </si>
  <si>
    <t>81458</t>
  </si>
  <si>
    <t>81459</t>
  </si>
  <si>
    <t>ELIT PRATAMA</t>
  </si>
  <si>
    <t>81460</t>
  </si>
  <si>
    <t>AGUNG PERSADA</t>
  </si>
  <si>
    <t>81461</t>
  </si>
  <si>
    <t>MITRA MAJU MANUNGGAL, PT</t>
  </si>
  <si>
    <t>81462</t>
  </si>
  <si>
    <t>RINA FITRIANI</t>
  </si>
  <si>
    <t>81463</t>
  </si>
  <si>
    <t>PROTEKNIKA JASAPRATAMA</t>
  </si>
  <si>
    <t>81504</t>
  </si>
  <si>
    <t>TANJUNG BERSATU ENERGY</t>
  </si>
  <si>
    <t>81505</t>
  </si>
  <si>
    <t>HONEYWELL INDONESIA</t>
  </si>
  <si>
    <t>81506</t>
  </si>
  <si>
    <t>EKA NOFRIADI</t>
  </si>
  <si>
    <t>81508</t>
  </si>
  <si>
    <t>JDO STANDARDS TECHNICAL (HANGZHOU) CO. LTD</t>
  </si>
  <si>
    <t>81509</t>
  </si>
  <si>
    <t>OKKY NASUTION.ST</t>
  </si>
  <si>
    <t>81510</t>
  </si>
  <si>
    <t>ABDUL</t>
  </si>
  <si>
    <t>81511</t>
  </si>
  <si>
    <t>81512</t>
  </si>
  <si>
    <t>METRINDO SUKSES ABADI (HOTEL NEO GAJAH MADA)</t>
  </si>
  <si>
    <t>81513</t>
  </si>
  <si>
    <t>ERICK RAHARJO</t>
  </si>
  <si>
    <t>81514</t>
  </si>
  <si>
    <t>81515</t>
  </si>
  <si>
    <t>KASABELANGKA NUANSA PRIMA, PT</t>
  </si>
  <si>
    <t>81516</t>
  </si>
  <si>
    <t>KANGEN CENTER INDONESIA, PT</t>
  </si>
  <si>
    <t>81517</t>
  </si>
  <si>
    <t>CITRA ARTHA ANUGERAH, PT</t>
  </si>
  <si>
    <t>81519</t>
  </si>
  <si>
    <t>CITRA BARU STEEL</t>
  </si>
  <si>
    <t>81520</t>
  </si>
  <si>
    <t>INTI NIKKI LERES</t>
  </si>
  <si>
    <t>81522</t>
  </si>
  <si>
    <t>KRAKATAU INDUSTRIAL ESTATE CILEGON</t>
  </si>
  <si>
    <t>81523</t>
  </si>
  <si>
    <t>EURAPIPE SOLUTIONS INDONESIA</t>
  </si>
  <si>
    <t>81524</t>
  </si>
  <si>
    <t>PT. INHUTANI V (PERSERO)</t>
  </si>
  <si>
    <t>81525</t>
  </si>
  <si>
    <t>BUANA KARYA SUGIARTHA</t>
  </si>
  <si>
    <t>81527</t>
  </si>
  <si>
    <t>MITRA BAHARI SUKSES</t>
  </si>
  <si>
    <t>81529</t>
  </si>
  <si>
    <t>RSU KHUSUS MATA MBMC</t>
  </si>
  <si>
    <t>81535</t>
  </si>
  <si>
    <t>HOTEL NIRWANA ANINDYA</t>
  </si>
  <si>
    <t>81536</t>
  </si>
  <si>
    <t>CINTA AIR MINUM</t>
  </si>
  <si>
    <t>81539</t>
  </si>
  <si>
    <t>81540</t>
  </si>
  <si>
    <t>LA HODDING</t>
  </si>
  <si>
    <t>81541</t>
  </si>
  <si>
    <t>RAYMOND WIBISONO DJUKARDI</t>
  </si>
  <si>
    <t>81544</t>
  </si>
  <si>
    <t>TAN SIU NOI</t>
  </si>
  <si>
    <t>81545</t>
  </si>
  <si>
    <t>BINANGUN JAYA SUKSES</t>
  </si>
  <si>
    <t>81546</t>
  </si>
  <si>
    <t>81547</t>
  </si>
  <si>
    <t>WAYAN JASRIARTA</t>
  </si>
  <si>
    <t>81549</t>
  </si>
  <si>
    <t>MULTI KARYA ENGINEERING</t>
  </si>
  <si>
    <t>81550</t>
  </si>
  <si>
    <t>81551</t>
  </si>
  <si>
    <t>DEDY BONARDO SARAGIH</t>
  </si>
  <si>
    <t>81552</t>
  </si>
  <si>
    <t>81584</t>
  </si>
  <si>
    <t>MAHARANI PRIMA</t>
  </si>
  <si>
    <t>81586</t>
  </si>
  <si>
    <t>CAHAYA MARMER PERKASA</t>
  </si>
  <si>
    <t>81587</t>
  </si>
  <si>
    <t>81588</t>
  </si>
  <si>
    <t>MITSUBISHI LOGISTICS INDONESIA</t>
  </si>
  <si>
    <t>81589</t>
  </si>
  <si>
    <t>AHMAD BAHTIMI</t>
  </si>
  <si>
    <t>81590</t>
  </si>
  <si>
    <t>CV. MEGA MATAHARI</t>
  </si>
  <si>
    <t>81591</t>
  </si>
  <si>
    <t>SRIWIJAYA AGRO PERSADA</t>
  </si>
  <si>
    <t>81592</t>
  </si>
  <si>
    <t>SARI PERSADA RAYA, PT</t>
  </si>
  <si>
    <t>81593</t>
  </si>
  <si>
    <t>MANDIRI LINE, PT</t>
  </si>
  <si>
    <t>82448</t>
  </si>
  <si>
    <t>BEND. RUTIN RSU SEKAYU</t>
  </si>
  <si>
    <t>82449</t>
  </si>
  <si>
    <t>VARIA LAUNDRY</t>
  </si>
  <si>
    <t>82450</t>
  </si>
  <si>
    <t>SCHNEIDER ELECTRIC MANUFACTURING BATAM</t>
  </si>
  <si>
    <t>82451</t>
  </si>
  <si>
    <t>NIPSEA PAINT AND CHEMICALS</t>
  </si>
  <si>
    <t>82452</t>
  </si>
  <si>
    <t>ROYAL PRIMA,PT</t>
  </si>
  <si>
    <t>82453</t>
  </si>
  <si>
    <t>CMS KALTIM UTAMA</t>
  </si>
  <si>
    <t>82454</t>
  </si>
  <si>
    <t>WAHYU MURTI GARUDA KENCANA</t>
  </si>
  <si>
    <t>82455</t>
  </si>
  <si>
    <t>INVESTASI MANDIRI</t>
  </si>
  <si>
    <t>82456</t>
  </si>
  <si>
    <t>HIGINO ACELDA</t>
  </si>
  <si>
    <t>82457</t>
  </si>
  <si>
    <t>PRATIWI LOGISTIK SUKSES</t>
  </si>
  <si>
    <t>82458</t>
  </si>
  <si>
    <t>JAKARTA INDUSTRIAL ESTATE PULOGADUNG</t>
  </si>
  <si>
    <t>82459</t>
  </si>
  <si>
    <t>WIRA PALAKA SAMUDERA</t>
  </si>
  <si>
    <t>82460</t>
  </si>
  <si>
    <t>82461</t>
  </si>
  <si>
    <t>82463</t>
  </si>
  <si>
    <t>ANUGRAH RESTU SELATAN</t>
  </si>
  <si>
    <t>82464</t>
  </si>
  <si>
    <t>CV. AMANDA</t>
  </si>
  <si>
    <t>82465</t>
  </si>
  <si>
    <t>MAJU BERSAMA SEJAHTERA</t>
  </si>
  <si>
    <t>82466</t>
  </si>
  <si>
    <t>HARAPAN INSANI MILLENIA</t>
  </si>
  <si>
    <t>82467</t>
  </si>
  <si>
    <t>INDOTASS MANDIRI INDONESIA, PT</t>
  </si>
  <si>
    <t>82468</t>
  </si>
  <si>
    <t>HAMIDI MARKOM</t>
  </si>
  <si>
    <t>82469</t>
  </si>
  <si>
    <t>BUDHI PRAMA</t>
  </si>
  <si>
    <t>82471</t>
  </si>
  <si>
    <t>POPULAR DAENONG INDONESIA</t>
  </si>
  <si>
    <t>82473</t>
  </si>
  <si>
    <t>ARFIZ KARYA TRITAMA</t>
  </si>
  <si>
    <t>82474</t>
  </si>
  <si>
    <t>CV. TUNAS INTI</t>
  </si>
  <si>
    <t>82475</t>
  </si>
  <si>
    <t>MAESKHA PRIMAGRAHA</t>
  </si>
  <si>
    <t>82476</t>
  </si>
  <si>
    <t>FREYSSINET TOTAL TECHNOLOGY</t>
  </si>
  <si>
    <t>82477</t>
  </si>
  <si>
    <t>FASCO ABADI EKSPRES</t>
  </si>
  <si>
    <t>82478</t>
  </si>
  <si>
    <t>SINAR MENARA DELI,PT</t>
  </si>
  <si>
    <t>82479</t>
  </si>
  <si>
    <t>Nico Umar</t>
  </si>
  <si>
    <t>82480</t>
  </si>
  <si>
    <t>EDI SAPUTRO</t>
  </si>
  <si>
    <t>82481</t>
  </si>
  <si>
    <t>BLUE SEA INDUSTRY</t>
  </si>
  <si>
    <t>82482</t>
  </si>
  <si>
    <t>IMAM GHOZALI</t>
  </si>
  <si>
    <t>82483</t>
  </si>
  <si>
    <t>TIGAMAS MITRA SELARAS</t>
  </si>
  <si>
    <t>82484</t>
  </si>
  <si>
    <t>ARTHA BINA BHAYANGKARA</t>
  </si>
  <si>
    <t>82485</t>
  </si>
  <si>
    <t>SUMATERA RIANG LESTARI,PT</t>
  </si>
  <si>
    <t>82486</t>
  </si>
  <si>
    <t>SWIFT ILSIN OTS INDO</t>
  </si>
  <si>
    <t>82487</t>
  </si>
  <si>
    <t>RAFIQ UDIN</t>
  </si>
  <si>
    <t>82488</t>
  </si>
  <si>
    <t>JOHN BILLY</t>
  </si>
  <si>
    <t>82489</t>
  </si>
  <si>
    <t>82491</t>
  </si>
  <si>
    <t>BERKAH BATU BANAWA</t>
  </si>
  <si>
    <t>82492</t>
  </si>
  <si>
    <t>DRS T ZULKARNAIN</t>
  </si>
  <si>
    <t>82493</t>
  </si>
  <si>
    <t>TEGUH KARSA WANALESTARI</t>
  </si>
  <si>
    <t>82494</t>
  </si>
  <si>
    <t>BERKAT ANUGERAH SEJAHTERA MANDIRI</t>
  </si>
  <si>
    <t>82495</t>
  </si>
  <si>
    <t>ANGKASA ENGINEERS INDONESIA</t>
  </si>
  <si>
    <t>82496</t>
  </si>
  <si>
    <t>SARANA CIPTA BUSANA</t>
  </si>
  <si>
    <t>82497</t>
  </si>
  <si>
    <t>VINCENT IRFANDY</t>
  </si>
  <si>
    <t>82498</t>
  </si>
  <si>
    <t>FORTIUS WAJO PERKEBUNAN</t>
  </si>
  <si>
    <t>82499</t>
  </si>
  <si>
    <t>EXCAV GLOBAL</t>
  </si>
  <si>
    <t>82500</t>
  </si>
  <si>
    <t>BAPAK HENDRA</t>
  </si>
  <si>
    <t>82501</t>
  </si>
  <si>
    <t>NIAGA JAYA SAMUDERA</t>
  </si>
  <si>
    <t>82503</t>
  </si>
  <si>
    <t>AKBAR MITRA JAYA, PT</t>
  </si>
  <si>
    <t>82504</t>
  </si>
  <si>
    <t>ZHEJIANG YUEHUA TELECOMMUNICATION CO. LTD</t>
  </si>
  <si>
    <t>82505</t>
  </si>
  <si>
    <t>SUFAGIAN TYS</t>
  </si>
  <si>
    <t>82506</t>
  </si>
  <si>
    <t>KARTIKA POLASWASTI MAHARDHIKA, PT.</t>
  </si>
  <si>
    <t>82507</t>
  </si>
  <si>
    <t>ALAM BATU</t>
  </si>
  <si>
    <t>82508</t>
  </si>
  <si>
    <t>BETHA TRI ADHI,PT</t>
  </si>
  <si>
    <t>82509</t>
  </si>
  <si>
    <t>KRISTIYATNO</t>
  </si>
  <si>
    <t>82510</t>
  </si>
  <si>
    <t>MITSUBISHI MOTORS KRAMA YUDHA INDONESIA</t>
  </si>
  <si>
    <t>82511</t>
  </si>
  <si>
    <t>RANGGA OCSTAR</t>
  </si>
  <si>
    <t>82512</t>
  </si>
  <si>
    <t>PERUSAHAAN BONGKAR MUAT TANGGUH SAMUDERA JAYA</t>
  </si>
  <si>
    <t>82513</t>
  </si>
  <si>
    <t>TRISETIAWAN</t>
  </si>
  <si>
    <t>82514</t>
  </si>
  <si>
    <t>HARKAT SARANA NIAGA</t>
  </si>
  <si>
    <t>82515</t>
  </si>
  <si>
    <t>COPPO</t>
  </si>
  <si>
    <t>82516</t>
  </si>
  <si>
    <t>BIRU LAUT NUSANTARA</t>
  </si>
  <si>
    <t>82517</t>
  </si>
  <si>
    <t>DAIKI AXIS INDONESIA</t>
  </si>
  <si>
    <t>82518</t>
  </si>
  <si>
    <t>RIMBA MATOA LESTARI</t>
  </si>
  <si>
    <t>82519</t>
  </si>
  <si>
    <t>KHAIRIANA</t>
  </si>
  <si>
    <t>82520</t>
  </si>
  <si>
    <t>PUTRIANI</t>
  </si>
  <si>
    <t>82521</t>
  </si>
  <si>
    <t>BAGJA</t>
  </si>
  <si>
    <t>82522</t>
  </si>
  <si>
    <t>UNO TANOH SEURAMO</t>
  </si>
  <si>
    <t>82524</t>
  </si>
  <si>
    <t>KALIMANTAN PRIMA SERVICES INDONESIA</t>
  </si>
  <si>
    <t>82525</t>
  </si>
  <si>
    <t>MARIANA LAM</t>
  </si>
  <si>
    <t>82526</t>
  </si>
  <si>
    <t>IDEC ABADI WOOD INDUSTRIES</t>
  </si>
  <si>
    <t>82527</t>
  </si>
  <si>
    <t>ABIPRAYA-YODYA, KSO</t>
  </si>
  <si>
    <t>82528</t>
  </si>
  <si>
    <t>TASMA PUJA.PT</t>
  </si>
  <si>
    <t>82529</t>
  </si>
  <si>
    <t>CV. BUKIT UHUD</t>
  </si>
  <si>
    <t>82530</t>
  </si>
  <si>
    <t>PLANT ESSENCE INDONESIA</t>
  </si>
  <si>
    <t>82531</t>
  </si>
  <si>
    <t>SASCO MARITIM INDONESIA</t>
  </si>
  <si>
    <t>82532</t>
  </si>
  <si>
    <t>ALLEGRINDO NUSANTARA,PT</t>
  </si>
  <si>
    <t>82533</t>
  </si>
  <si>
    <t>YAY. LEMB. SERTIFIKASI PROFESI TI &amp; TELEKOMUNIKASI INDONESIA</t>
  </si>
  <si>
    <t>82535</t>
  </si>
  <si>
    <t>ABICAM</t>
  </si>
  <si>
    <t>82536</t>
  </si>
  <si>
    <t>82537</t>
  </si>
  <si>
    <t>BERCA MANDIRI PERKASA</t>
  </si>
  <si>
    <t>82539</t>
  </si>
  <si>
    <t>MADE SAKURA</t>
  </si>
  <si>
    <t>82540</t>
  </si>
  <si>
    <t>FERDINAND JAYA PUTRA</t>
  </si>
  <si>
    <t>82541</t>
  </si>
  <si>
    <t>KETUT NGURAH GUNAWAN</t>
  </si>
  <si>
    <t>82542</t>
  </si>
  <si>
    <t>SARANA KERTA</t>
  </si>
  <si>
    <t>82543</t>
  </si>
  <si>
    <t>GIANT BLESSING,CV</t>
  </si>
  <si>
    <t>82545</t>
  </si>
  <si>
    <t>82546</t>
  </si>
  <si>
    <t>UJONG NEUBOK DALAM,PT</t>
  </si>
  <si>
    <t>82548</t>
  </si>
  <si>
    <t>BEND PENGELUARAN BADAN PENGELOLAAN KEU DAN ASET DAERAH</t>
  </si>
  <si>
    <t>82549</t>
  </si>
  <si>
    <t>82550</t>
  </si>
  <si>
    <t>PLN ( PERSERO ) DISTRIBUSI BALI</t>
  </si>
  <si>
    <t>82551</t>
  </si>
  <si>
    <t>CAHAYA ENERGI LESTARI</t>
  </si>
  <si>
    <t>82552</t>
  </si>
  <si>
    <t>KOPERASI UNIT DESA SUMBER BAROKAH</t>
  </si>
  <si>
    <t>82553</t>
  </si>
  <si>
    <t>BEN BELA AFFANDI</t>
  </si>
  <si>
    <t>82554</t>
  </si>
  <si>
    <t>PASIR MAS ENERGI</t>
  </si>
  <si>
    <t>82555</t>
  </si>
  <si>
    <t>GUNUNG SELAMAT LESTARI</t>
  </si>
  <si>
    <t>82556</t>
  </si>
  <si>
    <t>PEBRI H SINULINGGA</t>
  </si>
  <si>
    <t>82557</t>
  </si>
  <si>
    <t>ASEP ITANG HIDAYAT</t>
  </si>
  <si>
    <t>82560</t>
  </si>
  <si>
    <t>MITRA ENERGI AGUNG</t>
  </si>
  <si>
    <t>82561</t>
  </si>
  <si>
    <t>BERLIAN BIDUK JAYA</t>
  </si>
  <si>
    <t>82562</t>
  </si>
  <si>
    <t>CV. BERKAT USAHA KARYA</t>
  </si>
  <si>
    <t>82563</t>
  </si>
  <si>
    <t>UNITRANS SUPER LOGISTIK</t>
  </si>
  <si>
    <t>82564</t>
  </si>
  <si>
    <t>ASAHI DIAMOND INDUSTRIAL INDONESIA</t>
  </si>
  <si>
    <t>82565</t>
  </si>
  <si>
    <t>HARDI SEPTIAWAN</t>
  </si>
  <si>
    <t>82566</t>
  </si>
  <si>
    <t>ANTANG GUNUNG MERATUS</t>
  </si>
  <si>
    <t>82567</t>
  </si>
  <si>
    <t>M. ARDIANSYAH</t>
  </si>
  <si>
    <t>82568</t>
  </si>
  <si>
    <t>82569</t>
  </si>
  <si>
    <t>82570</t>
  </si>
  <si>
    <t>PERUSAHAAN KAPUR EK</t>
  </si>
  <si>
    <t>82571</t>
  </si>
  <si>
    <t>Drs. KURTUBI</t>
  </si>
  <si>
    <t>82572</t>
  </si>
  <si>
    <t>EBARA INDONESIA</t>
  </si>
  <si>
    <t>82573</t>
  </si>
  <si>
    <t>82574</t>
  </si>
  <si>
    <t>REMIKA JAYA, CV</t>
  </si>
  <si>
    <t>82575</t>
  </si>
  <si>
    <t>BERKAT TAMBANG SEJAHTERA</t>
  </si>
  <si>
    <t>82578</t>
  </si>
  <si>
    <t>RR. ROOSITA CINDRAKASIH</t>
  </si>
  <si>
    <t>82579</t>
  </si>
  <si>
    <t>SUMBER BERKAT KARUNIA, PT</t>
  </si>
  <si>
    <t>82580</t>
  </si>
  <si>
    <t>ARIFANDI HAFIZ</t>
  </si>
  <si>
    <t>82581</t>
  </si>
  <si>
    <t>82582</t>
  </si>
  <si>
    <t>NASUTION</t>
  </si>
  <si>
    <t>82583</t>
  </si>
  <si>
    <t>CV. DIFA KALIDI SUKSES MANDIRI</t>
  </si>
  <si>
    <t>82584</t>
  </si>
  <si>
    <t>GOENGO MITRA INDONESIA</t>
  </si>
  <si>
    <t>82585</t>
  </si>
  <si>
    <t>GRAHA JAYA KARUNIA</t>
  </si>
  <si>
    <t>82586</t>
  </si>
  <si>
    <t>FANTONY TANZIL</t>
  </si>
  <si>
    <t>82587</t>
  </si>
  <si>
    <t>ROSEAN VIATAMA</t>
  </si>
  <si>
    <t>82588</t>
  </si>
  <si>
    <t>TAUFIKURAHMAN. SPDI</t>
  </si>
  <si>
    <t>82589</t>
  </si>
  <si>
    <t>BESTTECH</t>
  </si>
  <si>
    <t>82590</t>
  </si>
  <si>
    <t>ASURANSI ADIRA DINAMIKA</t>
  </si>
  <si>
    <t>82591</t>
  </si>
  <si>
    <t>82592</t>
  </si>
  <si>
    <t>ANDRY WIEDIEN</t>
  </si>
  <si>
    <t>82593</t>
  </si>
  <si>
    <t>ANDRY</t>
  </si>
  <si>
    <t>82594</t>
  </si>
  <si>
    <t>BENDAHARA ISTANA KEPRESIDENAN JAKARTA KEMENTERIAN SEKRETARIAT NEGARA</t>
  </si>
  <si>
    <t>82595</t>
  </si>
  <si>
    <t>SINARKAYU ABADI</t>
  </si>
  <si>
    <t>82596</t>
  </si>
  <si>
    <t>RAFIUDIN</t>
  </si>
  <si>
    <t>82597</t>
  </si>
  <si>
    <t>RUDIYANTO</t>
  </si>
  <si>
    <t>82598</t>
  </si>
  <si>
    <t>PERSEKUTUAN KANTOR JASA PENILAI PUBLIK RACHMAT MP &amp; REKAN</t>
  </si>
  <si>
    <t>82599</t>
  </si>
  <si>
    <t>AZURA TECHNINDO UTAMA</t>
  </si>
  <si>
    <t>82600</t>
  </si>
  <si>
    <t>KINTETSU WORLD EXPRESS INDONESIA</t>
  </si>
  <si>
    <t>82601</t>
  </si>
  <si>
    <t>INTI PRIMA DAYA</t>
  </si>
  <si>
    <t>82603</t>
  </si>
  <si>
    <t>CAHAYA FURNITURE</t>
  </si>
  <si>
    <t>82604</t>
  </si>
  <si>
    <t>DIGITAL FRAME INDONESIA</t>
  </si>
  <si>
    <t>82605</t>
  </si>
  <si>
    <t>ANUGERAH MAKMUR SEJATI</t>
  </si>
  <si>
    <t>82606</t>
  </si>
  <si>
    <t>RIDUAN</t>
  </si>
  <si>
    <t>82607</t>
  </si>
  <si>
    <t>POS INDONESIA</t>
  </si>
  <si>
    <t>82608</t>
  </si>
  <si>
    <t>CICIH SUNINGSIH</t>
  </si>
  <si>
    <t>82609</t>
  </si>
  <si>
    <t>FRANSISKA SANTOSO</t>
  </si>
  <si>
    <t>82610</t>
  </si>
  <si>
    <t>PL IKATAN PERUSAHAAN PENGENDALIAN HAMA</t>
  </si>
  <si>
    <t>82612</t>
  </si>
  <si>
    <t>HAIRUL NIZAM</t>
  </si>
  <si>
    <t>82614</t>
  </si>
  <si>
    <t>INDORAMA PETROCHEMICALS</t>
  </si>
  <si>
    <t>82615</t>
  </si>
  <si>
    <t>CLARIANT KUJANG CATALYSTS</t>
  </si>
  <si>
    <t>82616</t>
  </si>
  <si>
    <t>SUMATERA CAHAYA MANDIRI, PT</t>
  </si>
  <si>
    <t>82617</t>
  </si>
  <si>
    <t>TANJUNG POWER INDONESIA</t>
  </si>
  <si>
    <t>82621</t>
  </si>
  <si>
    <t>INDO MUJAHID IMPEX, PT</t>
  </si>
  <si>
    <t>82622</t>
  </si>
  <si>
    <t>PERTAMINA TRANS KONTINENTAL</t>
  </si>
  <si>
    <t>82623</t>
  </si>
  <si>
    <t>HEPI KISWORO</t>
  </si>
  <si>
    <t>82624</t>
  </si>
  <si>
    <t>ROBEN</t>
  </si>
  <si>
    <t>82625</t>
  </si>
  <si>
    <t>ROBEN SITOMPUL</t>
  </si>
  <si>
    <t>82627</t>
  </si>
  <si>
    <t>AZZAMA PENDIDIKAN UTAMA</t>
  </si>
  <si>
    <t>82628</t>
  </si>
  <si>
    <t>CITOE FARM</t>
  </si>
  <si>
    <t>82629</t>
  </si>
  <si>
    <t>VANDIKA GEMILANG JAYA</t>
  </si>
  <si>
    <t>82630</t>
  </si>
  <si>
    <t>MEGA PRIMA MULIA</t>
  </si>
  <si>
    <t>82631</t>
  </si>
  <si>
    <t>82632</t>
  </si>
  <si>
    <t>ROSINTAN SITORUS</t>
  </si>
  <si>
    <t>82634</t>
  </si>
  <si>
    <t>SINAR MUTIARA SEMPURNA</t>
  </si>
  <si>
    <t>82636</t>
  </si>
  <si>
    <t>DAWERI TANU</t>
  </si>
  <si>
    <t>82638</t>
  </si>
  <si>
    <t>82639</t>
  </si>
  <si>
    <t>HANGZHOU ZHEDA TIANYUAN &amp; TECHNOLOGY CO.LTD</t>
  </si>
  <si>
    <t>82640</t>
  </si>
  <si>
    <t>MASA BARU</t>
  </si>
  <si>
    <t>82641</t>
  </si>
  <si>
    <t>BAJUBANG KREASI INTERBUANA</t>
  </si>
  <si>
    <t>82642</t>
  </si>
  <si>
    <t>A. RUSWANDY</t>
  </si>
  <si>
    <t>82643</t>
  </si>
  <si>
    <t>FLEXTRONICS TECHNOLOGY INDONESIA</t>
  </si>
  <si>
    <t>82644</t>
  </si>
  <si>
    <t>FIN TETRA INDONESIA</t>
  </si>
  <si>
    <t>82645</t>
  </si>
  <si>
    <t>HIGH STEELINDO ERANUSA, PT</t>
  </si>
  <si>
    <t>82653</t>
  </si>
  <si>
    <t>PALMINA UTAMA</t>
  </si>
  <si>
    <t>82655</t>
  </si>
  <si>
    <t>RUTIN DIRJEND MINYAK DAN GAS BUMI TA.2001</t>
  </si>
  <si>
    <t>82657</t>
  </si>
  <si>
    <t>HARAPAN SAWIT SEJAHTERAH</t>
  </si>
  <si>
    <t>82661</t>
  </si>
  <si>
    <t>SINO INDOCOAL PADMANUSA</t>
  </si>
  <si>
    <t>82662</t>
  </si>
  <si>
    <t>EDY MIJO</t>
  </si>
  <si>
    <t>82663</t>
  </si>
  <si>
    <t>83727</t>
  </si>
  <si>
    <t>BIDNER SIMAMORA, Drs</t>
  </si>
  <si>
    <t>83729</t>
  </si>
  <si>
    <t>83731</t>
  </si>
  <si>
    <t>SINAR USAHA SEJATI</t>
  </si>
  <si>
    <t>83732</t>
  </si>
  <si>
    <t>BONDAN KISWANDONO</t>
  </si>
  <si>
    <t>83733</t>
  </si>
  <si>
    <t>EKONERG-Energy Research and Environmental Protection Institute, Ltd</t>
  </si>
  <si>
    <t>83734</t>
  </si>
  <si>
    <t>KUD KARYA TANI</t>
  </si>
  <si>
    <t>84652</t>
  </si>
  <si>
    <t>WAHANA SENTANA BAJA</t>
  </si>
  <si>
    <t>86983</t>
  </si>
  <si>
    <t>CHRISTIANTI MUSTIKA PUTRI</t>
  </si>
  <si>
    <t>86984</t>
  </si>
  <si>
    <t>MITRA BAHADA</t>
  </si>
  <si>
    <t>87020</t>
  </si>
  <si>
    <t>ADICITRA ANANTARA</t>
  </si>
  <si>
    <t>87024</t>
  </si>
  <si>
    <t>SAMUDERAMANDIRA KALTIMPRIMA</t>
  </si>
  <si>
    <t>87391</t>
  </si>
  <si>
    <t>MITRA ALAM SEGARA SEJATI</t>
  </si>
  <si>
    <t>87392</t>
  </si>
  <si>
    <t>SURYA BAHARI PERKASA</t>
  </si>
  <si>
    <t>87393</t>
  </si>
  <si>
    <t>ANDRI SEPTIAN</t>
  </si>
  <si>
    <t>87394</t>
  </si>
  <si>
    <t>IBRAHIM (CV. HIKMAH TANI)</t>
  </si>
  <si>
    <t>87395</t>
  </si>
  <si>
    <t>PELABUHAN DUMAI BERSERI</t>
  </si>
  <si>
    <t>87396</t>
  </si>
  <si>
    <t>LAMANDAU SAWIT SEJAHTERA</t>
  </si>
  <si>
    <t>87397</t>
  </si>
  <si>
    <t>GUNAWAN S, MR</t>
  </si>
  <si>
    <t>87398</t>
  </si>
  <si>
    <t>JANI PURBA, MR</t>
  </si>
  <si>
    <t>87399</t>
  </si>
  <si>
    <t>GADING VIRASTA LOMPUTARA</t>
  </si>
  <si>
    <t>87400</t>
  </si>
  <si>
    <t>ANTON SUJARWO</t>
  </si>
  <si>
    <t>87401</t>
  </si>
  <si>
    <t>87403</t>
  </si>
  <si>
    <t>CORAULENG MAEGA PUTRA</t>
  </si>
  <si>
    <t>87404</t>
  </si>
  <si>
    <t>LASKARSEMESTA ALAM</t>
  </si>
  <si>
    <t>87405</t>
  </si>
  <si>
    <t>MUHAMMAD MASYADI, MR</t>
  </si>
  <si>
    <t>87406</t>
  </si>
  <si>
    <t>KARANG TARUNA  SATYA MUDA GRAHA</t>
  </si>
  <si>
    <t>87407</t>
  </si>
  <si>
    <t>CV. SINAR MEGA SUKSES</t>
  </si>
  <si>
    <t>87408</t>
  </si>
  <si>
    <t>87409</t>
  </si>
  <si>
    <t>GOOD MINING</t>
  </si>
  <si>
    <t>87410</t>
  </si>
  <si>
    <t>CHENG HUI</t>
  </si>
  <si>
    <t>87412</t>
  </si>
  <si>
    <t>MAKRO JAYA LESTARI</t>
  </si>
  <si>
    <t>87413</t>
  </si>
  <si>
    <t>HIMA INDONESIA</t>
  </si>
  <si>
    <t>87414</t>
  </si>
  <si>
    <t>MULIYANTO HALIM</t>
  </si>
  <si>
    <t>87415</t>
  </si>
  <si>
    <t>TIRTA SIGMA ENGINEERING, PT</t>
  </si>
  <si>
    <t>87416</t>
  </si>
  <si>
    <t>TANJUNG RHU PLANTATION AND PRODUCT</t>
  </si>
  <si>
    <t>87417</t>
  </si>
  <si>
    <t>PLN (PERSERO) UNIT INDUK PEMBANGUNAN IX</t>
  </si>
  <si>
    <t>87418</t>
  </si>
  <si>
    <t>CV. RIMBUN PADI BERJAYA</t>
  </si>
  <si>
    <t>87419</t>
  </si>
  <si>
    <t>PERUSAHAAN PERKEBUNAN KARETIA</t>
  </si>
  <si>
    <t>87420</t>
  </si>
  <si>
    <t>CV. STAR ENGINERING</t>
  </si>
  <si>
    <t>87421</t>
  </si>
  <si>
    <t>DHL GLOBAL FORWARDING INDONESIA</t>
  </si>
  <si>
    <t>87422</t>
  </si>
  <si>
    <t>ANDALAN QUALITY DUNIA</t>
  </si>
  <si>
    <t>87423</t>
  </si>
  <si>
    <t>GRAHA BOGA MANDIRI, PT</t>
  </si>
  <si>
    <t>87424</t>
  </si>
  <si>
    <t>EDY SADEWO</t>
  </si>
  <si>
    <t>87425</t>
  </si>
  <si>
    <t>87426</t>
  </si>
  <si>
    <t>NS BLUESCOPE INDONESIA</t>
  </si>
  <si>
    <t>87428</t>
  </si>
  <si>
    <t>POLYKENCANA RAYA, PT</t>
  </si>
  <si>
    <t>87429</t>
  </si>
  <si>
    <t>87430</t>
  </si>
  <si>
    <t>87431</t>
  </si>
  <si>
    <t>Darmayasa</t>
  </si>
  <si>
    <t>87432</t>
  </si>
  <si>
    <t>87433</t>
  </si>
  <si>
    <t>LEONG HUP JAYAINDO</t>
  </si>
  <si>
    <t>87434</t>
  </si>
  <si>
    <t>ARIS SOPANDI</t>
  </si>
  <si>
    <t>87435</t>
  </si>
  <si>
    <t>SINAR TIMUR INDUSTRINDO</t>
  </si>
  <si>
    <t>87437</t>
  </si>
  <si>
    <t>CV. TRI MEGAH UTAMA</t>
  </si>
  <si>
    <t>87438</t>
  </si>
  <si>
    <t>FOKUS GARMINDO</t>
  </si>
  <si>
    <t>87439</t>
  </si>
  <si>
    <t>ENDEK</t>
  </si>
  <si>
    <t>87440</t>
  </si>
  <si>
    <t>DINGFENG ENTERPRISE SDN BHD</t>
  </si>
  <si>
    <t>87441</t>
  </si>
  <si>
    <t>87442</t>
  </si>
  <si>
    <t>KURNIA TUNGGAL NUGRAHA</t>
  </si>
  <si>
    <t>87443</t>
  </si>
  <si>
    <t>INSAN MAS MANDIRI</t>
  </si>
  <si>
    <t>87444</t>
  </si>
  <si>
    <t>PUTRA SARI LESTARI</t>
  </si>
  <si>
    <t>87445</t>
  </si>
  <si>
    <t>YURMAN</t>
  </si>
  <si>
    <t>87446</t>
  </si>
  <si>
    <t>JONI MAIZAR</t>
  </si>
  <si>
    <t>87447</t>
  </si>
  <si>
    <t>GUNA WARDANI</t>
  </si>
  <si>
    <t>87449</t>
  </si>
  <si>
    <t>PRIMA NOEL</t>
  </si>
  <si>
    <t>87450</t>
  </si>
  <si>
    <t>BUDHI SABDO UTOMO</t>
  </si>
  <si>
    <t>87451</t>
  </si>
  <si>
    <t>INTI STANIA PRIMA</t>
  </si>
  <si>
    <t>87452</t>
  </si>
  <si>
    <t>ALAM PERMATA RIAU</t>
  </si>
  <si>
    <t>87453</t>
  </si>
  <si>
    <t>JOHNSON SOEKWANTO</t>
  </si>
  <si>
    <t>87454</t>
  </si>
  <si>
    <t>BANGUN ARTA HUTAMA</t>
  </si>
  <si>
    <t>87455</t>
  </si>
  <si>
    <t>BEND.RUMAH SAKIT UMUM DAERAH LABUHAN BATU UTARA</t>
  </si>
  <si>
    <t>87456</t>
  </si>
  <si>
    <t>SURYA DARMA PERKASA</t>
  </si>
  <si>
    <t>87457</t>
  </si>
  <si>
    <t>SINAR BINTANG TERANG SEJATI</t>
  </si>
  <si>
    <t>87458</t>
  </si>
  <si>
    <t>AL MIZAN</t>
  </si>
  <si>
    <t>87459</t>
  </si>
  <si>
    <t>WILDAN AWALUDIN</t>
  </si>
  <si>
    <t>87460</t>
  </si>
  <si>
    <t>LIM HANG KANG</t>
  </si>
  <si>
    <t>87461</t>
  </si>
  <si>
    <t>PUTU</t>
  </si>
  <si>
    <t>87462</t>
  </si>
  <si>
    <t>PIAGIO MANOPO</t>
  </si>
  <si>
    <t>87463</t>
  </si>
  <si>
    <t>WANASARI NUSANTARA</t>
  </si>
  <si>
    <t>87464</t>
  </si>
  <si>
    <t>LIM HANG KHIANG</t>
  </si>
  <si>
    <t>87465</t>
  </si>
  <si>
    <t>TUKIYAR -</t>
  </si>
  <si>
    <t>87466</t>
  </si>
  <si>
    <t>87467</t>
  </si>
  <si>
    <t>RIKI CAKRA</t>
  </si>
  <si>
    <t>87468</t>
  </si>
  <si>
    <t>87469</t>
  </si>
  <si>
    <t>TELADAN ANEKA NUSANTARA</t>
  </si>
  <si>
    <t>87470</t>
  </si>
  <si>
    <t>JAIN INTERNATIONAL</t>
  </si>
  <si>
    <t>87471</t>
  </si>
  <si>
    <t>WASKITA BETON PRECAST</t>
  </si>
  <si>
    <t>87472</t>
  </si>
  <si>
    <t>MUHAMMAD SYACHRUL, MR</t>
  </si>
  <si>
    <t>87473</t>
  </si>
  <si>
    <t>NOVA WIDYANTO</t>
  </si>
  <si>
    <t>87474</t>
  </si>
  <si>
    <t>HASKA ANDALAN KALBAR</t>
  </si>
  <si>
    <t>87475</t>
  </si>
  <si>
    <t>87476</t>
  </si>
  <si>
    <t>LABORATORIUM SUCOFINDO BANDUNG</t>
  </si>
  <si>
    <t>87477</t>
  </si>
  <si>
    <t>TURRIMA AGRO MAS BORNEO</t>
  </si>
  <si>
    <t>87478</t>
  </si>
  <si>
    <t>87479</t>
  </si>
  <si>
    <t>AGUNG WIBAWA ANINDITA, IR</t>
  </si>
  <si>
    <t>87480</t>
  </si>
  <si>
    <t>GIFTA MITRA SEJATI</t>
  </si>
  <si>
    <t>87481</t>
  </si>
  <si>
    <t>ARLISCO ELEKTRIKA PERKASA</t>
  </si>
  <si>
    <t>87482</t>
  </si>
  <si>
    <t>PT. VIVO MOBILE INDONESIA</t>
  </si>
  <si>
    <t>87483</t>
  </si>
  <si>
    <t>SIGIT WAHYUDI</t>
  </si>
  <si>
    <t>87484</t>
  </si>
  <si>
    <t>NANDO VIENA PRATAMA</t>
  </si>
  <si>
    <t>87485</t>
  </si>
  <si>
    <t>ISYA ISHAK</t>
  </si>
  <si>
    <t>87486</t>
  </si>
  <si>
    <t>87487</t>
  </si>
  <si>
    <t>M. HASANNUDDIN</t>
  </si>
  <si>
    <t>87488</t>
  </si>
  <si>
    <t>AGUS MISBAH</t>
  </si>
  <si>
    <t>87489</t>
  </si>
  <si>
    <t>DELTA DUTA FORTUNA, PT</t>
  </si>
  <si>
    <t>87490</t>
  </si>
  <si>
    <t>MAKASSAR AGRISARANA UTAMA</t>
  </si>
  <si>
    <t>87491</t>
  </si>
  <si>
    <t>MANIANG JAYA SUKSES</t>
  </si>
  <si>
    <t>87492</t>
  </si>
  <si>
    <t>TRI SUDARNO</t>
  </si>
  <si>
    <t>87493</t>
  </si>
  <si>
    <t>87494</t>
  </si>
  <si>
    <t>87495</t>
  </si>
  <si>
    <t>KOESTANTO</t>
  </si>
  <si>
    <t>87496</t>
  </si>
  <si>
    <t>87497</t>
  </si>
  <si>
    <t>BELENGKONG MINERAL RESOURCES</t>
  </si>
  <si>
    <t>87498</t>
  </si>
  <si>
    <t>BERAU COAL ENERGY TBK</t>
  </si>
  <si>
    <t>87499</t>
  </si>
  <si>
    <t>CV. SETIA PRIMA JAYA</t>
  </si>
  <si>
    <t>87500</t>
  </si>
  <si>
    <t>FERRY SUBIHARTO</t>
  </si>
  <si>
    <t>87501</t>
  </si>
  <si>
    <t>THE LEGEND INTERNATIONAL</t>
  </si>
  <si>
    <t>87502</t>
  </si>
  <si>
    <t>MAYA AGRO INVESTAMA</t>
  </si>
  <si>
    <t>87503</t>
  </si>
  <si>
    <t>87504</t>
  </si>
  <si>
    <t>SURYA TRANS</t>
  </si>
  <si>
    <t>87505</t>
  </si>
  <si>
    <t>UJANG MUMU</t>
  </si>
  <si>
    <t>87506</t>
  </si>
  <si>
    <t>CV. CAHYA PRIANGAN</t>
  </si>
  <si>
    <t>87507</t>
  </si>
  <si>
    <t>INDAH DEWI</t>
  </si>
  <si>
    <t>87508</t>
  </si>
  <si>
    <t>BELLANOVA COUNTRY MALL</t>
  </si>
  <si>
    <t>87509</t>
  </si>
  <si>
    <t>YASA PATRIA PERKASA</t>
  </si>
  <si>
    <t>87510</t>
  </si>
  <si>
    <t>KOK HUI</t>
  </si>
  <si>
    <t>87511</t>
  </si>
  <si>
    <t>INDAH MIRA TIARA PUTRI WIJAYA</t>
  </si>
  <si>
    <t>87512</t>
  </si>
  <si>
    <t>HOTEL BEST WESTERN PREMIER LA GRANDE</t>
  </si>
  <si>
    <t>87513</t>
  </si>
  <si>
    <t>MAJU KALIMANTAN HADAPAN</t>
  </si>
  <si>
    <t>87514</t>
  </si>
  <si>
    <t>DANI</t>
  </si>
  <si>
    <t>87515</t>
  </si>
  <si>
    <t>GLOSTER FURNITURE</t>
  </si>
  <si>
    <t>87516</t>
  </si>
  <si>
    <t>CIPUTRA ROYALEMERITI</t>
  </si>
  <si>
    <t>87517</t>
  </si>
  <si>
    <t>BUMI PERSADA INDAH</t>
  </si>
  <si>
    <t>87518</t>
  </si>
  <si>
    <t>PRIME LOGISTICS</t>
  </si>
  <si>
    <t>87519</t>
  </si>
  <si>
    <t>SC. JOHNSON MANUFACTURING SURABAYA</t>
  </si>
  <si>
    <t>87520</t>
  </si>
  <si>
    <t>HORI ABEL, MR</t>
  </si>
  <si>
    <t>87521</t>
  </si>
  <si>
    <t>PERHIMPUNAN PENGHUNI TAMINI SQUARE</t>
  </si>
  <si>
    <t>87522</t>
  </si>
  <si>
    <t>GRAHA CHANDRA BUANA</t>
  </si>
  <si>
    <t>87523</t>
  </si>
  <si>
    <t>JOE'S GONE DIVING</t>
  </si>
  <si>
    <t>87524</t>
  </si>
  <si>
    <t>87525</t>
  </si>
  <si>
    <t>DENPOO MANDIRI INDONESIA</t>
  </si>
  <si>
    <t>87526</t>
  </si>
  <si>
    <t>FAKHRI PUTERA BATANGTORU, CV</t>
  </si>
  <si>
    <t>87527</t>
  </si>
  <si>
    <t>PERDANA ASRI UTAMA</t>
  </si>
  <si>
    <t>87528</t>
  </si>
  <si>
    <t>87529</t>
  </si>
  <si>
    <t>DUTA KHARISMA PERSADA</t>
  </si>
  <si>
    <t>87530</t>
  </si>
  <si>
    <t>87531</t>
  </si>
  <si>
    <t>RIYANISA SEKARSARI MANDIRI</t>
  </si>
  <si>
    <t>87532</t>
  </si>
  <si>
    <t>87533</t>
  </si>
  <si>
    <t>87534</t>
  </si>
  <si>
    <t>DEHAEL NUSANTARA LOGISTICS</t>
  </si>
  <si>
    <t>87535</t>
  </si>
  <si>
    <t>87537</t>
  </si>
  <si>
    <t>GLOBAL LINK ENGINEERING</t>
  </si>
  <si>
    <t>87538</t>
  </si>
  <si>
    <t>RIFANSI DWI PUTRA</t>
  </si>
  <si>
    <t>87539</t>
  </si>
  <si>
    <t>DESTINI MARINE SAFETY</t>
  </si>
  <si>
    <t>87540</t>
  </si>
  <si>
    <t>JIMBARAN GREENHILL</t>
  </si>
  <si>
    <t>87542</t>
  </si>
  <si>
    <t>87543</t>
  </si>
  <si>
    <t>UNIVERSITAS MURIA KUDUS</t>
  </si>
  <si>
    <t>87544</t>
  </si>
  <si>
    <t>HONGIMAN</t>
  </si>
  <si>
    <t>87546</t>
  </si>
  <si>
    <t>CIPTA SAMUDERA SHIPPING LINE</t>
  </si>
  <si>
    <t>87547</t>
  </si>
  <si>
    <t>GRAHAWITA CENDEKIA</t>
  </si>
  <si>
    <t>87548</t>
  </si>
  <si>
    <t>MITRA SAWIT JAMBI</t>
  </si>
  <si>
    <t>87549</t>
  </si>
  <si>
    <t>GRAJO JAYA UTAMA</t>
  </si>
  <si>
    <t>87550</t>
  </si>
  <si>
    <t>CIPTA SANDY SANJAYA</t>
  </si>
  <si>
    <t>87551</t>
  </si>
  <si>
    <t>PATRA ANDALAS SUKSES</t>
  </si>
  <si>
    <t>87552</t>
  </si>
  <si>
    <t>INDO NUSA MAKMUR</t>
  </si>
  <si>
    <t>87553</t>
  </si>
  <si>
    <t>BEND. BALAI BAP TAKALAR</t>
  </si>
  <si>
    <t>87555</t>
  </si>
  <si>
    <t>ANEKA INTI PERSADA</t>
  </si>
  <si>
    <t>87556</t>
  </si>
  <si>
    <t>JAYA KREASINDO PRIMATAMA INDONESIA</t>
  </si>
  <si>
    <t>87557</t>
  </si>
  <si>
    <t>YONGMA ELECTRONICS KOREA</t>
  </si>
  <si>
    <t>87558</t>
  </si>
  <si>
    <t>LUYANTO</t>
  </si>
  <si>
    <t>87559</t>
  </si>
  <si>
    <t>87560</t>
  </si>
  <si>
    <t>87561</t>
  </si>
  <si>
    <t>87563</t>
  </si>
  <si>
    <t>DEVI SETIAWAN, SH</t>
  </si>
  <si>
    <t>87564</t>
  </si>
  <si>
    <t>SES MITRA INDONESIA</t>
  </si>
  <si>
    <t>87565</t>
  </si>
  <si>
    <t>PN III RUMAH SAKIT SRI TORGAMBA</t>
  </si>
  <si>
    <t>87566</t>
  </si>
  <si>
    <t>ADHIKARYA TEKNIK PERKASA</t>
  </si>
  <si>
    <t>87567</t>
  </si>
  <si>
    <t>YOPIE BHARATA,SH/NYAYU AGUSTINI</t>
  </si>
  <si>
    <t>87568</t>
  </si>
  <si>
    <t>RATNA WATI</t>
  </si>
  <si>
    <t>87569</t>
  </si>
  <si>
    <t>GAMPING JAYA</t>
  </si>
  <si>
    <t>87570</t>
  </si>
  <si>
    <t>YUSUF SYUKUR</t>
  </si>
  <si>
    <t>87571</t>
  </si>
  <si>
    <t>SUMALINDO ALAM LESTARI</t>
  </si>
  <si>
    <t>87572</t>
  </si>
  <si>
    <t>GRAHAMAS CITRA WISATA</t>
  </si>
  <si>
    <t>87573</t>
  </si>
  <si>
    <t>YAYASAN ATMA JAYA</t>
  </si>
  <si>
    <t>87574</t>
  </si>
  <si>
    <t>MASPION</t>
  </si>
  <si>
    <t>87575</t>
  </si>
  <si>
    <t>MUSLIM LEOMA PUTRA</t>
  </si>
  <si>
    <t>87576</t>
  </si>
  <si>
    <t>RATNA WATY</t>
  </si>
  <si>
    <t>87577</t>
  </si>
  <si>
    <t>BADAN LINGKUNGAN HIDUP KAB. SEKADAU</t>
  </si>
  <si>
    <t>87578</t>
  </si>
  <si>
    <t>87579</t>
  </si>
  <si>
    <t>FIRMAN SYAHPUTRA</t>
  </si>
  <si>
    <t>87580</t>
  </si>
  <si>
    <t>BUANA CIPTA MANDALA</t>
  </si>
  <si>
    <t>87581</t>
  </si>
  <si>
    <t>ADELINA PUTRI</t>
  </si>
  <si>
    <t>87582</t>
  </si>
  <si>
    <t>RANI</t>
  </si>
  <si>
    <t>87583</t>
  </si>
  <si>
    <t>KERTOPATEN KENCANA</t>
  </si>
  <si>
    <t>87584</t>
  </si>
  <si>
    <t>KRAKATAU INDUSTRIAL ESTATE CILEGON (KIEC)</t>
  </si>
  <si>
    <t>87585</t>
  </si>
  <si>
    <t>GRAHA WALISONGO PONDASI</t>
  </si>
  <si>
    <t>87586</t>
  </si>
  <si>
    <t>CASA PRIMA INDONESIA</t>
  </si>
  <si>
    <t>87587</t>
  </si>
  <si>
    <t>SEMARANG DAMAI PRINTING AND PACKAGING, CV</t>
  </si>
  <si>
    <t>87588</t>
  </si>
  <si>
    <t>GUNA KEMAS INDAH</t>
  </si>
  <si>
    <t>87589</t>
  </si>
  <si>
    <t>SPW ROYAL MANDIRI UTAMA</t>
  </si>
  <si>
    <t>87590</t>
  </si>
  <si>
    <t>THEDJO SUTRISNO</t>
  </si>
  <si>
    <t>87591</t>
  </si>
  <si>
    <t>87592</t>
  </si>
  <si>
    <t>BOGOR ANGGANA CENDEKIA</t>
  </si>
  <si>
    <t>87593</t>
  </si>
  <si>
    <t>KINI INDONESIA</t>
  </si>
  <si>
    <t>87594</t>
  </si>
  <si>
    <t>KIEVIT INDONESIA</t>
  </si>
  <si>
    <t>87595</t>
  </si>
  <si>
    <t>KONSULTAMA INTI SINERGI S</t>
  </si>
  <si>
    <t>87596</t>
  </si>
  <si>
    <t>87597</t>
  </si>
  <si>
    <t>MEKAR SARI MAKMUR</t>
  </si>
  <si>
    <t>87598</t>
  </si>
  <si>
    <t>TROPIK ENERGI PANDAN</t>
  </si>
  <si>
    <t>87599</t>
  </si>
  <si>
    <t>ARDI AYANI</t>
  </si>
  <si>
    <t>87600</t>
  </si>
  <si>
    <t>MSA CERTIFICATION</t>
  </si>
  <si>
    <t>87601</t>
  </si>
  <si>
    <t>87602</t>
  </si>
  <si>
    <t>MEGA CITRA KARYA</t>
  </si>
  <si>
    <t>87603</t>
  </si>
  <si>
    <t>PT. PERTAMINA UNIT PEMASARAN II BENGKULU / DEPOT BENGKULU</t>
  </si>
  <si>
    <t>87604</t>
  </si>
  <si>
    <t>MR. MOCHAMMAD ABU RIDWAN</t>
  </si>
  <si>
    <t>87605</t>
  </si>
  <si>
    <t>PUQALFA JAYA MANDIRI</t>
  </si>
  <si>
    <t>87606</t>
  </si>
  <si>
    <t>WINDUMANTAP MANDIRI</t>
  </si>
  <si>
    <t>87607</t>
  </si>
  <si>
    <t>MANDIRI CIPTA CENTRALINDO</t>
  </si>
  <si>
    <t>87608</t>
  </si>
  <si>
    <t>BHLN.PRO MARITIME</t>
  </si>
  <si>
    <t>87609</t>
  </si>
  <si>
    <t>RIZKY PATHAR</t>
  </si>
  <si>
    <t>87611</t>
  </si>
  <si>
    <t>HENDRI, MR</t>
  </si>
  <si>
    <t>87612</t>
  </si>
  <si>
    <t>JHONNIE</t>
  </si>
  <si>
    <t>87613</t>
  </si>
  <si>
    <t>BAHTERA JAYA MARITINDO</t>
  </si>
  <si>
    <t>87614</t>
  </si>
  <si>
    <t>RAHAYU INDAH SEJAHTERA</t>
  </si>
  <si>
    <t>87615</t>
  </si>
  <si>
    <t>ZAINUDIN, MR</t>
  </si>
  <si>
    <t>87616</t>
  </si>
  <si>
    <t>BINAPRIMA TUNASSATWA, PT</t>
  </si>
  <si>
    <t>87617</t>
  </si>
  <si>
    <t>87618</t>
  </si>
  <si>
    <t>CERIA NUGRAHA INDOTAMA</t>
  </si>
  <si>
    <t>87619</t>
  </si>
  <si>
    <t>MUCHOYAR</t>
  </si>
  <si>
    <t>87620</t>
  </si>
  <si>
    <t>HUSIN ALYONO,DRS</t>
  </si>
  <si>
    <t>87621</t>
  </si>
  <si>
    <t>MARLIN</t>
  </si>
  <si>
    <t>87622</t>
  </si>
  <si>
    <t>BONTOCANI MARMER INDONESIA</t>
  </si>
  <si>
    <t>87623</t>
  </si>
  <si>
    <t>KURNIA MITRA SEJATI</t>
  </si>
  <si>
    <t>87624</t>
  </si>
  <si>
    <t>HARRYANTO</t>
  </si>
  <si>
    <t>87625</t>
  </si>
  <si>
    <t>RATNA DEWI, IBU</t>
  </si>
  <si>
    <t>87626</t>
  </si>
  <si>
    <t>ALAM SUTERA TERA ENERGI, PT</t>
  </si>
  <si>
    <t>87628</t>
  </si>
  <si>
    <t>PLN (PERSERO) AREA BONTANG</t>
  </si>
  <si>
    <t>87629</t>
  </si>
  <si>
    <t>KORINDO ARIABIMA SARI</t>
  </si>
  <si>
    <t>87630</t>
  </si>
  <si>
    <t>TJOE HWA LIE</t>
  </si>
  <si>
    <t>87631</t>
  </si>
  <si>
    <t>87632</t>
  </si>
  <si>
    <t>BAPAK ADI</t>
  </si>
  <si>
    <t>87633</t>
  </si>
  <si>
    <t>INFRA INTERNATIONAL</t>
  </si>
  <si>
    <t>87634</t>
  </si>
  <si>
    <t>87635</t>
  </si>
  <si>
    <t>SMS SIEMAG METALLURGICAL SERVICES</t>
  </si>
  <si>
    <t>87636</t>
  </si>
  <si>
    <t>BOKAR HARAHAP, IR</t>
  </si>
  <si>
    <t>87637</t>
  </si>
  <si>
    <t>MIFTAH ALAMSYAH</t>
  </si>
  <si>
    <t>87638</t>
  </si>
  <si>
    <t>87639</t>
  </si>
  <si>
    <t>KRESNA DUTA AGROINDO</t>
  </si>
  <si>
    <t>87640</t>
  </si>
  <si>
    <t>DIS NAKERTRANSDUK PROV JATENG</t>
  </si>
  <si>
    <t>87641</t>
  </si>
  <si>
    <t>LOW THYE</t>
  </si>
  <si>
    <t>87642</t>
  </si>
  <si>
    <t>MANAMBANG MUARA ENIM</t>
  </si>
  <si>
    <t>87643</t>
  </si>
  <si>
    <t>CV. DIAMOND (Diamond Hotel)</t>
  </si>
  <si>
    <t>87644</t>
  </si>
  <si>
    <t>SAKURA PUTRA KANDARA (The Atrium Hotel &amp; Resort)</t>
  </si>
  <si>
    <t>87645</t>
  </si>
  <si>
    <t>MITRA SANITARI INDONESIA</t>
  </si>
  <si>
    <t>87646</t>
  </si>
  <si>
    <t>NOBI PUTRA ANGKASA</t>
  </si>
  <si>
    <t>87647</t>
  </si>
  <si>
    <t>KSI-SUZHOU PORCELAIN INSULATOR INDONESIA</t>
  </si>
  <si>
    <t>87648</t>
  </si>
  <si>
    <t>OASIS HOTEL BOGOR</t>
  </si>
  <si>
    <t>87649</t>
  </si>
  <si>
    <t>CV. DZAKY PERMATA</t>
  </si>
  <si>
    <t>87650</t>
  </si>
  <si>
    <t>KENZO SAMUDRA UTAMA</t>
  </si>
  <si>
    <t>87651</t>
  </si>
  <si>
    <t>KAISAR LAKSMI MAS</t>
  </si>
  <si>
    <t>87652</t>
  </si>
  <si>
    <t>KASIM WIJAYA</t>
  </si>
  <si>
    <t>87653</t>
  </si>
  <si>
    <t>YODA</t>
  </si>
  <si>
    <t>87655</t>
  </si>
  <si>
    <t>87656</t>
  </si>
  <si>
    <t>KOIN BAJU GLOBAL</t>
  </si>
  <si>
    <t>87657</t>
  </si>
  <si>
    <t>DZAKY PERMATA</t>
  </si>
  <si>
    <t>87658</t>
  </si>
  <si>
    <t>MULTI BUMIKARNA INDONESIA</t>
  </si>
  <si>
    <t>87659</t>
  </si>
  <si>
    <t>ARTA TEKNIK ANUGERAH</t>
  </si>
  <si>
    <t>87660</t>
  </si>
  <si>
    <t>RAFINA ANUGRAH DJAYA ABADI</t>
  </si>
  <si>
    <t>87661</t>
  </si>
  <si>
    <t>CV. MANDIRI</t>
  </si>
  <si>
    <t>87662</t>
  </si>
  <si>
    <t>NIPPON STEEL AND SUMITOMO METAL CORPORATION</t>
  </si>
  <si>
    <t>87663</t>
  </si>
  <si>
    <t>87664</t>
  </si>
  <si>
    <t>HAJI BUSTOMI</t>
  </si>
  <si>
    <t>87665</t>
  </si>
  <si>
    <t>ANNABELLA</t>
  </si>
  <si>
    <t>87666</t>
  </si>
  <si>
    <t>ASURANSI BINTANG TBK</t>
  </si>
  <si>
    <t>87667</t>
  </si>
  <si>
    <t>CV. TENRI WALIE</t>
  </si>
  <si>
    <t>87668</t>
  </si>
  <si>
    <t>PT. KRAMA YUDHA TIGA BERLIANMOTORS</t>
  </si>
  <si>
    <t>87669</t>
  </si>
  <si>
    <t>SUMATERA MITRA ANDALAN, PT</t>
  </si>
  <si>
    <t>87671</t>
  </si>
  <si>
    <t>PIDOT</t>
  </si>
  <si>
    <t>87672</t>
  </si>
  <si>
    <t>ANGKASA PRIMA ABADI</t>
  </si>
  <si>
    <t>87673</t>
  </si>
  <si>
    <t>CV. MITRA MANDIRI SEJAHTERA</t>
  </si>
  <si>
    <t>87674</t>
  </si>
  <si>
    <t>KARYA PERSADA SMILING INFINITY, PT</t>
  </si>
  <si>
    <t>87675</t>
  </si>
  <si>
    <t>BAMBANG PRASODJO</t>
  </si>
  <si>
    <t>87676</t>
  </si>
  <si>
    <t>MITRA GABE SAHATA, CV</t>
  </si>
  <si>
    <t>87677</t>
  </si>
  <si>
    <t>DEWI MASYITHOH</t>
  </si>
  <si>
    <t>87678</t>
  </si>
  <si>
    <t>PROFESSIONAL TECHNOLOGY INDONESIA</t>
  </si>
  <si>
    <t>87679</t>
  </si>
  <si>
    <t>ASBUTON JAYA ABADI</t>
  </si>
  <si>
    <t>87680</t>
  </si>
  <si>
    <t>RIDEN JAYA KONSTRUKSI</t>
  </si>
  <si>
    <t>87681</t>
  </si>
  <si>
    <t>OBED BAHWAN, SE. MM</t>
  </si>
  <si>
    <t>87682</t>
  </si>
  <si>
    <t>BPK. ADRI VENTA</t>
  </si>
  <si>
    <t>87683</t>
  </si>
  <si>
    <t>IMANUEL KARYA PERKASA</t>
  </si>
  <si>
    <t>87684</t>
  </si>
  <si>
    <t>LEE MIN WOO</t>
  </si>
  <si>
    <t>87685</t>
  </si>
  <si>
    <t>ISGIYANTO ISGIYANTO</t>
  </si>
  <si>
    <t>87686</t>
  </si>
  <si>
    <t>ARKA JATI</t>
  </si>
  <si>
    <t>87687</t>
  </si>
  <si>
    <t>MUNCUL PUTRA OFFSET</t>
  </si>
  <si>
    <t>87688</t>
  </si>
  <si>
    <t>BANA BERKAH ENERGI</t>
  </si>
  <si>
    <t>87689</t>
  </si>
  <si>
    <t>PRATAMA MULTI JAYA</t>
  </si>
  <si>
    <t>87690</t>
  </si>
  <si>
    <t>JULIANTO</t>
  </si>
  <si>
    <t>87691</t>
  </si>
  <si>
    <t>INDOTERAS SUMATERA</t>
  </si>
  <si>
    <t>87692</t>
  </si>
  <si>
    <t>MUHAMMAD SYACHRUL</t>
  </si>
  <si>
    <t>87698</t>
  </si>
  <si>
    <t>GREGORIUS ERFIANTO</t>
  </si>
  <si>
    <t>87699</t>
  </si>
  <si>
    <t>KARUNIA MUAMALAH ENERGI</t>
  </si>
  <si>
    <t>87700</t>
  </si>
  <si>
    <t>87701</t>
  </si>
  <si>
    <t>HUA HENG</t>
  </si>
  <si>
    <t>87702</t>
  </si>
  <si>
    <t>PUSAT SUMBER DAYA GEOLOGI</t>
  </si>
  <si>
    <t>87703</t>
  </si>
  <si>
    <t>LIMAPUTRA VILINDO</t>
  </si>
  <si>
    <t>87704</t>
  </si>
  <si>
    <t>CV. CIHANJUANG INTI TEKNIK</t>
  </si>
  <si>
    <t>87705</t>
  </si>
  <si>
    <t>SAVERO ARTISTICA</t>
  </si>
  <si>
    <t>87706</t>
  </si>
  <si>
    <t>DENHAS HEPY CAHYANTO</t>
  </si>
  <si>
    <t>87707</t>
  </si>
  <si>
    <t>LIE LIP KIONG</t>
  </si>
  <si>
    <t>87708</t>
  </si>
  <si>
    <t>PACIFIC INDOPALM INDUSTRIES</t>
  </si>
  <si>
    <t>87709</t>
  </si>
  <si>
    <t>INSANPAQ INDONESIA</t>
  </si>
  <si>
    <t>87710</t>
  </si>
  <si>
    <t>ZAILANI SIANTURI</t>
  </si>
  <si>
    <t>87711</t>
  </si>
  <si>
    <t>PRIMA WARNATAMA</t>
  </si>
  <si>
    <t>87712</t>
  </si>
  <si>
    <t>PRIMA AGUNG RAYA</t>
  </si>
  <si>
    <t>87713</t>
  </si>
  <si>
    <t>SONNY POEDJIONO</t>
  </si>
  <si>
    <t>87714</t>
  </si>
  <si>
    <t>PERUSAHAAN PELAYARAN NASIONAL BAHTERA SETIA</t>
  </si>
  <si>
    <t>87715</t>
  </si>
  <si>
    <t>GABRIELIA SURYA PUTRA DINATA</t>
  </si>
  <si>
    <t>87716</t>
  </si>
  <si>
    <t>SEPTA KURNIAWAN</t>
  </si>
  <si>
    <t>87717</t>
  </si>
  <si>
    <t>87718</t>
  </si>
  <si>
    <t>M. ZAKIRUDDIN</t>
  </si>
  <si>
    <t>87719</t>
  </si>
  <si>
    <t>87720</t>
  </si>
  <si>
    <t>BALINDO</t>
  </si>
  <si>
    <t>87721</t>
  </si>
  <si>
    <t>PESONA AGRI KHATULISTIWA</t>
  </si>
  <si>
    <t>87722</t>
  </si>
  <si>
    <t>YULIUS B. PASOLON</t>
  </si>
  <si>
    <t>87723</t>
  </si>
  <si>
    <t>AZHARI TOMICO</t>
  </si>
  <si>
    <t>87724</t>
  </si>
  <si>
    <t>JERIKHO HANGGARA MUNTHE</t>
  </si>
  <si>
    <t>87725</t>
  </si>
  <si>
    <t>RUTIN KANTOR KOPERTIS WILAYAH XII MALUKU IRIAN JAYA</t>
  </si>
  <si>
    <t>87726</t>
  </si>
  <si>
    <t>APRIYADI</t>
  </si>
  <si>
    <t>87727</t>
  </si>
  <si>
    <t>BUMI SITIREJO LESTARI. PT</t>
  </si>
  <si>
    <t>87728</t>
  </si>
  <si>
    <t>MATAHARI PERSADA, CV</t>
  </si>
  <si>
    <t>87729</t>
  </si>
  <si>
    <t>87730</t>
  </si>
  <si>
    <t>AGRONUSA SARTIKA</t>
  </si>
  <si>
    <t>87731</t>
  </si>
  <si>
    <t>BATARA JAYA ABADI, PT</t>
  </si>
  <si>
    <t>87732</t>
  </si>
  <si>
    <t>87733</t>
  </si>
  <si>
    <t>ARIFINDRA GUNAWAN</t>
  </si>
  <si>
    <t>87734</t>
  </si>
  <si>
    <t>PRAKARSA ENVIRO INDONESIA</t>
  </si>
  <si>
    <t>87735</t>
  </si>
  <si>
    <t>TIANJI SURVEY AND DESIGN INSTITUTE</t>
  </si>
  <si>
    <t>87736</t>
  </si>
  <si>
    <t>BAYU BUANA NUSA</t>
  </si>
  <si>
    <t>87737</t>
  </si>
  <si>
    <t>87738</t>
  </si>
  <si>
    <t>BP. DODY</t>
  </si>
  <si>
    <t>87739</t>
  </si>
  <si>
    <t>DELTA SUMATERA MINING</t>
  </si>
  <si>
    <t>87740</t>
  </si>
  <si>
    <t>87741</t>
  </si>
  <si>
    <t>SANIWATI HAKON</t>
  </si>
  <si>
    <t>87742</t>
  </si>
  <si>
    <t>ARIMAN MIYANA INDO</t>
  </si>
  <si>
    <t>87743</t>
  </si>
  <si>
    <t>PONDOK INDAH PASAR BUAH</t>
  </si>
  <si>
    <t>87744</t>
  </si>
  <si>
    <t>ANGGARA WIDYA IDA BAGUS</t>
  </si>
  <si>
    <t>87745</t>
  </si>
  <si>
    <t>87746</t>
  </si>
  <si>
    <t>MOH. AKBAR LEMBAH</t>
  </si>
  <si>
    <t>87747</t>
  </si>
  <si>
    <t>TANAH MAS CELEBES INDAH</t>
  </si>
  <si>
    <t>87748</t>
  </si>
  <si>
    <t>KUHLINDO PERSADA</t>
  </si>
  <si>
    <t>87749</t>
  </si>
  <si>
    <t>SARANA HUTAMA INTERMITRA</t>
  </si>
  <si>
    <t>87750</t>
  </si>
  <si>
    <t>GAJI SMK.NEGERI 3.</t>
  </si>
  <si>
    <t>87751</t>
  </si>
  <si>
    <t>PARULIAN SIMAMORA</t>
  </si>
  <si>
    <t>87752</t>
  </si>
  <si>
    <t>WINALDI</t>
  </si>
  <si>
    <t>87753</t>
  </si>
  <si>
    <t>TIRTA PRIMA ABADI</t>
  </si>
  <si>
    <t>87754</t>
  </si>
  <si>
    <t>PERDANA MULTIGUNA SARANA BANDUNNG BARAT</t>
  </si>
  <si>
    <t>87755</t>
  </si>
  <si>
    <t>SINERGI HUTAN SEJATI</t>
  </si>
  <si>
    <t>87756</t>
  </si>
  <si>
    <t>87757</t>
  </si>
  <si>
    <t>BINA MULTI ALAM LESTARI</t>
  </si>
  <si>
    <t>87759</t>
  </si>
  <si>
    <t>ARCHIPELAGO TIMUR ABADI</t>
  </si>
  <si>
    <t>87760</t>
  </si>
  <si>
    <t>YAYASAN DHARMA INSAN</t>
  </si>
  <si>
    <t>87761</t>
  </si>
  <si>
    <t>87762</t>
  </si>
  <si>
    <t>87763</t>
  </si>
  <si>
    <t>JAYA BERSAMA MAKMUR MANDIRI</t>
  </si>
  <si>
    <t>87764</t>
  </si>
  <si>
    <t>87765</t>
  </si>
  <si>
    <t>BAMBANG FERIADI</t>
  </si>
  <si>
    <t>87766</t>
  </si>
  <si>
    <t>SINAR MERANTI JAYA</t>
  </si>
  <si>
    <t>87767</t>
  </si>
  <si>
    <t>PERS. PERHIMPUNAN PENGHUNI SEMENTARA CITY OF TOMORROW</t>
  </si>
  <si>
    <t>87768</t>
  </si>
  <si>
    <t>IPC TERMINAL PETIKEMAS</t>
  </si>
  <si>
    <t>87769</t>
  </si>
  <si>
    <t>PAMOR PARAMITA UTAMA</t>
  </si>
  <si>
    <t>87770</t>
  </si>
  <si>
    <t>BUANA MANDIRI SELARAS</t>
  </si>
  <si>
    <t>87771</t>
  </si>
  <si>
    <t>IRFAN AGUSTIANSYAH, MR</t>
  </si>
  <si>
    <t>87772</t>
  </si>
  <si>
    <t>BERKAH SAMPIT LESTARI</t>
  </si>
  <si>
    <t>87773</t>
  </si>
  <si>
    <t>BUT. PETRONAS CARIGALI JABUNG LTD</t>
  </si>
  <si>
    <t>87774</t>
  </si>
  <si>
    <t>BUT. PACIFIC OIL &amp; GAS (JAMBI MERANG) LIMITED</t>
  </si>
  <si>
    <t>87775</t>
  </si>
  <si>
    <t>KENDA RUBBER INDONESIA</t>
  </si>
  <si>
    <t>87776</t>
  </si>
  <si>
    <t>UTAMA DAMAI INDAH TIMBER</t>
  </si>
  <si>
    <t>87777</t>
  </si>
  <si>
    <t>BINTAN JAYA</t>
  </si>
  <si>
    <t>87778</t>
  </si>
  <si>
    <t>BERLIAN MITRA PERKASA, PT</t>
  </si>
  <si>
    <t>87779</t>
  </si>
  <si>
    <t>JAN DE NUL ( AUSTRALIA ) PTY.LTD.</t>
  </si>
  <si>
    <t>87780</t>
  </si>
  <si>
    <t>JAN DE NUL AUSTRALIA BRISBANE</t>
  </si>
  <si>
    <t>87781</t>
  </si>
  <si>
    <t>KRAKATAU LAMPUNG TOURISM DEVELOPMENT</t>
  </si>
  <si>
    <t>87782</t>
  </si>
  <si>
    <t>87783</t>
  </si>
  <si>
    <t>TASNIDA AGRO LESTARI</t>
  </si>
  <si>
    <t>87784</t>
  </si>
  <si>
    <t>MIKHA L.A</t>
  </si>
  <si>
    <t>88598</t>
  </si>
  <si>
    <t>KOP.KARYAWAN PT. KALTIM INDUSTRIAL ESTATE</t>
  </si>
  <si>
    <t>88600</t>
  </si>
  <si>
    <t>IOT EPC INDONESIA</t>
  </si>
  <si>
    <t>88601</t>
  </si>
  <si>
    <t>88602</t>
  </si>
  <si>
    <t>YANG TAO</t>
  </si>
  <si>
    <t>88603</t>
  </si>
  <si>
    <t>SOLID GOLD KENCANA</t>
  </si>
  <si>
    <t>88604</t>
  </si>
  <si>
    <t>BINA PERTIWI</t>
  </si>
  <si>
    <t>88605</t>
  </si>
  <si>
    <t>BUT. TALISMAN (JAMBI MERANG) LIMITED</t>
  </si>
  <si>
    <t>88606</t>
  </si>
  <si>
    <t>ALBASI KARANGLAYUNG INDONESIA</t>
  </si>
  <si>
    <t>88607</t>
  </si>
  <si>
    <t>SRIYANTO</t>
  </si>
  <si>
    <t>88608</t>
  </si>
  <si>
    <t>MULTIAGRO SUMATERAJAYA</t>
  </si>
  <si>
    <t>88609</t>
  </si>
  <si>
    <t>TOTON USAHA MANDIRI, PT</t>
  </si>
  <si>
    <t>88610</t>
  </si>
  <si>
    <t>SILOLONA PINISI EKSPLORER</t>
  </si>
  <si>
    <t>88611</t>
  </si>
  <si>
    <t>PATRIOT CINTA NUSANTARA</t>
  </si>
  <si>
    <t>88612</t>
  </si>
  <si>
    <t>TAPAZ NUSANTARA</t>
  </si>
  <si>
    <t>88613</t>
  </si>
  <si>
    <t>DONA BASTIAN</t>
  </si>
  <si>
    <t>88614</t>
  </si>
  <si>
    <t>BINASAWIT ABADIPRATAMA</t>
  </si>
  <si>
    <t>88615</t>
  </si>
  <si>
    <t>SCHUTTER INSPECTION SERVICES</t>
  </si>
  <si>
    <t>88616</t>
  </si>
  <si>
    <t>DUA PUTRA</t>
  </si>
  <si>
    <t>88617</t>
  </si>
  <si>
    <t>NOVANI RIZAL</t>
  </si>
  <si>
    <t>88619</t>
  </si>
  <si>
    <t>IWAN RIYANTO</t>
  </si>
  <si>
    <t>88620</t>
  </si>
  <si>
    <t>DEVI OCTAVIA</t>
  </si>
  <si>
    <t>88621</t>
  </si>
  <si>
    <t>NUSANTARA TRADE NET, PT</t>
  </si>
  <si>
    <t>88622</t>
  </si>
  <si>
    <t>88623</t>
  </si>
  <si>
    <t>PRATAMA WIDYA SEJAHTERA</t>
  </si>
  <si>
    <t>88624</t>
  </si>
  <si>
    <t>CV. FASARANU</t>
  </si>
  <si>
    <t>88625</t>
  </si>
  <si>
    <t>KARYAKONSTRINDO GUNAESTETIKA</t>
  </si>
  <si>
    <t>88626</t>
  </si>
  <si>
    <t>INDO AGRICULTURE GLOBAL</t>
  </si>
  <si>
    <t>88627</t>
  </si>
  <si>
    <t>FARIS</t>
  </si>
  <si>
    <t>88628</t>
  </si>
  <si>
    <t>JAYA PLASTIK RAYA</t>
  </si>
  <si>
    <t>88629</t>
  </si>
  <si>
    <t>SUTOYO</t>
  </si>
  <si>
    <t>88630</t>
  </si>
  <si>
    <t>GALUH BUANA SUKSES</t>
  </si>
  <si>
    <t>88631</t>
  </si>
  <si>
    <t>SUPERINTENDING COMPANY OF INDONESIA (PERSERO) CAB. BATAM</t>
  </si>
  <si>
    <t>88632</t>
  </si>
  <si>
    <t>DEDI PRIONO</t>
  </si>
  <si>
    <t>88633</t>
  </si>
  <si>
    <t>KARTIKA SINAR TEKNIK</t>
  </si>
  <si>
    <t>88634</t>
  </si>
  <si>
    <t>CIPTA TUMBUH BERBUAH</t>
  </si>
  <si>
    <t>88635</t>
  </si>
  <si>
    <t>SUKANDI</t>
  </si>
  <si>
    <t>88636</t>
  </si>
  <si>
    <t>MUSIM MAS-FUJI</t>
  </si>
  <si>
    <t>88637</t>
  </si>
  <si>
    <t>AGRICOLA NUSANTARA BARAMINERAL</t>
  </si>
  <si>
    <t>88638</t>
  </si>
  <si>
    <t>MEDCO E&amp;P INDONESIA</t>
  </si>
  <si>
    <t>88640</t>
  </si>
  <si>
    <t>MIRZA UTAMA INTERNATIONAL</t>
  </si>
  <si>
    <t>88641</t>
  </si>
  <si>
    <t>azhar</t>
  </si>
  <si>
    <t>88642</t>
  </si>
  <si>
    <t>FREEPORT INDONESIA</t>
  </si>
  <si>
    <t>88643</t>
  </si>
  <si>
    <t>SAJAHDIATAN</t>
  </si>
  <si>
    <t>88644</t>
  </si>
  <si>
    <t>H. ZAILANI SIANTURI</t>
  </si>
  <si>
    <t>88645</t>
  </si>
  <si>
    <t>BHIMASENA POWER INDONESIA</t>
  </si>
  <si>
    <t>88646</t>
  </si>
  <si>
    <t>AGUNG</t>
  </si>
  <si>
    <t>88647</t>
  </si>
  <si>
    <t>ANGLO EURO ENERGI INDONESIA</t>
  </si>
  <si>
    <t>88648</t>
  </si>
  <si>
    <t>BAHARUDDIN</t>
  </si>
  <si>
    <t>88649</t>
  </si>
  <si>
    <t>KARYA TIMUR PRIMA</t>
  </si>
  <si>
    <t>88650</t>
  </si>
  <si>
    <t>DARRYLINDO TECHNOLOGY BATAM</t>
  </si>
  <si>
    <t>88651</t>
  </si>
  <si>
    <t>MUHAMAD SUGENG RUSTAM</t>
  </si>
  <si>
    <t>88652</t>
  </si>
  <si>
    <t>MAYOR CKM SUPARMAN, MKES</t>
  </si>
  <si>
    <t>88653</t>
  </si>
  <si>
    <t>CV. SUMBER PANTURA</t>
  </si>
  <si>
    <t>88654</t>
  </si>
  <si>
    <t>ELY PATADUNGAN, MR</t>
  </si>
  <si>
    <t>88655</t>
  </si>
  <si>
    <t>GUNTUR MADU TAMA</t>
  </si>
  <si>
    <t>88656</t>
  </si>
  <si>
    <t>ADITIA</t>
  </si>
  <si>
    <t>88657</t>
  </si>
  <si>
    <t>TJONG LOI HIN</t>
  </si>
  <si>
    <t>88658</t>
  </si>
  <si>
    <t>MARTINUS WIJAYA</t>
  </si>
  <si>
    <t>88659</t>
  </si>
  <si>
    <t>CV. DADYA GROUP</t>
  </si>
  <si>
    <t>88660</t>
  </si>
  <si>
    <t>SUMBER SAWIT SEJAHTERA</t>
  </si>
  <si>
    <t>88661</t>
  </si>
  <si>
    <t>ESQARADA</t>
  </si>
  <si>
    <t>88662</t>
  </si>
  <si>
    <t>KOP. UNIT DESA KARYA BERSAMA</t>
  </si>
  <si>
    <t>88663</t>
  </si>
  <si>
    <t>TONI SUHENDRO SIPAYUNG</t>
  </si>
  <si>
    <t>88664</t>
  </si>
  <si>
    <t>RIDHO AL AMIEN</t>
  </si>
  <si>
    <t>88665</t>
  </si>
  <si>
    <t>CV. JAYA ABADI BERSAMA</t>
  </si>
  <si>
    <t>88666</t>
  </si>
  <si>
    <t>INDAH LESTARI SENTOSA</t>
  </si>
  <si>
    <t>88667</t>
  </si>
  <si>
    <t>BARA PERMATA MINING</t>
  </si>
  <si>
    <t>88668</t>
  </si>
  <si>
    <t>Anugerah Bintang Cemerlang</t>
  </si>
  <si>
    <t>88669</t>
  </si>
  <si>
    <t>ANGGAR MANDIRI SERVICES</t>
  </si>
  <si>
    <t>88670</t>
  </si>
  <si>
    <t>PRIMUS PRATAMA</t>
  </si>
  <si>
    <t>88671</t>
  </si>
  <si>
    <t>ALAMDHARMA JATIMSENTOSA (Whiz Hotel)</t>
  </si>
  <si>
    <t>88672</t>
  </si>
  <si>
    <t>NESA PRAKARSA UTAMA</t>
  </si>
  <si>
    <t>88673</t>
  </si>
  <si>
    <t>BAGUS DIVERS</t>
  </si>
  <si>
    <t>88674</t>
  </si>
  <si>
    <t>EDISON GASNI</t>
  </si>
  <si>
    <t>88675</t>
  </si>
  <si>
    <t>CEMILAN DUA REKAN</t>
  </si>
  <si>
    <t>88676</t>
  </si>
  <si>
    <t>PUTRA KUNDUR TRANSPORTASI PERKASA</t>
  </si>
  <si>
    <t>88677</t>
  </si>
  <si>
    <t>BINESQO MULYATAMA SEJAHTERA</t>
  </si>
  <si>
    <t>88678</t>
  </si>
  <si>
    <t>SAMUDRA MANGUN KENCANA</t>
  </si>
  <si>
    <t>88679</t>
  </si>
  <si>
    <t>MIMPI RESORT BALI</t>
  </si>
  <si>
    <t>88680</t>
  </si>
  <si>
    <t>STS BALI</t>
  </si>
  <si>
    <t>88681</t>
  </si>
  <si>
    <t>PURI INTERNASIONAL HOTEL'S</t>
  </si>
  <si>
    <t>88682</t>
  </si>
  <si>
    <t>88683</t>
  </si>
  <si>
    <t>BASLER SECURITAS VERSICHERUNGEN BASLER SECURITAS VERSICHERUNGEN</t>
  </si>
  <si>
    <t>88684</t>
  </si>
  <si>
    <t>JASON SAMSUL</t>
  </si>
  <si>
    <t>88685</t>
  </si>
  <si>
    <t>MINANG JORDANINDO</t>
  </si>
  <si>
    <t>88687</t>
  </si>
  <si>
    <t>IDAMAN ERAMANDIRI</t>
  </si>
  <si>
    <t>88688</t>
  </si>
  <si>
    <t>ARI SURYAUTAMA, ST</t>
  </si>
  <si>
    <t>88689</t>
  </si>
  <si>
    <t>AMDISZ WILLIEMB</t>
  </si>
  <si>
    <t>88690</t>
  </si>
  <si>
    <t>NGADIM</t>
  </si>
  <si>
    <t>88691</t>
  </si>
  <si>
    <t>TEDDY SENIHARJA</t>
  </si>
  <si>
    <t>88692</t>
  </si>
  <si>
    <t>BPK. SUBANDI</t>
  </si>
  <si>
    <t>89598</t>
  </si>
  <si>
    <t>A. EKA PARAMUDITA</t>
  </si>
  <si>
    <t>89599</t>
  </si>
  <si>
    <t>BENDAHARA PENGELUARAN DINAS PERTAMBANGAN DAN ENERGI KABUPATEN BERAU</t>
  </si>
  <si>
    <t>89600</t>
  </si>
  <si>
    <t>SUMBER ENERGI SUKSES MAKMUR</t>
  </si>
  <si>
    <t>89601</t>
  </si>
  <si>
    <t>FADLI A</t>
  </si>
  <si>
    <t>89602</t>
  </si>
  <si>
    <t>BUDI SANTOSO, MR</t>
  </si>
  <si>
    <t>89603</t>
  </si>
  <si>
    <t>KYUSHU ELECTRIC POWER CO., INC.</t>
  </si>
  <si>
    <t>89604</t>
  </si>
  <si>
    <t>BENDAHARA SMK 8 SEMARANG</t>
  </si>
  <si>
    <t>89605</t>
  </si>
  <si>
    <t>GASPRO SENTRACO</t>
  </si>
  <si>
    <t>89606</t>
  </si>
  <si>
    <t>PERMATA HIJAU SARANA</t>
  </si>
  <si>
    <t>89607</t>
  </si>
  <si>
    <t>MARSUDI RAHARDJO PUTRO</t>
  </si>
  <si>
    <t>89608</t>
  </si>
  <si>
    <t>AGRO PLANKAN LESTARI</t>
  </si>
  <si>
    <t>89609</t>
  </si>
  <si>
    <t>BUKIT HIJAU LESTARI</t>
  </si>
  <si>
    <t>89610</t>
  </si>
  <si>
    <t>BUKIT PRIMA PLANTINDO</t>
  </si>
  <si>
    <t>89611</t>
  </si>
  <si>
    <t>HALABAN BUMI MINERAL</t>
  </si>
  <si>
    <t>89612</t>
  </si>
  <si>
    <t>INTI DUTA GAS</t>
  </si>
  <si>
    <t>89613</t>
  </si>
  <si>
    <t>SURYA PERKASA AGROMAKMUR</t>
  </si>
  <si>
    <t>89614</t>
  </si>
  <si>
    <t>NOVICA</t>
  </si>
  <si>
    <t>89615</t>
  </si>
  <si>
    <t>89616</t>
  </si>
  <si>
    <t>BEND. RUMAH SAKIT UMUM RANTAU PRAPAT</t>
  </si>
  <si>
    <t>89617</t>
  </si>
  <si>
    <t>89618</t>
  </si>
  <si>
    <t>BAHAUR ERA SAWIT TAMA</t>
  </si>
  <si>
    <t>89619</t>
  </si>
  <si>
    <t>TRANZ POWER ENERGY</t>
  </si>
  <si>
    <t>89620</t>
  </si>
  <si>
    <t>SRIWIJAYA KARYA ABDI</t>
  </si>
  <si>
    <t>89621</t>
  </si>
  <si>
    <t>DADANG GARNADI, SH</t>
  </si>
  <si>
    <t>89622</t>
  </si>
  <si>
    <t>AHMAD TAUHID</t>
  </si>
  <si>
    <t>89623</t>
  </si>
  <si>
    <t>DEWI FORTUNA</t>
  </si>
  <si>
    <t>89624</t>
  </si>
  <si>
    <t>Kop. KARYAWAN ENERGIE</t>
  </si>
  <si>
    <t>89625</t>
  </si>
  <si>
    <t>LESTARI</t>
  </si>
  <si>
    <t>89626</t>
  </si>
  <si>
    <t>AMALIA BEATO SENZA</t>
  </si>
  <si>
    <t>89627</t>
  </si>
  <si>
    <t>LOTUS BELLA PURO</t>
  </si>
  <si>
    <t>89628</t>
  </si>
  <si>
    <t>IR. FEBRI IRAWAN</t>
  </si>
  <si>
    <t>89629</t>
  </si>
  <si>
    <t>YENI</t>
  </si>
  <si>
    <t>89633</t>
  </si>
  <si>
    <t>FAST PRECISION MANUFACTURING INDONESIA</t>
  </si>
  <si>
    <t>89634</t>
  </si>
  <si>
    <t>YAY. EKOSISTEM LESTARI MEDAN</t>
  </si>
  <si>
    <t>89635</t>
  </si>
  <si>
    <t>CV. WASHINDO DWIJAYA</t>
  </si>
  <si>
    <t>89636</t>
  </si>
  <si>
    <t>OKTASAN BARUNAPERSADA</t>
  </si>
  <si>
    <t>89637</t>
  </si>
  <si>
    <t>AK ENERGI</t>
  </si>
  <si>
    <t>89638</t>
  </si>
  <si>
    <t>WILIAM GERSON</t>
  </si>
  <si>
    <t>89639</t>
  </si>
  <si>
    <t>MUTIARA SAWIT SELUMA, PT</t>
  </si>
  <si>
    <t>89640</t>
  </si>
  <si>
    <t>DARUSSALAM JAYA MANDIRI</t>
  </si>
  <si>
    <t>89641</t>
  </si>
  <si>
    <t>APAC NICKEL INDUSTRIES</t>
  </si>
  <si>
    <t>89642</t>
  </si>
  <si>
    <t>CV. SAMUDRA MEDIKA LABORATORIES</t>
  </si>
  <si>
    <t>89643</t>
  </si>
  <si>
    <t>GOLDEN ASIA PETROLEUM</t>
  </si>
  <si>
    <t>89644</t>
  </si>
  <si>
    <t>TEDI SAPUTRA JAYA</t>
  </si>
  <si>
    <t>89645</t>
  </si>
  <si>
    <t>ARGANTHA PIPA PRIMA INDONESIA</t>
  </si>
  <si>
    <t>89646</t>
  </si>
  <si>
    <t>FALAH WIDYA YOGA PRATAMA</t>
  </si>
  <si>
    <t>89647</t>
  </si>
  <si>
    <t>CV. BUMI WIJAYA</t>
  </si>
  <si>
    <t>89648</t>
  </si>
  <si>
    <t>KARYA PRIBADI PUSAKA</t>
  </si>
  <si>
    <t>89649</t>
  </si>
  <si>
    <t>PERTAMINA HULU ENERGI KAMPAR</t>
  </si>
  <si>
    <t>89650</t>
  </si>
  <si>
    <t>MARFRIJAYA ABADI</t>
  </si>
  <si>
    <t>89651</t>
  </si>
  <si>
    <t>89652</t>
  </si>
  <si>
    <t>KURNIA MAKMUR JAYA, PT</t>
  </si>
  <si>
    <t>89653</t>
  </si>
  <si>
    <t>HANDSUM TEX</t>
  </si>
  <si>
    <t>89655</t>
  </si>
  <si>
    <t>SECURINDOTAMA GLOBAL SOLUSI</t>
  </si>
  <si>
    <t>89656</t>
  </si>
  <si>
    <t>Prof.Tjandra Setiadi</t>
  </si>
  <si>
    <t>89657</t>
  </si>
  <si>
    <t>89658</t>
  </si>
  <si>
    <t>PT. GOLD COIN SPECIALITIES</t>
  </si>
  <si>
    <t>89659</t>
  </si>
  <si>
    <t>JOHAN SUSILO</t>
  </si>
  <si>
    <t>89660</t>
  </si>
  <si>
    <t>BENDAHARA KANTOR PERTAMBANGAN ENERGI</t>
  </si>
  <si>
    <t>89661</t>
  </si>
  <si>
    <t>STEVE YOON</t>
  </si>
  <si>
    <t>89662</t>
  </si>
  <si>
    <t>NASIONAL DIGITAL VISINDO</t>
  </si>
  <si>
    <t>89663</t>
  </si>
  <si>
    <t>PUTRA NEGARA</t>
  </si>
  <si>
    <t>89664</t>
  </si>
  <si>
    <t>PALMA MAS SEJATI, PT</t>
  </si>
  <si>
    <t>89665</t>
  </si>
  <si>
    <t>BALAI PENGKAJIAN TEKNOLOGI PERTANIAN KALIMANTAN BARAT</t>
  </si>
  <si>
    <t>89666</t>
  </si>
  <si>
    <t>MEGAH PERSADA ABADI</t>
  </si>
  <si>
    <t>89667</t>
  </si>
  <si>
    <t>IBU AFDIASMI</t>
  </si>
  <si>
    <t>89668</t>
  </si>
  <si>
    <t>MITA SUMBER SEJAHTERA, PT</t>
  </si>
  <si>
    <t>89669</t>
  </si>
  <si>
    <t>CV. LANCAR JAYA FOOD</t>
  </si>
  <si>
    <t>89670</t>
  </si>
  <si>
    <t>HANYOUNG ELECTRONIC INDONESIA</t>
  </si>
  <si>
    <t>89671</t>
  </si>
  <si>
    <t>LEN.W/ARUM</t>
  </si>
  <si>
    <t>89672</t>
  </si>
  <si>
    <t>89673</t>
  </si>
  <si>
    <t>BEND. PENGELUARAN BALAI BESAR PENGEMBANGAN BUDIDAYA LAUT LAMPUNG</t>
  </si>
  <si>
    <t>89674</t>
  </si>
  <si>
    <t>FAJAR GELORA SEMESTA</t>
  </si>
  <si>
    <t>89675</t>
  </si>
  <si>
    <t>Borneo Inti Citra Rasa</t>
  </si>
  <si>
    <t>89676</t>
  </si>
  <si>
    <t>GUNAJAYA SANTOSA</t>
  </si>
  <si>
    <t>89677</t>
  </si>
  <si>
    <t>CV. NITAYARA</t>
  </si>
  <si>
    <t>89678</t>
  </si>
  <si>
    <t>89679</t>
  </si>
  <si>
    <t>BAYU AMIRANTO RUSMAN</t>
  </si>
  <si>
    <t>89680</t>
  </si>
  <si>
    <t>LEKAU</t>
  </si>
  <si>
    <t>89681</t>
  </si>
  <si>
    <t>LHD BALI</t>
  </si>
  <si>
    <t>89682</t>
  </si>
  <si>
    <t>BALI MERTA SAMUDERA</t>
  </si>
  <si>
    <t>89683</t>
  </si>
  <si>
    <t>RIMAU ELECTRIC</t>
  </si>
  <si>
    <t>89684</t>
  </si>
  <si>
    <t>IHWAN HADYAN</t>
  </si>
  <si>
    <t>89685</t>
  </si>
  <si>
    <t>BRUNO BAGA, SE</t>
  </si>
  <si>
    <t>89686</t>
  </si>
  <si>
    <t>IMR METALLURGICAL RESOURCES AG</t>
  </si>
  <si>
    <t>89687</t>
  </si>
  <si>
    <t>GUNUNGMAS SANTOSORAYA</t>
  </si>
  <si>
    <t>89688</t>
  </si>
  <si>
    <t>MUHAMMAD KHOLIS</t>
  </si>
  <si>
    <t>89689</t>
  </si>
  <si>
    <t>JONE</t>
  </si>
  <si>
    <t>89690</t>
  </si>
  <si>
    <t>UD. FUJI</t>
  </si>
  <si>
    <t>89691</t>
  </si>
  <si>
    <t>GAYA INDAH KHARISMA</t>
  </si>
  <si>
    <t>89692</t>
  </si>
  <si>
    <t>INDOFOOD ASAHI SUKSES BEVERAGE</t>
  </si>
  <si>
    <t>89693</t>
  </si>
  <si>
    <t>AMAL FADHOLAH, SSI, APT</t>
  </si>
  <si>
    <t>89694</t>
  </si>
  <si>
    <t>BHUMI SRIWIJAYA PERDANA COAL</t>
  </si>
  <si>
    <t>89695</t>
  </si>
  <si>
    <t>MATTEL INDONESIA</t>
  </si>
  <si>
    <t>89696</t>
  </si>
  <si>
    <t>PUTRI WIRAKANYATAMA</t>
  </si>
  <si>
    <t>89697</t>
  </si>
  <si>
    <t>ULUN JANDI PERSADA, PT</t>
  </si>
  <si>
    <t>89698</t>
  </si>
  <si>
    <t>MULTI NUSANTARA KARYA, PT</t>
  </si>
  <si>
    <t>89699</t>
  </si>
  <si>
    <t>89700</t>
  </si>
  <si>
    <t>BALI MITRA WISATAMA</t>
  </si>
  <si>
    <t>89701</t>
  </si>
  <si>
    <t>SIMON ZEFERAN, MR</t>
  </si>
  <si>
    <t>89702</t>
  </si>
  <si>
    <t>KANAKA SILVER</t>
  </si>
  <si>
    <t>89703</t>
  </si>
  <si>
    <t>ABADI NUGRAHA CIPTAJAYA</t>
  </si>
  <si>
    <t>89704</t>
  </si>
  <si>
    <t>WAGIMIN</t>
  </si>
  <si>
    <t>89705</t>
  </si>
  <si>
    <t>PAPYRUS SAKTI</t>
  </si>
  <si>
    <t>89706</t>
  </si>
  <si>
    <t>DINAS KEHUTANAN DAN PERKEBUNAN KAB KAYONG UTARA</t>
  </si>
  <si>
    <t>89707</t>
  </si>
  <si>
    <t>89708</t>
  </si>
  <si>
    <t>MAJAU INTI JAYA</t>
  </si>
  <si>
    <t>89709</t>
  </si>
  <si>
    <t>MEDAN JAYA CIPTA SARANA, PT</t>
  </si>
  <si>
    <t>89710</t>
  </si>
  <si>
    <t>WELLARD RURAL EXPORTS PTY LTD</t>
  </si>
  <si>
    <t>89711</t>
  </si>
  <si>
    <t>89712</t>
  </si>
  <si>
    <t>GAYA BUSANA INDAH</t>
  </si>
  <si>
    <t>89713</t>
  </si>
  <si>
    <t>Dragon Energy Corp</t>
  </si>
  <si>
    <t>89714</t>
  </si>
  <si>
    <t>TIRTA MEDIKA JAYA, PT</t>
  </si>
  <si>
    <t>89715</t>
  </si>
  <si>
    <t>CHANDRA KURNIAWAN LIE</t>
  </si>
  <si>
    <t>89716</t>
  </si>
  <si>
    <t>BUT TOTAL E&amp;P INDONESIE</t>
  </si>
  <si>
    <t>89717</t>
  </si>
  <si>
    <t>UNGGUL CIPTA TRANS</t>
  </si>
  <si>
    <t>89718</t>
  </si>
  <si>
    <t>LYCON ASIA MANDIRI</t>
  </si>
  <si>
    <t>89719</t>
  </si>
  <si>
    <t>CV. RIZAL MULIA</t>
  </si>
  <si>
    <t>89720</t>
  </si>
  <si>
    <t>ARUM BINA CILACAP</t>
  </si>
  <si>
    <t>89721</t>
  </si>
  <si>
    <t>IR. ELVIS MATASIK</t>
  </si>
  <si>
    <t>89722</t>
  </si>
  <si>
    <t>Sugiarto Budiman</t>
  </si>
  <si>
    <t>89723</t>
  </si>
  <si>
    <t>MR. PHILIPUS HERU SUSANTO</t>
  </si>
  <si>
    <t>89724</t>
  </si>
  <si>
    <t>MIDIGIO</t>
  </si>
  <si>
    <t>89725</t>
  </si>
  <si>
    <t>BERKAH PRIMA HUSADATAMA</t>
  </si>
  <si>
    <t>89726</t>
  </si>
  <si>
    <t>89727</t>
  </si>
  <si>
    <t>SIAPINAN S.COM</t>
  </si>
  <si>
    <t>89728</t>
  </si>
  <si>
    <t>RILWAN</t>
  </si>
  <si>
    <t>89729</t>
  </si>
  <si>
    <t>HENDRA GUNAWAN</t>
  </si>
  <si>
    <t>89730</t>
  </si>
  <si>
    <t>AYAM UNGGUL</t>
  </si>
  <si>
    <t>89731</t>
  </si>
  <si>
    <t>WANDRI</t>
  </si>
  <si>
    <t>89732</t>
  </si>
  <si>
    <t>MINERA POWER GENERATION</t>
  </si>
  <si>
    <t>89733</t>
  </si>
  <si>
    <t>BANGUN PILAR PATROMAN</t>
  </si>
  <si>
    <t>89734</t>
  </si>
  <si>
    <t>SARITUNGGAL MANDIRIKARSA</t>
  </si>
  <si>
    <t>89735</t>
  </si>
  <si>
    <t>EDY KASTIONO</t>
  </si>
  <si>
    <t>89736</t>
  </si>
  <si>
    <t>AGUSTRI WIDODO</t>
  </si>
  <si>
    <t>89737</t>
  </si>
  <si>
    <t>PIWAR SURVEY INDONESIA</t>
  </si>
  <si>
    <t>89738</t>
  </si>
  <si>
    <t>LIGNUM ASIA PACIFIC</t>
  </si>
  <si>
    <t>89739</t>
  </si>
  <si>
    <t>BUMI ARTHA MAKMUR</t>
  </si>
  <si>
    <t>89740</t>
  </si>
  <si>
    <t>M. ARIF BASUKI</t>
  </si>
  <si>
    <t>89741</t>
  </si>
  <si>
    <t>89742</t>
  </si>
  <si>
    <t>89743</t>
  </si>
  <si>
    <t>Parts Sentra Indomandiri</t>
  </si>
  <si>
    <t>89744</t>
  </si>
  <si>
    <t>TIGA MAKMUR BERSAMA</t>
  </si>
  <si>
    <t>89746</t>
  </si>
  <si>
    <t>BINA RASANO ENGINEERING</t>
  </si>
  <si>
    <t>89747</t>
  </si>
  <si>
    <t>BUDIYANTO, SH</t>
  </si>
  <si>
    <t>89749</t>
  </si>
  <si>
    <t>SUGENG MUHAMAD RUSTAM</t>
  </si>
  <si>
    <t>89750</t>
  </si>
  <si>
    <t>ARIFINDO GRHA PRATAMA</t>
  </si>
  <si>
    <t>89751</t>
  </si>
  <si>
    <t>ELVIS RUSLI</t>
  </si>
  <si>
    <t>89753</t>
  </si>
  <si>
    <t>BARAMEGA INDONESIA SURYA ALAM, PT</t>
  </si>
  <si>
    <t>89754</t>
  </si>
  <si>
    <t>CLARIANT ADSORBENTS INDONESIA</t>
  </si>
  <si>
    <t>89755</t>
  </si>
  <si>
    <t>PRASETYA AGUNG CAHAYA UTAMA</t>
  </si>
  <si>
    <t>89756</t>
  </si>
  <si>
    <t>WI FISH DIVE</t>
  </si>
  <si>
    <t>89757</t>
  </si>
  <si>
    <t>OCEAN CHAMP SEAFOOD</t>
  </si>
  <si>
    <t>89759</t>
  </si>
  <si>
    <t>BAYU JAYA LESTARI SUKSES</t>
  </si>
  <si>
    <t>89760</t>
  </si>
  <si>
    <t>MADURASA UNGGULAN NUSANTARA</t>
  </si>
  <si>
    <t>89761</t>
  </si>
  <si>
    <t>DWI YONO</t>
  </si>
  <si>
    <t>89762</t>
  </si>
  <si>
    <t>MEGAKABEL INTI INDUSTRIES</t>
  </si>
  <si>
    <t>89763</t>
  </si>
  <si>
    <t>E-JADE GLOBAL</t>
  </si>
  <si>
    <t>89764</t>
  </si>
  <si>
    <t>GLENCORE INTERNATIONAL, AG.</t>
  </si>
  <si>
    <t>89765</t>
  </si>
  <si>
    <t>CV. KENCANA SAKTI</t>
  </si>
  <si>
    <t>89766</t>
  </si>
  <si>
    <t>ERWIN FERNANDO</t>
  </si>
  <si>
    <t>89768</t>
  </si>
  <si>
    <t>JASA MARGA (PERSERO) CAB.SEMARANG TOLL PLAZA MANYARAN</t>
  </si>
  <si>
    <t>89769</t>
  </si>
  <si>
    <t>PT. PUPUT TANI MANDIRI</t>
  </si>
  <si>
    <t>90728</t>
  </si>
  <si>
    <t>NIRWANA ABADI SANTOSA</t>
  </si>
  <si>
    <t>90729</t>
  </si>
  <si>
    <t>Sinar Mas Wisesa</t>
  </si>
  <si>
    <t>90730</t>
  </si>
  <si>
    <t>SELATANJAYA PERMAI</t>
  </si>
  <si>
    <t>90731</t>
  </si>
  <si>
    <t>91728</t>
  </si>
  <si>
    <t>SAWIT SELATAN</t>
  </si>
  <si>
    <t>92728</t>
  </si>
  <si>
    <t>TEBAR TANDAN TENERAH</t>
  </si>
  <si>
    <t>92729</t>
  </si>
  <si>
    <t>WASDUI SETIAJI</t>
  </si>
  <si>
    <t>92730</t>
  </si>
  <si>
    <t>MULTI COMMODITY INTERNATIONAL LTD</t>
  </si>
  <si>
    <t>92731</t>
  </si>
  <si>
    <t>HAMKA MANDIRI INVESTAMA INT</t>
  </si>
  <si>
    <t>92732</t>
  </si>
  <si>
    <t>NUSANTARA SARANA ALAM</t>
  </si>
  <si>
    <t>92733</t>
  </si>
  <si>
    <t>KARYA USAHA ANEKA TAMBANG SOLOK SELATAN INDONESIA</t>
  </si>
  <si>
    <t>92734</t>
  </si>
  <si>
    <t>CIRATA KARYA LESTARI</t>
  </si>
  <si>
    <t>92735</t>
  </si>
  <si>
    <t>PERTAMINA (PERSERO) TBBM NATUNA GROUP</t>
  </si>
  <si>
    <t>92736</t>
  </si>
  <si>
    <t>SLAMET TARNO</t>
  </si>
  <si>
    <t>92737</t>
  </si>
  <si>
    <t>ARAHAP</t>
  </si>
  <si>
    <t>92738</t>
  </si>
  <si>
    <t>FREDI SETIAWAN</t>
  </si>
  <si>
    <t>92739</t>
  </si>
  <si>
    <t>SUHARDI, MR</t>
  </si>
  <si>
    <t>92740</t>
  </si>
  <si>
    <t>POLYSUN ELECTRIES INDONESIA</t>
  </si>
  <si>
    <t>92741</t>
  </si>
  <si>
    <t>YUDHA PUTRA PERKASA</t>
  </si>
  <si>
    <t>92742</t>
  </si>
  <si>
    <t>PANEL MULIA TOTAL</t>
  </si>
  <si>
    <t>92743</t>
  </si>
  <si>
    <t>KARYAGRAHA UNGGUL AGUNG</t>
  </si>
  <si>
    <t>92744</t>
  </si>
  <si>
    <t>PUPUK INDONESIA LOGISTIK</t>
  </si>
  <si>
    <t>92746</t>
  </si>
  <si>
    <t>DRUPADI TIRTA INTAN</t>
  </si>
  <si>
    <t>92747</t>
  </si>
  <si>
    <t>MULTI TERMINAL INDONESIA</t>
  </si>
  <si>
    <t>92748</t>
  </si>
  <si>
    <t>Billy Sunitya</t>
  </si>
  <si>
    <t>92749</t>
  </si>
  <si>
    <t>DJOHAN HASAN</t>
  </si>
  <si>
    <t>92750</t>
  </si>
  <si>
    <t>BANIRAN ALUMINA CEMPAGA</t>
  </si>
  <si>
    <t>92751</t>
  </si>
  <si>
    <t>SIGAP PRIMA ASTREA</t>
  </si>
  <si>
    <t>92752</t>
  </si>
  <si>
    <t>RESKI MAULADI MANDIRI</t>
  </si>
  <si>
    <t>92753</t>
  </si>
  <si>
    <t>DJOHAN RIDUAN HASAN</t>
  </si>
  <si>
    <t>92754</t>
  </si>
  <si>
    <t>SUMBER MITRA GASUTRI</t>
  </si>
  <si>
    <t>92755</t>
  </si>
  <si>
    <t>INNA MUARA</t>
  </si>
  <si>
    <t>92756</t>
  </si>
  <si>
    <t>REJANG BUMI PERKASA, CV</t>
  </si>
  <si>
    <t>92757</t>
  </si>
  <si>
    <t>DJONI EFFENDY, BSC</t>
  </si>
  <si>
    <t>92758</t>
  </si>
  <si>
    <t>CV. TOSUMA MANDIRI</t>
  </si>
  <si>
    <t>92759</t>
  </si>
  <si>
    <t>CENTRAL JAVA POWER</t>
  </si>
  <si>
    <t>92760</t>
  </si>
  <si>
    <t>KOSWARA</t>
  </si>
  <si>
    <t>92761</t>
  </si>
  <si>
    <t>TUJUH SUMBER AIR</t>
  </si>
  <si>
    <t>92763</t>
  </si>
  <si>
    <t>ADICAHYA BUANA LESTARI</t>
  </si>
  <si>
    <t>92764</t>
  </si>
  <si>
    <t>SURYATRI</t>
  </si>
  <si>
    <t>92765</t>
  </si>
  <si>
    <t>PUTRA LIANG JAYA</t>
  </si>
  <si>
    <t>92766</t>
  </si>
  <si>
    <t>JUBA PRATAMA</t>
  </si>
  <si>
    <t>92767</t>
  </si>
  <si>
    <t>NEOLINE JABAR MANDIRI</t>
  </si>
  <si>
    <t>92768</t>
  </si>
  <si>
    <t>MINNA PADI RESORTS</t>
  </si>
  <si>
    <t>92770</t>
  </si>
  <si>
    <t>JASAPOWER INDONESIA</t>
  </si>
  <si>
    <t>92771</t>
  </si>
  <si>
    <t>YONATAN KWEE SUSANTO</t>
  </si>
  <si>
    <t>92772</t>
  </si>
  <si>
    <t>AGRI HIKAY INDONESIA</t>
  </si>
  <si>
    <t>92773</t>
  </si>
  <si>
    <t>POWERLINK INDONESIA</t>
  </si>
  <si>
    <t>92774</t>
  </si>
  <si>
    <t>92775</t>
  </si>
  <si>
    <t>DEVI MARIANA SIMANJUNTAK</t>
  </si>
  <si>
    <t>92776</t>
  </si>
  <si>
    <t>SURYAMAKMUR AGUNG ABADI</t>
  </si>
  <si>
    <t>92777</t>
  </si>
  <si>
    <t>LATIF INDUSTRIES INTERNATIONAL</t>
  </si>
  <si>
    <t>92778</t>
  </si>
  <si>
    <t>HERMAWAN .</t>
  </si>
  <si>
    <t>92779</t>
  </si>
  <si>
    <t>WISATA LAUT BALI</t>
  </si>
  <si>
    <t>92780</t>
  </si>
  <si>
    <t>CIPTA KARYA PERKASA MANDIRI</t>
  </si>
  <si>
    <t>92781</t>
  </si>
  <si>
    <t>CIPTA BANGUN NUSANTARA</t>
  </si>
  <si>
    <t>92782</t>
  </si>
  <si>
    <t>SUSANTI</t>
  </si>
  <si>
    <t>92783</t>
  </si>
  <si>
    <t>ARPEN WIBOWO</t>
  </si>
  <si>
    <t>92784</t>
  </si>
  <si>
    <t>SURYABUMI AGRO LANGGENG</t>
  </si>
  <si>
    <t>92785</t>
  </si>
  <si>
    <t>MUH. YUSUF</t>
  </si>
  <si>
    <t>92786</t>
  </si>
  <si>
    <t>EDY PURNOMO</t>
  </si>
  <si>
    <t>92787</t>
  </si>
  <si>
    <t>ADHINIAGA KREASINUSA</t>
  </si>
  <si>
    <t>92788</t>
  </si>
  <si>
    <t>PN. HOTEL PATRA JASA</t>
  </si>
  <si>
    <t>92789</t>
  </si>
  <si>
    <t>TOPAN ENERGI PERKASA</t>
  </si>
  <si>
    <t>92790</t>
  </si>
  <si>
    <t>CV. CENDANI KHATULISTIWA</t>
  </si>
  <si>
    <t>92791</t>
  </si>
  <si>
    <t>AAN</t>
  </si>
  <si>
    <t>92792</t>
  </si>
  <si>
    <t>AGUS SP</t>
  </si>
  <si>
    <t>92793</t>
  </si>
  <si>
    <t>ARTHA GRAHA XPRESSINDO</t>
  </si>
  <si>
    <t>92794</t>
  </si>
  <si>
    <t>SODEXO INDONESIA</t>
  </si>
  <si>
    <t>92795</t>
  </si>
  <si>
    <t>RAJAINDO</t>
  </si>
  <si>
    <t>92796</t>
  </si>
  <si>
    <t>SRI REJEKI BUMI</t>
  </si>
  <si>
    <t>92797</t>
  </si>
  <si>
    <t>AGRIM PTE LTD</t>
  </si>
  <si>
    <t>92798</t>
  </si>
  <si>
    <t>BETA USAHA MANDIRI</t>
  </si>
  <si>
    <t>92799</t>
  </si>
  <si>
    <t>HINI DAIKI INDONESIA</t>
  </si>
  <si>
    <t>92800</t>
  </si>
  <si>
    <t>INDOPIPE</t>
  </si>
  <si>
    <t>92801</t>
  </si>
  <si>
    <t>YONDRA SR</t>
  </si>
  <si>
    <t>92802</t>
  </si>
  <si>
    <t>BERKAT ANUGERAH</t>
  </si>
  <si>
    <t>92803</t>
  </si>
  <si>
    <t>YORIK ANDRIAN</t>
  </si>
  <si>
    <t>92804</t>
  </si>
  <si>
    <t>YADDUL AMIN</t>
  </si>
  <si>
    <t>92805</t>
  </si>
  <si>
    <t>BUMI AGUNG QUARINDO</t>
  </si>
  <si>
    <t>92806</t>
  </si>
  <si>
    <t>SARLI</t>
  </si>
  <si>
    <t>92807</t>
  </si>
  <si>
    <t>CITRA SINDO</t>
  </si>
  <si>
    <t>92808</t>
  </si>
  <si>
    <t>DEWATA FREIGHT INTERNATIONAL</t>
  </si>
  <si>
    <t>92809</t>
  </si>
  <si>
    <t>CV. KARYA ANUGRAH KONSULTAN</t>
  </si>
  <si>
    <t>92810</t>
  </si>
  <si>
    <t>JATI MAS INDONESIA</t>
  </si>
  <si>
    <t>92812</t>
  </si>
  <si>
    <t>BINTANG ARWANA</t>
  </si>
  <si>
    <t>92813</t>
  </si>
  <si>
    <t>92814</t>
  </si>
  <si>
    <t>NUSANTARA SUKSES BETON</t>
  </si>
  <si>
    <t>92815</t>
  </si>
  <si>
    <t>PERWIRAMULTI JAYA KENCANA</t>
  </si>
  <si>
    <t>92816</t>
  </si>
  <si>
    <t>PULAU BATU</t>
  </si>
  <si>
    <t>92817</t>
  </si>
  <si>
    <t>COTECNA SINGAPORE PTE LTD</t>
  </si>
  <si>
    <t>92819</t>
  </si>
  <si>
    <t>BUMI TIRTA NUSANTARA</t>
  </si>
  <si>
    <t>92820</t>
  </si>
  <si>
    <t>JASCO LOGISTICS</t>
  </si>
  <si>
    <t>92821</t>
  </si>
  <si>
    <t>RUTIN RUMAH SAKIT UMUM KAYU AGUNG</t>
  </si>
  <si>
    <t>92822</t>
  </si>
  <si>
    <t>PDAM MUAL NA TIO KAB. TAPANULI UTARA</t>
  </si>
  <si>
    <t>92823</t>
  </si>
  <si>
    <t>SARANA MAKIN MULIA</t>
  </si>
  <si>
    <t>92824</t>
  </si>
  <si>
    <t>GANANI INDONESIA PETROLEUM ENERGI</t>
  </si>
  <si>
    <t>92825</t>
  </si>
  <si>
    <t>DAVID LEONARDO</t>
  </si>
  <si>
    <t>92826</t>
  </si>
  <si>
    <t>HASNA FAJAR S.</t>
  </si>
  <si>
    <t>92827</t>
  </si>
  <si>
    <t>CV. BISMILLAH RES KALTIM</t>
  </si>
  <si>
    <t>92828</t>
  </si>
  <si>
    <t>NEWLAND STEEL</t>
  </si>
  <si>
    <t>92829</t>
  </si>
  <si>
    <t>CV. BERKAT AGUNG ABADI</t>
  </si>
  <si>
    <t>92830</t>
  </si>
  <si>
    <t>KOPERASI PEGAWAI R.I. RSUD DR. SOETOMO</t>
  </si>
  <si>
    <t>92831</t>
  </si>
  <si>
    <t>Newpro Consulting</t>
  </si>
  <si>
    <t>92832</t>
  </si>
  <si>
    <t>Andreas</t>
  </si>
  <si>
    <t>92833</t>
  </si>
  <si>
    <t>ANDREAS NUGROHO ADI</t>
  </si>
  <si>
    <t>92834</t>
  </si>
  <si>
    <t>SANGHIANG PERKASA</t>
  </si>
  <si>
    <t>92835</t>
  </si>
  <si>
    <t>TRI TUNGGAL UTAMA</t>
  </si>
  <si>
    <t>92836</t>
  </si>
  <si>
    <t>GEKO DIVE</t>
  </si>
  <si>
    <t>92837</t>
  </si>
  <si>
    <t>LOMBOK ENERGY DYNAMICS</t>
  </si>
  <si>
    <t>92838</t>
  </si>
  <si>
    <t>SIGIT ANDRIAWAN PERMANA</t>
  </si>
  <si>
    <t>92839</t>
  </si>
  <si>
    <t>RUSMAN USAHA MAJU</t>
  </si>
  <si>
    <t>92840</t>
  </si>
  <si>
    <t>LANGGENG MAKMUR INDUSTRI</t>
  </si>
  <si>
    <t>92841</t>
  </si>
  <si>
    <t>YAYASAN ADIJANTO</t>
  </si>
  <si>
    <t>92842</t>
  </si>
  <si>
    <t>EDY PEK</t>
  </si>
  <si>
    <t>92843</t>
  </si>
  <si>
    <t>Yay. Penyelamatan Orangutan Borneo</t>
  </si>
  <si>
    <t>92844</t>
  </si>
  <si>
    <t>JAYA KUSUMA SARANA</t>
  </si>
  <si>
    <t>92845</t>
  </si>
  <si>
    <t>IWAN TIRTA</t>
  </si>
  <si>
    <t>92846</t>
  </si>
  <si>
    <t>ALC MAKASSAR</t>
  </si>
  <si>
    <t>92847</t>
  </si>
  <si>
    <t>DEDE KARDIMAN</t>
  </si>
  <si>
    <t>92848</t>
  </si>
  <si>
    <t>92849</t>
  </si>
  <si>
    <t>RIMBO PERADUAN</t>
  </si>
  <si>
    <t>92850</t>
  </si>
  <si>
    <t>GASING SULAWESI</t>
  </si>
  <si>
    <t>92851</t>
  </si>
  <si>
    <t>BENDAHARA PENGELUARAN BLUD RS GRHASIA DIY</t>
  </si>
  <si>
    <t>92852</t>
  </si>
  <si>
    <t>DIRGA NUSANTARA</t>
  </si>
  <si>
    <t>92853</t>
  </si>
  <si>
    <t>BARAMUTIARA PRIMA</t>
  </si>
  <si>
    <t>92854</t>
  </si>
  <si>
    <t>IWAN SANJAYA</t>
  </si>
  <si>
    <t>92855</t>
  </si>
  <si>
    <t>ENERGY EARTH PUBLIC COMPANY LIMITED</t>
  </si>
  <si>
    <t>92856</t>
  </si>
  <si>
    <t>92857</t>
  </si>
  <si>
    <t>DJAROT HANDOKO</t>
  </si>
  <si>
    <t>92858</t>
  </si>
  <si>
    <t>BINTAN ABADI</t>
  </si>
  <si>
    <t>92859</t>
  </si>
  <si>
    <t>PN III SEI MANGKEI KAWASAN INDUSTRI</t>
  </si>
  <si>
    <t>92860</t>
  </si>
  <si>
    <t>DALIATEX KUSUMA</t>
  </si>
  <si>
    <t>92861</t>
  </si>
  <si>
    <t>92862</t>
  </si>
  <si>
    <t>JM ECO GLOBAL</t>
  </si>
  <si>
    <t>92863</t>
  </si>
  <si>
    <t>NABEA SUBARASHI TRADE SDN BHD</t>
  </si>
  <si>
    <t>92864</t>
  </si>
  <si>
    <t>PUTRA SELIMANGKARANG</t>
  </si>
  <si>
    <t>92865</t>
  </si>
  <si>
    <t>LIFERE AGRO KAPUAS</t>
  </si>
  <si>
    <t>92866</t>
  </si>
  <si>
    <t>STASIUN KARANTINA IKAN PENGENDALIAN MUTU DAN KEAMANAN HASIL PERIKANAN KELAS II MERAK</t>
  </si>
  <si>
    <t>92867</t>
  </si>
  <si>
    <t>HARAMAS</t>
  </si>
  <si>
    <t>92868</t>
  </si>
  <si>
    <t>POWER SYSTEM SERVICE INDONESIA</t>
  </si>
  <si>
    <t>92869</t>
  </si>
  <si>
    <t>MITRA REKANINDO INTERNASIONAL</t>
  </si>
  <si>
    <t>92870</t>
  </si>
  <si>
    <t>PERS. ASOSIASI PRODUSEN DAGING &amp; FEEDLOT INDONESIA</t>
  </si>
  <si>
    <t>92871</t>
  </si>
  <si>
    <t>SINAR TANI RAYA</t>
  </si>
  <si>
    <t>92872</t>
  </si>
  <si>
    <t>BUMI BERKAH INSANI</t>
  </si>
  <si>
    <t>92873</t>
  </si>
  <si>
    <t>KELOMPOK TANI AMERTA SEGARA</t>
  </si>
  <si>
    <t>92874</t>
  </si>
  <si>
    <t>KELOMPOK TANI AMARTA SEGARA</t>
  </si>
  <si>
    <t>92875</t>
  </si>
  <si>
    <t>TRI REGIONAL LOGISTIK</t>
  </si>
  <si>
    <t>92876</t>
  </si>
  <si>
    <t>TATANG SUDRAJAT</t>
  </si>
  <si>
    <t>92877</t>
  </si>
  <si>
    <t>SURYAJAYA PRIMA SEJAHTERA</t>
  </si>
  <si>
    <t>92878</t>
  </si>
  <si>
    <t>OVALANGGA CITRA SAMUDRA</t>
  </si>
  <si>
    <t>92879</t>
  </si>
  <si>
    <t>ZULFIKAR RASYID, SE</t>
  </si>
  <si>
    <t>92880</t>
  </si>
  <si>
    <t>TARIDA ULI JAYA</t>
  </si>
  <si>
    <t>92881</t>
  </si>
  <si>
    <t>JO. BAGUS KARYA - FUJIAN LONGKING CO. LTD</t>
  </si>
  <si>
    <t>92882</t>
  </si>
  <si>
    <t>MEGA MANDIRI</t>
  </si>
  <si>
    <t>92883</t>
  </si>
  <si>
    <t>DOK BAHARI NUSANTARA</t>
  </si>
  <si>
    <t>92884</t>
  </si>
  <si>
    <t>WIDYA HERLAMBANG</t>
  </si>
  <si>
    <t>92885</t>
  </si>
  <si>
    <t>ANDY WIEDIEN</t>
  </si>
  <si>
    <t>92886</t>
  </si>
  <si>
    <t>DWI PERMATA KUARRY</t>
  </si>
  <si>
    <t>92887</t>
  </si>
  <si>
    <t>AGUSTIAN KIRANATA</t>
  </si>
  <si>
    <t>92888</t>
  </si>
  <si>
    <t>ALBE LESTARI</t>
  </si>
  <si>
    <t>92889</t>
  </si>
  <si>
    <t>KARYA PUTRA CELEBES</t>
  </si>
  <si>
    <t>92890</t>
  </si>
  <si>
    <t>KEMYSANTRA</t>
  </si>
  <si>
    <t>92891</t>
  </si>
  <si>
    <t>INDAH SINAR PELANGI</t>
  </si>
  <si>
    <t>92892</t>
  </si>
  <si>
    <t>ARTANUSA BETON</t>
  </si>
  <si>
    <t>92893</t>
  </si>
  <si>
    <t>TIGA DAYA ENERGI</t>
  </si>
  <si>
    <t>92894</t>
  </si>
  <si>
    <t>SATRIA NEGARA KASIH</t>
  </si>
  <si>
    <t>92895</t>
  </si>
  <si>
    <t>YURI INDO APPAREL</t>
  </si>
  <si>
    <t>92896</t>
  </si>
  <si>
    <t>KENCANASARI JAYAPRIMA</t>
  </si>
  <si>
    <t>92897</t>
  </si>
  <si>
    <t>INFOMEDIA SOLUSI HUMANIKA</t>
  </si>
  <si>
    <t>92898</t>
  </si>
  <si>
    <t>REBUNG COAL INDONESIA, PT</t>
  </si>
  <si>
    <t>92899</t>
  </si>
  <si>
    <t>ASURANSI BHAKTI BHAYANGKARA</t>
  </si>
  <si>
    <t>92900</t>
  </si>
  <si>
    <t>BENDAHARA PENGELUARAN DINAS PE (Dinas Pekerjaan Umum, Perumahan dan Energi Sumber Daya Mineral)</t>
  </si>
  <si>
    <t>92901</t>
  </si>
  <si>
    <t>SRIWIJAYA AIR</t>
  </si>
  <si>
    <t>92902</t>
  </si>
  <si>
    <t>CV. HARAPAN UTAMA</t>
  </si>
  <si>
    <t>92903</t>
  </si>
  <si>
    <t>92904</t>
  </si>
  <si>
    <t>BLACKCO GROUP</t>
  </si>
  <si>
    <t>92905</t>
  </si>
  <si>
    <t>AOS SANTOSA</t>
  </si>
  <si>
    <t>92906</t>
  </si>
  <si>
    <t>KOPERASI KSU SIMPUL DISTRIBUSI KOMODITI</t>
  </si>
  <si>
    <t>92907</t>
  </si>
  <si>
    <t>CV. SUMBER BERKAT ANUGRAH</t>
  </si>
  <si>
    <t>92908</t>
  </si>
  <si>
    <t>RIAU PERKASA STEEL</t>
  </si>
  <si>
    <t>92909</t>
  </si>
  <si>
    <t>BIMO GRAHA INDONESIA (Fave Hotel Kotabaru Yogyakarta)</t>
  </si>
  <si>
    <t>92910</t>
  </si>
  <si>
    <t>SENTOSA AGRO PERSADA</t>
  </si>
  <si>
    <t>92911</t>
  </si>
  <si>
    <t>PUTRI  JAYANA</t>
  </si>
  <si>
    <t>92912</t>
  </si>
  <si>
    <t>MUH. SYAFAR MADJID</t>
  </si>
  <si>
    <t>92913</t>
  </si>
  <si>
    <t>DHARMAWAN</t>
  </si>
  <si>
    <t>92914</t>
  </si>
  <si>
    <t>SUMARNO</t>
  </si>
  <si>
    <t>92915</t>
  </si>
  <si>
    <t>SOLA GRACIA PACKINDO</t>
  </si>
  <si>
    <t>92916</t>
  </si>
  <si>
    <t>CV. ANUGERAH MITRA LESTARI</t>
  </si>
  <si>
    <t>92917</t>
  </si>
  <si>
    <t>HAEMES MANDIRI SEJAHTERABANTA</t>
  </si>
  <si>
    <t>92918</t>
  </si>
  <si>
    <t>GRAHA BERNOZA, PT</t>
  </si>
  <si>
    <t>92919</t>
  </si>
  <si>
    <t>JABAR BUMI KONSTRUKSI</t>
  </si>
  <si>
    <t>92921</t>
  </si>
  <si>
    <t>ANTON BIJOSONO</t>
  </si>
  <si>
    <t>92922</t>
  </si>
  <si>
    <t>UNIPLASTINDO INTERBUANA</t>
  </si>
  <si>
    <t>92924</t>
  </si>
  <si>
    <t>HENDRI DUNANT</t>
  </si>
  <si>
    <t>92925</t>
  </si>
  <si>
    <t>CITRAPRIMA INDOKENCANA</t>
  </si>
  <si>
    <t>92927</t>
  </si>
  <si>
    <t>AB Omah Geo</t>
  </si>
  <si>
    <t>92928</t>
  </si>
  <si>
    <t>PEMERINTAH PROVINSI JAWA TIMUR DINAS KEBUDAYAAN DAN PARIWISATA</t>
  </si>
  <si>
    <t>92929</t>
  </si>
  <si>
    <t>JUSRIADI</t>
  </si>
  <si>
    <t>92930</t>
  </si>
  <si>
    <t>PAHRULROZI</t>
  </si>
  <si>
    <t>92931</t>
  </si>
  <si>
    <t>MITRA ASIA GLOBAL</t>
  </si>
  <si>
    <t>92932</t>
  </si>
  <si>
    <t>INDEO SENTRA REALITA</t>
  </si>
  <si>
    <t>92933</t>
  </si>
  <si>
    <t>USAHA JAYA KONTRAKTOR</t>
  </si>
  <si>
    <t>92934</t>
  </si>
  <si>
    <t>KOPERASI USAHA MULYA</t>
  </si>
  <si>
    <t>92935</t>
  </si>
  <si>
    <t>DINAS PERINDUSTRIAN DAN PERDAGANGAN PROPINSI JAWA BARAT</t>
  </si>
  <si>
    <t>92936</t>
  </si>
  <si>
    <t>ARMETALINDO</t>
  </si>
  <si>
    <t>92937</t>
  </si>
  <si>
    <t>SINOMA ENGINEERING INDONESIA</t>
  </si>
  <si>
    <t>92938</t>
  </si>
  <si>
    <t>NURWY STEEL ENGINEERING</t>
  </si>
  <si>
    <t>92939</t>
  </si>
  <si>
    <t>PERINTIS DINAMIKASEKATAMA</t>
  </si>
  <si>
    <t>92940</t>
  </si>
  <si>
    <t>JUANDIE BIN LUKMAN</t>
  </si>
  <si>
    <t>92941</t>
  </si>
  <si>
    <t>JALA ARTHA SAMUDERA LINE</t>
  </si>
  <si>
    <t>92942</t>
  </si>
  <si>
    <t>NELLA MAYELA FANGHOY</t>
  </si>
  <si>
    <t>92943</t>
  </si>
  <si>
    <t>KRISTIAN DARYANDI, MR</t>
  </si>
  <si>
    <t>92945</t>
  </si>
  <si>
    <t>FAKHRI AKBAR</t>
  </si>
  <si>
    <t>92946</t>
  </si>
  <si>
    <t>KORMAN CELEBES EXPRESS</t>
  </si>
  <si>
    <t>92947</t>
  </si>
  <si>
    <t>92948</t>
  </si>
  <si>
    <t>CHAMRA WOODCARVING</t>
  </si>
  <si>
    <t>92949</t>
  </si>
  <si>
    <t>PIAYU SAMUDRA LOKA</t>
  </si>
  <si>
    <t>92950</t>
  </si>
  <si>
    <t>GATE HOPE INDONESIA</t>
  </si>
  <si>
    <t>92951</t>
  </si>
  <si>
    <t>SIYONO</t>
  </si>
  <si>
    <t>92952</t>
  </si>
  <si>
    <t>BERSAMA KALIMANTAN SEJAHTERA POWERINDO</t>
  </si>
  <si>
    <t>92953</t>
  </si>
  <si>
    <t>DEVIN SANJAYA NURTANSA</t>
  </si>
  <si>
    <t>92954</t>
  </si>
  <si>
    <t>SUBUR HARTONO MARTOSENO</t>
  </si>
  <si>
    <t>92955</t>
  </si>
  <si>
    <t>SATYA SUMBA CEMERLANG</t>
  </si>
  <si>
    <t>92956</t>
  </si>
  <si>
    <t>BUMI LAMBUNG MANGKURAT</t>
  </si>
  <si>
    <t>92957</t>
  </si>
  <si>
    <t>ADI SUYASA I MADE</t>
  </si>
  <si>
    <t>92958</t>
  </si>
  <si>
    <t>TJENG HOK</t>
  </si>
  <si>
    <t>92959</t>
  </si>
  <si>
    <t>MUSI LESTARI INDO MAKMUR</t>
  </si>
  <si>
    <t>92960</t>
  </si>
  <si>
    <t>PODOREJO SUKSES</t>
  </si>
  <si>
    <t>92961</t>
  </si>
  <si>
    <t>LEO GENES S. SILITONGA</t>
  </si>
  <si>
    <t>92962</t>
  </si>
  <si>
    <t>KOP. UNIT DESA SURYA BHAKTI</t>
  </si>
  <si>
    <t>92963</t>
  </si>
  <si>
    <t>BALAI CIPTA ARTHA</t>
  </si>
  <si>
    <t>92964</t>
  </si>
  <si>
    <t>HOTEL SATRIA CIPTA MULYA</t>
  </si>
  <si>
    <t>92965</t>
  </si>
  <si>
    <t>EEP</t>
  </si>
  <si>
    <t>92966</t>
  </si>
  <si>
    <t>HOTEL HOLIDAY KARIMUN</t>
  </si>
  <si>
    <t>92967</t>
  </si>
  <si>
    <t>SAIFUR ROHMAN</t>
  </si>
  <si>
    <t>92968</t>
  </si>
  <si>
    <t>CV. WIWIT GRAHA</t>
  </si>
  <si>
    <t>92969</t>
  </si>
  <si>
    <t>SGS JAPAN INC.</t>
  </si>
  <si>
    <t>92970</t>
  </si>
  <si>
    <t>EKA CONSUL UTAMA LINE</t>
  </si>
  <si>
    <t>92972</t>
  </si>
  <si>
    <t>KOP. UNIT DESA SUMBER SARI</t>
  </si>
  <si>
    <t>92973</t>
  </si>
  <si>
    <t>92974</t>
  </si>
  <si>
    <t>VOPAK TERMINAL MERAK, PT</t>
  </si>
  <si>
    <t>92975</t>
  </si>
  <si>
    <t>MITRA BARACINDO</t>
  </si>
  <si>
    <t>93926</t>
  </si>
  <si>
    <t>PEMBANGKIT JAWA BALI UBJ O DAN M PLTU PACITAN</t>
  </si>
  <si>
    <t>93927</t>
  </si>
  <si>
    <t>PARADISE KARIMUN UTAMA</t>
  </si>
  <si>
    <t>93928</t>
  </si>
  <si>
    <t>THE BAY RESORT</t>
  </si>
  <si>
    <t>93929</t>
  </si>
  <si>
    <t>MADINA MAKMUR LESTARI</t>
  </si>
  <si>
    <t>93930</t>
  </si>
  <si>
    <t>CV. MITRA KARYA PRAKARSA</t>
  </si>
  <si>
    <t>93931</t>
  </si>
  <si>
    <t>GLOBALINDO AGUNG LESTARI</t>
  </si>
  <si>
    <t>93932</t>
  </si>
  <si>
    <t>MULIA AGUNG PERDANA</t>
  </si>
  <si>
    <t>93933</t>
  </si>
  <si>
    <t>CAHYANINGRAT SUKSES MAKMUR</t>
  </si>
  <si>
    <t>93934</t>
  </si>
  <si>
    <t>SUNAN</t>
  </si>
  <si>
    <t>93935</t>
  </si>
  <si>
    <t>93936</t>
  </si>
  <si>
    <t>ANDI SYAFAR MADJID</t>
  </si>
  <si>
    <t>93937</t>
  </si>
  <si>
    <t>AYODYA RESIDENCE SALATIGA</t>
  </si>
  <si>
    <t>93938</t>
  </si>
  <si>
    <t>BEND. PENGELUARAN PROGRAM PPP DAN MPTHB</t>
  </si>
  <si>
    <t>93939</t>
  </si>
  <si>
    <t>A.A. AYU DESSY KUMALA ANDARI</t>
  </si>
  <si>
    <t>93940</t>
  </si>
  <si>
    <t>ADIRA SEMESTA INDUSTRY</t>
  </si>
  <si>
    <t>93941</t>
  </si>
  <si>
    <t>BUMI SUKSESINDO</t>
  </si>
  <si>
    <t>93942</t>
  </si>
  <si>
    <t>ROBERT</t>
  </si>
  <si>
    <t>93943</t>
  </si>
  <si>
    <t>NOVIAR AMANDA</t>
  </si>
  <si>
    <t>93944</t>
  </si>
  <si>
    <t>LEE EE YANG</t>
  </si>
  <si>
    <t>93945</t>
  </si>
  <si>
    <t>CV. CENON MANDIRI</t>
  </si>
  <si>
    <t>93946</t>
  </si>
  <si>
    <t>TAN TJUN HOA</t>
  </si>
  <si>
    <t>93948</t>
  </si>
  <si>
    <t>PERTAMINA EP CEPU</t>
  </si>
  <si>
    <t>93949</t>
  </si>
  <si>
    <t>YOHANES SUBONO</t>
  </si>
  <si>
    <t>93950</t>
  </si>
  <si>
    <t>INHASA PERSADA</t>
  </si>
  <si>
    <t>93951</t>
  </si>
  <si>
    <t>KASIH COAL RESOURCES</t>
  </si>
  <si>
    <t>93953</t>
  </si>
  <si>
    <t>RAHMAT FAJAR SIREGAR</t>
  </si>
  <si>
    <t>93955</t>
  </si>
  <si>
    <t>PENTA-LEGNO JOINT OPERATION</t>
  </si>
  <si>
    <t>93956</t>
  </si>
  <si>
    <t>BATU ANUGRAH MINERAL RESOURCES, PT</t>
  </si>
  <si>
    <t>93957</t>
  </si>
  <si>
    <t>MULYADI LIE</t>
  </si>
  <si>
    <t>93959</t>
  </si>
  <si>
    <t>93960</t>
  </si>
  <si>
    <t>PELABUHAN INDONESIA II CABANG BANTEN</t>
  </si>
  <si>
    <t>93961</t>
  </si>
  <si>
    <t>ALITOA FIRDAUS INDUSTRI</t>
  </si>
  <si>
    <t>93962</t>
  </si>
  <si>
    <t>NAUFAL, MR</t>
  </si>
  <si>
    <t>93963</t>
  </si>
  <si>
    <t>YOS, MR</t>
  </si>
  <si>
    <t>93964</t>
  </si>
  <si>
    <t>SILKARGO INDONESIA</t>
  </si>
  <si>
    <t>93965</t>
  </si>
  <si>
    <t>ACHMAD MAULANA</t>
  </si>
  <si>
    <t>93966</t>
  </si>
  <si>
    <t>93967</t>
  </si>
  <si>
    <t>MONOGIANG SEKAWAN</t>
  </si>
  <si>
    <t>93968</t>
  </si>
  <si>
    <t>BHUMI JATI POWER</t>
  </si>
  <si>
    <t>93969</t>
  </si>
  <si>
    <t>GD INDONESIA</t>
  </si>
  <si>
    <t>93970</t>
  </si>
  <si>
    <t>JIMMY AGUSTIAWAN</t>
  </si>
  <si>
    <t>93971</t>
  </si>
  <si>
    <t>Mr. JIMMY AGUSTIAWAN</t>
  </si>
  <si>
    <t>93972</t>
  </si>
  <si>
    <t>93973</t>
  </si>
  <si>
    <t>IGNATIUS LILI SUNARDJO</t>
  </si>
  <si>
    <t>93975</t>
  </si>
  <si>
    <t>KEMITRAAN ENERGI INDUSTRI</t>
  </si>
  <si>
    <t>93976</t>
  </si>
  <si>
    <t>BEND. RUTIN KHUSUS BELANJA DPRD</t>
  </si>
  <si>
    <t>93977</t>
  </si>
  <si>
    <t>DWI TAMA JAYA</t>
  </si>
  <si>
    <t>93978</t>
  </si>
  <si>
    <t>PERTAMBANGAN DAN ENERGI</t>
  </si>
  <si>
    <t>93980</t>
  </si>
  <si>
    <t>JEIHAN SUMAWI PUTRA</t>
  </si>
  <si>
    <t>93981</t>
  </si>
  <si>
    <t>MONEX INVESTINDO FUTURES</t>
  </si>
  <si>
    <t>93982</t>
  </si>
  <si>
    <t>93983</t>
  </si>
  <si>
    <t>IMERYS CERAMICS INDONESIA</t>
  </si>
  <si>
    <t>93984</t>
  </si>
  <si>
    <t>INDOPRIMA</t>
  </si>
  <si>
    <t>93985</t>
  </si>
  <si>
    <t>BEND. SKPD DINAS KESEHATAN KAB. TANGERANG</t>
  </si>
  <si>
    <t>93986</t>
  </si>
  <si>
    <t>KSO SUCOFINDO-SURVEYOR INDONESIA</t>
  </si>
  <si>
    <t>93987</t>
  </si>
  <si>
    <t>FASTRACK PROJECTS PTE LTD</t>
  </si>
  <si>
    <t>93988</t>
  </si>
  <si>
    <t>INTEGRA PETROCHEMICALS PTE LTD</t>
  </si>
  <si>
    <t>93989</t>
  </si>
  <si>
    <t>BALI CLUB DIVING CENTRE</t>
  </si>
  <si>
    <t>93990</t>
  </si>
  <si>
    <t>BUSANA PRIMA GLOBAL</t>
  </si>
  <si>
    <t>93991</t>
  </si>
  <si>
    <t>LAUTAN BERKAH</t>
  </si>
  <si>
    <t>93992</t>
  </si>
  <si>
    <t>MITRA SAMUDRA INTERPERSADA</t>
  </si>
  <si>
    <t>93993</t>
  </si>
  <si>
    <t>ERWIN WENDERY</t>
  </si>
  <si>
    <t>93994</t>
  </si>
  <si>
    <t>SITI FATIMAH</t>
  </si>
  <si>
    <t>93995</t>
  </si>
  <si>
    <t>SAMSAT WILAYAH JAKARTA SELATAN</t>
  </si>
  <si>
    <t>93996</t>
  </si>
  <si>
    <t>ALIR LARAS KONSTRUKSI</t>
  </si>
  <si>
    <t>93997</t>
  </si>
  <si>
    <t>DRAGON PUPUK INDONESIA</t>
  </si>
  <si>
    <t>93998</t>
  </si>
  <si>
    <t>93999</t>
  </si>
  <si>
    <t>TIMAS SAMUDERA INDONESIA</t>
  </si>
  <si>
    <t>94000</t>
  </si>
  <si>
    <t>K.H.AMRI MANURUNG</t>
  </si>
  <si>
    <t>94001</t>
  </si>
  <si>
    <t>IN JE CHO</t>
  </si>
  <si>
    <t>94002</t>
  </si>
  <si>
    <t>WAINDO SPECTERRA</t>
  </si>
  <si>
    <t>94003</t>
  </si>
  <si>
    <t>CILEGON FABRICATORS</t>
  </si>
  <si>
    <t>94004</t>
  </si>
  <si>
    <t>CV. INDOSURYA MAHAKAM</t>
  </si>
  <si>
    <t>94005</t>
  </si>
  <si>
    <t>MULTI MANAO INDONESIA</t>
  </si>
  <si>
    <t>94006</t>
  </si>
  <si>
    <t>ANDREAS EKO AGUSTIAN</t>
  </si>
  <si>
    <t>94007</t>
  </si>
  <si>
    <t>94008</t>
  </si>
  <si>
    <t>NOBLE INDONESIA</t>
  </si>
  <si>
    <t>94009</t>
  </si>
  <si>
    <t>TIRKUMSARI</t>
  </si>
  <si>
    <t>94010</t>
  </si>
  <si>
    <t>PT. KINAYA MULTI KONSTRUKSI</t>
  </si>
  <si>
    <t>94011</t>
  </si>
  <si>
    <t>MENDAHARA AGROJAYA INDUSTRY</t>
  </si>
  <si>
    <t>94012</t>
  </si>
  <si>
    <t>ZUTY WIJAYA SEJATI</t>
  </si>
  <si>
    <t>94013</t>
  </si>
  <si>
    <t>HENGKY CRISTIAN GUNAWAN</t>
  </si>
  <si>
    <t>94014</t>
  </si>
  <si>
    <t>NAMNAM FASHION INDUSTRIES</t>
  </si>
  <si>
    <t>94015</t>
  </si>
  <si>
    <t>MULTI ARTA SEMESTA</t>
  </si>
  <si>
    <t>94016</t>
  </si>
  <si>
    <t>ARDYA BINTANG CEMERLANG</t>
  </si>
  <si>
    <t>94017</t>
  </si>
  <si>
    <t>KOPERASI KARYA MUKTI</t>
  </si>
  <si>
    <t>94018</t>
  </si>
  <si>
    <t>JUTAM READYMIX CONCRETE</t>
  </si>
  <si>
    <t>94019</t>
  </si>
  <si>
    <t>HADI SUWARTO RIDWAN</t>
  </si>
  <si>
    <t>94020</t>
  </si>
  <si>
    <t>MUHAMMAD ULIN NUHA</t>
  </si>
  <si>
    <t>94021</t>
  </si>
  <si>
    <t>BAPAK AGUS SUBHAN SE</t>
  </si>
  <si>
    <t>94022</t>
  </si>
  <si>
    <t>RIA BINTAN</t>
  </si>
  <si>
    <t>94023</t>
  </si>
  <si>
    <t>BOSKALIS INTERNATIONAL INDONESIA</t>
  </si>
  <si>
    <t>94024</t>
  </si>
  <si>
    <t>GIANTMINING</t>
  </si>
  <si>
    <t>94025</t>
  </si>
  <si>
    <t>EQUALINDO MAKMUR ALAM SEJAHTERA</t>
  </si>
  <si>
    <t>94026</t>
  </si>
  <si>
    <t>BONGSU SEJAHTERA</t>
  </si>
  <si>
    <t>94027</t>
  </si>
  <si>
    <t>ARIFIN SIREGAR</t>
  </si>
  <si>
    <t>94028</t>
  </si>
  <si>
    <t>MERGE MINING INDUSTRI</t>
  </si>
  <si>
    <t>94029</t>
  </si>
  <si>
    <t>CV. SUN MANDIRI</t>
  </si>
  <si>
    <t>94030</t>
  </si>
  <si>
    <t>HENDRA LUKMAN</t>
  </si>
  <si>
    <t>94031</t>
  </si>
  <si>
    <t>SULAWESI CAHAYA MINERAL</t>
  </si>
  <si>
    <t>94032</t>
  </si>
  <si>
    <t>VIRAMA KARYA</t>
  </si>
  <si>
    <t>94033</t>
  </si>
  <si>
    <t>BAMBANG HARIADY</t>
  </si>
  <si>
    <t>94034</t>
  </si>
  <si>
    <t>SAKA KETAPANG PERDANA</t>
  </si>
  <si>
    <t>94035</t>
  </si>
  <si>
    <t>M.AKIB</t>
  </si>
  <si>
    <t>94036</t>
  </si>
  <si>
    <t>CAHAYA MARHAN NAYA</t>
  </si>
  <si>
    <t>94037</t>
  </si>
  <si>
    <t>MARTINUS</t>
  </si>
  <si>
    <t>94038</t>
  </si>
  <si>
    <t>WILLY HERMAWAN</t>
  </si>
  <si>
    <t>94039</t>
  </si>
  <si>
    <t>EDY SUBANDI UD. TERNAK JAYA</t>
  </si>
  <si>
    <t>94040</t>
  </si>
  <si>
    <t>MUAIZAH</t>
  </si>
  <si>
    <t>94041</t>
  </si>
  <si>
    <t>LIMINDO JAYA SENTOSA</t>
  </si>
  <si>
    <t>94042</t>
  </si>
  <si>
    <t>WOOMI TECH INDONESIA</t>
  </si>
  <si>
    <t>94043</t>
  </si>
  <si>
    <t>FADILLAH BINTANG JAYA</t>
  </si>
  <si>
    <t>94044</t>
  </si>
  <si>
    <t>BARATAMA REZEKI ANUGERAH SENTOSA UTAMA</t>
  </si>
  <si>
    <t>94045</t>
  </si>
  <si>
    <t>RIRI KUMALASARI</t>
  </si>
  <si>
    <t>94046</t>
  </si>
  <si>
    <t>PROVIDENSIA UTAMA</t>
  </si>
  <si>
    <t>94047</t>
  </si>
  <si>
    <t>SUMITO</t>
  </si>
  <si>
    <t>94048</t>
  </si>
  <si>
    <t>CV. KALTIM SUMBER REJEKI</t>
  </si>
  <si>
    <t>94049</t>
  </si>
  <si>
    <t>FIRZA IRAWAN</t>
  </si>
  <si>
    <t>94050</t>
  </si>
  <si>
    <t>CV. PIRAMID</t>
  </si>
  <si>
    <t>94051</t>
  </si>
  <si>
    <t>SAUHBAHTERA SAMUDERA</t>
  </si>
  <si>
    <t>94052</t>
  </si>
  <si>
    <t>AGRIWANGI INDONESIA</t>
  </si>
  <si>
    <t>94053</t>
  </si>
  <si>
    <t>ANUGERAH MULIA KARGO JAYA</t>
  </si>
  <si>
    <t>94054</t>
  </si>
  <si>
    <t>ERHA CLINIC INDONESIA</t>
  </si>
  <si>
    <t>94055</t>
  </si>
  <si>
    <t>PENERANGAN INDOGLOBAL MANDIRI</t>
  </si>
  <si>
    <t>94056</t>
  </si>
  <si>
    <t>MULTI WISMA SEJAHTERA</t>
  </si>
  <si>
    <t>94057</t>
  </si>
  <si>
    <t>PRABANGKARA SANGKARA</t>
  </si>
  <si>
    <t>94058</t>
  </si>
  <si>
    <t>KIYAD INDUSTRY</t>
  </si>
  <si>
    <t>94059</t>
  </si>
  <si>
    <t>HUSAINI</t>
  </si>
  <si>
    <t>94060</t>
  </si>
  <si>
    <t>HESINDO KARYA MANDIRI</t>
  </si>
  <si>
    <t>94062</t>
  </si>
  <si>
    <t>JAGAD NUSANTARA ENERGI</t>
  </si>
  <si>
    <t>94063</t>
  </si>
  <si>
    <t>JOHN CHAPMAN</t>
  </si>
  <si>
    <t>94064</t>
  </si>
  <si>
    <t>EREL HIMAWAN</t>
  </si>
  <si>
    <t>94065</t>
  </si>
  <si>
    <t>HEIN GLOBAL UTAMA</t>
  </si>
  <si>
    <t>94066</t>
  </si>
  <si>
    <t>TELEHOUSE ENGINEERING</t>
  </si>
  <si>
    <t>94067</t>
  </si>
  <si>
    <t>CV. LATIB</t>
  </si>
  <si>
    <t>94068</t>
  </si>
  <si>
    <t>ZULFIKAR</t>
  </si>
  <si>
    <t>94069</t>
  </si>
  <si>
    <t>MEKSON GIRSANG</t>
  </si>
  <si>
    <t>94070</t>
  </si>
  <si>
    <t>AGUNGKARYA REKALESTARI</t>
  </si>
  <si>
    <t>94071</t>
  </si>
  <si>
    <t>SURYA KIRANA DUTAMAS</t>
  </si>
  <si>
    <t>94072</t>
  </si>
  <si>
    <t>BEND DINAS PENDAPATAN PROVINSI JAWA TIMUR</t>
  </si>
  <si>
    <t>94073</t>
  </si>
  <si>
    <t>94074</t>
  </si>
  <si>
    <t>NURUL ALFRIANI BR. SINUHAJI</t>
  </si>
  <si>
    <t>94075</t>
  </si>
  <si>
    <t>MOLAX INTERNATIONAL</t>
  </si>
  <si>
    <t>94076</t>
  </si>
  <si>
    <t>SURYA ANUGERAH SELARAS</t>
  </si>
  <si>
    <t>94077</t>
  </si>
  <si>
    <t>ARINDO TRISEJAHTERA</t>
  </si>
  <si>
    <t>94078</t>
  </si>
  <si>
    <t>HAMZAH YAKOB</t>
  </si>
  <si>
    <t>94079</t>
  </si>
  <si>
    <t>CHIYODA KOGYO INDONESIA</t>
  </si>
  <si>
    <t>94080</t>
  </si>
  <si>
    <t>SUKSES ANUGERAH SELARAS</t>
  </si>
  <si>
    <t>94081</t>
  </si>
  <si>
    <t>YONISO MANASIKARA</t>
  </si>
  <si>
    <t>94082</t>
  </si>
  <si>
    <t>DIAN SARANA LESTARI</t>
  </si>
  <si>
    <t>94083</t>
  </si>
  <si>
    <t>JGC COAL FU</t>
  </si>
  <si>
    <t>94084</t>
  </si>
  <si>
    <t>GREENLAND RESOURCES</t>
  </si>
  <si>
    <t>94085</t>
  </si>
  <si>
    <t>EKAKARYA GRAHA FLORA</t>
  </si>
  <si>
    <t>94086</t>
  </si>
  <si>
    <t>BORNEO BERKAT MAKMUR</t>
  </si>
  <si>
    <t>94087</t>
  </si>
  <si>
    <t>SINAR MINERAL UTAMA</t>
  </si>
  <si>
    <t>94088</t>
  </si>
  <si>
    <t>BONANZA PRATAMA ABADI</t>
  </si>
  <si>
    <t>94089</t>
  </si>
  <si>
    <t>KRAKATAU OSAKA STEEL</t>
  </si>
  <si>
    <t>94090</t>
  </si>
  <si>
    <t>RADI LOGAM INDONESIA</t>
  </si>
  <si>
    <t>94091</t>
  </si>
  <si>
    <t>CV. JESSICA PERMATA</t>
  </si>
  <si>
    <t>94092</t>
  </si>
  <si>
    <t>PT. INES</t>
  </si>
  <si>
    <t>94093</t>
  </si>
  <si>
    <t>BAMBANG SUTANTO</t>
  </si>
  <si>
    <t>94094</t>
  </si>
  <si>
    <t>KAHANANTO, MR</t>
  </si>
  <si>
    <t>94095</t>
  </si>
  <si>
    <t>NURUL ALRIANI BR SINUHAJI</t>
  </si>
  <si>
    <t>94096</t>
  </si>
  <si>
    <t>CIPUTRA YASMIN</t>
  </si>
  <si>
    <t>94097</t>
  </si>
  <si>
    <t>SWAKARSA SINARSENTOSA</t>
  </si>
  <si>
    <t>94098</t>
  </si>
  <si>
    <t>BOUNTY SEGAR INDONESIA</t>
  </si>
  <si>
    <t>94099</t>
  </si>
  <si>
    <t>94100</t>
  </si>
  <si>
    <t>FURUKAWA INDONESIA</t>
  </si>
  <si>
    <t>94101</t>
  </si>
  <si>
    <t>CV. BINTANG LIMA</t>
  </si>
  <si>
    <t>94102</t>
  </si>
  <si>
    <t>SAIPEM INDONESIA</t>
  </si>
  <si>
    <t>94103</t>
  </si>
  <si>
    <t>ALTIC ONE INDONESIA</t>
  </si>
  <si>
    <t>94104</t>
  </si>
  <si>
    <t>MUSTIKA BUMI MADANI</t>
  </si>
  <si>
    <t>94105</t>
  </si>
  <si>
    <t>SIGIT PRASETYO</t>
  </si>
  <si>
    <t>94106</t>
  </si>
  <si>
    <t>MATTSON INTERNATIONAL</t>
  </si>
  <si>
    <t>94107</t>
  </si>
  <si>
    <t>MAKASSAR GLOBAL AWAL BROS</t>
  </si>
  <si>
    <t>94108</t>
  </si>
  <si>
    <t>DIDIN WAHYUDIN</t>
  </si>
  <si>
    <t>94109</t>
  </si>
  <si>
    <t>94110</t>
  </si>
  <si>
    <t>PRIMA MITRAINTI SEJATI</t>
  </si>
  <si>
    <t>94111</t>
  </si>
  <si>
    <t>GRAHA SUMBER ENERGI</t>
  </si>
  <si>
    <t>94112</t>
  </si>
  <si>
    <t>BAPAK YAYA  POLSEK RANCAEKEK</t>
  </si>
  <si>
    <t>94113</t>
  </si>
  <si>
    <t>I NYOMAN SUJIARTHA</t>
  </si>
  <si>
    <t>94114</t>
  </si>
  <si>
    <t>METTA BUANA ENTERTAINMENT</t>
  </si>
  <si>
    <t>94115</t>
  </si>
  <si>
    <t>KASIH AGRO MANDIRI</t>
  </si>
  <si>
    <t>94117</t>
  </si>
  <si>
    <t>TRI ANANDA SENTOSA</t>
  </si>
  <si>
    <t>94118</t>
  </si>
  <si>
    <t>EKSA KELOMPOK TANI AEK PAHU</t>
  </si>
  <si>
    <t>94119</t>
  </si>
  <si>
    <t>BUENA PERSADA MINING SERVICES</t>
  </si>
  <si>
    <t>94120</t>
  </si>
  <si>
    <t>EVERGREEN SHIPPING AGENCY INDONESIA</t>
  </si>
  <si>
    <t>94121</t>
  </si>
  <si>
    <t>KHARISMA KUTAI RAJASA</t>
  </si>
  <si>
    <t>94122</t>
  </si>
  <si>
    <t>SOFIAN</t>
  </si>
  <si>
    <t>94123</t>
  </si>
  <si>
    <t>HARNOV FERNANDO</t>
  </si>
  <si>
    <t>94124</t>
  </si>
  <si>
    <t>MAJU JAYA INTERNATIONAL</t>
  </si>
  <si>
    <t>94125</t>
  </si>
  <si>
    <t>94127</t>
  </si>
  <si>
    <t>PERMATA RATNA SARI</t>
  </si>
  <si>
    <t>94128</t>
  </si>
  <si>
    <t>ALLIANZ CHINA INSURANCE COMPANY LTD ALLIANZ CHINA INSURANCE COMPANY LTD</t>
  </si>
  <si>
    <t>94129</t>
  </si>
  <si>
    <t>DARUSS JAYA</t>
  </si>
  <si>
    <t>94130</t>
  </si>
  <si>
    <t>94131</t>
  </si>
  <si>
    <t>STM TUNGGAL JAYA</t>
  </si>
  <si>
    <t>94132</t>
  </si>
  <si>
    <t>ALLIANZ COMPANY LTD</t>
  </si>
  <si>
    <t>94133</t>
  </si>
  <si>
    <t>KARSA ABDI HUSADA</t>
  </si>
  <si>
    <t>94134</t>
  </si>
  <si>
    <t>DODI</t>
  </si>
  <si>
    <t>94135</t>
  </si>
  <si>
    <t>MERKUSI KARYA PRATAMA</t>
  </si>
  <si>
    <t>94136</t>
  </si>
  <si>
    <t>TEKNO BUANA GLOBALINDO</t>
  </si>
  <si>
    <t>94137</t>
  </si>
  <si>
    <t>MINHARJA</t>
  </si>
  <si>
    <t>94138</t>
  </si>
  <si>
    <t>GAMATARA TRANS OCEAN SHIPYARD</t>
  </si>
  <si>
    <t>94139</t>
  </si>
  <si>
    <t>HARDIN</t>
  </si>
  <si>
    <t>94140</t>
  </si>
  <si>
    <t>HARAPAN RIMBA RAYA</t>
  </si>
  <si>
    <t>94141</t>
  </si>
  <si>
    <t>ISKANDAR RUMASORENG</t>
  </si>
  <si>
    <t>94142</t>
  </si>
  <si>
    <t>DANU, MR</t>
  </si>
  <si>
    <t>94143</t>
  </si>
  <si>
    <t>MUKSIN</t>
  </si>
  <si>
    <t>94144</t>
  </si>
  <si>
    <t>CV. VIA</t>
  </si>
  <si>
    <t>94926</t>
  </si>
  <si>
    <t>JAPFA COMFEED INDONESIA</t>
  </si>
  <si>
    <t>94927</t>
  </si>
  <si>
    <t>DAMAI AGRO MANDIRI</t>
  </si>
  <si>
    <t>94928</t>
  </si>
  <si>
    <t>KOPERASI UNIT DESA TUNAS HARAPAN</t>
  </si>
  <si>
    <t>94929</t>
  </si>
  <si>
    <t>MARKOO JAYA PERKASA</t>
  </si>
  <si>
    <t>94930</t>
  </si>
  <si>
    <t>Heri Rusda</t>
  </si>
  <si>
    <t>94931</t>
  </si>
  <si>
    <t>GENDHIS MULTI MANIS</t>
  </si>
  <si>
    <t>94932</t>
  </si>
  <si>
    <t>SURYA AGUNG SEJAHTERA</t>
  </si>
  <si>
    <t>94933</t>
  </si>
  <si>
    <t>SINAR MATAHARI NASIONAL</t>
  </si>
  <si>
    <t>94934</t>
  </si>
  <si>
    <t>GWS ENGINEERING</t>
  </si>
  <si>
    <t>94935</t>
  </si>
  <si>
    <t>SUMBER CAHAYA AGUNG TEKSTIL</t>
  </si>
  <si>
    <t>94936</t>
  </si>
  <si>
    <t>BENDAHARA PENGELUARAN DINAS KESEHATAN KABUPATEN SEMARANG</t>
  </si>
  <si>
    <t>94937</t>
  </si>
  <si>
    <t>CAHAYA RAMADHAN</t>
  </si>
  <si>
    <t>94938</t>
  </si>
  <si>
    <t>Heri Adrian Rusda</t>
  </si>
  <si>
    <t>94939</t>
  </si>
  <si>
    <t>VICTORY PAN MULTITEX</t>
  </si>
  <si>
    <t>94940</t>
  </si>
  <si>
    <t>ASHA PADURAKSA MATASINDO</t>
  </si>
  <si>
    <t>94941</t>
  </si>
  <si>
    <t>94942</t>
  </si>
  <si>
    <t>GALIH MEDAN PERSADA</t>
  </si>
  <si>
    <t>94943</t>
  </si>
  <si>
    <t>TIM EPSI INDONESIA</t>
  </si>
  <si>
    <t>94944</t>
  </si>
  <si>
    <t>CV. KEMBAR JAYA ABADI</t>
  </si>
  <si>
    <t>94945</t>
  </si>
  <si>
    <t>KOPERASI KARYAWAN PT. SUCOFINDO CABANG PEKANBARU</t>
  </si>
  <si>
    <t>94946</t>
  </si>
  <si>
    <t>Pelayaran Roylea Marine Line</t>
  </si>
  <si>
    <t>94947</t>
  </si>
  <si>
    <t>PLATARAN INDONESIA</t>
  </si>
  <si>
    <t>94948</t>
  </si>
  <si>
    <t>BEST HOTELINDO</t>
  </si>
  <si>
    <t>94949</t>
  </si>
  <si>
    <t>GEOKARSA</t>
  </si>
  <si>
    <t>94950</t>
  </si>
  <si>
    <t>SULTAN AZWAR</t>
  </si>
  <si>
    <t>94951</t>
  </si>
  <si>
    <t>DYNAPLAST</t>
  </si>
  <si>
    <t>94952</t>
  </si>
  <si>
    <t>TOTOK SULISTYO</t>
  </si>
  <si>
    <t>94953</t>
  </si>
  <si>
    <t>RIZALDI GUNAWAN</t>
  </si>
  <si>
    <t>94954</t>
  </si>
  <si>
    <t>CV. CAHAYA FAJAR</t>
  </si>
  <si>
    <t>94955</t>
  </si>
  <si>
    <t>SANPAK UNGGUL</t>
  </si>
  <si>
    <t>94956</t>
  </si>
  <si>
    <t>BALI KARYATIRTA SEMESTA</t>
  </si>
  <si>
    <t>94957</t>
  </si>
  <si>
    <t>R RIZKI</t>
  </si>
  <si>
    <t>94958</t>
  </si>
  <si>
    <t>LILY</t>
  </si>
  <si>
    <t>94959</t>
  </si>
  <si>
    <t>BEND. GAJI/RUTIN POLRES POSO</t>
  </si>
  <si>
    <t>94960</t>
  </si>
  <si>
    <t>JHONNY HIDAYAT</t>
  </si>
  <si>
    <t>94961</t>
  </si>
  <si>
    <t>ALAMJAYA BARAPRATAMA</t>
  </si>
  <si>
    <t>94962</t>
  </si>
  <si>
    <t>SMART METER INDONESIA</t>
  </si>
  <si>
    <t>94963</t>
  </si>
  <si>
    <t>CV. SATRIA PERKASA</t>
  </si>
  <si>
    <t>94964</t>
  </si>
  <si>
    <t>DEPRIWANGGA</t>
  </si>
  <si>
    <t>95926</t>
  </si>
  <si>
    <t>RUMAH SAKIT UMUM DAERAH PETALA BUMI PROVINSI RIAU</t>
  </si>
  <si>
    <t>95927</t>
  </si>
  <si>
    <t>FH BERTLING LOGISTICS INDONESIA</t>
  </si>
  <si>
    <t>95928</t>
  </si>
  <si>
    <t>RIEKSI BR HUTABARAT</t>
  </si>
  <si>
    <t>95929</t>
  </si>
  <si>
    <t>LEGIRAN</t>
  </si>
  <si>
    <t>95930</t>
  </si>
  <si>
    <t>CV. SURYA GEMILANG</t>
  </si>
  <si>
    <t>95931</t>
  </si>
  <si>
    <t>HANMAN SIAMA SEYANG</t>
  </si>
  <si>
    <t>95932</t>
  </si>
  <si>
    <t>DHARMASRAYA PALMA SEJAHTERA</t>
  </si>
  <si>
    <t>95933</t>
  </si>
  <si>
    <t>CV. KRESINDO PRATAMA</t>
  </si>
  <si>
    <t>95934</t>
  </si>
  <si>
    <t>SUTRI AMANSYAH</t>
  </si>
  <si>
    <t>95935</t>
  </si>
  <si>
    <t>DVID LIM</t>
  </si>
  <si>
    <t>95936</t>
  </si>
  <si>
    <t>DAVID LIM</t>
  </si>
  <si>
    <t>95937</t>
  </si>
  <si>
    <t>FEBRI NURDANSYAH</t>
  </si>
  <si>
    <t>95938</t>
  </si>
  <si>
    <t>VERY AGUS SETIAWAN</t>
  </si>
  <si>
    <t>95939</t>
  </si>
  <si>
    <t>BARUNA NUSA MANDIRI</t>
  </si>
  <si>
    <t>95940</t>
  </si>
  <si>
    <t>TOSAN MASH</t>
  </si>
  <si>
    <t>95941</t>
  </si>
  <si>
    <t>KENCANA PRIMA</t>
  </si>
  <si>
    <t>95942</t>
  </si>
  <si>
    <t>CV. Anugrah Timberindo</t>
  </si>
  <si>
    <t>95943</t>
  </si>
  <si>
    <t>NI WAYAN DIAN MARIYANTI</t>
  </si>
  <si>
    <t>95944</t>
  </si>
  <si>
    <t>NUSANTARA BERSATU</t>
  </si>
  <si>
    <t>95945</t>
  </si>
  <si>
    <t>CEMINDO GEMILANG</t>
  </si>
  <si>
    <t>95946</t>
  </si>
  <si>
    <t>RATRI SEMPANA</t>
  </si>
  <si>
    <t>95947</t>
  </si>
  <si>
    <t>SAGITA MITRA SEJATI</t>
  </si>
  <si>
    <t>95948</t>
  </si>
  <si>
    <t>SUNRISE STEEL</t>
  </si>
  <si>
    <t>95949</t>
  </si>
  <si>
    <t>PERMATA SUBUR LESTARI</t>
  </si>
  <si>
    <t>95950</t>
  </si>
  <si>
    <t>MAWEN BUMI BANJARAN</t>
  </si>
  <si>
    <t>95951</t>
  </si>
  <si>
    <t>FAUZAN HADI</t>
  </si>
  <si>
    <t>95952</t>
  </si>
  <si>
    <t>DZIKRI AHMAD KURNIADI</t>
  </si>
  <si>
    <t>95953</t>
  </si>
  <si>
    <t>CIPTATAMA GRIYA PRIMA</t>
  </si>
  <si>
    <t>95954</t>
  </si>
  <si>
    <t>VIVO SUKSES ABADI</t>
  </si>
  <si>
    <t>95955</t>
  </si>
  <si>
    <t>PT. COCA - COLA DISTRIBUTION INDONESIA</t>
  </si>
  <si>
    <t>95956</t>
  </si>
  <si>
    <t>LASKAR SEMESTA ALAM</t>
  </si>
  <si>
    <t>95957</t>
  </si>
  <si>
    <t>DIDIN SYAIFUDIN</t>
  </si>
  <si>
    <t>95958</t>
  </si>
  <si>
    <t>RISMAN KURNIA</t>
  </si>
  <si>
    <t>95959</t>
  </si>
  <si>
    <t>ZAENUDIN</t>
  </si>
  <si>
    <t>95960</t>
  </si>
  <si>
    <t>BARRY SUPRAPTO</t>
  </si>
  <si>
    <t>96926</t>
  </si>
  <si>
    <t>YAY.DEL (LPPM POLITEKNIK INFORMATIKA DEL)</t>
  </si>
  <si>
    <t>96927</t>
  </si>
  <si>
    <t>CV. BIRU TANI</t>
  </si>
  <si>
    <t>96928</t>
  </si>
  <si>
    <t>CV. ESA TRI KARYA</t>
  </si>
  <si>
    <t>96929</t>
  </si>
  <si>
    <t>BUMI ENERGI HIJAU</t>
  </si>
  <si>
    <t>96930</t>
  </si>
  <si>
    <t>HENDRI IKBAL</t>
  </si>
  <si>
    <t>96931</t>
  </si>
  <si>
    <t>CAKRAWALA SAKTI KENCANA</t>
  </si>
  <si>
    <t>96932</t>
  </si>
  <si>
    <t>INDOMUDA SATRIA INTERNUSA</t>
  </si>
  <si>
    <t>96933</t>
  </si>
  <si>
    <t>ALWI DONDANG JAYA</t>
  </si>
  <si>
    <t>96934</t>
  </si>
  <si>
    <t>96935</t>
  </si>
  <si>
    <t>SULISTYO</t>
  </si>
  <si>
    <t>96936</t>
  </si>
  <si>
    <t>MITSUI KINZOKU ACT INDONESIA</t>
  </si>
  <si>
    <t>96937</t>
  </si>
  <si>
    <t>MUHAMMAD NURMINA WIBISONO</t>
  </si>
  <si>
    <t>96938</t>
  </si>
  <si>
    <t>IWAN AGRA</t>
  </si>
  <si>
    <t>96939</t>
  </si>
  <si>
    <t>GORGA AKSARA</t>
  </si>
  <si>
    <t>96940</t>
  </si>
  <si>
    <t>ADANI GLOBAL PTE LTD</t>
  </si>
  <si>
    <t>96941</t>
  </si>
  <si>
    <t>TROPICAL OCEAN PRAWN</t>
  </si>
  <si>
    <t>96942</t>
  </si>
  <si>
    <t>PT. SOLUSI BANGUN ANDALAS</t>
  </si>
  <si>
    <t>96943</t>
  </si>
  <si>
    <t>GAROT JAYA UTAMA</t>
  </si>
  <si>
    <t>96944</t>
  </si>
  <si>
    <t>PERKEBUNAN NUSANTARA XIV (PERSERO) PABRIK GULA TAKALAR</t>
  </si>
  <si>
    <t>96945</t>
  </si>
  <si>
    <t>IR. TOTOK PRAWITOSARI</t>
  </si>
  <si>
    <t>96946</t>
  </si>
  <si>
    <t>VICKY ERNES RANTESULU</t>
  </si>
  <si>
    <t>96947</t>
  </si>
  <si>
    <t>GADING MAS UTAMA</t>
  </si>
  <si>
    <t>97926</t>
  </si>
  <si>
    <t>DWILARAS MANUNGGAL</t>
  </si>
  <si>
    <t>97927</t>
  </si>
  <si>
    <t>97928</t>
  </si>
  <si>
    <t>HIDUP JAYA UTAMA</t>
  </si>
  <si>
    <t>97929</t>
  </si>
  <si>
    <t>PANEN WISATA INTERNASIONAL</t>
  </si>
  <si>
    <t>97930</t>
  </si>
  <si>
    <t>Ir. SALIM</t>
  </si>
  <si>
    <t>97931</t>
  </si>
  <si>
    <t>ORION APAC INDONESIA, PT</t>
  </si>
  <si>
    <t>97932</t>
  </si>
  <si>
    <t>HERU KUSUMA</t>
  </si>
  <si>
    <t>97933</t>
  </si>
  <si>
    <t>HERU WIJAYA KUSUMA, S.Kom</t>
  </si>
  <si>
    <t>97934</t>
  </si>
  <si>
    <t>HERIYANTO</t>
  </si>
  <si>
    <t>97935</t>
  </si>
  <si>
    <t>BANTIMURUNG INDAH</t>
  </si>
  <si>
    <t>97936</t>
  </si>
  <si>
    <t>BERTSCH INDONESIA</t>
  </si>
  <si>
    <t>97937</t>
  </si>
  <si>
    <t>97938</t>
  </si>
  <si>
    <t>TRANSMEKA INTI MULIA</t>
  </si>
  <si>
    <t>97939</t>
  </si>
  <si>
    <t>WIRANTA BHUANA RAYA</t>
  </si>
  <si>
    <t>97940</t>
  </si>
  <si>
    <t>DEDDY SETIAWAN</t>
  </si>
  <si>
    <t>97941</t>
  </si>
  <si>
    <t>97942</t>
  </si>
  <si>
    <t>RISS HOTEL INDONESIA (Horison Ultima Riss Hotel)</t>
  </si>
  <si>
    <t>97943</t>
  </si>
  <si>
    <t>GAYABARU PAPERINDO</t>
  </si>
  <si>
    <t>97944</t>
  </si>
  <si>
    <t>MOSZKOWSKI</t>
  </si>
  <si>
    <t>97945</t>
  </si>
  <si>
    <t>PT. PENGEMBANGAN PARIWISATA INDONESIA (PERSERO)</t>
  </si>
  <si>
    <t>97946</t>
  </si>
  <si>
    <t>97947</t>
  </si>
  <si>
    <t>LAMURINDO</t>
  </si>
  <si>
    <t>97948</t>
  </si>
  <si>
    <t>STATOIL ASA</t>
  </si>
  <si>
    <t>97949</t>
  </si>
  <si>
    <t>ABAS SANTOSO</t>
  </si>
  <si>
    <t>97950</t>
  </si>
  <si>
    <t>KALIMANTAN POWERINDO</t>
  </si>
  <si>
    <t>97951</t>
  </si>
  <si>
    <t>PLN (PERSERO) TRANS-JBT APP CIREBON</t>
  </si>
  <si>
    <t>97952</t>
  </si>
  <si>
    <t>ABDUL LATIF</t>
  </si>
  <si>
    <t>97953</t>
  </si>
  <si>
    <t>MEGA BUANA MANDIRI</t>
  </si>
  <si>
    <t>97954</t>
  </si>
  <si>
    <t>PARASETIYO</t>
  </si>
  <si>
    <t>97955</t>
  </si>
  <si>
    <t>CV. DERMAVOUS LABORATORIES</t>
  </si>
  <si>
    <t>97956</t>
  </si>
  <si>
    <t>PUTRA SUMBER GALIAN</t>
  </si>
  <si>
    <t>97957</t>
  </si>
  <si>
    <t>97958</t>
  </si>
  <si>
    <t>MITRA SINERGI INTEGRA</t>
  </si>
  <si>
    <t>97960</t>
  </si>
  <si>
    <t>JAVA ACTIVATION KOMUNIKASI TERPADU</t>
  </si>
  <si>
    <t>97961</t>
  </si>
  <si>
    <t>BINA</t>
  </si>
  <si>
    <t>97962</t>
  </si>
  <si>
    <t>TELEKOMUNIKASI INDONESIA</t>
  </si>
  <si>
    <t>97963</t>
  </si>
  <si>
    <t>SATO LABEL INDONESIA</t>
  </si>
  <si>
    <t>97964</t>
  </si>
  <si>
    <t>CV. SINAR PURNAMA</t>
  </si>
  <si>
    <t>97965</t>
  </si>
  <si>
    <t>CV. KONSULTAN MADANI</t>
  </si>
  <si>
    <t>97966</t>
  </si>
  <si>
    <t>NUR RACHMAT</t>
  </si>
  <si>
    <t>97967</t>
  </si>
  <si>
    <t>RT.04/RW.03 NGALIYAN</t>
  </si>
  <si>
    <t>97968</t>
  </si>
  <si>
    <t>FAMILLA DWI NINGSIH</t>
  </si>
  <si>
    <t>97969</t>
  </si>
  <si>
    <t>AHMAD YATIM</t>
  </si>
  <si>
    <t>97970</t>
  </si>
  <si>
    <t>AJI SUKMA</t>
  </si>
  <si>
    <t>97971</t>
  </si>
  <si>
    <t>FOSHAN SHUNDE TIANJU ELECTRICAL APPLIANCE IND. CO., LTD</t>
  </si>
  <si>
    <t>97972</t>
  </si>
  <si>
    <t>MUHSIN BUDIONO</t>
  </si>
  <si>
    <t>97973</t>
  </si>
  <si>
    <t>INDOMINA LANGGENG SEJAHTERA</t>
  </si>
  <si>
    <t>97974</t>
  </si>
  <si>
    <t>97975</t>
  </si>
  <si>
    <t>YAHUUT INDONESIA</t>
  </si>
  <si>
    <t>97976</t>
  </si>
  <si>
    <t>AUTO DINAMIKA SERVICE</t>
  </si>
  <si>
    <t>97977</t>
  </si>
  <si>
    <t>MUHRIJAN</t>
  </si>
  <si>
    <t>97978</t>
  </si>
  <si>
    <t>SURYA SEMESTA SAKTI</t>
  </si>
  <si>
    <t>97979</t>
  </si>
  <si>
    <t>INTAN BARA UTAMA</t>
  </si>
  <si>
    <t>97980</t>
  </si>
  <si>
    <t>MENARA DWIPUTRA MANDIRI</t>
  </si>
  <si>
    <t>97981</t>
  </si>
  <si>
    <t>AMBROSIUS EVEFANIUS NENI, MR</t>
  </si>
  <si>
    <t>97982</t>
  </si>
  <si>
    <t>Batuah Maan</t>
  </si>
  <si>
    <t>97983</t>
  </si>
  <si>
    <t>KALIMANTAN PRIME ENERGY</t>
  </si>
  <si>
    <t>97984</t>
  </si>
  <si>
    <t>97985</t>
  </si>
  <si>
    <t>PT. NIRWANA TURISINDO</t>
  </si>
  <si>
    <t>97986</t>
  </si>
  <si>
    <t>WASIRAN, MR</t>
  </si>
  <si>
    <t>97987</t>
  </si>
  <si>
    <t>GLOBALINDO INTI ENERGI</t>
  </si>
  <si>
    <t>97988</t>
  </si>
  <si>
    <t>BENDAHARA PENGELUARAN PEMBANTU DPUPESDM KEISTIMEWAAN</t>
  </si>
  <si>
    <t>97989</t>
  </si>
  <si>
    <t>ANDRIANDI</t>
  </si>
  <si>
    <t>97990</t>
  </si>
  <si>
    <t>JOKO HADI SUSANTO</t>
  </si>
  <si>
    <t>97991</t>
  </si>
  <si>
    <t>NOVI ANDREAS ANKAR PANE</t>
  </si>
  <si>
    <t>97992</t>
  </si>
  <si>
    <t>KIMAS SENTOSA</t>
  </si>
  <si>
    <t>97993</t>
  </si>
  <si>
    <t>FANNI MEGANTARA</t>
  </si>
  <si>
    <t>97994</t>
  </si>
  <si>
    <t>SERASA</t>
  </si>
  <si>
    <t>97995</t>
  </si>
  <si>
    <t>YUNG NAM INDONESIA</t>
  </si>
  <si>
    <t>97996</t>
  </si>
  <si>
    <t>KARYA HASUDA KONSTRUKSINDO</t>
  </si>
  <si>
    <t>97997</t>
  </si>
  <si>
    <t>JUNI</t>
  </si>
  <si>
    <t>97998</t>
  </si>
  <si>
    <t>ADE KOMARA</t>
  </si>
  <si>
    <t>97999</t>
  </si>
  <si>
    <t>GAPURA KARYA MANDIRI</t>
  </si>
  <si>
    <t>98000</t>
  </si>
  <si>
    <t>ZURI HOTEL MANAJEMEN</t>
  </si>
  <si>
    <t>98001</t>
  </si>
  <si>
    <t>POSO  ENERGI SATU PAMONA</t>
  </si>
  <si>
    <t>98002</t>
  </si>
  <si>
    <t>SARI TANJUNG PERKASA</t>
  </si>
  <si>
    <t>98003</t>
  </si>
  <si>
    <t>GEOTEKINDO</t>
  </si>
  <si>
    <t>98004</t>
  </si>
  <si>
    <t>PANCA AGRO NIAGA LESTARI</t>
  </si>
  <si>
    <t>98005</t>
  </si>
  <si>
    <t>EXCELLIFT</t>
  </si>
  <si>
    <t>98006</t>
  </si>
  <si>
    <t>PRIMA POWER PARAHIYANGAN</t>
  </si>
  <si>
    <t>98007</t>
  </si>
  <si>
    <t>Mason Dwi Mitra</t>
  </si>
  <si>
    <t>98008</t>
  </si>
  <si>
    <t>WENSON</t>
  </si>
  <si>
    <t>98009</t>
  </si>
  <si>
    <t>STEVEN KABO</t>
  </si>
  <si>
    <t>98010</t>
  </si>
  <si>
    <t>DARMA ABADI MANDIRI</t>
  </si>
  <si>
    <t>98011</t>
  </si>
  <si>
    <t>CV. SRI RAHAYU</t>
  </si>
  <si>
    <t>98012</t>
  </si>
  <si>
    <t>TUNGGAL JAYA MANDIRI</t>
  </si>
  <si>
    <t>98013</t>
  </si>
  <si>
    <t>INDRA TRI ANANDA</t>
  </si>
  <si>
    <t>98014</t>
  </si>
  <si>
    <t>ANTARA KONSTRUKSI</t>
  </si>
  <si>
    <t>98015</t>
  </si>
  <si>
    <t>CV. CITRA PRAKARSA UTAMA</t>
  </si>
  <si>
    <t>98016</t>
  </si>
  <si>
    <t>Agung Sutanto</t>
  </si>
  <si>
    <t>98017</t>
  </si>
  <si>
    <t>MARDANI</t>
  </si>
  <si>
    <t>98018</t>
  </si>
  <si>
    <t>PUTRA KUJANG SEMESTA</t>
  </si>
  <si>
    <t>98019</t>
  </si>
  <si>
    <t>CV. DAMAR TECHINDO</t>
  </si>
  <si>
    <t>98021</t>
  </si>
  <si>
    <t>MITRA INDAH NUSANTARA</t>
  </si>
  <si>
    <t>98022</t>
  </si>
  <si>
    <t>SAMBONG MARGO UTOMO</t>
  </si>
  <si>
    <t>98023</t>
  </si>
  <si>
    <t>YAY. PERHIMPUNAN PENGHUNI RUMAH SUSUN MENARA MATAHARI</t>
  </si>
  <si>
    <t>98024</t>
  </si>
  <si>
    <t>DWI RATNA NINGSIH</t>
  </si>
  <si>
    <t>98025</t>
  </si>
  <si>
    <t>98026</t>
  </si>
  <si>
    <t>CV. SAUDARA INDOCOAL SEJAHTERA</t>
  </si>
  <si>
    <t>98027</t>
  </si>
  <si>
    <t>H. KHASPUL ANWAR HB</t>
  </si>
  <si>
    <t>98926</t>
  </si>
  <si>
    <t>MARTAPURA MAKMUR</t>
  </si>
  <si>
    <t>98927</t>
  </si>
  <si>
    <t>PUTRA INDOTENAGA</t>
  </si>
  <si>
    <t>98928</t>
  </si>
  <si>
    <t>SHUN SHING RESOURCES</t>
  </si>
  <si>
    <t>98929</t>
  </si>
  <si>
    <t>CV. AFAN JAYA</t>
  </si>
  <si>
    <t>98930</t>
  </si>
  <si>
    <t>WATU SINERGI NUSANTARA</t>
  </si>
  <si>
    <t>98931</t>
  </si>
  <si>
    <t>CV. EKA PARNA</t>
  </si>
  <si>
    <t>98932</t>
  </si>
  <si>
    <t>MEGAH PRATAMA ABADI</t>
  </si>
  <si>
    <t>98933</t>
  </si>
  <si>
    <t>JAMRID ALMAYFAR</t>
  </si>
  <si>
    <t>98934</t>
  </si>
  <si>
    <t>98935</t>
  </si>
  <si>
    <t>GEMINI INDAH</t>
  </si>
  <si>
    <t>98936</t>
  </si>
  <si>
    <t>ERWIN TJANDRA, MR</t>
  </si>
  <si>
    <t>98937</t>
  </si>
  <si>
    <t>SABBIA DHARMA INDUSTRIES</t>
  </si>
  <si>
    <t>98938</t>
  </si>
  <si>
    <t>SAMUDERA INDONESIA TBK</t>
  </si>
  <si>
    <t>98939</t>
  </si>
  <si>
    <t>TRI MEGA BATERINDO</t>
  </si>
  <si>
    <t>98940</t>
  </si>
  <si>
    <t>BARTES SAGASIPDA TUMANGGER, MR</t>
  </si>
  <si>
    <t>98941</t>
  </si>
  <si>
    <t>SHINING RESOURCES INDONESIA</t>
  </si>
  <si>
    <t>98942</t>
  </si>
  <si>
    <t>YAY. RUMAH SAKIT ISLAM SULTAN HADLIRIN JEPARA</t>
  </si>
  <si>
    <t>98943</t>
  </si>
  <si>
    <t>NI PUTU DEWI WINDAYANTI</t>
  </si>
  <si>
    <t>98944</t>
  </si>
  <si>
    <t>YAY. ANUGERAH</t>
  </si>
  <si>
    <t>98945</t>
  </si>
  <si>
    <t>SUTRISNO DARYOKO, MR</t>
  </si>
  <si>
    <t>98946</t>
  </si>
  <si>
    <t>PETRO ARTHA NIAGA</t>
  </si>
  <si>
    <t>98947</t>
  </si>
  <si>
    <t>MORA TELEMATIKA INDONESIA</t>
  </si>
  <si>
    <t>98948</t>
  </si>
  <si>
    <t>CAHAYA DOMPAK INDAH</t>
  </si>
  <si>
    <t>98949</t>
  </si>
  <si>
    <t>GABUNGAN PRODUSEN ROKOK PUTIH INDONESIA (GAPRINDO)</t>
  </si>
  <si>
    <t>98950</t>
  </si>
  <si>
    <t>98951</t>
  </si>
  <si>
    <t>KSO PT. PERTAMINA EP-PT. TECHWIN BENAKAT TIMUR</t>
  </si>
  <si>
    <t>98952</t>
  </si>
  <si>
    <t>RIMBA MUTIARA KUSUMA</t>
  </si>
  <si>
    <t>98953</t>
  </si>
  <si>
    <t>98954</t>
  </si>
  <si>
    <t>ARGACITA DAMAI SEJAHTERA</t>
  </si>
  <si>
    <t>98955</t>
  </si>
  <si>
    <t>Jan De Nul Pacific Ltd</t>
  </si>
  <si>
    <t>98956</t>
  </si>
  <si>
    <t>MELVERN SUWONDO</t>
  </si>
  <si>
    <t>98957</t>
  </si>
  <si>
    <t>CV MITRA ALAM LESTARI</t>
  </si>
  <si>
    <t>98958</t>
  </si>
  <si>
    <t>CHIU HUN</t>
  </si>
  <si>
    <t>98959</t>
  </si>
  <si>
    <t>SUGENG BACHTIAR, MR</t>
  </si>
  <si>
    <t>98960</t>
  </si>
  <si>
    <t>NORMATRACO PRATAMA</t>
  </si>
  <si>
    <t>98961</t>
  </si>
  <si>
    <t>ARMADA ROCK KARUNIA TRANSSHIPMENT</t>
  </si>
  <si>
    <t>98962</t>
  </si>
  <si>
    <t>DWI LENTERA ABADI</t>
  </si>
  <si>
    <t>98963</t>
  </si>
  <si>
    <t>HOTEL GRAND ROYAL PADJAJARAN</t>
  </si>
  <si>
    <t>98964</t>
  </si>
  <si>
    <t>ROYAL WISATA ISTANA HOTEL</t>
  </si>
  <si>
    <t>98965</t>
  </si>
  <si>
    <t>CV. BUKTI SELO ABADI</t>
  </si>
  <si>
    <t>98967</t>
  </si>
  <si>
    <t>NURANI ABADI</t>
  </si>
  <si>
    <t>98968</t>
  </si>
  <si>
    <t>BENDAHARA PENGELUARAN RSUD DR. SOESELO SLAWI</t>
  </si>
  <si>
    <t>98969</t>
  </si>
  <si>
    <t>98970</t>
  </si>
  <si>
    <t>YOHANES JUNAEDI, MR</t>
  </si>
  <si>
    <t>98971</t>
  </si>
  <si>
    <t>WANAMUKTI WISESA</t>
  </si>
  <si>
    <t>98972</t>
  </si>
  <si>
    <t>INDO EVEREST TEXINDO</t>
  </si>
  <si>
    <t>98973</t>
  </si>
  <si>
    <t>SAHABAT LAMA</t>
  </si>
  <si>
    <t>98974</t>
  </si>
  <si>
    <t>KAPUAS TIRTA SARI</t>
  </si>
  <si>
    <t>98975</t>
  </si>
  <si>
    <t>NANDA DANIEL PRATIWI</t>
  </si>
  <si>
    <t>98976</t>
  </si>
  <si>
    <t>MOCH RIFQI SUWONDO</t>
  </si>
  <si>
    <t>98977</t>
  </si>
  <si>
    <t>YAY. DEL</t>
  </si>
  <si>
    <t>98978</t>
  </si>
  <si>
    <t>NASRUDDIN</t>
  </si>
  <si>
    <t>98979</t>
  </si>
  <si>
    <t>YOGI M SUGIRI</t>
  </si>
  <si>
    <t>98980</t>
  </si>
  <si>
    <t>SAPARUDIN</t>
  </si>
  <si>
    <t>98981</t>
  </si>
  <si>
    <t>OCEANEERING INTERNATIONAL GmbH</t>
  </si>
  <si>
    <t>98982</t>
  </si>
  <si>
    <t>SENTRA MININDO</t>
  </si>
  <si>
    <t>98983</t>
  </si>
  <si>
    <t>PHAROS INDONESIA</t>
  </si>
  <si>
    <t>98984</t>
  </si>
  <si>
    <t>LUMBUNG PASTEUR PRAKARSA</t>
  </si>
  <si>
    <t>98985</t>
  </si>
  <si>
    <t>98986</t>
  </si>
  <si>
    <t>ANGKUTAN LANCAR PEMBANGUNAN</t>
  </si>
  <si>
    <t>98987</t>
  </si>
  <si>
    <t>PUTRA AGRO DINAMIS</t>
  </si>
  <si>
    <t>98988</t>
  </si>
  <si>
    <t>HELMI FIRMANSYAH, MR</t>
  </si>
  <si>
    <t>98989</t>
  </si>
  <si>
    <t>LUKMAN SUNGKAR</t>
  </si>
  <si>
    <t>98990</t>
  </si>
  <si>
    <t>CV. SUPER JAYA</t>
  </si>
  <si>
    <t>98991</t>
  </si>
  <si>
    <t>Bambang Risdiyanto</t>
  </si>
  <si>
    <t>98992</t>
  </si>
  <si>
    <t>ALI MUCHSIN</t>
  </si>
  <si>
    <t>98993</t>
  </si>
  <si>
    <t>TANGGAMUS ELECTRIC POWER</t>
  </si>
  <si>
    <t>98994</t>
  </si>
  <si>
    <t>PESONA SCIENTIFIC</t>
  </si>
  <si>
    <t>98995</t>
  </si>
  <si>
    <t>VISTA INTI NUSA</t>
  </si>
  <si>
    <t>98996</t>
  </si>
  <si>
    <t>AGUS SETIYANTO</t>
  </si>
  <si>
    <t>98997</t>
  </si>
  <si>
    <t>SAWIT JUJUHAN ABADI</t>
  </si>
  <si>
    <t>98998</t>
  </si>
  <si>
    <t>TRI MANUNGGAL AGUNG JAYA</t>
  </si>
  <si>
    <t>98999</t>
  </si>
  <si>
    <t>INKOPAD INDONESIA JAYA</t>
  </si>
  <si>
    <t>99000</t>
  </si>
  <si>
    <t>ANHAR GHULAM HIDAYATULLAH ST</t>
  </si>
  <si>
    <t>99001</t>
  </si>
  <si>
    <t>CAHAYA BANUA ABADI</t>
  </si>
  <si>
    <t>99002</t>
  </si>
  <si>
    <t>KNS.DWISAHA-TIGADI,JO</t>
  </si>
  <si>
    <t>99003</t>
  </si>
  <si>
    <t>CV. DWI &amp; CO</t>
  </si>
  <si>
    <t>99004</t>
  </si>
  <si>
    <t>SUCI KARYA BADINUSA</t>
  </si>
  <si>
    <t>99005</t>
  </si>
  <si>
    <t>CAKRA ANUGRAH SEMESTA</t>
  </si>
  <si>
    <t>99007</t>
  </si>
  <si>
    <t>BUMI LAMPUNG PERSADA</t>
  </si>
  <si>
    <t>99008</t>
  </si>
  <si>
    <t>JAYA WIJAYA</t>
  </si>
  <si>
    <t>99009</t>
  </si>
  <si>
    <t>TIRTA WANDHIRA UTAMA</t>
  </si>
  <si>
    <t>99010</t>
  </si>
  <si>
    <t>SUTRA MANDIRI</t>
  </si>
  <si>
    <t>99011</t>
  </si>
  <si>
    <t>CUCU</t>
  </si>
  <si>
    <t>99012</t>
  </si>
  <si>
    <t>SEPCOIII ELECTRIC POWER CONSTRUCTION CORPORATION</t>
  </si>
  <si>
    <t>99013</t>
  </si>
  <si>
    <t>99014</t>
  </si>
  <si>
    <t>HJ. DEVI NOVRITA, SE</t>
  </si>
  <si>
    <t>99015</t>
  </si>
  <si>
    <t>PERUSAHAAN JAMU AIR MANCUR</t>
  </si>
  <si>
    <t>99016</t>
  </si>
  <si>
    <t>IRIAN PUTRA PERSADA</t>
  </si>
  <si>
    <t>99017</t>
  </si>
  <si>
    <t>AGRO ANEKA NUSANTARA</t>
  </si>
  <si>
    <t>99018</t>
  </si>
  <si>
    <t>BATAMINDO INVESTMENT CAKRAWALA</t>
  </si>
  <si>
    <t>99019</t>
  </si>
  <si>
    <t>SABABAY INDUSTRY</t>
  </si>
  <si>
    <t>99020</t>
  </si>
  <si>
    <t>SUMBER AIR</t>
  </si>
  <si>
    <t>99021</t>
  </si>
  <si>
    <t>VINOLI NIAGA INDAH</t>
  </si>
  <si>
    <t>99022</t>
  </si>
  <si>
    <t>HJ. DEVI NOVRITA</t>
  </si>
  <si>
    <t>99023</t>
  </si>
  <si>
    <t>CV. MAJU KARYA BERSAMA</t>
  </si>
  <si>
    <t>99024</t>
  </si>
  <si>
    <t>CV. KASUGIHAN JAYA</t>
  </si>
  <si>
    <t>99025</t>
  </si>
  <si>
    <t>PRO SARANA CIPTA</t>
  </si>
  <si>
    <t>99026</t>
  </si>
  <si>
    <t>RICHARDO SOMALINGGI.ST</t>
  </si>
  <si>
    <t>99027</t>
  </si>
  <si>
    <t>SUGIARTO (ANEKA KREASI PANGAN)</t>
  </si>
  <si>
    <t>99028</t>
  </si>
  <si>
    <t>Dra. SUNARSIEH, M.KES</t>
  </si>
  <si>
    <t>99029</t>
  </si>
  <si>
    <t>WIRYA KRENINDO PERKASA</t>
  </si>
  <si>
    <t>99030</t>
  </si>
  <si>
    <t>ALEXANDER SARAGIH</t>
  </si>
  <si>
    <t>99031</t>
  </si>
  <si>
    <t>PETRA SYNERGI ALAM</t>
  </si>
  <si>
    <t>99032</t>
  </si>
  <si>
    <t>YANDHI WIJAYA</t>
  </si>
  <si>
    <t>99033</t>
  </si>
  <si>
    <t>YADRA, MR</t>
  </si>
  <si>
    <t>99034</t>
  </si>
  <si>
    <t>CV. INTAN KARYA MANDIRI</t>
  </si>
  <si>
    <t>99035</t>
  </si>
  <si>
    <t>CHEN CHUNLIANG</t>
  </si>
  <si>
    <t>99036</t>
  </si>
  <si>
    <t>EEN, MR</t>
  </si>
  <si>
    <t>99037</t>
  </si>
  <si>
    <t>GIAT USAHA DIENG</t>
  </si>
  <si>
    <t>99038</t>
  </si>
  <si>
    <t>AGUNG NAGASAKI TEKNIK</t>
  </si>
  <si>
    <t>99039</t>
  </si>
  <si>
    <t>PUTRA MANDIRI SENTOSA</t>
  </si>
  <si>
    <t>99040</t>
  </si>
  <si>
    <t>JENSHIANG NUSANTARA TEXTILECHEMICAL INDRUSTRIAL</t>
  </si>
  <si>
    <t>99041</t>
  </si>
  <si>
    <t>CHANGHONG ELECTRIC INDONESIA</t>
  </si>
  <si>
    <t>99042</t>
  </si>
  <si>
    <t>SEPHORA INDONESIA</t>
  </si>
  <si>
    <t>99043</t>
  </si>
  <si>
    <t>ANDRII SUBBOTIN</t>
  </si>
  <si>
    <t>99044</t>
  </si>
  <si>
    <t>ISWANDI</t>
  </si>
  <si>
    <t>99045</t>
  </si>
  <si>
    <t>PANENTA</t>
  </si>
  <si>
    <t>99046</t>
  </si>
  <si>
    <t>CV. TIARA SUKSES</t>
  </si>
  <si>
    <t>99047</t>
  </si>
  <si>
    <t>BENDAHARA RSU WONOGIRI</t>
  </si>
  <si>
    <t>99048</t>
  </si>
  <si>
    <t>CV. MATO BANYU</t>
  </si>
  <si>
    <t>99049</t>
  </si>
  <si>
    <t>RSUD DR. MOEWARDI</t>
  </si>
  <si>
    <t>99050</t>
  </si>
  <si>
    <t>INTER MITRA SEJATI</t>
  </si>
  <si>
    <t>99051</t>
  </si>
  <si>
    <t>DIDIK RISTYANTOKO</t>
  </si>
  <si>
    <t>99052</t>
  </si>
  <si>
    <t>QUAMAXINDO UTAMA</t>
  </si>
  <si>
    <t>99053</t>
  </si>
  <si>
    <t>PELAYARAN EKA BUANA LINE</t>
  </si>
  <si>
    <t>99054</t>
  </si>
  <si>
    <t>99055</t>
  </si>
  <si>
    <t>PERKEBUNAN NUSANTARA VIII PASIR MALANG</t>
  </si>
  <si>
    <t>99056</t>
  </si>
  <si>
    <t>ANUGERAH MANDIRI</t>
  </si>
  <si>
    <t>99057</t>
  </si>
  <si>
    <t>SULAIMAN CHANDRA</t>
  </si>
  <si>
    <t>99058</t>
  </si>
  <si>
    <t>SUTINO</t>
  </si>
  <si>
    <t>99059</t>
  </si>
  <si>
    <t>ADM INDONESIA TRADING AND LOGISTICS</t>
  </si>
  <si>
    <t>99060</t>
  </si>
  <si>
    <t>WIJAYA SEKAR BATAM</t>
  </si>
  <si>
    <t>99061</t>
  </si>
  <si>
    <t>BATAM KARYA SEJAHTERA</t>
  </si>
  <si>
    <t>99062</t>
  </si>
  <si>
    <t>KOP. KARYAWAN KARLISA</t>
  </si>
  <si>
    <t>99063</t>
  </si>
  <si>
    <t>99064</t>
  </si>
  <si>
    <t>GCL INDO TENAGA</t>
  </si>
  <si>
    <t>99065</t>
  </si>
  <si>
    <t>BENDAHARA RUTIN/UUDP DINPERINDAG KOTA SEMARANG</t>
  </si>
  <si>
    <t>99066</t>
  </si>
  <si>
    <t>LUKOIL ASIA PACIFIC PTE LTD</t>
  </si>
  <si>
    <t>99067</t>
  </si>
  <si>
    <t>TRI SAPTA SEJAHTERA</t>
  </si>
  <si>
    <t>99068</t>
  </si>
  <si>
    <t>VICTOR IWISARA</t>
  </si>
  <si>
    <t>99069</t>
  </si>
  <si>
    <t>ERMAWATY SYARIF</t>
  </si>
  <si>
    <t>99070</t>
  </si>
  <si>
    <t>FUSANTO</t>
  </si>
  <si>
    <t>99071</t>
  </si>
  <si>
    <t>SUHENDI</t>
  </si>
  <si>
    <t>99072</t>
  </si>
  <si>
    <t>CIPTA KARYA MANDIRI</t>
  </si>
  <si>
    <t>99074</t>
  </si>
  <si>
    <t>SAMSUL AMIN</t>
  </si>
  <si>
    <t>99075</t>
  </si>
  <si>
    <t>LUHUR BUDI INSANI</t>
  </si>
  <si>
    <t>99076</t>
  </si>
  <si>
    <t>CV.BAWANG MAS 99</t>
  </si>
  <si>
    <t>99077</t>
  </si>
  <si>
    <t>99078</t>
  </si>
  <si>
    <t>LINTAS WAHANA INDONESIA</t>
  </si>
  <si>
    <t>99079</t>
  </si>
  <si>
    <t>PERMATA NUSA SEJATI</t>
  </si>
  <si>
    <t>99080</t>
  </si>
  <si>
    <t>BEMACO REKAPRIMA</t>
  </si>
  <si>
    <t>99081</t>
  </si>
  <si>
    <t>HAMBALI</t>
  </si>
  <si>
    <t>99083</t>
  </si>
  <si>
    <t>CV. TROPICAL FRUIT INDONESIA</t>
  </si>
  <si>
    <t>99084</t>
  </si>
  <si>
    <t>KARYA MAJU UTAMA</t>
  </si>
  <si>
    <t>99085</t>
  </si>
  <si>
    <t>INDOFOOD CBP SUKSES MAKMUR Tbk</t>
  </si>
  <si>
    <t>99086</t>
  </si>
  <si>
    <t>MUH. SYAFAAT</t>
  </si>
  <si>
    <t>99087</t>
  </si>
  <si>
    <t>ATHA PRAMATYA WANUA</t>
  </si>
  <si>
    <t>99088</t>
  </si>
  <si>
    <t>MOTANG</t>
  </si>
  <si>
    <t>99089</t>
  </si>
  <si>
    <t>GLOBAL MANDIRA SEMESTA</t>
  </si>
  <si>
    <t>99090</t>
  </si>
  <si>
    <t>MEKAR JAYA MORAMO</t>
  </si>
  <si>
    <t>99091</t>
  </si>
  <si>
    <t>INDAH KARYA JO SILCON ADILARAS</t>
  </si>
  <si>
    <t>99092</t>
  </si>
  <si>
    <t>BERKAH JAYA SAMUDRA</t>
  </si>
  <si>
    <t>99093</t>
  </si>
  <si>
    <t>KARYA TRANS TUJUH</t>
  </si>
  <si>
    <t>99094</t>
  </si>
  <si>
    <t>PRIMA PAPER INDONESIA</t>
  </si>
  <si>
    <t>99095</t>
  </si>
  <si>
    <t>YAY. AL MANSHURIN SEMARANG</t>
  </si>
  <si>
    <t>99096</t>
  </si>
  <si>
    <t>99097</t>
  </si>
  <si>
    <t>WELLY HORRAS, MR</t>
  </si>
  <si>
    <t>99098</t>
  </si>
  <si>
    <t>AFRI OYON</t>
  </si>
  <si>
    <t>99099</t>
  </si>
  <si>
    <t>MARSAWA INDAH MANDIRI</t>
  </si>
  <si>
    <t>99100</t>
  </si>
  <si>
    <t>99101</t>
  </si>
  <si>
    <t>SATRIA GUNUNG SAKTI</t>
  </si>
  <si>
    <t>99102</t>
  </si>
  <si>
    <t>DUTA MUTIARA SEJAHTERA</t>
  </si>
  <si>
    <t>99103</t>
  </si>
  <si>
    <t>AZALINDO KARYA UTAMA</t>
  </si>
  <si>
    <t>99104</t>
  </si>
  <si>
    <t>EXXONMOBIL LUBRICANTS INDONESIA</t>
  </si>
  <si>
    <t>99105</t>
  </si>
  <si>
    <t>BANTEN RESOURCES</t>
  </si>
  <si>
    <t>99106</t>
  </si>
  <si>
    <t>MEGA FIBER INDONESIA</t>
  </si>
  <si>
    <t>99107</t>
  </si>
  <si>
    <t>GUNUNG GREEN HOUSE</t>
  </si>
  <si>
    <t>99108</t>
  </si>
  <si>
    <t>BETA PRAMESTI ASIA</t>
  </si>
  <si>
    <t>99109</t>
  </si>
  <si>
    <t>SAMA SAMA SEJAHTERA</t>
  </si>
  <si>
    <t>99110</t>
  </si>
  <si>
    <t>BENDAHARA RUTIN BPK</t>
  </si>
  <si>
    <t>99111</t>
  </si>
  <si>
    <t>DECKY</t>
  </si>
  <si>
    <t>99112</t>
  </si>
  <si>
    <t>LAPI GANESHATAMA CONSULTING</t>
  </si>
  <si>
    <t>99113</t>
  </si>
  <si>
    <t>DECKY APRIYANTO</t>
  </si>
  <si>
    <t>99114</t>
  </si>
  <si>
    <t>KEBON KAWUNG ASRI SEJATI</t>
  </si>
  <si>
    <t>99115</t>
  </si>
  <si>
    <t>UNIQUE MINING SERVICES PCL</t>
  </si>
  <si>
    <t>99116</t>
  </si>
  <si>
    <t>JUJU JUNENGSIH</t>
  </si>
  <si>
    <t>99117</t>
  </si>
  <si>
    <t>BEND. PEMBANTU PENGELUARAN BAG.ADM PEMERINTAHAN UMUM</t>
  </si>
  <si>
    <t>99118</t>
  </si>
  <si>
    <t>AGUS RAMLI</t>
  </si>
  <si>
    <t>99119</t>
  </si>
  <si>
    <t>99120</t>
  </si>
  <si>
    <t>99121</t>
  </si>
  <si>
    <t>INDONESIA ENERGI PRIMA</t>
  </si>
  <si>
    <t>99122</t>
  </si>
  <si>
    <t>DEDE PRASETYAGARA</t>
  </si>
  <si>
    <t>99123</t>
  </si>
  <si>
    <t>SUNINDO INDAH HOTEL</t>
  </si>
  <si>
    <t>99124</t>
  </si>
  <si>
    <t>TOMMY DOLFY LASUT</t>
  </si>
  <si>
    <t>99125</t>
  </si>
  <si>
    <t>TRIMITRA PRIMA KALIMANTAN</t>
  </si>
  <si>
    <t>99126</t>
  </si>
  <si>
    <t>DENI FERNADI</t>
  </si>
  <si>
    <t>99127</t>
  </si>
  <si>
    <t>SAMSUNG ENGINEERING CO., LTD.</t>
  </si>
  <si>
    <t>99128</t>
  </si>
  <si>
    <t>MR. SAPARTO</t>
  </si>
  <si>
    <t>99129</t>
  </si>
  <si>
    <t>DIMEMBE NYIUR AGRIPRO</t>
  </si>
  <si>
    <t>99130</t>
  </si>
  <si>
    <t>99131</t>
  </si>
  <si>
    <t>NOVI LIANA ADI MULYA</t>
  </si>
  <si>
    <t>99132</t>
  </si>
  <si>
    <t>CV. AFLAHUL AMALI</t>
  </si>
  <si>
    <t>99133</t>
  </si>
  <si>
    <t>CORI YUNOKO</t>
  </si>
  <si>
    <t>99134</t>
  </si>
  <si>
    <t>DINAS KELAUTAN DAN PERIKANAN PROV RIAU</t>
  </si>
  <si>
    <t>99135</t>
  </si>
  <si>
    <t>DINAS PERIKANAN DAN KELAUTAN KABUPATEN. KUANTAN SENGINGI</t>
  </si>
  <si>
    <t>99136</t>
  </si>
  <si>
    <t>NTP KARYAWAN SEJAHTERA</t>
  </si>
  <si>
    <t>99137</t>
  </si>
  <si>
    <t>MULIA SUKSES JAYA</t>
  </si>
  <si>
    <t>99138</t>
  </si>
  <si>
    <t>YUDI RUZWAN</t>
  </si>
  <si>
    <t>99139</t>
  </si>
  <si>
    <t>LABERSA HUTAHAEAN</t>
  </si>
  <si>
    <t>99140</t>
  </si>
  <si>
    <t>FERRY YUSUF</t>
  </si>
  <si>
    <t>99141</t>
  </si>
  <si>
    <t>WEHA KONSULTAN SRIWIJAYA</t>
  </si>
  <si>
    <t>99142</t>
  </si>
  <si>
    <t>TULUS PANJAITAN</t>
  </si>
  <si>
    <t>99143</t>
  </si>
  <si>
    <t>WELMY PRATAMA INDAH</t>
  </si>
  <si>
    <t>99144</t>
  </si>
  <si>
    <t>99145</t>
  </si>
  <si>
    <t>KENCANA AGUNG SUKSES</t>
  </si>
  <si>
    <t>99146</t>
  </si>
  <si>
    <t>HARNIC</t>
  </si>
  <si>
    <t>99147</t>
  </si>
  <si>
    <t>WADAH PANGAN MAKMUR</t>
  </si>
  <si>
    <t>99148</t>
  </si>
  <si>
    <t>99149</t>
  </si>
  <si>
    <t>PINE INTERNATIONAL</t>
  </si>
  <si>
    <t>99150</t>
  </si>
  <si>
    <t>PCC INDONESIA</t>
  </si>
  <si>
    <t>99151</t>
  </si>
  <si>
    <t>UCHOON</t>
  </si>
  <si>
    <t>99152</t>
  </si>
  <si>
    <t>PUTRA KALMA RAYA</t>
  </si>
  <si>
    <t>99153</t>
  </si>
  <si>
    <t>99154</t>
  </si>
  <si>
    <t>DOLPHIN</t>
  </si>
  <si>
    <t>99155</t>
  </si>
  <si>
    <t>NYOMAN WISNU WARDANA</t>
  </si>
  <si>
    <t>99156</t>
  </si>
  <si>
    <t>HOTELINDO PERMATA JIMBARAN</t>
  </si>
  <si>
    <t>99157</t>
  </si>
  <si>
    <t>99158</t>
  </si>
  <si>
    <t>DONGGUAN LIYUAN ELECTRIC APPLIANCE CO., LTD</t>
  </si>
  <si>
    <t>99159</t>
  </si>
  <si>
    <t>UNITED JAYA MINING</t>
  </si>
  <si>
    <t>99160</t>
  </si>
  <si>
    <t>HAN JIN KONSTRUKSI INDONESIA</t>
  </si>
  <si>
    <t>99161</t>
  </si>
  <si>
    <t>SINARAN PUTRA INDONESIA</t>
  </si>
  <si>
    <t>99162</t>
  </si>
  <si>
    <t>DABI BIOFUELS</t>
  </si>
  <si>
    <t>99163</t>
  </si>
  <si>
    <t>99164</t>
  </si>
  <si>
    <t>MANSUR YATIM</t>
  </si>
  <si>
    <t>99165</t>
  </si>
  <si>
    <t>99166</t>
  </si>
  <si>
    <t>PASER BUEN ENERGY</t>
  </si>
  <si>
    <t>99167</t>
  </si>
  <si>
    <t>SARANA ABADI HOKINDO</t>
  </si>
  <si>
    <t>99168</t>
  </si>
  <si>
    <t>99169</t>
  </si>
  <si>
    <t>99170</t>
  </si>
  <si>
    <t>ATS INTI SAMPOERNA</t>
  </si>
  <si>
    <t>99171</t>
  </si>
  <si>
    <t>Abdul Salam</t>
  </si>
  <si>
    <t>99172</t>
  </si>
  <si>
    <t>WIRA INTILAND NUSANTARA</t>
  </si>
  <si>
    <t>99173</t>
  </si>
  <si>
    <t>AGUSTINUS MUJIANTO</t>
  </si>
  <si>
    <t>99174</t>
  </si>
  <si>
    <t>99175</t>
  </si>
  <si>
    <t>SINAR HARAPAN INTERNATIONAL</t>
  </si>
  <si>
    <t>99176</t>
  </si>
  <si>
    <t>PANGAN TIRTAJAYA</t>
  </si>
  <si>
    <t>99177</t>
  </si>
  <si>
    <t>CIKAL MAS SEMESTA</t>
  </si>
  <si>
    <t>99178</t>
  </si>
  <si>
    <t>SILOAM INTERNATIONAL HOSPITALS TBK</t>
  </si>
  <si>
    <t>99179</t>
  </si>
  <si>
    <t>GUNUNG MARMER RAYA</t>
  </si>
  <si>
    <t>99180</t>
  </si>
  <si>
    <t>NANDHIKA TAMA</t>
  </si>
  <si>
    <t>99181</t>
  </si>
  <si>
    <t>YAYASAN SAPTA SAMUDERA</t>
  </si>
  <si>
    <t>99182</t>
  </si>
  <si>
    <t>YAP ADI PRATAMA</t>
  </si>
  <si>
    <t>99183</t>
  </si>
  <si>
    <t>99184</t>
  </si>
  <si>
    <t>FATIMAH RAHMAN</t>
  </si>
  <si>
    <t>99185</t>
  </si>
  <si>
    <t>PALLADIUM MALL</t>
  </si>
  <si>
    <t>99186</t>
  </si>
  <si>
    <t>CV.CAHAYA MANDIRI</t>
  </si>
  <si>
    <t>99187</t>
  </si>
  <si>
    <t>BADAN AMIL ZAKAT NASIONAL BANYUASIN</t>
  </si>
  <si>
    <t>99188</t>
  </si>
  <si>
    <t>MAHAKAM SAWIT PLANTATION</t>
  </si>
  <si>
    <t>99189</t>
  </si>
  <si>
    <t>KIERAN BAHARI AKSARA</t>
  </si>
  <si>
    <t>99190</t>
  </si>
  <si>
    <t>ANTONI</t>
  </si>
  <si>
    <t>99191</t>
  </si>
  <si>
    <t>99192</t>
  </si>
  <si>
    <t>ALAM JAYA PRATAMA</t>
  </si>
  <si>
    <t>99193</t>
  </si>
  <si>
    <t>SULAWESI MAKMUR PRATAMA</t>
  </si>
  <si>
    <t>99194</t>
  </si>
  <si>
    <t>CV. SAUNG KARUHUN BERKAH</t>
  </si>
  <si>
    <t>99195</t>
  </si>
  <si>
    <t>DIAN PUSPITA SARI PANUNTUN</t>
  </si>
  <si>
    <t>99196</t>
  </si>
  <si>
    <t>HERI ARDIANTO</t>
  </si>
  <si>
    <t>99197</t>
  </si>
  <si>
    <t>JESI JASON SURJA WIBOWO</t>
  </si>
  <si>
    <t>99198</t>
  </si>
  <si>
    <t>REDPATH INDONESIA</t>
  </si>
  <si>
    <t>99199</t>
  </si>
  <si>
    <t>VISTA PARINDO</t>
  </si>
  <si>
    <t>99200</t>
  </si>
  <si>
    <t>ALI IBRAHIM</t>
  </si>
  <si>
    <t>99201</t>
  </si>
  <si>
    <t>JANUAZIR CHUWARDI</t>
  </si>
  <si>
    <t>99202</t>
  </si>
  <si>
    <t>99203</t>
  </si>
  <si>
    <t>DINDIN ARIANTI</t>
  </si>
  <si>
    <t>99204</t>
  </si>
  <si>
    <t>WATU MERIBA JAYA</t>
  </si>
  <si>
    <t>99205</t>
  </si>
  <si>
    <t>BINGEI AGUNG</t>
  </si>
  <si>
    <t>99206</t>
  </si>
  <si>
    <t>ASABRI</t>
  </si>
  <si>
    <t>99207</t>
  </si>
  <si>
    <t>WIDODO</t>
  </si>
  <si>
    <t>99208</t>
  </si>
  <si>
    <t>ARMANSYAH BATUBARA</t>
  </si>
  <si>
    <t>99209</t>
  </si>
  <si>
    <t>SINAR PELANGI</t>
  </si>
  <si>
    <t>99210</t>
  </si>
  <si>
    <t>JAYABAYA BATU PERSADA</t>
  </si>
  <si>
    <t>99211</t>
  </si>
  <si>
    <t>TATA GUNA PRATAMA</t>
  </si>
  <si>
    <t>99212</t>
  </si>
  <si>
    <t xml:space="preserve">COSMIC PETROLEUM NUSANTARA	</t>
  </si>
  <si>
    <t>99213</t>
  </si>
  <si>
    <t>RANCANG KOMUNIKA MANDIRI</t>
  </si>
  <si>
    <t>99214</t>
  </si>
  <si>
    <t>99215</t>
  </si>
  <si>
    <t>IR. BASIR SUPRA</t>
  </si>
  <si>
    <t>99216</t>
  </si>
  <si>
    <t>99217</t>
  </si>
  <si>
    <t>KONSORSIUM PP-NK</t>
  </si>
  <si>
    <t>99218</t>
  </si>
  <si>
    <t>CV. SINAR KEMBAR JAYA</t>
  </si>
  <si>
    <t>99219</t>
  </si>
  <si>
    <t>CV. NUL FOOD AND CRAFT</t>
  </si>
  <si>
    <t>99220</t>
  </si>
  <si>
    <t>NAYAKA ERAHUSADA</t>
  </si>
  <si>
    <t>99222</t>
  </si>
  <si>
    <t>RAHMAD ABIDIN</t>
  </si>
  <si>
    <t>99223</t>
  </si>
  <si>
    <t>NINA</t>
  </si>
  <si>
    <t>99224</t>
  </si>
  <si>
    <t>99225</t>
  </si>
  <si>
    <t>MR. RIZA TRIAKBARI, SE</t>
  </si>
  <si>
    <t>99226</t>
  </si>
  <si>
    <t>SURYA BUANA SENTOSA</t>
  </si>
  <si>
    <t>99227</t>
  </si>
  <si>
    <t>PERMATA LESTARI JAYA</t>
  </si>
  <si>
    <t>99228</t>
  </si>
  <si>
    <t>KEBON AGUNG</t>
  </si>
  <si>
    <t>99229</t>
  </si>
  <si>
    <t>LANDAK AGRO UTAMA</t>
  </si>
  <si>
    <t>99230</t>
  </si>
  <si>
    <t>99231</t>
  </si>
  <si>
    <t>UNGGUL JAYA SEJAHTERA</t>
  </si>
  <si>
    <t>99232</t>
  </si>
  <si>
    <t>LANCAR MAKMUR SENTOSA</t>
  </si>
  <si>
    <t>99233</t>
  </si>
  <si>
    <t>ARIEF PURNAMA</t>
  </si>
  <si>
    <t>99234</t>
  </si>
  <si>
    <t>JEFFREY SUTANTO (PD. JAGO)</t>
  </si>
  <si>
    <t>99235</t>
  </si>
  <si>
    <t>USAHA TAKA ABADI</t>
  </si>
  <si>
    <t>99236</t>
  </si>
  <si>
    <t>ADHI MINARTA JO</t>
  </si>
  <si>
    <t>99237</t>
  </si>
  <si>
    <t>SAMTRA TRIDAYA</t>
  </si>
  <si>
    <t>99238</t>
  </si>
  <si>
    <t>MITRALANGGENG PRAMA KONSTRUKSI</t>
  </si>
  <si>
    <t>99239</t>
  </si>
  <si>
    <t>99240</t>
  </si>
  <si>
    <t>99241</t>
  </si>
  <si>
    <t>AMANAR JAYA</t>
  </si>
  <si>
    <t>99242</t>
  </si>
  <si>
    <t>EARTHLINE</t>
  </si>
  <si>
    <t>99243</t>
  </si>
  <si>
    <t>SUYONO WAHIMAN</t>
  </si>
  <si>
    <t>99244</t>
  </si>
  <si>
    <t>Ir. CECE ROHMAN ( LYCO FARM )</t>
  </si>
  <si>
    <t>99245</t>
  </si>
  <si>
    <t>KRENSIUS KARDI</t>
  </si>
  <si>
    <t>99246</t>
  </si>
  <si>
    <t>99247</t>
  </si>
  <si>
    <t>KENANGA USAHA MANDIRI</t>
  </si>
  <si>
    <t>99248</t>
  </si>
  <si>
    <t>MR. PORWANTO</t>
  </si>
  <si>
    <t>99249</t>
  </si>
  <si>
    <t>MUHAMMAD KHOLIS, MR</t>
  </si>
  <si>
    <t>99250</t>
  </si>
  <si>
    <t>VIRTUE DRAGON NICKEL INDUSTRY</t>
  </si>
  <si>
    <t>99251</t>
  </si>
  <si>
    <t>H.SUPRIADI H.BEDDU</t>
  </si>
  <si>
    <t>99252</t>
  </si>
  <si>
    <t>WISATA MAMIRI INDAH</t>
  </si>
  <si>
    <t>99253</t>
  </si>
  <si>
    <t>REPUBLIK KARGO INDONESIA</t>
  </si>
  <si>
    <t>99254</t>
  </si>
  <si>
    <t>AL QADRI SYARIEF</t>
  </si>
  <si>
    <t>99255</t>
  </si>
  <si>
    <t>LEGIMIN</t>
  </si>
  <si>
    <t>99256</t>
  </si>
  <si>
    <t>FRIZILYA</t>
  </si>
  <si>
    <t>99257</t>
  </si>
  <si>
    <t>RAWAS PALMA PRATAMA</t>
  </si>
  <si>
    <t>99258</t>
  </si>
  <si>
    <t>YAYASAN CAHAYA MAITREYA PALEMBANG</t>
  </si>
  <si>
    <t>99259</t>
  </si>
  <si>
    <t>TRIMATRA LIGUNA</t>
  </si>
  <si>
    <t>99260</t>
  </si>
  <si>
    <t>HARIMAU INDAH</t>
  </si>
  <si>
    <t>99261</t>
  </si>
  <si>
    <t>BERKAT ORBIT SUKSES SEJAHTERA</t>
  </si>
  <si>
    <t>99263</t>
  </si>
  <si>
    <t>ANUGRAH SURYO PROPERTINDO</t>
  </si>
  <si>
    <t>99264</t>
  </si>
  <si>
    <t>PRIMA LESTARI</t>
  </si>
  <si>
    <t>99265</t>
  </si>
  <si>
    <t>NINGBO JIAJIE ELECTRONICS CO., LTD</t>
  </si>
  <si>
    <t>99266</t>
  </si>
  <si>
    <t>MUDDATSTIR</t>
  </si>
  <si>
    <t>99267</t>
  </si>
  <si>
    <t>TRI PENDAWA CEMERLANG</t>
  </si>
  <si>
    <t>99268</t>
  </si>
  <si>
    <t>99269</t>
  </si>
  <si>
    <t>PRIMA MULIA SARANA SEJAHTERA</t>
  </si>
  <si>
    <t>99270</t>
  </si>
  <si>
    <t>ARIANTO WAJENG</t>
  </si>
  <si>
    <t>99271</t>
  </si>
  <si>
    <t>CV.KUDA MAS</t>
  </si>
  <si>
    <t>99272</t>
  </si>
  <si>
    <t>99273</t>
  </si>
  <si>
    <t>DENNY NUGROHO SUGIANTO</t>
  </si>
  <si>
    <t>99274</t>
  </si>
  <si>
    <t>YOSHIKO</t>
  </si>
  <si>
    <t>99275</t>
  </si>
  <si>
    <t>INDO MURO MINERAL</t>
  </si>
  <si>
    <t>99276</t>
  </si>
  <si>
    <t>SATKER DINAS PERTANIAN TPH PROV. LAMPUNG (08)</t>
  </si>
  <si>
    <t>99277</t>
  </si>
  <si>
    <t>MATUM</t>
  </si>
  <si>
    <t>99278</t>
  </si>
  <si>
    <t>JONI SUHERNA</t>
  </si>
  <si>
    <t>99279</t>
  </si>
  <si>
    <t>99280</t>
  </si>
  <si>
    <t>CIPTA INSAN MADANI (Hotel Aziza Solo)</t>
  </si>
  <si>
    <t>99281</t>
  </si>
  <si>
    <t>MUSTIKA AGUNG SARANA SEJAHTERA</t>
  </si>
  <si>
    <t>99282</t>
  </si>
  <si>
    <t>CV. BUMI SUBUR LESTARI</t>
  </si>
  <si>
    <t>99283</t>
  </si>
  <si>
    <t>99284</t>
  </si>
  <si>
    <t>BAYU BUMI GEMILANG, PT.</t>
  </si>
  <si>
    <t>99285</t>
  </si>
  <si>
    <t>CV. FAJAR BAHARI</t>
  </si>
  <si>
    <t>99286</t>
  </si>
  <si>
    <t>M. YUSUF</t>
  </si>
  <si>
    <t>99287</t>
  </si>
  <si>
    <t>DIREKTORAT BINA PELAYANAN KEFARMASIAN</t>
  </si>
  <si>
    <t>99288</t>
  </si>
  <si>
    <t>BENDAHARA PENGELUARAN BADAN PENGENDALIAN LINGKUNGAN HIDUP</t>
  </si>
  <si>
    <t>99289</t>
  </si>
  <si>
    <t>MALINAU BERKAT SEJAHTERA</t>
  </si>
  <si>
    <t>99290</t>
  </si>
  <si>
    <t>Mitra Senipah</t>
  </si>
  <si>
    <t>99291</t>
  </si>
  <si>
    <t>PENTA WIDJAJA INVESTINDO</t>
  </si>
  <si>
    <t>99292</t>
  </si>
  <si>
    <t>KHAIRIAH</t>
  </si>
  <si>
    <t>99293</t>
  </si>
  <si>
    <t>MONTAIGNE FURNITURE</t>
  </si>
  <si>
    <t>99294</t>
  </si>
  <si>
    <t>JANGSU TECH INDONESIA</t>
  </si>
  <si>
    <t>99295</t>
  </si>
  <si>
    <t>BOBBY SYAHPUTRA</t>
  </si>
  <si>
    <t>99296</t>
  </si>
  <si>
    <t>SUMBER ADINUSA LESTARI</t>
  </si>
  <si>
    <t>99297</t>
  </si>
  <si>
    <t>LAMONGAN MARINE INDUSTRY</t>
  </si>
  <si>
    <t>99299</t>
  </si>
  <si>
    <t>YEPRISON LABARO</t>
  </si>
  <si>
    <t>99300</t>
  </si>
  <si>
    <t>NANDARSYAH</t>
  </si>
  <si>
    <t>99301</t>
  </si>
  <si>
    <t>OTSUKA INDONESIA</t>
  </si>
  <si>
    <t>99302</t>
  </si>
  <si>
    <t>FIKRAN M. YUSUF</t>
  </si>
  <si>
    <t>99303</t>
  </si>
  <si>
    <t>CONSULT INTERNATIONAL INDONESIA</t>
  </si>
  <si>
    <t>99305</t>
  </si>
  <si>
    <t>SIGER PERSADA MANDIRI, PT</t>
  </si>
  <si>
    <t>99308</t>
  </si>
  <si>
    <t>HARMONI SULUNG PERKASA</t>
  </si>
  <si>
    <t>99310</t>
  </si>
  <si>
    <t>GRAPHIKA BATAM BETON</t>
  </si>
  <si>
    <t>99311</t>
  </si>
  <si>
    <t>PT. PERUSAHAAN PERSEROAN (PERSERO)  PT HOTEL INDONESIA NATOUR</t>
  </si>
  <si>
    <t>99312</t>
  </si>
  <si>
    <t>ANUGERAH FAJAR REJEKI</t>
  </si>
  <si>
    <t>99313</t>
  </si>
  <si>
    <t>TRIMITRA WISESA ABADI</t>
  </si>
  <si>
    <t>99314</t>
  </si>
  <si>
    <t>MOZANINDO UTAMA</t>
  </si>
  <si>
    <t>99315</t>
  </si>
  <si>
    <t>IWAN SETIADI</t>
  </si>
  <si>
    <t>99316</t>
  </si>
  <si>
    <t>DUTA PRIMA</t>
  </si>
  <si>
    <t>99317</t>
  </si>
  <si>
    <t>CV. PERSADA ENERGI</t>
  </si>
  <si>
    <t>99318</t>
  </si>
  <si>
    <t>R. HERAWAN</t>
  </si>
  <si>
    <t>99319</t>
  </si>
  <si>
    <t>R. HERNAWAN T</t>
  </si>
  <si>
    <t>99320</t>
  </si>
  <si>
    <t>MUHAMMAD ROY IRAWAN</t>
  </si>
  <si>
    <t>99321</t>
  </si>
  <si>
    <t>ARDINA PRIMA</t>
  </si>
  <si>
    <t>99322</t>
  </si>
  <si>
    <t>JUNI, S.Si</t>
  </si>
  <si>
    <t>99323</t>
  </si>
  <si>
    <t>JURNI, S.Si</t>
  </si>
  <si>
    <t>99324</t>
  </si>
  <si>
    <t>DIVISI EFC SUCOFINDO CABANG JAKARTA</t>
  </si>
  <si>
    <t>99325</t>
  </si>
  <si>
    <t>SEMBCORP MARINE INTEGRATED YARD PTE. LTD</t>
  </si>
  <si>
    <t>99326</t>
  </si>
  <si>
    <t>SINAR ABADI JAYA INDONESIA</t>
  </si>
  <si>
    <t>99327</t>
  </si>
  <si>
    <t>ARMUDI PRADANA KONSULTAN</t>
  </si>
  <si>
    <t>99328</t>
  </si>
  <si>
    <t>99329</t>
  </si>
  <si>
    <t>99330</t>
  </si>
  <si>
    <t>GRAHA UTAMA KARYA</t>
  </si>
  <si>
    <t>99331</t>
  </si>
  <si>
    <t>NUSANTARA PRIMA SINERGI</t>
  </si>
  <si>
    <t>99332</t>
  </si>
  <si>
    <t>DARMAWAN HALIM</t>
  </si>
  <si>
    <t>99333</t>
  </si>
  <si>
    <t>99334</t>
  </si>
  <si>
    <t>KIE BUN</t>
  </si>
  <si>
    <t>99335</t>
  </si>
  <si>
    <t>JAKARTA ECO TUNASNIAGA</t>
  </si>
  <si>
    <t>99336</t>
  </si>
  <si>
    <t>KPRI UNM</t>
  </si>
  <si>
    <t>99337</t>
  </si>
  <si>
    <t>ENDO BUDIARTO BERSAUDARA</t>
  </si>
  <si>
    <t>99339</t>
  </si>
  <si>
    <t>MIRHADI</t>
  </si>
  <si>
    <t>99340</t>
  </si>
  <si>
    <t>TIGA TIGA TUJUH BERSAUDARA</t>
  </si>
  <si>
    <t>99341</t>
  </si>
  <si>
    <t>DRS.EKO JOKO MURDIYANTO</t>
  </si>
  <si>
    <t>99343</t>
  </si>
  <si>
    <t>UPPENAS</t>
  </si>
  <si>
    <t>99344</t>
  </si>
  <si>
    <t>DENY</t>
  </si>
  <si>
    <t>99345</t>
  </si>
  <si>
    <t>DWINAD  NUSA SEJAHTERA</t>
  </si>
  <si>
    <t>99346</t>
  </si>
  <si>
    <t>WAHYU RAMDANI</t>
  </si>
  <si>
    <t>99347</t>
  </si>
  <si>
    <t>99348</t>
  </si>
  <si>
    <t>PENTANA MAS GELOBAL</t>
  </si>
  <si>
    <t>99349</t>
  </si>
  <si>
    <t>ABADI NUSANTARA KAPUS</t>
  </si>
  <si>
    <t>99350</t>
  </si>
  <si>
    <t>MEGA TRI UTAMA</t>
  </si>
  <si>
    <t>99351</t>
  </si>
  <si>
    <t>SMK TUNAS HARAPAN - PATI</t>
  </si>
  <si>
    <t>99352</t>
  </si>
  <si>
    <t>BEC SPECIALIST BATAM</t>
  </si>
  <si>
    <t>99353</t>
  </si>
  <si>
    <t>HERU WANDA</t>
  </si>
  <si>
    <t>99354</t>
  </si>
  <si>
    <t>HARDJA TARUNA</t>
  </si>
  <si>
    <t>99355</t>
  </si>
  <si>
    <t>ASA PRIMA ABADI</t>
  </si>
  <si>
    <t>99356</t>
  </si>
  <si>
    <t>ABADI NUSANTARA KAPUR</t>
  </si>
  <si>
    <t>99358</t>
  </si>
  <si>
    <t>KOVALEN TRASINDO</t>
  </si>
  <si>
    <t>99359</t>
  </si>
  <si>
    <t>VALEO PYEONGHWA ASEAN TRANSMISSION</t>
  </si>
  <si>
    <t>99360</t>
  </si>
  <si>
    <t>CV. BUKIT KURSI MAS</t>
  </si>
  <si>
    <t>99361</t>
  </si>
  <si>
    <t>GATOT IRYANTO, MR</t>
  </si>
  <si>
    <t>99362</t>
  </si>
  <si>
    <t>SYARIFUDIN, MR</t>
  </si>
  <si>
    <t>99363</t>
  </si>
  <si>
    <t>99364</t>
  </si>
  <si>
    <t>SUEK TRADING INDONESIA</t>
  </si>
  <si>
    <t>99365</t>
  </si>
  <si>
    <t>ESTI</t>
  </si>
  <si>
    <t>99366</t>
  </si>
  <si>
    <t>CIBINONG MEKAR AGUNG</t>
  </si>
  <si>
    <t>99367</t>
  </si>
  <si>
    <t>KUMPAI BESAR FOOD</t>
  </si>
  <si>
    <t>99368</t>
  </si>
  <si>
    <t>99369</t>
  </si>
  <si>
    <t>DAYA CIPTA DIANRANCANA</t>
  </si>
  <si>
    <t>99370</t>
  </si>
  <si>
    <t>PELAYARAN RONA FORTUNA</t>
  </si>
  <si>
    <t>99371</t>
  </si>
  <si>
    <t>99373</t>
  </si>
  <si>
    <t>CV. GEMILANG TEKNIK</t>
  </si>
  <si>
    <t>99375</t>
  </si>
  <si>
    <t>99376</t>
  </si>
  <si>
    <t>SYIFA INDONESIA</t>
  </si>
  <si>
    <t>99377</t>
  </si>
  <si>
    <t>SYAHRIR</t>
  </si>
  <si>
    <t>99378</t>
  </si>
  <si>
    <t>GOLDEN OILINDO NUSANTARA</t>
  </si>
  <si>
    <t>99379</t>
  </si>
  <si>
    <t>PERKASA INTERNUSA MANDIRI</t>
  </si>
  <si>
    <t>99380</t>
  </si>
  <si>
    <t>BINA LESTARI LINGKUNGAN SEJAHTERA</t>
  </si>
  <si>
    <t>99381</t>
  </si>
  <si>
    <t>CASA WOOD WORKING INDUSTRI CABANG</t>
  </si>
  <si>
    <t>99382</t>
  </si>
  <si>
    <t>LATERSIA PRIMA LESTARI</t>
  </si>
  <si>
    <t>99383</t>
  </si>
  <si>
    <t>MULTI USAGE INDONESIA</t>
  </si>
  <si>
    <t>99384</t>
  </si>
  <si>
    <t>99385</t>
  </si>
  <si>
    <t>GUNTUR CAKRA BUANA</t>
  </si>
  <si>
    <t>99386</t>
  </si>
  <si>
    <t>KEBUN PANTAI RAJA</t>
  </si>
  <si>
    <t>99387</t>
  </si>
  <si>
    <t>RISAM HUSADA GLOBAL</t>
  </si>
  <si>
    <t>99388</t>
  </si>
  <si>
    <t>KRUPUK UDANG SURYA</t>
  </si>
  <si>
    <t>99389</t>
  </si>
  <si>
    <t>FITRA WIKA</t>
  </si>
  <si>
    <t>99390</t>
  </si>
  <si>
    <t>99391</t>
  </si>
  <si>
    <t>LAPANDOSO PRA UTAMA</t>
  </si>
  <si>
    <t>99393</t>
  </si>
  <si>
    <t>PAKARTI RIKEN INDONESIA</t>
  </si>
  <si>
    <t>99394</t>
  </si>
  <si>
    <t>BEN SUDIRMAN SARAGIH</t>
  </si>
  <si>
    <t>99397</t>
  </si>
  <si>
    <t>BADAN PENGELOLA PT. SINAR GALESONG PERKASA. PT.CIPUTRA VICTORY MITRA, JO</t>
  </si>
  <si>
    <t>99398</t>
  </si>
  <si>
    <t>RUTIN DINAS PERIKANAN DATI II KAMPAR</t>
  </si>
  <si>
    <t>99399</t>
  </si>
  <si>
    <t>AGUS KAMILUDIN</t>
  </si>
  <si>
    <t>99400</t>
  </si>
  <si>
    <t>ALPHA GLOBAL CYNERGY</t>
  </si>
  <si>
    <t>99401</t>
  </si>
  <si>
    <t>PARKLAND WORLD INDONESIA</t>
  </si>
  <si>
    <t>99402</t>
  </si>
  <si>
    <t>ARYA WARDHANA</t>
  </si>
  <si>
    <t>99403</t>
  </si>
  <si>
    <t>ATRA SARANA AQUINDO</t>
  </si>
  <si>
    <t>99404</t>
  </si>
  <si>
    <t>INDOTAN  SUMBAWA BARAT</t>
  </si>
  <si>
    <t>99406</t>
  </si>
  <si>
    <t>DWI TUNGGAL REKA SARANA</t>
  </si>
  <si>
    <t>99407</t>
  </si>
  <si>
    <t>SILIKA AGUNG</t>
  </si>
  <si>
    <t>99408</t>
  </si>
  <si>
    <t>MORA ZEVA NAULI</t>
  </si>
  <si>
    <t>99409</t>
  </si>
  <si>
    <t>KRESNA MANDIRI ENERGI CIPTA</t>
  </si>
  <si>
    <t>99410</t>
  </si>
  <si>
    <t>SERCEL S.A</t>
  </si>
  <si>
    <t>99411</t>
  </si>
  <si>
    <t>PASIFIK GABUSINDO ABADI</t>
  </si>
  <si>
    <t>99412</t>
  </si>
  <si>
    <t>R.SRI BINTANG PAMUNGKAS, ST</t>
  </si>
  <si>
    <t>99413</t>
  </si>
  <si>
    <t>BIRAMA BINAKOM</t>
  </si>
  <si>
    <t>99414</t>
  </si>
  <si>
    <t>PATRIA MARITIM PERKASA</t>
  </si>
  <si>
    <t>99415</t>
  </si>
  <si>
    <t>WAHYU PRADANA BINAMULIA</t>
  </si>
  <si>
    <t>99416</t>
  </si>
  <si>
    <t>MEYTA TOLIU</t>
  </si>
  <si>
    <t>99417</t>
  </si>
  <si>
    <t>THE CRYSTAL ON THE BAY</t>
  </si>
  <si>
    <t>99418</t>
  </si>
  <si>
    <t>PUSAKA BUMI TRANSPORTASI</t>
  </si>
  <si>
    <t>99419</t>
  </si>
  <si>
    <t>INDRARASA LODRA</t>
  </si>
  <si>
    <t>99420</t>
  </si>
  <si>
    <t>HENDRA ( KERUPUK SARI LAUT )</t>
  </si>
  <si>
    <t>99421</t>
  </si>
  <si>
    <t>IVAN SURIADI</t>
  </si>
  <si>
    <t>99422</t>
  </si>
  <si>
    <t>MOYO SAFARI ABADI CAB. SUMBAWA</t>
  </si>
  <si>
    <t>99423</t>
  </si>
  <si>
    <t>PERUSAHAAN PENGELOLA ASET (PERSERO)</t>
  </si>
  <si>
    <t>99424</t>
  </si>
  <si>
    <t>MEGA MANUNGGAL PROPERTY TBK</t>
  </si>
  <si>
    <t>99425</t>
  </si>
  <si>
    <t>Heru Edi</t>
  </si>
  <si>
    <t>99426</t>
  </si>
  <si>
    <t>PADIMAS GLOBAL</t>
  </si>
  <si>
    <t>99427</t>
  </si>
  <si>
    <t>YUSWARDI KARMIDI</t>
  </si>
  <si>
    <t>99428</t>
  </si>
  <si>
    <t>ECART SERVICES INDONESIA</t>
  </si>
  <si>
    <t>99429</t>
  </si>
  <si>
    <t>GUNTAR PERANGIN PERANGIN</t>
  </si>
  <si>
    <t>99431</t>
  </si>
  <si>
    <t>RUTIN DINAS PENDIDIKAN KOTA SURABAYA</t>
  </si>
  <si>
    <t>99432</t>
  </si>
  <si>
    <t>UNITED GLOBAL FORCE</t>
  </si>
  <si>
    <t>99433</t>
  </si>
  <si>
    <t>DJUANDASAWIT LESTARI</t>
  </si>
  <si>
    <t>99434</t>
  </si>
  <si>
    <t>I WAYAN GEDE UTAMA MANIK MERANGGI</t>
  </si>
  <si>
    <t>99435</t>
  </si>
  <si>
    <t>M. ZULKHAIDIR</t>
  </si>
  <si>
    <t>99436</t>
  </si>
  <si>
    <t>MARUDIN</t>
  </si>
  <si>
    <t>99437</t>
  </si>
  <si>
    <t>M.ZULKHAIDIR</t>
  </si>
  <si>
    <t>99438</t>
  </si>
  <si>
    <t>GRASINDO PRATAMA</t>
  </si>
  <si>
    <t>99439</t>
  </si>
  <si>
    <t>RAMU PRIMA PERSADA</t>
  </si>
  <si>
    <t>99440</t>
  </si>
  <si>
    <t>FERY JUDO GINTING</t>
  </si>
  <si>
    <t>99441</t>
  </si>
  <si>
    <t>RUKUN MAKMUR</t>
  </si>
  <si>
    <t>99442</t>
  </si>
  <si>
    <t>BEST SEJATI KONESIA</t>
  </si>
  <si>
    <t>99443</t>
  </si>
  <si>
    <t>SRI RISMI UTARI</t>
  </si>
  <si>
    <t>99444</t>
  </si>
  <si>
    <t>P &amp; D EXPORTS  PTY. LTD.</t>
  </si>
  <si>
    <t>PARTY_TYPE</t>
  </si>
  <si>
    <t>013085246801001</t>
  </si>
  <si>
    <t>ORGANIZATION</t>
  </si>
  <si>
    <t>769841503721000</t>
  </si>
  <si>
    <t>021713987403000</t>
  </si>
  <si>
    <t>020796033903000</t>
  </si>
  <si>
    <t>022045157511000</t>
  </si>
  <si>
    <t>759250194125000</t>
  </si>
  <si>
    <t>314819939125000</t>
  </si>
  <si>
    <t>PERSON</t>
  </si>
  <si>
    <t>222222222222222</t>
  </si>
  <si>
    <t>002511897704000</t>
  </si>
  <si>
    <t>031386907012000</t>
  </si>
  <si>
    <t>643495807401000</t>
  </si>
  <si>
    <t>741926034408000</t>
  </si>
  <si>
    <t>028238707418000</t>
  </si>
  <si>
    <t>016049934651000</t>
  </si>
  <si>
    <t>011397742505001</t>
  </si>
  <si>
    <t>735482663823000</t>
  </si>
  <si>
    <t>033109851014000</t>
  </si>
  <si>
    <t>014135974904000</t>
  </si>
  <si>
    <t>703336214516000</t>
  </si>
  <si>
    <t>716824966323000</t>
  </si>
  <si>
    <t>025115148406000</t>
  </si>
  <si>
    <t>024915316541000</t>
  </si>
  <si>
    <t>010710135092000</t>
  </si>
  <si>
    <t>031520455805000</t>
  </si>
  <si>
    <t>010016343093000</t>
  </si>
  <si>
    <t>022157192734000</t>
  </si>
  <si>
    <t>033281353045000</t>
  </si>
  <si>
    <t>010021897415000</t>
  </si>
  <si>
    <t>011358389631000</t>
  </si>
  <si>
    <t>032788697061000</t>
  </si>
  <si>
    <t>314050162043000</t>
  </si>
  <si>
    <t>028166981312001</t>
  </si>
  <si>
    <t>014300297124000</t>
  </si>
  <si>
    <t>003141645419000</t>
  </si>
  <si>
    <t>023746597011000</t>
  </si>
  <si>
    <t>026293985415000</t>
  </si>
  <si>
    <t>024790818015000</t>
  </si>
  <si>
    <t>794264010006000</t>
  </si>
  <si>
    <t>018335372725000</t>
  </si>
  <si>
    <t>015180862735000</t>
  </si>
  <si>
    <t>763103835701000</t>
  </si>
  <si>
    <t>769852997216000</t>
  </si>
  <si>
    <t>010612661821001</t>
  </si>
  <si>
    <t>731101952215000</t>
  </si>
  <si>
    <t>315254722907000</t>
  </si>
  <si>
    <t>029385531643000</t>
  </si>
  <si>
    <t>718953284063000</t>
  </si>
  <si>
    <t>311846042629000</t>
  </si>
  <si>
    <t>718355928419000</t>
  </si>
  <si>
    <t>018672212123000</t>
  </si>
  <si>
    <t>800157075325000</t>
  </si>
  <si>
    <t>013928262038000</t>
  </si>
  <si>
    <t>767067465512000</t>
  </si>
  <si>
    <t>025900242048000</t>
  </si>
  <si>
    <t>011047594441000</t>
  </si>
  <si>
    <t>313293623417000</t>
  </si>
  <si>
    <t>020441366505000</t>
  </si>
  <si>
    <t>019038520701001</t>
  </si>
  <si>
    <t>746572932215000</t>
  </si>
  <si>
    <t>767863798076000</t>
  </si>
  <si>
    <t>021930334057000</t>
  </si>
  <si>
    <t>003226073121000</t>
  </si>
  <si>
    <t>028771202726000</t>
  </si>
  <si>
    <t>765558796734000</t>
  </si>
  <si>
    <t>025250299606000</t>
  </si>
  <si>
    <t>012224457314001</t>
  </si>
  <si>
    <t>010028835904001</t>
  </si>
  <si>
    <t>020585345081000</t>
  </si>
  <si>
    <t>010611341406001</t>
  </si>
  <si>
    <t>013067830092000</t>
  </si>
  <si>
    <t>077800647503000</t>
  </si>
  <si>
    <t>011394475511000</t>
  </si>
  <si>
    <t>880901715805000</t>
  </si>
  <si>
    <t>317369874201000</t>
  </si>
  <si>
    <t>890673676524000</t>
  </si>
  <si>
    <t>027696942704000</t>
  </si>
  <si>
    <t>013940135217001</t>
  </si>
  <si>
    <t>020451100217000</t>
  </si>
  <si>
    <t>017956814522000</t>
  </si>
  <si>
    <t>023937394727000</t>
  </si>
  <si>
    <t>027365881445000</t>
  </si>
  <si>
    <t>010016756093000</t>
  </si>
  <si>
    <t>029418076731000</t>
  </si>
  <si>
    <t>724514526011000</t>
  </si>
  <si>
    <t>018689786056000</t>
  </si>
  <si>
    <t>063185375618000</t>
  </si>
  <si>
    <t>743887283416000</t>
  </si>
  <si>
    <t>761855956727000</t>
  </si>
  <si>
    <t>025163064703000</t>
  </si>
  <si>
    <t>704668177821000</t>
  </si>
  <si>
    <t>014696124217001</t>
  </si>
  <si>
    <t>42184</t>
  </si>
  <si>
    <t>000000000000111</t>
  </si>
  <si>
    <t>020544953018000</t>
  </si>
  <si>
    <t>017287764903000</t>
  </si>
  <si>
    <t>317397545533000</t>
  </si>
  <si>
    <t>746202373401000</t>
  </si>
  <si>
    <t>003334554025000</t>
  </si>
  <si>
    <t>013463922905001</t>
  </si>
  <si>
    <t>027873215904000</t>
  </si>
  <si>
    <t>032768731009000</t>
  </si>
  <si>
    <t>743746422034000</t>
  </si>
  <si>
    <t>030483226436001</t>
  </si>
  <si>
    <t>010703346334001</t>
  </si>
  <si>
    <t>022139547721000</t>
  </si>
  <si>
    <t>711935494429000</t>
  </si>
  <si>
    <t>017847237441000</t>
  </si>
  <si>
    <t>754844991823000</t>
  </si>
  <si>
    <t>025547522422000</t>
  </si>
  <si>
    <t>031420623805000</t>
  </si>
  <si>
    <t>751440256722000</t>
  </si>
  <si>
    <t>021833702011000</t>
  </si>
  <si>
    <t>013000104415000</t>
  </si>
  <si>
    <t>027608199324000</t>
  </si>
  <si>
    <t>013613906092000</t>
  </si>
  <si>
    <t>026493304005000</t>
  </si>
  <si>
    <t>028851343801000</t>
  </si>
  <si>
    <t>312656374654000</t>
  </si>
  <si>
    <t>013533054007000</t>
  </si>
  <si>
    <t>025377730048001</t>
  </si>
  <si>
    <t>032187247734000</t>
  </si>
  <si>
    <t>738084912002000</t>
  </si>
  <si>
    <t>013599576009000</t>
  </si>
  <si>
    <t>022967574641000</t>
  </si>
  <si>
    <t>025660945401000</t>
  </si>
  <si>
    <t>028279651722000</t>
  </si>
  <si>
    <t>031701626722000</t>
  </si>
  <si>
    <t>004155883801000</t>
  </si>
  <si>
    <t>033309519215000</t>
  </si>
  <si>
    <t>029400157706000</t>
  </si>
  <si>
    <t>010005080007000</t>
  </si>
  <si>
    <t>715389557727000</t>
  </si>
  <si>
    <t>024166688213000</t>
  </si>
  <si>
    <t>715576971831000</t>
  </si>
  <si>
    <t>018301689509000</t>
  </si>
  <si>
    <t>710092941419000</t>
  </si>
  <si>
    <t>032861056043000</t>
  </si>
  <si>
    <t>210957379614000</t>
  </si>
  <si>
    <t>025056011404000</t>
  </si>
  <si>
    <t>003689015733000</t>
  </si>
  <si>
    <t>013991492027000</t>
  </si>
  <si>
    <t>025037904725000</t>
  </si>
  <si>
    <t>015703069026000</t>
  </si>
  <si>
    <t>143164929722000</t>
  </si>
  <si>
    <t>032589574324000</t>
  </si>
  <si>
    <t>719381303502001</t>
  </si>
  <si>
    <t>027893601429000</t>
  </si>
  <si>
    <t>756897476505000</t>
  </si>
  <si>
    <t>028270460211000</t>
  </si>
  <si>
    <t>763014883448000</t>
  </si>
  <si>
    <t>021160221056000</t>
  </si>
  <si>
    <t>032785115722000</t>
  </si>
  <si>
    <t>032164311301000</t>
  </si>
  <si>
    <t>013279211431000</t>
  </si>
  <si>
    <t>738692698121000</t>
  </si>
  <si>
    <t>002791069722000</t>
  </si>
  <si>
    <t>767312903403000</t>
  </si>
  <si>
    <t>701398414801000</t>
  </si>
  <si>
    <t>756714820428000</t>
  </si>
  <si>
    <t>018372409405001</t>
  </si>
  <si>
    <t>728999731325000</t>
  </si>
  <si>
    <t>020264214325001</t>
  </si>
  <si>
    <t>015607492038000</t>
  </si>
  <si>
    <t>029143450322001</t>
  </si>
  <si>
    <t>749736849504000</t>
  </si>
  <si>
    <t>017326646624001</t>
  </si>
  <si>
    <t>015889470444000</t>
  </si>
  <si>
    <t>764052759072000</t>
  </si>
  <si>
    <t>026752915734000</t>
  </si>
  <si>
    <t>314623364117000</t>
  </si>
  <si>
    <t>702798802424000</t>
  </si>
  <si>
    <t>033186032014000</t>
  </si>
  <si>
    <t>727555328002000</t>
  </si>
  <si>
    <t>015481401404001</t>
  </si>
  <si>
    <t>012127338616000</t>
  </si>
  <si>
    <t>750997124117000</t>
  </si>
  <si>
    <t>707888129516000</t>
  </si>
  <si>
    <t>317259166507000</t>
  </si>
  <si>
    <t>031769656105000</t>
  </si>
  <si>
    <t>762157097722000</t>
  </si>
  <si>
    <t>024050387515000</t>
  </si>
  <si>
    <t>025874223429000</t>
  </si>
  <si>
    <t>016681843007000</t>
  </si>
  <si>
    <t>024929606086002</t>
  </si>
  <si>
    <t>029142445215001</t>
  </si>
  <si>
    <t>665892584643000</t>
  </si>
  <si>
    <t>750456311016000</t>
  </si>
  <si>
    <t>011066800511000</t>
  </si>
  <si>
    <t>728118399215000</t>
  </si>
  <si>
    <t>032551780063000</t>
  </si>
  <si>
    <t>030340533722000</t>
  </si>
  <si>
    <t>013044060062000</t>
  </si>
  <si>
    <t>015460850641000</t>
  </si>
  <si>
    <t>031291578801000</t>
  </si>
  <si>
    <t>013488721324001</t>
  </si>
  <si>
    <t>018644674812000</t>
  </si>
  <si>
    <t>746145788417000</t>
  </si>
  <si>
    <t>028528537727000</t>
  </si>
  <si>
    <t>737972265411000</t>
  </si>
  <si>
    <t>032290777722000</t>
  </si>
  <si>
    <t>030066393026000</t>
  </si>
  <si>
    <t>315467670611000</t>
  </si>
  <si>
    <t>030396303727000</t>
  </si>
  <si>
    <t>019715002215000</t>
  </si>
  <si>
    <t>002401073506000</t>
  </si>
  <si>
    <t>021829619009000</t>
  </si>
  <si>
    <t>024272833062000</t>
  </si>
  <si>
    <t>316113729403000</t>
  </si>
  <si>
    <t>032864555012000</t>
  </si>
  <si>
    <t>317926541617001</t>
  </si>
  <si>
    <t>031703564212000</t>
  </si>
  <si>
    <t>0235</t>
  </si>
  <si>
    <t>010016061441007</t>
  </si>
  <si>
    <t>019673979092000</t>
  </si>
  <si>
    <t>025808890432000</t>
  </si>
  <si>
    <t>018500439215001</t>
  </si>
  <si>
    <t>022008585121000</t>
  </si>
  <si>
    <t>312201965111000</t>
  </si>
  <si>
    <t>020666616047000</t>
  </si>
  <si>
    <t>210338349048000</t>
  </si>
  <si>
    <t>758974588047000</t>
  </si>
  <si>
    <t>733243455121000</t>
  </si>
  <si>
    <t>030953491215000</t>
  </si>
  <si>
    <t>716310669403000</t>
  </si>
  <si>
    <t>570185017953000</t>
  </si>
  <si>
    <t>013541081014000</t>
  </si>
  <si>
    <t>LU 18987033</t>
  </si>
  <si>
    <t>763386786421000</t>
  </si>
  <si>
    <t>707235008125000</t>
  </si>
  <si>
    <t>710693169907000</t>
  </si>
  <si>
    <t>032694432816000</t>
  </si>
  <si>
    <t>028467306803000</t>
  </si>
  <si>
    <t>031294150801000</t>
  </si>
  <si>
    <t>030867386804000</t>
  </si>
  <si>
    <t>017567587201000</t>
  </si>
  <si>
    <t>721280311609000</t>
  </si>
  <si>
    <t>758023097802000</t>
  </si>
  <si>
    <t>011353414007000</t>
  </si>
  <si>
    <t>735652885618000</t>
  </si>
  <si>
    <t>014372734123000</t>
  </si>
  <si>
    <t>041568890437000</t>
  </si>
  <si>
    <t>023100043223000</t>
  </si>
  <si>
    <t>024900045732000</t>
  </si>
  <si>
    <t>021450127063000</t>
  </si>
  <si>
    <t>030488902019000</t>
  </si>
  <si>
    <t>017685504062000</t>
  </si>
  <si>
    <t>210943445031000</t>
  </si>
  <si>
    <t>711239095722000</t>
  </si>
  <si>
    <t>751830860011000</t>
  </si>
  <si>
    <t>016219206445000</t>
  </si>
  <si>
    <t>030377550703000</t>
  </si>
  <si>
    <t>729754333102000</t>
  </si>
  <si>
    <t>024929606905001</t>
  </si>
  <si>
    <t>000558791701000</t>
  </si>
  <si>
    <t>025040080063000</t>
  </si>
  <si>
    <t>764593026301000</t>
  </si>
  <si>
    <t>023318710064000</t>
  </si>
  <si>
    <t>017886615821000</t>
  </si>
  <si>
    <t>028234839731000</t>
  </si>
  <si>
    <t>801718917821000</t>
  </si>
  <si>
    <t>705972867804000</t>
  </si>
  <si>
    <t>753849314102000</t>
  </si>
  <si>
    <t>003159969533000</t>
  </si>
  <si>
    <t>692071285502000</t>
  </si>
  <si>
    <t>019492214651000</t>
  </si>
  <si>
    <t>312247984532000</t>
  </si>
  <si>
    <t>023545395326000</t>
  </si>
  <si>
    <t>004783940017000</t>
  </si>
  <si>
    <t>020445631322000</t>
  </si>
  <si>
    <t>016638223614000</t>
  </si>
  <si>
    <t>017319450125001</t>
  </si>
  <si>
    <t>019915321325000</t>
  </si>
  <si>
    <t>030630081731000</t>
  </si>
  <si>
    <t>028123776322001</t>
  </si>
  <si>
    <t>017048299324000</t>
  </si>
  <si>
    <t>027956952019000</t>
  </si>
  <si>
    <t>715170726086000</t>
  </si>
  <si>
    <t>028050565063000</t>
  </si>
  <si>
    <t>674148796118000</t>
  </si>
  <si>
    <t>013023841306001</t>
  </si>
  <si>
    <t>014297550631000</t>
  </si>
  <si>
    <t>010611341445007</t>
  </si>
  <si>
    <t>211500509017000</t>
  </si>
  <si>
    <t>031016264606000</t>
  </si>
  <si>
    <t>724112032064000</t>
  </si>
  <si>
    <t>025036096725000</t>
  </si>
  <si>
    <t>032522252321000</t>
  </si>
  <si>
    <t>029568524215000</t>
  </si>
  <si>
    <t>014547681533000</t>
  </si>
  <si>
    <t>800054421401000</t>
  </si>
  <si>
    <t>016763468312000</t>
  </si>
  <si>
    <t>801137746721000</t>
  </si>
  <si>
    <t>021236369105000</t>
  </si>
  <si>
    <t>729733782451000</t>
  </si>
  <si>
    <t>033072349012000</t>
  </si>
  <si>
    <t>021928437518000</t>
  </si>
  <si>
    <t>032230369027000</t>
  </si>
  <si>
    <t>014105753812000</t>
  </si>
  <si>
    <t>010618478451001</t>
  </si>
  <si>
    <t>1</t>
  </si>
  <si>
    <t>143262145953000</t>
  </si>
  <si>
    <t>018245258052000</t>
  </si>
  <si>
    <t>015608847214000</t>
  </si>
  <si>
    <t>010016087093000</t>
  </si>
  <si>
    <t>011325198531000</t>
  </si>
  <si>
    <t>019387539046000</t>
  </si>
  <si>
    <t>001423169733000</t>
  </si>
  <si>
    <t>011001997114001</t>
  </si>
  <si>
    <t>002872927443000</t>
  </si>
  <si>
    <t>025412933815001</t>
  </si>
  <si>
    <t>314348707423000</t>
  </si>
  <si>
    <t>012695961212000</t>
  </si>
  <si>
    <t>024609901402000</t>
  </si>
  <si>
    <t>033343179823001</t>
  </si>
  <si>
    <t>013859509091000</t>
  </si>
  <si>
    <t>002969897222000</t>
  </si>
  <si>
    <t>147535108805000</t>
  </si>
  <si>
    <t>738243344215000</t>
  </si>
  <si>
    <t>707086757216000</t>
  </si>
  <si>
    <t>122222222222333</t>
  </si>
  <si>
    <t>012772463308000</t>
  </si>
  <si>
    <t>751061920333000</t>
  </si>
  <si>
    <t>769711805067000</t>
  </si>
  <si>
    <t>762416956701000</t>
  </si>
  <si>
    <t>021807441308000</t>
  </si>
  <si>
    <t>026099069332000</t>
  </si>
  <si>
    <t>032882847027000</t>
  </si>
  <si>
    <t>801516303515000</t>
  </si>
  <si>
    <t>754047280603000</t>
  </si>
  <si>
    <t>002080711605000</t>
  </si>
  <si>
    <t>010611879821002</t>
  </si>
  <si>
    <t>721987402063000</t>
  </si>
  <si>
    <t>031013006023000</t>
  </si>
  <si>
    <t>760003178701000</t>
  </si>
  <si>
    <t>743705923435000</t>
  </si>
  <si>
    <t>716347208063000</t>
  </si>
  <si>
    <t>769591991447000</t>
  </si>
  <si>
    <t>031310725215000</t>
  </si>
  <si>
    <t>021889175804000</t>
  </si>
  <si>
    <t>719085599655000</t>
  </si>
  <si>
    <t>751959404445000</t>
  </si>
  <si>
    <t>022441893428000</t>
  </si>
  <si>
    <t>728293945443000</t>
  </si>
  <si>
    <t>030940472732000</t>
  </si>
  <si>
    <t>030235949301000</t>
  </si>
  <si>
    <t>764328886832000</t>
  </si>
  <si>
    <t>210045704013000</t>
  </si>
  <si>
    <t>018045344093000</t>
  </si>
  <si>
    <t>022798995306000</t>
  </si>
  <si>
    <t>025130337651000</t>
  </si>
  <si>
    <t>800313736426000</t>
  </si>
  <si>
    <t>701387318417000</t>
  </si>
  <si>
    <t>019685981725000</t>
  </si>
  <si>
    <t>707948113424000</t>
  </si>
  <si>
    <t>010717387055000</t>
  </si>
  <si>
    <t>312164056445000</t>
  </si>
  <si>
    <t>718346281041000</t>
  </si>
  <si>
    <t>025004488031000</t>
  </si>
  <si>
    <t>312353444124000</t>
  </si>
  <si>
    <t>024847592411000</t>
  </si>
  <si>
    <t>747705291016000</t>
  </si>
  <si>
    <t>021159843403000</t>
  </si>
  <si>
    <t>660760869722000</t>
  </si>
  <si>
    <t>003822475505000</t>
  </si>
  <si>
    <t>723122081504000</t>
  </si>
  <si>
    <t>253652309424000</t>
  </si>
  <si>
    <t>011048741441000</t>
  </si>
  <si>
    <t>311976476542000</t>
  </si>
  <si>
    <t>014741672731000</t>
  </si>
  <si>
    <t>764104956815000</t>
  </si>
  <si>
    <t>016044562046000</t>
  </si>
  <si>
    <t>023545387513000</t>
  </si>
  <si>
    <t>022990279521000</t>
  </si>
  <si>
    <t>022976773529000</t>
  </si>
  <si>
    <t>015602758721000</t>
  </si>
  <si>
    <t>027622851315000</t>
  </si>
  <si>
    <t>010712701052000</t>
  </si>
  <si>
    <t>021712369403000</t>
  </si>
  <si>
    <t>027962281013000</t>
  </si>
  <si>
    <t>029639911086000</t>
  </si>
  <si>
    <t>719621344215000</t>
  </si>
  <si>
    <t>750110587444000</t>
  </si>
  <si>
    <t>010027605062000</t>
  </si>
  <si>
    <t>803205566811000</t>
  </si>
  <si>
    <t>023266323501000</t>
  </si>
  <si>
    <t>210113932429000</t>
  </si>
  <si>
    <t>013750419215001</t>
  </si>
  <si>
    <t>025594821431000</t>
  </si>
  <si>
    <t>768394108322000</t>
  </si>
  <si>
    <t>316126317541000</t>
  </si>
  <si>
    <t>020239778441000</t>
  </si>
  <si>
    <t>314449075115000</t>
  </si>
  <si>
    <t>762217743014000</t>
  </si>
  <si>
    <t>019634948955001</t>
  </si>
  <si>
    <t>024982969215000</t>
  </si>
  <si>
    <t>010718831058000</t>
  </si>
  <si>
    <t>013122841073000</t>
  </si>
  <si>
    <t>013293386015000</t>
  </si>
  <si>
    <t>018696245055000</t>
  </si>
  <si>
    <t>025461534011000</t>
  </si>
  <si>
    <t>023129398011000</t>
  </si>
  <si>
    <t>021820147011000</t>
  </si>
  <si>
    <t>663937415024000</t>
  </si>
  <si>
    <t>010611341445006</t>
  </si>
  <si>
    <t>016966798705000</t>
  </si>
  <si>
    <t>033337825112000</t>
  </si>
  <si>
    <t>010611341443008</t>
  </si>
  <si>
    <t>756560256419001</t>
  </si>
  <si>
    <t>010611341445013</t>
  </si>
  <si>
    <t>030990048701000</t>
  </si>
  <si>
    <t>010611341445000</t>
  </si>
  <si>
    <t>006088942025000</t>
  </si>
  <si>
    <t>752083931733000</t>
  </si>
  <si>
    <t>017761552527003</t>
  </si>
  <si>
    <t>023009103441000</t>
  </si>
  <si>
    <t>033275173405000</t>
  </si>
  <si>
    <t>017221789953000</t>
  </si>
  <si>
    <t>015636426503000</t>
  </si>
  <si>
    <t>1781</t>
  </si>
  <si>
    <t>016723017904000</t>
  </si>
  <si>
    <t>022971766602000</t>
  </si>
  <si>
    <t>018720870113000</t>
  </si>
  <si>
    <t>708123260016000</t>
  </si>
  <si>
    <t>008470304507000</t>
  </si>
  <si>
    <t>669883092801000</t>
  </si>
  <si>
    <t>023642002413000</t>
  </si>
  <si>
    <t>736451568215000</t>
  </si>
  <si>
    <t>010611341443001</t>
  </si>
  <si>
    <t>010611341445008</t>
  </si>
  <si>
    <t>010611341443007</t>
  </si>
  <si>
    <t>031738446816001</t>
  </si>
  <si>
    <t>314462953905001</t>
  </si>
  <si>
    <t>767521859721000</t>
  </si>
  <si>
    <t>706884228215000</t>
  </si>
  <si>
    <t>729100339022000</t>
  </si>
  <si>
    <t>769492547805000</t>
  </si>
  <si>
    <t>028056471955000</t>
  </si>
  <si>
    <t>031865900063000</t>
  </si>
  <si>
    <t>010000446051000</t>
  </si>
  <si>
    <t>802262956731000</t>
  </si>
  <si>
    <t>025298605426000</t>
  </si>
  <si>
    <t>757539796624000</t>
  </si>
  <si>
    <t>030522312036000</t>
  </si>
  <si>
    <t>316705326451000</t>
  </si>
  <si>
    <t>031247679324000</t>
  </si>
  <si>
    <t>025704842623000</t>
  </si>
  <si>
    <t>712305853012000</t>
  </si>
  <si>
    <t>013315965046000</t>
  </si>
  <si>
    <t>728122151517000</t>
  </si>
  <si>
    <t>766354039223000</t>
  </si>
  <si>
    <t>017821794641000</t>
  </si>
  <si>
    <t>312681877702001</t>
  </si>
  <si>
    <t>029039955401000</t>
  </si>
  <si>
    <t>738430735518000</t>
  </si>
  <si>
    <t>315622332074000</t>
  </si>
  <si>
    <t>318151156112000</t>
  </si>
  <si>
    <t>032372187072000</t>
  </si>
  <si>
    <t>026717330012000</t>
  </si>
  <si>
    <t>010611572217001</t>
  </si>
  <si>
    <t>726705007005000</t>
  </si>
  <si>
    <t>763277100453000</t>
  </si>
  <si>
    <t>315230284435000</t>
  </si>
  <si>
    <t>736617499314000</t>
  </si>
  <si>
    <t>719397937607000</t>
  </si>
  <si>
    <t>804460418215000</t>
  </si>
  <si>
    <t>725091771734000</t>
  </si>
  <si>
    <t>759557259953000</t>
  </si>
  <si>
    <t>721870269424000</t>
  </si>
  <si>
    <t>210628202122000</t>
  </si>
  <si>
    <t>033523077701000</t>
  </si>
  <si>
    <t>026017038908000</t>
  </si>
  <si>
    <t>018723148123000</t>
  </si>
  <si>
    <t>749980744732000</t>
  </si>
  <si>
    <t>011068590511000</t>
  </si>
  <si>
    <t>015367238123000</t>
  </si>
  <si>
    <t>662577196414000</t>
  </si>
  <si>
    <t>019382712524001</t>
  </si>
  <si>
    <t>071590370345000</t>
  </si>
  <si>
    <t>032340986951001</t>
  </si>
  <si>
    <t>015335789951000</t>
  </si>
  <si>
    <t>732864954527000</t>
  </si>
  <si>
    <t>007259567304000</t>
  </si>
  <si>
    <t>746440643018000</t>
  </si>
  <si>
    <t>015478639706001</t>
  </si>
  <si>
    <t>019368836812000</t>
  </si>
  <si>
    <t>224445555666000</t>
  </si>
  <si>
    <t>723230181063000</t>
  </si>
  <si>
    <t>766111546623000</t>
  </si>
  <si>
    <t>029787587018000</t>
  </si>
  <si>
    <t>027422195833000</t>
  </si>
  <si>
    <t>032514747721000</t>
  </si>
  <si>
    <t>724629357804000</t>
  </si>
  <si>
    <t>030939094724001</t>
  </si>
  <si>
    <t>033308230801000</t>
  </si>
  <si>
    <t>707073268512000</t>
  </si>
  <si>
    <t>760417709512000</t>
  </si>
  <si>
    <t>023796097019000</t>
  </si>
  <si>
    <t>032004962643000</t>
  </si>
  <si>
    <t>764773065034000</t>
  </si>
  <si>
    <t>804104677002000</t>
  </si>
  <si>
    <t>014087092726000</t>
  </si>
  <si>
    <t>013023841301001</t>
  </si>
  <si>
    <t>712064757012000</t>
  </si>
  <si>
    <t>032252140306000</t>
  </si>
  <si>
    <t>742384407433000</t>
  </si>
  <si>
    <t>016876682101000</t>
  </si>
  <si>
    <t>027457209311000</t>
  </si>
  <si>
    <t>747696490072000</t>
  </si>
  <si>
    <t>028429991722000</t>
  </si>
  <si>
    <t>716864707811000</t>
  </si>
  <si>
    <t>739553923322000</t>
  </si>
  <si>
    <t>013604582415000</t>
  </si>
  <si>
    <t>032653917076000</t>
  </si>
  <si>
    <t>026723114063000</t>
  </si>
  <si>
    <t>014629851905000</t>
  </si>
  <si>
    <t>010692721445000</t>
  </si>
  <si>
    <t>803950054313000</t>
  </si>
  <si>
    <t>23445555666000</t>
  </si>
  <si>
    <t>030804108063000</t>
  </si>
  <si>
    <t>708352992734000</t>
  </si>
  <si>
    <t>769540584722000</t>
  </si>
  <si>
    <t>030421986035000</t>
  </si>
  <si>
    <t>028385912203000</t>
  </si>
  <si>
    <t>015718596038000</t>
  </si>
  <si>
    <t>244878146113000</t>
  </si>
  <si>
    <t>032680050821000</t>
  </si>
  <si>
    <t>010611341406003</t>
  </si>
  <si>
    <t>010016293941003</t>
  </si>
  <si>
    <t>007257025304000</t>
  </si>
  <si>
    <t>027515469016000</t>
  </si>
  <si>
    <t>730073269513000</t>
  </si>
  <si>
    <t>028044295648000</t>
  </si>
  <si>
    <t>015610009215001</t>
  </si>
  <si>
    <t>022669428444000</t>
  </si>
  <si>
    <t>032290694722000</t>
  </si>
  <si>
    <t>024122319215000</t>
  </si>
  <si>
    <t>732708896429000</t>
  </si>
  <si>
    <t>016106999614000</t>
  </si>
  <si>
    <t>763769387212000</t>
  </si>
  <si>
    <t>743572794618000</t>
  </si>
  <si>
    <t>737503722403000</t>
  </si>
  <si>
    <t>312410988618000</t>
  </si>
  <si>
    <t>031258775905000</t>
  </si>
  <si>
    <t>029020484417000</t>
  </si>
  <si>
    <t>024104358081000</t>
  </si>
  <si>
    <t>318211430619000</t>
  </si>
  <si>
    <t>029046752701000</t>
  </si>
  <si>
    <t>803399781422000</t>
  </si>
  <si>
    <t>022606776701000</t>
  </si>
  <si>
    <t>031765779701000</t>
  </si>
  <si>
    <t>029522505029000</t>
  </si>
  <si>
    <t>010021582904001</t>
  </si>
  <si>
    <t>769031055953000</t>
  </si>
  <si>
    <t>033127069077000</t>
  </si>
  <si>
    <t>27433072</t>
  </si>
  <si>
    <t>210245890121000</t>
  </si>
  <si>
    <t>024355065203000</t>
  </si>
  <si>
    <t>314277682901000</t>
  </si>
  <si>
    <t>700969850503000</t>
  </si>
  <si>
    <t>014292387515000</t>
  </si>
  <si>
    <t>010016293331010</t>
  </si>
  <si>
    <t>317177327413000</t>
  </si>
  <si>
    <t>029237823956000</t>
  </si>
  <si>
    <t>020510384702000</t>
  </si>
  <si>
    <t>713094696017000</t>
  </si>
  <si>
    <t>316623164086000</t>
  </si>
  <si>
    <t>026634584031000</t>
  </si>
  <si>
    <t>022081194631000</t>
  </si>
  <si>
    <t>013156674046000</t>
  </si>
  <si>
    <t>032999211801000</t>
  </si>
  <si>
    <t>316424522026000</t>
  </si>
  <si>
    <t>017537820804000</t>
  </si>
  <si>
    <t>018821066046000</t>
  </si>
  <si>
    <t>028958403325001</t>
  </si>
  <si>
    <t>011463635326000</t>
  </si>
  <si>
    <t>015979180326000</t>
  </si>
  <si>
    <t>013308143423000</t>
  </si>
  <si>
    <t>663416139035000</t>
  </si>
  <si>
    <t>443420468903000</t>
  </si>
  <si>
    <t>668864440332000</t>
  </si>
  <si>
    <t>019792829618000</t>
  </si>
  <si>
    <t>003407798403000</t>
  </si>
  <si>
    <t>713185452307000</t>
  </si>
  <si>
    <t>031997299063000</t>
  </si>
  <si>
    <t>017449273091000</t>
  </si>
  <si>
    <t>739722654411000</t>
  </si>
  <si>
    <t>015546690218000</t>
  </si>
  <si>
    <t>016870198306000</t>
  </si>
  <si>
    <t>741178586811000</t>
  </si>
  <si>
    <t>012162715441000</t>
  </si>
  <si>
    <t>596072959122000</t>
  </si>
  <si>
    <t>739628758721000</t>
  </si>
  <si>
    <t>312019359451000</t>
  </si>
  <si>
    <t>008284218833000</t>
  </si>
  <si>
    <t>014618599308000</t>
  </si>
  <si>
    <t>013465745218001</t>
  </si>
  <si>
    <t>018890053907000</t>
  </si>
  <si>
    <t>031343643333000</t>
  </si>
  <si>
    <t>317563864216000</t>
  </si>
  <si>
    <t>24445555666000</t>
  </si>
  <si>
    <t>718828163432000</t>
  </si>
  <si>
    <t>763183670705000</t>
  </si>
  <si>
    <t>000433963008</t>
  </si>
  <si>
    <t>021931084057000</t>
  </si>
  <si>
    <t>031047699722000</t>
  </si>
  <si>
    <t>312312846805000</t>
  </si>
  <si>
    <t>020280954093000</t>
  </si>
  <si>
    <t>014619894111000</t>
  </si>
  <si>
    <t>063698138115000</t>
  </si>
  <si>
    <t>021801790125001</t>
  </si>
  <si>
    <t>746573757205000</t>
  </si>
  <si>
    <t>018709667903001</t>
  </si>
  <si>
    <t>021272539005000</t>
  </si>
  <si>
    <t>011011152101000</t>
  </si>
  <si>
    <t>012408779429000</t>
  </si>
  <si>
    <t>021931365405000</t>
  </si>
  <si>
    <t>032151284426001</t>
  </si>
  <si>
    <t>023618556029001</t>
  </si>
  <si>
    <t>016713240445000</t>
  </si>
  <si>
    <t>016636326224001</t>
  </si>
  <si>
    <t>018247395057000</t>
  </si>
  <si>
    <t>803556836102000</t>
  </si>
  <si>
    <t>318218823403000</t>
  </si>
  <si>
    <t>004953354807000</t>
  </si>
  <si>
    <t>760312405512000</t>
  </si>
  <si>
    <t>016585515218000</t>
  </si>
  <si>
    <t>010612661325001</t>
  </si>
  <si>
    <t>018635664721001</t>
  </si>
  <si>
    <t>004573978025000</t>
  </si>
  <si>
    <t>006712004702000</t>
  </si>
  <si>
    <t>032755175077000</t>
  </si>
  <si>
    <t>033355009602000</t>
  </si>
  <si>
    <t>024331159091000</t>
  </si>
  <si>
    <t>028458909043000</t>
  </si>
  <si>
    <t>006264550311000</t>
  </si>
  <si>
    <t>012698056721001</t>
  </si>
  <si>
    <t>767331374452000</t>
  </si>
  <si>
    <t>316376862404000</t>
  </si>
  <si>
    <t>766530612505000</t>
  </si>
  <si>
    <t>024384232057000</t>
  </si>
  <si>
    <t>021930912057000</t>
  </si>
  <si>
    <t>032935223831000</t>
  </si>
  <si>
    <t>010010569904000</t>
  </si>
  <si>
    <t>022069181613000</t>
  </si>
  <si>
    <t>753820810527000</t>
  </si>
  <si>
    <t>012021127433000</t>
  </si>
  <si>
    <t>766095889426000</t>
  </si>
  <si>
    <t>004059754327000</t>
  </si>
  <si>
    <t>024932287077000</t>
  </si>
  <si>
    <t>020220208419001</t>
  </si>
  <si>
    <t>014480503441000</t>
  </si>
  <si>
    <t>017132788721000</t>
  </si>
  <si>
    <t>024422800941000</t>
  </si>
  <si>
    <t>759901085004000</t>
  </si>
  <si>
    <t>027900406064000</t>
  </si>
  <si>
    <t>033188764031000</t>
  </si>
  <si>
    <t>013604368013000</t>
  </si>
  <si>
    <t>061492112721000</t>
  </si>
  <si>
    <t>316082288403000</t>
  </si>
  <si>
    <t>318018165604000</t>
  </si>
  <si>
    <t>314907874411000</t>
  </si>
  <si>
    <t>025480831809001</t>
  </si>
  <si>
    <t>022191076040000</t>
  </si>
  <si>
    <t>729379818215000</t>
  </si>
  <si>
    <t>002476521501000</t>
  </si>
  <si>
    <t>025313313731000</t>
  </si>
  <si>
    <t>313069700432000</t>
  </si>
  <si>
    <t>708726716423000</t>
  </si>
  <si>
    <t>018698100081000</t>
  </si>
  <si>
    <t>018116657526000</t>
  </si>
  <si>
    <t>032147274941000</t>
  </si>
  <si>
    <t>026769612941000</t>
  </si>
  <si>
    <t>721918522803000</t>
  </si>
  <si>
    <t>757026299124000</t>
  </si>
  <si>
    <t>016336554311000</t>
  </si>
  <si>
    <t>017723172215000</t>
  </si>
  <si>
    <t>709677348516000</t>
  </si>
  <si>
    <t>001831759809000</t>
  </si>
  <si>
    <t>033055781307000</t>
  </si>
  <si>
    <t>029999794216000</t>
  </si>
  <si>
    <t>024375545215000</t>
  </si>
  <si>
    <t>752711192216000</t>
  </si>
  <si>
    <t>766439277542000</t>
  </si>
  <si>
    <t>023999865528000</t>
  </si>
  <si>
    <t>315902569201000</t>
  </si>
  <si>
    <t>760621110941000</t>
  </si>
  <si>
    <t>211283692411000</t>
  </si>
  <si>
    <t>002051183507000</t>
  </si>
  <si>
    <t>012517074941000</t>
  </si>
  <si>
    <t>029300548046000</t>
  </si>
  <si>
    <t>026997932525000</t>
  </si>
  <si>
    <t>068557149043000</t>
  </si>
  <si>
    <t>022800247312000</t>
  </si>
  <si>
    <t>312496128417000</t>
  </si>
  <si>
    <t>026714527307000</t>
  </si>
  <si>
    <t>748905320306000</t>
  </si>
  <si>
    <t>031819956216000</t>
  </si>
  <si>
    <t>317081438417000</t>
  </si>
  <si>
    <t>76276907322300</t>
  </si>
  <si>
    <t>762769073223000</t>
  </si>
  <si>
    <t>033225723015000</t>
  </si>
  <si>
    <t>723659736223000</t>
  </si>
  <si>
    <t>021573589214000</t>
  </si>
  <si>
    <t>707162012821000</t>
  </si>
  <si>
    <t>013101365074000</t>
  </si>
  <si>
    <t>013152939073000</t>
  </si>
  <si>
    <t>032847089307000</t>
  </si>
  <si>
    <t>715420659018000</t>
  </si>
  <si>
    <t>029042462701000</t>
  </si>
  <si>
    <t>021808829314000</t>
  </si>
  <si>
    <t>033131095072000</t>
  </si>
  <si>
    <t>731054193211000</t>
  </si>
  <si>
    <t>715844890506000</t>
  </si>
  <si>
    <t>727935637007000</t>
  </si>
  <si>
    <t>752957910119000</t>
  </si>
  <si>
    <t>210907531421000</t>
  </si>
  <si>
    <t>010611341444004</t>
  </si>
  <si>
    <t>010022200712000</t>
  </si>
  <si>
    <t>669303422721000</t>
  </si>
  <si>
    <t>022674428444000</t>
  </si>
  <si>
    <t>001918010701000</t>
  </si>
  <si>
    <t>318058146128000</t>
  </si>
  <si>
    <t>749386124542000</t>
  </si>
  <si>
    <t>18449926401</t>
  </si>
  <si>
    <t>024387573411000</t>
  </si>
  <si>
    <t>709943351914000</t>
  </si>
  <si>
    <t>022792451119000</t>
  </si>
  <si>
    <t>021924766063000</t>
  </si>
  <si>
    <t>030481113024000</t>
  </si>
  <si>
    <t>000000000000000</t>
  </si>
  <si>
    <t>016394827805000</t>
  </si>
  <si>
    <t>023749278728000</t>
  </si>
  <si>
    <t>032863128012000</t>
  </si>
  <si>
    <t>313263899432000</t>
  </si>
  <si>
    <t>805366804731000</t>
  </si>
  <si>
    <t>016665044822000</t>
  </si>
  <si>
    <t>010602134091000</t>
  </si>
  <si>
    <t>026756049734000</t>
  </si>
  <si>
    <t>012023974511000</t>
  </si>
  <si>
    <t>024266934022000</t>
  </si>
  <si>
    <t>026058081215000</t>
  </si>
  <si>
    <t>123456789012345</t>
  </si>
  <si>
    <t>021815394301000</t>
  </si>
  <si>
    <t>739808343019000</t>
  </si>
  <si>
    <t>763868197124000</t>
  </si>
  <si>
    <t>008059826107000</t>
  </si>
  <si>
    <t>210340261941000</t>
  </si>
  <si>
    <t>030768717941000</t>
  </si>
  <si>
    <t>026770826941000</t>
  </si>
  <si>
    <t>016422222941000</t>
  </si>
  <si>
    <t>023853823805000</t>
  </si>
  <si>
    <t>750738148617000</t>
  </si>
  <si>
    <t>027023217955001</t>
  </si>
  <si>
    <t>317339067527000</t>
  </si>
  <si>
    <t>005708573506000</t>
  </si>
  <si>
    <t>013025846215001</t>
  </si>
  <si>
    <t>015960529011000</t>
  </si>
  <si>
    <t>020059424011000</t>
  </si>
  <si>
    <t>032795346048000</t>
  </si>
  <si>
    <t>029402393706000</t>
  </si>
  <si>
    <t>740267844805000</t>
  </si>
  <si>
    <t>021766118725000</t>
  </si>
  <si>
    <t>752318303224000</t>
  </si>
  <si>
    <t>012152807725000</t>
  </si>
  <si>
    <t>317638906421000</t>
  </si>
  <si>
    <t>013496567812001</t>
  </si>
  <si>
    <t>028281889722000</t>
  </si>
  <si>
    <t>026914598038000</t>
  </si>
  <si>
    <t>313271512075000</t>
  </si>
  <si>
    <t>032763096093000</t>
  </si>
  <si>
    <t>023841026725000</t>
  </si>
  <si>
    <t>802149294704000</t>
  </si>
  <si>
    <t>005696505822000</t>
  </si>
  <si>
    <t>018287060904000</t>
  </si>
  <si>
    <t>020121117222000</t>
  </si>
  <si>
    <t>313347494815000</t>
  </si>
  <si>
    <t>314332362411000</t>
  </si>
  <si>
    <t>020892923426000</t>
  </si>
  <si>
    <t>003099074311000</t>
  </si>
  <si>
    <t>T:(+65)62276620</t>
  </si>
  <si>
    <t>807041512804000</t>
  </si>
  <si>
    <t>739655983915000</t>
  </si>
  <si>
    <t>013569496028000</t>
  </si>
  <si>
    <t>314074212417000</t>
  </si>
  <si>
    <t>010846533217000</t>
  </si>
  <si>
    <t>211488820613001</t>
  </si>
  <si>
    <t>014897672702000</t>
  </si>
  <si>
    <t>021207758701001</t>
  </si>
  <si>
    <t>300793130417000</t>
  </si>
  <si>
    <t>750463069618000</t>
  </si>
  <si>
    <t>015776289046000</t>
  </si>
  <si>
    <t>210613543941000</t>
  </si>
  <si>
    <t>0000000.</t>
  </si>
  <si>
    <t>312106800124000</t>
  </si>
  <si>
    <t>0X0X0X0X0X</t>
  </si>
  <si>
    <t>017972274016000</t>
  </si>
  <si>
    <t>701318594333000</t>
  </si>
  <si>
    <t>018998039017000</t>
  </si>
  <si>
    <t>030646053015000</t>
  </si>
  <si>
    <t>015975501121000</t>
  </si>
  <si>
    <t>021681960219000</t>
  </si>
  <si>
    <t>006801500811000</t>
  </si>
  <si>
    <t>021221734102000</t>
  </si>
  <si>
    <t>025131913624000</t>
  </si>
  <si>
    <t>739377943442000</t>
  </si>
  <si>
    <t>314750720413000</t>
  </si>
  <si>
    <t>014716088125000</t>
  </si>
  <si>
    <t>806368379044000</t>
  </si>
  <si>
    <t>472247204212000</t>
  </si>
  <si>
    <t>022919666002000</t>
  </si>
  <si>
    <t>018921619046000</t>
  </si>
  <si>
    <t>014531891123000</t>
  </si>
  <si>
    <t>014929335904000</t>
  </si>
  <si>
    <t>027203108915000</t>
  </si>
  <si>
    <t>010016525514011</t>
  </si>
  <si>
    <t>025899626048000</t>
  </si>
  <si>
    <t>013496567904001</t>
  </si>
  <si>
    <t>746867324064000</t>
  </si>
  <si>
    <t>007132384803000</t>
  </si>
  <si>
    <t>031345499711000</t>
  </si>
  <si>
    <t>314711474429000</t>
  </si>
  <si>
    <t>210996922422000</t>
  </si>
  <si>
    <t>738967504121000</t>
  </si>
  <si>
    <t>029720034428000</t>
  </si>
  <si>
    <t>748164290517000</t>
  </si>
  <si>
    <t>702688334104000</t>
  </si>
  <si>
    <t>017301391308000</t>
  </si>
  <si>
    <t>030611842821000</t>
  </si>
  <si>
    <t>028845493712000</t>
  </si>
  <si>
    <t>024333676522000</t>
  </si>
  <si>
    <t>033350661028000</t>
  </si>
  <si>
    <t>317410181331000</t>
  </si>
  <si>
    <t>033431198216000</t>
  </si>
  <si>
    <t>025561887418000</t>
  </si>
  <si>
    <t>770862704401000</t>
  </si>
  <si>
    <t>732411141283000</t>
  </si>
  <si>
    <t>015581648011000</t>
  </si>
  <si>
    <t>032778516307000</t>
  </si>
  <si>
    <t>746149913802000</t>
  </si>
  <si>
    <t>736542234514001</t>
  </si>
  <si>
    <t>742064314053000</t>
  </si>
  <si>
    <t>024100208081000</t>
  </si>
  <si>
    <t>032904955731000</t>
  </si>
  <si>
    <t>000778738224000</t>
  </si>
  <si>
    <t>027470699047000</t>
  </si>
  <si>
    <t>018086967015000</t>
  </si>
  <si>
    <t>769101569516000</t>
  </si>
  <si>
    <t>315619528013000</t>
  </si>
  <si>
    <t>312410301423000</t>
  </si>
  <si>
    <t>312849847015000</t>
  </si>
  <si>
    <t>015013261125001</t>
  </si>
  <si>
    <t>018242651403001</t>
  </si>
  <si>
    <t>312898455518000</t>
  </si>
  <si>
    <t>12345678901234</t>
  </si>
  <si>
    <t>23456789012345</t>
  </si>
  <si>
    <t>663935187722000</t>
  </si>
  <si>
    <t>729678144215000</t>
  </si>
  <si>
    <t>312147754426000</t>
  </si>
  <si>
    <t>012317855214000</t>
  </si>
  <si>
    <t>014657787904000</t>
  </si>
  <si>
    <t>030342588722000</t>
  </si>
  <si>
    <t>807623137419000</t>
  </si>
  <si>
    <t>016513533021000</t>
  </si>
  <si>
    <t>029159308704000</t>
  </si>
  <si>
    <t>317915536417000</t>
  </si>
  <si>
    <t>013287313321001</t>
  </si>
  <si>
    <t>032261034735000</t>
  </si>
  <si>
    <t>3456789012345</t>
  </si>
  <si>
    <t>010611549125001</t>
  </si>
  <si>
    <t>684283112216000</t>
  </si>
  <si>
    <t>000194597419000</t>
  </si>
  <si>
    <t>012834065426000</t>
  </si>
  <si>
    <t>803115013514000</t>
  </si>
  <si>
    <t>760023572428000</t>
  </si>
  <si>
    <t>024793895015000</t>
  </si>
  <si>
    <t>166548214811000</t>
  </si>
  <si>
    <t>662401728522000</t>
  </si>
  <si>
    <t>02333333333333</t>
  </si>
  <si>
    <t>020173290217000</t>
  </si>
  <si>
    <t>028831048731000</t>
  </si>
  <si>
    <t>022936074041000</t>
  </si>
  <si>
    <t>010016616111001</t>
  </si>
  <si>
    <t>032979114039000</t>
  </si>
  <si>
    <t>000313650311000</t>
  </si>
  <si>
    <t>014078836721000</t>
  </si>
  <si>
    <t>140613878409000</t>
  </si>
  <si>
    <t>028782076502000</t>
  </si>
  <si>
    <t>020461265725000</t>
  </si>
  <si>
    <t>023867161034000</t>
  </si>
  <si>
    <t>026631267028000</t>
  </si>
  <si>
    <t>027953363705001</t>
  </si>
  <si>
    <t>017384645073000</t>
  </si>
  <si>
    <t>695075465002000</t>
  </si>
  <si>
    <t>701207110604000</t>
  </si>
  <si>
    <t>719307316831000</t>
  </si>
  <si>
    <t>313098253036000</t>
  </si>
  <si>
    <t>015467046012000</t>
  </si>
  <si>
    <t>316586320216000</t>
  </si>
  <si>
    <t>767846157302000</t>
  </si>
  <si>
    <t>021057864113000</t>
  </si>
  <si>
    <t>753720127121000</t>
  </si>
  <si>
    <t>024316804953000</t>
  </si>
  <si>
    <t>805608510301000</t>
  </si>
  <si>
    <t>312667694432000</t>
  </si>
  <si>
    <t>314198011432000</t>
  </si>
  <si>
    <t>756765723012000</t>
  </si>
  <si>
    <t>745428102722000</t>
  </si>
  <si>
    <t>031496672722000</t>
  </si>
  <si>
    <t>011180031324000</t>
  </si>
  <si>
    <t>200232809119000</t>
  </si>
  <si>
    <t>024671042333001</t>
  </si>
  <si>
    <t>000000000</t>
  </si>
  <si>
    <t>022795470117000</t>
  </si>
  <si>
    <t>014458723426000</t>
  </si>
  <si>
    <t>804402063722000</t>
  </si>
  <si>
    <t>013975339009000</t>
  </si>
  <si>
    <t>016659245422000</t>
  </si>
  <si>
    <t>017458290429000</t>
  </si>
  <si>
    <t>313182297412000</t>
  </si>
  <si>
    <t>018097923031000</t>
  </si>
  <si>
    <t>316111772532001</t>
  </si>
  <si>
    <t>012359550505001</t>
  </si>
  <si>
    <t>210053674012000</t>
  </si>
  <si>
    <t>759212855503000</t>
  </si>
  <si>
    <t>123456781011</t>
  </si>
  <si>
    <t>033220831905000</t>
  </si>
  <si>
    <t>033228065071000</t>
  </si>
  <si>
    <t>031880859012000</t>
  </si>
  <si>
    <t>720613066201000</t>
  </si>
  <si>
    <t>018591727201000</t>
  </si>
  <si>
    <t>028715365215000</t>
  </si>
  <si>
    <t>800077356607000</t>
  </si>
  <si>
    <t>010610376093000</t>
  </si>
  <si>
    <t>757428578809000</t>
  </si>
  <si>
    <t>020047767051000</t>
  </si>
  <si>
    <t>031693138734000</t>
  </si>
  <si>
    <t>011111121312128</t>
  </si>
  <si>
    <t>094135175426000</t>
  </si>
  <si>
    <t>026047803314001</t>
  </si>
  <si>
    <t>012723664223000</t>
  </si>
  <si>
    <t>010718401052000</t>
  </si>
  <si>
    <t>013475819022000</t>
  </si>
  <si>
    <t>006297535655000</t>
  </si>
  <si>
    <t>017813338125000</t>
  </si>
  <si>
    <t>718864036331000</t>
  </si>
  <si>
    <t>013327291073000</t>
  </si>
  <si>
    <t>013023825215001</t>
  </si>
  <si>
    <t>024600959215000</t>
  </si>
  <si>
    <t>020066015521000</t>
  </si>
  <si>
    <t>014549174533000</t>
  </si>
  <si>
    <t>015193089324000</t>
  </si>
  <si>
    <t>012042347802000</t>
  </si>
  <si>
    <t>020920831016000</t>
  </si>
  <si>
    <t>025548009422000</t>
  </si>
  <si>
    <t>024062523091000</t>
  </si>
  <si>
    <t>029519006722000</t>
  </si>
  <si>
    <t>637202201073000</t>
  </si>
  <si>
    <t>025758848004000</t>
  </si>
  <si>
    <t>312300452422000</t>
  </si>
  <si>
    <t>013520135018000</t>
  </si>
  <si>
    <t>019094978727001</t>
  </si>
  <si>
    <t>025012311215001</t>
  </si>
  <si>
    <t>663422517009000</t>
  </si>
  <si>
    <t>755711090032000</t>
  </si>
  <si>
    <t>312296593814001</t>
  </si>
  <si>
    <t>210587457036000</t>
  </si>
  <si>
    <t>316989987013000</t>
  </si>
  <si>
    <t>019672955511000</t>
  </si>
  <si>
    <t>033482530421000</t>
  </si>
  <si>
    <t>026064329215000</t>
  </si>
  <si>
    <t>803776236642000</t>
  </si>
  <si>
    <t>032344624417001</t>
  </si>
  <si>
    <t>708405667115000</t>
  </si>
  <si>
    <t>316961416432000</t>
  </si>
  <si>
    <t>026725325811000</t>
  </si>
  <si>
    <t>030877161216000</t>
  </si>
  <si>
    <t>012613451711000</t>
  </si>
  <si>
    <t>001281179722000</t>
  </si>
  <si>
    <t>016003188511000</t>
  </si>
  <si>
    <t>704491463412000</t>
  </si>
  <si>
    <t>031844301215000</t>
  </si>
  <si>
    <t>015890908036000</t>
  </si>
  <si>
    <t>663215069093000</t>
  </si>
  <si>
    <t>210865002413000</t>
  </si>
  <si>
    <t>808759153101000</t>
  </si>
  <si>
    <t>000374736915000</t>
  </si>
  <si>
    <t>706237922804000</t>
  </si>
  <si>
    <t>027582683302000</t>
  </si>
  <si>
    <t>716527833047000</t>
  </si>
  <si>
    <t>015159171307000</t>
  </si>
  <si>
    <t>024144610091000</t>
  </si>
  <si>
    <t>022975213641000</t>
  </si>
  <si>
    <t>14778344401</t>
  </si>
  <si>
    <t>025171489701000</t>
  </si>
  <si>
    <t>030991186701000</t>
  </si>
  <si>
    <t>211221387526000</t>
  </si>
  <si>
    <t>700384522731000</t>
  </si>
  <si>
    <t>025323163714000</t>
  </si>
  <si>
    <t>023741721128000</t>
  </si>
  <si>
    <t>030960876113000</t>
  </si>
  <si>
    <t>315348763122000</t>
  </si>
  <si>
    <t>082638487801000</t>
  </si>
  <si>
    <t>027555275415001</t>
  </si>
  <si>
    <t>001070219905300</t>
  </si>
  <si>
    <t>764006276801000</t>
  </si>
  <si>
    <t>254399652124000</t>
  </si>
  <si>
    <t>316475482015000</t>
  </si>
  <si>
    <t>000001909122000</t>
  </si>
  <si>
    <t>023995038015000</t>
  </si>
  <si>
    <t>014873988125000</t>
  </si>
  <si>
    <t>010000552409004</t>
  </si>
  <si>
    <t>026007294417000</t>
  </si>
  <si>
    <t>010710010057000</t>
  </si>
  <si>
    <t>487447161417000</t>
  </si>
  <si>
    <t>030364194322001</t>
  </si>
  <si>
    <t>012787248324000</t>
  </si>
  <si>
    <t>722553724325000</t>
  </si>
  <si>
    <t>028806644322000</t>
  </si>
  <si>
    <t>011303583321000</t>
  </si>
  <si>
    <t>029141280081000</t>
  </si>
  <si>
    <t>020409439328000</t>
  </si>
  <si>
    <t>025250432606000</t>
  </si>
  <si>
    <t>752518951111000</t>
  </si>
  <si>
    <t>025939471426000</t>
  </si>
  <si>
    <t>752401091801000</t>
  </si>
  <si>
    <t>011111121312127</t>
  </si>
  <si>
    <t>700840226513000</t>
  </si>
  <si>
    <t>756403093216000</t>
  </si>
  <si>
    <t>726526965518000</t>
  </si>
  <si>
    <t>317769081419000</t>
  </si>
  <si>
    <t>765829312427000</t>
  </si>
  <si>
    <t>026015362054000</t>
  </si>
  <si>
    <t>023535057907000</t>
  </si>
  <si>
    <t>314934068907000</t>
  </si>
  <si>
    <t>032968901014000</t>
  </si>
  <si>
    <t>024809162423000</t>
  </si>
  <si>
    <t>013477757451000</t>
  </si>
  <si>
    <t>759058803516000</t>
  </si>
  <si>
    <t>024973943721000</t>
  </si>
  <si>
    <t>311932636401000</t>
  </si>
  <si>
    <t>669783102801000</t>
  </si>
  <si>
    <t>011438447105000</t>
  </si>
  <si>
    <t>028359602401000</t>
  </si>
  <si>
    <t>317197713413000</t>
  </si>
  <si>
    <t>032889446805000</t>
  </si>
  <si>
    <t>667475834311000</t>
  </si>
  <si>
    <t>014678551651000</t>
  </si>
  <si>
    <t>317911634429000</t>
  </si>
  <si>
    <t>753193499809000</t>
  </si>
  <si>
    <t>020645420451000</t>
  </si>
  <si>
    <t>031712649451000</t>
  </si>
  <si>
    <t>025375551331000</t>
  </si>
  <si>
    <t>755664703722000</t>
  </si>
  <si>
    <t>014221055444001</t>
  </si>
  <si>
    <t>018045039042000</t>
  </si>
  <si>
    <t>315275875215000</t>
  </si>
  <si>
    <t>701258410731000</t>
  </si>
  <si>
    <t>010822872511000</t>
  </si>
  <si>
    <t>750737413516000</t>
  </si>
  <si>
    <t>020264495402001</t>
  </si>
  <si>
    <t>026571844417000</t>
  </si>
  <si>
    <t>024132631432000</t>
  </si>
  <si>
    <t>017290941904000</t>
  </si>
  <si>
    <t>313082182612000</t>
  </si>
  <si>
    <t>311783138417000</t>
  </si>
  <si>
    <t>015509060529000</t>
  </si>
  <si>
    <t>802385203503000</t>
  </si>
  <si>
    <t>752951061047000</t>
  </si>
  <si>
    <t>014673727125000</t>
  </si>
  <si>
    <t>024649956721000</t>
  </si>
  <si>
    <t>025055849721001</t>
  </si>
  <si>
    <t>717298327518000</t>
  </si>
  <si>
    <t>031320724515000</t>
  </si>
  <si>
    <t>010825289524000</t>
  </si>
  <si>
    <t>012441937415000</t>
  </si>
  <si>
    <t>025513706201000</t>
  </si>
  <si>
    <t>316784313024000</t>
  </si>
  <si>
    <t>709268403516000</t>
  </si>
  <si>
    <t>027750983518000</t>
  </si>
  <si>
    <t>030473094039000</t>
  </si>
  <si>
    <t>015888761429000</t>
  </si>
  <si>
    <t>800364069403000</t>
  </si>
  <si>
    <t>761683135508000</t>
  </si>
  <si>
    <t>801178450214000</t>
  </si>
  <si>
    <t>XXXXXXXXXXXXX17</t>
  </si>
  <si>
    <t>XXXXXXXXXXXX017</t>
  </si>
  <si>
    <t>726227572113000</t>
  </si>
  <si>
    <t>760609206067000</t>
  </si>
  <si>
    <t>027562420728000</t>
  </si>
  <si>
    <t>769720293115000</t>
  </si>
  <si>
    <t>033002387064000</t>
  </si>
  <si>
    <t>709849491045000</t>
  </si>
  <si>
    <t>738156629064000</t>
  </si>
  <si>
    <t>031949340722000</t>
  </si>
  <si>
    <t>711412031721000</t>
  </si>
  <si>
    <t>027567163728000</t>
  </si>
  <si>
    <t>025749318046000</t>
  </si>
  <si>
    <t>010691798055000</t>
  </si>
  <si>
    <t>022578074521000</t>
  </si>
  <si>
    <t>018216788308000</t>
  </si>
  <si>
    <t>317408219721000</t>
  </si>
  <si>
    <t>078301686525000</t>
  </si>
  <si>
    <t>027734888516000</t>
  </si>
  <si>
    <t>017026592431000</t>
  </si>
  <si>
    <t>020547634728000</t>
  </si>
  <si>
    <t>013224894015000</t>
  </si>
  <si>
    <t>016157745952000</t>
  </si>
  <si>
    <t>017539743812000</t>
  </si>
  <si>
    <t>01422977780100</t>
  </si>
  <si>
    <t>660963372422000</t>
  </si>
  <si>
    <t>020959649952000</t>
  </si>
  <si>
    <t>000000000000007</t>
  </si>
  <si>
    <t>316646496017000</t>
  </si>
  <si>
    <t>010846681215000</t>
  </si>
  <si>
    <t>022754469058000</t>
  </si>
  <si>
    <t>025455999121001</t>
  </si>
  <si>
    <t>763850559117000</t>
  </si>
  <si>
    <t>315338368417000</t>
  </si>
  <si>
    <t>316672450413000</t>
  </si>
  <si>
    <t>010613461051000</t>
  </si>
  <si>
    <t>017242074511000</t>
  </si>
  <si>
    <t>760239566515000</t>
  </si>
  <si>
    <t>802026435721000</t>
  </si>
  <si>
    <t>017851445031000</t>
  </si>
  <si>
    <t>313818338121000</t>
  </si>
  <si>
    <t>803720507127000</t>
  </si>
  <si>
    <t>010620482217001</t>
  </si>
  <si>
    <t>019655794081000</t>
  </si>
  <si>
    <t>023426141125000</t>
  </si>
  <si>
    <t>003001187115000</t>
  </si>
  <si>
    <t>016302374105000</t>
  </si>
  <si>
    <t>210117206002000</t>
  </si>
  <si>
    <t>669951899005000</t>
  </si>
  <si>
    <t>022477459426000</t>
  </si>
  <si>
    <t>748962891203000</t>
  </si>
  <si>
    <t>662778760426000</t>
  </si>
  <si>
    <t>734076532721000</t>
  </si>
  <si>
    <t>022250740713000</t>
  </si>
  <si>
    <t>017534298518000</t>
  </si>
  <si>
    <t>023291818724000</t>
  </si>
  <si>
    <t>765640057016000</t>
  </si>
  <si>
    <t>011225505641000</t>
  </si>
  <si>
    <t>317661825727000</t>
  </si>
  <si>
    <t>764150595067000</t>
  </si>
  <si>
    <t>032554941732000</t>
  </si>
  <si>
    <t>760101733518000</t>
  </si>
  <si>
    <t>017245432086000</t>
  </si>
  <si>
    <t>014682454527001</t>
  </si>
  <si>
    <t>022831606515000</t>
  </si>
  <si>
    <t>016418741516000</t>
  </si>
  <si>
    <t>801881822802000</t>
  </si>
  <si>
    <t>021972302728000</t>
  </si>
  <si>
    <t>718679236516000</t>
  </si>
  <si>
    <t>731554655016000</t>
  </si>
  <si>
    <t>661560052043000</t>
  </si>
  <si>
    <t>018086967081000</t>
  </si>
  <si>
    <t>011121121312128</t>
  </si>
  <si>
    <t>022111121312128</t>
  </si>
  <si>
    <t>760343772906000</t>
  </si>
  <si>
    <t>031552284022000</t>
  </si>
  <si>
    <t>018693945055000</t>
  </si>
  <si>
    <t>757820899215000</t>
  </si>
  <si>
    <t>025042334081000</t>
  </si>
  <si>
    <t>015987480307000</t>
  </si>
  <si>
    <t>029836178215000</t>
  </si>
  <si>
    <t>031312465215000</t>
  </si>
  <si>
    <t>210616439417000</t>
  </si>
  <si>
    <t>032841629223000</t>
  </si>
  <si>
    <t>723014551516000</t>
  </si>
  <si>
    <t>019415058612001</t>
  </si>
  <si>
    <t>091582353419000</t>
  </si>
  <si>
    <t>013488960302001</t>
  </si>
  <si>
    <t>765924030012000</t>
  </si>
  <si>
    <t>018231688612000</t>
  </si>
  <si>
    <t>210275715624001</t>
  </si>
  <si>
    <t>013646823062000</t>
  </si>
  <si>
    <t>021929054511000</t>
  </si>
  <si>
    <t>024353450722000</t>
  </si>
  <si>
    <t>730298858012000</t>
  </si>
  <si>
    <t>017132085725000</t>
  </si>
  <si>
    <t>027820117532000</t>
  </si>
  <si>
    <t>025182189516000</t>
  </si>
  <si>
    <t>721837136516000</t>
  </si>
  <si>
    <t>316991132516000</t>
  </si>
  <si>
    <t>720710912518000</t>
  </si>
  <si>
    <t>027731009516000</t>
  </si>
  <si>
    <t>723949004516000</t>
  </si>
  <si>
    <t>026993170532000</t>
  </si>
  <si>
    <t>316056464216000</t>
  </si>
  <si>
    <t>000000000000...</t>
  </si>
  <si>
    <t>738820042307000</t>
  </si>
  <si>
    <t>023438906028000</t>
  </si>
  <si>
    <t>022071310613000</t>
  </si>
  <si>
    <t>014470488451001</t>
  </si>
  <si>
    <t>735596389732000</t>
  </si>
  <si>
    <t>025060575043000</t>
  </si>
  <si>
    <t>032187213734000</t>
  </si>
  <si>
    <t>032518813216001</t>
  </si>
  <si>
    <t>312622814517000</t>
  </si>
  <si>
    <t>312824097403000</t>
  </si>
  <si>
    <t>751303389215000</t>
  </si>
  <si>
    <t>026015529905000</t>
  </si>
  <si>
    <t>014239081308000</t>
  </si>
  <si>
    <t>012379541307000</t>
  </si>
  <si>
    <t>313110983617000</t>
  </si>
  <si>
    <t>021914049029000</t>
  </si>
  <si>
    <t>012108791441000</t>
  </si>
  <si>
    <t>021414107323000</t>
  </si>
  <si>
    <t>761891134205000</t>
  </si>
  <si>
    <t>809050248035000</t>
  </si>
  <si>
    <t>713720407613000</t>
  </si>
  <si>
    <t>024373490215000</t>
  </si>
  <si>
    <t>025352659326000</t>
  </si>
  <si>
    <t>019576842058000</t>
  </si>
  <si>
    <t>733724538016000</t>
  </si>
  <si>
    <t>033424227215000</t>
  </si>
  <si>
    <t>014092035725000</t>
  </si>
  <si>
    <t>066500596426000</t>
  </si>
  <si>
    <t>769986571723000</t>
  </si>
  <si>
    <t>768064453006000</t>
  </si>
  <si>
    <t>809145857406000</t>
  </si>
  <si>
    <t>018036293219001</t>
  </si>
  <si>
    <t>018348367612001</t>
  </si>
  <si>
    <t>032845844612000</t>
  </si>
  <si>
    <t>010004893093000</t>
  </si>
  <si>
    <t>018828541325000</t>
  </si>
  <si>
    <t>025766361325000</t>
  </si>
  <si>
    <t>701809956426000</t>
  </si>
  <si>
    <t>029024288009000</t>
  </si>
  <si>
    <t>316063502215000</t>
  </si>
  <si>
    <t>030552079721000</t>
  </si>
  <si>
    <t>720779073214000</t>
  </si>
  <si>
    <t>756224952214000</t>
  </si>
  <si>
    <t>745321935801000</t>
  </si>
  <si>
    <t>013338199025000</t>
  </si>
  <si>
    <t>708055488417000</t>
  </si>
  <si>
    <t>709615124521000</t>
  </si>
  <si>
    <t>753583897427000</t>
  </si>
  <si>
    <t>023934300063000</t>
  </si>
  <si>
    <t>752391441048000</t>
  </si>
  <si>
    <t>210930194433001</t>
  </si>
  <si>
    <t>021929856403000</t>
  </si>
  <si>
    <t>018995787046000</t>
  </si>
  <si>
    <t>210571444307000</t>
  </si>
  <si>
    <t>014078430073000</t>
  </si>
  <si>
    <t>024982100217000</t>
  </si>
  <si>
    <t>313019481619000</t>
  </si>
  <si>
    <t>021959887722000</t>
  </si>
  <si>
    <t>024054553513001</t>
  </si>
  <si>
    <t>011066388442000</t>
  </si>
  <si>
    <t>724490404401000</t>
  </si>
  <si>
    <t>018873935331000</t>
  </si>
  <si>
    <t>021996939121000</t>
  </si>
  <si>
    <t>030796759805000</t>
  </si>
  <si>
    <t>010016293725003</t>
  </si>
  <si>
    <t>015295041212000</t>
  </si>
  <si>
    <t xml:space="preserve"> 00000000000</t>
  </si>
  <si>
    <t>020018347063000</t>
  </si>
  <si>
    <t>701614349413000</t>
  </si>
  <si>
    <t>024790529513000</t>
  </si>
  <si>
    <t>019506021017000</t>
  </si>
  <si>
    <t>762787521701000</t>
  </si>
  <si>
    <t>018246736057000</t>
  </si>
  <si>
    <t>803539402018000</t>
  </si>
  <si>
    <t>315500330901000</t>
  </si>
  <si>
    <t>033356825016000</t>
  </si>
  <si>
    <t>743944548225000</t>
  </si>
  <si>
    <t>032749418072000</t>
  </si>
  <si>
    <t>0.0.0.0.0.0.00.</t>
  </si>
  <si>
    <t>020408597311000</t>
  </si>
  <si>
    <t>030073258029000</t>
  </si>
  <si>
    <t>027747724518000</t>
  </si>
  <si>
    <t>766319610517000</t>
  </si>
  <si>
    <t>015309651602000</t>
  </si>
  <si>
    <t>808866909051000</t>
  </si>
  <si>
    <t>011007994125000</t>
  </si>
  <si>
    <t>315346882125000</t>
  </si>
  <si>
    <t>006063051106000</t>
  </si>
  <si>
    <t>010827970641000</t>
  </si>
  <si>
    <t>210091427021000</t>
  </si>
  <si>
    <t>2601201701</t>
  </si>
  <si>
    <t>2601201702</t>
  </si>
  <si>
    <t>027727742516000</t>
  </si>
  <si>
    <t>027620533047000</t>
  </si>
  <si>
    <t>015456247532000</t>
  </si>
  <si>
    <t>071960314527000</t>
  </si>
  <si>
    <t>014849558331000</t>
  </si>
  <si>
    <t>210186672524000</t>
  </si>
  <si>
    <t>018600387074000</t>
  </si>
  <si>
    <t>016757510518000</t>
  </si>
  <si>
    <t>029804309314001</t>
  </si>
  <si>
    <t>763248408722000</t>
  </si>
  <si>
    <t>010691822055000</t>
  </si>
  <si>
    <t>027877059906000</t>
  </si>
  <si>
    <t>807874201809000</t>
  </si>
  <si>
    <t>030033120522000</t>
  </si>
  <si>
    <t>022428247734000</t>
  </si>
  <si>
    <t>805894797027000</t>
  </si>
  <si>
    <t>022791750119000</t>
  </si>
  <si>
    <t>759810005425000</t>
  </si>
  <si>
    <t>766580906212000</t>
  </si>
  <si>
    <t>732290143035000</t>
  </si>
  <si>
    <t>025939869052000</t>
  </si>
  <si>
    <t>033305475618000</t>
  </si>
  <si>
    <t>032832297722000</t>
  </si>
  <si>
    <t>023936768723000</t>
  </si>
  <si>
    <t>023997539528000</t>
  </si>
  <si>
    <t>013064308022000</t>
  </si>
  <si>
    <t>728009556503000</t>
  </si>
  <si>
    <t>313750275411000</t>
  </si>
  <si>
    <t>020211892415000</t>
  </si>
  <si>
    <t>719436735805000</t>
  </si>
  <si>
    <t>032503617014000</t>
  </si>
  <si>
    <t>016302937105000</t>
  </si>
  <si>
    <t>014380455433000</t>
  </si>
  <si>
    <t>715334850102000</t>
  </si>
  <si>
    <t>732141452202000</t>
  </si>
  <si>
    <t>007211238722000</t>
  </si>
  <si>
    <t>012169512423000</t>
  </si>
  <si>
    <t>027725522516000</t>
  </si>
  <si>
    <t>727935637077000</t>
  </si>
  <si>
    <t>069676625616000</t>
  </si>
  <si>
    <t>015012321123000</t>
  </si>
  <si>
    <t>717993398429000</t>
  </si>
  <si>
    <t>752756221811001</t>
  </si>
  <si>
    <t>016672016701000</t>
  </si>
  <si>
    <t>030273973701000</t>
  </si>
  <si>
    <t>018745398609000</t>
  </si>
  <si>
    <t>210283404641000</t>
  </si>
  <si>
    <t>033096819077000</t>
  </si>
  <si>
    <t>023778897516000</t>
  </si>
  <si>
    <t>774456461401000</t>
  </si>
  <si>
    <t>312449618324000</t>
  </si>
  <si>
    <t>01139894321001</t>
  </si>
  <si>
    <t>010007342052000</t>
  </si>
  <si>
    <t>028845311712000</t>
  </si>
  <si>
    <t>026920546712000</t>
  </si>
  <si>
    <t>018244533057000</t>
  </si>
  <si>
    <t>080217706125000</t>
  </si>
  <si>
    <t>031674567721000</t>
  </si>
  <si>
    <t>021386438612001</t>
  </si>
  <si>
    <t>010029254441000</t>
  </si>
  <si>
    <t>725147094528000</t>
  </si>
  <si>
    <t>752836304225000</t>
  </si>
  <si>
    <t>210993036525000</t>
  </si>
  <si>
    <t>313842940527000</t>
  </si>
  <si>
    <t>800546657606000</t>
  </si>
  <si>
    <t>312374218602000</t>
  </si>
  <si>
    <t>025548926211000</t>
  </si>
  <si>
    <t>015944747038000</t>
  </si>
  <si>
    <t>024196545125001</t>
  </si>
  <si>
    <t>013404751008000</t>
  </si>
  <si>
    <t>026285387328000</t>
  </si>
  <si>
    <t>030431878404000</t>
  </si>
  <si>
    <t>313060998003000</t>
  </si>
  <si>
    <t>016755472515000</t>
  </si>
  <si>
    <t>015308075054000</t>
  </si>
  <si>
    <t>701519019124000</t>
  </si>
  <si>
    <t>014777635411000</t>
  </si>
  <si>
    <t>023559867064000</t>
  </si>
  <si>
    <t>762158764061000</t>
  </si>
  <si>
    <t>031589732624000</t>
  </si>
  <si>
    <t>010000271051000</t>
  </si>
  <si>
    <t>805255361408000</t>
  </si>
  <si>
    <t>754504371307000</t>
  </si>
  <si>
    <t>030373971063000</t>
  </si>
  <si>
    <t>025911231113000</t>
  </si>
  <si>
    <t>010016236051000</t>
  </si>
  <si>
    <t>013355847046000</t>
  </si>
  <si>
    <t>019954742604000</t>
  </si>
  <si>
    <t>736447426604000</t>
  </si>
  <si>
    <t>318047628604000</t>
  </si>
  <si>
    <t>018879742732001</t>
  </si>
  <si>
    <t>312392780015000</t>
  </si>
  <si>
    <t>885844613107000</t>
  </si>
  <si>
    <t>027167782113000</t>
  </si>
  <si>
    <t>313690455428000</t>
  </si>
  <si>
    <t>017704594057000</t>
  </si>
  <si>
    <t>317612950906000</t>
  </si>
  <si>
    <t>030245955202000</t>
  </si>
  <si>
    <t>033456849121000</t>
  </si>
  <si>
    <t>032084477701000</t>
  </si>
  <si>
    <t>001507995323000</t>
  </si>
  <si>
    <t>025677162428000</t>
  </si>
  <si>
    <t>000545103523000</t>
  </si>
  <si>
    <t>713278489048000</t>
  </si>
  <si>
    <t>314178732426000</t>
  </si>
  <si>
    <t>726435340532000</t>
  </si>
  <si>
    <t>314522707071000</t>
  </si>
  <si>
    <t>739387777518000</t>
  </si>
  <si>
    <t>736071937422000</t>
  </si>
  <si>
    <t>018132860613000</t>
  </si>
  <si>
    <t>028284446722000</t>
  </si>
  <si>
    <t>032855892701000</t>
  </si>
  <si>
    <t>316015064201000</t>
  </si>
  <si>
    <t>014480875421000</t>
  </si>
  <si>
    <t>013300926417000</t>
  </si>
  <si>
    <t>018913350441000</t>
  </si>
  <si>
    <t>315399063642000</t>
  </si>
  <si>
    <t>020985750062000</t>
  </si>
  <si>
    <t>013659214073000</t>
  </si>
  <si>
    <t>210938262421000</t>
  </si>
  <si>
    <t>013099106092000</t>
  </si>
  <si>
    <t>021930961057000</t>
  </si>
  <si>
    <t>809280415722000</t>
  </si>
  <si>
    <t>317957884532000</t>
  </si>
  <si>
    <t>709900179544000</t>
  </si>
  <si>
    <t>769044371067000</t>
  </si>
  <si>
    <t>077658342401000</t>
  </si>
  <si>
    <t>765003918503000</t>
  </si>
  <si>
    <t>728879347722000</t>
  </si>
  <si>
    <t>031252992044000</t>
  </si>
  <si>
    <t>811833086721000</t>
  </si>
  <si>
    <t>021813258301000</t>
  </si>
  <si>
    <t>664278389214000</t>
  </si>
  <si>
    <t>029382983603000</t>
  </si>
  <si>
    <t>755376985604000</t>
  </si>
  <si>
    <t>012988101641000</t>
  </si>
  <si>
    <t>024352338725000</t>
  </si>
  <si>
    <t>701526675722000</t>
  </si>
  <si>
    <t>032050221721000</t>
  </si>
  <si>
    <t>803853779701000</t>
  </si>
  <si>
    <t>802918540908000</t>
  </si>
  <si>
    <t>718071525216000</t>
  </si>
  <si>
    <t>713677912125000</t>
  </si>
  <si>
    <t>317528602721000</t>
  </si>
  <si>
    <t>018581306086000</t>
  </si>
  <si>
    <t>018701326058000</t>
  </si>
  <si>
    <t>806338505119000</t>
  </si>
  <si>
    <t>027593482112000</t>
  </si>
  <si>
    <t>764668695119000</t>
  </si>
  <si>
    <t>761940378115000</t>
  </si>
  <si>
    <t>031496789722000</t>
  </si>
  <si>
    <t>749962593122000</t>
  </si>
  <si>
    <t>024334989063000</t>
  </si>
  <si>
    <t>018259309039000</t>
  </si>
  <si>
    <t>020042248062000</t>
  </si>
  <si>
    <t>031835705731000</t>
  </si>
  <si>
    <t>028771574726000</t>
  </si>
  <si>
    <t>025539859025000</t>
  </si>
  <si>
    <t>211254552013000</t>
  </si>
  <si>
    <t>024062085003000</t>
  </si>
  <si>
    <t>315610147722001</t>
  </si>
  <si>
    <t>022111121312129</t>
  </si>
  <si>
    <t>740442769417000</t>
  </si>
  <si>
    <t>019730654521000</t>
  </si>
  <si>
    <t>663014470428000</t>
  </si>
  <si>
    <t>027028943003000</t>
  </si>
  <si>
    <t>022168991804000</t>
  </si>
  <si>
    <t>029873635803000</t>
  </si>
  <si>
    <t>808147664811000</t>
  </si>
  <si>
    <t>015581804612001</t>
  </si>
  <si>
    <t>021104823005000</t>
  </si>
  <si>
    <t>311625487602000</t>
  </si>
  <si>
    <t>017649062513000</t>
  </si>
  <si>
    <t>314837543008000</t>
  </si>
  <si>
    <t>024146532081000</t>
  </si>
  <si>
    <t>726124100901000</t>
  </si>
  <si>
    <t>026377101111000</t>
  </si>
  <si>
    <t>711398172401000</t>
  </si>
  <si>
    <t>021898531072000</t>
  </si>
  <si>
    <t>661787523432000</t>
  </si>
  <si>
    <t>761605039219000</t>
  </si>
  <si>
    <t>702599507015000</t>
  </si>
  <si>
    <t>032502528014000</t>
  </si>
  <si>
    <t>753439090324000</t>
  </si>
  <si>
    <t>022305692401000</t>
  </si>
  <si>
    <t>019397207401000</t>
  </si>
  <si>
    <t>026431452806000</t>
  </si>
  <si>
    <t>025944521722000</t>
  </si>
  <si>
    <t>033489378543000</t>
  </si>
  <si>
    <t>596279000401000</t>
  </si>
  <si>
    <t>014872527123000</t>
  </si>
  <si>
    <t>739503019445000</t>
  </si>
  <si>
    <t>021420690026000</t>
  </si>
  <si>
    <t>022165583812000</t>
  </si>
  <si>
    <t>021207196014000</t>
  </si>
  <si>
    <t>025439746542000</t>
  </si>
  <si>
    <t>811494814324000</t>
  </si>
  <si>
    <t>000001313113000</t>
  </si>
  <si>
    <t>030606255112000</t>
  </si>
  <si>
    <t>033296542115000</t>
  </si>
  <si>
    <t>749635611805000</t>
  </si>
  <si>
    <t>313646986516000</t>
  </si>
  <si>
    <t>028511681215001</t>
  </si>
  <si>
    <t>804450567027000</t>
  </si>
  <si>
    <t>02</t>
  </si>
  <si>
    <t>029838042215000</t>
  </si>
  <si>
    <t>210111886405000</t>
  </si>
  <si>
    <t>016805475507001</t>
  </si>
  <si>
    <t>011067006512000</t>
  </si>
  <si>
    <t>661561522043000</t>
  </si>
  <si>
    <t>745729384115000</t>
  </si>
  <si>
    <t>033159609805000</t>
  </si>
  <si>
    <t>028279735728000</t>
  </si>
  <si>
    <t>023913239613000</t>
  </si>
  <si>
    <t>311906937424000</t>
  </si>
  <si>
    <t>765790860301000</t>
  </si>
  <si>
    <t>012231064331000</t>
  </si>
  <si>
    <t>022043137503000</t>
  </si>
  <si>
    <t>010709202953000</t>
  </si>
  <si>
    <t>026567214047000</t>
  </si>
  <si>
    <t>004354437908000</t>
  </si>
  <si>
    <t>010016087093043</t>
  </si>
  <si>
    <t>011156320123000</t>
  </si>
  <si>
    <t>023802903431000</t>
  </si>
  <si>
    <t>808619027072000</t>
  </si>
  <si>
    <t>020054987059000</t>
  </si>
  <si>
    <t>22222222222228</t>
  </si>
  <si>
    <t>755841053528000</t>
  </si>
  <si>
    <t>024921215048000</t>
  </si>
  <si>
    <t>019147271821000</t>
  </si>
  <si>
    <t>029163094705000</t>
  </si>
  <si>
    <t>030215495811000</t>
  </si>
  <si>
    <t>029462678811000</t>
  </si>
  <si>
    <t>721922554071006</t>
  </si>
  <si>
    <t>02445660331000</t>
  </si>
  <si>
    <t>013959945019000</t>
  </si>
  <si>
    <t>721609527435000</t>
  </si>
  <si>
    <t>312924004045000</t>
  </si>
  <si>
    <t>315899492414000</t>
  </si>
  <si>
    <t>014677181028000</t>
  </si>
  <si>
    <t>311999569614000</t>
  </si>
  <si>
    <t>808970073225000</t>
  </si>
  <si>
    <t>714588332411000</t>
  </si>
  <si>
    <t>026965814045000</t>
  </si>
  <si>
    <t>028621746727000</t>
  </si>
  <si>
    <t>757038716516000</t>
  </si>
  <si>
    <t>031016264612001</t>
  </si>
  <si>
    <t>031231210503000</t>
  </si>
  <si>
    <t>NULLNULLNULL</t>
  </si>
  <si>
    <t>031143845417000</t>
  </si>
  <si>
    <t>018695528431000</t>
  </si>
  <si>
    <t>011111440725000</t>
  </si>
  <si>
    <t>031896012019000</t>
  </si>
  <si>
    <t>014051858702001</t>
  </si>
  <si>
    <t>016447039041000</t>
  </si>
  <si>
    <t>315589457086000</t>
  </si>
  <si>
    <t>314444365413000</t>
  </si>
  <si>
    <t>033347204807000</t>
  </si>
  <si>
    <t>015610827726001</t>
  </si>
  <si>
    <t>012092359054000</t>
  </si>
  <si>
    <t>013707534037000</t>
  </si>
  <si>
    <t>316374453721000</t>
  </si>
  <si>
    <t>030906440728000</t>
  </si>
  <si>
    <t>020018347727001</t>
  </si>
  <si>
    <t>766670863642000</t>
  </si>
  <si>
    <t>022033948429000</t>
  </si>
  <si>
    <t>701764979734000</t>
  </si>
  <si>
    <t>016044695215001</t>
  </si>
  <si>
    <t>021863808411000</t>
  </si>
  <si>
    <t>018743435609000</t>
  </si>
  <si>
    <t>763392297076000</t>
  </si>
  <si>
    <t>011387727104000</t>
  </si>
  <si>
    <t>025346867415000</t>
  </si>
  <si>
    <t>029579828027000</t>
  </si>
  <si>
    <t>806713467722000</t>
  </si>
  <si>
    <t>718995426305000</t>
  </si>
  <si>
    <t>007210461722000</t>
  </si>
  <si>
    <t>019978709038000</t>
  </si>
  <si>
    <t>015516040511000</t>
  </si>
  <si>
    <t>016550329331000</t>
  </si>
  <si>
    <t>026265355011000</t>
  </si>
  <si>
    <t>12345</t>
  </si>
  <si>
    <t>032303182063000</t>
  </si>
  <si>
    <t>735005035907000</t>
  </si>
  <si>
    <t>020947297725000</t>
  </si>
  <si>
    <t>700218035721000</t>
  </si>
  <si>
    <t>315783217003000</t>
  </si>
  <si>
    <t>030355986724000</t>
  </si>
  <si>
    <t>033145566061000</t>
  </si>
  <si>
    <t>018473322056000</t>
  </si>
  <si>
    <t>809681810805000</t>
  </si>
  <si>
    <t>021613963423000</t>
  </si>
  <si>
    <t>026563205511000</t>
  </si>
  <si>
    <t>317943751655000</t>
  </si>
  <si>
    <t>023346141811000</t>
  </si>
  <si>
    <t>005877220618000</t>
  </si>
  <si>
    <t>318190956643000</t>
  </si>
  <si>
    <t>802999391032000</t>
  </si>
  <si>
    <t>003270949731000</t>
  </si>
  <si>
    <t>769357187731000</t>
  </si>
  <si>
    <t>012149290724001</t>
  </si>
  <si>
    <t>032888752011000</t>
  </si>
  <si>
    <t>013863485054000</t>
  </si>
  <si>
    <t>730339918822000</t>
  </si>
  <si>
    <t>019482140308000</t>
  </si>
  <si>
    <t>023289051426000</t>
  </si>
  <si>
    <t>013379946301001</t>
  </si>
  <si>
    <t>803984848722000</t>
  </si>
  <si>
    <t>019189398953000</t>
  </si>
  <si>
    <t>756143624953000</t>
  </si>
  <si>
    <t>702576802712000</t>
  </si>
  <si>
    <t>03</t>
  </si>
  <si>
    <t>023133044004000</t>
  </si>
  <si>
    <t>315070896602000</t>
  </si>
  <si>
    <t>010680361217001</t>
  </si>
  <si>
    <t>018422485125000</t>
  </si>
  <si>
    <t>735380214323000</t>
  </si>
  <si>
    <t>730061165124000</t>
  </si>
  <si>
    <t>314641291121000</t>
  </si>
  <si>
    <t>200110302115000</t>
  </si>
  <si>
    <t>668716095406000</t>
  </si>
  <si>
    <t>751781287119000</t>
  </si>
  <si>
    <t>312858103727001</t>
  </si>
  <si>
    <t>753314715722000</t>
  </si>
  <si>
    <t>714923919016000</t>
  </si>
  <si>
    <t>013012687062000</t>
  </si>
  <si>
    <t>040228348605000</t>
  </si>
  <si>
    <t>025746041041000</t>
  </si>
  <si>
    <t>003200011118000</t>
  </si>
  <si>
    <t>747026045616000</t>
  </si>
  <si>
    <t>746946367821000</t>
  </si>
  <si>
    <t>248821803115000</t>
  </si>
  <si>
    <t>802277327001000</t>
  </si>
  <si>
    <t>715223509533000</t>
  </si>
  <si>
    <t>756281275067000</t>
  </si>
  <si>
    <t>032211187823000</t>
  </si>
  <si>
    <t>711521716406000</t>
  </si>
  <si>
    <t>011233442651000</t>
  </si>
  <si>
    <t>020646410451000</t>
  </si>
  <si>
    <t>019404169036001</t>
  </si>
  <si>
    <t>016645921901001</t>
  </si>
  <si>
    <t>730415098063000</t>
  </si>
  <si>
    <t>015705296016000</t>
  </si>
  <si>
    <t>022243026805000</t>
  </si>
  <si>
    <t>010610202093000</t>
  </si>
  <si>
    <t>026722595018000</t>
  </si>
  <si>
    <t>020258737713001</t>
  </si>
  <si>
    <t>713785475614000</t>
  </si>
  <si>
    <t>012769022308000</t>
  </si>
  <si>
    <t>032069718305000</t>
  </si>
  <si>
    <t>723331674035000</t>
  </si>
  <si>
    <t>028542504807000</t>
  </si>
  <si>
    <t>740635461067000</t>
  </si>
  <si>
    <t>010006310059000</t>
  </si>
  <si>
    <t>030440671313001</t>
  </si>
  <si>
    <t>710707191407000</t>
  </si>
  <si>
    <t>014633804732000</t>
  </si>
  <si>
    <t>801580739906000</t>
  </si>
  <si>
    <t>023687122011000</t>
  </si>
  <si>
    <t>032777161019000</t>
  </si>
  <si>
    <t>011000171123000</t>
  </si>
  <si>
    <t>314276866403000</t>
  </si>
  <si>
    <t>032280679011000</t>
  </si>
  <si>
    <t>022413488423000</t>
  </si>
  <si>
    <t>029187382734000</t>
  </si>
  <si>
    <t>714071800128000</t>
  </si>
  <si>
    <t>025245275301000</t>
  </si>
  <si>
    <t>016660656422000</t>
  </si>
  <si>
    <t>005877113609022</t>
  </si>
  <si>
    <t>032842056063000</t>
  </si>
  <si>
    <t>063066724624000</t>
  </si>
  <si>
    <t>022846356915001</t>
  </si>
  <si>
    <t>765275649048000</t>
  </si>
  <si>
    <t>018036293211000</t>
  </si>
  <si>
    <t>737878207503000</t>
  </si>
  <si>
    <t>706321221401000</t>
  </si>
  <si>
    <t>746145663734000</t>
  </si>
  <si>
    <t>022417919441000</t>
  </si>
  <si>
    <t>021239777102000</t>
  </si>
  <si>
    <t>348575184533000</t>
  </si>
  <si>
    <t>761335579701000</t>
  </si>
  <si>
    <t>027569078722000</t>
  </si>
  <si>
    <t>014540199801001</t>
  </si>
  <si>
    <t>019819176432000</t>
  </si>
  <si>
    <t>a</t>
  </si>
  <si>
    <t>031910599403001</t>
  </si>
  <si>
    <t>030360390018000</t>
  </si>
  <si>
    <t>313173601602000</t>
  </si>
  <si>
    <t>314335951614000</t>
  </si>
  <si>
    <t>804453421721000</t>
  </si>
  <si>
    <t>029301710404000</t>
  </si>
  <si>
    <t>018789784726001</t>
  </si>
  <si>
    <t>018000935331000</t>
  </si>
  <si>
    <t>015116528951000</t>
  </si>
  <si>
    <t>019048602728001</t>
  </si>
  <si>
    <t>717411052734000</t>
  </si>
  <si>
    <t>026633446725000</t>
  </si>
  <si>
    <t>022763056217000</t>
  </si>
  <si>
    <t>017704974029000</t>
  </si>
  <si>
    <t>20051363331</t>
  </si>
  <si>
    <t>033121377043000</t>
  </si>
  <si>
    <t>807470208422000</t>
  </si>
  <si>
    <t>023617707731000</t>
  </si>
  <si>
    <t>024825366013000</t>
  </si>
  <si>
    <t>767829534215000</t>
  </si>
  <si>
    <t>712075860125000</t>
  </si>
  <si>
    <t>710713504901000</t>
  </si>
  <si>
    <t>031426182201000</t>
  </si>
  <si>
    <t>712324250419000</t>
  </si>
  <si>
    <t>314524596417000</t>
  </si>
  <si>
    <t>754837375443000</t>
  </si>
  <si>
    <t>033128604012000</t>
  </si>
  <si>
    <t>028486090124000</t>
  </si>
  <si>
    <t>020152237123000</t>
  </si>
  <si>
    <t>721841161807000</t>
  </si>
  <si>
    <t>026964841045000</t>
  </si>
  <si>
    <t>805961802026000</t>
  </si>
  <si>
    <t>015097918651000</t>
  </si>
  <si>
    <t>746734391067000</t>
  </si>
  <si>
    <t>734308653331000</t>
  </si>
  <si>
    <t>317872315215000</t>
  </si>
  <si>
    <t>015028848812000</t>
  </si>
  <si>
    <t>032770778016000</t>
  </si>
  <si>
    <t>702821661609001</t>
  </si>
  <si>
    <t>012769279308000</t>
  </si>
  <si>
    <t>711776609015000</t>
  </si>
  <si>
    <t>025303033026000</t>
  </si>
  <si>
    <t>028776326031000</t>
  </si>
  <si>
    <t>015676646613000</t>
  </si>
  <si>
    <t>032311441805000</t>
  </si>
  <si>
    <t>766814511903000</t>
  </si>
  <si>
    <t>756924254305000</t>
  </si>
  <si>
    <t>031264450722000</t>
  </si>
  <si>
    <t>317344646417000</t>
  </si>
  <si>
    <t>701525263413000</t>
  </si>
  <si>
    <t>071317903516000</t>
  </si>
  <si>
    <t>026759241005000</t>
  </si>
  <si>
    <t>029013802063000</t>
  </si>
  <si>
    <t>715735007428000</t>
  </si>
  <si>
    <t>812222339811000</t>
  </si>
  <si>
    <t>018727206906000</t>
  </si>
  <si>
    <t>769736695331000</t>
  </si>
  <si>
    <t>717064752014000</t>
  </si>
  <si>
    <t>714230398418000</t>
  </si>
  <si>
    <t>316106699411000</t>
  </si>
  <si>
    <t>019554344005000</t>
  </si>
  <si>
    <t>011004488123000</t>
  </si>
  <si>
    <t>022086268631000</t>
  </si>
  <si>
    <t>804624195205000</t>
  </si>
  <si>
    <t>010673606053000</t>
  </si>
  <si>
    <t>729941971907000</t>
  </si>
  <si>
    <t>316138601442000</t>
  </si>
  <si>
    <t>022869960411000</t>
  </si>
  <si>
    <t>031844947215000</t>
  </si>
  <si>
    <t>762143030325000</t>
  </si>
  <si>
    <t>030165583034000</t>
  </si>
  <si>
    <t>031828312315000</t>
  </si>
  <si>
    <t>813601515401000</t>
  </si>
  <si>
    <t>316001148215000</t>
  </si>
  <si>
    <t>471903229426000</t>
  </si>
  <si>
    <t>030712962606000</t>
  </si>
  <si>
    <t>350595609115000</t>
  </si>
  <si>
    <t>729963066005000</t>
  </si>
  <si>
    <t>029327525042000</t>
  </si>
  <si>
    <t>31670040113000</t>
  </si>
  <si>
    <t>243669330401000</t>
  </si>
  <si>
    <t>021185749724000</t>
  </si>
  <si>
    <t>030143614722000</t>
  </si>
  <si>
    <t>021048145511000</t>
  </si>
  <si>
    <t>210559969307000</t>
  </si>
  <si>
    <t>032050270725000</t>
  </si>
  <si>
    <t>769539768124000</t>
  </si>
  <si>
    <t>022251474713000</t>
  </si>
  <si>
    <t>030789499011000</t>
  </si>
  <si>
    <t>728803552445000</t>
  </si>
  <si>
    <t>----</t>
  </si>
  <si>
    <t>703023143428000</t>
  </si>
  <si>
    <t>812166452609000</t>
  </si>
  <si>
    <t>726560204721000</t>
  </si>
  <si>
    <t>814072534731000</t>
  </si>
  <si>
    <t>721109338505000</t>
  </si>
  <si>
    <t>032636821805000</t>
  </si>
  <si>
    <t>014573877123000</t>
  </si>
  <si>
    <t>028179190724000</t>
  </si>
  <si>
    <t>815230347902000</t>
  </si>
  <si>
    <t>014696306215000</t>
  </si>
  <si>
    <t>011460086722000</t>
  </si>
  <si>
    <t>004984654302000</t>
  </si>
  <si>
    <t>317808327803000</t>
  </si>
  <si>
    <t>013132345904001</t>
  </si>
  <si>
    <t>748101458721000</t>
  </si>
  <si>
    <t>032911752215000</t>
  </si>
  <si>
    <t>032073363728000</t>
  </si>
  <si>
    <t>711613646124001</t>
  </si>
  <si>
    <t>809475585516000</t>
  </si>
  <si>
    <t>020821526624000</t>
  </si>
  <si>
    <t>712075910113000</t>
  </si>
  <si>
    <t>703045310435000</t>
  </si>
  <si>
    <t>803480987807000</t>
  </si>
  <si>
    <t>029417730731000</t>
  </si>
  <si>
    <t>012404943428000</t>
  </si>
  <si>
    <t>315668764706001</t>
  </si>
  <si>
    <t>732027891324000</t>
  </si>
  <si>
    <t>316864370721000</t>
  </si>
  <si>
    <t>010611473092000</t>
  </si>
  <si>
    <t>004421780012000</t>
  </si>
  <si>
    <t>012109948424000</t>
  </si>
  <si>
    <t>017467721219000</t>
  </si>
  <si>
    <t>010600047093000</t>
  </si>
  <si>
    <t>010008720047000</t>
  </si>
  <si>
    <t>023167174951000</t>
  </si>
  <si>
    <t>020673606053000</t>
  </si>
  <si>
    <t>720874585423000</t>
  </si>
  <si>
    <t>721522027423000</t>
  </si>
  <si>
    <t>014773879125000</t>
  </si>
  <si>
    <t>704586502048000</t>
  </si>
  <si>
    <t>749381562311000</t>
  </si>
  <si>
    <t>030140552721000</t>
  </si>
  <si>
    <t>020843298424000</t>
  </si>
  <si>
    <t>740816376721000</t>
  </si>
  <si>
    <t>741483739305000</t>
  </si>
  <si>
    <t>017054974526000</t>
  </si>
  <si>
    <t>017983248408000</t>
  </si>
  <si>
    <t>312781654405000</t>
  </si>
  <si>
    <t>753499359417000</t>
  </si>
  <si>
    <t>811158732304000</t>
  </si>
  <si>
    <t>019800986532000</t>
  </si>
  <si>
    <t>760999854518000</t>
  </si>
  <si>
    <t>029018090417000</t>
  </si>
  <si>
    <t>756649612022000</t>
  </si>
  <si>
    <t>022366223331000</t>
  </si>
  <si>
    <t>815521810434000</t>
  </si>
  <si>
    <t>02286029094100</t>
  </si>
  <si>
    <t>015455876532000</t>
  </si>
  <si>
    <t>769626888543000</t>
  </si>
  <si>
    <t>761237700503000</t>
  </si>
  <si>
    <t>023997570527000</t>
  </si>
  <si>
    <t>532100051401002</t>
  </si>
  <si>
    <t>0--</t>
  </si>
  <si>
    <t>017547472215001</t>
  </si>
  <si>
    <t>017748435043000</t>
  </si>
  <si>
    <t>026239954061000</t>
  </si>
  <si>
    <t>020588604059000</t>
  </si>
  <si>
    <t>010706620057000</t>
  </si>
  <si>
    <t>805922317002000</t>
  </si>
  <si>
    <t>810254334211000</t>
  </si>
  <si>
    <t>013201769059000</t>
  </si>
  <si>
    <t>746744283512000</t>
  </si>
  <si>
    <t>010617249057000</t>
  </si>
  <si>
    <t>011158557125000</t>
  </si>
  <si>
    <t>010717510059000</t>
  </si>
  <si>
    <t>317066181655000</t>
  </si>
  <si>
    <t>808773709076000</t>
  </si>
  <si>
    <t>031981756831000</t>
  </si>
  <si>
    <t>010005460057000</t>
  </si>
  <si>
    <t>316191410086000</t>
  </si>
  <si>
    <t>314620972451000</t>
  </si>
  <si>
    <t>018446724008000</t>
  </si>
  <si>
    <t>012783379325000</t>
  </si>
  <si>
    <t>718719248518000</t>
  </si>
  <si>
    <t>762948636121000</t>
  </si>
  <si>
    <t>023317894514001</t>
  </si>
  <si>
    <t>027535319732000</t>
  </si>
  <si>
    <t>013105424028000</t>
  </si>
  <si>
    <t>030701247307000</t>
  </si>
  <si>
    <t>010004943314004</t>
  </si>
  <si>
    <t>013569280426001</t>
  </si>
  <si>
    <t>021222086732000</t>
  </si>
  <si>
    <t>018695205055000</t>
  </si>
  <si>
    <t>026912550426000</t>
  </si>
  <si>
    <t>706885159432000</t>
  </si>
  <si>
    <t>017731043451000</t>
  </si>
  <si>
    <t>000151787541000</t>
  </si>
  <si>
    <t>702960220426000</t>
  </si>
  <si>
    <t>761101542312000</t>
  </si>
  <si>
    <t>032323743312000</t>
  </si>
  <si>
    <t>021959952725000</t>
  </si>
  <si>
    <t>067664151028000</t>
  </si>
  <si>
    <t>811532191721000</t>
  </si>
  <si>
    <t>029884624501000</t>
  </si>
  <si>
    <t>031669641701000</t>
  </si>
  <si>
    <t>023735996701000</t>
  </si>
  <si>
    <t>456713262126000</t>
  </si>
  <si>
    <t>027246610438000</t>
  </si>
  <si>
    <t>747942183053000</t>
  </si>
  <si>
    <t>802247676503000</t>
  </si>
  <si>
    <t>018727594905000</t>
  </si>
  <si>
    <t>024008922426000</t>
  </si>
  <si>
    <t>032915464426000</t>
  </si>
  <si>
    <t>314013400426000</t>
  </si>
  <si>
    <t>314540386426000</t>
  </si>
  <si>
    <t>018700302059000</t>
  </si>
  <si>
    <t>313961591426000</t>
  </si>
  <si>
    <t>020892535426000</t>
  </si>
  <si>
    <t>743100877544000</t>
  </si>
  <si>
    <t>013748561072000</t>
  </si>
  <si>
    <t>012219531072000</t>
  </si>
  <si>
    <t>031933203118001</t>
  </si>
  <si>
    <t>017938994073000</t>
  </si>
  <si>
    <t>015671738073000</t>
  </si>
  <si>
    <t>021901764072000</t>
  </si>
  <si>
    <t>013485107073000</t>
  </si>
  <si>
    <t>011390309073000</t>
  </si>
  <si>
    <t>028569135815000</t>
  </si>
  <si>
    <t>019560796009000</t>
  </si>
  <si>
    <t>015065253907000</t>
  </si>
  <si>
    <t>738688142518000</t>
  </si>
  <si>
    <t>033343369031000</t>
  </si>
  <si>
    <t>022768592215000</t>
  </si>
  <si>
    <t>814789558444000</t>
  </si>
  <si>
    <t>020845020313000</t>
  </si>
  <si>
    <t>019138122907000</t>
  </si>
  <si>
    <t>028638245908000</t>
  </si>
  <si>
    <t>030978985823000</t>
  </si>
  <si>
    <t>314498841414000</t>
  </si>
  <si>
    <t>024446197331000</t>
  </si>
  <si>
    <t>001665504625000</t>
  </si>
  <si>
    <t>032561755503000</t>
  </si>
  <si>
    <t>814509238331000</t>
  </si>
  <si>
    <t>317927655413000</t>
  </si>
  <si>
    <t>813048394401000</t>
  </si>
  <si>
    <t>023880867058000</t>
  </si>
  <si>
    <t>010615508055000</t>
  </si>
  <si>
    <t>020891727426000</t>
  </si>
  <si>
    <t>030487672426000</t>
  </si>
  <si>
    <t>010716421426000</t>
  </si>
  <si>
    <t>013475918415000</t>
  </si>
  <si>
    <t>740881909805000</t>
  </si>
  <si>
    <t>014533210701000</t>
  </si>
  <si>
    <t>018247296052000</t>
  </si>
  <si>
    <t>012806816428000</t>
  </si>
  <si>
    <t>020224119061000</t>
  </si>
  <si>
    <t>029576436048000</t>
  </si>
  <si>
    <t>014840789415000</t>
  </si>
  <si>
    <t>025262080421000</t>
  </si>
  <si>
    <t>019037803035000</t>
  </si>
  <si>
    <t>018034645215000</t>
  </si>
  <si>
    <t>805703519304000</t>
  </si>
  <si>
    <t>816124580115000</t>
  </si>
  <si>
    <t>804877884701000</t>
  </si>
  <si>
    <t>016001869511000</t>
  </si>
  <si>
    <t>026631820811001</t>
  </si>
  <si>
    <t>660740549215000</t>
  </si>
  <si>
    <t>019089010015000</t>
  </si>
  <si>
    <t>031980329831000</t>
  </si>
  <si>
    <t>019620723451000</t>
  </si>
  <si>
    <t>030006654506000</t>
  </si>
  <si>
    <t>083172585726000</t>
  </si>
  <si>
    <t>211406269128000</t>
  </si>
  <si>
    <t>016016271403000</t>
  </si>
  <si>
    <t>017642661431000</t>
  </si>
  <si>
    <t>014872105119000</t>
  </si>
  <si>
    <t>762996841516000</t>
  </si>
  <si>
    <t>010002731223001</t>
  </si>
  <si>
    <t>026929661218000</t>
  </si>
  <si>
    <t>022891527411000</t>
  </si>
  <si>
    <t>011214277506000</t>
  </si>
  <si>
    <t>000339150602000</t>
  </si>
  <si>
    <t>014942668073000</t>
  </si>
  <si>
    <t>030357032721000</t>
  </si>
  <si>
    <t>809644719507000</t>
  </si>
  <si>
    <t>801526583125000</t>
  </si>
  <si>
    <t>018596858711001</t>
  </si>
  <si>
    <t>021454178009000</t>
  </si>
  <si>
    <t>312401334434000</t>
  </si>
  <si>
    <t>024195760048000</t>
  </si>
  <si>
    <t>024447385331000</t>
  </si>
  <si>
    <t>025448036421000</t>
  </si>
  <si>
    <t>664682366214000</t>
  </si>
  <si>
    <t>751376070508000</t>
  </si>
  <si>
    <t>808123681028000</t>
  </si>
  <si>
    <t>.-</t>
  </si>
  <si>
    <t>316677210429001</t>
  </si>
  <si>
    <t>032706848401000</t>
  </si>
  <si>
    <t>315775916451000</t>
  </si>
  <si>
    <t>04</t>
  </si>
  <si>
    <t>020586558081000</t>
  </si>
  <si>
    <t>803445485417000</t>
  </si>
  <si>
    <t>749342721302000</t>
  </si>
  <si>
    <t>015425481512001</t>
  </si>
  <si>
    <t>311840698607000</t>
  </si>
  <si>
    <t>816804660017000</t>
  </si>
  <si>
    <t>007713926051000</t>
  </si>
  <si>
    <t>010707719505001</t>
  </si>
  <si>
    <t>BV.VEO</t>
  </si>
  <si>
    <t>019090133015000</t>
  </si>
  <si>
    <t>028806610322000</t>
  </si>
  <si>
    <t>010017358701000</t>
  </si>
  <si>
    <t>024935827122000</t>
  </si>
  <si>
    <t>016714594422000</t>
  </si>
  <si>
    <t>748821402417000</t>
  </si>
  <si>
    <t>808816052722000</t>
  </si>
  <si>
    <t>315421699451001</t>
  </si>
  <si>
    <t>031572191011000</t>
  </si>
  <si>
    <t>760678185627000</t>
  </si>
  <si>
    <t>709699276112000</t>
  </si>
  <si>
    <t>704809631064000</t>
  </si>
  <si>
    <t>700099781012000</t>
  </si>
  <si>
    <t>016665879822000</t>
  </si>
  <si>
    <t>802513721722000</t>
  </si>
  <si>
    <t>null</t>
  </si>
  <si>
    <t>707491684643000</t>
  </si>
  <si>
    <t>018803866112000</t>
  </si>
  <si>
    <t>738355759215000</t>
  </si>
  <si>
    <t>Null</t>
  </si>
  <si>
    <t>025977547412000</t>
  </si>
  <si>
    <t>010611283312004</t>
  </si>
  <si>
    <t>014345987725000</t>
  </si>
  <si>
    <t>032244410211000</t>
  </si>
  <si>
    <t>018689794052000</t>
  </si>
  <si>
    <t>001291855806000</t>
  </si>
  <si>
    <t>018826974057000</t>
  </si>
  <si>
    <t>018340125734000</t>
  </si>
  <si>
    <t>758368849047000</t>
  </si>
  <si>
    <t>025471574307000</t>
  </si>
  <si>
    <t>023678766425000</t>
  </si>
  <si>
    <t>010611283311001</t>
  </si>
  <si>
    <t>026522169725000</t>
  </si>
  <si>
    <t>752180463805000</t>
  </si>
  <si>
    <t>021262803714001</t>
  </si>
  <si>
    <t>816855787012000</t>
  </si>
  <si>
    <t>700536535416000</t>
  </si>
  <si>
    <t>810609412426000</t>
  </si>
  <si>
    <t>032082901042000</t>
  </si>
  <si>
    <t>011147923941000</t>
  </si>
  <si>
    <t>025611336617000</t>
  </si>
  <si>
    <t>768269599324000</t>
  </si>
  <si>
    <t>211485099003000</t>
  </si>
  <si>
    <t>316754696428000</t>
  </si>
  <si>
    <t>317618890401000</t>
  </si>
  <si>
    <t>315065490422000</t>
  </si>
  <si>
    <t>010016525406001</t>
  </si>
  <si>
    <t>016265068831000</t>
  </si>
  <si>
    <t>023217441413000</t>
  </si>
  <si>
    <t>723347423722000</t>
  </si>
  <si>
    <t>803989391808000</t>
  </si>
  <si>
    <t>010709665511001</t>
  </si>
  <si>
    <t>747048866702000</t>
  </si>
  <si>
    <t>027248392438000</t>
  </si>
  <si>
    <t>317422731331000</t>
  </si>
  <si>
    <t>003652450654000</t>
  </si>
  <si>
    <t>030521165215001</t>
  </si>
  <si>
    <t>025745696041000</t>
  </si>
  <si>
    <t>808010490424000</t>
  </si>
  <si>
    <t>752390336442000</t>
  </si>
  <si>
    <t>015889140428000</t>
  </si>
  <si>
    <t>735329708015000</t>
  </si>
  <si>
    <t>735115297015000</t>
  </si>
  <si>
    <t>010709053057000</t>
  </si>
  <si>
    <t>019845270015000</t>
  </si>
  <si>
    <t>077078947802000</t>
  </si>
  <si>
    <t>010816320057000</t>
  </si>
  <si>
    <t>027563824728000</t>
  </si>
  <si>
    <t>316716844405000</t>
  </si>
  <si>
    <t>765194329306000</t>
  </si>
  <si>
    <t>808481709606000</t>
  </si>
  <si>
    <t>021622188421000</t>
  </si>
  <si>
    <t>018960815423000</t>
  </si>
  <si>
    <t>010611283314002</t>
  </si>
  <si>
    <t>013040142073000</t>
  </si>
  <si>
    <t>000741397213000</t>
  </si>
  <si>
    <t>313366320039000</t>
  </si>
  <si>
    <t>769598889403000</t>
  </si>
  <si>
    <t>808630131604000</t>
  </si>
  <si>
    <t>026483198056000</t>
  </si>
  <si>
    <t>031798663312000</t>
  </si>
  <si>
    <t>026288266328000</t>
  </si>
  <si>
    <t>741883136733000</t>
  </si>
  <si>
    <t>314623570321000</t>
  </si>
  <si>
    <t>018696468055000</t>
  </si>
  <si>
    <t>024304370217000</t>
  </si>
  <si>
    <t>722663481215000</t>
  </si>
  <si>
    <t>016964793019000</t>
  </si>
  <si>
    <t>67852483504</t>
  </si>
  <si>
    <t>030077838015000</t>
  </si>
  <si>
    <t>809990237212000</t>
  </si>
  <si>
    <t>026667188441000</t>
  </si>
  <si>
    <t>724516687003000</t>
  </si>
  <si>
    <t>026886077101000</t>
  </si>
  <si>
    <t>311530323043000</t>
  </si>
  <si>
    <t>029260890925000</t>
  </si>
  <si>
    <t>015213259417001</t>
  </si>
  <si>
    <t>733433296215000</t>
  </si>
  <si>
    <t>029568169215000</t>
  </si>
  <si>
    <t>032496200331000</t>
  </si>
  <si>
    <t>666854807612000</t>
  </si>
  <si>
    <t>020503975122000</t>
  </si>
  <si>
    <t>726546500701000</t>
  </si>
  <si>
    <t>813951670015000</t>
  </si>
  <si>
    <t>666882113451000</t>
  </si>
  <si>
    <t>742566490413000</t>
  </si>
  <si>
    <t>740182670701000</t>
  </si>
  <si>
    <t>798874871805000</t>
  </si>
  <si>
    <t>012243622511000</t>
  </si>
  <si>
    <t>314793480125000</t>
  </si>
  <si>
    <t>714913365401000</t>
  </si>
  <si>
    <t>032783078701000</t>
  </si>
  <si>
    <t>022971857602000</t>
  </si>
  <si>
    <t>701330649655000</t>
  </si>
  <si>
    <t>029064706006000</t>
  </si>
  <si>
    <t>746659374605000</t>
  </si>
  <si>
    <t>010850394217000</t>
  </si>
  <si>
    <t>012429387405000</t>
  </si>
  <si>
    <t>033486861516000</t>
  </si>
  <si>
    <t>764326302722000</t>
  </si>
  <si>
    <t>710912684436000</t>
  </si>
  <si>
    <t>210784062513000</t>
  </si>
  <si>
    <t>022691406434004</t>
  </si>
  <si>
    <t>010613651093000</t>
  </si>
  <si>
    <t>026037838804000</t>
  </si>
  <si>
    <t>027136928642000</t>
  </si>
  <si>
    <t>806280061647000</t>
  </si>
  <si>
    <t>314394990602000</t>
  </si>
  <si>
    <t>021026497618001</t>
  </si>
  <si>
    <t>010005213093000</t>
  </si>
  <si>
    <t>032318586915000</t>
  </si>
  <si>
    <t>029601283733000</t>
  </si>
  <si>
    <t>097951099807000</t>
  </si>
  <si>
    <t>316182005417000</t>
  </si>
  <si>
    <t>016735839724001</t>
  </si>
  <si>
    <t>746271238124000</t>
  </si>
  <si>
    <t>760732123332000</t>
  </si>
  <si>
    <t>010000701701001</t>
  </si>
  <si>
    <t>759689714225000</t>
  </si>
  <si>
    <t>020233979726000</t>
  </si>
  <si>
    <t>013339395034000</t>
  </si>
  <si>
    <t>027090679732000</t>
  </si>
  <si>
    <t>728335407324000</t>
  </si>
  <si>
    <t>027271857432000</t>
  </si>
  <si>
    <t>018322990631001</t>
  </si>
  <si>
    <t>010016244113001</t>
  </si>
  <si>
    <t>028486512124000</t>
  </si>
  <si>
    <t>NuLL</t>
  </si>
  <si>
    <t>031415128701000</t>
  </si>
  <si>
    <t>315762393451000</t>
  </si>
  <si>
    <t>024400137809000</t>
  </si>
  <si>
    <t>032281396124000</t>
  </si>
  <si>
    <t>000197707114000</t>
  </si>
  <si>
    <t>354566804125000</t>
  </si>
  <si>
    <t>014585103724001</t>
  </si>
  <si>
    <t>024483455077000</t>
  </si>
  <si>
    <t>025021742122000</t>
  </si>
  <si>
    <t>721893998128000</t>
  </si>
  <si>
    <t>003554821013000</t>
  </si>
  <si>
    <t>00000000000000O</t>
  </si>
  <si>
    <t>010847457414000</t>
  </si>
  <si>
    <t>011398948321001</t>
  </si>
  <si>
    <t>013105614435001</t>
  </si>
  <si>
    <t>700023880215000</t>
  </si>
  <si>
    <t>032952632105001</t>
  </si>
  <si>
    <t>739936078063000</t>
  </si>
  <si>
    <t>749859765076000</t>
  </si>
  <si>
    <t>003073517905000</t>
  </si>
  <si>
    <t>032837510705000</t>
  </si>
  <si>
    <t>010618387055000</t>
  </si>
  <si>
    <t>766257406413000</t>
  </si>
  <si>
    <t>025675174428000</t>
  </si>
  <si>
    <t>015542244091000</t>
  </si>
  <si>
    <t>769109406618000</t>
  </si>
  <si>
    <t>016365280702000</t>
  </si>
  <si>
    <t>023748437722000</t>
  </si>
  <si>
    <t>814557211225000</t>
  </si>
  <si>
    <t>033174301027000</t>
  </si>
  <si>
    <t>020192944731000</t>
  </si>
  <si>
    <t>019103142441000</t>
  </si>
  <si>
    <t>013371273043000</t>
  </si>
  <si>
    <t>314980418005000</t>
  </si>
  <si>
    <t>018424101432000</t>
  </si>
  <si>
    <t>014332134426000</t>
  </si>
  <si>
    <t>017701145054000</t>
  </si>
  <si>
    <t>030061113215000</t>
  </si>
  <si>
    <t>596278382401000</t>
  </si>
  <si>
    <t>803148923602000</t>
  </si>
  <si>
    <t>801003237722000</t>
  </si>
  <si>
    <t>022566129631000</t>
  </si>
  <si>
    <t>019885920053000</t>
  </si>
  <si>
    <t>024353666722000</t>
  </si>
  <si>
    <t>040317794122000</t>
  </si>
  <si>
    <t>744788670307000</t>
  </si>
  <si>
    <t>017804105308000</t>
  </si>
  <si>
    <t>010693323057000</t>
  </si>
  <si>
    <t>813222148417000</t>
  </si>
  <si>
    <t>031255227643001</t>
  </si>
  <si>
    <t>759788961509000</t>
  </si>
  <si>
    <t>024384760436000</t>
  </si>
  <si>
    <t>024353252722000</t>
  </si>
  <si>
    <t>020104923725000</t>
  </si>
  <si>
    <t>024143505081000</t>
  </si>
  <si>
    <t>013040142073001</t>
  </si>
  <si>
    <t>014826648631000</t>
  </si>
  <si>
    <t>026185009711000</t>
  </si>
  <si>
    <t>765722939019000</t>
  </si>
  <si>
    <t>316167881624000</t>
  </si>
  <si>
    <t>312600521525000</t>
  </si>
  <si>
    <t>702636713033000</t>
  </si>
  <si>
    <t>817642622503000</t>
  </si>
  <si>
    <t>807107370808000</t>
  </si>
  <si>
    <t>02191</t>
  </si>
  <si>
    <t>021914197029000</t>
  </si>
  <si>
    <t>013260062073000</t>
  </si>
  <si>
    <t>211416755411000</t>
  </si>
  <si>
    <t>700703614063000</t>
  </si>
  <si>
    <t>316020130122000</t>
  </si>
  <si>
    <t>018692350055000</t>
  </si>
  <si>
    <t>753486687723000</t>
  </si>
  <si>
    <t>317340420722000</t>
  </si>
  <si>
    <t>028310621915000</t>
  </si>
  <si>
    <t>016574667029000</t>
  </si>
  <si>
    <t>313997470507000</t>
  </si>
  <si>
    <t>012444006518000</t>
  </si>
  <si>
    <t>021651109580900</t>
  </si>
  <si>
    <t>029036555215000</t>
  </si>
  <si>
    <t>030824593618000</t>
  </si>
  <si>
    <t>816645899405000</t>
  </si>
  <si>
    <t>010016640417001</t>
  </si>
  <si>
    <t>026456087322000</t>
  </si>
  <si>
    <t>011034204315000</t>
  </si>
  <si>
    <t>765228036901000</t>
  </si>
  <si>
    <t>312871254124000</t>
  </si>
  <si>
    <t>002686699426000</t>
  </si>
  <si>
    <t>013747399059000</t>
  </si>
  <si>
    <t>757709563452000</t>
  </si>
  <si>
    <t>025458225091000</t>
  </si>
  <si>
    <t>026570689013000</t>
  </si>
  <si>
    <t>033324682215000</t>
  </si>
  <si>
    <t>023693633542000</t>
  </si>
  <si>
    <t>022200125812000</t>
  </si>
  <si>
    <t>018994087042000</t>
  </si>
  <si>
    <t>017566696201000</t>
  </si>
  <si>
    <t>013032933413000</t>
  </si>
  <si>
    <t>021814744308000</t>
  </si>
  <si>
    <t>026453316541000</t>
  </si>
  <si>
    <t>313882177516000</t>
  </si>
  <si>
    <t>028824191731000</t>
  </si>
  <si>
    <t>029835758215000</t>
  </si>
  <si>
    <t>027508167821000</t>
  </si>
  <si>
    <t>356013045429000</t>
  </si>
  <si>
    <t>743438855614000</t>
  </si>
  <si>
    <t>750168387013000</t>
  </si>
  <si>
    <t>733614770214000</t>
  </si>
  <si>
    <t>767678014801000</t>
  </si>
  <si>
    <t>767953987711000</t>
  </si>
  <si>
    <t>743186231421000</t>
  </si>
  <si>
    <t>026499376308000</t>
  </si>
  <si>
    <t>029919941125000</t>
  </si>
  <si>
    <t>767692791955000</t>
  </si>
  <si>
    <t>720723394805000</t>
  </si>
  <si>
    <t>720723949805000</t>
  </si>
  <si>
    <t>020045134215001</t>
  </si>
  <si>
    <t>026935429334001</t>
  </si>
  <si>
    <t>029043783701000</t>
  </si>
  <si>
    <t>022141675725000</t>
  </si>
  <si>
    <t>030277941016000</t>
  </si>
  <si>
    <t>016841579724000</t>
  </si>
  <si>
    <t>813402997807000</t>
  </si>
  <si>
    <t>704174762646000</t>
  </si>
  <si>
    <t>-----</t>
  </si>
  <si>
    <t>761873710701000</t>
  </si>
  <si>
    <t>029325206016000</t>
  </si>
  <si>
    <t>767364722028000</t>
  </si>
  <si>
    <t>030885909033000</t>
  </si>
  <si>
    <t>316581099414000</t>
  </si>
  <si>
    <t>816914683805000</t>
  </si>
  <si>
    <t>031696925215000</t>
  </si>
  <si>
    <t>022997241402000</t>
  </si>
  <si>
    <t>747216323215000</t>
  </si>
  <si>
    <t>711815639602000</t>
  </si>
  <si>
    <t>311882567011000</t>
  </si>
  <si>
    <t>031821663214000</t>
  </si>
  <si>
    <t>-.-</t>
  </si>
  <si>
    <t>031858368811000</t>
  </si>
  <si>
    <t>767842685307000</t>
  </si>
  <si>
    <t>067907816036000</t>
  </si>
  <si>
    <t>004242327903000</t>
  </si>
  <si>
    <t>755105434905000</t>
  </si>
  <si>
    <t>024932873004000</t>
  </si>
  <si>
    <t>004077020071000</t>
  </si>
  <si>
    <t>315778712541000</t>
  </si>
  <si>
    <t>023417108441000</t>
  </si>
  <si>
    <t>00000000000000-</t>
  </si>
  <si>
    <t>718254808801000</t>
  </si>
  <si>
    <t>020264016057000</t>
  </si>
  <si>
    <t>016349425443000</t>
  </si>
  <si>
    <t>804877884711001</t>
  </si>
  <si>
    <t>029985157004000</t>
  </si>
  <si>
    <t>013058011038000</t>
  </si>
  <si>
    <t>719789158722000</t>
  </si>
  <si>
    <t>809337157225000</t>
  </si>
  <si>
    <t>741112866525000</t>
  </si>
  <si>
    <t>210070124122000</t>
  </si>
  <si>
    <t>767954985214000</t>
  </si>
  <si>
    <t>033131152321001</t>
  </si>
  <si>
    <t>010720043055001</t>
  </si>
  <si>
    <t>000354647645000</t>
  </si>
  <si>
    <t>814444170314000</t>
  </si>
  <si>
    <t>023413354313000</t>
  </si>
  <si>
    <t>758850382722000</t>
  </si>
  <si>
    <t>022754626076000</t>
  </si>
  <si>
    <t>769150590331000</t>
  </si>
  <si>
    <t>020380325031000</t>
  </si>
  <si>
    <t>025381146217000</t>
  </si>
  <si>
    <t>023414139313000</t>
  </si>
  <si>
    <t>032983959301000</t>
  </si>
  <si>
    <t>010101000000000</t>
  </si>
  <si>
    <t>807824602112000</t>
  </si>
  <si>
    <t>029197159823000</t>
  </si>
  <si>
    <t>027792787423033</t>
  </si>
  <si>
    <t>012103479102000</t>
  </si>
  <si>
    <t>747492098332000</t>
  </si>
  <si>
    <t>740558671216000</t>
  </si>
  <si>
    <t>710706938214000</t>
  </si>
  <si>
    <t>030070510215000</t>
  </si>
  <si>
    <t>022177554904000</t>
  </si>
  <si>
    <t>746077072225000</t>
  </si>
  <si>
    <t>013269691009000</t>
  </si>
  <si>
    <t>032551814063001</t>
  </si>
  <si>
    <t>739507176417000</t>
  </si>
  <si>
    <t>022291165706000</t>
  </si>
  <si>
    <t>758392021802000</t>
  </si>
  <si>
    <t>144512555124000</t>
  </si>
  <si>
    <t>032374969722000</t>
  </si>
  <si>
    <t>313232829451000</t>
  </si>
  <si>
    <t>024986481651000</t>
  </si>
  <si>
    <t>015830912431000</t>
  </si>
  <si>
    <t>005249248405000</t>
  </si>
  <si>
    <t>015255912514000</t>
  </si>
  <si>
    <t>026385385507000</t>
  </si>
  <si>
    <t>661454090222001</t>
  </si>
  <si>
    <t>026648253432000</t>
  </si>
  <si>
    <t>013629647952000</t>
  </si>
  <si>
    <t>017760828057000</t>
  </si>
  <si>
    <t>014780480515000</t>
  </si>
  <si>
    <t>031183072313001</t>
  </si>
  <si>
    <t>022423024439000</t>
  </si>
  <si>
    <t>017345331831000</t>
  </si>
  <si>
    <t>018656892308000</t>
  </si>
  <si>
    <t>737113570294000</t>
  </si>
  <si>
    <t>025254079602001</t>
  </si>
  <si>
    <t>016373383651000</t>
  </si>
  <si>
    <t>081274748211000</t>
  </si>
  <si>
    <t>025183716832000</t>
  </si>
  <si>
    <t>014193924832000</t>
  </si>
  <si>
    <t>029845625522000</t>
  </si>
  <si>
    <t>021833728011000</t>
  </si>
  <si>
    <t>032603870001000</t>
  </si>
  <si>
    <t>812618924121000</t>
  </si>
  <si>
    <t>763304946215000</t>
  </si>
  <si>
    <t>662976752701000</t>
  </si>
  <si>
    <t>032855074701000</t>
  </si>
  <si>
    <t>312963127313000</t>
  </si>
  <si>
    <t>734356355604000</t>
  </si>
  <si>
    <t>022165948805000</t>
  </si>
  <si>
    <t>017583105431000</t>
  </si>
  <si>
    <t>741607378522000</t>
  </si>
  <si>
    <t>007132855803000</t>
  </si>
  <si>
    <t>020923330443000</t>
  </si>
  <si>
    <t>024703308211000</t>
  </si>
  <si>
    <t>022028666307000</t>
  </si>
  <si>
    <t>018114892831000</t>
  </si>
  <si>
    <t>029157906704000</t>
  </si>
  <si>
    <t>023601701943000</t>
  </si>
  <si>
    <t>800198434728000</t>
  </si>
  <si>
    <t>010016293201012</t>
  </si>
  <si>
    <t>750272783077000</t>
  </si>
  <si>
    <t>750659237077000</t>
  </si>
  <si>
    <t>716783238009000</t>
  </si>
  <si>
    <t>749820940077000</t>
  </si>
  <si>
    <t>026735092523000</t>
  </si>
  <si>
    <t>016196974721000</t>
  </si>
  <si>
    <t>813617750517000</t>
  </si>
  <si>
    <t>749558557077000</t>
  </si>
  <si>
    <t>015518889504000</t>
  </si>
  <si>
    <t>818514432214000</t>
  </si>
  <si>
    <t>027749217511000</t>
  </si>
  <si>
    <t>739404838403000</t>
  </si>
  <si>
    <t>749821641077000</t>
  </si>
  <si>
    <t>761832781215000</t>
  </si>
  <si>
    <t>761478007064000</t>
  </si>
  <si>
    <t>022758692021000</t>
  </si>
  <si>
    <t>025894999085001</t>
  </si>
  <si>
    <t>013056817426002</t>
  </si>
  <si>
    <t>748243821721000</t>
  </si>
  <si>
    <t>010016293516001</t>
  </si>
  <si>
    <t>027918085415000</t>
  </si>
  <si>
    <t>012350799601000</t>
  </si>
  <si>
    <t>811283910515000</t>
  </si>
  <si>
    <t>750159519517000</t>
  </si>
  <si>
    <t>819831405507000</t>
  </si>
  <si>
    <t>210594453411000</t>
  </si>
  <si>
    <t>022953376121000</t>
  </si>
  <si>
    <t>021783006123000</t>
  </si>
  <si>
    <t>016516759125000</t>
  </si>
  <si>
    <t>703840827018000</t>
  </si>
  <si>
    <t>030363253215001</t>
  </si>
  <si>
    <t>821082484807000</t>
  </si>
  <si>
    <t>31601210903000</t>
  </si>
  <si>
    <t>030627848731000</t>
  </si>
  <si>
    <t>032515967721000</t>
  </si>
  <si>
    <t>032348419022000</t>
  </si>
  <si>
    <t>315515767036000</t>
  </si>
  <si>
    <t>029930856503002</t>
  </si>
  <si>
    <t>315632232413000</t>
  </si>
  <si>
    <t>665610515401000</t>
  </si>
  <si>
    <t>312802648805001</t>
  </si>
  <si>
    <t>711316299004000</t>
  </si>
  <si>
    <t>210121711442000</t>
  </si>
  <si>
    <t>001261189711000</t>
  </si>
  <si>
    <t>010611671306001</t>
  </si>
  <si>
    <t>740549951309000</t>
  </si>
  <si>
    <t>020887774727000</t>
  </si>
  <si>
    <t>744151705215000</t>
  </si>
  <si>
    <t>033240813021000</t>
  </si>
  <si>
    <t>812213908422000</t>
  </si>
  <si>
    <t>012721015223000</t>
  </si>
  <si>
    <t>751318049701000</t>
  </si>
  <si>
    <t>743352643805000</t>
  </si>
  <si>
    <t>020254983038000</t>
  </si>
  <si>
    <t>748260551013000</t>
  </si>
  <si>
    <t>017140203105001</t>
  </si>
  <si>
    <t>248211112115000</t>
  </si>
  <si>
    <t>090802141031000</t>
  </si>
  <si>
    <t>210107686126000</t>
  </si>
  <si>
    <t>028403616124001</t>
  </si>
  <si>
    <t>033456682012000</t>
  </si>
  <si>
    <t>01001</t>
  </si>
  <si>
    <t>010016707093000</t>
  </si>
  <si>
    <t>700590722609000</t>
  </si>
  <si>
    <t>460700339009000</t>
  </si>
  <si>
    <t>091628313401000</t>
  </si>
  <si>
    <t>021345996728001</t>
  </si>
  <si>
    <t>745197863821000</t>
  </si>
  <si>
    <t>026141630731000</t>
  </si>
  <si>
    <t>015899628121000</t>
  </si>
  <si>
    <t>018810689528000</t>
  </si>
  <si>
    <t>735034878012000</t>
  </si>
  <si>
    <t>032502528332001</t>
  </si>
  <si>
    <t>024766081609000</t>
  </si>
  <si>
    <t>033034141307000</t>
  </si>
  <si>
    <t>021844683013000</t>
  </si>
  <si>
    <t>031316136215000</t>
  </si>
  <si>
    <t>019495654046000</t>
  </si>
  <si>
    <t>806789772439000</t>
  </si>
  <si>
    <t>031685720301000</t>
  </si>
  <si>
    <t>018694612055000</t>
  </si>
  <si>
    <t>032719734031000</t>
  </si>
  <si>
    <t>031290778801000</t>
  </si>
  <si>
    <t>317922813215000</t>
  </si>
  <si>
    <t>312531742401000</t>
  </si>
  <si>
    <t>312919244013000</t>
  </si>
  <si>
    <t>802070532705000</t>
  </si>
  <si>
    <t>010612133081000</t>
  </si>
  <si>
    <t>807533435518000</t>
  </si>
  <si>
    <t>020796140904000</t>
  </si>
  <si>
    <t>026338095426000</t>
  </si>
  <si>
    <t>802953224426000</t>
  </si>
  <si>
    <t>020603569436000</t>
  </si>
  <si>
    <t>313205437016000</t>
  </si>
  <si>
    <t>486603335801000</t>
  </si>
  <si>
    <t>741532733036000</t>
  </si>
  <si>
    <t>019620897436000</t>
  </si>
  <si>
    <t>022167399804000</t>
  </si>
  <si>
    <t>027652536701000</t>
  </si>
  <si>
    <t>800623282432000</t>
  </si>
  <si>
    <t>031204936724001</t>
  </si>
  <si>
    <t>811960947701000</t>
  </si>
  <si>
    <t>027968023081000</t>
  </si>
  <si>
    <t>015431265801001</t>
  </si>
  <si>
    <t>210084570723001</t>
  </si>
  <si>
    <t>002617769021000</t>
  </si>
  <si>
    <t>716881578903000</t>
  </si>
  <si>
    <t>664486636071000</t>
  </si>
  <si>
    <t>004900973214000</t>
  </si>
  <si>
    <t>018026872326001</t>
  </si>
  <si>
    <t>763187127609000</t>
  </si>
  <si>
    <t>021198007833000</t>
  </si>
  <si>
    <t>021195748833000</t>
  </si>
  <si>
    <t>812907442011000</t>
  </si>
  <si>
    <t>00000000OO</t>
  </si>
  <si>
    <t>708835228215000</t>
  </si>
  <si>
    <t>00.000.000.0-00</t>
  </si>
  <si>
    <t>025602897907000</t>
  </si>
  <si>
    <t>313674830124000</t>
  </si>
  <si>
    <t>031865488303001</t>
  </si>
  <si>
    <t>820282895722000</t>
  </si>
  <si>
    <t>716411509809000</t>
  </si>
  <si>
    <t>578295487805000</t>
  </si>
  <si>
    <t>255702128008000</t>
  </si>
  <si>
    <t>346354269443000</t>
  </si>
  <si>
    <t>026096073332000</t>
  </si>
  <si>
    <t>016262313073000</t>
  </si>
  <si>
    <t>024898793731000</t>
  </si>
  <si>
    <t>026710053004000</t>
  </si>
  <si>
    <t>021353685726000</t>
  </si>
  <si>
    <t>662974450063000</t>
  </si>
  <si>
    <t>031883531721000</t>
  </si>
  <si>
    <t>024986841611000</t>
  </si>
  <si>
    <t>313118028402000</t>
  </si>
  <si>
    <t>032755555077000</t>
  </si>
  <si>
    <t>nULL</t>
  </si>
  <si>
    <t>015588023651000</t>
  </si>
  <si>
    <t>015266919604000</t>
  </si>
  <si>
    <t>032688483444000</t>
  </si>
  <si>
    <t>021190251728001</t>
  </si>
  <si>
    <t>018639070081000</t>
  </si>
  <si>
    <t>021105978009000</t>
  </si>
  <si>
    <t>714888344325000</t>
  </si>
  <si>
    <t>026585349952000</t>
  </si>
  <si>
    <t>313946709532000</t>
  </si>
  <si>
    <t>746301746805000</t>
  </si>
  <si>
    <t>444195887438000</t>
  </si>
  <si>
    <t>010715951055000</t>
  </si>
  <si>
    <t>740198650516000</t>
  </si>
  <si>
    <t>022079255615000</t>
  </si>
  <si>
    <t>761574417452000</t>
  </si>
  <si>
    <t>805783735225000</t>
  </si>
  <si>
    <t>818634792012000</t>
  </si>
  <si>
    <t>005385851646000</t>
  </si>
  <si>
    <t>734361025722000</t>
  </si>
  <si>
    <t>019612878522000</t>
  </si>
  <si>
    <t>764963815907000</t>
  </si>
  <si>
    <t>013627526073000</t>
  </si>
  <si>
    <t>314756529433000</t>
  </si>
  <si>
    <t>014122238812000</t>
  </si>
  <si>
    <t>015608839214000</t>
  </si>
  <si>
    <t>023840713725000</t>
  </si>
  <si>
    <t>743116022543000</t>
  </si>
  <si>
    <t>711613646093000</t>
  </si>
  <si>
    <t>666572169728000</t>
  </si>
  <si>
    <t>016311797117000</t>
  </si>
  <si>
    <t>015195332322000</t>
  </si>
  <si>
    <t>768151300801001</t>
  </si>
  <si>
    <t>720101435722000</t>
  </si>
  <si>
    <t>242345940401000</t>
  </si>
  <si>
    <t>672286887417000</t>
  </si>
  <si>
    <t>019999075216000</t>
  </si>
  <si>
    <t>661423715121000</t>
  </si>
  <si>
    <t>764453361028000</t>
  </si>
  <si>
    <t>029426616701000</t>
  </si>
  <si>
    <t>707240511701000</t>
  </si>
  <si>
    <t>314576885122000</t>
  </si>
  <si>
    <t>761121425516000</t>
  </si>
  <si>
    <t>820202471125000</t>
  </si>
  <si>
    <t>024597148215000</t>
  </si>
  <si>
    <t>013929963073000</t>
  </si>
  <si>
    <t>025894999085000</t>
  </si>
  <si>
    <t>211110903441000</t>
  </si>
  <si>
    <t>014691539631000</t>
  </si>
  <si>
    <t>710880220722000</t>
  </si>
  <si>
    <t>032113060081000</t>
  </si>
  <si>
    <t>810745067427000</t>
  </si>
  <si>
    <t>032358558063000</t>
  </si>
  <si>
    <t>011204948415000</t>
  </si>
  <si>
    <t>032377723704001</t>
  </si>
  <si>
    <t>317755494724000</t>
  </si>
  <si>
    <t>744410325216000</t>
  </si>
  <si>
    <t>032636821803001</t>
  </si>
  <si>
    <t>815267554419000</t>
  </si>
  <si>
    <t>NuLLL</t>
  </si>
  <si>
    <t>248105470713000</t>
  </si>
  <si>
    <t>032995938085000</t>
  </si>
  <si>
    <t>018421511125000</t>
  </si>
  <si>
    <t>733853535315000</t>
  </si>
  <si>
    <t>024524985127000</t>
  </si>
  <si>
    <t>025314550731000</t>
  </si>
  <si>
    <t>024612335027000</t>
  </si>
  <si>
    <t>018596858073000</t>
  </si>
  <si>
    <t>015678204613000</t>
  </si>
  <si>
    <t>023213978032000</t>
  </si>
  <si>
    <t>790104590432000</t>
  </si>
  <si>
    <t>025458803091000</t>
  </si>
  <si>
    <t>210893970035000</t>
  </si>
  <si>
    <t>764010682121000</t>
  </si>
  <si>
    <t>016707861091000</t>
  </si>
  <si>
    <t>313110868431000</t>
  </si>
  <si>
    <t>021829866062000</t>
  </si>
  <si>
    <t>023911068308000</t>
  </si>
  <si>
    <t>030552467721000</t>
  </si>
  <si>
    <t>03031199702700</t>
  </si>
  <si>
    <t>026041616312001</t>
  </si>
  <si>
    <t>032489239805000</t>
  </si>
  <si>
    <t>729876201426000</t>
  </si>
  <si>
    <t>021403357323000</t>
  </si>
  <si>
    <t>000.0000.0000.0</t>
  </si>
  <si>
    <t>025473430722000</t>
  </si>
  <si>
    <t>714663309507000</t>
  </si>
  <si>
    <t>760605857064000</t>
  </si>
  <si>
    <t>012094488722000</t>
  </si>
  <si>
    <t>210949905403000</t>
  </si>
  <si>
    <t>236</t>
  </si>
  <si>
    <t>017231770421000</t>
  </si>
  <si>
    <t>716500483629000</t>
  </si>
  <si>
    <t>024914574032000</t>
  </si>
  <si>
    <t>032281040124000</t>
  </si>
  <si>
    <t>317551455036000</t>
  </si>
  <si>
    <t>761478353507000</t>
  </si>
  <si>
    <t>015143670911000</t>
  </si>
  <si>
    <t>014607618725000</t>
  </si>
  <si>
    <t>010001675007000</t>
  </si>
  <si>
    <t>759081995721000</t>
  </si>
  <si>
    <t>012125266311000</t>
  </si>
  <si>
    <t>736767146505000</t>
  </si>
  <si>
    <t>746178656823000</t>
  </si>
  <si>
    <t>030406961047000</t>
  </si>
  <si>
    <t>026110344216000</t>
  </si>
  <si>
    <t>067936021417000</t>
  </si>
  <si>
    <t>316095389016000</t>
  </si>
  <si>
    <t>817025737802000</t>
  </si>
  <si>
    <t>800487563093000</t>
  </si>
  <si>
    <t>016148413725000</t>
  </si>
  <si>
    <t>750594624532000</t>
  </si>
  <si>
    <t>033004250831000</t>
  </si>
  <si>
    <t>020381968431001</t>
  </si>
  <si>
    <t>014765655441000</t>
  </si>
  <si>
    <t>033340555722000</t>
  </si>
  <si>
    <t>031298292323000</t>
  </si>
  <si>
    <t>752944934322000</t>
  </si>
  <si>
    <t>022332803322000</t>
  </si>
  <si>
    <t>015291487725000</t>
  </si>
  <si>
    <t>032689010704000</t>
  </si>
  <si>
    <t>017022963052000</t>
  </si>
  <si>
    <t>017023963052000</t>
  </si>
  <si>
    <t>662022755721000</t>
  </si>
  <si>
    <t>088509344507000</t>
  </si>
  <si>
    <t>061631354629000</t>
  </si>
  <si>
    <t>018582494018000</t>
  </si>
  <si>
    <t>12</t>
  </si>
  <si>
    <t>030250732643000</t>
  </si>
  <si>
    <t>025001637047000</t>
  </si>
  <si>
    <t>020467510051000</t>
  </si>
  <si>
    <t>317261576121000</t>
  </si>
  <si>
    <t>759938160402000</t>
  </si>
  <si>
    <t>318076825625000</t>
  </si>
  <si>
    <t>018610303641000</t>
  </si>
  <si>
    <t>032896979015000</t>
  </si>
  <si>
    <t>010711752052000</t>
  </si>
  <si>
    <t>025454984015000</t>
  </si>
  <si>
    <t>029707775905000</t>
  </si>
  <si>
    <t>313193807617000</t>
  </si>
  <si>
    <t>014754006923000</t>
  </si>
  <si>
    <t>025628983603000</t>
  </si>
  <si>
    <t>005876727609000</t>
  </si>
  <si>
    <t>315662395433000</t>
  </si>
  <si>
    <t>807302930624000</t>
  </si>
  <si>
    <t>740598891604000</t>
  </si>
  <si>
    <t>019965854922000</t>
  </si>
  <si>
    <t>010031482511002</t>
  </si>
  <si>
    <t>011186053054000</t>
  </si>
  <si>
    <t>814923330039000</t>
  </si>
  <si>
    <t>314751082501000</t>
  </si>
  <si>
    <t>760201533643000</t>
  </si>
  <si>
    <t>721146272501000</t>
  </si>
  <si>
    <t>024578858604000</t>
  </si>
  <si>
    <t>029426756701000</t>
  </si>
  <si>
    <t>701290852701000</t>
  </si>
  <si>
    <t>027768886618000</t>
  </si>
  <si>
    <t>028276673643000</t>
  </si>
  <si>
    <t>822334181301000</t>
  </si>
  <si>
    <t>313392359602000</t>
  </si>
  <si>
    <t>713031599624000</t>
  </si>
  <si>
    <t>017152349801000</t>
  </si>
  <si>
    <t>021024393641000</t>
  </si>
  <si>
    <t>706225620924000</t>
  </si>
  <si>
    <t>718287451942000</t>
  </si>
  <si>
    <t>034</t>
  </si>
  <si>
    <t>316642362624000</t>
  </si>
  <si>
    <t>664476975601000</t>
  </si>
  <si>
    <t>200085736625000</t>
  </si>
  <si>
    <t>021026463609000</t>
  </si>
  <si>
    <t>312796444625000</t>
  </si>
  <si>
    <t>000054452613000</t>
  </si>
  <si>
    <t>024158164218000</t>
  </si>
  <si>
    <t>733790042602000</t>
  </si>
  <si>
    <t>814917613452000</t>
  </si>
  <si>
    <t>018299883627000</t>
  </si>
  <si>
    <t>300746310609000</t>
  </si>
  <si>
    <t>020077079602000</t>
  </si>
  <si>
    <t>748691466604000</t>
  </si>
  <si>
    <t>720979442624000</t>
  </si>
  <si>
    <t>028517621726000</t>
  </si>
  <si>
    <t>751288614811000</t>
  </si>
  <si>
    <t>317094878731000</t>
  </si>
  <si>
    <t>662961655433000</t>
  </si>
  <si>
    <t>013402177073000</t>
  </si>
  <si>
    <t>010016525951001</t>
  </si>
  <si>
    <t>768878423643000</t>
  </si>
  <si>
    <t>813412038061000</t>
  </si>
  <si>
    <t>017714940631000</t>
  </si>
  <si>
    <t>014984504621000</t>
  </si>
  <si>
    <t>025052226311001</t>
  </si>
  <si>
    <t>016131518626000</t>
  </si>
  <si>
    <t>017821604631000</t>
  </si>
  <si>
    <t>736516378604000</t>
  </si>
  <si>
    <t>029843596201000</t>
  </si>
  <si>
    <t>030710487606000</t>
  </si>
  <si>
    <t>022767453215000</t>
  </si>
  <si>
    <t>020437679923000</t>
  </si>
  <si>
    <t>015203854202002</t>
  </si>
  <si>
    <t>311892335645000</t>
  </si>
  <si>
    <t>818113664216000</t>
  </si>
  <si>
    <t>016778029618000</t>
  </si>
  <si>
    <t>003658630629000</t>
  </si>
  <si>
    <t>314096942401000</t>
  </si>
  <si>
    <t>000363895652000</t>
  </si>
  <si>
    <t>312360431503000</t>
  </si>
  <si>
    <t>502</t>
  </si>
  <si>
    <t>316433598619000</t>
  </si>
  <si>
    <t>051</t>
  </si>
  <si>
    <t>599098910804000</t>
  </si>
  <si>
    <t>736542234406000</t>
  </si>
  <si>
    <t>821068707801000</t>
  </si>
  <si>
    <t>749555124517000</t>
  </si>
  <si>
    <t>011224821641000</t>
  </si>
  <si>
    <t>026045617018000</t>
  </si>
  <si>
    <t>749749669031000</t>
  </si>
  <si>
    <t>029804309626001</t>
  </si>
  <si>
    <t>021346648725000</t>
  </si>
  <si>
    <t>701053787604001</t>
  </si>
  <si>
    <t>755945037619000</t>
  </si>
  <si>
    <t>033450297602000</t>
  </si>
  <si>
    <t>210428918657000</t>
  </si>
  <si>
    <t>086398823609000</t>
  </si>
  <si>
    <t>014373086215000</t>
  </si>
  <si>
    <t>806633046646000</t>
  </si>
  <si>
    <t>029889706037000</t>
  </si>
  <si>
    <t>721710424619000</t>
  </si>
  <si>
    <t>485697072804000</t>
  </si>
  <si>
    <t>013714910054000</t>
  </si>
  <si>
    <t>026809061012000</t>
  </si>
  <si>
    <t>033020934533000</t>
  </si>
  <si>
    <t>818960403117000</t>
  </si>
  <si>
    <t>806666657124000</t>
  </si>
  <si>
    <t>031716434085000</t>
  </si>
  <si>
    <t>248181760036000</t>
  </si>
  <si>
    <t>12345678901239</t>
  </si>
  <si>
    <t>003435443613000</t>
  </si>
  <si>
    <t>000544346533000</t>
  </si>
  <si>
    <t>022487813019000</t>
  </si>
  <si>
    <t>019918697601001</t>
  </si>
  <si>
    <t>741390918629000</t>
  </si>
  <si>
    <t>022447643441000</t>
  </si>
  <si>
    <t>314345620609000</t>
  </si>
  <si>
    <t>734392970624000</t>
  </si>
  <si>
    <t>013376694052000</t>
  </si>
  <si>
    <t>716167812612001</t>
  </si>
  <si>
    <t>315772798045000</t>
  </si>
  <si>
    <t>013519509072000</t>
  </si>
  <si>
    <t>017524026526000</t>
  </si>
  <si>
    <t>721588531604000</t>
  </si>
  <si>
    <t>014716591121002</t>
  </si>
  <si>
    <t>026500280301000</t>
  </si>
  <si>
    <t>717739361815000</t>
  </si>
  <si>
    <t>030644694915000</t>
  </si>
  <si>
    <t>013324595048000</t>
  </si>
  <si>
    <t>005513833612000</t>
  </si>
  <si>
    <t>011044930441000</t>
  </si>
  <si>
    <t>808565667648000</t>
  </si>
  <si>
    <t>016309999113000</t>
  </si>
  <si>
    <t>022973895602000</t>
  </si>
  <si>
    <t>010691640055000</t>
  </si>
  <si>
    <t>715895835602000</t>
  </si>
  <si>
    <t>765303995133000</t>
  </si>
  <si>
    <t>666066881629000</t>
  </si>
  <si>
    <t>241947449855000</t>
  </si>
  <si>
    <t>731251138655000</t>
  </si>
  <si>
    <t>821227907031000</t>
  </si>
  <si>
    <t>811498385306000</t>
  </si>
  <si>
    <t>734531262602000</t>
  </si>
  <si>
    <t>033309964215000</t>
  </si>
  <si>
    <t>665673067604000</t>
  </si>
  <si>
    <t>031784853523000</t>
  </si>
  <si>
    <t>726782352617000</t>
  </si>
  <si>
    <t>029383791624000</t>
  </si>
  <si>
    <t>720934017444000</t>
  </si>
  <si>
    <t>023869720091000</t>
  </si>
  <si>
    <t>021931928057000</t>
  </si>
  <si>
    <t>005183587623000</t>
  </si>
  <si>
    <t>011445830651000</t>
  </si>
  <si>
    <t>761381896216000</t>
  </si>
  <si>
    <t>815188875722000</t>
  </si>
  <si>
    <t>700159882516000</t>
  </si>
  <si>
    <t>015681216614000</t>
  </si>
  <si>
    <t>722151768603000</t>
  </si>
  <si>
    <t>716736921214000</t>
  </si>
  <si>
    <t>025939729052000</t>
  </si>
  <si>
    <t>014863120651000</t>
  </si>
  <si>
    <t>025706789651000</t>
  </si>
  <si>
    <t>021946553058000</t>
  </si>
  <si>
    <t>318204336414000</t>
  </si>
  <si>
    <t>316307990629000</t>
  </si>
  <si>
    <t>020138350815000</t>
  </si>
  <si>
    <t>018232405618000</t>
  </si>
  <si>
    <t>029721560428000</t>
  </si>
  <si>
    <t>025575085801000</t>
  </si>
  <si>
    <t>027236298215000</t>
  </si>
  <si>
    <t>024006348031000</t>
  </si>
  <si>
    <t>010611341439005</t>
  </si>
  <si>
    <t>024384448405000</t>
  </si>
  <si>
    <t>031881238012000</t>
  </si>
  <si>
    <t>777375080211000</t>
  </si>
  <si>
    <t>744535568721000</t>
  </si>
  <si>
    <t>021023916603000</t>
  </si>
  <si>
    <t>029965480115000</t>
  </si>
  <si>
    <t>316149889215000</t>
  </si>
  <si>
    <t>012345377621000</t>
  </si>
  <si>
    <t>813005428225000</t>
  </si>
  <si>
    <t>763317922125000</t>
  </si>
  <si>
    <t>030206775328001</t>
  </si>
  <si>
    <t>733942254609000</t>
  </si>
  <si>
    <t>662593540731000</t>
  </si>
  <si>
    <t>026674465721000</t>
  </si>
  <si>
    <t>015417710215001</t>
  </si>
  <si>
    <t>808522833022000</t>
  </si>
  <si>
    <t>010029767064000</t>
  </si>
  <si>
    <t>715157392423000</t>
  </si>
  <si>
    <t>807447453953000</t>
  </si>
  <si>
    <t>029517356722000</t>
  </si>
  <si>
    <t>010613982051000</t>
  </si>
  <si>
    <t>808026058618000</t>
  </si>
  <si>
    <t>010022903631000</t>
  </si>
  <si>
    <t>008181745814000</t>
  </si>
  <si>
    <t>021944863058000</t>
  </si>
  <si>
    <t>011229523624001</t>
  </si>
  <si>
    <t>025471830307000</t>
  </si>
  <si>
    <t>021369384727000</t>
  </si>
  <si>
    <t>735014185619000</t>
  </si>
  <si>
    <t>764224952015000</t>
  </si>
  <si>
    <t>760089672321000</t>
  </si>
  <si>
    <t>031537822604000</t>
  </si>
  <si>
    <t>026255885529000</t>
  </si>
  <si>
    <t>810383414507000</t>
  </si>
  <si>
    <t>016134611441000</t>
  </si>
  <si>
    <t>022084644603001</t>
  </si>
  <si>
    <t>030954069215000</t>
  </si>
  <si>
    <t>317723476625000</t>
  </si>
  <si>
    <t>343342918121000</t>
  </si>
  <si>
    <t>744630732438000</t>
  </si>
  <si>
    <t>001690338723000</t>
  </si>
  <si>
    <t>665446464657000</t>
  </si>
  <si>
    <t>190504070777000</t>
  </si>
  <si>
    <t>017434010641000</t>
  </si>
  <si>
    <t>025056029022000</t>
  </si>
  <si>
    <t>814320271624000</t>
  </si>
  <si>
    <t>725215438617000</t>
  </si>
  <si>
    <t>920201031095000</t>
  </si>
  <si>
    <t>021461207432000</t>
  </si>
  <si>
    <t>762874865432000</t>
  </si>
  <si>
    <t>821239654417000</t>
  </si>
  <si>
    <t>032347403022000</t>
  </si>
  <si>
    <t>017433830641000</t>
  </si>
  <si>
    <t>811494103731000</t>
  </si>
  <si>
    <t>022485890038000</t>
  </si>
  <si>
    <t>023094618406000</t>
  </si>
  <si>
    <t>027207240915000</t>
  </si>
  <si>
    <t>021889142712001</t>
  </si>
  <si>
    <t>011299070308000</t>
  </si>
  <si>
    <t>018397505705000</t>
  </si>
  <si>
    <t>818960536722000</t>
  </si>
  <si>
    <t>802047712612000</t>
  </si>
  <si>
    <t>020822359624000</t>
  </si>
  <si>
    <t>724457320122000</t>
  </si>
  <si>
    <t>815235122014000</t>
  </si>
  <si>
    <t>823839147724000</t>
  </si>
  <si>
    <t>032927808611000</t>
  </si>
  <si>
    <t>033261132907000</t>
  </si>
  <si>
    <t>804681567656000</t>
  </si>
  <si>
    <t>822665378604000</t>
  </si>
  <si>
    <t>033298258216000</t>
  </si>
  <si>
    <t>763310182451000</t>
  </si>
  <si>
    <t>669584757606000</t>
  </si>
  <si>
    <t>015379928123000</t>
  </si>
  <si>
    <t>013702980908001</t>
  </si>
  <si>
    <t>026647974063000</t>
  </si>
  <si>
    <t>013496567123001</t>
  </si>
  <si>
    <t>802529974417000</t>
  </si>
  <si>
    <t>003737277428000</t>
  </si>
  <si>
    <t>029516291728001</t>
  </si>
  <si>
    <t>026995878525000</t>
  </si>
  <si>
    <t>027002344609000</t>
  </si>
  <si>
    <t>010620813612001</t>
  </si>
  <si>
    <t>019895184308000</t>
  </si>
  <si>
    <t>019168376417000</t>
  </si>
  <si>
    <t>738113521064000</t>
  </si>
  <si>
    <t>818904963225000</t>
  </si>
  <si>
    <t>711319400727000</t>
  </si>
  <si>
    <t>015671217062000</t>
  </si>
  <si>
    <t>017449273063000</t>
  </si>
  <si>
    <t>022619167705001</t>
  </si>
  <si>
    <t>820998862612000</t>
  </si>
  <si>
    <t>661941906805000</t>
  </si>
  <si>
    <t>665003497655000</t>
  </si>
  <si>
    <t>028459352043000</t>
  </si>
  <si>
    <t>011091451615000</t>
  </si>
  <si>
    <t>733161731611000</t>
  </si>
  <si>
    <t>011228996631000</t>
  </si>
  <si>
    <t>010016061093052</t>
  </si>
  <si>
    <t>060280625526000</t>
  </si>
  <si>
    <t>021932090045000</t>
  </si>
  <si>
    <t>027242635728001</t>
  </si>
  <si>
    <t>021735642062000</t>
  </si>
  <si>
    <t>313431603029000</t>
  </si>
  <si>
    <t>804554319801000</t>
  </si>
  <si>
    <t>000023572315000</t>
  </si>
  <si>
    <t>011004447123000</t>
  </si>
  <si>
    <t>026503961215000</t>
  </si>
  <si>
    <t>025898834036000</t>
  </si>
  <si>
    <t>314995408603000</t>
  </si>
  <si>
    <t>317214153401000</t>
  </si>
  <si>
    <t>013023908631001</t>
  </si>
  <si>
    <t>014262919651000</t>
  </si>
  <si>
    <t>02342875612001</t>
  </si>
  <si>
    <t>760116970427000</t>
  </si>
  <si>
    <t>737566802219000</t>
  </si>
  <si>
    <t>737113100197000</t>
  </si>
  <si>
    <t>764117495077000</t>
  </si>
  <si>
    <t>028763399617000</t>
  </si>
  <si>
    <t>032691446216000</t>
  </si>
  <si>
    <t>018433581214000</t>
  </si>
  <si>
    <t>018505933005000</t>
  </si>
  <si>
    <t>719099301061000</t>
  </si>
  <si>
    <t>318033644655000</t>
  </si>
  <si>
    <t>032431603803000</t>
  </si>
  <si>
    <t>024631848812000</t>
  </si>
  <si>
    <t>019902717903000</t>
  </si>
  <si>
    <t>715297057617000</t>
  </si>
  <si>
    <t>317427839429000</t>
  </si>
  <si>
    <t>078564614604000</t>
  </si>
  <si>
    <t>821542552731000</t>
  </si>
  <si>
    <t>013135439617001</t>
  </si>
  <si>
    <t>022305528641000</t>
  </si>
  <si>
    <t>000041830526000</t>
  </si>
  <si>
    <t>010611283314001</t>
  </si>
  <si>
    <t>032713885022000</t>
  </si>
  <si>
    <t>015106768641000</t>
  </si>
  <si>
    <t>032493397011000</t>
  </si>
  <si>
    <t>576491781211000</t>
  </si>
  <si>
    <t>010000727814001</t>
  </si>
  <si>
    <t>735587024124000</t>
  </si>
  <si>
    <t>316561299215000</t>
  </si>
  <si>
    <t>884752775417000</t>
  </si>
  <si>
    <t>728293630426001</t>
  </si>
  <si>
    <t>810925164215000</t>
  </si>
  <si>
    <t>211080981426000</t>
  </si>
  <si>
    <t>805846235625000</t>
  </si>
  <si>
    <t>018405498654000</t>
  </si>
  <si>
    <t>313765562413000</t>
  </si>
  <si>
    <t>026674465721001</t>
  </si>
  <si>
    <t>768403461011000</t>
  </si>
  <si>
    <t>028458826325001</t>
  </si>
  <si>
    <t>767780182607000</t>
  </si>
  <si>
    <t>010617819045001</t>
  </si>
  <si>
    <t>027909381428000</t>
  </si>
  <si>
    <t>737136317657000</t>
  </si>
  <si>
    <t>032422099728000</t>
  </si>
  <si>
    <t>710958562002000</t>
  </si>
  <si>
    <t>707864302522001</t>
  </si>
  <si>
    <t>752841098907000</t>
  </si>
  <si>
    <t>810960161067000</t>
  </si>
  <si>
    <t>022081913615000</t>
  </si>
  <si>
    <t>017239559507001</t>
  </si>
  <si>
    <t>820555282518000</t>
  </si>
  <si>
    <t>717167134503000</t>
  </si>
  <si>
    <t>589918143953000</t>
  </si>
  <si>
    <t>013335385086000</t>
  </si>
  <si>
    <t>023128812004000</t>
  </si>
  <si>
    <t>032901241114000</t>
  </si>
  <si>
    <t>023749781722000</t>
  </si>
  <si>
    <t>004592796419000</t>
  </si>
  <si>
    <t>062582168618000</t>
  </si>
  <si>
    <t>023414691313000</t>
  </si>
  <si>
    <t>029550621504000</t>
  </si>
  <si>
    <t>814659736302000</t>
  </si>
  <si>
    <t>661336834722000</t>
  </si>
  <si>
    <t>800252751016000</t>
  </si>
  <si>
    <t>003889052625000</t>
  </si>
  <si>
    <t>755256484081000</t>
  </si>
  <si>
    <t>741767149626000</t>
  </si>
  <si>
    <t>016822256609000</t>
  </si>
  <si>
    <t>014250245604000</t>
  </si>
  <si>
    <t>720503119601000</t>
  </si>
  <si>
    <t>734699564606000</t>
  </si>
  <si>
    <t>730608150165000</t>
  </si>
  <si>
    <t>818797052322000</t>
  </si>
  <si>
    <t>030406854047000</t>
  </si>
  <si>
    <t>027571157601000</t>
  </si>
  <si>
    <t>715096715048000</t>
  </si>
  <si>
    <t>709702138527000</t>
  </si>
  <si>
    <t>023428758612001</t>
  </si>
  <si>
    <t>808504476604000</t>
  </si>
  <si>
    <t>011486941822002</t>
  </si>
  <si>
    <t>810584003505000</t>
  </si>
  <si>
    <t>754462489508000</t>
  </si>
  <si>
    <t>003395779701000</t>
  </si>
  <si>
    <t>314796723124000</t>
  </si>
  <si>
    <t>032692147417001</t>
  </si>
  <si>
    <t>018413674046000</t>
  </si>
  <si>
    <t>745376343622000</t>
  </si>
  <si>
    <t>813677721602000</t>
  </si>
  <si>
    <t>025249210606000</t>
  </si>
  <si>
    <t>010680429052000</t>
  </si>
  <si>
    <t>027851336654000</t>
  </si>
  <si>
    <t>315620641621000</t>
  </si>
  <si>
    <t>312138969433000</t>
  </si>
  <si>
    <t>808183263017000</t>
  </si>
  <si>
    <t>737737585619000</t>
  </si>
  <si>
    <t>458572799619000</t>
  </si>
  <si>
    <t>717935019432000</t>
  </si>
  <si>
    <t>763179355615000</t>
  </si>
  <si>
    <t>082723347801000</t>
  </si>
  <si>
    <t>001319011801000</t>
  </si>
  <si>
    <t>812639003629000</t>
  </si>
  <si>
    <t>705918928901000</t>
  </si>
  <si>
    <t>810785147605000</t>
  </si>
  <si>
    <t>318243532903000</t>
  </si>
  <si>
    <t>728922600604000</t>
  </si>
  <si>
    <t>018828871057000</t>
  </si>
  <si>
    <t>703188672614000</t>
  </si>
  <si>
    <t>754623296653000</t>
  </si>
  <si>
    <t>743517062429000</t>
  </si>
  <si>
    <t>018245100055000</t>
  </si>
  <si>
    <t>020944518124000</t>
  </si>
  <si>
    <t>210365656943001</t>
  </si>
  <si>
    <t>020106159722000</t>
  </si>
  <si>
    <t>816126833731000</t>
  </si>
  <si>
    <t>354282428621000</t>
  </si>
  <si>
    <t>025871179443000</t>
  </si>
  <si>
    <t>313316432526000</t>
  </si>
  <si>
    <t>825515547528000</t>
  </si>
  <si>
    <t>739394013216000</t>
  </si>
  <si>
    <t>812813830624000</t>
  </si>
  <si>
    <t>728574229907000</t>
  </si>
  <si>
    <t>015310923616000</t>
  </si>
  <si>
    <t>313039364544000</t>
  </si>
  <si>
    <t>756743571447000</t>
  </si>
  <si>
    <t>027667211528000</t>
  </si>
  <si>
    <t>023705965603000</t>
  </si>
  <si>
    <t>015768773714000</t>
  </si>
  <si>
    <t>312778814601000</t>
  </si>
  <si>
    <t>01001437108100</t>
  </si>
  <si>
    <t>027003516823000</t>
  </si>
  <si>
    <t>975957143216000</t>
  </si>
  <si>
    <t>022358246422000</t>
  </si>
  <si>
    <t>735157844602000</t>
  </si>
  <si>
    <t>724499603114000</t>
  </si>
  <si>
    <t>211012703619000</t>
  </si>
  <si>
    <t>668367394804000</t>
  </si>
  <si>
    <t>714922846526000</t>
  </si>
  <si>
    <t>010841617904000</t>
  </si>
  <si>
    <t>801311481643000</t>
  </si>
  <si>
    <t>004003992203000</t>
  </si>
  <si>
    <t>761383728824000</t>
  </si>
  <si>
    <t>026611376728000</t>
  </si>
  <si>
    <t>730940509063000</t>
  </si>
  <si>
    <t>763954955643000</t>
  </si>
  <si>
    <t>75838866490800</t>
  </si>
  <si>
    <t>142816594516000</t>
  </si>
  <si>
    <t>724884655005000</t>
  </si>
  <si>
    <t>026264978018000</t>
  </si>
  <si>
    <t>316947977426000</t>
  </si>
  <si>
    <t>715586665426000</t>
  </si>
  <si>
    <t>447286105419000</t>
  </si>
  <si>
    <t>027775014614000</t>
  </si>
  <si>
    <t>014091458728000</t>
  </si>
  <si>
    <t>024097925321000</t>
  </si>
  <si>
    <t>031417918309000</t>
  </si>
  <si>
    <t>018444851015000</t>
  </si>
  <si>
    <t>739946960602000</t>
  </si>
  <si>
    <t>032873127063000</t>
  </si>
  <si>
    <t>491755971417000</t>
  </si>
  <si>
    <t>016118218441000</t>
  </si>
  <si>
    <t>022778989904000</t>
  </si>
  <si>
    <t>026620799728000</t>
  </si>
  <si>
    <t>031319619215000</t>
  </si>
  <si>
    <t>027166784122000</t>
  </si>
  <si>
    <t>029147675511000</t>
  </si>
  <si>
    <t>800706814507000</t>
  </si>
  <si>
    <t>010717122058000</t>
  </si>
  <si>
    <t>826186926219000</t>
  </si>
  <si>
    <t>027237536215000</t>
  </si>
  <si>
    <t>032302036215000</t>
  </si>
  <si>
    <t>746136373012000</t>
  </si>
  <si>
    <t>805450699901000</t>
  </si>
  <si>
    <t>011359312326000</t>
  </si>
  <si>
    <t>012359550651000</t>
  </si>
  <si>
    <t>015462450651000</t>
  </si>
  <si>
    <t>032949224619000</t>
  </si>
  <si>
    <t>088218086504000</t>
  </si>
  <si>
    <t>013260856643001</t>
  </si>
  <si>
    <t>812357184811000</t>
  </si>
  <si>
    <t>032165862721000</t>
  </si>
  <si>
    <t>766832497047000</t>
  </si>
  <si>
    <t>011329356641000</t>
  </si>
  <si>
    <t>024672404722000</t>
  </si>
  <si>
    <t>805364825509000</t>
  </si>
  <si>
    <t>023905375429000</t>
  </si>
  <si>
    <t>757338496035000</t>
  </si>
  <si>
    <t>005989371505000</t>
  </si>
  <si>
    <t>026375063113000</t>
  </si>
  <si>
    <t>820646552021000</t>
  </si>
  <si>
    <t>014657134428000</t>
  </si>
  <si>
    <t>032272247215000</t>
  </si>
  <si>
    <t>018930891314000</t>
  </si>
  <si>
    <t>757800578203000</t>
  </si>
  <si>
    <t>015395528038000</t>
  </si>
  <si>
    <t>033093733614000</t>
  </si>
  <si>
    <t>029827367722000</t>
  </si>
  <si>
    <t>021346077721000</t>
  </si>
  <si>
    <t>019975903721000</t>
  </si>
  <si>
    <t>011321643323001</t>
  </si>
  <si>
    <t>016541773056000</t>
  </si>
  <si>
    <t>020751343218000</t>
  </si>
  <si>
    <t>031130842615000</t>
  </si>
  <si>
    <t>020592879404000</t>
  </si>
  <si>
    <t>312570682614000</t>
  </si>
  <si>
    <t>024135832602000</t>
  </si>
  <si>
    <t>025246323301000</t>
  </si>
  <si>
    <t>026175760421000</t>
  </si>
  <si>
    <t>723097465124000</t>
  </si>
  <si>
    <t>016402042731001</t>
  </si>
  <si>
    <t>000000000012345</t>
  </si>
  <si>
    <t>018135525613000</t>
  </si>
  <si>
    <t>767841059831000</t>
  </si>
  <si>
    <t>024194904624000</t>
  </si>
  <si>
    <t>024177065312000</t>
  </si>
  <si>
    <t>714417136611000</t>
  </si>
  <si>
    <t>810969253452000</t>
  </si>
  <si>
    <t>713143816735000</t>
  </si>
  <si>
    <t>210391363071000</t>
  </si>
  <si>
    <t>010611879908001</t>
  </si>
  <si>
    <t>032105009722000</t>
  </si>
  <si>
    <t>013161112123001</t>
  </si>
  <si>
    <t>013459292045000</t>
  </si>
  <si>
    <t>312752132124000</t>
  </si>
  <si>
    <t>314983560126000</t>
  </si>
  <si>
    <t>032276750043000</t>
  </si>
  <si>
    <t>020238382428000</t>
  </si>
  <si>
    <t>020867552701000</t>
  </si>
  <si>
    <t>19385269042000</t>
  </si>
  <si>
    <t>015347388112000</t>
  </si>
  <si>
    <t>031580236221001</t>
  </si>
  <si>
    <t>017443227042000</t>
  </si>
  <si>
    <t>317282648417000</t>
  </si>
  <si>
    <t>318218344604000</t>
  </si>
  <si>
    <t>015296700212000</t>
  </si>
  <si>
    <t>669143364507000</t>
  </si>
  <si>
    <t>823717350517000</t>
  </si>
  <si>
    <t>021160789057000</t>
  </si>
  <si>
    <t>701294118807000</t>
  </si>
  <si>
    <t>314113663616000</t>
  </si>
  <si>
    <t>755452232517000</t>
  </si>
  <si>
    <t>024049108721000</t>
  </si>
  <si>
    <t>760348326529000</t>
  </si>
  <si>
    <t>011331733507000</t>
  </si>
  <si>
    <t>014850291331000</t>
  </si>
  <si>
    <t>011089810631000</t>
  </si>
  <si>
    <t>020921797631000</t>
  </si>
  <si>
    <t>010616381527001</t>
  </si>
  <si>
    <t>030236376301000</t>
  </si>
  <si>
    <t>021448378039000</t>
  </si>
  <si>
    <t>026615518722000</t>
  </si>
  <si>
    <t>443215371307000</t>
  </si>
  <si>
    <t>031602055722000</t>
  </si>
  <si>
    <t>030974901219000</t>
  </si>
  <si>
    <t>016608010321000</t>
  </si>
  <si>
    <t>01556368421000</t>
  </si>
  <si>
    <t>021843180904001</t>
  </si>
  <si>
    <t>021725429731000</t>
  </si>
  <si>
    <t>736952128332000</t>
  </si>
  <si>
    <t>738329812627000</t>
  </si>
  <si>
    <t>022124994651000</t>
  </si>
  <si>
    <t>707864302432000</t>
  </si>
  <si>
    <t>028173375604000</t>
  </si>
  <si>
    <t>708508478705000</t>
  </si>
  <si>
    <t>030082994624000</t>
  </si>
  <si>
    <t>022799613312000</t>
  </si>
  <si>
    <t>016211278613000</t>
  </si>
  <si>
    <t>027420447063000</t>
  </si>
  <si>
    <t>815834684624000</t>
  </si>
  <si>
    <t>210535829435000</t>
  </si>
  <si>
    <t>020243143028000</t>
  </si>
  <si>
    <t>024240947415000</t>
  </si>
  <si>
    <t>449864412008000</t>
  </si>
  <si>
    <t>017929167951001</t>
  </si>
  <si>
    <t>689473338417000</t>
  </si>
  <si>
    <t>002432367508000</t>
  </si>
  <si>
    <t>026352724417000</t>
  </si>
  <si>
    <t>818926982711000</t>
  </si>
  <si>
    <t>825629736403000</t>
  </si>
  <si>
    <t>317606465645000</t>
  </si>
  <si>
    <t>817794993642000</t>
  </si>
  <si>
    <t>031300569728000</t>
  </si>
  <si>
    <t>705342228722000</t>
  </si>
  <si>
    <t>685407421902000</t>
  </si>
  <si>
    <t>729609818224000</t>
  </si>
  <si>
    <t>022296958642000</t>
  </si>
  <si>
    <t>669000903903000</t>
  </si>
  <si>
    <t>695461020951000</t>
  </si>
  <si>
    <t>003080629645000</t>
  </si>
  <si>
    <t>027512011028000</t>
  </si>
  <si>
    <t>033375924722000</t>
  </si>
  <si>
    <t>025270729438000</t>
  </si>
  <si>
    <t>758357636643000</t>
  </si>
  <si>
    <t>746483049627000</t>
  </si>
  <si>
    <t>756533014528000</t>
  </si>
  <si>
    <t>311746721445000</t>
  </si>
  <si>
    <t>027900539714000</t>
  </si>
  <si>
    <t>800337040731000</t>
  </si>
  <si>
    <t>030803522063000</t>
  </si>
  <si>
    <t>006979983331000</t>
  </si>
  <si>
    <t>018347211615000</t>
  </si>
  <si>
    <t>667524391602000</t>
  </si>
  <si>
    <t>713178143645000</t>
  </si>
  <si>
    <t>827130451513000</t>
  </si>
  <si>
    <t>028249530604000</t>
  </si>
  <si>
    <t>032839425312000</t>
  </si>
  <si>
    <t>013243456029000</t>
  </si>
  <si>
    <t>210156774431000</t>
  </si>
  <si>
    <t>031949019722000</t>
  </si>
  <si>
    <t>028176949613000</t>
  </si>
  <si>
    <t>732456181721000</t>
  </si>
  <si>
    <t>751270455017000</t>
  </si>
  <si>
    <t>740633839645000</t>
  </si>
  <si>
    <t>032779670063000</t>
  </si>
  <si>
    <t>025814336101000</t>
  </si>
  <si>
    <t>013690847046000</t>
  </si>
  <si>
    <t>760235754712000</t>
  </si>
  <si>
    <t>025048364809001</t>
  </si>
  <si>
    <t>028175313613000</t>
  </si>
  <si>
    <t>00000000123456</t>
  </si>
  <si>
    <t>012737417213001</t>
  </si>
  <si>
    <t>023178957125000</t>
  </si>
  <si>
    <t>017219718641000</t>
  </si>
  <si>
    <t>003041522423000</t>
  </si>
  <si>
    <t>749102315008000</t>
  </si>
  <si>
    <t>031909344522001</t>
  </si>
  <si>
    <t>316690080611000</t>
  </si>
  <si>
    <t>745997023423000</t>
  </si>
  <si>
    <t>030519979801000</t>
  </si>
  <si>
    <t>806997441731000</t>
  </si>
  <si>
    <t>316720499303001</t>
  </si>
  <si>
    <t>028994440505000</t>
  </si>
  <si>
    <t>826746083642000</t>
  </si>
  <si>
    <t>024427031609000</t>
  </si>
  <si>
    <t>020072088125001</t>
  </si>
  <si>
    <t>661993782517000</t>
  </si>
  <si>
    <t>027465427311000</t>
  </si>
  <si>
    <t>805702743731000</t>
  </si>
  <si>
    <t>147444715821000</t>
  </si>
  <si>
    <t>735664021722000</t>
  </si>
  <si>
    <t>015866924651000</t>
  </si>
  <si>
    <t>141288704224000</t>
  </si>
  <si>
    <t>805104593407000</t>
  </si>
  <si>
    <t>753351295044000</t>
  </si>
  <si>
    <t>032560203215000</t>
  </si>
  <si>
    <t>029925336301000</t>
  </si>
  <si>
    <t>714738713225001</t>
  </si>
  <si>
    <t>025829508224000</t>
  </si>
  <si>
    <t>807870985955000</t>
  </si>
  <si>
    <t>317012912603000</t>
  </si>
  <si>
    <t>021963590728000</t>
  </si>
  <si>
    <t>013563085732000</t>
  </si>
  <si>
    <t>032963449022000</t>
  </si>
  <si>
    <t>759736127811000</t>
  </si>
  <si>
    <t>026690644203000</t>
  </si>
  <si>
    <t>033156407013000</t>
  </si>
  <si>
    <t>711014670063000</t>
  </si>
  <si>
    <t>025476854725000</t>
  </si>
  <si>
    <t>002641975903000</t>
  </si>
  <si>
    <t>033163841307000</t>
  </si>
  <si>
    <t>012675740201000</t>
  </si>
  <si>
    <t>021574462214000</t>
  </si>
  <si>
    <t>011050622444000</t>
  </si>
  <si>
    <t>023590102331000</t>
  </si>
  <si>
    <t>016097925542002</t>
  </si>
  <si>
    <t>016434151643001</t>
  </si>
  <si>
    <t>127249853438000</t>
  </si>
  <si>
    <t>725458137624000</t>
  </si>
  <si>
    <t>315924399521000</t>
  </si>
  <si>
    <t>706790409417000</t>
  </si>
  <si>
    <t>017568551218000</t>
  </si>
  <si>
    <t>027170125214001</t>
  </si>
  <si>
    <t>015171184612002</t>
  </si>
  <si>
    <t>661553081009000</t>
  </si>
  <si>
    <t>016472318004000</t>
  </si>
  <si>
    <t>031018666035000</t>
  </si>
  <si>
    <t>825255961016000</t>
  </si>
  <si>
    <t>359028032426000</t>
  </si>
  <si>
    <t>010708949052000</t>
  </si>
  <si>
    <t>311924898722000</t>
  </si>
  <si>
    <t>819835067307000</t>
  </si>
  <si>
    <t>763726692214000</t>
  </si>
  <si>
    <t>027850478654000</t>
  </si>
  <si>
    <t>825351455445000</t>
  </si>
  <si>
    <t>552780611643000</t>
  </si>
  <si>
    <t>013492392054000</t>
  </si>
  <si>
    <t>016617359643000</t>
  </si>
  <si>
    <t>816850648603000</t>
  </si>
  <si>
    <t>021344049721000</t>
  </si>
  <si>
    <t>011232048651000</t>
  </si>
  <si>
    <t>013222336071000</t>
  </si>
  <si>
    <t>023838618801000</t>
  </si>
  <si>
    <t>010602688533001</t>
  </si>
  <si>
    <t>025294109612000</t>
  </si>
  <si>
    <t>823898044224000</t>
  </si>
  <si>
    <t>069537900612000</t>
  </si>
  <si>
    <t>017163296606000</t>
  </si>
  <si>
    <t>810298836201000</t>
  </si>
  <si>
    <t>211220215122000</t>
  </si>
  <si>
    <t>210538831528000</t>
  </si>
  <si>
    <t>728891052604000</t>
  </si>
  <si>
    <t>702676586809000</t>
  </si>
  <si>
    <t>031873235212000</t>
  </si>
  <si>
    <t>015542038073000</t>
  </si>
  <si>
    <t>717824510313000</t>
  </si>
  <si>
    <t>029269636926000</t>
  </si>
  <si>
    <t>022568141614000</t>
  </si>
  <si>
    <t>019635663092000</t>
  </si>
  <si>
    <t>020253621018000</t>
  </si>
  <si>
    <t>166885848731000</t>
  </si>
  <si>
    <t>017233099441000</t>
  </si>
  <si>
    <t>029031366304000</t>
  </si>
  <si>
    <t>703390666041000</t>
  </si>
  <si>
    <t>767356082215000</t>
  </si>
  <si>
    <t>026615773728000</t>
  </si>
  <si>
    <t>301514386326000</t>
  </si>
  <si>
    <t>246564546421000</t>
  </si>
  <si>
    <t>027875970906000</t>
  </si>
  <si>
    <t>318133410215000</t>
  </si>
  <si>
    <t>706947108732000</t>
  </si>
  <si>
    <t>820242584604000</t>
  </si>
  <si>
    <t>010016525602002</t>
  </si>
  <si>
    <t>312783939617000</t>
  </si>
  <si>
    <t>000573899722000</t>
  </si>
  <si>
    <t>803500388225000</t>
  </si>
  <si>
    <t>314473729124000</t>
  </si>
  <si>
    <t>021372420723000</t>
  </si>
  <si>
    <t>025757899077000</t>
  </si>
  <si>
    <t>014087118726000</t>
  </si>
  <si>
    <t>012576674812000</t>
  </si>
  <si>
    <t>313521577532000</t>
  </si>
  <si>
    <t>032105298722000</t>
  </si>
  <si>
    <t>013652201073000</t>
  </si>
  <si>
    <t>314591629093000</t>
  </si>
  <si>
    <t>029424272731000</t>
  </si>
  <si>
    <t>710249079603000</t>
  </si>
  <si>
    <t>804865939728000</t>
  </si>
  <si>
    <t>017133273721000</t>
  </si>
  <si>
    <t>032745853512000</t>
  </si>
  <si>
    <t>032842635201001</t>
  </si>
  <si>
    <t>020351466506000</t>
  </si>
  <si>
    <t>301064028721000</t>
  </si>
  <si>
    <t>032476194006001</t>
  </si>
  <si>
    <t>017303371301000</t>
  </si>
  <si>
    <t>011089109607000</t>
  </si>
  <si>
    <t>021760186641000</t>
  </si>
  <si>
    <t>720173350222000</t>
  </si>
  <si>
    <t>314630344614000</t>
  </si>
  <si>
    <t>011225463641000</t>
  </si>
  <si>
    <t>028046647648000</t>
  </si>
  <si>
    <t>808937379018000</t>
  </si>
  <si>
    <t>762892826015000</t>
  </si>
  <si>
    <t>012806055441000</t>
  </si>
  <si>
    <t>018770347011000</t>
  </si>
  <si>
    <t>021241443105000</t>
  </si>
  <si>
    <t>017932609401000</t>
  </si>
  <si>
    <t>800314197653000</t>
  </si>
  <si>
    <t>245223243655000</t>
  </si>
  <si>
    <t>026914895036000</t>
  </si>
  <si>
    <t>016402042613001</t>
  </si>
  <si>
    <t>027511633029000</t>
  </si>
  <si>
    <t>748644457602000</t>
  </si>
  <si>
    <t>754701456508000</t>
  </si>
  <si>
    <t>017355603812000</t>
  </si>
  <si>
    <t>025907387734000</t>
  </si>
  <si>
    <t>072125974655000</t>
  </si>
  <si>
    <t>025965583211001</t>
  </si>
  <si>
    <t>067191122655000</t>
  </si>
  <si>
    <t>000071217601000</t>
  </si>
  <si>
    <t>717380000011000</t>
  </si>
  <si>
    <t>000064709655000</t>
  </si>
  <si>
    <t>022435895904000</t>
  </si>
  <si>
    <t>80579521872I000</t>
  </si>
  <si>
    <t>315350678625000</t>
  </si>
  <si>
    <t>010003184722000</t>
  </si>
  <si>
    <t>248361834411000</t>
  </si>
  <si>
    <t>768448656727000</t>
  </si>
  <si>
    <t>810620591642000</t>
  </si>
  <si>
    <t>016228959201000</t>
  </si>
  <si>
    <t>768271769509000</t>
  </si>
  <si>
    <t>028213007802000</t>
  </si>
  <si>
    <t>317094514419000</t>
  </si>
  <si>
    <t>014736573322000</t>
  </si>
  <si>
    <t>032523847321000</t>
  </si>
  <si>
    <t>023895295004000</t>
  </si>
  <si>
    <t>AA7584487</t>
  </si>
  <si>
    <t>010016640711002</t>
  </si>
  <si>
    <t>030133946721000</t>
  </si>
  <si>
    <t>019635077607001</t>
  </si>
  <si>
    <t>030798219801000</t>
  </si>
  <si>
    <t>756685095402000</t>
  </si>
  <si>
    <t>032787863061000</t>
  </si>
  <si>
    <t>747691129119000</t>
  </si>
  <si>
    <t>807855721117000</t>
  </si>
  <si>
    <t>804088235648000</t>
  </si>
  <si>
    <t>024980815215000</t>
  </si>
  <si>
    <t>814085585722000</t>
  </si>
  <si>
    <t>313064024905000</t>
  </si>
  <si>
    <t>817067481411000</t>
  </si>
  <si>
    <t>014479703441000</t>
  </si>
  <si>
    <t>026665547622000</t>
  </si>
  <si>
    <t>700617319105000</t>
  </si>
  <si>
    <t>803925700603000</t>
  </si>
  <si>
    <t>018312280631000</t>
  </si>
  <si>
    <t>028360089401000</t>
  </si>
  <si>
    <t>026647339432000</t>
  </si>
  <si>
    <t>717406797017000</t>
  </si>
  <si>
    <t>805269792832000</t>
  </si>
  <si>
    <t>750449902922000</t>
  </si>
  <si>
    <t>017436429643000</t>
  </si>
  <si>
    <t>317404721013000</t>
  </si>
  <si>
    <t>314008723532000</t>
  </si>
  <si>
    <t>018898817518000</t>
  </si>
  <si>
    <t>827528076215000</t>
  </si>
  <si>
    <t>020523668042000</t>
  </si>
  <si>
    <t>152009544331000</t>
  </si>
  <si>
    <t>032350811811000</t>
  </si>
  <si>
    <t>031350283815002</t>
  </si>
  <si>
    <t>025610866617000</t>
  </si>
  <si>
    <t>802960575617000</t>
  </si>
  <si>
    <t>022481212038000</t>
  </si>
  <si>
    <t>029303468022000</t>
  </si>
  <si>
    <t>002524486609000</t>
  </si>
  <si>
    <t>825335763722000</t>
  </si>
  <si>
    <t>816134282086000</t>
  </si>
  <si>
    <t>761980291655000</t>
  </si>
  <si>
    <t>032109753215000</t>
  </si>
  <si>
    <t>020584918081000</t>
  </si>
  <si>
    <t>311764369507000</t>
  </si>
  <si>
    <t>025376534331000</t>
  </si>
  <si>
    <t>018305730518000</t>
  </si>
  <si>
    <t>761909753528000</t>
  </si>
  <si>
    <t>cortinadongguan</t>
  </si>
  <si>
    <t>015106974631000</t>
  </si>
  <si>
    <t>030684955216000</t>
  </si>
  <si>
    <t>071353551823001</t>
  </si>
  <si>
    <t>584554976642000</t>
  </si>
  <si>
    <t>022886618006000</t>
  </si>
  <si>
    <t>014741383731000</t>
  </si>
  <si>
    <t>013019690432000</t>
  </si>
  <si>
    <t>021321666728000</t>
  </si>
  <si>
    <t>002254134438000</t>
  </si>
  <si>
    <t>802935270731000</t>
  </si>
  <si>
    <t>664429685734000</t>
  </si>
  <si>
    <t>013579982072000</t>
  </si>
  <si>
    <t>828249565521000</t>
  </si>
  <si>
    <t>763606175225000</t>
  </si>
  <si>
    <t>210182556643000</t>
  </si>
  <si>
    <t>667927115213000</t>
  </si>
  <si>
    <t>315758920655000</t>
  </si>
  <si>
    <t>023843493725000</t>
  </si>
  <si>
    <t>809162787017000</t>
  </si>
  <si>
    <t>810238782724000</t>
  </si>
  <si>
    <t>814971156615000</t>
  </si>
  <si>
    <t>031202377605000</t>
  </si>
  <si>
    <t>716724216922000</t>
  </si>
  <si>
    <t>062967385619000</t>
  </si>
  <si>
    <t>028458271011000</t>
  </si>
  <si>
    <t>025946393722000</t>
  </si>
  <si>
    <t>729481804606000</t>
  </si>
  <si>
    <t>029828068722000</t>
  </si>
  <si>
    <t>813326725436000</t>
  </si>
  <si>
    <t>017645995324001</t>
  </si>
  <si>
    <t>018609545642000</t>
  </si>
  <si>
    <t>824852875722000</t>
  </si>
  <si>
    <t>000023812304000</t>
  </si>
  <si>
    <t>008147563327000</t>
  </si>
  <si>
    <t>751134834215000</t>
  </si>
  <si>
    <t>705516375018000</t>
  </si>
  <si>
    <t>712582543624000</t>
  </si>
  <si>
    <t>706998150734000</t>
  </si>
  <si>
    <t>021346218721000</t>
  </si>
  <si>
    <t>828293340513000</t>
  </si>
  <si>
    <t>315583864618000</t>
  </si>
  <si>
    <t>808034441505000</t>
  </si>
  <si>
    <t>759043896331000</t>
  </si>
  <si>
    <t>732316054024000</t>
  </si>
  <si>
    <t>731847927125000</t>
  </si>
  <si>
    <t>032951089104000</t>
  </si>
  <si>
    <t>032660979731000</t>
  </si>
  <si>
    <t>804054328022000</t>
  </si>
  <si>
    <t>000046854524000</t>
  </si>
  <si>
    <t>021159116059000</t>
  </si>
  <si>
    <t>028696060721000</t>
  </si>
  <si>
    <t>013228614301000</t>
  </si>
  <si>
    <t>716191796034000</t>
  </si>
  <si>
    <t>769995333813000</t>
  </si>
  <si>
    <t>313439523602000</t>
  </si>
  <si>
    <t>015563513522000</t>
  </si>
  <si>
    <t>022161988732000</t>
  </si>
  <si>
    <t>025573791801000</t>
  </si>
  <si>
    <t>717702930722000</t>
  </si>
  <si>
    <t>022336408902001</t>
  </si>
  <si>
    <t>812501294654000</t>
  </si>
  <si>
    <t>017752338415000</t>
  </si>
  <si>
    <t>023841166721000</t>
  </si>
  <si>
    <t>010610335093000</t>
  </si>
  <si>
    <t>817773450516000</t>
  </si>
  <si>
    <t>662355916214000</t>
  </si>
  <si>
    <t>000062679602000</t>
  </si>
  <si>
    <t>318261336721000</t>
  </si>
  <si>
    <t>314328337612000</t>
  </si>
  <si>
    <t>822773958053000</t>
  </si>
  <si>
    <t>026285387311001</t>
  </si>
  <si>
    <t>720878537017000</t>
  </si>
  <si>
    <t>755052966324000</t>
  </si>
  <si>
    <t>011433760613000</t>
  </si>
  <si>
    <t>729283002048000</t>
  </si>
  <si>
    <t>018802207123000</t>
  </si>
  <si>
    <t>014412316631000</t>
  </si>
  <si>
    <t>705439651216000</t>
  </si>
  <si>
    <t>097651533643000</t>
  </si>
  <si>
    <t>028264877642000</t>
  </si>
  <si>
    <t>707022216124000</t>
  </si>
  <si>
    <t>000624163517000</t>
  </si>
  <si>
    <t>031038318301000</t>
  </si>
  <si>
    <t>025665514032000</t>
  </si>
  <si>
    <t>026047811312001</t>
  </si>
  <si>
    <t>667456347117000</t>
  </si>
  <si>
    <t>316135110413000</t>
  </si>
  <si>
    <t>801745217722000</t>
  </si>
  <si>
    <t>023271117218000</t>
  </si>
  <si>
    <t>013071410073000</t>
  </si>
  <si>
    <t>714172491005000</t>
  </si>
  <si>
    <t>020267399052000</t>
  </si>
  <si>
    <t>066909243701000</t>
  </si>
  <si>
    <t>003514569501000</t>
  </si>
  <si>
    <t>727686727731000</t>
  </si>
  <si>
    <t>028531648728000</t>
  </si>
  <si>
    <t>817911100452000</t>
  </si>
  <si>
    <t>000072686656000</t>
  </si>
  <si>
    <t>315759381122000</t>
  </si>
  <si>
    <t>706166220413000</t>
  </si>
  <si>
    <t>748426376112000</t>
  </si>
  <si>
    <t>736788589124000</t>
  </si>
  <si>
    <t>718855018811000</t>
  </si>
  <si>
    <t>763495298609000</t>
  </si>
  <si>
    <t>712678713604000</t>
  </si>
  <si>
    <t>025552753216000</t>
  </si>
  <si>
    <t>021467790212000</t>
  </si>
  <si>
    <t>488882242312000</t>
  </si>
  <si>
    <t>019241934431000</t>
  </si>
  <si>
    <t>022799886314000</t>
  </si>
  <si>
    <t>812506939435000</t>
  </si>
  <si>
    <t>------</t>
  </si>
  <si>
    <t>030235972301000</t>
  </si>
  <si>
    <t>749745493643000</t>
  </si>
  <si>
    <t>313189797655000</t>
  </si>
  <si>
    <t>032199648077000</t>
  </si>
  <si>
    <t>828339184061000</t>
  </si>
  <si>
    <t>711303222036000</t>
  </si>
  <si>
    <t>812755338306000</t>
  </si>
  <si>
    <t>021945985058000</t>
  </si>
  <si>
    <t>027453570035000</t>
  </si>
  <si>
    <t>032560328215000</t>
  </si>
  <si>
    <t>023780356516000</t>
  </si>
  <si>
    <t>806945671025000</t>
  </si>
  <si>
    <t>311599336043000</t>
  </si>
  <si>
    <t>717189013701000</t>
  </si>
  <si>
    <t>025895590034000</t>
  </si>
  <si>
    <t>033152836018000</t>
  </si>
  <si>
    <t>735023384617000</t>
  </si>
  <si>
    <t>030343651722000</t>
  </si>
  <si>
    <t>095934922722000</t>
  </si>
  <si>
    <t>803340173815000</t>
  </si>
  <si>
    <t>002490605701000</t>
  </si>
  <si>
    <t>822576989214000</t>
  </si>
  <si>
    <t>705972537421000</t>
  </si>
  <si>
    <t>010611804093000</t>
  </si>
  <si>
    <t>300650272501000</t>
  </si>
  <si>
    <t>025214248425000</t>
  </si>
  <si>
    <t>821882594831000</t>
  </si>
  <si>
    <t>714533783618000</t>
  </si>
  <si>
    <t>761862283303000</t>
  </si>
  <si>
    <t>017131988725000</t>
  </si>
  <si>
    <t>752769737606000</t>
  </si>
  <si>
    <t>737920975411000</t>
  </si>
  <si>
    <t>018387183604000</t>
  </si>
  <si>
    <t>012719522214001</t>
  </si>
  <si>
    <t>019297977609000</t>
  </si>
  <si>
    <t>010611671051000</t>
  </si>
  <si>
    <t>010611671313000</t>
  </si>
  <si>
    <t>317327948401000</t>
  </si>
  <si>
    <t>010026748052000</t>
  </si>
  <si>
    <t>765745062614000</t>
  </si>
  <si>
    <t>030800122525001</t>
  </si>
  <si>
    <t>024875304415000</t>
  </si>
  <si>
    <t>017247248411000</t>
  </si>
  <si>
    <t>012237087651000</t>
  </si>
  <si>
    <t>720787845409000</t>
  </si>
  <si>
    <t>013005665007000</t>
  </si>
  <si>
    <t>011340742725000</t>
  </si>
  <si>
    <t>745555474429000</t>
  </si>
  <si>
    <t>020887147727000</t>
  </si>
  <si>
    <t>081391690212000</t>
  </si>
  <si>
    <t>700161672516000</t>
  </si>
  <si>
    <t>809892664724000</t>
  </si>
  <si>
    <t>758115786723000</t>
  </si>
  <si>
    <t>030995245721000</t>
  </si>
  <si>
    <t>315526103125000</t>
  </si>
  <si>
    <t>023750664722000</t>
  </si>
  <si>
    <t>802440685438000</t>
  </si>
  <si>
    <t>023750664728000</t>
  </si>
  <si>
    <t>010693505438001</t>
  </si>
  <si>
    <t>766786511612000</t>
  </si>
  <si>
    <t>762503811421000</t>
  </si>
  <si>
    <t>211527593128000</t>
  </si>
  <si>
    <t>011332574631000</t>
  </si>
  <si>
    <t>025708249623000</t>
  </si>
  <si>
    <t>025829508215001</t>
  </si>
  <si>
    <t>317161362417000</t>
  </si>
  <si>
    <t>752504191301000</t>
  </si>
  <si>
    <t>022097570619000</t>
  </si>
  <si>
    <t>032912743625000</t>
  </si>
  <si>
    <t>804203297629000</t>
  </si>
  <si>
    <t>829056068629000</t>
  </si>
  <si>
    <t>022764062215000</t>
  </si>
  <si>
    <t>061720371321000</t>
  </si>
  <si>
    <t>745355628222000</t>
  </si>
  <si>
    <t>027840537655000</t>
  </si>
  <si>
    <t>017524455526000</t>
  </si>
  <si>
    <t>807967302214000</t>
  </si>
  <si>
    <t>033318593643000</t>
  </si>
  <si>
    <t>701804544076000</t>
  </si>
  <si>
    <t>026657387655000</t>
  </si>
  <si>
    <t>013259544009000</t>
  </si>
  <si>
    <t>015945090007000</t>
  </si>
  <si>
    <t>021461140445000</t>
  </si>
  <si>
    <t>727834038807001</t>
  </si>
  <si>
    <t>015668304018000</t>
  </si>
  <si>
    <t>820815231611000</t>
  </si>
  <si>
    <t>817312572802000</t>
  </si>
  <si>
    <t>030364194426001</t>
  </si>
  <si>
    <t>033239559011000</t>
  </si>
  <si>
    <t>028173177613000</t>
  </si>
  <si>
    <t>210101804113000</t>
  </si>
  <si>
    <t>746849355722000</t>
  </si>
  <si>
    <t>016454845422000</t>
  </si>
  <si>
    <t>026615849722000</t>
  </si>
  <si>
    <t>011123668904000</t>
  </si>
  <si>
    <t>664305711203000</t>
  </si>
  <si>
    <t>700986441063000</t>
  </si>
  <si>
    <t>755409935701000</t>
  </si>
  <si>
    <t>762311975612000</t>
  </si>
  <si>
    <t>013019013605001</t>
  </si>
  <si>
    <t>317014397216000</t>
  </si>
  <si>
    <t>032598492951000</t>
  </si>
  <si>
    <t>016499642647000</t>
  </si>
  <si>
    <t>829360908734000</t>
  </si>
  <si>
    <t>809200777648000</t>
  </si>
  <si>
    <t>031290935801000</t>
  </si>
  <si>
    <t>011016573201000</t>
  </si>
  <si>
    <t>750707523077000</t>
  </si>
  <si>
    <t>001487057513000</t>
  </si>
  <si>
    <t>031092638808000</t>
  </si>
  <si>
    <t>710994104215000</t>
  </si>
  <si>
    <t>033061631722000</t>
  </si>
  <si>
    <t>240419044601000</t>
  </si>
  <si>
    <t>313528069619000</t>
  </si>
  <si>
    <t>820433217311000</t>
  </si>
  <si>
    <t>021758065624001</t>
  </si>
  <si>
    <t>010610434215001</t>
  </si>
  <si>
    <t>006063408106000</t>
  </si>
  <si>
    <t>803325638821000</t>
  </si>
  <si>
    <t>017908765113000</t>
  </si>
  <si>
    <t>753693092608000</t>
  </si>
  <si>
    <t>018900175518000</t>
  </si>
  <si>
    <t>014715585125001</t>
  </si>
  <si>
    <t>015293798725000</t>
  </si>
  <si>
    <t>026612077722000</t>
  </si>
  <si>
    <t>716050349601000</t>
  </si>
  <si>
    <t>751613456035000</t>
  </si>
  <si>
    <t>718223316402000</t>
  </si>
  <si>
    <t>702169673323000</t>
  </si>
  <si>
    <t>030310148027000</t>
  </si>
  <si>
    <t>014346324728001</t>
  </si>
  <si>
    <t>313333999507000</t>
  </si>
  <si>
    <t>022718365432000</t>
  </si>
  <si>
    <t>314322538656000</t>
  </si>
  <si>
    <t>826046898903000</t>
  </si>
  <si>
    <t>022570360614000</t>
  </si>
  <si>
    <t>803590215012000</t>
  </si>
  <si>
    <t>740091962655000</t>
  </si>
  <si>
    <t>032340986804000</t>
  </si>
  <si>
    <t>750868119805000</t>
  </si>
  <si>
    <t>017289927908000</t>
  </si>
  <si>
    <t>028334993728000</t>
  </si>
  <si>
    <t>025241225724000</t>
  </si>
  <si>
    <t>028283885722000</t>
  </si>
  <si>
    <t>003297330706000</t>
  </si>
  <si>
    <t>021248463105000</t>
  </si>
  <si>
    <t>721858595822000</t>
  </si>
  <si>
    <t>805911716732000</t>
  </si>
  <si>
    <t>025326661714000</t>
  </si>
  <si>
    <t>029344306804000</t>
  </si>
  <si>
    <t>167558782212000</t>
  </si>
  <si>
    <t>032763112093000</t>
  </si>
  <si>
    <t>314088139046000</t>
  </si>
  <si>
    <t>012194213609000</t>
  </si>
  <si>
    <t>802934554608000</t>
  </si>
  <si>
    <t>022488324044000</t>
  </si>
  <si>
    <t>000821298305000</t>
  </si>
  <si>
    <t>014799381423001</t>
  </si>
  <si>
    <t>020644977444000</t>
  </si>
  <si>
    <t>000348557646000</t>
  </si>
  <si>
    <t>707104477124000</t>
  </si>
  <si>
    <t>756542163515000</t>
  </si>
  <si>
    <t>000000000123456</t>
  </si>
  <si>
    <t>032845554612000</t>
  </si>
  <si>
    <t>316150408423000</t>
  </si>
  <si>
    <t>032988206722000</t>
  </si>
  <si>
    <t>015996143619000</t>
  </si>
  <si>
    <t>032729469952000</t>
  </si>
  <si>
    <t>010816809441000</t>
  </si>
  <si>
    <t>012361499651000</t>
  </si>
  <si>
    <t>317065860119000</t>
  </si>
  <si>
    <t>753448430013000</t>
  </si>
  <si>
    <t>031233638515001</t>
  </si>
  <si>
    <t>732568951605000</t>
  </si>
  <si>
    <t>721295442017000</t>
  </si>
  <si>
    <t>807708565031000</t>
  </si>
  <si>
    <t>013973540063000</t>
  </si>
  <si>
    <t>757873005307000</t>
  </si>
  <si>
    <t>022730782035000</t>
  </si>
  <si>
    <t>019092691432000</t>
  </si>
  <si>
    <t>026606582807000</t>
  </si>
  <si>
    <t>010815785413000</t>
  </si>
  <si>
    <t>025854654402000</t>
  </si>
  <si>
    <t>703192609305000</t>
  </si>
  <si>
    <t>011372448631000</t>
  </si>
  <si>
    <t>312043458602000</t>
  </si>
  <si>
    <t>019985969911000</t>
  </si>
  <si>
    <t>028691095904001</t>
  </si>
  <si>
    <t>023316920904001</t>
  </si>
  <si>
    <t>021370960723000</t>
  </si>
  <si>
    <t>015171184832001</t>
  </si>
  <si>
    <t>719001042514000</t>
  </si>
  <si>
    <t>669901431211000</t>
  </si>
  <si>
    <t>024064834027000</t>
  </si>
  <si>
    <t>756656401643000</t>
  </si>
  <si>
    <t>015995244616000</t>
  </si>
  <si>
    <t>026794917081000</t>
  </si>
  <si>
    <t>017107491415001</t>
  </si>
  <si>
    <t>667890636503000</t>
  </si>
  <si>
    <t>029303633081000</t>
  </si>
  <si>
    <t>014350425732001</t>
  </si>
  <si>
    <t>024180663301000</t>
  </si>
  <si>
    <t>715758975734000</t>
  </si>
  <si>
    <t>712428119602000</t>
  </si>
  <si>
    <t>032845232612000</t>
  </si>
  <si>
    <t>665074365903001</t>
  </si>
  <si>
    <t>803954940604000</t>
  </si>
  <si>
    <t>815406079803000</t>
  </si>
  <si>
    <t>821897550017000</t>
  </si>
  <si>
    <t>708201629603000</t>
  </si>
  <si>
    <t>729264432204000</t>
  </si>
  <si>
    <t>026207696811000</t>
  </si>
  <si>
    <t>025475880722000</t>
  </si>
  <si>
    <t>210418133071000</t>
  </si>
  <si>
    <t>013405568093000</t>
  </si>
  <si>
    <t>817908023035000</t>
  </si>
  <si>
    <t>661340224401000</t>
  </si>
  <si>
    <t>816979686402000</t>
  </si>
  <si>
    <t>031663206804000</t>
  </si>
  <si>
    <t>029935723615000</t>
  </si>
  <si>
    <t>315279240611000</t>
  </si>
  <si>
    <t>316135748602000</t>
  </si>
  <si>
    <t>003686177822000</t>
  </si>
  <si>
    <t>317733327601000</t>
  </si>
  <si>
    <t>026795005801000</t>
  </si>
  <si>
    <t>013038096061000</t>
  </si>
  <si>
    <t>316390350214000</t>
  </si>
  <si>
    <t>030120646728000</t>
  </si>
  <si>
    <t>010004943211001</t>
  </si>
  <si>
    <t>026705756606000</t>
  </si>
  <si>
    <t>701507436721000</t>
  </si>
  <si>
    <t>027421254024000</t>
  </si>
  <si>
    <t>807532015627000</t>
  </si>
  <si>
    <t>815141676064000</t>
  </si>
  <si>
    <t>none</t>
  </si>
  <si>
    <t>None</t>
  </si>
  <si>
    <t>827401415212000</t>
  </si>
  <si>
    <t>002091155802000</t>
  </si>
  <si>
    <t>027894732429000</t>
  </si>
  <si>
    <t>804922581072000</t>
  </si>
  <si>
    <t>000151928542000</t>
  </si>
  <si>
    <t>724406699033000</t>
  </si>
  <si>
    <t>017617275038000</t>
  </si>
  <si>
    <t>026252718093000</t>
  </si>
  <si>
    <t>661407478831000</t>
  </si>
  <si>
    <t>353262082907000</t>
  </si>
  <si>
    <t>032633745216000</t>
  </si>
  <si>
    <t>026383349603000</t>
  </si>
  <si>
    <t>763725108731000</t>
  </si>
  <si>
    <t>823911581201000</t>
  </si>
  <si>
    <t>026496802301000</t>
  </si>
  <si>
    <t>312777832532000</t>
  </si>
  <si>
    <t>019631720057000</t>
  </si>
  <si>
    <t>746310770617000</t>
  </si>
  <si>
    <t>001896026702000</t>
  </si>
  <si>
    <t>029029014304000</t>
  </si>
  <si>
    <t>023418874418000</t>
  </si>
  <si>
    <t>315896951647000</t>
  </si>
  <si>
    <t>815193461602000</t>
  </si>
  <si>
    <t>025335688657000</t>
  </si>
  <si>
    <t>071468193301000</t>
  </si>
  <si>
    <t>014677702651000</t>
  </si>
  <si>
    <t>767587090619000</t>
  </si>
  <si>
    <t>210209581027000</t>
  </si>
  <si>
    <t>024765323615000</t>
  </si>
  <si>
    <t>011204443415000</t>
  </si>
  <si>
    <t>023268964124000</t>
  </si>
  <si>
    <t>025306184714001</t>
  </si>
  <si>
    <t>030521165417001</t>
  </si>
  <si>
    <t>021826409007000</t>
  </si>
  <si>
    <t>818014300224000</t>
  </si>
  <si>
    <t>819151861214000</t>
  </si>
  <si>
    <t>765953484122000</t>
  </si>
  <si>
    <t>015928567642001</t>
  </si>
  <si>
    <t>750768772805000</t>
  </si>
  <si>
    <t>766452619503000</t>
  </si>
  <si>
    <t>140954843807000</t>
  </si>
  <si>
    <t>818340127447000</t>
  </si>
  <si>
    <t>742807373612000</t>
  </si>
  <si>
    <t>026786426811000</t>
  </si>
  <si>
    <t>312661945904000</t>
  </si>
  <si>
    <t>013009923308001</t>
  </si>
  <si>
    <t>018010934111000</t>
  </si>
  <si>
    <t>829376631542000</t>
  </si>
  <si>
    <t>000117317075000</t>
  </si>
  <si>
    <t>813577996701000</t>
  </si>
  <si>
    <t>816930671813000</t>
  </si>
  <si>
    <t>317570745727000</t>
  </si>
  <si>
    <t>026934844216000</t>
  </si>
  <si>
    <t>022299077642000</t>
  </si>
  <si>
    <t>016677734701000</t>
  </si>
  <si>
    <t>823220710614000</t>
  </si>
  <si>
    <t>018527192214000</t>
  </si>
  <si>
    <t>764621132101000</t>
  </si>
  <si>
    <t>802099671334000</t>
  </si>
  <si>
    <t>018692046055000</t>
  </si>
  <si>
    <t>021938170058000</t>
  </si>
  <si>
    <t>013429501059000</t>
  </si>
  <si>
    <t>026462234117000</t>
  </si>
  <si>
    <t>011004637105000</t>
  </si>
  <si>
    <t>000040964507000</t>
  </si>
  <si>
    <t>026725739011000</t>
  </si>
  <si>
    <t>032182776801000</t>
  </si>
  <si>
    <t>711013201301000</t>
  </si>
  <si>
    <t>314792748516000</t>
  </si>
  <si>
    <t>825921323617000</t>
  </si>
  <si>
    <t>012493177721001</t>
  </si>
  <si>
    <t>313941676804001</t>
  </si>
  <si>
    <t>820347334202000</t>
  </si>
  <si>
    <t>013429923081000</t>
  </si>
  <si>
    <t>074515610901000</t>
  </si>
  <si>
    <t>026385005507000</t>
  </si>
  <si>
    <t>818365777067000</t>
  </si>
  <si>
    <t>745105155722000</t>
  </si>
  <si>
    <t>827208802224000</t>
  </si>
  <si>
    <t>805221041026000</t>
  </si>
  <si>
    <t>807745427225000</t>
  </si>
  <si>
    <t>720766187011000</t>
  </si>
  <si>
    <t>017184227651000</t>
  </si>
  <si>
    <t>031486103041000</t>
  </si>
  <si>
    <t>200194223602000</t>
  </si>
  <si>
    <t>001658566531000</t>
  </si>
  <si>
    <t>210961280602000</t>
  </si>
  <si>
    <t>028176683832000</t>
  </si>
  <si>
    <t>313745895602000</t>
  </si>
  <si>
    <t>711765842443000</t>
  </si>
  <si>
    <t>003887817625000</t>
  </si>
  <si>
    <t>032590002324000</t>
  </si>
  <si>
    <t>015131345431000</t>
  </si>
  <si>
    <t>802196857831000</t>
  </si>
  <si>
    <t>030937940031000</t>
  </si>
  <si>
    <t>315527374451000</t>
  </si>
  <si>
    <t>007860737727000</t>
  </si>
  <si>
    <t>018808808315000</t>
  </si>
  <si>
    <t>018598896038000</t>
  </si>
  <si>
    <t>014408694642002</t>
  </si>
  <si>
    <t>021763750606000</t>
  </si>
  <si>
    <t>018712976426001</t>
  </si>
  <si>
    <t>760112821417000</t>
  </si>
  <si>
    <t>360543318412000</t>
  </si>
  <si>
    <t>210279790431000</t>
  </si>
  <si>
    <t>032390288624000</t>
  </si>
  <si>
    <t>010677870081000</t>
  </si>
  <si>
    <t>021262803714000</t>
  </si>
  <si>
    <t>019460781405000</t>
  </si>
  <si>
    <t>760668624044000</t>
  </si>
  <si>
    <t>029735446721000</t>
  </si>
  <si>
    <t>028484889121000</t>
  </si>
  <si>
    <t>024356073027000</t>
  </si>
  <si>
    <t>017686171224000</t>
  </si>
  <si>
    <t>315895854614000</t>
  </si>
  <si>
    <t>024542292606000</t>
  </si>
  <si>
    <t>031695471086000</t>
  </si>
  <si>
    <t>000000001234567</t>
  </si>
  <si>
    <t>023428857219001</t>
  </si>
  <si>
    <t>871747846417000</t>
  </si>
  <si>
    <t>317965440122000</t>
  </si>
  <si>
    <t>710015496508000</t>
  </si>
  <si>
    <t>317824324429000</t>
  </si>
  <si>
    <t>001576313533000</t>
  </si>
  <si>
    <t>032123655086000</t>
  </si>
  <si>
    <t>741248835701000</t>
  </si>
  <si>
    <t>018529693214000</t>
  </si>
  <si>
    <t>143202190721000</t>
  </si>
  <si>
    <t>020824611527000</t>
  </si>
  <si>
    <t>749175212612000</t>
  </si>
  <si>
    <t>824055701215000</t>
  </si>
  <si>
    <t>315083105041000</t>
  </si>
  <si>
    <t>729994418112001</t>
  </si>
  <si>
    <t>717697908505000</t>
  </si>
  <si>
    <t>311966105603000</t>
  </si>
  <si>
    <t>016636805214000</t>
  </si>
  <si>
    <t>748696143645000</t>
  </si>
  <si>
    <t>725796593941000</t>
  </si>
  <si>
    <t>032159824724000</t>
  </si>
  <si>
    <t>022785075905000</t>
  </si>
  <si>
    <t>827406984732000</t>
  </si>
  <si>
    <t>015916893705001</t>
  </si>
  <si>
    <t>012266649631000</t>
  </si>
  <si>
    <t>024339079063000</t>
  </si>
  <si>
    <t>816961700413000</t>
  </si>
  <si>
    <t>018182071421000</t>
  </si>
  <si>
    <t>004562864025000</t>
  </si>
  <si>
    <t>313591190434000</t>
  </si>
  <si>
    <t>315652958433000</t>
  </si>
  <si>
    <t>700247588513000</t>
  </si>
  <si>
    <t>819152489518000</t>
  </si>
  <si>
    <t>015775851046000</t>
  </si>
  <si>
    <t>740360581307000</t>
  </si>
  <si>
    <t>821354966313000</t>
  </si>
  <si>
    <t>026928606216000</t>
  </si>
  <si>
    <t>018998344019000</t>
  </si>
  <si>
    <t>317841062723000</t>
  </si>
  <si>
    <t>032339392804000</t>
  </si>
  <si>
    <t>719566911013000</t>
  </si>
  <si>
    <t>014670723722000</t>
  </si>
  <si>
    <t>011294287722000</t>
  </si>
  <si>
    <t>599832342421000</t>
  </si>
  <si>
    <t>211304167445000</t>
  </si>
  <si>
    <t>023130107513000</t>
  </si>
  <si>
    <t>025500406713000</t>
  </si>
  <si>
    <t>022570451614000</t>
  </si>
  <si>
    <t>733261598606000</t>
  </si>
  <si>
    <t>029044062701000</t>
  </si>
  <si>
    <t>722781077811000</t>
  </si>
  <si>
    <t>024874232415000</t>
  </si>
  <si>
    <t>824287742618000</t>
  </si>
  <si>
    <t>010016293727001</t>
  </si>
  <si>
    <t>003161502524000</t>
  </si>
  <si>
    <t>315862235542000</t>
  </si>
  <si>
    <t>314591736528001</t>
  </si>
  <si>
    <t>263082745422000</t>
  </si>
  <si>
    <t>825089329533000</t>
  </si>
  <si>
    <t>826487944225000</t>
  </si>
  <si>
    <t>030364194332001</t>
  </si>
  <si>
    <t>016992331451000</t>
  </si>
  <si>
    <t>806905550518000</t>
  </si>
  <si>
    <t>804853885402000</t>
  </si>
  <si>
    <t>010718005057000</t>
  </si>
  <si>
    <t>014685754604000</t>
  </si>
  <si>
    <t>011000000000000</t>
  </si>
  <si>
    <t>808253108113000</t>
  </si>
  <si>
    <t>012352126645000</t>
  </si>
  <si>
    <t>032883662027000</t>
  </si>
  <si>
    <t>761228329521000</t>
  </si>
  <si>
    <t>729462309507000</t>
  </si>
  <si>
    <t>575626882122000</t>
  </si>
  <si>
    <t>317155372445000</t>
  </si>
  <si>
    <t>027397900612001</t>
  </si>
  <si>
    <t>032182008017000</t>
  </si>
  <si>
    <t>012293528117000</t>
  </si>
  <si>
    <t>026358465015000</t>
  </si>
  <si>
    <t>032600462029000</t>
  </si>
  <si>
    <t>700175680435000</t>
  </si>
  <si>
    <t>665313094419000</t>
  </si>
  <si>
    <t>744572330722000</t>
  </si>
  <si>
    <t>745084020722000</t>
  </si>
  <si>
    <t>023036650731000</t>
  </si>
  <si>
    <t>033528480722000</t>
  </si>
  <si>
    <t>010016764331001</t>
  </si>
  <si>
    <t>718221971438000</t>
  </si>
  <si>
    <t>023097462224000</t>
  </si>
  <si>
    <t>033103300311000</t>
  </si>
  <si>
    <t>000219402438000</t>
  </si>
  <si>
    <t>015059348713000</t>
  </si>
  <si>
    <t>024920944075000</t>
  </si>
  <si>
    <t>016105702631000</t>
  </si>
  <si>
    <t>022362651331000</t>
  </si>
  <si>
    <t>763965514225000</t>
  </si>
  <si>
    <t>808631071047000</t>
  </si>
  <si>
    <t>731089363722000</t>
  </si>
  <si>
    <t>211472683401000</t>
  </si>
  <si>
    <t>031693401734000</t>
  </si>
  <si>
    <t>030943666732000</t>
  </si>
  <si>
    <t>753658244806000</t>
  </si>
  <si>
    <t>021939368058000</t>
  </si>
  <si>
    <t>011390309115001</t>
  </si>
  <si>
    <t>211077235124000</t>
  </si>
  <si>
    <t>762420347328000</t>
  </si>
  <si>
    <t>316261346627000</t>
  </si>
  <si>
    <t>028717213215000</t>
  </si>
  <si>
    <t>013107164073000</t>
  </si>
  <si>
    <t>730777919604000</t>
  </si>
  <si>
    <t>713158962804000</t>
  </si>
  <si>
    <t>033072174012000</t>
  </si>
  <si>
    <t>817165392044000</t>
  </si>
  <si>
    <t>016166423942000</t>
  </si>
  <si>
    <t>300603938518000</t>
  </si>
  <si>
    <t>800603938518000</t>
  </si>
  <si>
    <t>211429964907000</t>
  </si>
  <si>
    <t>011006210123000</t>
  </si>
  <si>
    <t>032833295809000</t>
  </si>
  <si>
    <t>026738757727000</t>
  </si>
  <si>
    <t>811327071711000</t>
  </si>
  <si>
    <t>754900363724000</t>
  </si>
  <si>
    <t>031766512724000</t>
  </si>
  <si>
    <t>016404147619000</t>
  </si>
  <si>
    <t>029421419731000</t>
  </si>
  <si>
    <t>721607950801000</t>
  </si>
  <si>
    <t>007465032652000</t>
  </si>
  <si>
    <t>092735778408000</t>
  </si>
  <si>
    <t>022493993411000</t>
  </si>
  <si>
    <t>820983708528000</t>
  </si>
  <si>
    <t>024975666721001</t>
  </si>
  <si>
    <t>825934854048000</t>
  </si>
  <si>
    <t>740330766014000</t>
  </si>
  <si>
    <t>726938160731000</t>
  </si>
  <si>
    <t>014799381201001</t>
  </si>
  <si>
    <t>022097521616000</t>
  </si>
  <si>
    <t>018246140091000</t>
  </si>
  <si>
    <t>002774677517000</t>
  </si>
  <si>
    <t>027461771415000</t>
  </si>
  <si>
    <t>010018653701001</t>
  </si>
  <si>
    <t>828931733033000</t>
  </si>
  <si>
    <t>025315151732000</t>
  </si>
  <si>
    <t>000284406112000</t>
  </si>
  <si>
    <t>012111266631000</t>
  </si>
  <si>
    <t>760911776306000</t>
  </si>
  <si>
    <t>031653983026000</t>
  </si>
  <si>
    <t>020927414305000</t>
  </si>
  <si>
    <t>024196107007000</t>
  </si>
  <si>
    <t>030379721703000</t>
  </si>
  <si>
    <t>000347559653000</t>
  </si>
  <si>
    <t>817263445077000</t>
  </si>
  <si>
    <t>021077353019000</t>
  </si>
  <si>
    <t>827354820604000</t>
  </si>
  <si>
    <t>013143201805001</t>
  </si>
  <si>
    <t>000365221625000</t>
  </si>
  <si>
    <t>031888555212001</t>
  </si>
  <si>
    <t>314034224432000</t>
  </si>
  <si>
    <t>006088215025000</t>
  </si>
  <si>
    <t>017387853541001</t>
  </si>
  <si>
    <t>032604050722000</t>
  </si>
  <si>
    <t>010016335093000</t>
  </si>
  <si>
    <t>832278394216000</t>
  </si>
  <si>
    <t>010001196093000</t>
  </si>
  <si>
    <t>020487815431000</t>
  </si>
  <si>
    <t>010013118081000</t>
  </si>
  <si>
    <t>766671010604000</t>
  </si>
  <si>
    <t>660352733451000</t>
  </si>
  <si>
    <t>015784341033000</t>
  </si>
  <si>
    <t>827300617901000</t>
  </si>
  <si>
    <t>020988390403000</t>
  </si>
  <si>
    <t>766150171606000</t>
  </si>
  <si>
    <t>025746793041000</t>
  </si>
  <si>
    <t>311980544901000</t>
  </si>
  <si>
    <t>828599332721000</t>
  </si>
  <si>
    <t>706030061016000</t>
  </si>
  <si>
    <t>742770597606000</t>
  </si>
  <si>
    <t>314148982905000</t>
  </si>
  <si>
    <t>018762674801000</t>
  </si>
  <si>
    <t>029303468943001</t>
  </si>
  <si>
    <t>242890358005000</t>
  </si>
  <si>
    <t>013237771038000</t>
  </si>
  <si>
    <t>814294450911000</t>
  </si>
  <si>
    <t>003285277726000</t>
  </si>
  <si>
    <t>755292158114000</t>
  </si>
  <si>
    <t>768019804031000</t>
  </si>
  <si>
    <t>030142624722000</t>
  </si>
  <si>
    <t>768252132011000</t>
  </si>
  <si>
    <t>759302755801000</t>
  </si>
  <si>
    <t>317634137413000</t>
  </si>
  <si>
    <t>020357976216000</t>
  </si>
  <si>
    <t>314059791514000</t>
  </si>
  <si>
    <t>820249993124000</t>
  </si>
  <si>
    <t>251185518401000</t>
  </si>
  <si>
    <t>027122985701000</t>
  </si>
  <si>
    <t>080287261114000</t>
  </si>
  <si>
    <t>004275178334000</t>
  </si>
  <si>
    <t>029043825701000</t>
  </si>
  <si>
    <t>713354785201000</t>
  </si>
  <si>
    <t>760723296506000</t>
  </si>
  <si>
    <t>061956157821000</t>
  </si>
  <si>
    <t>012243473511000</t>
  </si>
  <si>
    <t>313230492506000</t>
  </si>
  <si>
    <t>313230831506000</t>
  </si>
  <si>
    <t>313230856506000</t>
  </si>
  <si>
    <t>764311965506000</t>
  </si>
  <si>
    <t>761450113517000</t>
  </si>
  <si>
    <t>014626725511000</t>
  </si>
  <si>
    <t>751466038506000</t>
  </si>
  <si>
    <t>755041340506000</t>
  </si>
  <si>
    <t>017038886503000</t>
  </si>
  <si>
    <t>021026885651001</t>
  </si>
  <si>
    <t>761067990603000</t>
  </si>
  <si>
    <t>021077359019000</t>
  </si>
  <si>
    <t>S</t>
  </si>
  <si>
    <t>023656853201001</t>
  </si>
  <si>
    <t>016736050043000</t>
  </si>
  <si>
    <t>316539899506000</t>
  </si>
  <si>
    <t>316041656804000</t>
  </si>
  <si>
    <t>742266901411000</t>
  </si>
  <si>
    <t>829796929606000</t>
  </si>
  <si>
    <t>316648708507000</t>
  </si>
  <si>
    <t>00000000000000x</t>
  </si>
  <si>
    <t>753887702521000</t>
  </si>
  <si>
    <t>010619690052000</t>
  </si>
  <si>
    <t>241303577602000</t>
  </si>
  <si>
    <t>737106274650001</t>
  </si>
  <si>
    <t>022897219415000</t>
  </si>
  <si>
    <t>016004947922000</t>
  </si>
  <si>
    <t>745304311615000</t>
  </si>
  <si>
    <t>316154640015000</t>
  </si>
  <si>
    <t>021231410105000</t>
  </si>
  <si>
    <t>024948689128000</t>
  </si>
  <si>
    <t>028760635617000</t>
  </si>
  <si>
    <t>025480831804000</t>
  </si>
  <si>
    <t>030142442722000</t>
  </si>
  <si>
    <t>023689714074000</t>
  </si>
  <si>
    <t>029741501801000</t>
  </si>
  <si>
    <t>316266170609000</t>
  </si>
  <si>
    <t>313865081125000</t>
  </si>
  <si>
    <t>031222508732000</t>
  </si>
  <si>
    <t>011086899631000</t>
  </si>
  <si>
    <t>760819912805000</t>
  </si>
  <si>
    <t>014100184807000</t>
  </si>
  <si>
    <t>737104230859000</t>
  </si>
  <si>
    <t>722571874061000</t>
  </si>
  <si>
    <t>814103453311000</t>
  </si>
  <si>
    <t>019348408007000</t>
  </si>
  <si>
    <t>016055378064000</t>
  </si>
  <si>
    <t>099709446805000</t>
  </si>
  <si>
    <t>012723748215000</t>
  </si>
  <si>
    <t>012583118054000</t>
  </si>
  <si>
    <t>732431012640001</t>
  </si>
  <si>
    <t>719841090603000</t>
  </si>
  <si>
    <t>812335917703000</t>
  </si>
  <si>
    <t>020443719325000</t>
  </si>
  <si>
    <t>015463656609000</t>
  </si>
  <si>
    <t>769086331911000</t>
  </si>
  <si>
    <t>018503532015000</t>
  </si>
  <si>
    <t>121212121212121</t>
  </si>
  <si>
    <t>829419464606000</t>
  </si>
  <si>
    <t>026919126712000</t>
  </si>
  <si>
    <t>031685225301000</t>
  </si>
  <si>
    <t>701032351805000</t>
  </si>
  <si>
    <t>730863545331000</t>
  </si>
  <si>
    <t>026437046216000</t>
  </si>
  <si>
    <t>317679892011000</t>
  </si>
  <si>
    <t>016016065415000</t>
  </si>
  <si>
    <t>820079028044000</t>
  </si>
  <si>
    <t>828034108403000</t>
  </si>
  <si>
    <t>316738228013000</t>
  </si>
  <si>
    <t>........</t>
  </si>
  <si>
    <t>66553657904300</t>
  </si>
  <si>
    <t>032720013063000</t>
  </si>
  <si>
    <t>024192585059000</t>
  </si>
  <si>
    <t>00000000O0000O</t>
  </si>
  <si>
    <t>729078444625000</t>
  </si>
  <si>
    <t>013358080092000</t>
  </si>
  <si>
    <t>703755249426000</t>
  </si>
  <si>
    <t>011355542123000</t>
  </si>
  <si>
    <t>014386171908001</t>
  </si>
  <si>
    <t>709701742331000</t>
  </si>
  <si>
    <t>809257652215000</t>
  </si>
  <si>
    <t>312798804403000</t>
  </si>
  <si>
    <t>027907567428000</t>
  </si>
  <si>
    <t>314252859905000</t>
  </si>
  <si>
    <t>731175873012000</t>
  </si>
  <si>
    <t>026716647904000</t>
  </si>
  <si>
    <t>313638470429000</t>
  </si>
  <si>
    <t>717926158507000</t>
  </si>
  <si>
    <t>315466821432000</t>
  </si>
  <si>
    <t>019971399503000</t>
  </si>
  <si>
    <t>805290244115000</t>
  </si>
  <si>
    <t>022629885125000</t>
  </si>
  <si>
    <t>011282282123000</t>
  </si>
  <si>
    <t>010101010000000</t>
  </si>
  <si>
    <t>023975923602000</t>
  </si>
  <si>
    <t>733386809648000</t>
  </si>
  <si>
    <t>033121955043000</t>
  </si>
  <si>
    <t>014260210651000</t>
  </si>
  <si>
    <t>024395741211000</t>
  </si>
  <si>
    <t>032532269731000</t>
  </si>
  <si>
    <t>313091464446000</t>
  </si>
  <si>
    <t>014383574641000</t>
  </si>
  <si>
    <t>020493011619000</t>
  </si>
  <si>
    <t>018137000643000</t>
  </si>
  <si>
    <t>805635414302000</t>
  </si>
  <si>
    <t>724497433721000</t>
  </si>
  <si>
    <t>737113050587002</t>
  </si>
  <si>
    <t>033255621608000</t>
  </si>
  <si>
    <t>727477028612000</t>
  </si>
  <si>
    <t>805067857321000</t>
  </si>
  <si>
    <t>584272025434000</t>
  </si>
  <si>
    <t>660468315424000</t>
  </si>
  <si>
    <t>004420881012000</t>
  </si>
  <si>
    <t>013033063046000</t>
  </si>
  <si>
    <t>024033128302000</t>
  </si>
  <si>
    <t>032847048307000</t>
  </si>
  <si>
    <t>010711059058000</t>
  </si>
  <si>
    <t>666793468045000</t>
  </si>
  <si>
    <t>314219130906000</t>
  </si>
  <si>
    <t>023534936905000</t>
  </si>
  <si>
    <t>313597908906000</t>
  </si>
  <si>
    <t>025576950812000</t>
  </si>
  <si>
    <t>829611029721000</t>
  </si>
  <si>
    <t>664416872645000</t>
  </si>
  <si>
    <t>314813528125000</t>
  </si>
  <si>
    <t>024021065518000</t>
  </si>
  <si>
    <t>316139971215000</t>
  </si>
  <si>
    <t>003768876623000</t>
  </si>
  <si>
    <t>024906299072000</t>
  </si>
  <si>
    <t>021451208001000</t>
  </si>
  <si>
    <t>665029740212000</t>
  </si>
  <si>
    <t>680436821221000</t>
  </si>
  <si>
    <t>769373754615000</t>
  </si>
  <si>
    <t>591829122013000</t>
  </si>
  <si>
    <t>013085246218001</t>
  </si>
  <si>
    <t>028959153324000</t>
  </si>
  <si>
    <t>000316299903000</t>
  </si>
  <si>
    <t>210999215602000</t>
  </si>
  <si>
    <t>020587861059000</t>
  </si>
  <si>
    <t>725232839816000</t>
  </si>
  <si>
    <t>011136249926000</t>
  </si>
  <si>
    <t>314332362401001</t>
  </si>
  <si>
    <t>001498971014000</t>
  </si>
  <si>
    <t>827118522453000</t>
  </si>
  <si>
    <t>014681183624000</t>
  </si>
  <si>
    <t>029996733219001</t>
  </si>
  <si>
    <t>706536950009000</t>
  </si>
  <si>
    <t>828530618805000</t>
  </si>
  <si>
    <t>021892617703001</t>
  </si>
  <si>
    <t>800816621643000</t>
  </si>
  <si>
    <t>030033369522000</t>
  </si>
  <si>
    <t>017730250325000</t>
  </si>
  <si>
    <t>013299094905001</t>
  </si>
  <si>
    <t>033048240221000</t>
  </si>
  <si>
    <t>315622811905000</t>
  </si>
  <si>
    <t>024542318619000</t>
  </si>
  <si>
    <t>010601433092000</t>
  </si>
  <si>
    <t>019482199308000</t>
  </si>
  <si>
    <t>033302043411000</t>
  </si>
  <si>
    <t>758263610515000</t>
  </si>
  <si>
    <t>003348083728000</t>
  </si>
  <si>
    <t>761991314439001</t>
  </si>
  <si>
    <t>012021143517000</t>
  </si>
  <si>
    <t>000290833122000</t>
  </si>
  <si>
    <t>033292889426000</t>
  </si>
  <si>
    <t>013421094016000</t>
  </si>
  <si>
    <t>313941676033000</t>
  </si>
  <si>
    <t>830168142034000</t>
  </si>
  <si>
    <t>012085494641000</t>
  </si>
  <si>
    <t>667014773213001</t>
  </si>
  <si>
    <t>025199266055000</t>
  </si>
  <si>
    <t>794035121202000</t>
  </si>
  <si>
    <t>317111318417000</t>
  </si>
  <si>
    <t>029019577417000</t>
  </si>
  <si>
    <t>816824718401000</t>
  </si>
  <si>
    <t>021885926036000</t>
  </si>
  <si>
    <t>312554546436000</t>
  </si>
  <si>
    <t>746791441657000</t>
  </si>
  <si>
    <t>000341172602000</t>
  </si>
  <si>
    <t>003538014201000</t>
  </si>
  <si>
    <t>001513928656000</t>
  </si>
  <si>
    <t>318007911603000</t>
  </si>
  <si>
    <t>026950758048000</t>
  </si>
  <si>
    <t>028090116023000</t>
  </si>
  <si>
    <t>000352823646000</t>
  </si>
  <si>
    <t>033172016832000</t>
  </si>
  <si>
    <t>030787881081000</t>
  </si>
  <si>
    <t>002655546732000</t>
  </si>
  <si>
    <t>211072913011000</t>
  </si>
  <si>
    <t>001753292326000</t>
  </si>
  <si>
    <t>311861462422000</t>
  </si>
  <si>
    <t>769164922077000</t>
  </si>
  <si>
    <t>806475257122000</t>
  </si>
  <si>
    <t>732101399643000</t>
  </si>
  <si>
    <t>031458490726000</t>
  </si>
  <si>
    <t>756665154602000</t>
  </si>
  <si>
    <t>014694210611000</t>
  </si>
  <si>
    <t>020978276904001</t>
  </si>
  <si>
    <t>754135762901000</t>
  </si>
  <si>
    <t>028315190014000</t>
  </si>
  <si>
    <t>824475297225000</t>
  </si>
  <si>
    <t>737109200951000</t>
  </si>
  <si>
    <t>031753353727000</t>
  </si>
  <si>
    <t>708429600722000</t>
  </si>
  <si>
    <t>020900288722001</t>
  </si>
  <si>
    <t>032893570009000</t>
  </si>
  <si>
    <t>014976229614000</t>
  </si>
  <si>
    <t>014007512017000</t>
  </si>
  <si>
    <t>000......000..0</t>
  </si>
  <si>
    <t>026483651046000</t>
  </si>
  <si>
    <t>000062943617000</t>
  </si>
  <si>
    <t>724134515521000</t>
  </si>
  <si>
    <t>800432106114000</t>
  </si>
  <si>
    <t>123123123123123</t>
  </si>
  <si>
    <t>012325809604000</t>
  </si>
  <si>
    <t>032113433955000</t>
  </si>
  <si>
    <t>026304063407000</t>
  </si>
  <si>
    <t>000344697655000</t>
  </si>
  <si>
    <t>545210817438000</t>
  </si>
  <si>
    <t>312671225642000</t>
  </si>
  <si>
    <t>315402362313000</t>
  </si>
  <si>
    <t>210880431063000</t>
  </si>
  <si>
    <t>351518171264000</t>
  </si>
  <si>
    <t>822286753503000</t>
  </si>
  <si>
    <t>018045393046000</t>
  </si>
  <si>
    <t>711302802416000</t>
  </si>
  <si>
    <t>813952702015000</t>
  </si>
  <si>
    <t>018992339216000</t>
  </si>
  <si>
    <t>032410003061000</t>
  </si>
  <si>
    <t>015355555331000</t>
  </si>
  <si>
    <t>028348837022000</t>
  </si>
  <si>
    <t>728797291435000</t>
  </si>
  <si>
    <t>832634653022000</t>
  </si>
  <si>
    <t>014471007331000</t>
  </si>
  <si>
    <t>024144453614001</t>
  </si>
  <si>
    <t>017649898511000</t>
  </si>
  <si>
    <t>143524338216000</t>
  </si>
  <si>
    <t>692071236424000</t>
  </si>
  <si>
    <t>542780077604000</t>
  </si>
  <si>
    <t>025033721728000</t>
  </si>
  <si>
    <t>812771343043000</t>
  </si>
  <si>
    <t>314744889604000</t>
  </si>
  <si>
    <t>762112282018000</t>
  </si>
  <si>
    <t>766762744811000</t>
  </si>
  <si>
    <t>024168650026000</t>
  </si>
  <si>
    <t>313779373402000</t>
  </si>
  <si>
    <t>010016764324001</t>
  </si>
  <si>
    <t>033416587807000</t>
  </si>
  <si>
    <t>033172016832</t>
  </si>
  <si>
    <t>027822527532000</t>
  </si>
  <si>
    <t>734342967727000</t>
  </si>
  <si>
    <t>756207684721000</t>
  </si>
  <si>
    <t>667795827731000</t>
  </si>
  <si>
    <t>715636106063000</t>
  </si>
  <si>
    <t>013969068062000</t>
  </si>
  <si>
    <t>316798446627000</t>
  </si>
  <si>
    <t>017068727215000</t>
  </si>
  <si>
    <t>017381930952000</t>
  </si>
  <si>
    <t>010611358218016</t>
  </si>
  <si>
    <t>022554588601000</t>
  </si>
  <si>
    <t>030795074805000</t>
  </si>
  <si>
    <t>769457284612000</t>
  </si>
  <si>
    <t>000000000012332</t>
  </si>
  <si>
    <t>014467476905000</t>
  </si>
  <si>
    <t>004444469025000</t>
  </si>
  <si>
    <t>017178781073000</t>
  </si>
  <si>
    <t>010016756093001</t>
  </si>
  <si>
    <t>018258780451000</t>
  </si>
  <si>
    <t>001527415654000</t>
  </si>
  <si>
    <t>720989516119000</t>
  </si>
  <si>
    <t>317521383433000</t>
  </si>
  <si>
    <t>024413544725000</t>
  </si>
  <si>
    <t>010624153415000</t>
  </si>
  <si>
    <t>816730949656000</t>
  </si>
  <si>
    <t>315400531402000</t>
  </si>
  <si>
    <t>013225354073000</t>
  </si>
  <si>
    <t>814786406711000</t>
  </si>
  <si>
    <t>706280591023000</t>
  </si>
  <si>
    <t>30846414033000</t>
  </si>
  <si>
    <t>032066532223000</t>
  </si>
  <si>
    <t>015648231123000</t>
  </si>
  <si>
    <t>005876230643000</t>
  </si>
  <si>
    <t>315945121615000</t>
  </si>
  <si>
    <t>713254324223000</t>
  </si>
  <si>
    <t>016479701731000</t>
  </si>
  <si>
    <t>010101010101000</t>
  </si>
  <si>
    <t>736571043507000</t>
  </si>
  <si>
    <t>663937167047000</t>
  </si>
  <si>
    <t>010623841413000</t>
  </si>
  <si>
    <t>010016517424001</t>
  </si>
  <si>
    <t>314947722413000</t>
  </si>
  <si>
    <t>020956256415000</t>
  </si>
  <si>
    <t>312783012445000</t>
  </si>
  <si>
    <t>-------</t>
  </si>
  <si>
    <t>019705060923000</t>
  </si>
  <si>
    <t>022892707091000</t>
  </si>
  <si>
    <t>023128820833001</t>
  </si>
  <si>
    <t>668271794833000</t>
  </si>
  <si>
    <t>011155918123000</t>
  </si>
  <si>
    <t>818477762047000</t>
  </si>
  <si>
    <t>BE0451.192.431</t>
  </si>
  <si>
    <t>002866903012000</t>
  </si>
  <si>
    <t>831050398623000</t>
  </si>
  <si>
    <t>717031264043000</t>
  </si>
  <si>
    <t>023821622702000</t>
  </si>
  <si>
    <t>014398432641000</t>
  </si>
  <si>
    <t>731641098105000</t>
  </si>
  <si>
    <t>033060989722000</t>
  </si>
  <si>
    <t>827690470833000</t>
  </si>
  <si>
    <t>737109150772017</t>
  </si>
  <si>
    <t>022049704509000</t>
  </si>
  <si>
    <t>312721756518000</t>
  </si>
  <si>
    <t>013939384046000</t>
  </si>
  <si>
    <t>663369262402000</t>
  </si>
  <si>
    <t>018876185301000</t>
  </si>
  <si>
    <t>737103251273000</t>
  </si>
  <si>
    <t>737107041174000</t>
  </si>
  <si>
    <t>739196509012000</t>
  </si>
  <si>
    <t>020417291325000</t>
  </si>
  <si>
    <t>024144065056000</t>
  </si>
  <si>
    <t>013738596027000</t>
  </si>
  <si>
    <t>031820186214000</t>
  </si>
  <si>
    <t>709822860728000</t>
  </si>
  <si>
    <t>015610967214000</t>
  </si>
  <si>
    <t>812380293121000</t>
  </si>
  <si>
    <t>834007767417000</t>
  </si>
  <si>
    <t>815443072001000</t>
  </si>
  <si>
    <t>704139617215000</t>
  </si>
  <si>
    <t>824690101654000</t>
  </si>
  <si>
    <t>030750806201000</t>
  </si>
  <si>
    <t>018621367022000</t>
  </si>
  <si>
    <t>021119029333000</t>
  </si>
  <si>
    <t>013429402123001</t>
  </si>
  <si>
    <t>011056280426000</t>
  </si>
  <si>
    <t>719167678604000</t>
  </si>
  <si>
    <t>315350769408000</t>
  </si>
  <si>
    <t>822150892411000</t>
  </si>
  <si>
    <t>803866607402000</t>
  </si>
  <si>
    <t>749702288701000</t>
  </si>
  <si>
    <t>804283661303000</t>
  </si>
  <si>
    <t>803816974037000</t>
  </si>
  <si>
    <t>010004828526001</t>
  </si>
  <si>
    <t>708615372411000</t>
  </si>
  <si>
    <t>811082023027000</t>
  </si>
  <si>
    <t>015171184648001</t>
  </si>
  <si>
    <t>0000-0000</t>
  </si>
  <si>
    <t>033072026012000</t>
  </si>
  <si>
    <t>017880642063000</t>
  </si>
  <si>
    <t>807394721002000</t>
  </si>
  <si>
    <t>025060658043000</t>
  </si>
  <si>
    <t>026245001014000</t>
  </si>
  <si>
    <t>013043989412000</t>
  </si>
  <si>
    <t>032785941722000</t>
  </si>
  <si>
    <t>024674178728000</t>
  </si>
  <si>
    <t>831418991013000</t>
  </si>
  <si>
    <t>026496687301000</t>
  </si>
  <si>
    <t>025012758413000</t>
  </si>
  <si>
    <t>831198585013000</t>
  </si>
  <si>
    <t>829238815002000</t>
  </si>
  <si>
    <t>752914887413000</t>
  </si>
  <si>
    <t>743653354027000</t>
  </si>
  <si>
    <t>019481530308000</t>
  </si>
  <si>
    <t>017141854123000</t>
  </si>
  <si>
    <t>028404325617000</t>
  </si>
  <si>
    <t>753598580307000</t>
  </si>
  <si>
    <t>003742459307000</t>
  </si>
  <si>
    <t>011111465728000</t>
  </si>
  <si>
    <t>004431680017000</t>
  </si>
  <si>
    <t>316521228216000</t>
  </si>
  <si>
    <t>031214984114001</t>
  </si>
  <si>
    <t>014093397722000</t>
  </si>
  <si>
    <t>313614216451000</t>
  </si>
  <si>
    <t>018290908904000</t>
  </si>
  <si>
    <t>001301464808000</t>
  </si>
  <si>
    <t>024561607215001</t>
  </si>
  <si>
    <t>016591133431000</t>
  </si>
  <si>
    <t>314135864432000</t>
  </si>
  <si>
    <t>169199551215000</t>
  </si>
  <si>
    <t>317692812075000</t>
  </si>
  <si>
    <t>028262673642000</t>
  </si>
  <si>
    <t>028483790043000</t>
  </si>
  <si>
    <t>004088068723000</t>
  </si>
  <si>
    <t>030591093831000</t>
  </si>
  <si>
    <t>703747915425001</t>
  </si>
  <si>
    <t>027568898722000</t>
  </si>
  <si>
    <t>015398290411000</t>
  </si>
  <si>
    <t>032294118216000</t>
  </si>
  <si>
    <t>032265530731000</t>
  </si>
  <si>
    <t>765295209225000</t>
  </si>
  <si>
    <t>020921581605000</t>
  </si>
  <si>
    <t>316070168723000</t>
  </si>
  <si>
    <t>014252357618000</t>
  </si>
  <si>
    <t>000362509627000</t>
  </si>
  <si>
    <t>000601351831000</t>
  </si>
  <si>
    <t>028263127642000</t>
  </si>
  <si>
    <t>028237824436000</t>
  </si>
  <si>
    <t>002626919627000</t>
  </si>
  <si>
    <t>031225675732000</t>
  </si>
  <si>
    <t>315113555041000</t>
  </si>
  <si>
    <t>000024018315000</t>
  </si>
  <si>
    <t>725392757022000</t>
  </si>
  <si>
    <t>016917072429000</t>
  </si>
  <si>
    <t>024180887301000</t>
  </si>
  <si>
    <t>014837009401000</t>
  </si>
  <si>
    <t>004663654305000</t>
  </si>
  <si>
    <t>743401903413000</t>
  </si>
  <si>
    <t>021282744331000</t>
  </si>
  <si>
    <t>021779871125000</t>
  </si>
  <si>
    <t>832514715617000</t>
  </si>
  <si>
    <t>763429438067000</t>
  </si>
  <si>
    <t>662548775805800</t>
  </si>
  <si>
    <t>013260112073000</t>
  </si>
  <si>
    <t>000493064426000</t>
  </si>
  <si>
    <t>748629839612000</t>
  </si>
  <si>
    <t>028755619332000</t>
  </si>
  <si>
    <t>314755653814001</t>
  </si>
  <si>
    <t>013576319062000</t>
  </si>
  <si>
    <t>030698187017000</t>
  </si>
  <si>
    <t>000396044304000</t>
  </si>
  <si>
    <t>003742616307000</t>
  </si>
  <si>
    <t>312105653451000</t>
  </si>
  <si>
    <t>828715730067000</t>
  </si>
  <si>
    <t>015583305611001</t>
  </si>
  <si>
    <t>757934211727000</t>
  </si>
  <si>
    <t>810298836801000</t>
  </si>
  <si>
    <t>028759934617000</t>
  </si>
  <si>
    <t>712491653721000</t>
  </si>
  <si>
    <t>031474521105000</t>
  </si>
  <si>
    <t>021788138125000</t>
  </si>
  <si>
    <t>00241568561100</t>
  </si>
  <si>
    <t>001663889617000</t>
  </si>
  <si>
    <t>829774686402000</t>
  </si>
  <si>
    <t>210468989012000</t>
  </si>
  <si>
    <t>018136291614000</t>
  </si>
  <si>
    <t>763236148011000</t>
  </si>
  <si>
    <t>010027431073000</t>
  </si>
  <si>
    <t>314549171071000</t>
  </si>
  <si>
    <t>200135044105000</t>
  </si>
  <si>
    <t>031971864113000</t>
  </si>
  <si>
    <t>717545354017000</t>
  </si>
  <si>
    <t>032238735643000</t>
  </si>
  <si>
    <t>744641887731000</t>
  </si>
  <si>
    <t>028459774833001</t>
  </si>
  <si>
    <t>711699587508000</t>
  </si>
  <si>
    <t>017727140322000</t>
  </si>
  <si>
    <t>013075775605001</t>
  </si>
  <si>
    <t>032579534019000</t>
  </si>
  <si>
    <t>026933705218000</t>
  </si>
  <si>
    <t>712806140014000</t>
  </si>
  <si>
    <t>712410596642000</t>
  </si>
  <si>
    <t>026526459334000</t>
  </si>
  <si>
    <t>806027165604000</t>
  </si>
  <si>
    <t>016518300123000</t>
  </si>
  <si>
    <t>030625057731000</t>
  </si>
  <si>
    <t>825934698014000</t>
  </si>
  <si>
    <t>004106696315000</t>
  </si>
  <si>
    <t>665651915625000</t>
  </si>
  <si>
    <t>741381123912000</t>
  </si>
  <si>
    <t>315729392026000</t>
  </si>
  <si>
    <t>025480500805000</t>
  </si>
  <si>
    <t>729241489505000</t>
  </si>
  <si>
    <t>830384236517000</t>
  </si>
  <si>
    <t>801831025612000</t>
  </si>
  <si>
    <t>804754729022000</t>
  </si>
  <si>
    <t>720942192951000</t>
  </si>
  <si>
    <t>012694394219000</t>
  </si>
  <si>
    <t>029690864642000</t>
  </si>
  <si>
    <t>010016293103002</t>
  </si>
  <si>
    <t>026063677217000</t>
  </si>
  <si>
    <t>821824182701000</t>
  </si>
  <si>
    <t>817260268419000</t>
  </si>
  <si>
    <t>313502106431000</t>
  </si>
  <si>
    <t>587880931627000</t>
  </si>
  <si>
    <t>314627399612000</t>
  </si>
  <si>
    <t>021356522723000</t>
  </si>
  <si>
    <t>806706461442000</t>
  </si>
  <si>
    <t>030936538031000</t>
  </si>
  <si>
    <t>001662527617000</t>
  </si>
  <si>
    <t>014570626511000</t>
  </si>
  <si>
    <t>313764870528000</t>
  </si>
  <si>
    <t>021360128723000</t>
  </si>
  <si>
    <t>016313009123000</t>
  </si>
  <si>
    <t>021136205641000</t>
  </si>
  <si>
    <t>745500215604000</t>
  </si>
  <si>
    <t>000489534404000</t>
  </si>
  <si>
    <t>022108674641000</t>
  </si>
  <si>
    <t>704544857604000</t>
  </si>
  <si>
    <t>819076191225000</t>
  </si>
  <si>
    <t>030556138222000</t>
  </si>
  <si>
    <t>022753719076000</t>
  </si>
  <si>
    <t>027726181516000</t>
  </si>
  <si>
    <t>032231342047000</t>
  </si>
  <si>
    <t>703363614603000</t>
  </si>
  <si>
    <t>013396122062000</t>
  </si>
  <si>
    <t>766206692215000</t>
  </si>
  <si>
    <t>748629839942001</t>
  </si>
  <si>
    <t>018687145055000</t>
  </si>
  <si>
    <t>827095332903000</t>
  </si>
  <si>
    <t>200172658437000</t>
  </si>
  <si>
    <t>02369005008100O</t>
  </si>
  <si>
    <t>nol</t>
  </si>
  <si>
    <t>014681381651000</t>
  </si>
  <si>
    <t>015396013038000</t>
  </si>
  <si>
    <t>001723022644000</t>
  </si>
  <si>
    <t>761088574301000</t>
  </si>
  <si>
    <t>---.---.----.--</t>
  </si>
  <si>
    <t>014387591641000</t>
  </si>
  <si>
    <t>029012135018000</t>
  </si>
  <si>
    <t>098309370908000</t>
  </si>
  <si>
    <t>801522814028000</t>
  </si>
  <si>
    <t>809931728113000</t>
  </si>
  <si>
    <t>023749922728000</t>
  </si>
  <si>
    <t>031889025215000</t>
  </si>
  <si>
    <t>803066810063000</t>
  </si>
  <si>
    <t>003859535514000</t>
  </si>
  <si>
    <t>012211447324000</t>
  </si>
  <si>
    <t>022385801217000</t>
  </si>
  <si>
    <t>033109455014000</t>
  </si>
  <si>
    <t>033159567806000</t>
  </si>
  <si>
    <t>011094182631000</t>
  </si>
  <si>
    <t>749371191721000</t>
  </si>
  <si>
    <t>829113729041000</t>
  </si>
  <si>
    <t>210539573017000</t>
  </si>
  <si>
    <t>024368664432000</t>
  </si>
  <si>
    <t>831985874225000</t>
  </si>
  <si>
    <t>162719256802000</t>
  </si>
  <si>
    <t>021856745027000</t>
  </si>
  <si>
    <t>747712578618000</t>
  </si>
  <si>
    <t>004550190608000</t>
  </si>
  <si>
    <t>000076844624000</t>
  </si>
  <si>
    <t>000239418656000</t>
  </si>
  <si>
    <t>000076281652000</t>
  </si>
  <si>
    <t>000336917647000</t>
  </si>
  <si>
    <t>004550182608000</t>
  </si>
  <si>
    <t>004150959621000</t>
  </si>
  <si>
    <t>000076414623000</t>
  </si>
  <si>
    <t>002299204644000</t>
  </si>
  <si>
    <t>000078196625000</t>
  </si>
  <si>
    <t>000067603653000</t>
  </si>
  <si>
    <t>001889955602000</t>
  </si>
  <si>
    <t>812907707011000</t>
  </si>
  <si>
    <t>000071183645000</t>
  </si>
  <si>
    <t>019495985062000</t>
  </si>
  <si>
    <t>000078824625000</t>
  </si>
  <si>
    <t>736362187643000</t>
  </si>
  <si>
    <t>715010492701000</t>
  </si>
  <si>
    <t>016402364013000</t>
  </si>
  <si>
    <t>012160073701001</t>
  </si>
  <si>
    <t>003186624626000</t>
  </si>
  <si>
    <t>000073510627000</t>
  </si>
  <si>
    <t>022088884614000</t>
  </si>
  <si>
    <t>028088318023000</t>
  </si>
  <si>
    <t>000343814629000</t>
  </si>
  <si>
    <t>015203631202000</t>
  </si>
  <si>
    <t>031130198603001</t>
  </si>
  <si>
    <t>011048998424000</t>
  </si>
  <si>
    <t>023914716643000</t>
  </si>
  <si>
    <t>315487330403000</t>
  </si>
  <si>
    <t>031830128403000</t>
  </si>
  <si>
    <t>661141028603000</t>
  </si>
  <si>
    <t>731395513307000</t>
  </si>
  <si>
    <t>001304807811000</t>
  </si>
  <si>
    <t>833181126722000</t>
  </si>
  <si>
    <t>810168724722000</t>
  </si>
  <si>
    <t>019761683615000</t>
  </si>
  <si>
    <t>017814286431000</t>
  </si>
  <si>
    <t>312507452905000</t>
  </si>
  <si>
    <t>VolexVietnam</t>
  </si>
  <si>
    <t>715387486612000</t>
  </si>
  <si>
    <t>012419511426000</t>
  </si>
  <si>
    <t>200001857127000</t>
  </si>
  <si>
    <t>826615148723000</t>
  </si>
  <si>
    <t>030524342645001</t>
  </si>
  <si>
    <t>029836384215000</t>
  </si>
  <si>
    <t>314081225645000</t>
  </si>
  <si>
    <t>019066877218000</t>
  </si>
  <si>
    <t>017717562609000</t>
  </si>
  <si>
    <t>022095764822001</t>
  </si>
  <si>
    <t>033476375215000</t>
  </si>
  <si>
    <t>026381210603000</t>
  </si>
  <si>
    <t>027496009422000</t>
  </si>
  <si>
    <t>025905803734000</t>
  </si>
  <si>
    <t>813619699732000</t>
  </si>
  <si>
    <t>760878868022000</t>
  </si>
  <si>
    <t>Hui.zhou</t>
  </si>
  <si>
    <t>815322086001000</t>
  </si>
  <si>
    <t>017812231414000</t>
  </si>
  <si>
    <t>301129110657000</t>
  </si>
  <si>
    <t>010016525507007</t>
  </si>
  <si>
    <t>016734832521000</t>
  </si>
  <si>
    <t>031055460643000</t>
  </si>
  <si>
    <t>004926200075000</t>
  </si>
  <si>
    <t>025938275027000</t>
  </si>
  <si>
    <t>00.000.000.0000</t>
  </si>
  <si>
    <t>011468121812000</t>
  </si>
  <si>
    <t>013009923093456</t>
  </si>
  <si>
    <t>018220590451000</t>
  </si>
  <si>
    <t>030797856805000</t>
  </si>
  <si>
    <t>817472418307000</t>
  </si>
  <si>
    <t>022938187033000</t>
  </si>
  <si>
    <t>024919979431000</t>
  </si>
  <si>
    <t>095814331043000</t>
  </si>
  <si>
    <t>808433031324000</t>
  </si>
  <si>
    <t>722896990401000</t>
  </si>
  <si>
    <t>315858878426000</t>
  </si>
  <si>
    <t>010678050093000</t>
  </si>
  <si>
    <t>018835827429000</t>
  </si>
  <si>
    <t>762001832722000</t>
  </si>
  <si>
    <t>029034980215000</t>
  </si>
  <si>
    <t>703840827426001</t>
  </si>
  <si>
    <t>024914640074000</t>
  </si>
  <si>
    <t>831679477314000</t>
  </si>
  <si>
    <t>031984362222123</t>
  </si>
  <si>
    <t>032749558015000</t>
  </si>
  <si>
    <t>015958556081000</t>
  </si>
  <si>
    <t>025278219701000</t>
  </si>
  <si>
    <t>314633389431000</t>
  </si>
  <si>
    <t>021147400201000</t>
  </si>
  <si>
    <t>668824634954000</t>
  </si>
  <si>
    <t>024923815103001</t>
  </si>
  <si>
    <t>031668536701000</t>
  </si>
  <si>
    <t>82373007</t>
  </si>
  <si>
    <t>007246838401000</t>
  </si>
  <si>
    <t>707897310112000</t>
  </si>
  <si>
    <t>714096724047000</t>
  </si>
  <si>
    <t>024168866076000</t>
  </si>
  <si>
    <t>027976513306000</t>
  </si>
  <si>
    <t>806434841325000</t>
  </si>
  <si>
    <t>017798992057000</t>
  </si>
  <si>
    <t>02669473406000</t>
  </si>
  <si>
    <t>012155560308000</t>
  </si>
  <si>
    <t>015859705501001</t>
  </si>
  <si>
    <t>701991549011000</t>
  </si>
  <si>
    <t>013907647706001</t>
  </si>
  <si>
    <t>017074667071000</t>
  </si>
  <si>
    <t>033289232831000</t>
  </si>
  <si>
    <t>312342173401000</t>
  </si>
  <si>
    <t>E4039149</t>
  </si>
  <si>
    <t>763794203066000</t>
  </si>
  <si>
    <t>016116337942001</t>
  </si>
  <si>
    <t>142498245435001</t>
  </si>
  <si>
    <t>021348636721000</t>
  </si>
  <si>
    <t>836014431411000</t>
  </si>
  <si>
    <t>021339221721000</t>
  </si>
  <si>
    <t>095188751014000</t>
  </si>
  <si>
    <t>027143627612000</t>
  </si>
  <si>
    <t>831960547617000</t>
  </si>
  <si>
    <t>749671731721000</t>
  </si>
  <si>
    <t>726683550805000</t>
  </si>
  <si>
    <t>010005148092000</t>
  </si>
  <si>
    <t>211345657704001</t>
  </si>
  <si>
    <t>010692515052000</t>
  </si>
  <si>
    <t>013059118038000</t>
  </si>
  <si>
    <t>033321795034000</t>
  </si>
  <si>
    <t>717860852037000</t>
  </si>
  <si>
    <t>032755191012000</t>
  </si>
  <si>
    <t>032573966008000</t>
  </si>
  <si>
    <t>766679062734000</t>
  </si>
  <si>
    <t>753078104041000</t>
  </si>
  <si>
    <t>024763641615000</t>
  </si>
  <si>
    <t>016388407308000</t>
  </si>
  <si>
    <t>701487803654000</t>
  </si>
  <si>
    <t>831181748409000</t>
  </si>
  <si>
    <t>010692507057000</t>
  </si>
  <si>
    <t>752190975013000</t>
  </si>
  <si>
    <t>807850714016000</t>
  </si>
  <si>
    <t>823984208617000</t>
  </si>
  <si>
    <t>033021486533000</t>
  </si>
  <si>
    <t>025198367055000</t>
  </si>
  <si>
    <t>013050828073000</t>
  </si>
  <si>
    <t>02521534801000</t>
  </si>
  <si>
    <t>017824665331000</t>
  </si>
  <si>
    <t>029149200503000</t>
  </si>
  <si>
    <t>014815526614000</t>
  </si>
  <si>
    <t>02193083441000</t>
  </si>
  <si>
    <t>800642621022000</t>
  </si>
  <si>
    <t>025464678942000</t>
  </si>
  <si>
    <t>026782748831000</t>
  </si>
  <si>
    <t>815641618015000</t>
  </si>
  <si>
    <t>316708868113000</t>
  </si>
  <si>
    <t>824868087225000</t>
  </si>
  <si>
    <t>824908933225000</t>
  </si>
  <si>
    <t>017685132214000</t>
  </si>
  <si>
    <t>026238832306001</t>
  </si>
  <si>
    <t>033488826017000</t>
  </si>
  <si>
    <t>018530006214000</t>
  </si>
  <si>
    <t>020406567215001</t>
  </si>
  <si>
    <t>031260086722000</t>
  </si>
  <si>
    <t>016906174805000</t>
  </si>
  <si>
    <t>210748711124000</t>
  </si>
  <si>
    <t>015974256123000</t>
  </si>
  <si>
    <t>022832695518000</t>
  </si>
  <si>
    <t>314491028901000</t>
  </si>
  <si>
    <t>314805375422000</t>
  </si>
  <si>
    <t>00143800154000</t>
  </si>
  <si>
    <t>024156739036000</t>
  </si>
  <si>
    <t>025617549007000</t>
  </si>
  <si>
    <t>733721906624000</t>
  </si>
  <si>
    <t>314764473121000</t>
  </si>
  <si>
    <t>741282933525000</t>
  </si>
  <si>
    <t>011233806651000</t>
  </si>
  <si>
    <t>029149713511000</t>
  </si>
  <si>
    <t>010016293203009</t>
  </si>
  <si>
    <t>748042827203000</t>
  </si>
  <si>
    <t>015003288722000</t>
  </si>
  <si>
    <t>831059365629000</t>
  </si>
  <si>
    <t>314004102602000</t>
  </si>
  <si>
    <t>033461955027000</t>
  </si>
  <si>
    <t>813178472011000</t>
  </si>
  <si>
    <t>020591400059000</t>
  </si>
  <si>
    <t>316395292521000</t>
  </si>
  <si>
    <t>031023625321000</t>
  </si>
  <si>
    <t>834648479721000</t>
  </si>
  <si>
    <t>210248910021000</t>
  </si>
  <si>
    <t>014563811651000</t>
  </si>
  <si>
    <t>807111182808000</t>
  </si>
  <si>
    <t>023331374424000</t>
  </si>
  <si>
    <t>821848132444000</t>
  </si>
  <si>
    <t>0.000.000.00000</t>
  </si>
  <si>
    <t>314670027005000</t>
  </si>
  <si>
    <t>012239372904000</t>
  </si>
  <si>
    <t>713642635903000</t>
  </si>
  <si>
    <t>814222477722000</t>
  </si>
  <si>
    <t>013136924505001</t>
  </si>
  <si>
    <t>579697814006000</t>
  </si>
  <si>
    <t>800625451505000</t>
  </si>
  <si>
    <t>666447636516000</t>
  </si>
  <si>
    <t>669123929031000</t>
  </si>
  <si>
    <t>00387318407000</t>
  </si>
  <si>
    <t>003873184077000</t>
  </si>
  <si>
    <t>01001075943100</t>
  </si>
  <si>
    <t>015696495431000</t>
  </si>
  <si>
    <t>021784400915000</t>
  </si>
  <si>
    <t>825575749721000</t>
  </si>
  <si>
    <t>010022614407001</t>
  </si>
  <si>
    <t>015622442042000</t>
  </si>
  <si>
    <t>018698902422000</t>
  </si>
  <si>
    <t>716234893412000</t>
  </si>
  <si>
    <t>017179524431000</t>
  </si>
  <si>
    <t>013088745054000</t>
  </si>
  <si>
    <t>748625803027000</t>
  </si>
  <si>
    <t>032064792039000</t>
  </si>
  <si>
    <t>022625347111000</t>
  </si>
  <si>
    <t>736657743014000</t>
  </si>
  <si>
    <t>727449662643000</t>
  </si>
  <si>
    <t>032739930039000</t>
  </si>
  <si>
    <t>011217221614000</t>
  </si>
  <si>
    <t>025295361612000</t>
  </si>
  <si>
    <t>032776528019000</t>
  </si>
  <si>
    <t>025065848073000</t>
  </si>
  <si>
    <t>808694616212000</t>
  </si>
  <si>
    <t>810468918402000</t>
  </si>
  <si>
    <t>800797102028000</t>
  </si>
  <si>
    <t>013921200054000</t>
  </si>
  <si>
    <t>315964379124000</t>
  </si>
  <si>
    <t>032787657015000</t>
  </si>
  <si>
    <t>817418015015000</t>
  </si>
  <si>
    <t>818882276047000</t>
  </si>
  <si>
    <t>032232589047000</t>
  </si>
  <si>
    <t>027278555433000</t>
  </si>
  <si>
    <t>730865565451000</t>
  </si>
  <si>
    <t>315337642543000</t>
  </si>
  <si>
    <t>808811723425000</t>
  </si>
  <si>
    <t>015454523528001</t>
  </si>
  <si>
    <t>024227381431000</t>
  </si>
  <si>
    <t>210431680403000</t>
  </si>
  <si>
    <t>031181985031000</t>
  </si>
  <si>
    <t>031412158011000</t>
  </si>
  <si>
    <t>686185752211000</t>
  </si>
  <si>
    <t>727140006608000</t>
  </si>
  <si>
    <t>020935557418000</t>
  </si>
  <si>
    <t>836330233722000</t>
  </si>
  <si>
    <t>727976185043000</t>
  </si>
  <si>
    <t>311841415075000</t>
  </si>
  <si>
    <t>765570023061000</t>
  </si>
  <si>
    <t>025936501027000</t>
  </si>
  <si>
    <t>030886725063000</t>
  </si>
  <si>
    <t>752722512618000</t>
  </si>
  <si>
    <t>707689741603000</t>
  </si>
  <si>
    <t>666433735043000</t>
  </si>
  <si>
    <t>021811948313001</t>
  </si>
  <si>
    <t>315683383034000</t>
  </si>
  <si>
    <t>021985999431001</t>
  </si>
  <si>
    <t>018829168057000</t>
  </si>
  <si>
    <t>800313734426000</t>
  </si>
  <si>
    <t>030420707035000</t>
  </si>
  <si>
    <t>706743226413000</t>
  </si>
  <si>
    <t>802004580615000</t>
  </si>
  <si>
    <t>765736160067000</t>
  </si>
  <si>
    <t>763514411532000</t>
  </si>
  <si>
    <t>721718021215000</t>
  </si>
  <si>
    <t>023342694302000</t>
  </si>
  <si>
    <t>016109506056000</t>
  </si>
  <si>
    <t>021397872407001</t>
  </si>
  <si>
    <t>002190460307000</t>
  </si>
  <si>
    <t>745205971307000</t>
  </si>
  <si>
    <t>030531594064000</t>
  </si>
  <si>
    <t>nul</t>
  </si>
  <si>
    <t>018408187654001</t>
  </si>
  <si>
    <t>668715451624000</t>
  </si>
  <si>
    <t>033234204602000</t>
  </si>
  <si>
    <t>010001915052000</t>
  </si>
  <si>
    <t>014359582423000</t>
  </si>
  <si>
    <t>315821702625000</t>
  </si>
  <si>
    <t>74899067853300</t>
  </si>
  <si>
    <t>740683594523000</t>
  </si>
  <si>
    <t>735524506517000</t>
  </si>
  <si>
    <t>024151391034000</t>
  </si>
  <si>
    <t>019236512823000</t>
  </si>
  <si>
    <t>836769042101000</t>
  </si>
  <si>
    <t>806429387402000</t>
  </si>
  <si>
    <t>024044133214000</t>
  </si>
  <si>
    <t>003856473504000</t>
  </si>
  <si>
    <t>028358166401000</t>
  </si>
  <si>
    <t>715461760063000</t>
  </si>
  <si>
    <t>012497848721000</t>
  </si>
  <si>
    <t>727032690421000</t>
  </si>
  <si>
    <t>019856004509000</t>
  </si>
  <si>
    <t>014842421415000</t>
  </si>
  <si>
    <t>805922317426001</t>
  </si>
  <si>
    <t>318110129215000</t>
  </si>
  <si>
    <t>718420771643000</t>
  </si>
  <si>
    <t>826181547731000</t>
  </si>
  <si>
    <t>801195066011000</t>
  </si>
  <si>
    <t>021359450727000</t>
  </si>
  <si>
    <t>757096508124000</t>
  </si>
  <si>
    <t>021396148062000</t>
  </si>
  <si>
    <t>730645728805000</t>
  </si>
  <si>
    <t>031865488063000</t>
  </si>
  <si>
    <t>476266994805000</t>
  </si>
  <si>
    <t>065909640813000</t>
  </si>
  <si>
    <t>829062579821000</t>
  </si>
  <si>
    <t>027916600215001</t>
  </si>
  <si>
    <t>746953967031000</t>
  </si>
  <si>
    <t>023123953043000</t>
  </si>
  <si>
    <t>030083968624000</t>
  </si>
  <si>
    <t>013675046048000</t>
  </si>
  <si>
    <t>667509244004000</t>
  </si>
  <si>
    <t>030533095064000</t>
  </si>
  <si>
    <t>315825273015000</t>
  </si>
  <si>
    <t>315825273015001</t>
  </si>
  <si>
    <t>834469348447000</t>
  </si>
  <si>
    <t>033022807805000</t>
  </si>
  <si>
    <t>019672617451000</t>
  </si>
  <si>
    <t>023989270073000</t>
  </si>
  <si>
    <t>315597013414000</t>
  </si>
  <si>
    <t>667070759619000</t>
  </si>
  <si>
    <t>312813348907000</t>
  </si>
  <si>
    <t>027880038906000</t>
  </si>
  <si>
    <t>814960233622000</t>
  </si>
  <si>
    <t>024632028812000</t>
  </si>
  <si>
    <t>0000000000000-0</t>
  </si>
  <si>
    <t>013488580408000</t>
  </si>
  <si>
    <t>093404721445000</t>
  </si>
  <si>
    <t>013974266042000</t>
  </si>
  <si>
    <t>031255490609000</t>
  </si>
  <si>
    <t>765274105518000</t>
  </si>
  <si>
    <t>018039685211000</t>
  </si>
  <si>
    <t>023807357046000</t>
  </si>
  <si>
    <t>812322253435000</t>
  </si>
  <si>
    <t>016019077805000</t>
  </si>
  <si>
    <t>734099625112000</t>
  </si>
  <si>
    <t>763868692411000</t>
  </si>
  <si>
    <t>021929054515001</t>
  </si>
  <si>
    <t>715151932401000</t>
  </si>
  <si>
    <t>806565222604000</t>
  </si>
  <si>
    <t>762740157067000</t>
  </si>
  <si>
    <t>025279837704001</t>
  </si>
  <si>
    <t>018696666055000</t>
  </si>
  <si>
    <t>A17224160284</t>
  </si>
  <si>
    <t>029385374603000</t>
  </si>
  <si>
    <t>769141524643000</t>
  </si>
  <si>
    <t>765181946012000</t>
  </si>
  <si>
    <t>022588065533000</t>
  </si>
  <si>
    <t>717756464323000</t>
  </si>
  <si>
    <t>740990957726000</t>
  </si>
  <si>
    <t>017837378007000</t>
  </si>
  <si>
    <t>020648150418000</t>
  </si>
  <si>
    <t>832758577048000</t>
  </si>
  <si>
    <t>817603749002000</t>
  </si>
  <si>
    <t>020943502123000</t>
  </si>
  <si>
    <t>24923047004000</t>
  </si>
  <si>
    <t>000599415831000</t>
  </si>
  <si>
    <t>024923047004000</t>
  </si>
  <si>
    <t>740944343413000</t>
  </si>
  <si>
    <t>719784605404000</t>
  </si>
  <si>
    <t>032704322017000</t>
  </si>
  <si>
    <t>746736917051000</t>
  </si>
  <si>
    <t>711488239643000</t>
  </si>
  <si>
    <t>015052020521000</t>
  </si>
  <si>
    <t>810063685022000</t>
  </si>
  <si>
    <t>010618874059000</t>
  </si>
  <si>
    <t>358811230437000</t>
  </si>
  <si>
    <t>004127569831000</t>
  </si>
  <si>
    <t>029469293925000</t>
  </si>
  <si>
    <t>313086878904000</t>
  </si>
  <si>
    <t>021931241057000</t>
  </si>
  <si>
    <t>822822615804000</t>
  </si>
  <si>
    <t>024980526215000</t>
  </si>
  <si>
    <t>730414836315000</t>
  </si>
  <si>
    <t>702939828411000</t>
  </si>
  <si>
    <t>000000000000009</t>
  </si>
  <si>
    <t>746026897533000</t>
  </si>
  <si>
    <t>019096189058000</t>
  </si>
  <si>
    <t>831181714014000</t>
  </si>
  <si>
    <t>010002574117001</t>
  </si>
  <si>
    <t>821610219804000</t>
  </si>
  <si>
    <t>825788003604000</t>
  </si>
  <si>
    <t>768926743617000</t>
  </si>
  <si>
    <t>011396058505000</t>
  </si>
  <si>
    <t>032151904063000</t>
  </si>
  <si>
    <t>026818963811000</t>
  </si>
  <si>
    <t>010016376605001</t>
  </si>
  <si>
    <t>020225389048000</t>
  </si>
  <si>
    <t>020493714631000</t>
  </si>
  <si>
    <t>027480193008000</t>
  </si>
  <si>
    <t>025609033402000</t>
  </si>
  <si>
    <t>021282769331000</t>
  </si>
  <si>
    <t>317130292413000</t>
  </si>
  <si>
    <t>812971844225000</t>
  </si>
  <si>
    <t>017720988411001</t>
  </si>
  <si>
    <t>720899335443000</t>
  </si>
  <si>
    <t>029145982503000</t>
  </si>
  <si>
    <t>720705615426000</t>
  </si>
  <si>
    <t>802798140043000</t>
  </si>
  <si>
    <t>824982227075000</t>
  </si>
  <si>
    <t>837850221831000</t>
  </si>
  <si>
    <t>016477218092000</t>
  </si>
  <si>
    <t>835822800612000</t>
  </si>
  <si>
    <t>668705841528000</t>
  </si>
  <si>
    <t>013500970032000</t>
  </si>
  <si>
    <t>806226544402000</t>
  </si>
  <si>
    <t>026303123728000</t>
  </si>
  <si>
    <t>022159560732000</t>
  </si>
  <si>
    <t>829356708722000</t>
  </si>
  <si>
    <t>021682489219000</t>
  </si>
  <si>
    <t>019479286115001</t>
  </si>
  <si>
    <t>830981288731000</t>
  </si>
  <si>
    <t>016097602027000</t>
  </si>
  <si>
    <t>752900274015000</t>
  </si>
  <si>
    <t>708539739505000</t>
  </si>
  <si>
    <t>721437267602000</t>
  </si>
  <si>
    <t>666144639018000</t>
  </si>
  <si>
    <t>021738570014000</t>
  </si>
  <si>
    <t>031496912722000</t>
  </si>
  <si>
    <t>029936093603000</t>
  </si>
  <si>
    <t>028262285642000</t>
  </si>
  <si>
    <t>806962866306000</t>
  </si>
  <si>
    <t>017434481643000</t>
  </si>
  <si>
    <t>018656652313000</t>
  </si>
  <si>
    <t>210831830421000</t>
  </si>
  <si>
    <t>317442606063000</t>
  </si>
  <si>
    <t>019514249052000</t>
  </si>
  <si>
    <t>011025699301000</t>
  </si>
  <si>
    <t>759257074301000</t>
  </si>
  <si>
    <t>066011222212000</t>
  </si>
  <si>
    <t>721356798322000</t>
  </si>
  <si>
    <t>837407279721000</t>
  </si>
  <si>
    <t>025394560533000</t>
  </si>
  <si>
    <t>825900285532000</t>
  </si>
  <si>
    <t>312054992423000</t>
  </si>
  <si>
    <t>749858353626000</t>
  </si>
  <si>
    <t>027465905734000</t>
  </si>
  <si>
    <t>015294101721000</t>
  </si>
  <si>
    <t>726388895532000</t>
  </si>
  <si>
    <t>703718890602000</t>
  </si>
  <si>
    <t>815618152701000</t>
  </si>
  <si>
    <t>837724160201000</t>
  </si>
  <si>
    <t>031537780604000</t>
  </si>
  <si>
    <t>837739804214000</t>
  </si>
  <si>
    <t>315282434121000</t>
  </si>
  <si>
    <t>752127308121000</t>
  </si>
  <si>
    <t>827500513044000</t>
  </si>
  <si>
    <t>013067830426001</t>
  </si>
  <si>
    <t>746106798417000</t>
  </si>
  <si>
    <t>716194204121000</t>
  </si>
  <si>
    <t>317269827724000</t>
  </si>
  <si>
    <t>711632828722000</t>
  </si>
  <si>
    <t>010718229055000</t>
  </si>
  <si>
    <t>015485717441000</t>
  </si>
  <si>
    <t>812174506043000</t>
  </si>
  <si>
    <t>010020352308001</t>
  </si>
  <si>
    <t>833202559443000</t>
  </si>
  <si>
    <t>705704930515000</t>
  </si>
  <si>
    <t>032612707804000</t>
  </si>
  <si>
    <t>010017358631001</t>
  </si>
  <si>
    <t>025295973612000</t>
  </si>
  <si>
    <t>014882468212000</t>
  </si>
  <si>
    <t>356674218445000</t>
  </si>
  <si>
    <t>018124875517000</t>
  </si>
  <si>
    <t>316509504429001</t>
  </si>
  <si>
    <t>765716360214000</t>
  </si>
  <si>
    <t>017273145101000</t>
  </si>
  <si>
    <t>315677278407000</t>
  </si>
  <si>
    <t>015291552721000</t>
  </si>
  <si>
    <t>010611309626001</t>
  </si>
  <si>
    <t>028175685613000</t>
  </si>
  <si>
    <t>819079997323000</t>
  </si>
  <si>
    <t>732806237121000</t>
  </si>
  <si>
    <t>010828283641000</t>
  </si>
  <si>
    <t>312215759439000</t>
  </si>
  <si>
    <t>127120251162000</t>
  </si>
  <si>
    <t>801507476606000</t>
  </si>
  <si>
    <t>312642598614000</t>
  </si>
  <si>
    <t>010003218725001</t>
  </si>
  <si>
    <t>032734337101000</t>
  </si>
  <si>
    <t>027022789805000</t>
  </si>
  <si>
    <t>211092291411000</t>
  </si>
  <si>
    <t>764055000201000</t>
  </si>
  <si>
    <t>66123054005000</t>
  </si>
  <si>
    <t>826705279067000</t>
  </si>
  <si>
    <t>831778584041000</t>
  </si>
  <si>
    <t>668014475516000</t>
  </si>
  <si>
    <t>312541618625000</t>
  </si>
  <si>
    <t>835144122043000</t>
  </si>
  <si>
    <t>021213475031000</t>
  </si>
  <si>
    <t>719471294806000</t>
  </si>
  <si>
    <t>032743817503000</t>
  </si>
  <si>
    <t>030750806507001</t>
  </si>
  <si>
    <t>018214817013000</t>
  </si>
  <si>
    <t>316951896125000</t>
  </si>
  <si>
    <t>703558734201000</t>
  </si>
  <si>
    <t>028350114001000</t>
  </si>
  <si>
    <t>765639695502000</t>
  </si>
  <si>
    <t>312692288906000</t>
  </si>
  <si>
    <t>711113787604000</t>
  </si>
  <si>
    <t>819476789437000</t>
  </si>
  <si>
    <t>311656771625000</t>
  </si>
  <si>
    <t>020447058953000</t>
  </si>
  <si>
    <t>839270121309000</t>
  </si>
  <si>
    <t>743374852315000</t>
  </si>
  <si>
    <t>703909549602000</t>
  </si>
  <si>
    <t>807715347507000</t>
  </si>
  <si>
    <t>017409830731000</t>
  </si>
  <si>
    <t>013282298061000</t>
  </si>
  <si>
    <t>015128697433000</t>
  </si>
  <si>
    <t>033177817624000</t>
  </si>
  <si>
    <t>018246215051000</t>
  </si>
  <si>
    <t>029305273022000</t>
  </si>
  <si>
    <t>836251181443000</t>
  </si>
  <si>
    <t>818596363629000</t>
  </si>
  <si>
    <t>807820808907000</t>
  </si>
  <si>
    <t>022777569905000</t>
  </si>
  <si>
    <t>817553936654000</t>
  </si>
  <si>
    <t>020934246451000</t>
  </si>
  <si>
    <t>021930839441000</t>
  </si>
  <si>
    <t>029313913728000</t>
  </si>
  <si>
    <t>829451038404000</t>
  </si>
  <si>
    <t>817111529507000</t>
  </si>
  <si>
    <t>837538404643000</t>
  </si>
  <si>
    <t>731765053015000</t>
  </si>
  <si>
    <t>838154789434000</t>
  </si>
  <si>
    <t>011341203725000</t>
  </si>
  <si>
    <t>024465221451000</t>
  </si>
  <si>
    <t>667199624045000</t>
  </si>
  <si>
    <t>802355297503000</t>
  </si>
  <si>
    <t>662059369728000</t>
  </si>
  <si>
    <t>027592179112000</t>
  </si>
  <si>
    <t>315791889029000</t>
  </si>
  <si>
    <t>836214551067000</t>
  </si>
  <si>
    <t>315552471501000</t>
  </si>
  <si>
    <t>003699378706000</t>
  </si>
  <si>
    <t>018371930048000</t>
  </si>
  <si>
    <t>019887314011000</t>
  </si>
  <si>
    <t>027236561215000</t>
  </si>
  <si>
    <t>825739733618000</t>
  </si>
  <si>
    <t>022076095615000</t>
  </si>
  <si>
    <t>808578603328000</t>
  </si>
  <si>
    <t>728386228619000</t>
  </si>
  <si>
    <t>015581804012000</t>
  </si>
  <si>
    <t>027438209922000</t>
  </si>
  <si>
    <t>020261814641000</t>
  </si>
  <si>
    <t>024759136048000</t>
  </si>
  <si>
    <t>804121275722000</t>
  </si>
  <si>
    <t>730720869732000</t>
  </si>
  <si>
    <t>030257208731000</t>
  </si>
  <si>
    <t>018746271609000</t>
  </si>
  <si>
    <t>024309163731000</t>
  </si>
  <si>
    <t>017532698511000</t>
  </si>
  <si>
    <t>026633495031000</t>
  </si>
  <si>
    <t>028275642643000</t>
  </si>
  <si>
    <t>027142959642000</t>
  </si>
  <si>
    <t>317625804612000</t>
  </si>
  <si>
    <t>703011072014000</t>
  </si>
  <si>
    <t>017437401641000</t>
  </si>
  <si>
    <t>021959564722000</t>
  </si>
  <si>
    <t>017290602904000</t>
  </si>
  <si>
    <t>312968654219000</t>
  </si>
  <si>
    <t>020462537727001</t>
  </si>
  <si>
    <t>811869916653000</t>
  </si>
  <si>
    <t>749964839064000</t>
  </si>
  <si>
    <t>,-</t>
  </si>
  <si>
    <t>826770497321000</t>
  </si>
  <si>
    <t>737739151301000</t>
  </si>
  <si>
    <t>018246314803001</t>
  </si>
  <si>
    <t>316744648941000</t>
  </si>
  <si>
    <t>022070445613000</t>
  </si>
  <si>
    <t>024542128606000</t>
  </si>
  <si>
    <t>210347985905001</t>
  </si>
  <si>
    <t>738016005648000</t>
  </si>
  <si>
    <t>014228175804000</t>
  </si>
  <si>
    <t>737109100152000</t>
  </si>
  <si>
    <t>740405212215000</t>
  </si>
  <si>
    <t>033416488532000</t>
  </si>
  <si>
    <t>178622511426</t>
  </si>
  <si>
    <t>497144519722000</t>
  </si>
  <si>
    <t>830008751516000</t>
  </si>
  <si>
    <t>010680163904001</t>
  </si>
  <si>
    <t>742910524532000</t>
  </si>
  <si>
    <t>021522289525001</t>
  </si>
  <si>
    <t>760263434324001</t>
  </si>
  <si>
    <t>314683491644000</t>
  </si>
  <si>
    <t>031021629321000</t>
  </si>
  <si>
    <t>025022229113000</t>
  </si>
  <si>
    <t>719192510701000</t>
  </si>
  <si>
    <t>021367099727000</t>
  </si>
  <si>
    <t>024740961441000</t>
  </si>
  <si>
    <t>732519657807000</t>
  </si>
  <si>
    <t>316309087609000</t>
  </si>
  <si>
    <t>827773599421000</t>
  </si>
  <si>
    <t>702821661609002</t>
  </si>
  <si>
    <t>721008472543000</t>
  </si>
  <si>
    <t>835046848327000</t>
  </si>
  <si>
    <t>747104255045000</t>
  </si>
  <si>
    <t>010005213511001</t>
  </si>
  <si>
    <t>018708628451000</t>
  </si>
  <si>
    <t>025381369215000</t>
  </si>
  <si>
    <t>747636348654000</t>
  </si>
  <si>
    <t>013654819723001</t>
  </si>
  <si>
    <t>020126009063000</t>
  </si>
  <si>
    <t>024372666215000</t>
  </si>
  <si>
    <t>727008963117000</t>
  </si>
  <si>
    <t>013356472221001</t>
  </si>
  <si>
    <t>010020717612001</t>
  </si>
  <si>
    <t>805893351643000</t>
  </si>
  <si>
    <t>025911231215001</t>
  </si>
  <si>
    <t>025848680071000</t>
  </si>
  <si>
    <t>033291758407000</t>
  </si>
  <si>
    <t>768504052604000</t>
  </si>
  <si>
    <t>027020288805000</t>
  </si>
  <si>
    <t>700443336805000</t>
  </si>
  <si>
    <t>013652623029000</t>
  </si>
  <si>
    <t>018243063052000</t>
  </si>
  <si>
    <t>467924007955000</t>
  </si>
  <si>
    <t>020077285602000</t>
  </si>
  <si>
    <t>259957470516000</t>
  </si>
  <si>
    <t>010617827417001</t>
  </si>
  <si>
    <t>763820925802000</t>
  </si>
  <si>
    <t>024758880043000</t>
  </si>
  <si>
    <t>836520684615000</t>
  </si>
  <si>
    <t>826757528043000</t>
  </si>
  <si>
    <t>725204754814000</t>
  </si>
  <si>
    <t>014906804641000</t>
  </si>
  <si>
    <t>828688077067000</t>
  </si>
  <si>
    <t>025819459114000</t>
  </si>
  <si>
    <t>729387662106001</t>
  </si>
  <si>
    <t>000000054000700</t>
  </si>
  <si>
    <t>314933946907000</t>
  </si>
  <si>
    <t>825479892728000</t>
  </si>
  <si>
    <t>314567439905001</t>
  </si>
  <si>
    <t>722710720522000</t>
  </si>
  <si>
    <t>014095905727000</t>
  </si>
  <si>
    <t>211362454402000</t>
  </si>
  <si>
    <t>022088637604000</t>
  </si>
  <si>
    <t>832358071722000</t>
  </si>
  <si>
    <t>019629831401000</t>
  </si>
  <si>
    <t>818359168732000</t>
  </si>
  <si>
    <t>020046355073000</t>
  </si>
  <si>
    <t>242547735118000</t>
  </si>
  <si>
    <t>021214671034000</t>
  </si>
  <si>
    <t>015862709008000</t>
  </si>
  <si>
    <t>829419266301000</t>
  </si>
  <si>
    <t>024048704726000</t>
  </si>
  <si>
    <t>747116457505001</t>
  </si>
  <si>
    <t>020441234511000</t>
  </si>
  <si>
    <t>021522289904000</t>
  </si>
  <si>
    <t>015319148441000</t>
  </si>
  <si>
    <t>017192592732000</t>
  </si>
  <si>
    <t>668833171727001</t>
  </si>
  <si>
    <t>802565259503000</t>
  </si>
  <si>
    <t>840322812301000</t>
  </si>
  <si>
    <t>019050467722000</t>
  </si>
  <si>
    <t>021866058823001</t>
  </si>
  <si>
    <t>722167160805000</t>
  </si>
  <si>
    <t>817538549609000</t>
  </si>
  <si>
    <t>811621986041000</t>
  </si>
  <si>
    <t>210737698423000</t>
  </si>
  <si>
    <t>019963016007000</t>
  </si>
  <si>
    <t>016715500614000</t>
  </si>
  <si>
    <t>026924282215000</t>
  </si>
  <si>
    <t>178622511426000</t>
  </si>
  <si>
    <t>826220915831000</t>
  </si>
  <si>
    <t>747168383906000</t>
  </si>
  <si>
    <t>020142600527000</t>
  </si>
  <si>
    <t>032035503212001</t>
  </si>
  <si>
    <t>727676868528000</t>
  </si>
  <si>
    <t>028830545731000</t>
  </si>
  <si>
    <t>700481948005000</t>
  </si>
  <si>
    <t>017310434604000</t>
  </si>
  <si>
    <t>733459010401000</t>
  </si>
  <si>
    <t>033009622307000</t>
  </si>
  <si>
    <t>011156924119000</t>
  </si>
  <si>
    <t>010001972701001</t>
  </si>
  <si>
    <t>032611493952000</t>
  </si>
  <si>
    <t>025848573018000</t>
  </si>
  <si>
    <t>028175081613000</t>
  </si>
  <si>
    <t>015200371701000</t>
  </si>
  <si>
    <t>031497951722000</t>
  </si>
  <si>
    <t>020372017502000</t>
  </si>
  <si>
    <t>027289198413000</t>
  </si>
  <si>
    <t>029305828022000</t>
  </si>
  <si>
    <t>759972839925000</t>
  </si>
  <si>
    <t>758992150542000</t>
  </si>
  <si>
    <t>834641789823000</t>
  </si>
  <si>
    <t>027669167532001</t>
  </si>
  <si>
    <t>030140081722000</t>
  </si>
  <si>
    <t>840591499307000</t>
  </si>
  <si>
    <t>076076173022000</t>
  </si>
  <si>
    <t>832197917726000</t>
  </si>
  <si>
    <t>000000000000010</t>
  </si>
  <si>
    <t>315310763413001</t>
  </si>
  <si>
    <t>021385299952000</t>
  </si>
  <si>
    <t>018687111052000</t>
  </si>
  <si>
    <t>316728872952000</t>
  </si>
  <si>
    <t>020054508056000</t>
  </si>
  <si>
    <t>021926662071000</t>
  </si>
  <si>
    <t>249241753005000</t>
  </si>
  <si>
    <t>029144276077000</t>
  </si>
  <si>
    <t>704272764125000</t>
  </si>
  <si>
    <t>749625398117000</t>
  </si>
  <si>
    <t>757729827645000</t>
  </si>
  <si>
    <t>022082655615000</t>
  </si>
  <si>
    <t>Nul</t>
  </si>
  <si>
    <t>314142506403000</t>
  </si>
  <si>
    <t>032444382801000</t>
  </si>
  <si>
    <t>023836018812000</t>
  </si>
  <si>
    <t>013631544903001</t>
  </si>
  <si>
    <t>831630793332000</t>
  </si>
  <si>
    <t>023619380731000</t>
  </si>
  <si>
    <t>021025465603000</t>
  </si>
  <si>
    <t>737109230561000</t>
  </si>
  <si>
    <t>006287874803000</t>
  </si>
  <si>
    <t>805054368452000</t>
  </si>
  <si>
    <t>028857258034000</t>
  </si>
  <si>
    <t>802239954612000</t>
  </si>
  <si>
    <t>312246739905000</t>
  </si>
  <si>
    <t>022755755021000</t>
  </si>
  <si>
    <t>013260856732001</t>
  </si>
  <si>
    <t>748392057312000</t>
  </si>
  <si>
    <t>010611291117001</t>
  </si>
  <si>
    <t>841279649333000</t>
  </si>
  <si>
    <t>026074351606000</t>
  </si>
  <si>
    <t>314558891655000</t>
  </si>
  <si>
    <t>010691210057000</t>
  </si>
  <si>
    <t>010755100001000</t>
  </si>
  <si>
    <t>318209517615000</t>
  </si>
  <si>
    <t>023614894027000</t>
  </si>
  <si>
    <t>020531711044000</t>
  </si>
  <si>
    <t>017110628721001</t>
  </si>
  <si>
    <t>022288872514000</t>
  </si>
  <si>
    <t>736949140022000</t>
  </si>
  <si>
    <t>802667121011000</t>
  </si>
  <si>
    <t>724308762901000</t>
  </si>
  <si>
    <t>830130779015000</t>
  </si>
  <si>
    <t>758358915219000</t>
  </si>
  <si>
    <t>706005642532000</t>
  </si>
  <si>
    <t>024978835215000</t>
  </si>
  <si>
    <t>023020431647000</t>
  </si>
  <si>
    <t>747116457515001</t>
  </si>
  <si>
    <t>708110432125000</t>
  </si>
  <si>
    <t>312800188407000</t>
  </si>
  <si>
    <t>033146713722000</t>
  </si>
  <si>
    <t>723842464907000</t>
  </si>
  <si>
    <t>744794876215000</t>
  </si>
  <si>
    <t>363340001505000</t>
  </si>
  <si>
    <t>012285714123000</t>
  </si>
  <si>
    <t>023106131024000</t>
  </si>
  <si>
    <t>315907923112000</t>
  </si>
  <si>
    <t>--------</t>
  </si>
  <si>
    <t>725879183626000</t>
  </si>
  <si>
    <t>315425926015000</t>
  </si>
  <si>
    <t>014062590704000</t>
  </si>
  <si>
    <t>012274445641000</t>
  </si>
  <si>
    <t>317364065614000</t>
  </si>
  <si>
    <t>840457543615000</t>
  </si>
  <si>
    <t>705726255034000</t>
  </si>
  <si>
    <t>029382157603000</t>
  </si>
  <si>
    <t>840133524401000</t>
  </si>
  <si>
    <t>018604264731000</t>
  </si>
  <si>
    <t>823788930808000</t>
  </si>
  <si>
    <t>011398302526000</t>
  </si>
  <si>
    <t>016617465631000</t>
  </si>
  <si>
    <t>023739147701000</t>
  </si>
  <si>
    <t>010031482123001</t>
  </si>
  <si>
    <t>763150760111000</t>
  </si>
  <si>
    <t>311981997124000</t>
  </si>
  <si>
    <t>023181589955000</t>
  </si>
  <si>
    <t>011020872218000</t>
  </si>
  <si>
    <t>819376732955000</t>
  </si>
  <si>
    <t>027045798411000</t>
  </si>
  <si>
    <t>312057623047000</t>
  </si>
  <si>
    <t>767878911611000</t>
  </si>
  <si>
    <t>712070150513001</t>
  </si>
  <si>
    <t>700619935503000</t>
  </si>
  <si>
    <t>017212085041000</t>
  </si>
  <si>
    <t>029753159807000</t>
  </si>
  <si>
    <t>827363169221000</t>
  </si>
  <si>
    <t>026504910215000</t>
  </si>
  <si>
    <t>818010852507000</t>
  </si>
  <si>
    <t>033299637002000</t>
  </si>
  <si>
    <t>832260152043000</t>
  </si>
  <si>
    <t>022418354423000</t>
  </si>
  <si>
    <t>805514072225000</t>
  </si>
  <si>
    <t>318208584905000</t>
  </si>
  <si>
    <t>718064140115000</t>
  </si>
  <si>
    <t>210315966655000</t>
  </si>
  <si>
    <t>011340916725000</t>
  </si>
  <si>
    <t>021875265081000</t>
  </si>
  <si>
    <t>824808661225000</t>
  </si>
  <si>
    <t>729979856621000</t>
  </si>
  <si>
    <t>746743830019000</t>
  </si>
  <si>
    <t>030942130732000</t>
  </si>
  <si>
    <t>804283414435000</t>
  </si>
  <si>
    <t>318064581504001</t>
  </si>
  <si>
    <t>020192498731000</t>
  </si>
  <si>
    <t>801295783331000</t>
  </si>
  <si>
    <t>028854123034000</t>
  </si>
  <si>
    <t>022799832306000</t>
  </si>
  <si>
    <t>021954706722000</t>
  </si>
  <si>
    <t>023911019304000</t>
  </si>
  <si>
    <t>014540850648000</t>
  </si>
  <si>
    <t>030885347063000</t>
  </si>
  <si>
    <t>027419480012000</t>
  </si>
  <si>
    <t>015505324324000</t>
  </si>
  <si>
    <t>734614027952000</t>
  </si>
  <si>
    <t>810170837077000</t>
  </si>
  <si>
    <t>747370088324000</t>
  </si>
  <si>
    <t>022788913125000</t>
  </si>
  <si>
    <t>810576264304000</t>
  </si>
  <si>
    <t>025042854013000</t>
  </si>
  <si>
    <t>030034011522000</t>
  </si>
  <si>
    <t>807990254517000</t>
  </si>
  <si>
    <t>028428365725000</t>
  </si>
  <si>
    <t>704775832028000</t>
  </si>
  <si>
    <t>012316261214000</t>
  </si>
  <si>
    <t>828858837512000</t>
  </si>
  <si>
    <t>013097423014000</t>
  </si>
  <si>
    <t>-,-</t>
  </si>
  <si>
    <t>210302568629000</t>
  </si>
  <si>
    <t>739490233412000</t>
  </si>
  <si>
    <t>012878559505001</t>
  </si>
  <si>
    <t>315434514505000</t>
  </si>
  <si>
    <t>210082814703001</t>
  </si>
  <si>
    <t>823523485006000</t>
  </si>
  <si>
    <t>032433443215000</t>
  </si>
  <si>
    <t>315112086036000</t>
  </si>
  <si>
    <t>017826694334001</t>
  </si>
  <si>
    <t>013693494007000</t>
  </si>
  <si>
    <t>836089268014000</t>
  </si>
  <si>
    <t>841233653805000</t>
  </si>
  <si>
    <t>030712244606000</t>
  </si>
  <si>
    <t>019551084073000</t>
  </si>
  <si>
    <t>823982442016000</t>
  </si>
  <si>
    <t>011306891901002</t>
  </si>
  <si>
    <t>749149092037000</t>
  </si>
  <si>
    <t>211480579401000</t>
  </si>
  <si>
    <t>011372463611000</t>
  </si>
  <si>
    <t>839346244063000</t>
  </si>
  <si>
    <t>020266789052000</t>
  </si>
  <si>
    <t>030783971086000</t>
  </si>
  <si>
    <t>711318188331000</t>
  </si>
  <si>
    <t>027749092503000</t>
  </si>
  <si>
    <t>210646956429000</t>
  </si>
  <si>
    <t>312798044428000</t>
  </si>
  <si>
    <t>807559554125000</t>
  </si>
  <si>
    <t>210414751022000</t>
  </si>
  <si>
    <t>030257141732000</t>
  </si>
  <si>
    <t>840075857426000</t>
  </si>
  <si>
    <t>825044597602000</t>
  </si>
  <si>
    <t>767687296728000</t>
  </si>
  <si>
    <t>742004146801000</t>
  </si>
  <si>
    <t>143158285805000</t>
  </si>
  <si>
    <t>023767510532000</t>
  </si>
  <si>
    <t>030610141821000</t>
  </si>
  <si>
    <t>012015798505001</t>
  </si>
  <si>
    <t>021698485609000</t>
  </si>
  <si>
    <t>029638756038000</t>
  </si>
  <si>
    <t>017727140309001</t>
  </si>
  <si>
    <t>012806964429000</t>
  </si>
  <si>
    <t>003285491721000</t>
  </si>
  <si>
    <t>317087849811000</t>
  </si>
  <si>
    <t>011154978123000</t>
  </si>
  <si>
    <t>030522429906001</t>
  </si>
  <si>
    <t>014514897308000</t>
  </si>
  <si>
    <t>806467809724000</t>
  </si>
  <si>
    <t>022137954724000</t>
  </si>
  <si>
    <t>024673766728001</t>
  </si>
  <si>
    <t>742539232452000</t>
  </si>
  <si>
    <t>023910813315000</t>
  </si>
  <si>
    <t>827567405064000</t>
  </si>
  <si>
    <t>666309455413000</t>
  </si>
  <si>
    <t>010712719055000</t>
  </si>
  <si>
    <t>032223877331000</t>
  </si>
  <si>
    <t>313740029063000</t>
  </si>
  <si>
    <t>819114737925000</t>
  </si>
  <si>
    <t>313620569426000</t>
  </si>
  <si>
    <t>494869324815000</t>
  </si>
  <si>
    <t>031974611923000</t>
  </si>
  <si>
    <t>029302569022000</t>
  </si>
  <si>
    <t>010610525062000</t>
  </si>
  <si>
    <t>318216140734000</t>
  </si>
  <si>
    <t>313420432621000</t>
  </si>
  <si>
    <t>840165187022000</t>
  </si>
  <si>
    <t>768822157424000</t>
  </si>
  <si>
    <t>029424256731000</t>
  </si>
  <si>
    <t>016312480123000</t>
  </si>
  <si>
    <t>015853138731000</t>
  </si>
  <si>
    <t>703479436011000</t>
  </si>
  <si>
    <t>018038109218000</t>
  </si>
  <si>
    <t>015957285048000</t>
  </si>
  <si>
    <t>316355734643000</t>
  </si>
  <si>
    <t>020606729403000</t>
  </si>
  <si>
    <t>703126284809001</t>
  </si>
  <si>
    <t>210436069063000</t>
  </si>
  <si>
    <t>028328730811000</t>
  </si>
  <si>
    <t>669950172811000</t>
  </si>
  <si>
    <t>314102427313000</t>
  </si>
  <si>
    <t>027564202728000</t>
  </si>
  <si>
    <t>017710849511000</t>
  </si>
  <si>
    <t>025412172046000</t>
  </si>
  <si>
    <t>665708053219001</t>
  </si>
  <si>
    <t>314273400436000</t>
  </si>
  <si>
    <t>819743659407000</t>
  </si>
  <si>
    <t>033180993731000</t>
  </si>
  <si>
    <t>024088601007000</t>
  </si>
  <si>
    <t>029804309505001</t>
  </si>
  <si>
    <t>021141122613000</t>
  </si>
  <si>
    <t>726128077608000</t>
  </si>
  <si>
    <t>022304174612000</t>
  </si>
  <si>
    <t>449973858003000</t>
  </si>
  <si>
    <t>753550219903000</t>
  </si>
  <si>
    <t>010695666059000</t>
  </si>
  <si>
    <t>314477910517000</t>
  </si>
  <si>
    <t>665194460601000</t>
  </si>
  <si>
    <t>708713136043000</t>
  </si>
  <si>
    <t>026045260811001</t>
  </si>
  <si>
    <t>022757777432000</t>
  </si>
  <si>
    <t>026628057702000</t>
  </si>
  <si>
    <t>210754503431000</t>
  </si>
  <si>
    <t>833774649047000</t>
  </si>
  <si>
    <t>006262083328000</t>
  </si>
  <si>
    <t>815713748807000</t>
  </si>
  <si>
    <t>032113946624001</t>
  </si>
  <si>
    <t>734279185416000</t>
  </si>
  <si>
    <t>715353389721000</t>
  </si>
  <si>
    <t>026223438604000</t>
  </si>
  <si>
    <t>803339548012000</t>
  </si>
  <si>
    <t>833846884731000</t>
  </si>
  <si>
    <t>028769875728000</t>
  </si>
  <si>
    <t>011372380631000</t>
  </si>
  <si>
    <t>316385046732000</t>
  </si>
  <si>
    <t>016357774321000</t>
  </si>
  <si>
    <t>769237405071000</t>
  </si>
  <si>
    <t>834280315452000</t>
  </si>
  <si>
    <t>722167079001000</t>
  </si>
  <si>
    <t>021808308308000</t>
  </si>
  <si>
    <t>031314891215000</t>
  </si>
  <si>
    <t>741594741417000</t>
  </si>
  <si>
    <t>013682752631001</t>
  </si>
  <si>
    <t>744982661617000</t>
  </si>
  <si>
    <t>010028454732002</t>
  </si>
  <si>
    <t>015458870526000</t>
  </si>
  <si>
    <t>315722561545000</t>
  </si>
  <si>
    <t>000008029126000</t>
  </si>
  <si>
    <t>032243297008000</t>
  </si>
  <si>
    <t>720100650221000</t>
  </si>
  <si>
    <t>083027854803000</t>
  </si>
  <si>
    <t>025901117048000</t>
  </si>
  <si>
    <t>022483507086000</t>
  </si>
  <si>
    <t>839859030012000</t>
  </si>
  <si>
    <t>017235268421000</t>
  </si>
  <si>
    <t>745373266309000</t>
  </si>
  <si>
    <t>025300609529000</t>
  </si>
  <si>
    <t>200211902655000</t>
  </si>
  <si>
    <t>032358780012000</t>
  </si>
  <si>
    <t>010828002055000</t>
  </si>
  <si>
    <t>707726857516000</t>
  </si>
  <si>
    <t>014713879125000</t>
  </si>
  <si>
    <t>028659670311000</t>
  </si>
  <si>
    <t>757023890041000</t>
  </si>
  <si>
    <t>022897656402000</t>
  </si>
  <si>
    <t>812320513304000</t>
  </si>
  <si>
    <t>032166944721000</t>
  </si>
  <si>
    <t>028137677802000</t>
  </si>
  <si>
    <t>761681105611000</t>
  </si>
  <si>
    <t>024041907214000</t>
  </si>
  <si>
    <t>732494968603000</t>
  </si>
  <si>
    <t>841512486518000</t>
  </si>
  <si>
    <t>821285202701000</t>
  </si>
  <si>
    <t>701338519413000</t>
  </si>
  <si>
    <t>013413265013000</t>
  </si>
  <si>
    <t>001287929723000</t>
  </si>
  <si>
    <t>019001163016000</t>
  </si>
  <si>
    <t>013220306003000</t>
  </si>
  <si>
    <t>020132767218000</t>
  </si>
  <si>
    <t>013613815007000</t>
  </si>
  <si>
    <t>031923931505000</t>
  </si>
  <si>
    <t>015616436631000</t>
  </si>
  <si>
    <t>833399009815000</t>
  </si>
  <si>
    <t>026601855732000</t>
  </si>
  <si>
    <t>032784746701000</t>
  </si>
  <si>
    <t>820800969115000</t>
  </si>
  <si>
    <t>015447709623000</t>
  </si>
  <si>
    <t>016145229725000</t>
  </si>
  <si>
    <t>028831097731000</t>
  </si>
  <si>
    <t>029420270731000</t>
  </si>
  <si>
    <t>021867569044000</t>
  </si>
  <si>
    <t>032276727043000</t>
  </si>
  <si>
    <t>823013487503000</t>
  </si>
  <si>
    <t>024194409414000</t>
  </si>
  <si>
    <t>028585883413000</t>
  </si>
  <si>
    <t>018214205054000</t>
  </si>
  <si>
    <t>837612704903000</t>
  </si>
  <si>
    <t>019682749003000</t>
  </si>
  <si>
    <t>015149883332001</t>
  </si>
  <si>
    <t>317921260609000</t>
  </si>
  <si>
    <t>666548730543000</t>
  </si>
  <si>
    <t>013857123062000</t>
  </si>
  <si>
    <t>011000098125000</t>
  </si>
  <si>
    <t>826449266606000</t>
  </si>
  <si>
    <t>842306052721000</t>
  </si>
  <si>
    <t>734209307542000</t>
  </si>
  <si>
    <t>806057212452000</t>
  </si>
  <si>
    <t>030279046016000</t>
  </si>
  <si>
    <t>031200744605000</t>
  </si>
  <si>
    <t>028171056077000</t>
  </si>
  <si>
    <t>029520072013000</t>
  </si>
  <si>
    <t>032491169701000</t>
  </si>
  <si>
    <t>312352248542000</t>
  </si>
  <si>
    <t>718400922612000</t>
  </si>
  <si>
    <t>017533969518000</t>
  </si>
  <si>
    <t>749034971315000</t>
  </si>
  <si>
    <t>760576017731000</t>
  </si>
  <si>
    <t>024175515308000</t>
  </si>
  <si>
    <t>017427469086000</t>
  </si>
  <si>
    <t>749339941402000</t>
  </si>
  <si>
    <t>701637282643000</t>
  </si>
  <si>
    <t>211269592811000</t>
  </si>
  <si>
    <t>312739287124000</t>
  </si>
  <si>
    <t>806113767421000</t>
  </si>
  <si>
    <t>025254079641000</t>
  </si>
  <si>
    <t>756664298612001</t>
  </si>
  <si>
    <t>015431158059000</t>
  </si>
  <si>
    <t>808410716212000</t>
  </si>
  <si>
    <t>004551610608000</t>
  </si>
  <si>
    <t>016017691811000</t>
  </si>
  <si>
    <t>029520772013000</t>
  </si>
  <si>
    <t>807815238804000</t>
  </si>
  <si>
    <t>015412471641001</t>
  </si>
  <si>
    <t>017887571823000</t>
  </si>
  <si>
    <t>758906978612000</t>
  </si>
  <si>
    <t>824235253723000</t>
  </si>
  <si>
    <t>744736539304000</t>
  </si>
  <si>
    <t>723886305602000</t>
  </si>
  <si>
    <t>142247436041000</t>
  </si>
  <si>
    <t>055750194805000</t>
  </si>
  <si>
    <t>016964314057000</t>
  </si>
  <si>
    <t>011430659541000</t>
  </si>
  <si>
    <t>753001981731000</t>
  </si>
  <si>
    <t>012419370426000</t>
  </si>
  <si>
    <t>018040741091000</t>
  </si>
  <si>
    <t>705209591417000</t>
  </si>
  <si>
    <t>716718267423000</t>
  </si>
  <si>
    <t>666565767604000</t>
  </si>
  <si>
    <t>317631448119000</t>
  </si>
  <si>
    <t>018230839631000</t>
  </si>
  <si>
    <t>014480248441000</t>
  </si>
  <si>
    <t>010613115423002</t>
  </si>
  <si>
    <t>020005914823000</t>
  </si>
  <si>
    <t>029804309121001</t>
  </si>
  <si>
    <t>756664298077000</t>
  </si>
  <si>
    <t>032843534214000</t>
  </si>
  <si>
    <t>315604074451000</t>
  </si>
  <si>
    <t>745137810321</t>
  </si>
  <si>
    <t>665038972211000</t>
  </si>
  <si>
    <t>014713770116000</t>
  </si>
  <si>
    <t>003044179532000</t>
  </si>
  <si>
    <t>031796931802000</t>
  </si>
  <si>
    <t>744936048802000</t>
  </si>
  <si>
    <t>014398572641000</t>
  </si>
  <si>
    <t>030869754804000</t>
  </si>
  <si>
    <t>315881789526000</t>
  </si>
  <si>
    <t>011012119101000</t>
  </si>
  <si>
    <t>xxxxx</t>
  </si>
  <si>
    <t>316321249036000</t>
  </si>
  <si>
    <t>029020013417000</t>
  </si>
  <si>
    <t>740748173119000</t>
  </si>
  <si>
    <t>750325441722000</t>
  </si>
  <si>
    <t>016033375048000</t>
  </si>
  <si>
    <t>834176687067000</t>
  </si>
  <si>
    <t>253777767128000</t>
  </si>
  <si>
    <t>032530263814000</t>
  </si>
  <si>
    <t>022572358614000</t>
  </si>
  <si>
    <t>031160591727000</t>
  </si>
  <si>
    <t>027467950734000</t>
  </si>
  <si>
    <t>013970637062000</t>
  </si>
  <si>
    <t>313101248607000</t>
  </si>
  <si>
    <t>812276574036000</t>
  </si>
  <si>
    <t>010001972502001</t>
  </si>
  <si>
    <t>010026664542001</t>
  </si>
  <si>
    <t>811129147721000</t>
  </si>
  <si>
    <t>830083275952000</t>
  </si>
  <si>
    <t>311626196439000</t>
  </si>
  <si>
    <t>025198185055000</t>
  </si>
  <si>
    <t>720895697439000</t>
  </si>
  <si>
    <t>022897870451000</t>
  </si>
  <si>
    <t>027217819804000</t>
  </si>
  <si>
    <t>588960567802000</t>
  </si>
  <si>
    <t>000575704728000</t>
  </si>
  <si>
    <t>019561851952000</t>
  </si>
  <si>
    <t>314398629124000</t>
  </si>
  <si>
    <t>753581750447000</t>
  </si>
  <si>
    <t>021808415301000</t>
  </si>
  <si>
    <t>311915086016000</t>
  </si>
  <si>
    <t>717558886116000</t>
  </si>
  <si>
    <t>024915902074000</t>
  </si>
  <si>
    <t>030627954731000</t>
  </si>
  <si>
    <t>314587569044000</t>
  </si>
  <si>
    <t>020097630614000</t>
  </si>
  <si>
    <t>024938482417000</t>
  </si>
  <si>
    <t>830625661941000</t>
  </si>
  <si>
    <t>816322044626000</t>
  </si>
  <si>
    <t>01308449609000</t>
  </si>
  <si>
    <t>015383680648000</t>
  </si>
  <si>
    <t>829858414816000</t>
  </si>
  <si>
    <t>025449182215001</t>
  </si>
  <si>
    <t>020590873077000</t>
  </si>
  <si>
    <t>822497194225000</t>
  </si>
  <si>
    <t>668486822528000</t>
  </si>
  <si>
    <t>806108122424000</t>
  </si>
  <si>
    <t>020864658705000</t>
  </si>
  <si>
    <t>022608475701000</t>
  </si>
  <si>
    <t>019062231001000</t>
  </si>
  <si>
    <t>014540199645001</t>
  </si>
  <si>
    <t>668668940618000</t>
  </si>
  <si>
    <t>804923985301000</t>
  </si>
  <si>
    <t>025867193614000</t>
  </si>
  <si>
    <t>737085688604000</t>
  </si>
  <si>
    <t>707104188011000</t>
  </si>
  <si>
    <t>033478496701000</t>
  </si>
  <si>
    <t>022371116732000</t>
  </si>
  <si>
    <t>021959085726000</t>
  </si>
  <si>
    <t>017400078725000</t>
  </si>
  <si>
    <t>801772187505000</t>
  </si>
  <si>
    <t>827150954602000</t>
  </si>
  <si>
    <t>756834180505000</t>
  </si>
  <si>
    <t>021164785904001</t>
  </si>
  <si>
    <t>014992903952000</t>
  </si>
  <si>
    <t>825330715215000</t>
  </si>
  <si>
    <t>025177668325000</t>
  </si>
  <si>
    <t>029001328072000</t>
  </si>
  <si>
    <t>474907094426000</t>
  </si>
  <si>
    <t>025846395314001</t>
  </si>
  <si>
    <t>805963139438000</t>
  </si>
  <si>
    <t>024060634013000</t>
  </si>
  <si>
    <t>031992233648000</t>
  </si>
  <si>
    <t>033283532421000</t>
  </si>
  <si>
    <t>022466908326000</t>
  </si>
  <si>
    <t>709593420321000</t>
  </si>
  <si>
    <t>024195513057000</t>
  </si>
  <si>
    <t>762335206013000</t>
  </si>
  <si>
    <t>023462971063000</t>
  </si>
  <si>
    <t>025810987526000</t>
  </si>
  <si>
    <t>799893177603000</t>
  </si>
  <si>
    <t>769312307212000</t>
  </si>
  <si>
    <t>020541546604000</t>
  </si>
  <si>
    <t>806025193418000</t>
  </si>
  <si>
    <t>033244443053000</t>
  </si>
  <si>
    <t>...............</t>
  </si>
  <si>
    <t>028172518613000</t>
  </si>
  <si>
    <t>033049404803000</t>
  </si>
  <si>
    <t>312305097905000</t>
  </si>
  <si>
    <t>313049785072000</t>
  </si>
  <si>
    <t>024932287722001</t>
  </si>
  <si>
    <t>735672701412000</t>
  </si>
  <si>
    <t>809223159627000</t>
  </si>
  <si>
    <t>315918128121000</t>
  </si>
  <si>
    <t>015926033618000</t>
  </si>
  <si>
    <t>838763092722000</t>
  </si>
  <si>
    <t>710464249506000</t>
  </si>
  <si>
    <t>714117777401000</t>
  </si>
  <si>
    <t>755410784101000</t>
  </si>
  <si>
    <t>000352377646000</t>
  </si>
  <si>
    <t>017469065218000</t>
  </si>
  <si>
    <t>312083728907000</t>
  </si>
  <si>
    <t>001173731608001</t>
  </si>
  <si>
    <t>211347604407000</t>
  </si>
  <si>
    <t>000023358311000</t>
  </si>
  <si>
    <t>210714465034000</t>
  </si>
  <si>
    <t>803362771033000</t>
  </si>
  <si>
    <t>013100524215001</t>
  </si>
  <si>
    <t>744971938815000</t>
  </si>
  <si>
    <t>827654252121000</t>
  </si>
  <si>
    <t>811007459914000</t>
  </si>
  <si>
    <t>010002566059000</t>
  </si>
  <si>
    <t>837438308002000</t>
  </si>
  <si>
    <t>013457270013000</t>
  </si>
  <si>
    <t>312244338112000</t>
  </si>
  <si>
    <t>751206137215000</t>
  </si>
  <si>
    <t>838793727655000</t>
  </si>
  <si>
    <t>032771792013000</t>
  </si>
  <si>
    <t>313596827424000</t>
  </si>
  <si>
    <t>667258545011000</t>
  </si>
  <si>
    <t>022110886641000</t>
  </si>
  <si>
    <t>316360593602000</t>
  </si>
  <si>
    <t>837868694304000</t>
  </si>
  <si>
    <t>029887817037000</t>
  </si>
  <si>
    <t>018181487441000</t>
  </si>
  <si>
    <t>837449651648000</t>
  </si>
  <si>
    <t>012106795509000</t>
  </si>
  <si>
    <t>751408782518000</t>
  </si>
  <si>
    <t>812351914731000</t>
  </si>
  <si>
    <t>761764836307000</t>
  </si>
  <si>
    <t>661638411212000</t>
  </si>
  <si>
    <t>828565051823000</t>
  </si>
  <si>
    <t>023120629433000</t>
  </si>
  <si>
    <t>026553396017000</t>
  </si>
  <si>
    <t>664094190614000</t>
  </si>
  <si>
    <t>025346875415000</t>
  </si>
  <si>
    <t>019918101648000</t>
  </si>
  <si>
    <t>014456966441000</t>
  </si>
  <si>
    <t>768303190332000</t>
  </si>
  <si>
    <t>316906163438000</t>
  </si>
  <si>
    <t>012359550653001</t>
  </si>
  <si>
    <t>019078138732000</t>
  </si>
  <si>
    <t>015594658831000</t>
  </si>
  <si>
    <t>018110791831000</t>
  </si>
  <si>
    <t>714370863505000</t>
  </si>
  <si>
    <t>802554204426000</t>
  </si>
  <si>
    <t>016677817701000</t>
  </si>
  <si>
    <t>011036753331000</t>
  </si>
  <si>
    <t>755638970426000</t>
  </si>
  <si>
    <t>021520077904000</t>
  </si>
  <si>
    <t>010822880506000</t>
  </si>
  <si>
    <t>809685241805000</t>
  </si>
  <si>
    <t>013476429038000</t>
  </si>
  <si>
    <t>839722071604000</t>
  </si>
  <si>
    <t>661722009063000</t>
  </si>
  <si>
    <t>745823914412000</t>
  </si>
  <si>
    <t>839233616732000</t>
  </si>
  <si>
    <t>731721122953000</t>
  </si>
  <si>
    <t>661216077222000</t>
  </si>
  <si>
    <t>019787407008000</t>
  </si>
  <si>
    <t>828743294426000</t>
  </si>
  <si>
    <t>010717247516001</t>
  </si>
  <si>
    <t>839455235205000</t>
  </si>
  <si>
    <t>022081871615000</t>
  </si>
  <si>
    <t>843528472811000</t>
  </si>
  <si>
    <t>024370942215000</t>
  </si>
  <si>
    <t>022568448614000</t>
  </si>
  <si>
    <t>033337437014000</t>
  </si>
  <si>
    <t>006583306525000</t>
  </si>
  <si>
    <t>765262456013000</t>
  </si>
  <si>
    <t>753359181427000</t>
  </si>
  <si>
    <t>029341393804000</t>
  </si>
  <si>
    <t>011365137541000</t>
  </si>
  <si>
    <t>661585778063000</t>
  </si>
  <si>
    <t>025249988606000</t>
  </si>
  <si>
    <t>734704208619000</t>
  </si>
  <si>
    <t>315330407831001</t>
  </si>
  <si>
    <t>750759102722000</t>
  </si>
  <si>
    <t>700580079015000</t>
  </si>
  <si>
    <t>018115345528000</t>
  </si>
  <si>
    <t>706414786642000</t>
  </si>
  <si>
    <t>835967134101000</t>
  </si>
  <si>
    <t>022180798904000</t>
  </si>
  <si>
    <t>824839674309000</t>
  </si>
  <si>
    <t>827883349516000</t>
  </si>
  <si>
    <t>707220026734000</t>
  </si>
  <si>
    <t>313035719121001</t>
  </si>
  <si>
    <t>027189272311000</t>
  </si>
  <si>
    <t>026155192706001</t>
  </si>
  <si>
    <t>029207321825000</t>
  </si>
  <si>
    <t>838559003015000</t>
  </si>
  <si>
    <t>840449888326000</t>
  </si>
  <si>
    <t>023848385651000</t>
  </si>
  <si>
    <t>028984201328000</t>
  </si>
  <si>
    <t>027273291432000</t>
  </si>
  <si>
    <t>747260339831000</t>
  </si>
  <si>
    <t>704641372028000</t>
  </si>
  <si>
    <t>031895873814000</t>
  </si>
  <si>
    <t>739022234413000</t>
  </si>
  <si>
    <t>082353665117000</t>
  </si>
  <si>
    <t>000181479311000</t>
  </si>
  <si>
    <t>766018386647000</t>
  </si>
  <si>
    <t>833994932524000</t>
  </si>
  <si>
    <t>029186574734000</t>
  </si>
  <si>
    <t>711558916524000</t>
  </si>
  <si>
    <t>015015241123000</t>
  </si>
  <si>
    <t>011010519123000</t>
  </si>
  <si>
    <t>016888513201000</t>
  </si>
  <si>
    <t>846483410303000</t>
  </si>
  <si>
    <t>818750879713000</t>
  </si>
  <si>
    <t>025280413701000</t>
  </si>
  <si>
    <t>024259749821000</t>
  </si>
  <si>
    <t>024241986086000</t>
  </si>
  <si>
    <t>313162901713000</t>
  </si>
  <si>
    <t>830184289504000</t>
  </si>
  <si>
    <t>033298274216000</t>
  </si>
  <si>
    <t>015164494116001</t>
  </si>
  <si>
    <t>210091005412000</t>
  </si>
  <si>
    <t>701857336604000</t>
  </si>
  <si>
    <t>013601323048000</t>
  </si>
  <si>
    <t>828989129643000</t>
  </si>
  <si>
    <t>029000213401001</t>
  </si>
  <si>
    <t>740929658028000</t>
  </si>
  <si>
    <t>735774747617000</t>
  </si>
  <si>
    <t>804227718617000</t>
  </si>
  <si>
    <t>023918360643000</t>
  </si>
  <si>
    <t>834270704542000</t>
  </si>
  <si>
    <t>730726205403000</t>
  </si>
  <si>
    <t>842998288507000</t>
  </si>
  <si>
    <t>313760811505000</t>
  </si>
  <si>
    <t>763328135604000</t>
  </si>
  <si>
    <t>842573552614000</t>
  </si>
  <si>
    <t>028273621643000</t>
  </si>
  <si>
    <t>032977951215000</t>
  </si>
  <si>
    <t>033349671215000</t>
  </si>
  <si>
    <t>010005866051000</t>
  </si>
  <si>
    <t>025641457444000</t>
  </si>
  <si>
    <t>668672728624000</t>
  </si>
  <si>
    <t>082713744801000</t>
  </si>
  <si>
    <t>032313918331000</t>
  </si>
  <si>
    <t>022585699524000</t>
  </si>
  <si>
    <t>018984989908000</t>
  </si>
  <si>
    <t>836882563815000</t>
  </si>
  <si>
    <t>030018238618000</t>
  </si>
  <si>
    <t>013260856034000</t>
  </si>
  <si>
    <t>027496397422000</t>
  </si>
  <si>
    <t>030183578732000</t>
  </si>
  <si>
    <t>727926321711100</t>
  </si>
  <si>
    <t>012008173308000</t>
  </si>
  <si>
    <t>024831869224000</t>
  </si>
  <si>
    <t>724544820413000</t>
  </si>
  <si>
    <t>726469620201000</t>
  </si>
  <si>
    <t>017474537614001</t>
  </si>
  <si>
    <t>709115885417000</t>
  </si>
  <si>
    <t>032624512037000</t>
  </si>
  <si>
    <t>025048653046000</t>
  </si>
  <si>
    <t>716583885905001</t>
  </si>
  <si>
    <t>030590624831000</t>
  </si>
  <si>
    <t>019919695648000</t>
  </si>
  <si>
    <t>00-0000-0000</t>
  </si>
  <si>
    <t>021207147038000</t>
  </si>
  <si>
    <t>732047980013000</t>
  </si>
  <si>
    <t>316863448906000</t>
  </si>
  <si>
    <t>027483684008000</t>
  </si>
  <si>
    <t>824423933017000</t>
  </si>
  <si>
    <t>012352167627001</t>
  </si>
  <si>
    <t>240981852524000</t>
  </si>
  <si>
    <t>024672065028000</t>
  </si>
  <si>
    <t>010000404093000</t>
  </si>
  <si>
    <t>839421880029000</t>
  </si>
  <si>
    <t>717090963315000</t>
  </si>
  <si>
    <t>731310082422000</t>
  </si>
  <si>
    <t>020047171063000</t>
  </si>
  <si>
    <t>801278508324000</t>
  </si>
  <si>
    <t>818847733507000</t>
  </si>
  <si>
    <t>835219015215000</t>
  </si>
  <si>
    <t>XSXX</t>
  </si>
  <si>
    <t>010020352217001</t>
  </si>
  <si>
    <t>754838001606000</t>
  </si>
  <si>
    <t>028582658413000</t>
  </si>
  <si>
    <t>832154892722000</t>
  </si>
  <si>
    <t>705152031063000</t>
  </si>
  <si>
    <t>022081798615000</t>
  </si>
  <si>
    <t>316723576648000</t>
  </si>
  <si>
    <t>010828762631000</t>
  </si>
  <si>
    <t>315448043506000</t>
  </si>
  <si>
    <t>312755473431000</t>
  </si>
  <si>
    <t>254351240315000</t>
  </si>
  <si>
    <t>765614136543000</t>
  </si>
  <si>
    <t>031449556331000</t>
  </si>
  <si>
    <t>025715723941000</t>
  </si>
  <si>
    <t>012352308641000</t>
  </si>
  <si>
    <t>312419179653000</t>
  </si>
  <si>
    <t>833964729701000</t>
  </si>
  <si>
    <t>024946535004000</t>
  </si>
  <si>
    <t>756152229406000</t>
  </si>
  <si>
    <t>738135250604000</t>
  </si>
  <si>
    <t>032414443831000</t>
  </si>
  <si>
    <t>068377316438000</t>
  </si>
  <si>
    <t>024946535114001</t>
  </si>
  <si>
    <t>028568244815000</t>
  </si>
  <si>
    <t>708454228438000</t>
  </si>
  <si>
    <t>734613326821000</t>
  </si>
  <si>
    <t>830262556215000</t>
  </si>
  <si>
    <t>815376124824000</t>
  </si>
  <si>
    <t>716420898012000</t>
  </si>
  <si>
    <t>030122204728000</t>
  </si>
  <si>
    <t>716274873016000</t>
  </si>
  <si>
    <t>028131720952000</t>
  </si>
  <si>
    <t>026711861307000</t>
  </si>
  <si>
    <t>818077323413000</t>
  </si>
  <si>
    <t>314359274627000</t>
  </si>
  <si>
    <t>767908866215000</t>
  </si>
  <si>
    <t>000123562072000</t>
  </si>
  <si>
    <t>067907816031000</t>
  </si>
  <si>
    <t>834799801513000</t>
  </si>
  <si>
    <t>838639623067000</t>
  </si>
  <si>
    <t>734778218210602</t>
  </si>
  <si>
    <t>734778210602000</t>
  </si>
  <si>
    <t>750594533074000</t>
  </si>
  <si>
    <t>_______________</t>
  </si>
  <si>
    <t>763021243048000</t>
  </si>
  <si>
    <t>822098109011000</t>
  </si>
  <si>
    <t>312830342433000</t>
  </si>
  <si>
    <t>314785163905000</t>
  </si>
  <si>
    <t>661761874617001</t>
  </si>
  <si>
    <t>021457023001000</t>
  </si>
  <si>
    <t>015470503711000</t>
  </si>
  <si>
    <t>815637756732000</t>
  </si>
  <si>
    <t>668292816211000</t>
  </si>
  <si>
    <t>030882021603000</t>
  </si>
  <si>
    <t>816044275728000</t>
  </si>
  <si>
    <t>013115498063000</t>
  </si>
  <si>
    <t>662317593521000</t>
  </si>
  <si>
    <t>027000082609000</t>
  </si>
  <si>
    <t>032203952505000</t>
  </si>
  <si>
    <t>734915929619000</t>
  </si>
  <si>
    <t>022966667641000</t>
  </si>
  <si>
    <t>027364058445000</t>
  </si>
  <si>
    <t>665667085017000</t>
  </si>
  <si>
    <t>819429549124000</t>
  </si>
  <si>
    <t>755408473701000</t>
  </si>
  <si>
    <t>031415177704001</t>
  </si>
  <si>
    <t>028747897121000</t>
  </si>
  <si>
    <t>025966441062000</t>
  </si>
  <si>
    <t>025416637727002</t>
  </si>
  <si>
    <t>025979196309001</t>
  </si>
  <si>
    <t>714993516048000</t>
  </si>
  <si>
    <t>017735192018000</t>
  </si>
  <si>
    <t>030340145722000</t>
  </si>
  <si>
    <t>707879961121000</t>
  </si>
  <si>
    <t>593422579451000</t>
  </si>
  <si>
    <t>028626497727000</t>
  </si>
  <si>
    <t>840036180732000</t>
  </si>
  <si>
    <t>812756914011000</t>
  </si>
  <si>
    <t>016392102308000</t>
  </si>
  <si>
    <t>314139171445001</t>
  </si>
  <si>
    <t>012358057651000</t>
  </si>
  <si>
    <t>028815637022000</t>
  </si>
  <si>
    <t>033252495422000</t>
  </si>
  <si>
    <t>030784425127001</t>
  </si>
  <si>
    <t>315782037422000</t>
  </si>
  <si>
    <t>025456450011000</t>
  </si>
  <si>
    <t>031352081953000</t>
  </si>
  <si>
    <t>313396780612000</t>
  </si>
  <si>
    <t>010006690081000</t>
  </si>
  <si>
    <t>315556266905000</t>
  </si>
  <si>
    <t>023780141506000</t>
  </si>
  <si>
    <t>024587933023000</t>
  </si>
  <si>
    <t>807128996721000</t>
  </si>
  <si>
    <t>738124007516000</t>
  </si>
  <si>
    <t>021956693722000</t>
  </si>
  <si>
    <t>015384803648000</t>
  </si>
  <si>
    <t>719964371086000</t>
  </si>
  <si>
    <t>010016707122001</t>
  </si>
  <si>
    <t>313094369954000</t>
  </si>
  <si>
    <t>004936381007000</t>
  </si>
  <si>
    <t>030841175904000</t>
  </si>
  <si>
    <t>762580553503000</t>
  </si>
  <si>
    <t>827523234013000</t>
  </si>
  <si>
    <t>031497118722000</t>
  </si>
  <si>
    <t>028997054011000</t>
  </si>
  <si>
    <t>804284073011000</t>
  </si>
  <si>
    <t>027674845528000</t>
  </si>
  <si>
    <t>031178353061000</t>
  </si>
  <si>
    <t>763278231618000</t>
  </si>
  <si>
    <t>033028390016000</t>
  </si>
  <si>
    <t>701271207611000</t>
  </si>
  <si>
    <t>825021587502000</t>
  </si>
  <si>
    <t>315088880012000</t>
  </si>
  <si>
    <t>003903416644000</t>
  </si>
  <si>
    <t>012281929125001</t>
  </si>
  <si>
    <t>025084492941000</t>
  </si>
  <si>
    <t>023130347727001</t>
  </si>
  <si>
    <t>754123081952000</t>
  </si>
  <si>
    <t>768230179606000</t>
  </si>
  <si>
    <t>014122600812000</t>
  </si>
  <si>
    <t>727961666331000</t>
  </si>
  <si>
    <t>021368113725000</t>
  </si>
  <si>
    <t>012001731122000</t>
  </si>
  <si>
    <t>015547038445001</t>
  </si>
  <si>
    <t>018608190612000</t>
  </si>
  <si>
    <t>013496864413000</t>
  </si>
  <si>
    <t>023905672417000</t>
  </si>
  <si>
    <t>829480706608000</t>
  </si>
  <si>
    <t>010000578051000</t>
  </si>
  <si>
    <t>024935660122000</t>
  </si>
  <si>
    <t>733717045648000</t>
  </si>
  <si>
    <t>020974135123000</t>
  </si>
  <si>
    <t>017394834614000</t>
  </si>
  <si>
    <t>028439438624000</t>
  </si>
  <si>
    <t>027986181913000</t>
  </si>
  <si>
    <t>317096238417000</t>
  </si>
  <si>
    <t>764902193722000</t>
  </si>
  <si>
    <t>022035422429000</t>
  </si>
  <si>
    <t>808161137325000</t>
  </si>
  <si>
    <t>712121961307000</t>
  </si>
  <si>
    <t>817722994115000</t>
  </si>
  <si>
    <t>032039471215000</t>
  </si>
  <si>
    <t>033523200701000</t>
  </si>
  <si>
    <t>010016293911006</t>
  </si>
  <si>
    <t>028314433215000</t>
  </si>
  <si>
    <t>314724022061000</t>
  </si>
  <si>
    <t>028257178604000</t>
  </si>
  <si>
    <t>764097531011000</t>
  </si>
  <si>
    <t>846832657722000</t>
  </si>
  <si>
    <t>017343880831000</t>
  </si>
  <si>
    <t>010610418201001</t>
  </si>
  <si>
    <t>818780090401000</t>
  </si>
  <si>
    <t>841705460624000</t>
  </si>
  <si>
    <t>837870823723000</t>
  </si>
  <si>
    <t>719346652309000</t>
  </si>
  <si>
    <t>705709814612000</t>
  </si>
  <si>
    <t>030714943612000</t>
  </si>
  <si>
    <t>668458912451000</t>
  </si>
  <si>
    <t>010691681057000</t>
  </si>
  <si>
    <t>314973306117001</t>
  </si>
  <si>
    <t>664035698085000</t>
  </si>
  <si>
    <t>815189147701000</t>
  </si>
  <si>
    <t>014683726429000</t>
  </si>
  <si>
    <t>028320018027000</t>
  </si>
  <si>
    <t>018848481003000</t>
  </si>
  <si>
    <t>022188007831000</t>
  </si>
  <si>
    <t>014996664444000</t>
  </si>
  <si>
    <t>315859850414000</t>
  </si>
  <si>
    <t>806231692645000</t>
  </si>
  <si>
    <t>011091048641000</t>
  </si>
  <si>
    <t>811089127505000</t>
  </si>
  <si>
    <t>024265977001000</t>
  </si>
  <si>
    <t>022336408322000</t>
  </si>
  <si>
    <t>029965035121000</t>
  </si>
  <si>
    <t>028776060011000</t>
  </si>
  <si>
    <t>806162384071000</t>
  </si>
  <si>
    <t>021789086125000</t>
  </si>
  <si>
    <t>016909509812000</t>
  </si>
  <si>
    <t>021008388812000</t>
  </si>
  <si>
    <t>027303163434000</t>
  </si>
  <si>
    <t>028779056407000</t>
  </si>
  <si>
    <t>033184854011000</t>
  </si>
  <si>
    <t>027746882511000</t>
  </si>
  <si>
    <t>544561319417000</t>
  </si>
  <si>
    <t>021654314431000</t>
  </si>
  <si>
    <t>018827394057000</t>
  </si>
  <si>
    <t>802247734655000</t>
  </si>
  <si>
    <t>011298429308000</t>
  </si>
  <si>
    <t>026027821432000</t>
  </si>
  <si>
    <t>033418989625000</t>
  </si>
  <si>
    <t>025279290063000</t>
  </si>
  <si>
    <t>812688729722000</t>
  </si>
  <si>
    <t>806934469721000</t>
  </si>
  <si>
    <t>316283043513000</t>
  </si>
  <si>
    <t>492586847604000</t>
  </si>
  <si>
    <t>815748736614000</t>
  </si>
  <si>
    <t>802916304701000</t>
  </si>
  <si>
    <t>801847922723000</t>
  </si>
  <si>
    <t>839933405602000</t>
  </si>
  <si>
    <t>822007308307000</t>
  </si>
  <si>
    <t>480198597805000</t>
  </si>
  <si>
    <t>020810735422000</t>
  </si>
  <si>
    <t>016374779651000</t>
  </si>
  <si>
    <t>831693726701000</t>
  </si>
  <si>
    <t>663964534451000</t>
  </si>
  <si>
    <t>846404481731000</t>
  </si>
  <si>
    <t>766399604615000</t>
  </si>
  <si>
    <t>022627277123000</t>
  </si>
  <si>
    <t>010014355728001</t>
  </si>
  <si>
    <t>31767645831000</t>
  </si>
  <si>
    <t>017412305731000</t>
  </si>
  <si>
    <t>025052499064000</t>
  </si>
  <si>
    <t>843831967618000</t>
  </si>
  <si>
    <t>666707203323000</t>
  </si>
  <si>
    <t>817207897426000</t>
  </si>
  <si>
    <t>021915343029000</t>
  </si>
  <si>
    <t>314426347124000</t>
  </si>
  <si>
    <t>013321823007000</t>
  </si>
  <si>
    <t>010709285631001</t>
  </si>
  <si>
    <t>013046511443001</t>
  </si>
  <si>
    <t>028278042728000</t>
  </si>
  <si>
    <t>027122464704001</t>
  </si>
  <si>
    <t>018771642046000</t>
  </si>
  <si>
    <t>813580396426000</t>
  </si>
  <si>
    <t>000000010000000</t>
  </si>
  <si>
    <t>818514093028000</t>
  </si>
  <si>
    <t>029801578805001</t>
  </si>
  <si>
    <t>033350984028000</t>
  </si>
  <si>
    <t>028310118047000</t>
  </si>
  <si>
    <t>821463114307000</t>
  </si>
  <si>
    <t>750784399043000</t>
  </si>
  <si>
    <t>745795054322000</t>
  </si>
  <si>
    <t>016217671314001</t>
  </si>
  <si>
    <t>002894178824000</t>
  </si>
  <si>
    <t>026063321215000</t>
  </si>
  <si>
    <t>024767758615000</t>
  </si>
  <si>
    <t>748483120306000</t>
  </si>
  <si>
    <t>827800160612000</t>
  </si>
  <si>
    <t>020331203646000</t>
  </si>
  <si>
    <t>836804344621000</t>
  </si>
  <si>
    <t>013524970034000</t>
  </si>
  <si>
    <t>728589318722000</t>
  </si>
  <si>
    <t>017361031525000</t>
  </si>
  <si>
    <t>023939135728000</t>
  </si>
  <si>
    <t>027024041009000</t>
  </si>
  <si>
    <t>004469417043000</t>
  </si>
  <si>
    <t>017434424617000</t>
  </si>
  <si>
    <t>721985430623000</t>
  </si>
  <si>
    <t>014409973651000</t>
  </si>
  <si>
    <t>756685095402</t>
  </si>
  <si>
    <t>027497445422000</t>
  </si>
  <si>
    <t>725588123013000</t>
  </si>
  <si>
    <t>837729854331000</t>
  </si>
  <si>
    <t>032751588805000</t>
  </si>
  <si>
    <t>010693505057000</t>
  </si>
  <si>
    <t>707082996604000</t>
  </si>
  <si>
    <t>822643748518000</t>
  </si>
  <si>
    <t>814224549617000</t>
  </si>
  <si>
    <t>742454671042000</t>
  </si>
  <si>
    <t>014539894641000</t>
  </si>
  <si>
    <t>033266297721001</t>
  </si>
  <si>
    <t>313713224439000</t>
  </si>
  <si>
    <t>016774184603000</t>
  </si>
  <si>
    <t>026342543304000</t>
  </si>
  <si>
    <t>818419442603000</t>
  </si>
  <si>
    <t>821644234604000</t>
  </si>
  <si>
    <t>760349928915000</t>
  </si>
  <si>
    <t>764657110907000</t>
  </si>
  <si>
    <t>817625668225000</t>
  </si>
  <si>
    <t>731759627413000</t>
  </si>
  <si>
    <t>015671845425001</t>
  </si>
  <si>
    <t>030842579072000</t>
  </si>
  <si>
    <t>715988473629000</t>
  </si>
  <si>
    <t>013607437528001</t>
  </si>
  <si>
    <t>839288438821000</t>
  </si>
  <si>
    <t>822540738724000</t>
  </si>
  <si>
    <t>031937204612000</t>
  </si>
  <si>
    <t>033176181604000</t>
  </si>
  <si>
    <t>027983329903000</t>
  </si>
  <si>
    <t>744851395121000</t>
  </si>
  <si>
    <t>250330552119000</t>
  </si>
  <si>
    <t>028849495807001</t>
  </si>
  <si>
    <t>011367380542000</t>
  </si>
  <si>
    <t>313517823423000</t>
  </si>
  <si>
    <t>021269592022000</t>
  </si>
  <si>
    <t>020039863115000</t>
  </si>
  <si>
    <t>013412549051000</t>
  </si>
  <si>
    <t>711962035605000</t>
  </si>
  <si>
    <t>667279756624000</t>
  </si>
  <si>
    <t>025715350619000</t>
  </si>
  <si>
    <t>211386123604000</t>
  </si>
  <si>
    <t>016318156331000</t>
  </si>
  <si>
    <t>027896166429000</t>
  </si>
  <si>
    <t>021327788722000</t>
  </si>
  <si>
    <t>709531917809000</t>
  </si>
  <si>
    <t>021964879721000</t>
  </si>
  <si>
    <t>762488849507000</t>
  </si>
  <si>
    <t>018518696117000</t>
  </si>
  <si>
    <t>028042562648000</t>
  </si>
  <si>
    <t>015642580701000</t>
  </si>
  <si>
    <t>741308670805000</t>
  </si>
  <si>
    <t>314051848542000</t>
  </si>
  <si>
    <t>846552834022000</t>
  </si>
  <si>
    <t>030649404015000</t>
  </si>
  <si>
    <t>021665435443000</t>
  </si>
  <si>
    <t>836769364225000</t>
  </si>
  <si>
    <t>028008035212000</t>
  </si>
  <si>
    <t>200073690021000</t>
  </si>
  <si>
    <t>755158045727000</t>
  </si>
  <si>
    <t>821845351061000</t>
  </si>
  <si>
    <t>024103467081000</t>
  </si>
  <si>
    <t>021539929511000</t>
  </si>
  <si>
    <t>809590201507000</t>
  </si>
  <si>
    <t>026226985602000</t>
  </si>
  <si>
    <t>028459659043000</t>
  </si>
  <si>
    <t>848219366726000</t>
  </si>
  <si>
    <t>829626001426000</t>
  </si>
  <si>
    <t>025627449721000</t>
  </si>
  <si>
    <t>847171337925000</t>
  </si>
  <si>
    <t>164495244950000</t>
  </si>
  <si>
    <t>030362701063000</t>
  </si>
  <si>
    <t>024330730332001</t>
  </si>
  <si>
    <t>019190685323000</t>
  </si>
  <si>
    <t>003781069321000</t>
  </si>
  <si>
    <t>753810456603000</t>
  </si>
  <si>
    <t>824967475225000</t>
  </si>
  <si>
    <t>027145572612000</t>
  </si>
  <si>
    <t>313165904013000</t>
  </si>
  <si>
    <t>028458917041000</t>
  </si>
  <si>
    <t>022965099026000</t>
  </si>
  <si>
    <t>026798009506000</t>
  </si>
  <si>
    <t>316718121417000</t>
  </si>
  <si>
    <t>316544089732000</t>
  </si>
  <si>
    <t>033413428034000</t>
  </si>
  <si>
    <t>729503771806000</t>
  </si>
  <si>
    <t>030050710305000</t>
  </si>
  <si>
    <t>717510747121000</t>
  </si>
  <si>
    <t>032487589809000</t>
  </si>
  <si>
    <t>02593474833001</t>
  </si>
  <si>
    <t>742477060093000</t>
  </si>
  <si>
    <t>832271910601000</t>
  </si>
  <si>
    <t>..............,</t>
  </si>
  <si>
    <t>829972686701000</t>
  </si>
  <si>
    <t>749962593125001</t>
  </si>
  <si>
    <t>761453034404000</t>
  </si>
  <si>
    <t>825663958724000</t>
  </si>
  <si>
    <t>440205292426000</t>
  </si>
  <si>
    <t>812654218706000</t>
  </si>
  <si>
    <t>826628877705000</t>
  </si>
  <si>
    <t>071498349445000</t>
  </si>
  <si>
    <t>025303181073000</t>
  </si>
  <si>
    <t>030122410728000</t>
  </si>
  <si>
    <t>030407886028000</t>
  </si>
  <si>
    <t>315803569617000</t>
  </si>
  <si>
    <t>753242007615000</t>
  </si>
  <si>
    <t>737840355604000</t>
  </si>
  <si>
    <t>848028056444000</t>
  </si>
  <si>
    <t>838529816413000</t>
  </si>
  <si>
    <t>026720243627001</t>
  </si>
  <si>
    <t>315418863603000</t>
  </si>
  <si>
    <t>027769868618000</t>
  </si>
  <si>
    <t>011473600641000</t>
  </si>
  <si>
    <t>010601284904001</t>
  </si>
  <si>
    <t>313093700905000</t>
  </si>
  <si>
    <t>312880263907001</t>
  </si>
  <si>
    <t>031143332905001</t>
  </si>
  <si>
    <t>013023841609001</t>
  </si>
  <si>
    <t>751664152201000</t>
  </si>
  <si>
    <t>827591207122000</t>
  </si>
  <si>
    <t>821347804077000</t>
  </si>
  <si>
    <t>660187196125000</t>
  </si>
  <si>
    <t>813454287125000</t>
  </si>
  <si>
    <t>023546864012000</t>
  </si>
  <si>
    <t>742124746331000</t>
  </si>
  <si>
    <t>LU 25037922</t>
  </si>
  <si>
    <t>752201293801000</t>
  </si>
  <si>
    <t>007394885618000</t>
  </si>
  <si>
    <t>759079296215000</t>
  </si>
  <si>
    <t>0</t>
  </si>
  <si>
    <t>842471807414000</t>
  </si>
  <si>
    <t>015221658904000</t>
  </si>
  <si>
    <t>211287776402000</t>
  </si>
  <si>
    <t>010619823059000</t>
  </si>
  <si>
    <t>010008662057000</t>
  </si>
  <si>
    <t>024367542409000</t>
  </si>
  <si>
    <t>809211360701000</t>
  </si>
  <si>
    <t>016750812322001</t>
  </si>
  <si>
    <t>758185490447000</t>
  </si>
  <si>
    <t>008078461203000</t>
  </si>
  <si>
    <t>318230844093000</t>
  </si>
  <si>
    <t>021004940007000</t>
  </si>
  <si>
    <t>017700261724001</t>
  </si>
  <si>
    <t>017700261725000</t>
  </si>
  <si>
    <t>025357757326000</t>
  </si>
  <si>
    <t>031693112734000</t>
  </si>
  <si>
    <t>002021186311000</t>
  </si>
  <si>
    <t>015013261122000</t>
  </si>
  <si>
    <t>730509262429000</t>
  </si>
  <si>
    <t>832549711063000</t>
  </si>
  <si>
    <t>031470008201000</t>
  </si>
  <si>
    <t>017151606812000</t>
  </si>
  <si>
    <t>017001991711000</t>
  </si>
  <si>
    <t>030341184722000</t>
  </si>
  <si>
    <t>837941087307000</t>
  </si>
  <si>
    <t>836498436216000</t>
  </si>
  <si>
    <t>013156732401001</t>
  </si>
  <si>
    <t>021095864728001</t>
  </si>
  <si>
    <t>669568750012000</t>
  </si>
  <si>
    <t>013578539401000</t>
  </si>
  <si>
    <t>014777726402000</t>
  </si>
  <si>
    <t>766512263503000</t>
  </si>
  <si>
    <t>017290784904000</t>
  </si>
  <si>
    <t>011329893624001</t>
  </si>
  <si>
    <t>029175403714000</t>
  </si>
  <si>
    <t>025037433722000</t>
  </si>
  <si>
    <t>030460786609000</t>
  </si>
  <si>
    <t>026015990904000</t>
  </si>
  <si>
    <t>030403539041000</t>
  </si>
  <si>
    <t>764709382614000</t>
  </si>
  <si>
    <t>021942248058000</t>
  </si>
  <si>
    <t>815247572701000</t>
  </si>
  <si>
    <t>312473143905000</t>
  </si>
  <si>
    <t>029428869701000</t>
  </si>
  <si>
    <t>805195773012000</t>
  </si>
  <si>
    <t>031765571701000</t>
  </si>
  <si>
    <t>010016061812001</t>
  </si>
  <si>
    <t>028265866642000</t>
  </si>
  <si>
    <t>846713055722000</t>
  </si>
  <si>
    <t>816399174731000</t>
  </si>
  <si>
    <t>010016517311001</t>
  </si>
  <si>
    <t>021612924011000</t>
  </si>
  <si>
    <t>028450716063000</t>
  </si>
  <si>
    <t>817633894728000</t>
  </si>
  <si>
    <t>738810951306000</t>
  </si>
  <si>
    <t>014094379723000</t>
  </si>
  <si>
    <t>813894151032000</t>
  </si>
  <si>
    <t>729701961301000</t>
  </si>
  <si>
    <t>804466365532000</t>
  </si>
  <si>
    <t>662978220411000</t>
  </si>
  <si>
    <t>013271333008000</t>
  </si>
  <si>
    <t>836519918804000</t>
  </si>
  <si>
    <t>004431540017000</t>
  </si>
  <si>
    <t>014619308308000</t>
  </si>
  <si>
    <t>031978794215000</t>
  </si>
  <si>
    <t>010612661051000</t>
  </si>
  <si>
    <t>017015447218000</t>
  </si>
  <si>
    <t>031225824732000</t>
  </si>
  <si>
    <t>017812140046000</t>
  </si>
  <si>
    <t>015851496712001</t>
  </si>
  <si>
    <t>029965936121000</t>
  </si>
  <si>
    <t>018231654624001</t>
  </si>
  <si>
    <t>029425022701000</t>
  </si>
  <si>
    <t>017096181022000</t>
  </si>
  <si>
    <t>074565987113000</t>
  </si>
  <si>
    <t>826573834953000</t>
  </si>
  <si>
    <t>816259691804000</t>
  </si>
  <si>
    <t>028532489804000</t>
  </si>
  <si>
    <t>754943843732000</t>
  </si>
  <si>
    <t>017802000308000</t>
  </si>
  <si>
    <t>839755063655000</t>
  </si>
  <si>
    <t>021371372727000</t>
  </si>
  <si>
    <t>017438045641000</t>
  </si>
  <si>
    <t>837177898102000</t>
  </si>
  <si>
    <t>711049106727001</t>
  </si>
  <si>
    <t>850119413447000</t>
  </si>
  <si>
    <t>661863571313000</t>
  </si>
  <si>
    <t>025407990605000</t>
  </si>
  <si>
    <t>023577125012001</t>
  </si>
  <si>
    <t>768529265612000</t>
  </si>
  <si>
    <t>828658666653000</t>
  </si>
  <si>
    <t>024175770301000</t>
  </si>
  <si>
    <t>021182340211000</t>
  </si>
  <si>
    <t>024880676925001</t>
  </si>
  <si>
    <t>314064898406000</t>
  </si>
  <si>
    <t>832765598407000</t>
  </si>
  <si>
    <t>010611275212001</t>
  </si>
  <si>
    <t>029655289216000</t>
  </si>
  <si>
    <t>803435676012000</t>
  </si>
  <si>
    <t>822960381125000</t>
  </si>
  <si>
    <t>016825382604000</t>
  </si>
  <si>
    <t>016260812054000</t>
  </si>
  <si>
    <t>733168918722000</t>
  </si>
  <si>
    <t>010706620503001</t>
  </si>
  <si>
    <t>032388795626000</t>
  </si>
  <si>
    <t>013388483002000</t>
  </si>
  <si>
    <t>705641249423000</t>
  </si>
  <si>
    <t>840656268115000</t>
  </si>
  <si>
    <t>017934217401000</t>
  </si>
  <si>
    <t>211227434013000</t>
  </si>
  <si>
    <t>827721598516000</t>
  </si>
  <si>
    <t>660035742723000</t>
  </si>
  <si>
    <t>723413217402000</t>
  </si>
  <si>
    <t>032373284722000</t>
  </si>
  <si>
    <t>024053332511000</t>
  </si>
  <si>
    <t>032715310953000</t>
  </si>
  <si>
    <t>725628952018000</t>
  </si>
  <si>
    <t>84100666143500</t>
  </si>
  <si>
    <t>025760588411000</t>
  </si>
  <si>
    <t>143069961426000</t>
  </si>
  <si>
    <t>316349679215000</t>
  </si>
  <si>
    <t>752707620609000</t>
  </si>
  <si>
    <t>311749873073000</t>
  </si>
  <si>
    <t>028584845413000</t>
  </si>
  <si>
    <t>813800794901000</t>
  </si>
  <si>
    <t>016479578732000</t>
  </si>
  <si>
    <t>818905796076000</t>
  </si>
  <si>
    <t>829667013514000</t>
  </si>
  <si>
    <t>030147292008000</t>
  </si>
  <si>
    <t>016145906725000</t>
  </si>
  <si>
    <t>026722959541001</t>
  </si>
  <si>
    <t>746717784436000</t>
  </si>
  <si>
    <t>026468447726000</t>
  </si>
  <si>
    <t>747068047429000</t>
  </si>
  <si>
    <t>022120000629000</t>
  </si>
  <si>
    <t>024168213118001</t>
  </si>
  <si>
    <t>024927279809001</t>
  </si>
  <si>
    <t>013123385048000</t>
  </si>
  <si>
    <t>010615326413001</t>
  </si>
  <si>
    <t>014999221441000</t>
  </si>
  <si>
    <t>013212899007000</t>
  </si>
  <si>
    <t>016283913001000</t>
  </si>
  <si>
    <t>030272827701000</t>
  </si>
  <si>
    <t>313472136124000</t>
  </si>
  <si>
    <t>747396992722000</t>
  </si>
  <si>
    <t>010001998051000</t>
  </si>
  <si>
    <t>000.0000.000</t>
  </si>
  <si>
    <t>313185738043000</t>
  </si>
  <si>
    <t>024311193731000</t>
  </si>
  <si>
    <t>024309502731000</t>
  </si>
  <si>
    <t>031345929711000</t>
  </si>
  <si>
    <t>021727540732000</t>
  </si>
  <si>
    <t>708984539732000</t>
  </si>
  <si>
    <t>030935605031000</t>
  </si>
  <si>
    <t>026142885731000</t>
  </si>
  <si>
    <t>031348477711000</t>
  </si>
  <si>
    <t>826444481513000</t>
  </si>
  <si>
    <t>027103670617000</t>
  </si>
  <si>
    <t>000396531304000</t>
  </si>
  <si>
    <t>491796504801000</t>
  </si>
  <si>
    <t>091581009401000</t>
  </si>
  <si>
    <t>033444621081000</t>
  </si>
  <si>
    <t>011148269401001</t>
  </si>
  <si>
    <t>017499492215001</t>
  </si>
  <si>
    <t>n</t>
  </si>
  <si>
    <t>0107551000011</t>
  </si>
  <si>
    <t>027818822531000</t>
  </si>
  <si>
    <t>825679947642000</t>
  </si>
  <si>
    <t>808765051722000</t>
  </si>
  <si>
    <t>017794835412000</t>
  </si>
  <si>
    <t>021830435019000</t>
  </si>
  <si>
    <t>019797257511000</t>
  </si>
  <si>
    <t>032662330803000</t>
  </si>
  <si>
    <t>461127425122000</t>
  </si>
  <si>
    <t>020658985038000</t>
  </si>
  <si>
    <t>011460193722000</t>
  </si>
  <si>
    <t>026718072091000</t>
  </si>
  <si>
    <t>021199781832000</t>
  </si>
  <si>
    <t>826083602604000</t>
  </si>
  <si>
    <t>849729710115000</t>
  </si>
  <si>
    <t>024584104904000</t>
  </si>
  <si>
    <t>019576644903001</t>
  </si>
  <si>
    <t>472352087951000</t>
  </si>
  <si>
    <t>723619524422000</t>
  </si>
  <si>
    <t>023702301603000</t>
  </si>
  <si>
    <t>702650664201000</t>
  </si>
  <si>
    <t>013067830217001</t>
  </si>
  <si>
    <t>841081326426000</t>
  </si>
  <si>
    <t>094058245426000</t>
  </si>
  <si>
    <t>019641695508000</t>
  </si>
  <si>
    <t>815402987086000</t>
  </si>
  <si>
    <t>013437918613001</t>
  </si>
  <si>
    <t>662143031121000</t>
  </si>
  <si>
    <t>849282421035000</t>
  </si>
  <si>
    <t>031182827014000</t>
  </si>
  <si>
    <t>843960188722000</t>
  </si>
  <si>
    <t>317797892507000</t>
  </si>
  <si>
    <t>803246081609000</t>
  </si>
  <si>
    <t>030783047086000</t>
  </si>
  <si>
    <t>016089989001000</t>
  </si>
  <si>
    <t>016027120123000</t>
  </si>
  <si>
    <t>845278258119000</t>
  </si>
  <si>
    <t>710500067023000</t>
  </si>
  <si>
    <t>850307455604000</t>
  </si>
  <si>
    <t>726171812044000</t>
  </si>
  <si>
    <t>031810302626000</t>
  </si>
  <si>
    <t>014386320641000</t>
  </si>
  <si>
    <t>312223803618000</t>
  </si>
  <si>
    <t>017220807641000</t>
  </si>
  <si>
    <t>025502105713000</t>
  </si>
  <si>
    <t>,</t>
  </si>
  <si>
    <t>313976102045000</t>
  </si>
  <si>
    <t>668486970063000</t>
  </si>
  <si>
    <t>314343161905000</t>
  </si>
  <si>
    <t>701418329905001</t>
  </si>
  <si>
    <t>756884607704000</t>
  </si>
  <si>
    <t>813477122301000</t>
  </si>
  <si>
    <t>314697251903000</t>
  </si>
  <si>
    <t>001540434545000</t>
  </si>
  <si>
    <t>012096350904000</t>
  </si>
  <si>
    <t>725674352124000</t>
  </si>
  <si>
    <t>032720500063000</t>
  </si>
  <si>
    <t>029204898824000</t>
  </si>
  <si>
    <t>021848775062000</t>
  </si>
  <si>
    <t>030360762063000</t>
  </si>
  <si>
    <t>022371389734000</t>
  </si>
  <si>
    <t>753631696611000</t>
  </si>
  <si>
    <t>668981897603000</t>
  </si>
  <si>
    <t>020097440604000</t>
  </si>
  <si>
    <t>732982558214000</t>
  </si>
  <si>
    <t>014303895415000</t>
  </si>
  <si>
    <t>487415283801000</t>
  </si>
  <si>
    <t>822978565413000</t>
  </si>
  <si>
    <t>735892671071000</t>
  </si>
  <si>
    <t>011321197124001</t>
  </si>
  <si>
    <t>832943633071000</t>
  </si>
  <si>
    <t>812036986901000</t>
  </si>
  <si>
    <t>752059931722000</t>
  </si>
  <si>
    <t>-.............-</t>
  </si>
  <si>
    <t>017908054111000</t>
  </si>
  <si>
    <t>021217385415000</t>
  </si>
  <si>
    <t>031653009013000</t>
  </si>
  <si>
    <t>026331173605000</t>
  </si>
  <si>
    <t>830618393333000</t>
  </si>
  <si>
    <t>661230540005000</t>
  </si>
  <si>
    <t>014483853426001</t>
  </si>
  <si>
    <t>020590402503001</t>
  </si>
  <si>
    <t>843740887705000</t>
  </si>
  <si>
    <t>025801580218000</t>
  </si>
  <si>
    <t>012737417217000</t>
  </si>
  <si>
    <t>311935605005000</t>
  </si>
  <si>
    <t>719425340011000</t>
  </si>
  <si>
    <t>027470095047000</t>
  </si>
  <si>
    <t>026107094221000</t>
  </si>
  <si>
    <t>704116201612000</t>
  </si>
  <si>
    <t>025280025704001</t>
  </si>
  <si>
    <t>811332717941000</t>
  </si>
  <si>
    <t>020673950618000</t>
  </si>
  <si>
    <t>010613255093000</t>
  </si>
  <si>
    <t>800144255311000</t>
  </si>
  <si>
    <t>018692509055000</t>
  </si>
  <si>
    <t>031202591605000</t>
  </si>
  <si>
    <t>000193524311000</t>
  </si>
  <si>
    <t>027768050215001</t>
  </si>
  <si>
    <t>814976387323000</t>
  </si>
  <si>
    <t>819082918711000</t>
  </si>
  <si>
    <t>000000000012334</t>
  </si>
  <si>
    <t>024672578722000</t>
  </si>
  <si>
    <t>028801637077000</t>
  </si>
  <si>
    <t>716520861627000</t>
  </si>
  <si>
    <t>740484605426000</t>
  </si>
  <si>
    <t>031725526611000</t>
  </si>
  <si>
    <t>010828820631000</t>
  </si>
  <si>
    <t>012333050054000</t>
  </si>
  <si>
    <t>819702572205000</t>
  </si>
  <si>
    <t>ASIAccreditatio</t>
  </si>
  <si>
    <t>747028520014000</t>
  </si>
  <si>
    <t>888865318811000</t>
  </si>
  <si>
    <t>021963798722000</t>
  </si>
  <si>
    <t>021949169126000</t>
  </si>
  <si>
    <t>028588244815000</t>
  </si>
  <si>
    <t>028365682009000</t>
  </si>
  <si>
    <t>852540806527000</t>
  </si>
  <si>
    <t>31447768518000</t>
  </si>
  <si>
    <t>014094379727000</t>
  </si>
  <si>
    <t>719608531112000</t>
  </si>
  <si>
    <t>031493109019000</t>
  </si>
  <si>
    <t>025757287731000</t>
  </si>
  <si>
    <t>000163014801000</t>
  </si>
  <si>
    <t>024110405009000</t>
  </si>
  <si>
    <t>024099319326000</t>
  </si>
  <si>
    <t>743228421124000</t>
  </si>
  <si>
    <t>668291479417000</t>
  </si>
  <si>
    <t>745388652907000</t>
  </si>
  <si>
    <t>841096746416000</t>
  </si>
  <si>
    <t>705397701407000</t>
  </si>
  <si>
    <t>312001696426000</t>
  </si>
  <si>
    <t>10611739051</t>
  </si>
  <si>
    <t>826858888722000</t>
  </si>
  <si>
    <t>848413472618000</t>
  </si>
  <si>
    <t>667019780011000</t>
  </si>
  <si>
    <t>713447498721000</t>
  </si>
  <si>
    <t>848838744067000</t>
  </si>
  <si>
    <t>022966915641000</t>
  </si>
  <si>
    <t>015684723641000</t>
  </si>
  <si>
    <t>841899040225000</t>
  </si>
  <si>
    <t>018828632076000</t>
  </si>
  <si>
    <t>026061200215000</t>
  </si>
  <si>
    <t>021375993953000</t>
  </si>
  <si>
    <t>814951885512000</t>
  </si>
  <si>
    <t>478024615423000</t>
  </si>
  <si>
    <t>760814517214000</t>
  </si>
  <si>
    <t>020349338516000</t>
  </si>
  <si>
    <t>000008748201000</t>
  </si>
  <si>
    <t>315819227418000</t>
  </si>
  <si>
    <t>025493818712000</t>
  </si>
  <si>
    <t>740506993417000</t>
  </si>
  <si>
    <t>031203391605000</t>
  </si>
  <si>
    <t>030265367805000</t>
  </si>
  <si>
    <t>801725201102000</t>
  </si>
  <si>
    <t>711386904124000</t>
  </si>
  <si>
    <t>313099277435000</t>
  </si>
  <si>
    <t>821712213405000</t>
  </si>
  <si>
    <t>025081480941000</t>
  </si>
  <si>
    <t>850043209612000</t>
  </si>
  <si>
    <t>029785664063000</t>
  </si>
  <si>
    <t>023231624727000</t>
  </si>
  <si>
    <t>030100168952000</t>
  </si>
  <si>
    <t>210585758042000</t>
  </si>
  <si>
    <t>022985717655000</t>
  </si>
  <si>
    <t>000000000012354</t>
  </si>
  <si>
    <t>029650611911000</t>
  </si>
  <si>
    <t>850668922831000</t>
  </si>
  <si>
    <t>824717854624000</t>
  </si>
  <si>
    <t>977520568801000</t>
  </si>
  <si>
    <t>846628287121000</t>
  </si>
  <si>
    <t>813750346118000</t>
  </si>
  <si>
    <t>846290682811000</t>
  </si>
  <si>
    <t>025665266032000</t>
  </si>
  <si>
    <t>825029804811000</t>
  </si>
  <si>
    <t>025772419648000</t>
  </si>
  <si>
    <t>018352534904000</t>
  </si>
  <si>
    <t>01880276912300</t>
  </si>
  <si>
    <t>752830737724000</t>
  </si>
  <si>
    <t>158410704806000</t>
  </si>
  <si>
    <t>020860847701000</t>
  </si>
  <si>
    <t>854099827617000</t>
  </si>
  <si>
    <t>014682454062000</t>
  </si>
  <si>
    <t>013063003081000</t>
  </si>
  <si>
    <t>026999904631000</t>
  </si>
  <si>
    <t>842115669215000</t>
  </si>
  <si>
    <t>013077961446001</t>
  </si>
  <si>
    <t>810359877012000</t>
  </si>
  <si>
    <t>750610420811000</t>
  </si>
  <si>
    <t>753530328731000</t>
  </si>
  <si>
    <t>002866671014000</t>
  </si>
  <si>
    <t>020946844026000</t>
  </si>
  <si>
    <t>010016764093000</t>
  </si>
  <si>
    <t>031583719031000</t>
  </si>
  <si>
    <t>735969123522000</t>
  </si>
  <si>
    <t>022566566607000</t>
  </si>
  <si>
    <t>723553483012000</t>
  </si>
  <si>
    <t>737059691401000</t>
  </si>
  <si>
    <t>031663206803002</t>
  </si>
  <si>
    <t>011316288431000</t>
  </si>
  <si>
    <t>010611200093000</t>
  </si>
  <si>
    <t>014603229725000</t>
  </si>
  <si>
    <t>847248994011000</t>
  </si>
  <si>
    <t>024196891652001</t>
  </si>
  <si>
    <t>013085030426001</t>
  </si>
  <si>
    <t>033484056823000</t>
  </si>
  <si>
    <t>019132117625000</t>
  </si>
  <si>
    <t>025909607111000</t>
  </si>
  <si>
    <t>032304941204001</t>
  </si>
  <si>
    <t>021136981614000</t>
  </si>
  <si>
    <t>019610708511000</t>
  </si>
  <si>
    <t>KAUZACHANDRAMEK</t>
  </si>
  <si>
    <t>032426983202000</t>
  </si>
  <si>
    <t>023559855703000</t>
  </si>
  <si>
    <t>015807415201000</t>
  </si>
  <si>
    <t>747356202014000</t>
  </si>
  <si>
    <t>028427219722000</t>
  </si>
  <si>
    <t>018009084201000</t>
  </si>
  <si>
    <t>010611283314007</t>
  </si>
  <si>
    <t>020052247331000</t>
  </si>
  <si>
    <t>031503667006000</t>
  </si>
  <si>
    <t>024629669812000</t>
  </si>
  <si>
    <t>025589326212000</t>
  </si>
  <si>
    <t>033178773212000</t>
  </si>
  <si>
    <t>838435824727000</t>
  </si>
  <si>
    <t>012502233725000</t>
  </si>
  <si>
    <t>018006080705001</t>
  </si>
  <si>
    <t>013951660003000</t>
  </si>
  <si>
    <t>023163793951000</t>
  </si>
  <si>
    <t>013616867003000</t>
  </si>
  <si>
    <t>496871344401000</t>
  </si>
  <si>
    <t>022572788609000</t>
  </si>
  <si>
    <t>000626130944</t>
  </si>
  <si>
    <t>827060641452000</t>
  </si>
  <si>
    <t>013037684073000</t>
  </si>
  <si>
    <t>314695479011000</t>
  </si>
  <si>
    <t>842663742623000</t>
  </si>
  <si>
    <t>734326523722000</t>
  </si>
  <si>
    <t>808596233093000</t>
  </si>
  <si>
    <t>028282093722000</t>
  </si>
  <si>
    <t>706329000213001</t>
  </si>
  <si>
    <t>016739278432000</t>
  </si>
  <si>
    <t>316475300619000</t>
  </si>
  <si>
    <t>849411160064000</t>
  </si>
  <si>
    <t>317354538713000</t>
  </si>
  <si>
    <t>001514538627000</t>
  </si>
  <si>
    <t>854391133214000</t>
  </si>
  <si>
    <t>013429402511001</t>
  </si>
  <si>
    <t>841231921602000</t>
  </si>
  <si>
    <t>031191000201000</t>
  </si>
  <si>
    <t>014802318631000</t>
  </si>
  <si>
    <t>727706632722000</t>
  </si>
  <si>
    <t>810272187011000</t>
  </si>
  <si>
    <t>011226735641000</t>
  </si>
  <si>
    <t>013291406722000</t>
  </si>
  <si>
    <t>752188490067000</t>
  </si>
  <si>
    <t>850460031331000</t>
  </si>
  <si>
    <t>833626096518000</t>
  </si>
  <si>
    <t>752334029027000</t>
  </si>
  <si>
    <t>599248408805000</t>
  </si>
  <si>
    <t>027468362734000</t>
  </si>
  <si>
    <t>710903121522000</t>
  </si>
  <si>
    <t>715795092201000</t>
  </si>
  <si>
    <t>314814609215001</t>
  </si>
  <si>
    <t>712205731603000</t>
  </si>
  <si>
    <t>024274458062000</t>
  </si>
  <si>
    <t>316278456501000</t>
  </si>
  <si>
    <t>016041550002000</t>
  </si>
  <si>
    <t>017141615123000</t>
  </si>
  <si>
    <t>014547822905001</t>
  </si>
  <si>
    <t>017731357905001</t>
  </si>
  <si>
    <t>210275004021000</t>
  </si>
  <si>
    <t>030649982903001</t>
  </si>
  <si>
    <t>028110344216000</t>
  </si>
  <si>
    <t>021811534308000</t>
  </si>
  <si>
    <t>250383288125000</t>
  </si>
  <si>
    <t>018246272056000</t>
  </si>
  <si>
    <t>746796432805000</t>
  </si>
  <si>
    <t>768746299831000</t>
  </si>
  <si>
    <t>024272452031000</t>
  </si>
  <si>
    <t>015316557421000</t>
  </si>
  <si>
    <t>827379710643001</t>
  </si>
  <si>
    <t>030942304732000</t>
  </si>
  <si>
    <t>033327727428000</t>
  </si>
  <si>
    <t>347422123903000</t>
  </si>
  <si>
    <t>834361107618000</t>
  </si>
  <si>
    <t>754159200453000</t>
  </si>
  <si>
    <t>025963703017000</t>
  </si>
  <si>
    <t>023843287809001</t>
  </si>
  <si>
    <t>027167329121001</t>
  </si>
  <si>
    <t>031396104721000</t>
  </si>
  <si>
    <t>6563244722</t>
  </si>
  <si>
    <t>022251094713000</t>
  </si>
  <si>
    <t>010611325624001</t>
  </si>
  <si>
    <t>022633101124000</t>
  </si>
  <si>
    <t>824907141022000</t>
  </si>
  <si>
    <t>733890800015000</t>
  </si>
  <si>
    <t>--------------0</t>
  </si>
  <si>
    <t>768310229603000</t>
  </si>
  <si>
    <t>024185472101000</t>
  </si>
  <si>
    <t>753472323101000</t>
  </si>
  <si>
    <t>024196909821001</t>
  </si>
  <si>
    <t>826485658086000</t>
  </si>
  <si>
    <t>IQC QS</t>
  </si>
  <si>
    <t>814592168711000</t>
  </si>
  <si>
    <t>732277751703000</t>
  </si>
  <si>
    <t>210206769511000</t>
  </si>
  <si>
    <t>816659684439000</t>
  </si>
  <si>
    <t>010707065074000</t>
  </si>
  <si>
    <t>669551574216000</t>
  </si>
  <si>
    <t>016238404322000</t>
  </si>
  <si>
    <t>013050604028000</t>
  </si>
  <si>
    <t>016673790701000</t>
  </si>
  <si>
    <t>664792710705000</t>
  </si>
  <si>
    <t>748282381804000</t>
  </si>
  <si>
    <t>313899759417000</t>
  </si>
  <si>
    <t>780890950805000</t>
  </si>
  <si>
    <t>751919309003000</t>
  </si>
  <si>
    <t>316183847506000</t>
  </si>
  <si>
    <t>315176610901000</t>
  </si>
  <si>
    <t>016862187332001</t>
  </si>
  <si>
    <t>759929847121000</t>
  </si>
  <si>
    <t>840935019101000</t>
  </si>
  <si>
    <t>836184028401000</t>
  </si>
  <si>
    <t>015486236441000</t>
  </si>
  <si>
    <t>016454977444000</t>
  </si>
  <si>
    <t>024177271301000</t>
  </si>
  <si>
    <t>826849234805000</t>
  </si>
  <si>
    <t>852059740061000</t>
  </si>
  <si>
    <t>701355794727000</t>
  </si>
  <si>
    <t>819917824124000</t>
  </si>
  <si>
    <t>815677869031000</t>
  </si>
  <si>
    <t>818710485801000</t>
  </si>
  <si>
    <t>032864555833001</t>
  </si>
  <si>
    <t>030989644027000</t>
  </si>
  <si>
    <t>013084496831001</t>
  </si>
  <si>
    <t>010020352831001</t>
  </si>
  <si>
    <t>033338237215000</t>
  </si>
  <si>
    <t>026929471211000</t>
  </si>
  <si>
    <t>000198994301000</t>
  </si>
  <si>
    <t>312492739904000</t>
  </si>
  <si>
    <t>015148398044000</t>
  </si>
  <si>
    <t>846861011215000</t>
  </si>
  <si>
    <t>838093714814000</t>
  </si>
  <si>
    <t>807749205014000</t>
  </si>
  <si>
    <t>717378806018000</t>
  </si>
  <si>
    <t>016908782812000</t>
  </si>
  <si>
    <t>022081350615000</t>
  </si>
  <si>
    <t>027370592445000</t>
  </si>
  <si>
    <t>824925911624000</t>
  </si>
  <si>
    <t>824944078624001</t>
  </si>
  <si>
    <t>023773138609000</t>
  </si>
  <si>
    <t>740187604216000</t>
  </si>
  <si>
    <t>013197041437001</t>
  </si>
  <si>
    <t>311623110623000</t>
  </si>
  <si>
    <t>024179962301000</t>
  </si>
  <si>
    <t>033474479811000</t>
  </si>
  <si>
    <t>747408946225000</t>
  </si>
  <si>
    <t>030951198215000</t>
  </si>
  <si>
    <t>020484444021500</t>
  </si>
  <si>
    <t>750733552306000</t>
  </si>
  <si>
    <t>822606158215000</t>
  </si>
  <si>
    <t>475130456451000</t>
  </si>
  <si>
    <t>025456906062000</t>
  </si>
  <si>
    <t>015679558614000</t>
  </si>
  <si>
    <t>752566034426000</t>
  </si>
  <si>
    <t>800517203655000</t>
  </si>
  <si>
    <t>844667121507000</t>
  </si>
  <si>
    <t>316982313721000</t>
  </si>
  <si>
    <t>031036197301000</t>
  </si>
  <si>
    <t>731552238101000</t>
  </si>
  <si>
    <t>210766085101000</t>
  </si>
  <si>
    <t>739460335653000</t>
  </si>
  <si>
    <t>018938274727001</t>
  </si>
  <si>
    <t>718857873643000</t>
  </si>
  <si>
    <t>826923294003000</t>
  </si>
  <si>
    <t>85046646722500</t>
  </si>
  <si>
    <t>705128783215</t>
  </si>
  <si>
    <t>824798607225000</t>
  </si>
  <si>
    <t>822956595732000</t>
  </si>
  <si>
    <t>010611325656005</t>
  </si>
  <si>
    <t>015472988308000</t>
  </si>
  <si>
    <t>013395595062000</t>
  </si>
  <si>
    <t>029162195705000</t>
  </si>
  <si>
    <t>027269760432000</t>
  </si>
  <si>
    <t>018820472045000</t>
  </si>
  <si>
    <t>020540092643000</t>
  </si>
  <si>
    <t>734865843028000</t>
  </si>
  <si>
    <t>010610418093000</t>
  </si>
  <si>
    <t>726974231832000</t>
  </si>
  <si>
    <t>805021524527000</t>
  </si>
  <si>
    <t>003932639215000</t>
  </si>
  <si>
    <t>736743972722000</t>
  </si>
  <si>
    <t>316850197215000</t>
  </si>
  <si>
    <t>144467255922000</t>
  </si>
  <si>
    <t>831687801011000</t>
  </si>
  <si>
    <t>803978238815000</t>
  </si>
  <si>
    <t>854733235722000</t>
  </si>
  <si>
    <t>822649281215000</t>
  </si>
  <si>
    <t>026918094712000</t>
  </si>
  <si>
    <t>010005460812001</t>
  </si>
  <si>
    <t>843306374602000</t>
  </si>
  <si>
    <t>025171950701000</t>
  </si>
  <si>
    <t>019358142429000</t>
  </si>
  <si>
    <t>022483473039000</t>
  </si>
  <si>
    <t>018181800445000</t>
  </si>
  <si>
    <t>716467832215000</t>
  </si>
  <si>
    <t>844164111027000</t>
  </si>
  <si>
    <t>024977266721000</t>
  </si>
  <si>
    <t>016825721641000</t>
  </si>
  <si>
    <t>827637067722000</t>
  </si>
  <si>
    <t>031304686728000</t>
  </si>
  <si>
    <t>706297645201000</t>
  </si>
  <si>
    <t>845311067731000</t>
  </si>
  <si>
    <t>023736259704000</t>
  </si>
  <si>
    <t>316066018618000</t>
  </si>
  <si>
    <t>030994263701000</t>
  </si>
  <si>
    <t>760238816905000</t>
  </si>
  <si>
    <t>032554776732000</t>
  </si>
  <si>
    <t>030342596722000</t>
  </si>
  <si>
    <t>832891477315000</t>
  </si>
  <si>
    <t>312611940043000</t>
  </si>
  <si>
    <t>700017643011000</t>
  </si>
  <si>
    <t>840253181043000</t>
  </si>
  <si>
    <t>014981971128000</t>
  </si>
  <si>
    <t>804320844104000</t>
  </si>
  <si>
    <t>032447625832000</t>
  </si>
  <si>
    <t>030740716104000</t>
  </si>
  <si>
    <t>814186367702000</t>
  </si>
  <si>
    <t>030759674101000</t>
  </si>
  <si>
    <t>031876311101000</t>
  </si>
  <si>
    <t>316783190723000</t>
  </si>
  <si>
    <t>758927511101000</t>
  </si>
  <si>
    <t>825840192604000</t>
  </si>
  <si>
    <t>662816941411000</t>
  </si>
  <si>
    <t>024419665821000</t>
  </si>
  <si>
    <t>841472228037000</t>
  </si>
  <si>
    <t>018216630651000</t>
  </si>
  <si>
    <t>718652316905000</t>
  </si>
  <si>
    <t>805676459028000</t>
  </si>
  <si>
    <t>312179286619000</t>
  </si>
  <si>
    <t>013962238431000</t>
  </si>
  <si>
    <t>026296871424000</t>
  </si>
  <si>
    <t>762088227053000</t>
  </si>
  <si>
    <t>814184693076000</t>
  </si>
  <si>
    <t>210167540522000</t>
  </si>
  <si>
    <t>027514280012000</t>
  </si>
  <si>
    <t>032878092301000</t>
  </si>
  <si>
    <t>027646090701000</t>
  </si>
  <si>
    <t>704507441611000</t>
  </si>
  <si>
    <t>010005015112001</t>
  </si>
  <si>
    <t>017721309309001</t>
  </si>
  <si>
    <t>703470484005000</t>
  </si>
  <si>
    <t>707393989005000</t>
  </si>
  <si>
    <t>314404096005000</t>
  </si>
  <si>
    <t>811633817611000</t>
  </si>
  <si>
    <t>024176968301000</t>
  </si>
  <si>
    <t>842549180034001</t>
  </si>
  <si>
    <t>032183055301000</t>
  </si>
  <si>
    <t>708619416732000</t>
  </si>
  <si>
    <t>026267138016000</t>
  </si>
  <si>
    <t>021923503309001</t>
  </si>
  <si>
    <t>737155176416000</t>
  </si>
  <si>
    <t>736457722017000</t>
  </si>
  <si>
    <t>837985589604000</t>
  </si>
  <si>
    <t>711739227417000</t>
  </si>
  <si>
    <t>014089460725000</t>
  </si>
  <si>
    <t>013682752721001</t>
  </si>
  <si>
    <t>731895181803000</t>
  </si>
  <si>
    <t>010710838057000</t>
  </si>
  <si>
    <t>024154460036000</t>
  </si>
  <si>
    <t>760666313301000</t>
  </si>
  <si>
    <t>010020350093000</t>
  </si>
  <si>
    <t>850961871215001</t>
  </si>
  <si>
    <t>012402475331000</t>
  </si>
  <si>
    <t>016634750904000</t>
  </si>
  <si>
    <t>022591028533000</t>
  </si>
  <si>
    <t>024096893321000</t>
  </si>
  <si>
    <t>024096919321000</t>
  </si>
  <si>
    <t>313459059522000</t>
  </si>
  <si>
    <t>752532739731000</t>
  </si>
  <si>
    <t>028236040731000</t>
  </si>
  <si>
    <t>723288858212000</t>
  </si>
  <si>
    <t>012033304653000</t>
  </si>
  <si>
    <t>811411206807000</t>
  </si>
  <si>
    <t>847677168012000</t>
  </si>
  <si>
    <t>851996645721000</t>
  </si>
  <si>
    <t>314674292417000</t>
  </si>
  <si>
    <t>361479355503000</t>
  </si>
  <si>
    <t>316350800214000</t>
  </si>
  <si>
    <t>030524938017000</t>
  </si>
  <si>
    <t>033486515516000</t>
  </si>
  <si>
    <t>807651773016000</t>
  </si>
  <si>
    <t>316442292422000</t>
  </si>
  <si>
    <t>023891310022000</t>
  </si>
  <si>
    <t>031240187017000</t>
  </si>
  <si>
    <t>760244160604000</t>
  </si>
  <si>
    <t>022027577307000</t>
  </si>
  <si>
    <t>015040223215000</t>
  </si>
  <si>
    <t>029045226724001</t>
  </si>
  <si>
    <t>847964673602000</t>
  </si>
  <si>
    <t>714100765604000</t>
  </si>
  <si>
    <t>665375796426000</t>
  </si>
  <si>
    <t>826085425604000</t>
  </si>
  <si>
    <t>849130356307000</t>
  </si>
  <si>
    <t>025865676604000</t>
  </si>
  <si>
    <t>011414018731000</t>
  </si>
  <si>
    <t>766388276404000</t>
  </si>
  <si>
    <t>028854602734000</t>
  </si>
  <si>
    <t>029185501734000</t>
  </si>
  <si>
    <t>032397762823000</t>
  </si>
  <si>
    <t>805940889026000</t>
  </si>
  <si>
    <t>013627443073000</t>
  </si>
  <si>
    <t>015461551641000</t>
  </si>
  <si>
    <t>032681173012000</t>
  </si>
  <si>
    <t>012316253214000</t>
  </si>
  <si>
    <t>033317223214000</t>
  </si>
  <si>
    <t>020677589615001</t>
  </si>
  <si>
    <t>733552558126000</t>
  </si>
  <si>
    <t>020022612026000</t>
  </si>
  <si>
    <t>733448005532000</t>
  </si>
  <si>
    <t>701235194063000</t>
  </si>
  <si>
    <t>022460828101000</t>
  </si>
  <si>
    <t>818691537326000</t>
  </si>
  <si>
    <t>316530096013000</t>
  </si>
  <si>
    <t>025675174445001</t>
  </si>
  <si>
    <t>013085246201001</t>
  </si>
  <si>
    <t>028393346409000</t>
  </si>
  <si>
    <t>493097653952000</t>
  </si>
  <si>
    <t>211485396411000</t>
  </si>
  <si>
    <t>031231764503000</t>
  </si>
  <si>
    <t>003758257324000</t>
  </si>
  <si>
    <t>854629037402000</t>
  </si>
  <si>
    <t>127121090996000</t>
  </si>
  <si>
    <t>027183227011000</t>
  </si>
  <si>
    <t>015724321017000</t>
  </si>
  <si>
    <t>002977635613000</t>
  </si>
  <si>
    <t>845349240042000</t>
  </si>
  <si>
    <t>021612031062000</t>
  </si>
  <si>
    <t>815031844732000</t>
  </si>
  <si>
    <t>314190844617000</t>
  </si>
  <si>
    <t>026601856732000</t>
  </si>
  <si>
    <t>004052585214000</t>
  </si>
  <si>
    <t>023791502085000</t>
  </si>
  <si>
    <t>025728916215000</t>
  </si>
  <si>
    <t>748333697015000</t>
  </si>
  <si>
    <t>014646145545001</t>
  </si>
  <si>
    <t>005956768503000</t>
  </si>
  <si>
    <t>027556711031000</t>
  </si>
  <si>
    <t>013466644062000</t>
  </si>
  <si>
    <t>312055973901001</t>
  </si>
  <si>
    <t>839716560452000</t>
  </si>
  <si>
    <t>686185836212000</t>
  </si>
  <si>
    <t>010612083093000</t>
  </si>
  <si>
    <t>055616170609000</t>
  </si>
  <si>
    <t>849275300429000</t>
  </si>
  <si>
    <t>012040150721000</t>
  </si>
  <si>
    <t>852931708016000</t>
  </si>
  <si>
    <t>710848482326000</t>
  </si>
  <si>
    <t>032997181311000</t>
  </si>
  <si>
    <t>021930714057000</t>
  </si>
  <si>
    <t>018600445028000</t>
  </si>
  <si>
    <t>019843986046000</t>
  </si>
  <si>
    <t>012448452522000</t>
  </si>
  <si>
    <t>853235158728000</t>
  </si>
  <si>
    <t>312308190013000</t>
  </si>
  <si>
    <t>497280339412000</t>
  </si>
  <si>
    <t>017736729812000</t>
  </si>
  <si>
    <t>021752035213000</t>
  </si>
  <si>
    <t>033022724805000</t>
  </si>
  <si>
    <t>705664787522001</t>
  </si>
  <si>
    <t>022587893524000</t>
  </si>
  <si>
    <t>011082021631000</t>
  </si>
  <si>
    <t>730605128026000</t>
  </si>
  <si>
    <t>015507569323000</t>
  </si>
  <si>
    <t>025898651034000</t>
  </si>
  <si>
    <t>317456226414000</t>
  </si>
  <si>
    <t>802667642011000</t>
  </si>
  <si>
    <t>735769333809000</t>
  </si>
  <si>
    <t>022432850904000</t>
  </si>
  <si>
    <t>311987697905000</t>
  </si>
  <si>
    <t>015375629811000</t>
  </si>
  <si>
    <t>032552762063000</t>
  </si>
  <si>
    <t>014751630914000</t>
  </si>
  <si>
    <t>013913538073000</t>
  </si>
  <si>
    <t>013001045046000</t>
  </si>
  <si>
    <t>720767839028000</t>
  </si>
  <si>
    <t>792571143429000</t>
  </si>
  <si>
    <t>315735027414000</t>
  </si>
  <si>
    <t>026724880011000</t>
  </si>
  <si>
    <t>032442311063000</t>
  </si>
  <si>
    <t>823671268542000</t>
  </si>
  <si>
    <t>020322574105000</t>
  </si>
  <si>
    <t>028244648614000</t>
  </si>
  <si>
    <t>709375208614000</t>
  </si>
  <si>
    <t>031469075203001</t>
  </si>
  <si>
    <t>017011685213001</t>
  </si>
  <si>
    <t>317700482413000</t>
  </si>
  <si>
    <t>011397973091000</t>
  </si>
  <si>
    <t>826634297907000</t>
  </si>
  <si>
    <t>838253557216000</t>
  </si>
  <si>
    <t>027018043114000</t>
  </si>
  <si>
    <t>015080294221000</t>
  </si>
  <si>
    <t>030380331221000</t>
  </si>
  <si>
    <t>029428554701000</t>
  </si>
  <si>
    <t>017880519062000</t>
  </si>
  <si>
    <t>010620714325000</t>
  </si>
  <si>
    <t>312067796418000</t>
  </si>
  <si>
    <t>015550551218000</t>
  </si>
  <si>
    <t>020531000222001</t>
  </si>
  <si>
    <t>018884122218001</t>
  </si>
  <si>
    <t>021368493723000</t>
  </si>
  <si>
    <t>023275936218000</t>
  </si>
  <si>
    <t>021798954218000</t>
  </si>
  <si>
    <t>210620605431000</t>
  </si>
  <si>
    <t>313722480043000</t>
  </si>
  <si>
    <t>016888513202001</t>
  </si>
  <si>
    <t>030691356215000</t>
  </si>
  <si>
    <t>314620014011000</t>
  </si>
  <si>
    <t>749430278724000</t>
  </si>
  <si>
    <t>024044232223000</t>
  </si>
  <si>
    <t>032895674722000</t>
  </si>
  <si>
    <t>846948669402000</t>
  </si>
  <si>
    <t>022000947121000</t>
  </si>
  <si>
    <t>737497115047000</t>
  </si>
  <si>
    <t>752508374222000</t>
  </si>
  <si>
    <t>023903891417000</t>
  </si>
  <si>
    <t>033507658215000</t>
  </si>
  <si>
    <t>722435682013000</t>
  </si>
  <si>
    <t>848866141328000</t>
  </si>
  <si>
    <t>801873266613001</t>
  </si>
  <si>
    <t>032916140821000</t>
  </si>
  <si>
    <t>200721833D</t>
  </si>
  <si>
    <t>015505217323000</t>
  </si>
  <si>
    <t>017009804046000</t>
  </si>
  <si>
    <t>769142936612000</t>
  </si>
  <si>
    <t>022614267221000</t>
  </si>
  <si>
    <t>001289057727000</t>
  </si>
  <si>
    <t>011331915609000</t>
  </si>
  <si>
    <t>010611325625006</t>
  </si>
  <si>
    <t>316092139602000</t>
  </si>
  <si>
    <t>735079139215000</t>
  </si>
  <si>
    <t>017997214904000</t>
  </si>
  <si>
    <t>316476712602000</t>
  </si>
  <si>
    <t>210843462401000</t>
  </si>
  <si>
    <t>011009248121000</t>
  </si>
  <si>
    <t>027968494015000</t>
  </si>
  <si>
    <t>020853131422000</t>
  </si>
  <si>
    <t>018200428026000</t>
  </si>
  <si>
    <t>829716083081000</t>
  </si>
  <si>
    <t>815232640604000</t>
  </si>
  <si>
    <t>024272163031000</t>
  </si>
  <si>
    <t>837626274619000</t>
  </si>
  <si>
    <t>850645763624000</t>
  </si>
  <si>
    <t>724593272011000</t>
  </si>
  <si>
    <t>026631481031000</t>
  </si>
  <si>
    <t>026588889952000</t>
  </si>
  <si>
    <t>733947766722000</t>
  </si>
  <si>
    <t>011264629904000</t>
  </si>
  <si>
    <t>316915982215000</t>
  </si>
  <si>
    <t>027845064656000</t>
  </si>
  <si>
    <t>020097333614000</t>
  </si>
  <si>
    <t>022829030515000</t>
  </si>
  <si>
    <t>022301667612000</t>
  </si>
  <si>
    <t>316371525602000</t>
  </si>
  <si>
    <t>018115980528001</t>
  </si>
  <si>
    <t>031208721211000</t>
  </si>
  <si>
    <t>033204470418000</t>
  </si>
  <si>
    <t>830494787722000</t>
  </si>
  <si>
    <t>839271939225000</t>
  </si>
  <si>
    <t>702038712432000</t>
  </si>
  <si>
    <t>001504109201000</t>
  </si>
  <si>
    <t>828850024424000</t>
  </si>
  <si>
    <t>015384399648000</t>
  </si>
  <si>
    <t>031038607301000</t>
  </si>
  <si>
    <t>015678386651000</t>
  </si>
  <si>
    <t>003365442212000</t>
  </si>
  <si>
    <t>031039753301000</t>
  </si>
  <si>
    <t>728922600642001</t>
  </si>
  <si>
    <t>024612236048000</t>
  </si>
  <si>
    <t>741903108505000</t>
  </si>
  <si>
    <t>014676100093000</t>
  </si>
  <si>
    <t>768134033609000</t>
  </si>
  <si>
    <t>027025766012000</t>
  </si>
  <si>
    <t>028286011728001</t>
  </si>
  <si>
    <t>026606160805000</t>
  </si>
  <si>
    <t>033103995311000</t>
  </si>
  <si>
    <t>029575362525001</t>
  </si>
  <si>
    <t>804140952061000</t>
  </si>
  <si>
    <t>729573410214000</t>
  </si>
  <si>
    <t>015408669033000</t>
  </si>
  <si>
    <t>730312295617000</t>
  </si>
  <si>
    <t>857448310722000</t>
  </si>
  <si>
    <t>726857444721000</t>
  </si>
  <si>
    <t>315921536615000</t>
  </si>
  <si>
    <t>015844889812000</t>
  </si>
  <si>
    <t>000.0.00000000.</t>
  </si>
  <si>
    <t>021832191063000</t>
  </si>
  <si>
    <t>802475715614000</t>
  </si>
  <si>
    <t>020008231821000</t>
  </si>
  <si>
    <t>024191835906001</t>
  </si>
  <si>
    <t>811277342428000</t>
  </si>
  <si>
    <t>026391573202000</t>
  </si>
  <si>
    <t>032314783331000</t>
  </si>
  <si>
    <t>848730511214000</t>
  </si>
  <si>
    <t>801654351426000</t>
  </si>
  <si>
    <t>747974913042000</t>
  </si>
  <si>
    <t>032456972311000</t>
  </si>
  <si>
    <t>759195878104000</t>
  </si>
  <si>
    <t>013672233054000</t>
  </si>
  <si>
    <t>000416584507000</t>
  </si>
  <si>
    <t>810955088619000</t>
  </si>
  <si>
    <t>829775485521000</t>
  </si>
  <si>
    <t>030488365904001</t>
  </si>
  <si>
    <t>027009752823000</t>
  </si>
  <si>
    <t>022388292048000</t>
  </si>
  <si>
    <t>761088160613000</t>
  </si>
  <si>
    <t>756434858618000</t>
  </si>
  <si>
    <t>315693051613000</t>
  </si>
  <si>
    <t>025245259301000</t>
  </si>
  <si>
    <t>740405212301001</t>
  </si>
  <si>
    <t>016406100631000</t>
  </si>
  <si>
    <t>722263514606000</t>
  </si>
  <si>
    <t>835133844036000</t>
  </si>
  <si>
    <t>812219806115000</t>
  </si>
  <si>
    <t>829394238002000</t>
  </si>
  <si>
    <t>014228175002001</t>
  </si>
  <si>
    <t>032082034042000</t>
  </si>
  <si>
    <t>819090747421000</t>
  </si>
  <si>
    <t>824495725212000</t>
  </si>
  <si>
    <t>803178862414000</t>
  </si>
  <si>
    <t>021397872219001</t>
  </si>
  <si>
    <t>760381640722000</t>
  </si>
  <si>
    <t>837629625543000</t>
  </si>
  <si>
    <t>030141139722000</t>
  </si>
  <si>
    <t>022428684018000</t>
  </si>
  <si>
    <t>317380251216000</t>
  </si>
  <si>
    <t>016535015542000</t>
  </si>
  <si>
    <t>808863823645000</t>
  </si>
  <si>
    <t>017720483526000</t>
  </si>
  <si>
    <t>751059668304000</t>
  </si>
  <si>
    <t>016758708301000</t>
  </si>
  <si>
    <t>856820584225000</t>
  </si>
  <si>
    <t>017381674954000</t>
  </si>
  <si>
    <t>022356356429000</t>
  </si>
  <si>
    <t>033009358307000</t>
  </si>
  <si>
    <t>713394211307000</t>
  </si>
  <si>
    <t>010016525424005</t>
  </si>
  <si>
    <t>317592137527000</t>
  </si>
  <si>
    <t>709831275028000</t>
  </si>
  <si>
    <t>317216844504000</t>
  </si>
  <si>
    <t>735317422721000</t>
  </si>
  <si>
    <t>745697821722000</t>
  </si>
  <si>
    <t>857613731211000</t>
  </si>
  <si>
    <t>849734470721000</t>
  </si>
  <si>
    <t>016909624805000</t>
  </si>
  <si>
    <t>020173985215000</t>
  </si>
  <si>
    <t>014580815426000</t>
  </si>
  <si>
    <t>748553005219000</t>
  </si>
  <si>
    <t>015316839444000</t>
  </si>
  <si>
    <t>013685185712001</t>
  </si>
  <si>
    <t>311820583903000</t>
  </si>
  <si>
    <t>032731887301000</t>
  </si>
  <si>
    <t>033025420701000</t>
  </si>
  <si>
    <t>026359562306000</t>
  </si>
  <si>
    <t>802903195703000</t>
  </si>
  <si>
    <t>315069302905000</t>
  </si>
  <si>
    <t>021137203631000</t>
  </si>
  <si>
    <t>827668054016000</t>
  </si>
  <si>
    <t>313493587411000</t>
  </si>
  <si>
    <t>021425475058000</t>
  </si>
  <si>
    <t>021931548057000</t>
  </si>
  <si>
    <t>752343814724000</t>
  </si>
  <si>
    <t>040902157618000</t>
  </si>
  <si>
    <t>312948508013000</t>
  </si>
  <si>
    <t>030246003201001</t>
  </si>
  <si>
    <t>731393609901000</t>
  </si>
  <si>
    <t>821023009618000</t>
  </si>
  <si>
    <t>857562615648000</t>
  </si>
  <si>
    <t>030605901112000</t>
  </si>
  <si>
    <t>025629221641000</t>
  </si>
  <si>
    <t>313190225411000</t>
  </si>
  <si>
    <t>839325248722000</t>
  </si>
  <si>
    <t>010005056051000</t>
  </si>
  <si>
    <t>825521925301000</t>
  </si>
  <si>
    <t>017713926437001</t>
  </si>
  <si>
    <t>827471418711000</t>
  </si>
  <si>
    <t>755629284009000</t>
  </si>
  <si>
    <t>761649821323000</t>
  </si>
  <si>
    <t>016199622511000</t>
  </si>
  <si>
    <t>752499517453000</t>
  </si>
  <si>
    <t>014465561903000</t>
  </si>
  <si>
    <t>022065064905001</t>
  </si>
  <si>
    <t>021523832904001</t>
  </si>
  <si>
    <t>029145034503000</t>
  </si>
  <si>
    <t>825591266503000</t>
  </si>
  <si>
    <t>857253991331000</t>
  </si>
  <si>
    <t>004273132331000</t>
  </si>
  <si>
    <t>316055912604000</t>
  </si>
  <si>
    <t>026706762034000</t>
  </si>
  <si>
    <t>031314180215000</t>
  </si>
  <si>
    <t>733841860051000</t>
  </si>
  <si>
    <t>847263316117000</t>
  </si>
  <si>
    <t>760435149619000</t>
  </si>
  <si>
    <t>067046789121000</t>
  </si>
  <si>
    <t>020108809612000</t>
  </si>
  <si>
    <t>151915386212000</t>
  </si>
  <si>
    <t>031716475085000</t>
  </si>
  <si>
    <t>003407764403000</t>
  </si>
  <si>
    <t>018316380727001</t>
  </si>
  <si>
    <t>018582171013000</t>
  </si>
  <si>
    <t>839521473526000</t>
  </si>
  <si>
    <t>033127887077000</t>
  </si>
  <si>
    <t>018247064057000</t>
  </si>
  <si>
    <t>025545781422000</t>
  </si>
  <si>
    <t>018721118218000</t>
  </si>
  <si>
    <t>024219545732000</t>
  </si>
  <si>
    <t>858190077423000</t>
  </si>
  <si>
    <t>021395595905001</t>
  </si>
  <si>
    <t>804578276016000</t>
  </si>
  <si>
    <t>031208366211000</t>
  </si>
  <si>
    <t>033137019722000</t>
  </si>
  <si>
    <t>662976505215000</t>
  </si>
  <si>
    <t>029144706012000</t>
  </si>
  <si>
    <t>017184425651000</t>
  </si>
  <si>
    <t>761730001614000</t>
  </si>
  <si>
    <t>751966979307000</t>
  </si>
  <si>
    <t>024259137823000</t>
  </si>
  <si>
    <t>010028454313001</t>
  </si>
  <si>
    <t>013380969046000</t>
  </si>
  <si>
    <t>312583487643000</t>
  </si>
  <si>
    <t>WEN.LING</t>
  </si>
  <si>
    <t>739292837438000</t>
  </si>
  <si>
    <t>669645145313000</t>
  </si>
  <si>
    <t>030356711724000</t>
  </si>
  <si>
    <t>311967343721000</t>
  </si>
  <si>
    <t>835792979124000</t>
  </si>
  <si>
    <t>003178308119000</t>
  </si>
  <si>
    <t>024825424224001</t>
  </si>
  <si>
    <t>700840556648000</t>
  </si>
  <si>
    <t>023803141403000</t>
  </si>
  <si>
    <t>317953792426000</t>
  </si>
  <si>
    <t>033424771221000</t>
  </si>
  <si>
    <t>349097006126000</t>
  </si>
  <si>
    <t>020708632001000</t>
  </si>
  <si>
    <t>030725451722000</t>
  </si>
  <si>
    <t>834915217801000</t>
  </si>
  <si>
    <t>719794075619000</t>
  </si>
  <si>
    <t>021917224011000</t>
  </si>
  <si>
    <t>020845616313000</t>
  </si>
  <si>
    <t>062130703122000</t>
  </si>
  <si>
    <t>767847122711000</t>
  </si>
  <si>
    <t>210165304426001</t>
  </si>
  <si>
    <t>858613722624000</t>
  </si>
  <si>
    <t>850644410331000</t>
  </si>
  <si>
    <t>724274667722000</t>
  </si>
  <si>
    <t>062025036801000</t>
  </si>
  <si>
    <t>313430571402000</t>
  </si>
  <si>
    <t>805274156328000</t>
  </si>
  <si>
    <t>761032630543000</t>
  </si>
  <si>
    <t>764175931225000</t>
  </si>
  <si>
    <t>010032209058000</t>
  </si>
  <si>
    <t>821224987425000</t>
  </si>
  <si>
    <t>015323322123000</t>
  </si>
  <si>
    <t>817797780036000</t>
  </si>
  <si>
    <t>020110763431000</t>
  </si>
  <si>
    <t>029415455731000</t>
  </si>
  <si>
    <t>832606222803000</t>
  </si>
  <si>
    <t>032861056728001</t>
  </si>
  <si>
    <t>026966192045000</t>
  </si>
  <si>
    <t>020648895418000</t>
  </si>
  <si>
    <t>024674558728000</t>
  </si>
  <si>
    <t>738596709629000</t>
  </si>
  <si>
    <t>019478767301000</t>
  </si>
  <si>
    <t>020316709218000</t>
  </si>
  <si>
    <t>829716083728001</t>
  </si>
  <si>
    <t>031786106307000</t>
  </si>
  <si>
    <t>031920812701000</t>
  </si>
  <si>
    <t>811557206501000</t>
  </si>
  <si>
    <t>757748785122000</t>
  </si>
  <si>
    <t>015662927413000</t>
  </si>
  <si>
    <t>027795822301000</t>
  </si>
  <si>
    <t>856687835301000</t>
  </si>
  <si>
    <t>026333096605000</t>
  </si>
  <si>
    <t>833838709445000</t>
  </si>
  <si>
    <t>849622337611000</t>
  </si>
  <si>
    <t>814843751301000</t>
  </si>
  <si>
    <t>029309762022000</t>
  </si>
  <si>
    <t>210617023013000</t>
  </si>
  <si>
    <t>704586502619001</t>
  </si>
  <si>
    <t>024144701056000</t>
  </si>
  <si>
    <t>317052306905000</t>
  </si>
  <si>
    <t>010694321901001</t>
  </si>
  <si>
    <t>723855755618000</t>
  </si>
  <si>
    <t>012773933315000</t>
  </si>
  <si>
    <t>029830437532000</t>
  </si>
  <si>
    <t>019787654307000</t>
  </si>
  <si>
    <t>702915463805000</t>
  </si>
  <si>
    <t>765560420125000</t>
  </si>
  <si>
    <t>749706412085000</t>
  </si>
  <si>
    <t>727926321711000</t>
  </si>
  <si>
    <t>032688731444000</t>
  </si>
  <si>
    <t>026504480517001</t>
  </si>
  <si>
    <t>747085785119000</t>
  </si>
  <si>
    <t>827379710012000</t>
  </si>
  <si>
    <t>026614032728000</t>
  </si>
  <si>
    <t>751006289728000</t>
  </si>
  <si>
    <t>032763021093000</t>
  </si>
  <si>
    <t>016438103013000</t>
  </si>
  <si>
    <t>705437218421000</t>
  </si>
  <si>
    <t>022980833655000</t>
  </si>
  <si>
    <t>026722652309001</t>
  </si>
  <si>
    <t>829301993015000</t>
  </si>
  <si>
    <t>023617137731000</t>
  </si>
  <si>
    <t>750593097809000</t>
  </si>
  <si>
    <t>740457643518000</t>
  </si>
  <si>
    <t>025939927052000</t>
  </si>
  <si>
    <t>743824831224</t>
  </si>
  <si>
    <t>826700130067000</t>
  </si>
  <si>
    <t>025481993805000</t>
  </si>
  <si>
    <t>846782373085000</t>
  </si>
  <si>
    <t>030337018321001</t>
  </si>
  <si>
    <t>027768282618000</t>
  </si>
  <si>
    <t>837283472617000</t>
  </si>
  <si>
    <t>015446115651000</t>
  </si>
  <si>
    <t>032765547722000</t>
  </si>
  <si>
    <t>014799399641000</t>
  </si>
  <si>
    <t>842415655306000</t>
  </si>
  <si>
    <t>315899153301000</t>
  </si>
  <si>
    <t>030241053212000</t>
  </si>
  <si>
    <t>744660937048000</t>
  </si>
  <si>
    <t>028534097804000</t>
  </si>
  <si>
    <t>835616194419000</t>
  </si>
  <si>
    <t>821609377447000</t>
  </si>
  <si>
    <t>027652494701000</t>
  </si>
  <si>
    <t>76529520922500</t>
  </si>
  <si>
    <t>247413875417000</t>
  </si>
  <si>
    <t>820866960907000</t>
  </si>
  <si>
    <t>210865002505001</t>
  </si>
  <si>
    <t>018152363732000</t>
  </si>
  <si>
    <t>028245728614000</t>
  </si>
  <si>
    <t>001666379625000</t>
  </si>
  <si>
    <t>029707445906000</t>
  </si>
  <si>
    <t>759874399722000</t>
  </si>
  <si>
    <t>010715787059000</t>
  </si>
  <si>
    <t>754724714503000</t>
  </si>
  <si>
    <t>315416503905000</t>
  </si>
  <si>
    <t>764897757809000</t>
  </si>
  <si>
    <t>741698781413000</t>
  </si>
  <si>
    <t>028256501604000</t>
  </si>
  <si>
    <t>025702994952000</t>
  </si>
  <si>
    <t>716264809044000</t>
  </si>
  <si>
    <t>018216630723001</t>
  </si>
  <si>
    <t>728044330213000</t>
  </si>
  <si>
    <t>022159966732000</t>
  </si>
  <si>
    <t>837989052426000</t>
  </si>
  <si>
    <t>816581433028000</t>
  </si>
  <si>
    <t>842923872809000</t>
  </si>
  <si>
    <t>021571583223000</t>
  </si>
  <si>
    <t>021738687017000</t>
  </si>
  <si>
    <t>020264610446001</t>
  </si>
  <si>
    <t>017815481044000</t>
  </si>
  <si>
    <t>019871862031000</t>
  </si>
  <si>
    <t>854311685425000</t>
  </si>
  <si>
    <t>763990108807000</t>
  </si>
  <si>
    <t>827666017808000</t>
  </si>
  <si>
    <t>842660227216000</t>
  </si>
  <si>
    <t>030694509215000</t>
  </si>
  <si>
    <t>024355034722000</t>
  </si>
  <si>
    <t>010612976081000</t>
  </si>
  <si>
    <t>721743458429000</t>
  </si>
  <si>
    <t>014953160415000</t>
  </si>
  <si>
    <t>026374199123000</t>
  </si>
  <si>
    <t>032922684105000</t>
  </si>
  <si>
    <t>012319547613000</t>
  </si>
  <si>
    <t>011257821812000</t>
  </si>
  <si>
    <t>752329474071000</t>
  </si>
  <si>
    <t>813895240507000</t>
  </si>
  <si>
    <t>007189970025000</t>
  </si>
  <si>
    <t>846510303225000</t>
  </si>
  <si>
    <t>005384722646000</t>
  </si>
  <si>
    <t>025475971728000</t>
  </si>
  <si>
    <t>318188570215000</t>
  </si>
  <si>
    <t>018692400055000</t>
  </si>
  <si>
    <t>861391886301000</t>
  </si>
  <si>
    <t>014410369603001</t>
  </si>
  <si>
    <t>010611739304002</t>
  </si>
  <si>
    <t>761530310604000</t>
  </si>
  <si>
    <t>032866717101000</t>
  </si>
  <si>
    <t>835967480307000</t>
  </si>
  <si>
    <t>836891515721000</t>
  </si>
  <si>
    <t>852857671225000</t>
  </si>
  <si>
    <t>847218484727000</t>
  </si>
  <si>
    <t>027418755012000</t>
  </si>
  <si>
    <t>019413343202000</t>
  </si>
  <si>
    <t>818349300811000</t>
  </si>
  <si>
    <t>031046998722000</t>
  </si>
  <si>
    <t>807920210452000</t>
  </si>
  <si>
    <t>831179650724000</t>
  </si>
  <si>
    <t>029156932701000</t>
  </si>
  <si>
    <t>025769266323000</t>
  </si>
  <si>
    <t>737898924301000</t>
  </si>
  <si>
    <t>027124403703000</t>
  </si>
  <si>
    <t>716319678721000</t>
  </si>
  <si>
    <t>734361611701000</t>
  </si>
  <si>
    <t>011410727602000</t>
  </si>
  <si>
    <t>018215988062000</t>
  </si>
  <si>
    <t>011405040503001</t>
  </si>
  <si>
    <t>828543595721000</t>
  </si>
  <si>
    <t>010001972125001</t>
  </si>
  <si>
    <t>020827580526000</t>
  </si>
  <si>
    <t>012379616308000</t>
  </si>
  <si>
    <t>210514295081000</t>
  </si>
  <si>
    <t>020901500732000</t>
  </si>
  <si>
    <t>032295115922000</t>
  </si>
  <si>
    <t>317034627604000</t>
  </si>
  <si>
    <t>861830628532000</t>
  </si>
  <si>
    <t>020760054213000</t>
  </si>
  <si>
    <t>033163163307000</t>
  </si>
  <si>
    <t>014620967301000</t>
  </si>
  <si>
    <t>826102881732000</t>
  </si>
  <si>
    <t>028404903609000</t>
  </si>
  <si>
    <t>756519427731000</t>
  </si>
  <si>
    <t>674630694528000</t>
  </si>
  <si>
    <t>012720868223000</t>
  </si>
  <si>
    <t>815155114325000</t>
  </si>
  <si>
    <t>028961506324000</t>
  </si>
  <si>
    <t>028961514324000</t>
  </si>
  <si>
    <t>016239402325000</t>
  </si>
  <si>
    <t>759438591903000</t>
  </si>
  <si>
    <t>015672272034000</t>
  </si>
  <si>
    <t>843158551603000</t>
  </si>
  <si>
    <t>806672580525000</t>
  </si>
  <si>
    <t>028998631445001</t>
  </si>
  <si>
    <t>820276715085000</t>
  </si>
  <si>
    <t>825251242063000</t>
  </si>
  <si>
    <t>300941184437000</t>
  </si>
  <si>
    <t>841454937602000</t>
  </si>
  <si>
    <t>728126798905000</t>
  </si>
  <si>
    <t>012285714114001</t>
  </si>
  <si>
    <t>854030947307000</t>
  </si>
  <si>
    <t>020707360009000</t>
  </si>
  <si>
    <t>318104676643000</t>
  </si>
  <si>
    <t>726872955006000</t>
  </si>
  <si>
    <t>714680246702000</t>
  </si>
  <si>
    <t>743422883124000</t>
  </si>
  <si>
    <t>665406609941000</t>
  </si>
  <si>
    <t>849758917804000</t>
  </si>
  <si>
    <t>...</t>
  </si>
  <si>
    <t>810630038732000</t>
  </si>
  <si>
    <t>033112921063000</t>
  </si>
  <si>
    <t>029016078063000</t>
  </si>
  <si>
    <t>345040224401000</t>
  </si>
  <si>
    <t>731361176609000</t>
  </si>
  <si>
    <t>712070150401001</t>
  </si>
  <si>
    <t>020809612429000</t>
  </si>
  <si>
    <t>003846110524000</t>
  </si>
  <si>
    <t>015620248123001</t>
  </si>
  <si>
    <t>842113219036000</t>
  </si>
  <si>
    <t>031256704609000</t>
  </si>
  <si>
    <t>858397169014000</t>
  </si>
  <si>
    <t>015454242525000</t>
  </si>
  <si>
    <t>842925943507000</t>
  </si>
  <si>
    <t>013622261903001</t>
  </si>
  <si>
    <t>029326477042000</t>
  </si>
  <si>
    <t>013643309061000</t>
  </si>
  <si>
    <t>845037704416000</t>
  </si>
  <si>
    <t>800385528721000</t>
  </si>
  <si>
    <t>661761874012000</t>
  </si>
  <si>
    <t>023201585212001</t>
  </si>
  <si>
    <t>022072748613000</t>
  </si>
  <si>
    <t>028487262125000</t>
  </si>
  <si>
    <t>834116584642000</t>
  </si>
  <si>
    <t>845833516611000</t>
  </si>
  <si>
    <t>826985012612000</t>
  </si>
  <si>
    <t>768448425075000</t>
  </si>
  <si>
    <t>753341122643000</t>
  </si>
  <si>
    <t>766050827516000</t>
  </si>
  <si>
    <t>014578041431000</t>
  </si>
  <si>
    <t>846359420225000</t>
  </si>
  <si>
    <t>821045341013000</t>
  </si>
  <si>
    <t>010631463053000</t>
  </si>
  <si>
    <t>743711152721000</t>
  </si>
  <si>
    <t>029835634215000</t>
  </si>
  <si>
    <t>801810326405000</t>
  </si>
  <si>
    <t>031653389026000</t>
  </si>
  <si>
    <t>217110090180900</t>
  </si>
  <si>
    <t>852372275704000</t>
  </si>
  <si>
    <t>762622710014000</t>
  </si>
  <si>
    <t>210012662122000</t>
  </si>
  <si>
    <t>718564156612000</t>
  </si>
  <si>
    <t>026481101056000</t>
  </si>
  <si>
    <t>028497477221000</t>
  </si>
  <si>
    <t>026065052423000</t>
  </si>
  <si>
    <t>832281323515000</t>
  </si>
  <si>
    <t>845875426603000</t>
  </si>
  <si>
    <t>837577642645000</t>
  </si>
  <si>
    <t>023054083085000</t>
  </si>
  <si>
    <t>313120552432000</t>
  </si>
  <si>
    <t>856461702513000</t>
  </si>
  <si>
    <t>727568941047000</t>
  </si>
  <si>
    <t>031469075201000</t>
  </si>
  <si>
    <t>033266297072000</t>
  </si>
  <si>
    <t>847519592311000</t>
  </si>
  <si>
    <t>706593464224000</t>
  </si>
  <si>
    <t>028545929807000</t>
  </si>
  <si>
    <t>013085246308001</t>
  </si>
  <si>
    <t>010016145503001</t>
  </si>
  <si>
    <t>025143892204000</t>
  </si>
  <si>
    <t>312795537034000</t>
  </si>
  <si>
    <t>027469741732000</t>
  </si>
  <si>
    <t>701251019656000</t>
  </si>
  <si>
    <t>852804905721000</t>
  </si>
  <si>
    <t>026615591722000</t>
  </si>
  <si>
    <t>015715329002000</t>
  </si>
  <si>
    <t>031257108609000</t>
  </si>
  <si>
    <t>030728117302001</t>
  </si>
  <si>
    <t>313169682107001</t>
  </si>
  <si>
    <t>025666637048000</t>
  </si>
  <si>
    <t>011375565712000</t>
  </si>
  <si>
    <t>807867007603000</t>
  </si>
  <si>
    <t>010000461831001</t>
  </si>
  <si>
    <t>021929054511001</t>
  </si>
  <si>
    <t>741307268023000</t>
  </si>
  <si>
    <t>210353678543000</t>
  </si>
  <si>
    <t>013695184092000</t>
  </si>
  <si>
    <t>831083530604000</t>
  </si>
  <si>
    <t>016064073533000</t>
  </si>
  <si>
    <t>027110141213000</t>
  </si>
  <si>
    <t>750488785619000</t>
  </si>
  <si>
    <t>025037516728000</t>
  </si>
  <si>
    <t>211124185405000</t>
  </si>
  <si>
    <t>314782574901000</t>
  </si>
  <si>
    <t>032466914725000</t>
  </si>
  <si>
    <t>032303273063000</t>
  </si>
  <si>
    <t>271874745429000</t>
  </si>
  <si>
    <t>705743607823000</t>
  </si>
  <si>
    <t>018472019073000</t>
  </si>
  <si>
    <t>021184221211000</t>
  </si>
  <si>
    <t>000798769314000</t>
  </si>
  <si>
    <t>314701798721000</t>
  </si>
  <si>
    <t>..........</t>
  </si>
  <si>
    <t>316294552705000</t>
  </si>
  <si>
    <t>....</t>
  </si>
  <si>
    <t>015961832092002</t>
  </si>
  <si>
    <t>012809034423000</t>
  </si>
  <si>
    <t>818922395732000</t>
  </si>
  <si>
    <t>013089438003000</t>
  </si>
  <si>
    <t>014572762125000</t>
  </si>
  <si>
    <t>027506971086000</t>
  </si>
  <si>
    <t>030746093331000</t>
  </si>
  <si>
    <t>011007754123000</t>
  </si>
  <si>
    <t>843392168732000</t>
  </si>
  <si>
    <t>316902394657000</t>
  </si>
  <si>
    <t>032700346216000</t>
  </si>
  <si>
    <t>838133361312000</t>
  </si>
  <si>
    <t>000000000000011</t>
  </si>
  <si>
    <t>031413388304001</t>
  </si>
  <si>
    <t>843237199413000</t>
  </si>
  <si>
    <t>025985078036001</t>
  </si>
  <si>
    <t>311987677905000</t>
  </si>
  <si>
    <t>715207726801000</t>
  </si>
  <si>
    <t>842949364513000</t>
  </si>
  <si>
    <t>027698034513000</t>
  </si>
  <si>
    <t>015953821802000</t>
  </si>
  <si>
    <t>011046984441000</t>
  </si>
  <si>
    <t>010016376955004</t>
  </si>
  <si>
    <t>025157488617000</t>
  </si>
  <si>
    <t>014957161609001</t>
  </si>
  <si>
    <t>315805176645000</t>
  </si>
  <si>
    <t>013121793062000</t>
  </si>
  <si>
    <t>812755163201000</t>
  </si>
  <si>
    <t>665447363125000</t>
  </si>
  <si>
    <t>753408988901000</t>
  </si>
  <si>
    <t>029170669713000</t>
  </si>
  <si>
    <t>031768559105000</t>
  </si>
  <si>
    <t>757732250437000</t>
  </si>
  <si>
    <t>861040194124000</t>
  </si>
  <si>
    <t>857547558618000</t>
  </si>
  <si>
    <t>318211950615000</t>
  </si>
  <si>
    <t>749083572807000</t>
  </si>
  <si>
    <t>026333963605000</t>
  </si>
  <si>
    <t>591633961401000</t>
  </si>
  <si>
    <t>828462069731000</t>
  </si>
  <si>
    <t>715006201727000</t>
  </si>
  <si>
    <t>312968449445000</t>
  </si>
  <si>
    <t>835287798053000</t>
  </si>
  <si>
    <t>768588071221000</t>
  </si>
  <si>
    <t>318219888119000</t>
  </si>
  <si>
    <t>031951841801000</t>
  </si>
  <si>
    <t>013313499611001</t>
  </si>
  <si>
    <t>026942573332000</t>
  </si>
  <si>
    <t>023899172417000</t>
  </si>
  <si>
    <t>810183152306000</t>
  </si>
  <si>
    <t>705967636311000</t>
  </si>
  <si>
    <t>843438086804000</t>
  </si>
  <si>
    <t>826744914625000</t>
  </si>
  <si>
    <t>833242985027000</t>
  </si>
  <si>
    <t>003767217623000</t>
  </si>
  <si>
    <t>769557471012000</t>
  </si>
  <si>
    <t>028629251807000</t>
  </si>
  <si>
    <t>014658777605000</t>
  </si>
  <si>
    <t>018345710619000</t>
  </si>
  <si>
    <t>015092240431000</t>
  </si>
  <si>
    <t>747191690101000</t>
  </si>
  <si>
    <t>027110147213000</t>
  </si>
  <si>
    <t>032608002801000</t>
  </si>
  <si>
    <t>016228280201000</t>
  </si>
  <si>
    <t>025312380733000</t>
  </si>
  <si>
    <t>007185200063000</t>
  </si>
  <si>
    <t>718200645905000</t>
  </si>
  <si>
    <t>033255209605000</t>
  </si>
  <si>
    <t>01306430802000</t>
  </si>
  <si>
    <t>838657237657000</t>
  </si>
  <si>
    <t>028807113322000</t>
  </si>
  <si>
    <t>032056426805000</t>
  </si>
  <si>
    <t>011310174441000</t>
  </si>
  <si>
    <t>366579340451000</t>
  </si>
  <si>
    <t>667941561805000</t>
  </si>
  <si>
    <t>001973759731000</t>
  </si>
  <si>
    <t>027594837112000</t>
  </si>
  <si>
    <t>013322078048000</t>
  </si>
  <si>
    <t>030089940617000</t>
  </si>
  <si>
    <t>026950535043000</t>
  </si>
  <si>
    <t>003890886625000</t>
  </si>
  <si>
    <t>668537459602000</t>
  </si>
  <si>
    <t>002862126622000</t>
  </si>
  <si>
    <t>81751869731000</t>
  </si>
  <si>
    <t>863662250617000</t>
  </si>
  <si>
    <t>024120081215000</t>
  </si>
  <si>
    <t>015147028334000</t>
  </si>
  <si>
    <t>022297303642000</t>
  </si>
  <si>
    <t>149198368734000</t>
  </si>
  <si>
    <t>752866202509000</t>
  </si>
  <si>
    <t>704585454027000</t>
  </si>
  <si>
    <t>803037464503000</t>
  </si>
  <si>
    <t>021716790103000</t>
  </si>
  <si>
    <t>705871176722000</t>
  </si>
  <si>
    <t>860984970602000</t>
  </si>
  <si>
    <t>857237606437000</t>
  </si>
  <si>
    <t>013395595215001</t>
  </si>
  <si>
    <t>027168095113000</t>
  </si>
  <si>
    <t>768836272439000</t>
  </si>
  <si>
    <t>716295381219000</t>
  </si>
  <si>
    <t>844841247518000</t>
  </si>
  <si>
    <t>033303926442000</t>
  </si>
  <si>
    <t>025985078942000</t>
  </si>
  <si>
    <t>016967192015000</t>
  </si>
  <si>
    <t>016473779332001</t>
  </si>
  <si>
    <t>025459223011000</t>
  </si>
  <si>
    <t>025302878048000</t>
  </si>
  <si>
    <t>831264304625000</t>
  </si>
  <si>
    <t>738811108423000</t>
  </si>
  <si>
    <t>011467511812000</t>
  </si>
  <si>
    <t>855742631527000</t>
  </si>
  <si>
    <t>758410062618000</t>
  </si>
  <si>
    <t>026550558016000</t>
  </si>
  <si>
    <t>816721385045000</t>
  </si>
  <si>
    <t>011409661631000</t>
  </si>
  <si>
    <t>761466820044000</t>
  </si>
  <si>
    <t>023421837081000</t>
  </si>
  <si>
    <t>020626230018000</t>
  </si>
  <si>
    <t>005980263312000</t>
  </si>
  <si>
    <t>662621424407000</t>
  </si>
  <si>
    <t>822837670117000</t>
  </si>
  <si>
    <t>862061447331000</t>
  </si>
  <si>
    <t>000771170216000</t>
  </si>
  <si>
    <t>210383279017000</t>
  </si>
  <si>
    <t>028857084034000</t>
  </si>
  <si>
    <t>022790380119000</t>
  </si>
  <si>
    <t>316501402401000</t>
  </si>
  <si>
    <t>018834473612001</t>
  </si>
  <si>
    <t>013104385028000</t>
  </si>
  <si>
    <t>018409185046000</t>
  </si>
  <si>
    <t>744969650624000</t>
  </si>
  <si>
    <t>864345277524000</t>
  </si>
  <si>
    <t>727026221012000</t>
  </si>
  <si>
    <t>011302916324000</t>
  </si>
  <si>
    <t>805334869701000</t>
  </si>
  <si>
    <t>080260300114000</t>
  </si>
  <si>
    <t>474324647815000</t>
  </si>
  <si>
    <t>861648954422000</t>
  </si>
  <si>
    <t>026577775401000</t>
  </si>
  <si>
    <t>029658960432000</t>
  </si>
  <si>
    <t>011168796029001</t>
  </si>
  <si>
    <t>022385850048000</t>
  </si>
  <si>
    <t>853525160604000</t>
  </si>
  <si>
    <t>024042129224000</t>
  </si>
  <si>
    <t>030017388618000</t>
  </si>
  <si>
    <t>730891413063000</t>
  </si>
  <si>
    <t>.....</t>
  </si>
  <si>
    <t>011013455104000</t>
  </si>
  <si>
    <t>732150578731000</t>
  </si>
  <si>
    <t>012372579914000</t>
  </si>
  <si>
    <t>019576875059000</t>
  </si>
  <si>
    <t>000357251601000</t>
  </si>
  <si>
    <t>016640476619001</t>
  </si>
  <si>
    <t>000179275721000</t>
  </si>
  <si>
    <t>030647887015000</t>
  </si>
  <si>
    <t>014518864618000</t>
  </si>
  <si>
    <t>736900515506000</t>
  </si>
  <si>
    <t>061718672606000</t>
  </si>
  <si>
    <t>032605164061000</t>
  </si>
  <si>
    <t>012140836631000</t>
  </si>
  <si>
    <t>864138508613000</t>
  </si>
  <si>
    <t>026107052216000</t>
  </si>
  <si>
    <t>850494584447000</t>
  </si>
  <si>
    <t>099086753112000</t>
  </si>
  <si>
    <t>010611325625005</t>
  </si>
  <si>
    <t>313158818603000</t>
  </si>
  <si>
    <t>316975069435000</t>
  </si>
  <si>
    <t>020266524516001</t>
  </si>
  <si>
    <t>761359447122000</t>
  </si>
  <si>
    <t>014386205641000</t>
  </si>
  <si>
    <t>314616590614000</t>
  </si>
  <si>
    <t>727876393721000</t>
  </si>
  <si>
    <t>718955891901000</t>
  </si>
  <si>
    <t>018271932423000</t>
  </si>
  <si>
    <t>015678071631000</t>
  </si>
  <si>
    <t>485722044006000</t>
  </si>
  <si>
    <t>317967891516000</t>
  </si>
  <si>
    <t>717333207002000</t>
  </si>
  <si>
    <t>842537045513000</t>
  </si>
  <si>
    <t>841968571301000</t>
  </si>
  <si>
    <t>017397126607000</t>
  </si>
  <si>
    <t>831151436413000</t>
  </si>
  <si>
    <t>,-.,-.</t>
  </si>
  <si>
    <t>016936049426000</t>
  </si>
  <si>
    <t>845166669011000</t>
  </si>
  <si>
    <t>31274606842900</t>
  </si>
  <si>
    <t>702725417713000</t>
  </si>
  <si>
    <t>017402785725001</t>
  </si>
  <si>
    <t>031181324705001</t>
  </si>
  <si>
    <t>001914662701000</t>
  </si>
  <si>
    <t>026718684063000</t>
  </si>
  <si>
    <t>211409065652000</t>
  </si>
  <si>
    <t>013119102831001</t>
  </si>
  <si>
    <t>741511174122000</t>
  </si>
  <si>
    <t>022388060315001</t>
  </si>
  <si>
    <t>011460078722000</t>
  </si>
  <si>
    <t>003928488215000</t>
  </si>
  <si>
    <t>762221430513000</t>
  </si>
  <si>
    <t>022191563831000</t>
  </si>
  <si>
    <t>077260198831000</t>
  </si>
  <si>
    <t>032638678215000</t>
  </si>
  <si>
    <t>031889074215000</t>
  </si>
  <si>
    <t>013054077038000</t>
  </si>
  <si>
    <t>200088359629000</t>
  </si>
  <si>
    <t>012186763725000</t>
  </si>
  <si>
    <t>025167990063000</t>
  </si>
  <si>
    <t>819029679444000</t>
  </si>
  <si>
    <t>032857286444000</t>
  </si>
  <si>
    <t>745666719077000</t>
  </si>
  <si>
    <t>042142521114000</t>
  </si>
  <si>
    <t>018945725218000</t>
  </si>
  <si>
    <t>143800134417000</t>
  </si>
  <si>
    <t>800473316617000</t>
  </si>
  <si>
    <t>010694743217001</t>
  </si>
  <si>
    <t>019300425802000</t>
  </si>
  <si>
    <t>028508984223000</t>
  </si>
  <si>
    <t>013662432903001</t>
  </si>
  <si>
    <t>744751272221000</t>
  </si>
  <si>
    <t>701114324115000</t>
  </si>
  <si>
    <t>825506579608000</t>
  </si>
  <si>
    <t>020631222032000</t>
  </si>
  <si>
    <t>722051661722000</t>
  </si>
  <si>
    <t>M9-002469-G</t>
  </si>
  <si>
    <t>313243651614000</t>
  </si>
  <si>
    <t>010953016219000</t>
  </si>
  <si>
    <t>017921859092000</t>
  </si>
  <si>
    <t>030609705112000</t>
  </si>
  <si>
    <t>312357403657000</t>
  </si>
  <si>
    <t>016116337805000</t>
  </si>
  <si>
    <t>843268145015000</t>
  </si>
  <si>
    <t>018235044606001</t>
  </si>
  <si>
    <t>086330370611001</t>
  </si>
  <si>
    <t>030328884323000</t>
  </si>
  <si>
    <t>314493487075000</t>
  </si>
  <si>
    <t>011096542622000</t>
  </si>
  <si>
    <t>804470490312000</t>
  </si>
  <si>
    <t>317475655713000</t>
  </si>
  <si>
    <t>834484933424000</t>
  </si>
  <si>
    <t>315704643906000</t>
  </si>
  <si>
    <t>853308351731000</t>
  </si>
  <si>
    <t>847586690214000</t>
  </si>
  <si>
    <t>834148322225000</t>
  </si>
  <si>
    <t>717339774443000</t>
  </si>
  <si>
    <t>032825341732000</t>
  </si>
  <si>
    <t>830202651409000</t>
  </si>
  <si>
    <t>745560839409000</t>
  </si>
  <si>
    <t>315850770445000</t>
  </si>
  <si>
    <t>315650770445000</t>
  </si>
  <si>
    <t>032648537722000</t>
  </si>
  <si>
    <t>026702639619000</t>
  </si>
  <si>
    <t>317031912624000</t>
  </si>
  <si>
    <t>031133275615000</t>
  </si>
  <si>
    <t>014976005618000</t>
  </si>
  <si>
    <t>010612281051000</t>
  </si>
  <si>
    <t>311917215409000</t>
  </si>
  <si>
    <t>703495945015000</t>
  </si>
  <si>
    <t>705846491617000</t>
  </si>
  <si>
    <t>769034935216000</t>
  </si>
  <si>
    <t>845421627427000</t>
  </si>
  <si>
    <t>729978916302000</t>
  </si>
  <si>
    <t>315524843906000</t>
  </si>
  <si>
    <t>801510751044000</t>
  </si>
  <si>
    <t>025255811641000</t>
  </si>
  <si>
    <t>861206068741000</t>
  </si>
  <si>
    <t>704498278016000</t>
  </si>
  <si>
    <t>017542119211000</t>
  </si>
  <si>
    <t>844400507618000</t>
  </si>
  <si>
    <t>090813312031000</t>
  </si>
  <si>
    <t>859172892518000</t>
  </si>
  <si>
    <t>011363918528000</t>
  </si>
  <si>
    <t>016921595073000</t>
  </si>
  <si>
    <t>024974891725000</t>
  </si>
  <si>
    <t>022070627613000</t>
  </si>
  <si>
    <t>750439580655000</t>
  </si>
  <si>
    <t>026302000728000</t>
  </si>
  <si>
    <t>021931118057000</t>
  </si>
  <si>
    <t>022672786421000</t>
  </si>
  <si>
    <t>017310236604001</t>
  </si>
  <si>
    <t>769980632721000</t>
  </si>
  <si>
    <t>760405894119000</t>
  </si>
  <si>
    <t>026385815507000</t>
  </si>
  <si>
    <t>813783180805000</t>
  </si>
  <si>
    <t>032682742008000</t>
  </si>
  <si>
    <t>022985410651000</t>
  </si>
  <si>
    <t>011402203528000</t>
  </si>
  <si>
    <t>003782844313000</t>
  </si>
  <si>
    <t>029035482215000</t>
  </si>
  <si>
    <t>010016640119006</t>
  </si>
  <si>
    <t>664874195125000</t>
  </si>
  <si>
    <t>313706657428000</t>
  </si>
  <si>
    <t>313275901542000</t>
  </si>
  <si>
    <t>023309412415000</t>
  </si>
  <si>
    <t>864069190201000</t>
  </si>
  <si>
    <t>019384130328001</t>
  </si>
  <si>
    <t>010610053311001</t>
  </si>
  <si>
    <t>002779296808000</t>
  </si>
  <si>
    <t>018386169604000</t>
  </si>
  <si>
    <t>712107705314000</t>
  </si>
  <si>
    <t>017603929013000</t>
  </si>
  <si>
    <t>845262112604000</t>
  </si>
  <si>
    <t>021461074015000</t>
  </si>
  <si>
    <t>200040962653000</t>
  </si>
  <si>
    <t>015463060643000</t>
  </si>
  <si>
    <t>025065871063000</t>
  </si>
  <si>
    <t>015092588011000</t>
  </si>
  <si>
    <t>031038441301000</t>
  </si>
  <si>
    <t>807013933301000</t>
  </si>
  <si>
    <t>725006084215000</t>
  </si>
  <si>
    <t>812045615816000</t>
  </si>
  <si>
    <t>018487199529000</t>
  </si>
  <si>
    <t>732508031063000</t>
  </si>
  <si>
    <t>007623507648000</t>
  </si>
  <si>
    <t>666074859445000</t>
  </si>
  <si>
    <t>827922493421000</t>
  </si>
  <si>
    <t>815485065811000</t>
  </si>
  <si>
    <t>019788868432000</t>
  </si>
  <si>
    <t>317431161076000</t>
  </si>
  <si>
    <t>000213306017000</t>
  </si>
  <si>
    <t>750444127077000</t>
  </si>
  <si>
    <t>086316312609000</t>
  </si>
  <si>
    <t>837803683807000</t>
  </si>
  <si>
    <t>022157671732000</t>
  </si>
  <si>
    <t>030847529033000</t>
  </si>
  <si>
    <t>028381655017000</t>
  </si>
  <si>
    <t>013158282062000</t>
  </si>
  <si>
    <t>020801015654000</t>
  </si>
  <si>
    <t>824586960039000</t>
  </si>
  <si>
    <t>844503011705000</t>
  </si>
  <si>
    <t>025238924724000</t>
  </si>
  <si>
    <t>822008488609000</t>
  </si>
  <si>
    <t>728216623224001</t>
  </si>
  <si>
    <t>018293498641000</t>
  </si>
  <si>
    <t>010613669093000</t>
  </si>
  <si>
    <t>033393166086000</t>
  </si>
  <si>
    <t>767551948516000</t>
  </si>
  <si>
    <t>844860940516000</t>
  </si>
  <si>
    <t>694218975726000</t>
  </si>
  <si>
    <t>016101867641000</t>
  </si>
  <si>
    <t>743059909643000</t>
  </si>
  <si>
    <t>032339772804000</t>
  </si>
  <si>
    <t>004789343941000</t>
  </si>
  <si>
    <t>814784476424000</t>
  </si>
  <si>
    <t>016043135062000</t>
  </si>
  <si>
    <t>004372843064000</t>
  </si>
  <si>
    <t>018155218812000</t>
  </si>
  <si>
    <t>032832875722000</t>
  </si>
  <si>
    <t>024913329074000</t>
  </si>
  <si>
    <t>830421566603000</t>
  </si>
  <si>
    <t>027140599612000</t>
  </si>
  <si>
    <t>012316238214000</t>
  </si>
  <si>
    <t>000598599831000</t>
  </si>
  <si>
    <t>721997799411000</t>
  </si>
  <si>
    <t>810604694629000</t>
  </si>
  <si>
    <t>315509125618000</t>
  </si>
  <si>
    <t>031987696034000</t>
  </si>
  <si>
    <t>816967376416000</t>
  </si>
  <si>
    <t>030154629314001</t>
  </si>
  <si>
    <t>824431688526000</t>
  </si>
  <si>
    <t>769556903732000</t>
  </si>
  <si>
    <t>031855901733000</t>
  </si>
  <si>
    <t>762962058722000</t>
  </si>
  <si>
    <t>848005625081000</t>
  </si>
  <si>
    <t>020055257219001</t>
  </si>
  <si>
    <t>010001972421001</t>
  </si>
  <si>
    <t>757105218801000</t>
  </si>
  <si>
    <t>028174084613000</t>
  </si>
  <si>
    <t>032079642804000</t>
  </si>
  <si>
    <t>866595861211000</t>
  </si>
  <si>
    <t>015492556019000</t>
  </si>
  <si>
    <t>018529537214000</t>
  </si>
  <si>
    <t>019293075615000</t>
  </si>
  <si>
    <t>763889375733000</t>
  </si>
  <si>
    <t>809419625732000</t>
  </si>
  <si>
    <t>027398528416000</t>
  </si>
  <si>
    <t>709314868731000</t>
  </si>
  <si>
    <t>315117788432000</t>
  </si>
  <si>
    <t>017230038609000</t>
  </si>
  <si>
    <t>000069310646000</t>
  </si>
  <si>
    <t>757808514036000</t>
  </si>
  <si>
    <t>003622560202000</t>
  </si>
  <si>
    <t>000076265623000</t>
  </si>
  <si>
    <t>853771574017000</t>
  </si>
  <si>
    <t>705615524017000</t>
  </si>
  <si>
    <t>000336883646000</t>
  </si>
  <si>
    <t>010707990058000</t>
  </si>
  <si>
    <t>856028618012000</t>
  </si>
  <si>
    <t>832544944807001</t>
  </si>
  <si>
    <t>024995532527000</t>
  </si>
  <si>
    <t>000056481606000</t>
  </si>
  <si>
    <t>856372701452000</t>
  </si>
  <si>
    <t>747191690121001</t>
  </si>
  <si>
    <t>000339341617000</t>
  </si>
  <si>
    <t>028046746648000</t>
  </si>
  <si>
    <t>000059907604000</t>
  </si>
  <si>
    <t>014996615444000</t>
  </si>
  <si>
    <t>003415346314000</t>
  </si>
  <si>
    <t>022718282407000</t>
  </si>
  <si>
    <t>000071290648000</t>
  </si>
  <si>
    <t>768310146446000</t>
  </si>
  <si>
    <t>000341966617000</t>
  </si>
  <si>
    <t>006299382622000</t>
  </si>
  <si>
    <t>018711333038000</t>
  </si>
  <si>
    <t>016713992441000</t>
  </si>
  <si>
    <t>011167871308000</t>
  </si>
  <si>
    <t>808963748124000</t>
  </si>
  <si>
    <t>315435677122000</t>
  </si>
  <si>
    <t>032519712043000</t>
  </si>
  <si>
    <t>317543833941000</t>
  </si>
  <si>
    <t>730869971429000</t>
  </si>
  <si>
    <t>033154238063000</t>
  </si>
  <si>
    <t>027519677063000</t>
  </si>
  <si>
    <t>842595753528000</t>
  </si>
  <si>
    <t>809744238527000</t>
  </si>
  <si>
    <t>211457387525000</t>
  </si>
  <si>
    <t>16636260521000</t>
  </si>
  <si>
    <t>013602701008000</t>
  </si>
  <si>
    <t>816636260521000</t>
  </si>
  <si>
    <t>021912613029000</t>
  </si>
  <si>
    <t>016088353003000</t>
  </si>
  <si>
    <t>010016525401001</t>
  </si>
  <si>
    <t>029690039609000</t>
  </si>
  <si>
    <t>666291695301000</t>
  </si>
  <si>
    <t>011329539062000</t>
  </si>
  <si>
    <t>031222052732000</t>
  </si>
  <si>
    <t>017649336511000</t>
  </si>
  <si>
    <t>861526770609000</t>
  </si>
  <si>
    <t>767623051323000</t>
  </si>
  <si>
    <t>017929167619000</t>
  </si>
  <si>
    <t>012485629701000</t>
  </si>
  <si>
    <t>701361420915000</t>
  </si>
  <si>
    <t>021375100955000</t>
  </si>
  <si>
    <t>028796472813000</t>
  </si>
  <si>
    <t>--0</t>
  </si>
  <si>
    <t>862426665309000</t>
  </si>
  <si>
    <t>741522882733000</t>
  </si>
  <si>
    <t>027519644063000</t>
  </si>
  <si>
    <t>032523011321000</t>
  </si>
  <si>
    <t>817453277517000</t>
  </si>
  <si>
    <t>705511509642000</t>
  </si>
  <si>
    <t>020710083512001</t>
  </si>
  <si>
    <t>824811228517000</t>
  </si>
  <si>
    <t>843682790614000</t>
  </si>
  <si>
    <t>029017134417000</t>
  </si>
  <si>
    <t>0000000000000..</t>
  </si>
  <si>
    <t>830385662112000</t>
  </si>
  <si>
    <t>059422287201000</t>
  </si>
  <si>
    <t>013483763441000</t>
  </si>
  <si>
    <t>821144888617000</t>
  </si>
  <si>
    <t>026617050725000</t>
  </si>
  <si>
    <t>844779504427000</t>
  </si>
  <si>
    <t>498352558417000</t>
  </si>
  <si>
    <t>762885523643000</t>
  </si>
  <si>
    <t>842491854722000</t>
  </si>
  <si>
    <t>024759045046000</t>
  </si>
  <si>
    <t>829673474657000</t>
  </si>
  <si>
    <t>33042276444000</t>
  </si>
  <si>
    <t>837318567204000</t>
  </si>
  <si>
    <t>825041080618000</t>
  </si>
  <si>
    <t>754193266122000</t>
  </si>
  <si>
    <t>014714125119001</t>
  </si>
  <si>
    <t>816112239323001</t>
  </si>
  <si>
    <t>767126493831000</t>
  </si>
  <si>
    <t>032572711301000</t>
  </si>
  <si>
    <t>812502102543000</t>
  </si>
  <si>
    <t>029935319615000</t>
  </si>
  <si>
    <t>000539908541000</t>
  </si>
  <si>
    <t>855428702402000</t>
  </si>
  <si>
    <t>676124753953000</t>
  </si>
  <si>
    <t>258082197401000</t>
  </si>
  <si>
    <t>014983258621000</t>
  </si>
  <si>
    <t>836446302526000</t>
  </si>
  <si>
    <t>714919594012000</t>
  </si>
  <si>
    <t>837931518306000</t>
  </si>
  <si>
    <t>820592921448000</t>
  </si>
  <si>
    <t>091655332417000</t>
  </si>
  <si>
    <t>731970851063000</t>
  </si>
  <si>
    <t>735697740041000</t>
  </si>
  <si>
    <t>013613823441000</t>
  </si>
  <si>
    <t>078663259606000</t>
  </si>
  <si>
    <t>020427787628001</t>
  </si>
  <si>
    <t>032826737732000</t>
  </si>
  <si>
    <t>315561902614000</t>
  </si>
  <si>
    <t>031951288801000</t>
  </si>
  <si>
    <t>021812227308000</t>
  </si>
  <si>
    <t>029798568306000</t>
  </si>
  <si>
    <t>757488267201000</t>
  </si>
  <si>
    <t>000212076331000</t>
  </si>
  <si>
    <t>726527930907000</t>
  </si>
  <si>
    <t>703886242328001</t>
  </si>
  <si>
    <t>315229138439000</t>
  </si>
  <si>
    <t>317083608804000</t>
  </si>
  <si>
    <t>863136883328000</t>
  </si>
  <si>
    <t>485197230417000</t>
  </si>
  <si>
    <t>031790413609000</t>
  </si>
  <si>
    <t>848780052732000</t>
  </si>
  <si>
    <t>858346414513000</t>
  </si>
  <si>
    <t>020928529305000</t>
  </si>
  <si>
    <t>026376806124000</t>
  </si>
  <si>
    <t>852267491115000</t>
  </si>
  <si>
    <t>027569433722000</t>
  </si>
  <si>
    <t>712074491303000</t>
  </si>
  <si>
    <t>010610053305001</t>
  </si>
  <si>
    <t>805543048015000</t>
  </si>
  <si>
    <t>016918088422000</t>
  </si>
  <si>
    <t>750626038618000</t>
  </si>
  <si>
    <t>000077404624000</t>
  </si>
  <si>
    <t>015268832614000</t>
  </si>
  <si>
    <t>845814425215000</t>
  </si>
  <si>
    <t>759441629011000</t>
  </si>
  <si>
    <t>000565036732000</t>
  </si>
  <si>
    <t>023333669002000</t>
  </si>
  <si>
    <t>022675219444000</t>
  </si>
  <si>
    <t>026951517701000</t>
  </si>
  <si>
    <t>861213189225000</t>
  </si>
  <si>
    <t>033056029523000</t>
  </si>
  <si>
    <t>810152686723000</t>
  </si>
  <si>
    <t>024981862215000</t>
  </si>
  <si>
    <t>708958301315000</t>
  </si>
  <si>
    <t>025944380722000</t>
  </si>
  <si>
    <t>026020883906000</t>
  </si>
  <si>
    <t>024478455426000</t>
  </si>
  <si>
    <t>032100414044000</t>
  </si>
  <si>
    <t>669450389403000</t>
  </si>
  <si>
    <t>763147253816000</t>
  </si>
  <si>
    <t>023736564704000</t>
  </si>
  <si>
    <t>814098133802000</t>
  </si>
  <si>
    <t>314477605702001</t>
  </si>
  <si>
    <t>842721920701000</t>
  </si>
  <si>
    <t>315985630429000</t>
  </si>
  <si>
    <t>022830053518000</t>
  </si>
  <si>
    <t>032847618307000</t>
  </si>
  <si>
    <t>030880686603000</t>
  </si>
  <si>
    <t>318209350609000</t>
  </si>
  <si>
    <t>017494964609000</t>
  </si>
  <si>
    <t>029639572086000</t>
  </si>
  <si>
    <t>012300794201000</t>
  </si>
  <si>
    <t>739677656602000</t>
  </si>
  <si>
    <t>030692594215000</t>
  </si>
  <si>
    <t>713168243093000</t>
  </si>
  <si>
    <t>839316809732000</t>
  </si>
  <si>
    <t>769730904042000</t>
  </si>
  <si>
    <t>010610053304001</t>
  </si>
  <si>
    <t>851780080429000</t>
  </si>
  <si>
    <t>023179104113000</t>
  </si>
  <si>
    <t>015844715801000</t>
  </si>
  <si>
    <t>667437180643000</t>
  </si>
  <si>
    <t>808981153018000</t>
  </si>
  <si>
    <t>317601599645000</t>
  </si>
  <si>
    <t>715592275609000</t>
  </si>
  <si>
    <t>746698950517000</t>
  </si>
  <si>
    <t>311925853619000</t>
  </si>
  <si>
    <t>020917837604000</t>
  </si>
  <si>
    <t>020708533014000</t>
  </si>
  <si>
    <t>313556813612000</t>
  </si>
  <si>
    <t>732558929522000</t>
  </si>
  <si>
    <t>314478157623000</t>
  </si>
  <si>
    <t>745925693418000</t>
  </si>
  <si>
    <t>702734641609000</t>
  </si>
  <si>
    <t>709237416623000</t>
  </si>
  <si>
    <t>022111447643000</t>
  </si>
  <si>
    <t>030421333035000</t>
  </si>
  <si>
    <t>753633585604000</t>
  </si>
  <si>
    <t>868334244224000</t>
  </si>
  <si>
    <t>755635257941000</t>
  </si>
  <si>
    <t>032049504807000</t>
  </si>
  <si>
    <t>312655053643000</t>
  </si>
  <si>
    <t>806819934442000</t>
  </si>
  <si>
    <t>843295486047000</t>
  </si>
  <si>
    <t>021695259618000</t>
  </si>
  <si>
    <t>013023841732002</t>
  </si>
  <si>
    <t>025867789618000</t>
  </si>
  <si>
    <t>018134932613000</t>
  </si>
  <si>
    <t>027914969611000</t>
  </si>
  <si>
    <t>314485871411000</t>
  </si>
  <si>
    <t>316543800643000</t>
  </si>
  <si>
    <t>854499258023000</t>
  </si>
  <si>
    <t>028242915732000</t>
  </si>
  <si>
    <t>317121234611000</t>
  </si>
  <si>
    <t>014262299651000</t>
  </si>
  <si>
    <t>014845754812000</t>
  </si>
  <si>
    <t>00000000.000000</t>
  </si>
  <si>
    <t>012772208315000</t>
  </si>
  <si>
    <t>661061457451000</t>
  </si>
  <si>
    <t>015556319441000</t>
  </si>
  <si>
    <t>825239999447000</t>
  </si>
  <si>
    <t>866052897061000</t>
  </si>
  <si>
    <t>007156003009000</t>
  </si>
  <si>
    <t>764057675429000</t>
  </si>
  <si>
    <t>017556325041000</t>
  </si>
  <si>
    <t>030843411072000</t>
  </si>
  <si>
    <t>311752380656000</t>
  </si>
  <si>
    <t>866301559731000</t>
  </si>
  <si>
    <t>021847322731001</t>
  </si>
  <si>
    <t>345979835426000</t>
  </si>
  <si>
    <t>017240094526000</t>
  </si>
  <si>
    <t>816471841617000</t>
  </si>
  <si>
    <t>821018942302000</t>
  </si>
  <si>
    <t>004911806815000</t>
  </si>
  <si>
    <t>760178152507000</t>
  </si>
  <si>
    <t>764487955017000</t>
  </si>
  <si>
    <t>018751008523000</t>
  </si>
  <si>
    <t>210182416522000</t>
  </si>
  <si>
    <t>015552417421000</t>
  </si>
  <si>
    <t>727228587524000</t>
  </si>
  <si>
    <t>700023872602000</t>
  </si>
  <si>
    <t>854493525805000</t>
  </si>
  <si>
    <t>317015279015000</t>
  </si>
  <si>
    <t>021916671021000</t>
  </si>
  <si>
    <t>017188848125000</t>
  </si>
  <si>
    <t>019685049732001</t>
  </si>
  <si>
    <t>317387769617000</t>
  </si>
  <si>
    <t>013027990073000</t>
  </si>
  <si>
    <t>021437181016000</t>
  </si>
  <si>
    <t>019950542093000</t>
  </si>
  <si>
    <t>011399490526001</t>
  </si>
  <si>
    <t>0,-0,-</t>
  </si>
  <si>
    <t>021848114062000</t>
  </si>
  <si>
    <t>846156339605000</t>
  </si>
  <si>
    <t>025832163517000</t>
  </si>
  <si>
    <t>731260550215000</t>
  </si>
  <si>
    <t>012468328523001</t>
  </si>
  <si>
    <t>863594115741000</t>
  </si>
  <si>
    <t>088629563508000</t>
  </si>
  <si>
    <t>708744958307000</t>
  </si>
  <si>
    <t>022365381331000</t>
  </si>
  <si>
    <t>026611517728000</t>
  </si>
  <si>
    <t>019477587308000</t>
  </si>
  <si>
    <t>752739086025000</t>
  </si>
  <si>
    <t>030342836722000</t>
  </si>
  <si>
    <t>018822478043000</t>
  </si>
  <si>
    <t>021073549077000</t>
  </si>
  <si>
    <t>806442869325000</t>
  </si>
  <si>
    <t>837180132061000</t>
  </si>
  <si>
    <t>010680122057000</t>
  </si>
  <si>
    <t>017680521921000</t>
  </si>
  <si>
    <t>317840643901000</t>
  </si>
  <si>
    <t>030364210064000</t>
  </si>
  <si>
    <t>029679586645001</t>
  </si>
  <si>
    <t>022298277641000</t>
  </si>
  <si>
    <t>864456322811000</t>
  </si>
  <si>
    <t>661118729941000</t>
  </si>
  <si>
    <t>020126009954001</t>
  </si>
  <si>
    <t>014303341415000</t>
  </si>
  <si>
    <t>012134680122000</t>
  </si>
  <si>
    <t>823912563005000</t>
  </si>
  <si>
    <t>026799411031000</t>
  </si>
  <si>
    <t>831790357121000</t>
  </si>
  <si>
    <t>813113214615000</t>
  </si>
  <si>
    <t>013252804013000</t>
  </si>
  <si>
    <t>760613927423000</t>
  </si>
  <si>
    <t>002215721625000</t>
  </si>
  <si>
    <t>317911212401000</t>
  </si>
  <si>
    <t>029161460705000</t>
  </si>
  <si>
    <t>717584734626000</t>
  </si>
  <si>
    <t>815943105721000</t>
  </si>
  <si>
    <t>032120149401000</t>
  </si>
  <si>
    <t>315947572954000</t>
  </si>
  <si>
    <t>026382069624000</t>
  </si>
  <si>
    <t>010610053701001</t>
  </si>
  <si>
    <t>312762339411000</t>
  </si>
  <si>
    <t>027637636411000</t>
  </si>
  <si>
    <t>032034811076000</t>
  </si>
  <si>
    <t>760721852433000</t>
  </si>
  <si>
    <t>018333021725000</t>
  </si>
  <si>
    <t>816968895012000</t>
  </si>
  <si>
    <t>033183344606000</t>
  </si>
  <si>
    <t>746095900043000</t>
  </si>
  <si>
    <t>014831291422000</t>
  </si>
  <si>
    <t>702333782322000</t>
  </si>
  <si>
    <t>315980409124000</t>
  </si>
  <si>
    <t>011287596117000</t>
  </si>
  <si>
    <t>865330518452000</t>
  </si>
  <si>
    <t>029907573114000</t>
  </si>
  <si>
    <t>758009724816000</t>
  </si>
  <si>
    <t>757484514816000</t>
  </si>
  <si>
    <t>010004828811001</t>
  </si>
  <si>
    <t>029511870036000</t>
  </si>
  <si>
    <t>835144163605000</t>
  </si>
  <si>
    <t>028241578418000</t>
  </si>
  <si>
    <t>022029656307000</t>
  </si>
  <si>
    <t>732945761063000</t>
  </si>
  <si>
    <t>013217781048000</t>
  </si>
  <si>
    <t>807795893331000</t>
  </si>
  <si>
    <t>003872280005000</t>
  </si>
  <si>
    <t>025170093701000</t>
  </si>
  <si>
    <t>820368553703000</t>
  </si>
  <si>
    <t>315497412042000</t>
  </si>
  <si>
    <t>847702701704000</t>
  </si>
  <si>
    <t>754220671704000</t>
  </si>
  <si>
    <t>801912353705000</t>
  </si>
  <si>
    <t>852388057722000</t>
  </si>
  <si>
    <t>738559731006000</t>
  </si>
  <si>
    <t>856556535225000</t>
  </si>
  <si>
    <t>444144349543000</t>
  </si>
  <si>
    <t>838004265732000</t>
  </si>
  <si>
    <t>766963805064000</t>
  </si>
  <si>
    <t>014483853441000</t>
  </si>
  <si>
    <t>834845950447000</t>
  </si>
  <si>
    <t>004106563315000</t>
  </si>
  <si>
    <t>841018724224000</t>
  </si>
  <si>
    <t>021407135323000</t>
  </si>
  <si>
    <t>.............,,</t>
  </si>
  <si>
    <t>014886865218000</t>
  </si>
  <si>
    <t>731478954604000</t>
  </si>
  <si>
    <t>34814287426000</t>
  </si>
  <si>
    <t>481179737002000</t>
  </si>
  <si>
    <t>313809568401000</t>
  </si>
  <si>
    <t>003003118416000</t>
  </si>
  <si>
    <t>009367897201000</t>
  </si>
  <si>
    <t>029679586643000</t>
  </si>
  <si>
    <t>025303843077000</t>
  </si>
  <si>
    <t>816710834215000</t>
  </si>
  <si>
    <t>765770870805000</t>
  </si>
  <si>
    <t>708622238542000</t>
  </si>
  <si>
    <t>317043743711000</t>
  </si>
  <si>
    <t>751453507452000</t>
  </si>
  <si>
    <t>024334492011000</t>
  </si>
  <si>
    <t>032832032722000</t>
  </si>
  <si>
    <t>811799568724000</t>
  </si>
  <si>
    <t>843049321015000</t>
  </si>
  <si>
    <t>814459269125000</t>
  </si>
  <si>
    <t>023567656052000</t>
  </si>
  <si>
    <t>210546859315000</t>
  </si>
  <si>
    <t>024902603304000</t>
  </si>
  <si>
    <t>023911035315001</t>
  </si>
  <si>
    <t>020930103305000</t>
  </si>
  <si>
    <t>864213467216000</t>
  </si>
  <si>
    <t>027652189701000</t>
  </si>
  <si>
    <t>017823337116000</t>
  </si>
  <si>
    <t>005035548624000</t>
  </si>
  <si>
    <t>210640801048000</t>
  </si>
  <si>
    <t>765075684026000</t>
  </si>
  <si>
    <t>030215388811000</t>
  </si>
  <si>
    <t>804531069216000</t>
  </si>
  <si>
    <t>002950038307000</t>
  </si>
  <si>
    <t>015220361904000</t>
  </si>
  <si>
    <t>015309180215000</t>
  </si>
  <si>
    <t>017659764042000</t>
  </si>
  <si>
    <t>031357908001000</t>
  </si>
  <si>
    <t>004106167315000</t>
  </si>
  <si>
    <t>732139613214001</t>
  </si>
  <si>
    <t>802109363085000</t>
  </si>
  <si>
    <t>315516849611001</t>
  </si>
  <si>
    <t>017344557831000</t>
  </si>
  <si>
    <t>030703680307000</t>
  </si>
  <si>
    <t>708852751113000</t>
  </si>
  <si>
    <t>701265266306000</t>
  </si>
  <si>
    <t>025899428042000</t>
  </si>
  <si>
    <t>017424599092000</t>
  </si>
  <si>
    <t>874701386726000</t>
  </si>
  <si>
    <t>805892528304000</t>
  </si>
  <si>
    <t>708297445734000</t>
  </si>
  <si>
    <t>025012311413000</t>
  </si>
  <si>
    <t>815667282627000</t>
  </si>
  <si>
    <t>03257517734001</t>
  </si>
  <si>
    <t>003752383732000</t>
  </si>
  <si>
    <t>665673216604000</t>
  </si>
  <si>
    <t>013988258062000</t>
  </si>
  <si>
    <t>720556976027000</t>
  </si>
  <si>
    <t>827453804604000</t>
  </si>
  <si>
    <t>736708249732000</t>
  </si>
  <si>
    <t>017433798603000</t>
  </si>
  <si>
    <t>821865011225000</t>
  </si>
  <si>
    <t>010007011081000</t>
  </si>
  <si>
    <t>018981159904000</t>
  </si>
  <si>
    <t>014260160651000</t>
  </si>
  <si>
    <t>017433483015000</t>
  </si>
  <si>
    <t>011286952076000</t>
  </si>
  <si>
    <t>767431208322000</t>
  </si>
  <si>
    <t>011159621076000</t>
  </si>
  <si>
    <t>022049126509000</t>
  </si>
  <si>
    <t>025569187801000</t>
  </si>
  <si>
    <t>029743804801000</t>
  </si>
  <si>
    <t>728667833612000</t>
  </si>
  <si>
    <t>030842264063000</t>
  </si>
  <si>
    <t>014799381113001</t>
  </si>
  <si>
    <t>867605404331000</t>
  </si>
  <si>
    <t>033138595722000</t>
  </si>
  <si>
    <t>P200353661704</t>
  </si>
  <si>
    <t>749008231201000</t>
  </si>
  <si>
    <t>127110051072000</t>
  </si>
  <si>
    <t>850659913418000</t>
  </si>
  <si>
    <t>869404632214000</t>
  </si>
  <si>
    <t>822851440214000</t>
  </si>
  <si>
    <t>591456363433000</t>
  </si>
  <si>
    <t>028960672324000</t>
  </si>
  <si>
    <t>020730313005000</t>
  </si>
  <si>
    <t>025053083013000</t>
  </si>
  <si>
    <t>031929425322000</t>
  </si>
  <si>
    <t>110000000000111</t>
  </si>
  <si>
    <t>805758130453000</t>
  </si>
  <si>
    <t>024927303076000</t>
  </si>
  <si>
    <t>860501188125000</t>
  </si>
  <si>
    <t>002419893118000</t>
  </si>
  <si>
    <t>751008657821001</t>
  </si>
  <si>
    <t>014904965643000</t>
  </si>
  <si>
    <t>725446793647000</t>
  </si>
  <si>
    <t>717508972612000</t>
  </si>
  <si>
    <t>014799381721001</t>
  </si>
  <si>
    <t>721419927643000</t>
  </si>
  <si>
    <t>819095001647000</t>
  </si>
  <si>
    <t>024171431801001</t>
  </si>
  <si>
    <t>66354417615000</t>
  </si>
  <si>
    <t>759041924322000</t>
  </si>
  <si>
    <t>846080836648000</t>
  </si>
  <si>
    <t>665676565411000</t>
  </si>
  <si>
    <t>024100687081000</t>
  </si>
  <si>
    <t>032616021734000</t>
  </si>
  <si>
    <t>021060165113000</t>
  </si>
  <si>
    <t>026131060307000</t>
  </si>
  <si>
    <t>030071088074000</t>
  </si>
  <si>
    <t>751008657501001</t>
  </si>
  <si>
    <t>808758130453000</t>
  </si>
  <si>
    <t>019735794609001</t>
  </si>
  <si>
    <t>013429402091000</t>
  </si>
  <si>
    <t>024611857041000</t>
  </si>
  <si>
    <t>818568909446000</t>
  </si>
  <si>
    <t>847612439722000</t>
  </si>
  <si>
    <t>864719273732000</t>
  </si>
  <si>
    <t>666013784408000</t>
  </si>
  <si>
    <t>862773801113000</t>
  </si>
  <si>
    <t>032529315216000</t>
  </si>
  <si>
    <t>015442486643000</t>
  </si>
  <si>
    <t>010610996051000</t>
  </si>
  <si>
    <t>747750867643000</t>
  </si>
  <si>
    <t>032004483643000</t>
  </si>
  <si>
    <t>313308884436000</t>
  </si>
  <si>
    <t>314889825215000</t>
  </si>
  <si>
    <t>747352847701000</t>
  </si>
  <si>
    <t>032197691444000</t>
  </si>
  <si>
    <t>836031823122000</t>
  </si>
  <si>
    <t>826291114012000</t>
  </si>
  <si>
    <t>828170514426000</t>
  </si>
  <si>
    <t>840672778833000</t>
  </si>
  <si>
    <t>020316758211000</t>
  </si>
  <si>
    <t>02843788426000</t>
  </si>
  <si>
    <t>028336451721000</t>
  </si>
  <si>
    <t>015781933308000</t>
  </si>
  <si>
    <t>707397717212000</t>
  </si>
  <si>
    <t>022687578404000</t>
  </si>
  <si>
    <t>024056079434000</t>
  </si>
  <si>
    <t>026306993407000</t>
  </si>
  <si>
    <t>016228587201000</t>
  </si>
  <si>
    <t>807470208442001</t>
  </si>
  <si>
    <t>211026612314000</t>
  </si>
  <si>
    <t>826329625115000</t>
  </si>
  <si>
    <t>844187252411000</t>
  </si>
  <si>
    <t>020948311086000</t>
  </si>
  <si>
    <t>816112239618000</t>
  </si>
  <si>
    <t>031412607406300</t>
  </si>
  <si>
    <t>016041014432000</t>
  </si>
  <si>
    <t>663716546722000</t>
  </si>
  <si>
    <t>723369369071000</t>
  </si>
  <si>
    <t>868155094124000</t>
  </si>
  <si>
    <t>02843788726000</t>
  </si>
  <si>
    <t>844557009629000</t>
  </si>
  <si>
    <t>011082229631000</t>
  </si>
  <si>
    <t>661308536301000</t>
  </si>
  <si>
    <t>740797600044000</t>
  </si>
  <si>
    <t>721318392212000</t>
  </si>
  <si>
    <t>026258145107001</t>
  </si>
  <si>
    <t>028437887426000</t>
  </si>
  <si>
    <t>010016293723002</t>
  </si>
  <si>
    <t>025048372728001</t>
  </si>
  <si>
    <t>210007647028000</t>
  </si>
  <si>
    <t>856431390528000</t>
  </si>
  <si>
    <t>020243242072000</t>
  </si>
  <si>
    <t>026934018211000</t>
  </si>
  <si>
    <t>824044671432000</t>
  </si>
  <si>
    <t>022960967121000</t>
  </si>
  <si>
    <t>030421812035000</t>
  </si>
  <si>
    <t>010031482437002</t>
  </si>
  <si>
    <t>016516114309001</t>
  </si>
  <si>
    <t>029151370703000</t>
  </si>
  <si>
    <t>018751123531000</t>
  </si>
  <si>
    <t>019798743005000</t>
  </si>
  <si>
    <t>735786154301000</t>
  </si>
  <si>
    <t>845844612047000</t>
  </si>
  <si>
    <t>015744550308000</t>
  </si>
  <si>
    <t>033154121063000</t>
  </si>
  <si>
    <t>033154105063000</t>
  </si>
  <si>
    <t>024834921214000</t>
  </si>
  <si>
    <t>018824284081000</t>
  </si>
  <si>
    <t>702782996618000</t>
  </si>
  <si>
    <t>016791196415000</t>
  </si>
  <si>
    <t>801266362505000</t>
  </si>
  <si>
    <t>752873653203000</t>
  </si>
  <si>
    <t>025812694526000</t>
  </si>
  <si>
    <t>844227645203000</t>
  </si>
  <si>
    <t>026764472711000</t>
  </si>
  <si>
    <t>015265911605000</t>
  </si>
  <si>
    <t>900878794219000</t>
  </si>
  <si>
    <t>740104310032000</t>
  </si>
  <si>
    <t>846745982122000</t>
  </si>
  <si>
    <t>012500120725000</t>
  </si>
  <si>
    <t>031514813721000</t>
  </si>
  <si>
    <t>020993118000</t>
  </si>
  <si>
    <t>016934945604000</t>
  </si>
  <si>
    <t>014906895641000</t>
  </si>
  <si>
    <t>210258067643000</t>
  </si>
  <si>
    <t>852312479325000</t>
  </si>
  <si>
    <t>025963455617000</t>
  </si>
  <si>
    <t>029098092606000</t>
  </si>
  <si>
    <t>315537266431000</t>
  </si>
  <si>
    <t>802737304732000</t>
  </si>
  <si>
    <t>851206375043000</t>
  </si>
  <si>
    <t>017307711614000</t>
  </si>
  <si>
    <t>575158183601000</t>
  </si>
  <si>
    <t>669333064621000</t>
  </si>
  <si>
    <t>022691406434000</t>
  </si>
  <si>
    <t>771205317428000</t>
  </si>
  <si>
    <t>019333798003000</t>
  </si>
  <si>
    <t>033285487601000</t>
  </si>
  <si>
    <t>713417475801000</t>
  </si>
  <si>
    <t>015349087313000</t>
  </si>
  <si>
    <t>024177891308000</t>
  </si>
  <si>
    <t>027936913002000</t>
  </si>
  <si>
    <t>019254036602000</t>
  </si>
  <si>
    <t>848141040225000</t>
  </si>
  <si>
    <t>025245960304000</t>
  </si>
  <si>
    <t>840954051653000</t>
  </si>
  <si>
    <t>010016525524003</t>
  </si>
  <si>
    <t>018067900643000</t>
  </si>
  <si>
    <t>818076002413000</t>
  </si>
  <si>
    <t>026043711018000</t>
  </si>
  <si>
    <t>744626433624000</t>
  </si>
  <si>
    <t>735214454604000</t>
  </si>
  <si>
    <t>806236295533000</t>
  </si>
  <si>
    <t>818664930617000</t>
  </si>
  <si>
    <t>315644559617000</t>
  </si>
  <si>
    <t>724088935325000</t>
  </si>
  <si>
    <t>813598596453000</t>
  </si>
  <si>
    <t>016777450058000</t>
  </si>
  <si>
    <t>348142878426000</t>
  </si>
  <si>
    <t>020999223118000</t>
  </si>
  <si>
    <t>839248531714000</t>
  </si>
  <si>
    <t>032178006215000</t>
  </si>
  <si>
    <t>027884329907000</t>
  </si>
  <si>
    <t>312643695906000</t>
  </si>
  <si>
    <t>013425723225001</t>
  </si>
  <si>
    <t>864485966517000</t>
  </si>
  <si>
    <t>667019780722001</t>
  </si>
  <si>
    <t>016610313322000</t>
  </si>
  <si>
    <t>033286717609000</t>
  </si>
  <si>
    <t>014194187832001</t>
  </si>
  <si>
    <t>031176548036000</t>
  </si>
  <si>
    <t>011255171812000</t>
  </si>
  <si>
    <t>707002804956000</t>
  </si>
  <si>
    <t>802499806503000</t>
  </si>
  <si>
    <t>317152353009000</t>
  </si>
  <si>
    <t>013358080901001</t>
  </si>
  <si>
    <t>021026679618000</t>
  </si>
  <si>
    <t>013776174048000</t>
  </si>
  <si>
    <t>823756986906000</t>
  </si>
  <si>
    <t>855815726655000</t>
  </si>
  <si>
    <t>031183064014000</t>
  </si>
  <si>
    <t>662379718331000</t>
  </si>
  <si>
    <t>823525647332000</t>
  </si>
  <si>
    <t>033200668334000</t>
  </si>
  <si>
    <t>815851464901000</t>
  </si>
  <si>
    <t>004747622953000</t>
  </si>
  <si>
    <t>017661885045000</t>
  </si>
  <si>
    <t>826107500604000</t>
  </si>
  <si>
    <t>668628639701000</t>
  </si>
  <si>
    <t>868975715067000</t>
  </si>
  <si>
    <t>759486111805000</t>
  </si>
  <si>
    <t>858193766453000</t>
  </si>
  <si>
    <t>018601039038000</t>
  </si>
  <si>
    <t>017722794051000</t>
  </si>
  <si>
    <t>012320867611000</t>
  </si>
  <si>
    <t>813779824301000</t>
  </si>
  <si>
    <t>032806168411000</t>
  </si>
  <si>
    <t>023690548018000</t>
  </si>
  <si>
    <t>027523091064000</t>
  </si>
  <si>
    <t>017898313038000</t>
  </si>
  <si>
    <t>030358576724000</t>
  </si>
  <si>
    <t>022513915725000</t>
  </si>
  <si>
    <t>033375874722000</t>
  </si>
  <si>
    <t>668152606722000</t>
  </si>
  <si>
    <t>065558504322000</t>
  </si>
  <si>
    <t>754812584833000</t>
  </si>
  <si>
    <t>033234121602000</t>
  </si>
  <si>
    <t>027622125315000</t>
  </si>
  <si>
    <t>027140060604000</t>
  </si>
  <si>
    <t>749998001452000</t>
  </si>
  <si>
    <t>023689813074000</t>
  </si>
  <si>
    <t>714445335015000</t>
  </si>
  <si>
    <t>856250816404000</t>
  </si>
  <si>
    <t>31285654411000</t>
  </si>
  <si>
    <t>701093031307000</t>
  </si>
  <si>
    <t>024787939513000</t>
  </si>
  <si>
    <t>826128514722000</t>
  </si>
  <si>
    <t>733255947627000</t>
  </si>
  <si>
    <t>311809859417000</t>
  </si>
  <si>
    <t>022736581027000</t>
  </si>
  <si>
    <t>315520791625000</t>
  </si>
  <si>
    <t>762699171419000</t>
  </si>
  <si>
    <t>025432980314000</t>
  </si>
  <si>
    <t>846517217311001</t>
  </si>
  <si>
    <t>010001972531001</t>
  </si>
  <si>
    <t>721720209701000</t>
  </si>
  <si>
    <t>833408073047000</t>
  </si>
  <si>
    <t>823869078531000</t>
  </si>
  <si>
    <t>031514763721000</t>
  </si>
  <si>
    <t>029040490401000</t>
  </si>
  <si>
    <t>315471748905000</t>
  </si>
  <si>
    <t>835938812028000</t>
  </si>
  <si>
    <t>707192324416000</t>
  </si>
  <si>
    <t>313701005625000</t>
  </si>
  <si>
    <t>766637565701000</t>
  </si>
  <si>
    <t>316816081714000</t>
  </si>
  <si>
    <t>023033194731000</t>
  </si>
  <si>
    <t>832138671048000</t>
  </si>
  <si>
    <t>020709101001000</t>
  </si>
  <si>
    <t>021603402061000</t>
  </si>
  <si>
    <t>021726310734000</t>
  </si>
  <si>
    <t>00000000000OOOO</t>
  </si>
  <si>
    <t>866257587617000</t>
  </si>
  <si>
    <t>018695791308000</t>
  </si>
  <si>
    <t>015934748216000</t>
  </si>
  <si>
    <t>742942600811000</t>
  </si>
  <si>
    <t>750623589541000</t>
  </si>
  <si>
    <t>024149601033000</t>
  </si>
  <si>
    <t>766842264125000</t>
  </si>
  <si>
    <t>704944750432000</t>
  </si>
  <si>
    <t>844448084048000</t>
  </si>
  <si>
    <t>02724672426</t>
  </si>
  <si>
    <t>732888458432000</t>
  </si>
  <si>
    <t>029743770801000</t>
  </si>
  <si>
    <t>210976502602000</t>
  </si>
  <si>
    <t>712145796125000</t>
  </si>
  <si>
    <t>753064500119000</t>
  </si>
  <si>
    <t>032992521021000</t>
  </si>
  <si>
    <t>760659797722000</t>
  </si>
  <si>
    <t>031161383727000</t>
  </si>
  <si>
    <t>026840991042000</t>
  </si>
  <si>
    <t>850669144067000</t>
  </si>
  <si>
    <t>026142554731000</t>
  </si>
  <si>
    <t>029419355731000</t>
  </si>
  <si>
    <t>022078208615000</t>
  </si>
  <si>
    <t>SIAHUAT</t>
  </si>
  <si>
    <t>017851775076000</t>
  </si>
  <si>
    <t>RPP</t>
  </si>
  <si>
    <t>RPP00000</t>
  </si>
  <si>
    <t>844145441648000</t>
  </si>
  <si>
    <t>018807479304000</t>
  </si>
  <si>
    <t>010706489058000</t>
  </si>
  <si>
    <t>857152524654000</t>
  </si>
  <si>
    <t>312125966413000</t>
  </si>
  <si>
    <t>751108101064000</t>
  </si>
  <si>
    <t>025971987332001</t>
  </si>
  <si>
    <t>015157183532000</t>
  </si>
  <si>
    <t>027237767217000</t>
  </si>
  <si>
    <t>023197908215000</t>
  </si>
  <si>
    <t>865864995061000</t>
  </si>
  <si>
    <t>020903126731000</t>
  </si>
  <si>
    <t>859945743413000</t>
  </si>
  <si>
    <t>033269051122000</t>
  </si>
  <si>
    <t>210503066432000</t>
  </si>
  <si>
    <t>018829135057000</t>
  </si>
  <si>
    <t>312314495413000</t>
  </si>
  <si>
    <t>316317015215000</t>
  </si>
  <si>
    <t>020266334052000</t>
  </si>
  <si>
    <t>744195728301000</t>
  </si>
  <si>
    <t>865162366624000</t>
  </si>
  <si>
    <t>753249358402000</t>
  </si>
  <si>
    <t>857191506612000</t>
  </si>
  <si>
    <t>741174411645000</t>
  </si>
  <si>
    <t>841874480645000</t>
  </si>
  <si>
    <t>024150567033000</t>
  </si>
  <si>
    <t>811030865618000</t>
  </si>
  <si>
    <t>023203185215000</t>
  </si>
  <si>
    <t>010693125723001</t>
  </si>
  <si>
    <t>316585496643000</t>
  </si>
  <si>
    <t>017538737815001</t>
  </si>
  <si>
    <t>014895478711000</t>
  </si>
  <si>
    <t>715433926124000</t>
  </si>
  <si>
    <t>823930953331000</t>
  </si>
  <si>
    <t>835844721324000</t>
  </si>
  <si>
    <t>025018516122000</t>
  </si>
  <si>
    <t>022388458021000</t>
  </si>
  <si>
    <t>707149134331000</t>
  </si>
  <si>
    <t>031920580701000</t>
  </si>
  <si>
    <t>015424880212001</t>
  </si>
  <si>
    <t>311748123029000</t>
  </si>
  <si>
    <t>032183204801000</t>
  </si>
  <si>
    <t>739296002425000</t>
  </si>
  <si>
    <t>023231939727000</t>
  </si>
  <si>
    <t>030348676213000</t>
  </si>
  <si>
    <t>68993930426</t>
  </si>
  <si>
    <t>850786021507000</t>
  </si>
  <si>
    <t>020551610417000</t>
  </si>
  <si>
    <t>900471970612000</t>
  </si>
  <si>
    <t>725400204801000</t>
  </si>
  <si>
    <t>723312658503000</t>
  </si>
  <si>
    <t>868452095807000</t>
  </si>
  <si>
    <t>011456258431000</t>
  </si>
  <si>
    <t>767315062604000</t>
  </si>
  <si>
    <t>821501822408000</t>
  </si>
  <si>
    <t>023427925734000</t>
  </si>
  <si>
    <t>833962236516000</t>
  </si>
  <si>
    <t>701526840612000</t>
  </si>
  <si>
    <t>853774289525000</t>
  </si>
  <si>
    <t>314016163416000</t>
  </si>
  <si>
    <t>712885979039000</t>
  </si>
  <si>
    <t>014803415655000</t>
  </si>
  <si>
    <t>018125765518000</t>
  </si>
  <si>
    <t>862904109215000</t>
  </si>
  <si>
    <t>849993548648000</t>
  </si>
  <si>
    <t>030050843305000</t>
  </si>
  <si>
    <t>033118662301000</t>
  </si>
  <si>
    <t>013341326411000</t>
  </si>
  <si>
    <t>822563060907000</t>
  </si>
  <si>
    <t>014989636952000</t>
  </si>
  <si>
    <t>022294847705000</t>
  </si>
  <si>
    <t>800453805411000</t>
  </si>
  <si>
    <t>845574698722000</t>
  </si>
  <si>
    <t>017719972031000</t>
  </si>
  <si>
    <t>316341098005000</t>
  </si>
  <si>
    <t>851203067503000</t>
  </si>
  <si>
    <t>317219780443000</t>
  </si>
  <si>
    <t>868544610225000</t>
  </si>
  <si>
    <t>820591378215000</t>
  </si>
  <si>
    <t>830891206451000</t>
  </si>
  <si>
    <t>754256600543000</t>
  </si>
  <si>
    <t>755894375124000</t>
  </si>
  <si>
    <t>013166723015000</t>
  </si>
  <si>
    <t>010016640324001</t>
  </si>
  <si>
    <t>028237675409001</t>
  </si>
  <si>
    <t>856443270307000</t>
  </si>
  <si>
    <t>015598303831000</t>
  </si>
  <si>
    <t>014618771301000</t>
  </si>
  <si>
    <t>011438702314002</t>
  </si>
  <si>
    <t>000109926831000</t>
  </si>
  <si>
    <t>867377517214000</t>
  </si>
  <si>
    <t>17896556035</t>
  </si>
  <si>
    <t>023789274007000</t>
  </si>
  <si>
    <t>803106434721000</t>
  </si>
  <si>
    <t>728937434426000</t>
  </si>
  <si>
    <t>701478679451000</t>
  </si>
  <si>
    <t>033053018211001</t>
  </si>
  <si>
    <t>805979424617000</t>
  </si>
  <si>
    <t>002558211903000</t>
  </si>
  <si>
    <t>025189101404000</t>
  </si>
  <si>
    <t>707864260451000</t>
  </si>
  <si>
    <t>029067121712001</t>
  </si>
  <si>
    <t>022975783602000</t>
  </si>
  <si>
    <t>211000609125000</t>
  </si>
  <si>
    <t>844508556014000</t>
  </si>
  <si>
    <t>724534920325000</t>
  </si>
  <si>
    <t>012285862114001</t>
  </si>
  <si>
    <t>026069047423000</t>
  </si>
  <si>
    <t>016321127414000</t>
  </si>
  <si>
    <t>032086068606000</t>
  </si>
  <si>
    <t>741289177105001</t>
  </si>
  <si>
    <t>030961908121000</t>
  </si>
  <si>
    <t>020556304036000</t>
  </si>
  <si>
    <t>014312730124000</t>
  </si>
  <si>
    <t>018103358062000</t>
  </si>
  <si>
    <t>838315489014000</t>
  </si>
  <si>
    <t>854116852067000</t>
  </si>
  <si>
    <t>314656646013000</t>
  </si>
  <si>
    <t>023090277812000</t>
  </si>
  <si>
    <t>666650478801000</t>
  </si>
  <si>
    <t>841085046617000</t>
  </si>
  <si>
    <t>015488133431000</t>
  </si>
  <si>
    <t>314206848608000</t>
  </si>
  <si>
    <t>030995922721000</t>
  </si>
  <si>
    <t>901514133061000</t>
  </si>
  <si>
    <t>010016277122001</t>
  </si>
  <si>
    <t>018103119015000</t>
  </si>
  <si>
    <t>020193926062000</t>
  </si>
  <si>
    <t>867119471225000</t>
  </si>
  <si>
    <t>821412277513000</t>
  </si>
  <si>
    <t>033176827604000</t>
  </si>
  <si>
    <t>760150383122000</t>
  </si>
  <si>
    <t>810947671516000</t>
  </si>
  <si>
    <t>769914433219000</t>
  </si>
  <si>
    <t>820550093643000</t>
  </si>
  <si>
    <t>021468624219000</t>
  </si>
  <si>
    <t>859890857326000</t>
  </si>
  <si>
    <t>841494354013000</t>
  </si>
  <si>
    <t>016806887009000</t>
  </si>
  <si>
    <t>031178098061000</t>
  </si>
  <si>
    <t>025088758027000</t>
  </si>
  <si>
    <t>820218881603000</t>
  </si>
  <si>
    <t>012324141609000</t>
  </si>
  <si>
    <t>733785554124000</t>
  </si>
  <si>
    <t>031552607022000</t>
  </si>
  <si>
    <t>317345080626000</t>
  </si>
  <si>
    <t>011180577332001</t>
  </si>
  <si>
    <t>827073032624000</t>
  </si>
  <si>
    <t>015444482631000</t>
  </si>
  <si>
    <t>021063029042000</t>
  </si>
  <si>
    <t>014976054618000</t>
  </si>
  <si>
    <t>834271900701000</t>
  </si>
  <si>
    <t>023193618009000</t>
  </si>
  <si>
    <t>013618905017000</t>
  </si>
  <si>
    <t>740328182322000</t>
  </si>
  <si>
    <t>735623480728000</t>
  </si>
  <si>
    <t>838648046614000</t>
  </si>
  <si>
    <t>315256768432000</t>
  </si>
  <si>
    <t>748047040067000</t>
  </si>
  <si>
    <t>845697184053000</t>
  </si>
  <si>
    <t>315975854609000</t>
  </si>
  <si>
    <t>027440668046000</t>
  </si>
  <si>
    <t>315693069034000</t>
  </si>
  <si>
    <t>314068537614000</t>
  </si>
  <si>
    <t>015661044451000</t>
  </si>
  <si>
    <t>758593347507000</t>
  </si>
  <si>
    <t>752534826722000</t>
  </si>
  <si>
    <t>014885263218000</t>
  </si>
  <si>
    <t>025643578445000</t>
  </si>
  <si>
    <t>839088697542000</t>
  </si>
  <si>
    <t>829201094022000</t>
  </si>
  <si>
    <t>019757715631000</t>
  </si>
  <si>
    <t>032660250731000</t>
  </si>
  <si>
    <t>022634380124000</t>
  </si>
  <si>
    <t>010008100046000</t>
  </si>
  <si>
    <t>763868932711000</t>
  </si>
  <si>
    <t>715039012031000</t>
  </si>
  <si>
    <t>810349985408000</t>
  </si>
  <si>
    <t>029679529643000</t>
  </si>
  <si>
    <t>016042277073000</t>
  </si>
  <si>
    <t>030591416831000</t>
  </si>
  <si>
    <t>028251999604000</t>
  </si>
  <si>
    <t>015211444217000</t>
  </si>
  <si>
    <t>022997852415000</t>
  </si>
  <si>
    <t>015352222644000</t>
  </si>
  <si>
    <t>024143562081000</t>
  </si>
  <si>
    <t>023826274414000</t>
  </si>
  <si>
    <t>027465657733000</t>
  </si>
  <si>
    <t>020563052017000</t>
  </si>
  <si>
    <t>014989271952000</t>
  </si>
  <si>
    <t>030378111703000</t>
  </si>
  <si>
    <t>312539257435000</t>
  </si>
  <si>
    <t>018991976215000</t>
  </si>
  <si>
    <t>814011912321000</t>
  </si>
  <si>
    <t>032778672307000</t>
  </si>
  <si>
    <t>026496489301000</t>
  </si>
  <si>
    <t>836696153731000</t>
  </si>
  <si>
    <t>314221110645000</t>
  </si>
  <si>
    <t>804543304603000</t>
  </si>
  <si>
    <t>664393568027000</t>
  </si>
  <si>
    <t>025934043331000</t>
  </si>
  <si>
    <t>027440510212001</t>
  </si>
  <si>
    <t>860175157331000</t>
  </si>
  <si>
    <t>863193900417000</t>
  </si>
  <si>
    <t>861712677602000</t>
  </si>
  <si>
    <t>742297419211000</t>
  </si>
  <si>
    <t>016902439651000</t>
  </si>
  <si>
    <t>315955666602000</t>
  </si>
  <si>
    <t>900032715421000</t>
  </si>
  <si>
    <t>764549770009000</t>
  </si>
  <si>
    <t>843341694722000</t>
  </si>
  <si>
    <t>032852170728000</t>
  </si>
  <si>
    <t>313025389402000</t>
  </si>
  <si>
    <t>002724672426000</t>
  </si>
  <si>
    <t>042121715617000</t>
  </si>
  <si>
    <t>808727341604000</t>
  </si>
  <si>
    <t>905774832707000</t>
  </si>
  <si>
    <t>020662607038000</t>
  </si>
  <si>
    <t>164989345212000</t>
  </si>
  <si>
    <t>026245076015000</t>
  </si>
  <si>
    <t>021234646102000</t>
  </si>
  <si>
    <t>854054236041000</t>
  </si>
  <si>
    <t>848473336516000</t>
  </si>
  <si>
    <t>019113356062000</t>
  </si>
  <si>
    <t>023764657711000</t>
  </si>
  <si>
    <t>820134799506000</t>
  </si>
  <si>
    <t>022756597726000</t>
  </si>
  <si>
    <t>842542102333000</t>
  </si>
  <si>
    <t>026384727507000</t>
  </si>
  <si>
    <t>029952223061000</t>
  </si>
  <si>
    <t>028313849047001</t>
  </si>
  <si>
    <t>023608862201000</t>
  </si>
  <si>
    <t>314716176648000</t>
  </si>
  <si>
    <t>032085516606000</t>
  </si>
  <si>
    <t>021862149044000</t>
  </si>
  <si>
    <t>819323403722000</t>
  </si>
  <si>
    <t>024829665224000</t>
  </si>
  <si>
    <t>705660017643000</t>
  </si>
  <si>
    <t>021457395086000</t>
  </si>
  <si>
    <t>316802750614000</t>
  </si>
  <si>
    <t>020583746081000</t>
  </si>
  <si>
    <t>314039157086000</t>
  </si>
  <si>
    <t>002737823831000</t>
  </si>
  <si>
    <t>017344649831000</t>
  </si>
  <si>
    <t>845373661445000</t>
  </si>
  <si>
    <t>807243837428000</t>
  </si>
  <si>
    <t>312727928433000</t>
  </si>
  <si>
    <t>843615097044000</t>
  </si>
  <si>
    <t>011153640117000</t>
  </si>
  <si>
    <t>013459292503001</t>
  </si>
  <si>
    <t>825540537331000</t>
  </si>
  <si>
    <t>025063611008000</t>
  </si>
  <si>
    <t>812473668453000</t>
  </si>
  <si>
    <t>017440884124000</t>
  </si>
  <si>
    <t>004953345219000</t>
  </si>
  <si>
    <t>028112522801000</t>
  </si>
  <si>
    <t>033523390701000</t>
  </si>
  <si>
    <t>030015341407001</t>
  </si>
  <si>
    <t>029802741404000</t>
  </si>
  <si>
    <t>829284249814000</t>
  </si>
  <si>
    <t>315525386404000</t>
  </si>
  <si>
    <t>066351131043001</t>
  </si>
  <si>
    <t>210808036411000</t>
  </si>
  <si>
    <t>313271512125001</t>
  </si>
  <si>
    <t>021431044106000</t>
  </si>
  <si>
    <t>701312035432000</t>
  </si>
  <si>
    <t>030015341407002</t>
  </si>
  <si>
    <t>026212126041000</t>
  </si>
  <si>
    <t>803564053731000</t>
  </si>
  <si>
    <t>312454085906000</t>
  </si>
  <si>
    <t>315205997903000</t>
  </si>
  <si>
    <t>028270593211000</t>
  </si>
  <si>
    <t>751194812728000</t>
  </si>
  <si>
    <t>018953521009000</t>
  </si>
  <si>
    <t>356280271401000</t>
  </si>
  <si>
    <t>318175593215000</t>
  </si>
  <si>
    <t>014133748612000</t>
  </si>
  <si>
    <t>843282898626000</t>
  </si>
  <si>
    <t>707560843614000</t>
  </si>
  <si>
    <t>011103520651000</t>
  </si>
  <si>
    <t>032792665047000</t>
  </si>
  <si>
    <t>029833670043000</t>
  </si>
  <si>
    <t>..............0</t>
  </si>
  <si>
    <t>015774243013000</t>
  </si>
  <si>
    <t>704433838542000</t>
  </si>
  <si>
    <t>211330493402000</t>
  </si>
  <si>
    <t>748302692212000</t>
  </si>
  <si>
    <t>314468646119001</t>
  </si>
  <si>
    <t>904540259432000</t>
  </si>
  <si>
    <t>763880861011001</t>
  </si>
  <si>
    <t>762302339623000</t>
  </si>
  <si>
    <t>032836694023000</t>
  </si>
  <si>
    <t>021142740611000</t>
  </si>
  <si>
    <t>025151952609000</t>
  </si>
  <si>
    <t>033259037652000</t>
  </si>
  <si>
    <t>700788870608000</t>
  </si>
  <si>
    <t>842433336072000</t>
  </si>
  <si>
    <t>032800526212000</t>
  </si>
  <si>
    <t>019389212046000</t>
  </si>
  <si>
    <t>027244078725000</t>
  </si>
  <si>
    <t>828562173027000</t>
  </si>
  <si>
    <t>021058508113000</t>
  </si>
  <si>
    <t>315355016307001</t>
  </si>
  <si>
    <t>317591410543000</t>
  </si>
  <si>
    <t>032254427624000</t>
  </si>
  <si>
    <t>015950652511000</t>
  </si>
  <si>
    <t>211147996602000</t>
  </si>
  <si>
    <t>700920879063000</t>
  </si>
  <si>
    <t>700465990624000</t>
  </si>
  <si>
    <t>028325090906001</t>
  </si>
  <si>
    <t>028818144076000</t>
  </si>
  <si>
    <t>312851199905001</t>
  </si>
  <si>
    <t>707393443907000</t>
  </si>
  <si>
    <t>014459028517000</t>
  </si>
  <si>
    <t>014799381541001</t>
  </si>
  <si>
    <t>029307188081000</t>
  </si>
  <si>
    <t>767635113955000</t>
  </si>
  <si>
    <t>032982126301000</t>
  </si>
  <si>
    <t>027674845527001</t>
  </si>
  <si>
    <t>014515084308000</t>
  </si>
  <si>
    <t>021697396609000</t>
  </si>
  <si>
    <t>032293235724000</t>
  </si>
  <si>
    <t>010611879907001</t>
  </si>
  <si>
    <t>011505450725000</t>
  </si>
  <si>
    <t>669452047331000</t>
  </si>
  <si>
    <t>904841566331000</t>
  </si>
  <si>
    <t>026043745018000</t>
  </si>
  <si>
    <t>210661302116000</t>
  </si>
  <si>
    <t>852483122816000</t>
  </si>
  <si>
    <t>313920746124000</t>
  </si>
  <si>
    <t>025147166602000</t>
  </si>
  <si>
    <t>020030987009000</t>
  </si>
  <si>
    <t>315929935411000</t>
  </si>
  <si>
    <t>706023512011000</t>
  </si>
  <si>
    <t>312399215615000</t>
  </si>
  <si>
    <t>030683080216000</t>
  </si>
  <si>
    <t>724689500435000</t>
  </si>
  <si>
    <t>702745936642000</t>
  </si>
  <si>
    <t>731325676012000</t>
  </si>
  <si>
    <t>033237801905000</t>
  </si>
  <si>
    <t>033145079061000</t>
  </si>
  <si>
    <t>026280552325001</t>
  </si>
  <si>
    <t>864575840612000</t>
  </si>
  <si>
    <t>765599741401000</t>
  </si>
  <si>
    <t>030133961915001</t>
  </si>
  <si>
    <t>848812855604000</t>
  </si>
  <si>
    <t>025948795722000</t>
  </si>
  <si>
    <t>823490065624000</t>
  </si>
  <si>
    <t>859266371619000</t>
  </si>
  <si>
    <t>032461147309000</t>
  </si>
  <si>
    <t>015586977619000</t>
  </si>
  <si>
    <t>025493834712001</t>
  </si>
  <si>
    <t>742301674111000</t>
  </si>
  <si>
    <t>024392961218000</t>
  </si>
  <si>
    <t>730103652426000</t>
  </si>
  <si>
    <t>846132298727000</t>
  </si>
  <si>
    <t>854038684121000</t>
  </si>
  <si>
    <t>000001685121000</t>
  </si>
  <si>
    <t>011303450324000</t>
  </si>
  <si>
    <t>802734939732000</t>
  </si>
  <si>
    <t>211140231401000</t>
  </si>
  <si>
    <t>313827438401000</t>
  </si>
  <si>
    <t>017760406005000</t>
  </si>
  <si>
    <t>027590215112000</t>
  </si>
  <si>
    <t>906843172422000</t>
  </si>
  <si>
    <t>718268113516000</t>
  </si>
  <si>
    <t>825992894011000</t>
  </si>
  <si>
    <t>023378011609000</t>
  </si>
  <si>
    <t>032488835805000</t>
  </si>
  <si>
    <t>714767753413000</t>
  </si>
  <si>
    <t>847685674605000</t>
  </si>
  <si>
    <t>016640195631000</t>
  </si>
  <si>
    <t>829881747418000</t>
  </si>
  <si>
    <t>023911381617000</t>
  </si>
  <si>
    <t>856194378626000</t>
  </si>
  <si>
    <t>730011608017000</t>
  </si>
  <si>
    <t>903823953121000</t>
  </si>
  <si>
    <t>802387555721000</t>
  </si>
  <si>
    <t>821033891809000</t>
  </si>
  <si>
    <t>014913511522000</t>
  </si>
  <si>
    <t>024764011615000</t>
  </si>
  <si>
    <t>017906629122000</t>
  </si>
  <si>
    <t>029326451042000</t>
  </si>
  <si>
    <t>023318611019000</t>
  </si>
  <si>
    <t>030432132404000</t>
  </si>
  <si>
    <t>852937309727000</t>
  </si>
  <si>
    <t>033305046604000</t>
  </si>
  <si>
    <t>021366398723000</t>
  </si>
  <si>
    <t>852516582504000</t>
  </si>
  <si>
    <t>021137989607000</t>
  </si>
  <si>
    <t>017396052618000</t>
  </si>
  <si>
    <t>31477494424000</t>
  </si>
  <si>
    <t>015608862214000</t>
  </si>
  <si>
    <t>015612765214000</t>
  </si>
  <si>
    <t>026792630801000</t>
  </si>
  <si>
    <t>211161096401000</t>
  </si>
  <si>
    <t>859185134125000</t>
  </si>
  <si>
    <t>016135527444000</t>
  </si>
  <si>
    <t>013076278071000</t>
  </si>
  <si>
    <t>841407067422000</t>
  </si>
  <si>
    <t>029035771215000</t>
  </si>
  <si>
    <t>902332915807000</t>
  </si>
  <si>
    <t>862348257027000</t>
  </si>
  <si>
    <t>846249811043000</t>
  </si>
  <si>
    <t>025934472076000</t>
  </si>
  <si>
    <t>030256440731000</t>
  </si>
  <si>
    <t>026652420407000</t>
  </si>
  <si>
    <t>667797187731000</t>
  </si>
  <si>
    <t>010709962225001</t>
  </si>
  <si>
    <t>318136249606000</t>
  </si>
  <si>
    <t>811775907657000</t>
  </si>
  <si>
    <t>030956890809000</t>
  </si>
  <si>
    <t>725579429404000</t>
  </si>
  <si>
    <t>031292675804000</t>
  </si>
  <si>
    <t>033072349832001</t>
  </si>
  <si>
    <t>844830372005000</t>
  </si>
  <si>
    <t>707965257446000</t>
  </si>
  <si>
    <t>015660301417001</t>
  </si>
  <si>
    <t>025722661305000</t>
  </si>
  <si>
    <t>025184276832000</t>
  </si>
  <si>
    <t>019714872215000</t>
  </si>
  <si>
    <t>665134193941001</t>
  </si>
  <si>
    <t>005696513822000</t>
  </si>
  <si>
    <t>032864613012000</t>
  </si>
  <si>
    <t>024925380215000</t>
  </si>
  <si>
    <t>828611723011000</t>
  </si>
  <si>
    <t>029162880705000</t>
  </si>
  <si>
    <t>022954465121000</t>
  </si>
  <si>
    <t>019332907003000</t>
  </si>
  <si>
    <t>801042573721000</t>
  </si>
  <si>
    <t>019534759217000</t>
  </si>
  <si>
    <t>NOL</t>
  </si>
  <si>
    <t>081516379212000</t>
  </si>
  <si>
    <t>021451794001000</t>
  </si>
  <si>
    <t>811605260203000</t>
  </si>
  <si>
    <t>013491162046000</t>
  </si>
  <si>
    <t>869418111048000</t>
  </si>
  <si>
    <t>012139317123000</t>
  </si>
  <si>
    <t>024982597215000</t>
  </si>
  <si>
    <t>002532596541000</t>
  </si>
  <si>
    <t>801945288323000</t>
  </si>
  <si>
    <t>011006285123000</t>
  </si>
  <si>
    <t>861413664736000</t>
  </si>
  <si>
    <t>816321871011000</t>
  </si>
  <si>
    <t>905425112321000</t>
  </si>
  <si>
    <t>019926450027000</t>
  </si>
  <si>
    <t>025162363017000</t>
  </si>
  <si>
    <t>024791121015000</t>
  </si>
  <si>
    <t>013608591031000</t>
  </si>
  <si>
    <t>027590637112000</t>
  </si>
  <si>
    <t>017962820814001</t>
  </si>
  <si>
    <t>210435327532000</t>
  </si>
  <si>
    <t>849276159905000</t>
  </si>
  <si>
    <t>863309415225000</t>
  </si>
  <si>
    <t>820674174611000</t>
  </si>
  <si>
    <t>863970901521000</t>
  </si>
  <si>
    <t>077958585516000</t>
  </si>
  <si>
    <t>210982138409000</t>
  </si>
  <si>
    <t>013713664511001</t>
  </si>
  <si>
    <t>012160248701000</t>
  </si>
  <si>
    <t>014449151221001</t>
  </si>
  <si>
    <t>313376865125000</t>
  </si>
  <si>
    <t>669782252412000</t>
  </si>
  <si>
    <t>759405541224000</t>
  </si>
  <si>
    <t>014540199654002</t>
  </si>
  <si>
    <t>029307493022000</t>
  </si>
  <si>
    <t>031905342211000</t>
  </si>
  <si>
    <t>031205917211000</t>
  </si>
  <si>
    <t>739496321407000</t>
  </si>
  <si>
    <t>739496321047000</t>
  </si>
  <si>
    <t>762151918077000</t>
  </si>
  <si>
    <t>314424623411000</t>
  </si>
  <si>
    <t>020941985111000</t>
  </si>
  <si>
    <t>210163689604000</t>
  </si>
  <si>
    <t>747032449941000</t>
  </si>
  <si>
    <t>019207877023000</t>
  </si>
  <si>
    <t>015734726071000</t>
  </si>
  <si>
    <t>015916471701000</t>
  </si>
  <si>
    <t>867504581811000</t>
  </si>
  <si>
    <t>013618905017001</t>
  </si>
  <si>
    <t>713449965306000</t>
  </si>
  <si>
    <t>704242270814000</t>
  </si>
  <si>
    <t>491881710115000</t>
  </si>
  <si>
    <t>017621269217000</t>
  </si>
  <si>
    <t>866593973417000</t>
  </si>
  <si>
    <t>856650213721000</t>
  </si>
  <si>
    <t>025252594631000</t>
  </si>
  <si>
    <t>022759435904001</t>
  </si>
  <si>
    <t>026334268426000</t>
  </si>
  <si>
    <t>211141759432000</t>
  </si>
  <si>
    <t>702194093222000</t>
  </si>
  <si>
    <t>740697024604000</t>
  </si>
  <si>
    <t>010623429213000</t>
  </si>
  <si>
    <t>662816941732001</t>
  </si>
  <si>
    <t>013520812213000</t>
  </si>
  <si>
    <t>716792486026000</t>
  </si>
  <si>
    <t>029768710705000</t>
  </si>
  <si>
    <t>801310426617000</t>
  </si>
  <si>
    <t>667196455124000</t>
  </si>
  <si>
    <t>021584529522000</t>
  </si>
  <si>
    <t>030089973617000</t>
  </si>
  <si>
    <t>020464673446000</t>
  </si>
  <si>
    <t>858761026455001</t>
  </si>
  <si>
    <t>743879488804000</t>
  </si>
  <si>
    <t>026378844121000</t>
  </si>
  <si>
    <t>841264278014000</t>
  </si>
  <si>
    <t>733547376722000</t>
  </si>
  <si>
    <t>907889190503000</t>
  </si>
  <si>
    <t>852253855617000</t>
  </si>
  <si>
    <t>846885358016000</t>
  </si>
  <si>
    <t>667739155403000</t>
  </si>
  <si>
    <t>755991981216001</t>
  </si>
  <si>
    <t>821494663813000</t>
  </si>
  <si>
    <t>707657227036000</t>
  </si>
  <si>
    <t>826156861432000</t>
  </si>
  <si>
    <t>010850683217000</t>
  </si>
  <si>
    <t>808988257301000</t>
  </si>
  <si>
    <t>747504777602000</t>
  </si>
  <si>
    <t>021794193218000</t>
  </si>
  <si>
    <t>720149285811001</t>
  </si>
  <si>
    <t>030238299301000</t>
  </si>
  <si>
    <t>741449235943000</t>
  </si>
  <si>
    <t>024460289441000</t>
  </si>
  <si>
    <t>033016056731000</t>
  </si>
  <si>
    <t>027503390085000</t>
  </si>
  <si>
    <t>021930995057000</t>
  </si>
  <si>
    <t>314752460505000</t>
  </si>
  <si>
    <t>210258083513001</t>
  </si>
  <si>
    <t>031988900008000</t>
  </si>
  <si>
    <t>731342499513000</t>
  </si>
  <si>
    <t>013436274073000</t>
  </si>
  <si>
    <t>014432728301000</t>
  </si>
  <si>
    <t>010717619052000</t>
  </si>
  <si>
    <t>017417544723000</t>
  </si>
  <si>
    <t>031947724444000</t>
  </si>
  <si>
    <t>709426571125000</t>
  </si>
  <si>
    <t>018654699313000</t>
  </si>
  <si>
    <t>900556044222000</t>
  </si>
  <si>
    <t>822525622732000</t>
  </si>
  <si>
    <t>021352398721000</t>
  </si>
  <si>
    <t>013702980624001</t>
  </si>
  <si>
    <t>015973001121000</t>
  </si>
  <si>
    <t>312345820625001</t>
  </si>
  <si>
    <t>011101169054000</t>
  </si>
  <si>
    <t>031181837014000</t>
  </si>
  <si>
    <t>700985997063000</t>
  </si>
  <si>
    <t>015020324401000</t>
  </si>
  <si>
    <t>020669271064000</t>
  </si>
  <si>
    <t>853097491704000</t>
  </si>
  <si>
    <t>033136326015000</t>
  </si>
  <si>
    <t>022503148028000</t>
  </si>
  <si>
    <t>827840349814000</t>
  </si>
  <si>
    <t>000189712521000</t>
  </si>
  <si>
    <t>767530595035000</t>
  </si>
  <si>
    <t>027449016121000</t>
  </si>
  <si>
    <t>662622414307000</t>
  </si>
  <si>
    <t>032791378047000</t>
  </si>
  <si>
    <t>000000000000OOO</t>
  </si>
  <si>
    <t>866555295602000</t>
  </si>
  <si>
    <t>907243992124000</t>
  </si>
  <si>
    <t>024307654731000</t>
  </si>
  <si>
    <t>904879277512000</t>
  </si>
  <si>
    <t>029301397905001</t>
  </si>
  <si>
    <t>020103032727000</t>
  </si>
  <si>
    <t>023889249011000</t>
  </si>
  <si>
    <t>027922335044000</t>
  </si>
  <si>
    <t>819185455023000</t>
  </si>
  <si>
    <t>909403859302000</t>
  </si>
  <si>
    <t>022482566038000</t>
  </si>
  <si>
    <t>025820366114000</t>
  </si>
  <si>
    <t>902883933424000</t>
  </si>
  <si>
    <t>211452388501000</t>
  </si>
  <si>
    <t>031921067707000</t>
  </si>
  <si>
    <t>026893420101000</t>
  </si>
  <si>
    <t>826387243401000</t>
  </si>
  <si>
    <t>715372033105001</t>
  </si>
  <si>
    <t>904343332625000</t>
  </si>
  <si>
    <t>027139633612000</t>
  </si>
  <si>
    <t>819648395322000</t>
  </si>
  <si>
    <t>829161793618000</t>
  </si>
  <si>
    <t>026754440735000</t>
  </si>
  <si>
    <t>025250259606000</t>
  </si>
  <si>
    <t>026224329602000</t>
  </si>
  <si>
    <t>814657714124001</t>
  </si>
  <si>
    <t>808646475801000</t>
  </si>
  <si>
    <t>022714075432000</t>
  </si>
  <si>
    <t>000000000O0OOOO</t>
  </si>
  <si>
    <t>025315409731000</t>
  </si>
  <si>
    <t>733741383315000</t>
  </si>
  <si>
    <t>014741276731000</t>
  </si>
  <si>
    <t>842115818215000</t>
  </si>
  <si>
    <t>032428229202000</t>
  </si>
  <si>
    <t>706533098732000</t>
  </si>
  <si>
    <t>021864053044000</t>
  </si>
  <si>
    <t>019694140211000</t>
  </si>
  <si>
    <t>021800156216000</t>
  </si>
  <si>
    <t>027073386325000</t>
  </si>
  <si>
    <t>724404439072000</t>
  </si>
  <si>
    <t>763895414326000</t>
  </si>
  <si>
    <t>903620623402000</t>
  </si>
  <si>
    <t>022929459009000</t>
  </si>
  <si>
    <t>828370411722000</t>
  </si>
  <si>
    <t>815992268012000</t>
  </si>
  <si>
    <t>850497215322000</t>
  </si>
  <si>
    <t>731921573037000</t>
  </si>
  <si>
    <t>025716192941000</t>
  </si>
  <si>
    <t>850570144214000</t>
  </si>
  <si>
    <t>014832125308000</t>
  </si>
  <si>
    <t>019854660201000</t>
  </si>
  <si>
    <t>851695171024000</t>
  </si>
  <si>
    <t>022939003034000</t>
  </si>
  <si>
    <t>010612661425001</t>
  </si>
  <si>
    <t>842436388623000</t>
  </si>
  <si>
    <t>817043359323000</t>
  </si>
  <si>
    <t>823621164612001</t>
  </si>
  <si>
    <t>835601022211000</t>
  </si>
  <si>
    <t>908738115321000</t>
  </si>
  <si>
    <t>818727000067000</t>
  </si>
  <si>
    <t>031939374021000</t>
  </si>
  <si>
    <t>012404257428000</t>
  </si>
  <si>
    <t>027726611516000</t>
  </si>
  <si>
    <t>762744407518000</t>
  </si>
  <si>
    <t>030782023086000</t>
  </si>
  <si>
    <t>721904498701000</t>
  </si>
  <si>
    <t>804956100655000</t>
  </si>
  <si>
    <t>708394838701000</t>
  </si>
  <si>
    <t>861725380912000</t>
  </si>
  <si>
    <t>032372286905001</t>
  </si>
  <si>
    <t>866485816225000</t>
  </si>
  <si>
    <t>028405405609000</t>
  </si>
  <si>
    <t>859837254542000</t>
  </si>
  <si>
    <t>===========</t>
  </si>
  <si>
    <t>668581648615000</t>
  </si>
  <si>
    <t>317138956225001</t>
  </si>
  <si>
    <t>313121121313000</t>
  </si>
  <si>
    <t>016305781831000</t>
  </si>
  <si>
    <t>858259013014000</t>
  </si>
  <si>
    <t>026923243215000</t>
  </si>
  <si>
    <t>021019401102000</t>
  </si>
  <si>
    <t>066053018432000</t>
  </si>
  <si>
    <t>023705957641000</t>
  </si>
  <si>
    <t>824302533327000</t>
  </si>
  <si>
    <t>011198504426000</t>
  </si>
  <si>
    <t>025529611426</t>
  </si>
  <si>
    <t>754153450624000</t>
  </si>
  <si>
    <t>016474629007000</t>
  </si>
  <si>
    <t>016909004804000</t>
  </si>
  <si>
    <t>024924623076000</t>
  </si>
  <si>
    <t>028810554036000</t>
  </si>
  <si>
    <t>700822539121000</t>
  </si>
  <si>
    <t>805183498031000</t>
  </si>
  <si>
    <t>010001972728001</t>
  </si>
  <si>
    <t>022368401732000</t>
  </si>
  <si>
    <t>021847322733001</t>
  </si>
  <si>
    <t>704395565011000</t>
  </si>
  <si>
    <t>065932592119000</t>
  </si>
  <si>
    <t>025560160063000</t>
  </si>
  <si>
    <t>031154396215000</t>
  </si>
  <si>
    <t>704707785402000</t>
  </si>
  <si>
    <t>910678150212000</t>
  </si>
  <si>
    <t>028802924045000</t>
  </si>
  <si>
    <t>019253160624000</t>
  </si>
  <si>
    <t>733618649036000</t>
  </si>
  <si>
    <t>033287517411000</t>
  </si>
  <si>
    <t>021048558511000</t>
  </si>
  <si>
    <t>014547947533000</t>
  </si>
  <si>
    <t>023421035015000</t>
  </si>
  <si>
    <t>18509489113</t>
  </si>
  <si>
    <t>023053788034000</t>
  </si>
  <si>
    <t>025908625732000</t>
  </si>
  <si>
    <t>863083143427000</t>
  </si>
  <si>
    <t>317642312426000</t>
  </si>
  <si>
    <t>012364626904000</t>
  </si>
  <si>
    <t>850362500452000</t>
  </si>
  <si>
    <t>846837722325000</t>
  </si>
  <si>
    <t>824828578101000</t>
  </si>
  <si>
    <t>840601959225000</t>
  </si>
  <si>
    <t>852346451121000</t>
  </si>
  <si>
    <t>028856284075000</t>
  </si>
  <si>
    <t>015002587722000</t>
  </si>
  <si>
    <t>210013678028000</t>
  </si>
  <si>
    <t>731511069077000</t>
  </si>
  <si>
    <t>013296074073000</t>
  </si>
  <si>
    <t>854557238701000</t>
  </si>
  <si>
    <t>023810468048000</t>
  </si>
  <si>
    <t>837209352002000</t>
  </si>
  <si>
    <t>731603060694000</t>
  </si>
  <si>
    <t>841635915216000</t>
  </si>
  <si>
    <t>767428808012000</t>
  </si>
  <si>
    <t>664039005503000</t>
  </si>
  <si>
    <t>844470229304000</t>
  </si>
  <si>
    <t>028555274809000</t>
  </si>
  <si>
    <t>857170575906000</t>
  </si>
  <si>
    <t>032827123044000</t>
  </si>
  <si>
    <t>027168533113000</t>
  </si>
  <si>
    <t>014538193644000</t>
  </si>
  <si>
    <t>031724222444000</t>
  </si>
  <si>
    <t>014292064511000</t>
  </si>
  <si>
    <t>769584152444000</t>
  </si>
  <si>
    <t>026533240912000</t>
  </si>
  <si>
    <t>743946113515000</t>
  </si>
  <si>
    <t>311544142411000</t>
  </si>
  <si>
    <t>745853283507000</t>
  </si>
  <si>
    <t>902367333439000</t>
  </si>
  <si>
    <t>717064752833001</t>
  </si>
  <si>
    <t>022140487724000</t>
  </si>
  <si>
    <t>852063668004000</t>
  </si>
  <si>
    <t>706082575307000</t>
  </si>
  <si>
    <t>029122017225001</t>
  </si>
  <si>
    <t>068556364001000</t>
  </si>
  <si>
    <t>706497807224000</t>
  </si>
  <si>
    <t>020524914043000</t>
  </si>
  <si>
    <t>821962503701000</t>
  </si>
  <si>
    <t>714866555603000</t>
  </si>
  <si>
    <t>029381415603000</t>
  </si>
  <si>
    <t>032707846043000</t>
  </si>
  <si>
    <t>861150969609000</t>
  </si>
  <si>
    <t>768671760111000</t>
  </si>
  <si>
    <t>808383947721000</t>
  </si>
  <si>
    <t>010840056823000</t>
  </si>
  <si>
    <t>019822196821000</t>
  </si>
  <si>
    <t>300985579617000</t>
  </si>
  <si>
    <t>743442493061000</t>
  </si>
  <si>
    <t>018493239217001</t>
  </si>
  <si>
    <t>758175731642000</t>
  </si>
  <si>
    <t>317340065403000</t>
  </si>
  <si>
    <t>000546143524000</t>
  </si>
  <si>
    <t>313828014417000</t>
  </si>
  <si>
    <t>006328116105000</t>
  </si>
  <si>
    <t>752803106602000</t>
  </si>
  <si>
    <t>846346070309000</t>
  </si>
  <si>
    <t>829513688031000</t>
  </si>
  <si>
    <t>0000000000000000000000000</t>
  </si>
  <si>
    <t>251589487407000</t>
  </si>
  <si>
    <t>075127597215000</t>
  </si>
  <si>
    <t>019073345123000</t>
  </si>
  <si>
    <t>704191881307000</t>
  </si>
  <si>
    <t>821044005113000</t>
  </si>
  <si>
    <t>017907932125000</t>
  </si>
  <si>
    <t>015928930604000</t>
  </si>
  <si>
    <t>363668344623000</t>
  </si>
  <si>
    <t>021940457058000</t>
  </si>
  <si>
    <t>317316180026000</t>
  </si>
  <si>
    <t>089678460541000</t>
  </si>
  <si>
    <t>032613952804000</t>
  </si>
  <si>
    <t>475964540426000</t>
  </si>
  <si>
    <t>724599717203000</t>
  </si>
  <si>
    <t>032717027711000</t>
  </si>
  <si>
    <t>030846042602000</t>
  </si>
  <si>
    <t>031209083211000</t>
  </si>
  <si>
    <t>032457905444000</t>
  </si>
  <si>
    <t>031055866643000</t>
  </si>
  <si>
    <t>010001972507001</t>
  </si>
  <si>
    <t>313099459421000</t>
  </si>
  <si>
    <t>018243261221001</t>
  </si>
  <si>
    <t>031669518701000</t>
  </si>
  <si>
    <t>847588415013000</t>
  </si>
  <si>
    <t>301296679803000</t>
  </si>
  <si>
    <t>010613727093000</t>
  </si>
  <si>
    <t>008846255203000</t>
  </si>
  <si>
    <t>031432982331000</t>
  </si>
  <si>
    <t>901845487015000</t>
  </si>
  <si>
    <t>844337071722000</t>
  </si>
  <si>
    <t>818961302063000</t>
  </si>
  <si>
    <t>740235650115000</t>
  </si>
  <si>
    <t>879002126331000</t>
  </si>
  <si>
    <t>016804304309001</t>
  </si>
  <si>
    <t>312466105113000</t>
  </si>
  <si>
    <t>027003748824003</t>
  </si>
  <si>
    <t>902327592121000</t>
  </si>
  <si>
    <t>838757268011000</t>
  </si>
  <si>
    <t>010716777059000</t>
  </si>
  <si>
    <t>315977157621000</t>
  </si>
  <si>
    <t>315049700614000</t>
  </si>
  <si>
    <t>210158218609001</t>
  </si>
  <si>
    <t>012360079651000</t>
  </si>
  <si>
    <t>315786723652000</t>
  </si>
  <si>
    <t>015501760125001</t>
  </si>
  <si>
    <t>315839514609000</t>
  </si>
  <si>
    <t>769952813727000</t>
  </si>
  <si>
    <t>867882318741000</t>
  </si>
  <si>
    <t>032099376044000</t>
  </si>
  <si>
    <t>032509128701000</t>
  </si>
  <si>
    <t>030727234722000</t>
  </si>
  <si>
    <t>857225304215000</t>
  </si>
  <si>
    <t>019518638218000</t>
  </si>
  <si>
    <t>840208425617000</t>
  </si>
  <si>
    <t>836476374802000</t>
  </si>
  <si>
    <t>026546937061000</t>
  </si>
  <si>
    <t>312501976016000</t>
  </si>
  <si>
    <t>803189075033000</t>
  </si>
  <si>
    <t>766095517215000</t>
  </si>
  <si>
    <t>032260176735000</t>
  </si>
  <si>
    <t>031694243035000</t>
  </si>
  <si>
    <t>820395499314000</t>
  </si>
  <si>
    <t>012253639221001</t>
  </si>
  <si>
    <t>862442027643000</t>
  </si>
  <si>
    <t>014672646111000</t>
  </si>
  <si>
    <t>756678074722000</t>
  </si>
  <si>
    <t>661559518451000</t>
  </si>
  <si>
    <t>824284400731000</t>
  </si>
  <si>
    <t>664717667429000</t>
  </si>
  <si>
    <t>819661885015000</t>
  </si>
  <si>
    <t>030910798304000</t>
  </si>
  <si>
    <t>020847000308000</t>
  </si>
  <si>
    <t>021725395714000</t>
  </si>
  <si>
    <t>840488548214000</t>
  </si>
  <si>
    <t>029835311215000</t>
  </si>
  <si>
    <t>018035329218000</t>
  </si>
  <si>
    <t>904472685307000</t>
  </si>
  <si>
    <t>027988559517000</t>
  </si>
  <si>
    <t>755454295627000</t>
  </si>
  <si>
    <t>906174347543000</t>
  </si>
  <si>
    <t>024925091076000</t>
  </si>
  <si>
    <t>807103510619000</t>
  </si>
  <si>
    <t>032062796609000</t>
  </si>
  <si>
    <t>701706947516000</t>
  </si>
  <si>
    <t>720611177617000</t>
  </si>
  <si>
    <t>715519450104000</t>
  </si>
  <si>
    <t>031124068712000</t>
  </si>
  <si>
    <t>856732433036000</t>
  </si>
  <si>
    <t>825683899721000</t>
  </si>
  <si>
    <t>016478976734001</t>
  </si>
  <si>
    <t>026233163021000</t>
  </si>
  <si>
    <t>017326646802001</t>
  </si>
  <si>
    <t>833996663821000</t>
  </si>
  <si>
    <t>017803677308000</t>
  </si>
  <si>
    <t>024316549953000</t>
  </si>
  <si>
    <t>016712440421000</t>
  </si>
  <si>
    <t>867345811017000</t>
  </si>
  <si>
    <t>021366570723000</t>
  </si>
  <si>
    <t>868959909122000</t>
  </si>
  <si>
    <t>020432902734001</t>
  </si>
  <si>
    <t>032206443622000</t>
  </si>
  <si>
    <t>022556203645000</t>
  </si>
  <si>
    <t>022251532713000</t>
  </si>
  <si>
    <t>907762215022000</t>
  </si>
  <si>
    <t>210013678225001</t>
  </si>
  <si>
    <t>016171258216001</t>
  </si>
  <si>
    <t>015354095721000</t>
  </si>
  <si>
    <t>801508953034000</t>
  </si>
  <si>
    <t>317964245648000</t>
  </si>
  <si>
    <t>861137909445000</t>
  </si>
  <si>
    <t>824344097011000</t>
  </si>
  <si>
    <t>022104426643000</t>
  </si>
  <si>
    <t>060916814101000</t>
  </si>
  <si>
    <t>017160326631000</t>
  </si>
  <si>
    <t>004149365326000</t>
  </si>
  <si>
    <t>001723287608000</t>
  </si>
  <si>
    <t>019759331628001</t>
  </si>
  <si>
    <t>758377220022000</t>
  </si>
  <si>
    <t>033178039212000</t>
  </si>
  <si>
    <t>010004877922001</t>
  </si>
  <si>
    <t>023891682017000</t>
  </si>
  <si>
    <t>847539426015000</t>
  </si>
  <si>
    <t>003002474416000</t>
  </si>
  <si>
    <t>852220847072000</t>
  </si>
  <si>
    <t>836394924822000</t>
  </si>
  <si>
    <t>025564527412000</t>
  </si>
  <si>
    <t>022092878618000</t>
  </si>
  <si>
    <t>844247296065000</t>
  </si>
  <si>
    <t>862977303618000</t>
  </si>
  <si>
    <t>760023432014000</t>
  </si>
  <si>
    <t>831704531017000</t>
  </si>
  <si>
    <t>315702936903000</t>
  </si>
  <si>
    <t>817815996602000</t>
  </si>
  <si>
    <t>024800492403000</t>
  </si>
  <si>
    <t>031397524721000</t>
  </si>
  <si>
    <t>026181891721000</t>
  </si>
  <si>
    <t>024143125056000</t>
  </si>
  <si>
    <t>900443557522000</t>
  </si>
  <si>
    <t>864259882122000</t>
  </si>
  <si>
    <t>007525660044000</t>
  </si>
  <si>
    <t>866572258623000</t>
  </si>
  <si>
    <t>019574557313000</t>
  </si>
  <si>
    <t>023690050081000</t>
  </si>
  <si>
    <t>904347523503000</t>
  </si>
  <si>
    <t>834015463518000</t>
  </si>
  <si>
    <t>300442894401000</t>
  </si>
  <si>
    <t>865871768321000</t>
  </si>
  <si>
    <t>014401277612000</t>
  </si>
  <si>
    <t>006779268941000</t>
  </si>
  <si>
    <t>315801068727000</t>
  </si>
  <si>
    <t>312251085905000</t>
  </si>
  <si>
    <t>030961767121000</t>
  </si>
  <si>
    <t>754130870307000</t>
  </si>
  <si>
    <t>029121472331000</t>
  </si>
  <si>
    <t>904545530429000</t>
  </si>
  <si>
    <t>.--.</t>
  </si>
  <si>
    <t>-0-</t>
  </si>
  <si>
    <t>210380820503000</t>
  </si>
  <si>
    <t>316833144403000</t>
  </si>
  <si>
    <t>012534475324000</t>
  </si>
  <si>
    <t>033319989724000</t>
  </si>
  <si>
    <t>016555732815000</t>
  </si>
  <si>
    <t>805853074627000</t>
  </si>
  <si>
    <t>820952117314000</t>
  </si>
  <si>
    <t>904889391201000</t>
  </si>
  <si>
    <t>019935550028000</t>
  </si>
  <si>
    <t>032211237823000</t>
  </si>
  <si>
    <t>571362961501000</t>
  </si>
  <si>
    <t>013356225213000</t>
  </si>
  <si>
    <t>015385214641000</t>
  </si>
  <si>
    <t>027711084514000</t>
  </si>
  <si>
    <t>029953247016000</t>
  </si>
  <si>
    <t>804577385423000</t>
  </si>
  <si>
    <t>000012211203000</t>
  </si>
  <si>
    <t>010610293093000</t>
  </si>
  <si>
    <t>008234684705000</t>
  </si>
  <si>
    <t>010710622809001</t>
  </si>
  <si>
    <t>851515940323000</t>
  </si>
  <si>
    <t>025571712801000</t>
  </si>
  <si>
    <t>747064442603000</t>
  </si>
  <si>
    <t>031909963022000</t>
  </si>
  <si>
    <t>013260856542001</t>
  </si>
  <si>
    <t>732873112821000</t>
  </si>
  <si>
    <t>730339488642000</t>
  </si>
  <si>
    <t>743256893602000</t>
  </si>
  <si>
    <t>015417710073000</t>
  </si>
  <si>
    <t>846848539731000</t>
  </si>
  <si>
    <t>030942619732000</t>
  </si>
  <si>
    <t>809893878905000</t>
  </si>
  <si>
    <t>010601334059000</t>
  </si>
  <si>
    <t>018827949092000</t>
  </si>
  <si>
    <t>026923169215000</t>
  </si>
  <si>
    <t>016585937219000</t>
  </si>
  <si>
    <t>831236427444000</t>
  </si>
  <si>
    <t>706041456061000</t>
  </si>
  <si>
    <t>123456789101125</t>
  </si>
  <si>
    <t>031298037323000</t>
  </si>
  <si>
    <t>010017143123001</t>
  </si>
  <si>
    <t>759675382112000</t>
  </si>
  <si>
    <t>738467380627000</t>
  </si>
  <si>
    <t>718141856121000</t>
  </si>
  <si>
    <t>854350477009000</t>
  </si>
  <si>
    <t>031345580711000</t>
  </si>
  <si>
    <t>719250755324000</t>
  </si>
  <si>
    <t>021431044016000</t>
  </si>
  <si>
    <t>013037205093000</t>
  </si>
  <si>
    <t>020617122331000</t>
  </si>
  <si>
    <t>815790811903000</t>
  </si>
  <si>
    <t>857883706452000</t>
  </si>
  <si>
    <t>028273498643000</t>
  </si>
  <si>
    <t>863939971615000</t>
  </si>
  <si>
    <t>820358463215000</t>
  </si>
  <si>
    <t>010031482331001</t>
  </si>
  <si>
    <t>022899850063000</t>
  </si>
  <si>
    <t>901403550732000</t>
  </si>
  <si>
    <t>033372830411000</t>
  </si>
  <si>
    <t>M90366625J</t>
  </si>
  <si>
    <t>818247835411000</t>
  </si>
  <si>
    <t>753797414026000</t>
  </si>
  <si>
    <t>853853125307000</t>
  </si>
  <si>
    <t>011021292218000</t>
  </si>
  <si>
    <t>813133766625000</t>
  </si>
  <si>
    <t>029709557905000</t>
  </si>
  <si>
    <t>719557548731000</t>
  </si>
  <si>
    <t>023876832091000</t>
  </si>
  <si>
    <t>033318775643000</t>
  </si>
  <si>
    <t>027458082311000</t>
  </si>
  <si>
    <t>010821874509000</t>
  </si>
  <si>
    <t>022497051401000</t>
  </si>
  <si>
    <t>725798383518000</t>
  </si>
  <si>
    <t>025416637728001</t>
  </si>
  <si>
    <t>003226032112000</t>
  </si>
  <si>
    <t>0100024100</t>
  </si>
  <si>
    <t>711512509402000</t>
  </si>
  <si>
    <t>820464543413000</t>
  </si>
  <si>
    <t>819015389711000</t>
  </si>
  <si>
    <t>840847214216000</t>
  </si>
  <si>
    <t>211367131125000</t>
  </si>
  <si>
    <t>316397280724000</t>
  </si>
  <si>
    <t>025063504045000</t>
  </si>
  <si>
    <t>132784746701000</t>
  </si>
  <si>
    <t>907966832124000</t>
  </si>
  <si>
    <t>020267985027000</t>
  </si>
  <si>
    <t>848892378031000</t>
  </si>
  <si>
    <t>713787703723000</t>
  </si>
  <si>
    <t>017845322424000</t>
  </si>
  <si>
    <t>013862305401000</t>
  </si>
  <si>
    <t>030943765732000</t>
  </si>
  <si>
    <t>078643921606999</t>
  </si>
  <si>
    <t>032607590801000</t>
  </si>
  <si>
    <t>820198224018000</t>
  </si>
  <si>
    <t>727361859224000</t>
  </si>
  <si>
    <t>145380234809000</t>
  </si>
  <si>
    <t>902017805627000</t>
  </si>
  <si>
    <t>026633008031000</t>
  </si>
  <si>
    <t>017282468902000</t>
  </si>
  <si>
    <t>868474792301000</t>
  </si>
  <si>
    <t>025323478714000</t>
  </si>
  <si>
    <t>848442141602001</t>
  </si>
  <si>
    <t>803115641627000</t>
  </si>
  <si>
    <t>142742212426000</t>
  </si>
  <si>
    <t>018790097732000</t>
  </si>
  <si>
    <t>720563808114000</t>
  </si>
  <si>
    <t>012104147705000</t>
  </si>
  <si>
    <t>846880011821000</t>
  </si>
  <si>
    <t>822896809627000</t>
  </si>
  <si>
    <t>851154799805000</t>
  </si>
  <si>
    <t>709199244604001</t>
  </si>
  <si>
    <t>027027952311001</t>
  </si>
  <si>
    <t>315345223907001</t>
  </si>
  <si>
    <t>707540076015000</t>
  </si>
  <si>
    <t>866621162043000</t>
  </si>
  <si>
    <t>024057648624001</t>
  </si>
  <si>
    <t>316153410501000</t>
  </si>
  <si>
    <t>028746790121000</t>
  </si>
  <si>
    <t>751671603125000</t>
  </si>
  <si>
    <t>714007044617000</t>
  </si>
  <si>
    <t>016022907042000</t>
  </si>
  <si>
    <t>015059660713000</t>
  </si>
  <si>
    <t>317916153402001</t>
  </si>
  <si>
    <t>903851400016000</t>
  </si>
  <si>
    <t>013494653013000</t>
  </si>
  <si>
    <t>850640145731000</t>
  </si>
  <si>
    <t>847718160224000</t>
  </si>
  <si>
    <t>86448082780300</t>
  </si>
  <si>
    <t>737575845953000</t>
  </si>
  <si>
    <t>032706574003000</t>
  </si>
  <si>
    <t>820970580047000</t>
  </si>
  <si>
    <t>001814334942000</t>
  </si>
  <si>
    <t>016045932052000</t>
  </si>
  <si>
    <t>300996139608000</t>
  </si>
  <si>
    <t>838863801615000</t>
  </si>
  <si>
    <t>020462552721000</t>
  </si>
  <si>
    <t>027141027612000</t>
  </si>
  <si>
    <t>904435781815000</t>
  </si>
  <si>
    <t>758028567905000</t>
  </si>
  <si>
    <t>493852313005000</t>
  </si>
  <si>
    <t>707296695805000</t>
  </si>
  <si>
    <t>022472500321000</t>
  </si>
  <si>
    <t>015776016048000</t>
  </si>
  <si>
    <t>023263561501000</t>
  </si>
  <si>
    <t>902820315517000</t>
  </si>
  <si>
    <t>842828592524000</t>
  </si>
  <si>
    <t>757648431322000</t>
  </si>
  <si>
    <t>862694494018000</t>
  </si>
  <si>
    <t>749549358732000</t>
  </si>
  <si>
    <t>028859015436000</t>
  </si>
  <si>
    <t>024910960017000</t>
  </si>
  <si>
    <t>313887192033000</t>
  </si>
  <si>
    <t>830013710011000</t>
  </si>
  <si>
    <t>002552149626000</t>
  </si>
  <si>
    <t>022638704815000</t>
  </si>
  <si>
    <t>026075556411000</t>
  </si>
  <si>
    <t>025747494047000</t>
  </si>
  <si>
    <t>013148580093000</t>
  </si>
  <si>
    <t>029862745023000</t>
  </si>
  <si>
    <t>018644450511000</t>
  </si>
  <si>
    <t>830185906903000</t>
  </si>
  <si>
    <t>750119265322000</t>
  </si>
  <si>
    <t>028250850604000</t>
  </si>
  <si>
    <t>865374086044000</t>
  </si>
  <si>
    <t>027953942302001</t>
  </si>
  <si>
    <t>827479924624000</t>
  </si>
  <si>
    <t>026075556451001</t>
  </si>
  <si>
    <t>867028193023000</t>
  </si>
  <si>
    <t>914037353304000</t>
  </si>
  <si>
    <t>018694331055000</t>
  </si>
  <si>
    <t>031553290022000</t>
  </si>
  <si>
    <t>829248293332000</t>
  </si>
  <si>
    <t>016211914613000</t>
  </si>
  <si>
    <t>915320634615000</t>
  </si>
  <si>
    <t>032854788701000</t>
  </si>
  <si>
    <t>013203138048000</t>
  </si>
  <si>
    <t>905269254707000</t>
  </si>
  <si>
    <t>018711275033000</t>
  </si>
  <si>
    <t>848741153453000</t>
  </si>
  <si>
    <t>032214058735000</t>
  </si>
  <si>
    <t>313819419617000</t>
  </si>
  <si>
    <t>703126284063000</t>
  </si>
  <si>
    <t>024068330905001</t>
  </si>
  <si>
    <t>840463764061000</t>
  </si>
  <si>
    <t>704089259618000</t>
  </si>
  <si>
    <t>843948779413000</t>
  </si>
  <si>
    <t>315857607721000</t>
  </si>
  <si>
    <t>025819459125000</t>
  </si>
  <si>
    <t>031630700012000</t>
  </si>
  <si>
    <t>825741242125000</t>
  </si>
  <si>
    <t>019840081101000</t>
  </si>
  <si>
    <t>031035389301000</t>
  </si>
  <si>
    <t>245050091122000</t>
  </si>
  <si>
    <t>754198034015000</t>
  </si>
  <si>
    <t>315423467611000</t>
  </si>
  <si>
    <t>027511468038000</t>
  </si>
  <si>
    <t>815168000527000</t>
  </si>
  <si>
    <t>315738294501</t>
  </si>
  <si>
    <t>317828788422000</t>
  </si>
  <si>
    <t>900791708216000</t>
  </si>
  <si>
    <t>706702354112000</t>
  </si>
  <si>
    <t>033373283425000</t>
  </si>
  <si>
    <t>312235310402000</t>
  </si>
  <si>
    <t>033431966411000</t>
  </si>
  <si>
    <t>012040341725000</t>
  </si>
  <si>
    <t>764282786619000</t>
  </si>
  <si>
    <t>033248436306000</t>
  </si>
  <si>
    <t>018701912058000</t>
  </si>
  <si>
    <t>915658454426000</t>
  </si>
  <si>
    <t>830861126438000</t>
  </si>
  <si>
    <t>866545171454000</t>
  </si>
  <si>
    <t>838625150125000</t>
  </si>
  <si>
    <t>908594971043000</t>
  </si>
  <si>
    <t>017358565833000</t>
  </si>
  <si>
    <t>90751432805000</t>
  </si>
  <si>
    <t>481182269413000</t>
  </si>
  <si>
    <t>856850870041000</t>
  </si>
  <si>
    <t>704076512437000</t>
  </si>
  <si>
    <t>028502664222000</t>
  </si>
  <si>
    <t>906896923426000</t>
  </si>
  <si>
    <t>867497984503000</t>
  </si>
  <si>
    <t>811515378701000</t>
  </si>
  <si>
    <t>851240010086000</t>
  </si>
  <si>
    <t>913509600627000</t>
  </si>
  <si>
    <t>813031465429000</t>
  </si>
  <si>
    <t>829395458714000</t>
  </si>
  <si>
    <t>014476980656000</t>
  </si>
  <si>
    <t>312391360124000</t>
  </si>
  <si>
    <t>909722514313000</t>
  </si>
  <si>
    <t>025286410112000</t>
  </si>
  <si>
    <t>200106268118000</t>
  </si>
  <si>
    <t>902387208505000</t>
  </si>
  <si>
    <t>033399197903000</t>
  </si>
  <si>
    <t>010016178904002</t>
  </si>
  <si>
    <t>022034201441000</t>
  </si>
  <si>
    <t>026794701801000</t>
  </si>
  <si>
    <t>855483996831000</t>
  </si>
  <si>
    <t>815428867067000</t>
  </si>
  <si>
    <t>026263145063000</t>
  </si>
  <si>
    <t>025569518812000</t>
  </si>
  <si>
    <t>744562364043000</t>
  </si>
  <si>
    <t>842815342619000</t>
  </si>
  <si>
    <t>019286053425000</t>
  </si>
  <si>
    <t>030696157017000</t>
  </si>
  <si>
    <t>854836749016000</t>
  </si>
  <si>
    <t>801016148807000</t>
  </si>
  <si>
    <t>031888969215000</t>
  </si>
  <si>
    <t>705193464324000</t>
  </si>
  <si>
    <t>838039410332000</t>
  </si>
  <si>
    <t>033154113063000</t>
  </si>
  <si>
    <t>841377187304000</t>
  </si>
  <si>
    <t>012361002651000</t>
  </si>
  <si>
    <t>013132345426001</t>
  </si>
  <si>
    <t>862086303411000</t>
  </si>
  <si>
    <t>762278075077000</t>
  </si>
  <si>
    <t>316431311432000</t>
  </si>
  <si>
    <t>026614776722000</t>
  </si>
  <si>
    <t>316263284656000</t>
  </si>
  <si>
    <t>865378715707000</t>
  </si>
  <si>
    <t>003202850117000</t>
  </si>
  <si>
    <t>026620682722000</t>
  </si>
  <si>
    <t>019552132054000</t>
  </si>
  <si>
    <t>719452203015000</t>
  </si>
  <si>
    <t>022622815019000</t>
  </si>
  <si>
    <t>026800763511000</t>
  </si>
  <si>
    <t>210511291426000</t>
  </si>
  <si>
    <t>028227692606000</t>
  </si>
  <si>
    <t>315417311451000</t>
  </si>
  <si>
    <t>027875525906000</t>
  </si>
  <si>
    <t>027878024906000</t>
  </si>
  <si>
    <t>700436819301000</t>
  </si>
  <si>
    <t>010016293424002</t>
  </si>
  <si>
    <t>014797666611000</t>
  </si>
  <si>
    <t>030035414101000</t>
  </si>
  <si>
    <t>865520993614000</t>
  </si>
  <si>
    <t>868744384214000</t>
  </si>
  <si>
    <t>863347019044000</t>
  </si>
  <si>
    <t>824235535043000</t>
  </si>
  <si>
    <t>820437127085000</t>
  </si>
  <si>
    <t>021813209301000</t>
  </si>
  <si>
    <t>818622011111000</t>
  </si>
  <si>
    <t>824132179215000</t>
  </si>
  <si>
    <t>020737235725000</t>
  </si>
  <si>
    <t>021894811032000</t>
  </si>
  <si>
    <t>020399150725000</t>
  </si>
  <si>
    <t>855457412722000</t>
  </si>
  <si>
    <t>016147787725000</t>
  </si>
  <si>
    <t>211517768036000</t>
  </si>
  <si>
    <t>030407555047000</t>
  </si>
  <si>
    <t>067772244604000</t>
  </si>
  <si>
    <t>828336826518000</t>
  </si>
  <si>
    <t>...........</t>
  </si>
  <si>
    <t>819032301121000</t>
  </si>
  <si>
    <t>802335091648000</t>
  </si>
  <si>
    <t>016308256115000</t>
  </si>
  <si>
    <t>014973887641000</t>
  </si>
  <si>
    <t>905532255805000</t>
  </si>
  <si>
    <t>021076310021000</t>
  </si>
  <si>
    <t>860564996009000</t>
  </si>
  <si>
    <t>726847627821000</t>
  </si>
  <si>
    <t>831236724648000</t>
  </si>
  <si>
    <t>908504483729000</t>
  </si>
  <si>
    <t>031244890017000</t>
  </si>
  <si>
    <t>864375159614000</t>
  </si>
  <si>
    <t>812204733721000</t>
  </si>
  <si>
    <t>758513790404000</t>
  </si>
  <si>
    <t>729107383952000</t>
  </si>
  <si>
    <t>903040194952000</t>
  </si>
  <si>
    <t>031975923952000</t>
  </si>
  <si>
    <t>903642270952000</t>
  </si>
  <si>
    <t>014410948604000</t>
  </si>
  <si>
    <t>018501858007000</t>
  </si>
  <si>
    <t>839538652323000</t>
  </si>
  <si>
    <t>822109245821000</t>
  </si>
  <si>
    <t>012283677123000</t>
  </si>
  <si>
    <t>028276558643000</t>
  </si>
  <si>
    <t>015203854202000</t>
  </si>
  <si>
    <t>000087031908000</t>
  </si>
  <si>
    <t>852438639722000</t>
  </si>
  <si>
    <t>803119262732000</t>
  </si>
  <si>
    <t>661533240722000</t>
  </si>
  <si>
    <t>900879321124000</t>
  </si>
  <si>
    <t>020109179641000</t>
  </si>
  <si>
    <t>024335739063000</t>
  </si>
  <si>
    <t>908332414201000</t>
  </si>
  <si>
    <t>211397047436000</t>
  </si>
  <si>
    <t>019514116057000</t>
  </si>
  <si>
    <t>016106718818000</t>
  </si>
  <si>
    <t>013102355028001</t>
  </si>
  <si>
    <t>835946112301000</t>
  </si>
  <si>
    <t>315972364075000</t>
  </si>
  <si>
    <t>821360658013000</t>
  </si>
  <si>
    <t>030132989721000</t>
  </si>
  <si>
    <t>014262299892</t>
  </si>
  <si>
    <t>841548902821000</t>
  </si>
  <si>
    <t>015372006821000</t>
  </si>
  <si>
    <t>317152171823000</t>
  </si>
  <si>
    <t>022849418823000</t>
  </si>
  <si>
    <t>022939680332000</t>
  </si>
  <si>
    <t>911162063602000</t>
  </si>
  <si>
    <t>806923736618000</t>
  </si>
  <si>
    <t>018791822732000</t>
  </si>
  <si>
    <t>824541122452000</t>
  </si>
  <si>
    <t>022172746804000</t>
  </si>
  <si>
    <t>702669086405000</t>
  </si>
  <si>
    <t>810874693902000</t>
  </si>
  <si>
    <t>028044089648000</t>
  </si>
  <si>
    <t>017096264431000</t>
  </si>
  <si>
    <t>810053066643000</t>
  </si>
  <si>
    <t>316472489124000</t>
  </si>
  <si>
    <t>725150569061000</t>
  </si>
  <si>
    <t>861442176215000</t>
  </si>
  <si>
    <t>021938527059000</t>
  </si>
  <si>
    <t>746791045412000</t>
  </si>
  <si>
    <t>743124786117000</t>
  </si>
  <si>
    <t>746929090122000</t>
  </si>
  <si>
    <t>023742471119000</t>
  </si>
  <si>
    <t>024538753417000</t>
  </si>
  <si>
    <t>315768549727000</t>
  </si>
  <si>
    <t>010016376102001</t>
  </si>
  <si>
    <t>029063435615001</t>
  </si>
  <si>
    <t>014399208641000</t>
  </si>
  <si>
    <t>317768422451000</t>
  </si>
  <si>
    <t>815606017421000</t>
  </si>
  <si>
    <t>317399244435000</t>
  </si>
  <si>
    <t>014678635651000</t>
  </si>
  <si>
    <t>315656785513000</t>
  </si>
  <si>
    <t>818206542805000</t>
  </si>
  <si>
    <t>019070937072001</t>
  </si>
  <si>
    <t>019777440062000</t>
  </si>
  <si>
    <t>845778943444000</t>
  </si>
  <si>
    <t>862721297516000</t>
  </si>
  <si>
    <t>833893969642000</t>
  </si>
  <si>
    <t>015528011425000</t>
  </si>
  <si>
    <t>752760645655000</t>
  </si>
  <si>
    <t>828402099517000</t>
  </si>
  <si>
    <t>828368977201000</t>
  </si>
  <si>
    <t>211465513413000</t>
  </si>
  <si>
    <t>016217671028000</t>
  </si>
  <si>
    <t>314997008013000</t>
  </si>
  <si>
    <t>019582055313001</t>
  </si>
  <si>
    <t>706455235912000</t>
  </si>
  <si>
    <t>824517999215000</t>
  </si>
  <si>
    <t>033159641805000</t>
  </si>
  <si>
    <t>011329893651000</t>
  </si>
  <si>
    <t>011255676804000</t>
  </si>
  <si>
    <t>812912483018000</t>
  </si>
  <si>
    <t>300677309629000</t>
  </si>
  <si>
    <t>900275827504000</t>
  </si>
  <si>
    <t>739634913722000</t>
  </si>
  <si>
    <t>026260554122000</t>
  </si>
  <si>
    <t>017074345411000</t>
  </si>
  <si>
    <t>027288240436000</t>
  </si>
  <si>
    <t>725462089403000</t>
  </si>
  <si>
    <t>025313776731000</t>
  </si>
  <si>
    <t>837799998411000</t>
  </si>
  <si>
    <t>825554926653000</t>
  </si>
  <si>
    <t>904655198214000</t>
  </si>
  <si>
    <t>904442928121000</t>
  </si>
  <si>
    <t>745070060307000</t>
  </si>
  <si>
    <t>026611368728000</t>
  </si>
  <si>
    <t>028131191721001</t>
  </si>
  <si>
    <t>840435473907000</t>
  </si>
  <si>
    <t>INN 9909232326</t>
  </si>
  <si>
    <t>711796219518000</t>
  </si>
  <si>
    <t>317097137417000</t>
  </si>
  <si>
    <t>012296760117000</t>
  </si>
  <si>
    <t>018475368222000</t>
  </si>
  <si>
    <t>809953946112000</t>
  </si>
  <si>
    <t>765667787216000</t>
  </si>
  <si>
    <t>020264891052000</t>
  </si>
  <si>
    <t>867845810034000</t>
  </si>
  <si>
    <t>312586290619000</t>
  </si>
  <si>
    <t>019805670434001</t>
  </si>
  <si>
    <t>865302947517000</t>
  </si>
  <si>
    <t>002419901127000</t>
  </si>
  <si>
    <t>022198311812000</t>
  </si>
  <si>
    <t>766481550621000</t>
  </si>
  <si>
    <t>789947835444000</t>
  </si>
  <si>
    <t>848516084061000</t>
  </si>
  <si>
    <t>015379928222001</t>
  </si>
  <si>
    <t>026620682728000</t>
  </si>
  <si>
    <t>021835723043000</t>
  </si>
  <si>
    <t>027629294419000</t>
  </si>
  <si>
    <t>010031482304001</t>
  </si>
  <si>
    <t>840658884048000</t>
  </si>
  <si>
    <t>023801608908000</t>
  </si>
  <si>
    <t>316060292071000</t>
  </si>
  <si>
    <t>829883271324000</t>
  </si>
  <si>
    <t>857618029418000</t>
  </si>
  <si>
    <t>022093678631000</t>
  </si>
  <si>
    <t>90945749183300</t>
  </si>
  <si>
    <t>315566075313000</t>
  </si>
  <si>
    <t>024164303213000</t>
  </si>
  <si>
    <t>717955439721000</t>
  </si>
  <si>
    <t>210544094017000</t>
  </si>
  <si>
    <t>011250917725000</t>
  </si>
  <si>
    <t>029381662603000</t>
  </si>
  <si>
    <t>029826955722000</t>
  </si>
  <si>
    <t>732062591301000</t>
  </si>
  <si>
    <t>025805730435000</t>
  </si>
  <si>
    <t>028259612615000</t>
  </si>
  <si>
    <t>022568398614000</t>
  </si>
  <si>
    <t>475654497417000</t>
  </si>
  <si>
    <t>026714824301000</t>
  </si>
  <si>
    <t>861374221804000</t>
  </si>
  <si>
    <t>857507347301000</t>
  </si>
  <si>
    <t>031303894728000</t>
  </si>
  <si>
    <t>816854863604000</t>
  </si>
  <si>
    <t>318112471734000</t>
  </si>
  <si>
    <t>017660622205001</t>
  </si>
  <si>
    <t>857789341615000</t>
  </si>
  <si>
    <t>903202059624000</t>
  </si>
  <si>
    <t>032871485018000</t>
  </si>
  <si>
    <t>908221617429000</t>
  </si>
  <si>
    <t>915026058604000</t>
  </si>
  <si>
    <t>746794742501000</t>
  </si>
  <si>
    <t>912566361455000</t>
  </si>
  <si>
    <t>025460882022000</t>
  </si>
  <si>
    <t>004194478112000</t>
  </si>
  <si>
    <t>756076253121000</t>
  </si>
  <si>
    <t>826560583722000</t>
  </si>
  <si>
    <t>769453747805000</t>
  </si>
  <si>
    <t>815109012118000</t>
  </si>
  <si>
    <t>200116358406000</t>
  </si>
  <si>
    <t>010002459052000</t>
  </si>
  <si>
    <t>028427516722000</t>
  </si>
  <si>
    <t>021271192002000</t>
  </si>
  <si>
    <t>861753655067000</t>
  </si>
  <si>
    <t>016636292215001</t>
  </si>
  <si>
    <t>018713123038000</t>
  </si>
  <si>
    <t>010709053903001</t>
  </si>
  <si>
    <t>729114603541000</t>
  </si>
  <si>
    <t>845658665723000</t>
  </si>
  <si>
    <t>744303538625000</t>
  </si>
  <si>
    <t>004314423942000</t>
  </si>
  <si>
    <t>025764416451000</t>
  </si>
  <si>
    <t>026286674327001</t>
  </si>
  <si>
    <t>026760090003000</t>
  </si>
  <si>
    <t>902629880542000</t>
  </si>
  <si>
    <t>025683046062000</t>
  </si>
  <si>
    <t>025004961124000</t>
  </si>
  <si>
    <t>024243974086000</t>
  </si>
  <si>
    <t>11446416626</t>
  </si>
  <si>
    <t>903025864608000</t>
  </si>
  <si>
    <t>317109528722000</t>
  </si>
  <si>
    <t>024351512722000</t>
  </si>
  <si>
    <t>025273806014000</t>
  </si>
  <si>
    <t>833150857522000</t>
  </si>
  <si>
    <t>313758310522000</t>
  </si>
  <si>
    <t>716918172529000</t>
  </si>
  <si>
    <t>316044254003000</t>
  </si>
  <si>
    <t>030342737728001</t>
  </si>
  <si>
    <t>010613974625002</t>
  </si>
  <si>
    <t>860266667615000</t>
  </si>
  <si>
    <t>016804304029000</t>
  </si>
  <si>
    <t>032358723012000</t>
  </si>
  <si>
    <t>018693457055000</t>
  </si>
  <si>
    <t>028307197041000</t>
  </si>
  <si>
    <t>705536290603000</t>
  </si>
  <si>
    <t>845933993433000</t>
  </si>
  <si>
    <t>013490990006000</t>
  </si>
  <si>
    <t>022570014614000</t>
  </si>
  <si>
    <t>020672895127002</t>
  </si>
  <si>
    <t>025565813404000</t>
  </si>
  <si>
    <t>016011009402000</t>
  </si>
  <si>
    <t>032644197823000</t>
  </si>
  <si>
    <t>111</t>
  </si>
  <si>
    <t>1111</t>
  </si>
  <si>
    <t>017453234821000</t>
  </si>
  <si>
    <t>746914043119000</t>
  </si>
  <si>
    <t>907821896528000</t>
  </si>
  <si>
    <t>806121562701000</t>
  </si>
  <si>
    <t>863388856643000</t>
  </si>
  <si>
    <t>863371472216000</t>
  </si>
  <si>
    <t>021797220216000</t>
  </si>
  <si>
    <t>829876390453000</t>
  </si>
  <si>
    <t>026266536309001</t>
  </si>
  <si>
    <t>030703268307000</t>
  </si>
  <si>
    <t>030691091224001</t>
  </si>
  <si>
    <t>844926907215000</t>
  </si>
  <si>
    <t>LU 26232037</t>
  </si>
  <si>
    <t>028993798505000</t>
  </si>
  <si>
    <t>000776187223000</t>
  </si>
  <si>
    <t>719121642011000</t>
  </si>
  <si>
    <t>024667982028000</t>
  </si>
  <si>
    <t>916973845417000</t>
  </si>
  <si>
    <t>031108814924000</t>
  </si>
  <si>
    <t>753783505216000</t>
  </si>
  <si>
    <t>906454251701000</t>
  </si>
  <si>
    <t>010001725444001</t>
  </si>
  <si>
    <t>001549005609000</t>
  </si>
  <si>
    <t>012238457657001</t>
  </si>
  <si>
    <t>019478783308000</t>
  </si>
  <si>
    <t>912925401732000</t>
  </si>
  <si>
    <t>003157187331000</t>
  </si>
  <si>
    <t>031813645728000</t>
  </si>
  <si>
    <t>817855455419001</t>
  </si>
  <si>
    <t>822340436016000</t>
  </si>
  <si>
    <t>210096293121000</t>
  </si>
  <si>
    <t>849669783413000</t>
  </si>
  <si>
    <t>022036768441000</t>
  </si>
  <si>
    <t>017227414518001</t>
  </si>
  <si>
    <t>029785136411000</t>
  </si>
  <si>
    <t>729487108063000</t>
  </si>
  <si>
    <t>011225844641000</t>
  </si>
  <si>
    <t>831220028251700</t>
  </si>
  <si>
    <t>756191904433000</t>
  </si>
  <si>
    <t>003751583732000</t>
  </si>
  <si>
    <t>024848947036000</t>
  </si>
  <si>
    <t>029240389914000</t>
  </si>
  <si>
    <t>316057827804000</t>
  </si>
  <si>
    <t>768256059044000</t>
  </si>
  <si>
    <t>810524587325000</t>
  </si>
  <si>
    <t>020106001722000</t>
  </si>
  <si>
    <t>026552596008000</t>
  </si>
  <si>
    <t>025278409701000</t>
  </si>
  <si>
    <t>665708053211000</t>
  </si>
  <si>
    <t>010613511081000</t>
  </si>
  <si>
    <t>023576887215000</t>
  </si>
  <si>
    <t>023586175331000</t>
  </si>
  <si>
    <t>025865908301001</t>
  </si>
  <si>
    <t>471442889502000</t>
  </si>
  <si>
    <t>022000665111000</t>
  </si>
  <si>
    <t>314386228642000</t>
  </si>
  <si>
    <t>000000000000022</t>
  </si>
  <si>
    <t>672902269424000</t>
  </si>
  <si>
    <t>766847909614000</t>
  </si>
  <si>
    <t>315243493411000</t>
  </si>
  <si>
    <t>835925116215000</t>
  </si>
  <si>
    <t>011000163092000</t>
  </si>
  <si>
    <t>017837048043000</t>
  </si>
  <si>
    <t>836292342516000</t>
  </si>
  <si>
    <t>031906779533000</t>
  </si>
  <si>
    <t>851869420721000</t>
  </si>
  <si>
    <t>850587676703000</t>
  </si>
  <si>
    <t>018992073215000</t>
  </si>
  <si>
    <t>023690050724001</t>
  </si>
  <si>
    <t>027624568315000</t>
  </si>
  <si>
    <t>010031789042000</t>
  </si>
  <si>
    <t>841151897603000</t>
  </si>
  <si>
    <t>682847934426000</t>
  </si>
  <si>
    <t>751516790528000</t>
  </si>
  <si>
    <t>855486635071000</t>
  </si>
  <si>
    <t>029926102301000</t>
  </si>
  <si>
    <t>030361315063000</t>
  </si>
  <si>
    <t>315723742727000</t>
  </si>
  <si>
    <t>840368849033000</t>
  </si>
  <si>
    <t>713448900413000</t>
  </si>
  <si>
    <t>023681612907000</t>
  </si>
  <si>
    <t>BIC ...........</t>
  </si>
  <si>
    <t>030132054721000</t>
  </si>
  <si>
    <t>748382686045000</t>
  </si>
  <si>
    <t>813002094323000</t>
  </si>
  <si>
    <t>027687326511000</t>
  </si>
  <si>
    <t>025966359064000</t>
  </si>
  <si>
    <t>024630535801000</t>
  </si>
  <si>
    <t>807186812617000</t>
  </si>
  <si>
    <t>707488003313001</t>
  </si>
  <si>
    <t>869492199503000</t>
  </si>
  <si>
    <t>916529977307000</t>
  </si>
  <si>
    <t>721079150124000</t>
  </si>
  <si>
    <t>810130831426000</t>
  </si>
  <si>
    <t>864868641113000</t>
  </si>
  <si>
    <t>916144413505000</t>
  </si>
  <si>
    <t>918945932125000</t>
  </si>
  <si>
    <t>210192605118000</t>
  </si>
  <si>
    <t>817866866121000</t>
  </si>
  <si>
    <t>012094280722000</t>
  </si>
  <si>
    <t>022279236822000</t>
  </si>
  <si>
    <t>031161508423001</t>
  </si>
  <si>
    <t>826485617304000</t>
  </si>
  <si>
    <t>025473968722000</t>
  </si>
  <si>
    <t>841725286306000</t>
  </si>
  <si>
    <t>910585371225000</t>
  </si>
  <si>
    <t>826576167906000</t>
  </si>
  <si>
    <t>023380314604000</t>
  </si>
  <si>
    <t>.123.456.</t>
  </si>
  <si>
    <t>144473964723000</t>
  </si>
  <si>
    <t>918429705811000</t>
  </si>
  <si>
    <t>042163774526000</t>
  </si>
  <si>
    <t>748807674417000</t>
  </si>
  <si>
    <t>022674584445000</t>
  </si>
  <si>
    <t>834364234214001</t>
  </si>
  <si>
    <t>843719121225000</t>
  </si>
  <si>
    <t>210041778118000</t>
  </si>
  <si>
    <t>031649676214000</t>
  </si>
  <si>
    <t>905375192645000</t>
  </si>
  <si>
    <t>820296457429000</t>
  </si>
  <si>
    <t>854781325212000</t>
  </si>
  <si>
    <t>014913222401000</t>
  </si>
  <si>
    <t>840148753612000</t>
  </si>
  <si>
    <t>013063896071000</t>
  </si>
  <si>
    <t>718115959044000</t>
  </si>
  <si>
    <t>715826095407001</t>
  </si>
  <si>
    <t>004420816064000</t>
  </si>
  <si>
    <t>...-.</t>
  </si>
  <si>
    <t>757994405721000</t>
  </si>
  <si>
    <t>318091584908000</t>
  </si>
  <si>
    <t>758388664908000</t>
  </si>
  <si>
    <t>807706643325000</t>
  </si>
  <si>
    <t>733504450011000</t>
  </si>
  <si>
    <t>020054342059000</t>
  </si>
  <si>
    <t>826570707005000</t>
  </si>
  <si>
    <t>023790280005000</t>
  </si>
  <si>
    <t>901241695012000</t>
  </si>
  <si>
    <t>017927955615000</t>
  </si>
  <si>
    <t>033473554722000</t>
  </si>
  <si>
    <t>661568030403000</t>
  </si>
  <si>
    <t>025040718904000</t>
  </si>
  <si>
    <t>012319372641000</t>
  </si>
  <si>
    <t>83449799325000</t>
  </si>
  <si>
    <t>841100456603000</t>
  </si>
  <si>
    <t>908553050453000</t>
  </si>
  <si>
    <t>016354011073000</t>
  </si>
  <si>
    <t>726324460325000</t>
  </si>
  <si>
    <t>317444982009000</t>
  </si>
  <si>
    <t>863643276722000</t>
  </si>
  <si>
    <t>011329430631000</t>
  </si>
  <si>
    <t>029102977732000</t>
  </si>
  <si>
    <t>727186603422000</t>
  </si>
  <si>
    <t>011412913648000</t>
  </si>
  <si>
    <t>806915070043000</t>
  </si>
  <si>
    <t>031921067704001</t>
  </si>
  <si>
    <t>811310549417000</t>
  </si>
  <si>
    <t>072151624614000</t>
  </si>
  <si>
    <t>313442212075000</t>
  </si>
  <si>
    <t>861483451513000</t>
  </si>
  <si>
    <t>022018113222000</t>
  </si>
  <si>
    <t>018574681217000</t>
  </si>
  <si>
    <t>312142482627001</t>
  </si>
  <si>
    <t>011296167308000</t>
  </si>
  <si>
    <t>905566477503000</t>
  </si>
  <si>
    <t>846166619421000</t>
  </si>
  <si>
    <t>849465182307000</t>
  </si>
  <si>
    <t>210124848332001</t>
  </si>
  <si>
    <t>029321619101000</t>
  </si>
  <si>
    <t>013026398725001</t>
  </si>
  <si>
    <t>910219005505000</t>
  </si>
  <si>
    <t>017809237411000</t>
  </si>
  <si>
    <t>865677884615000</t>
  </si>
  <si>
    <t>839156189201000</t>
  </si>
  <si>
    <t>023933047077000</t>
  </si>
  <si>
    <t>917987141517000</t>
  </si>
  <si>
    <t>.123.456..</t>
  </si>
  <si>
    <t>841570542516000</t>
  </si>
  <si>
    <t>010028454812001</t>
  </si>
  <si>
    <t>006249379214000</t>
  </si>
  <si>
    <t>017683756214000</t>
  </si>
  <si>
    <t>915578504741000</t>
  </si>
  <si>
    <t>14874424119</t>
  </si>
  <si>
    <t>913960647424000</t>
  </si>
  <si>
    <t>032608952801000</t>
  </si>
  <si>
    <t>142893775421000</t>
  </si>
  <si>
    <t>810444794014000</t>
  </si>
  <si>
    <t>030246003202000</t>
  </si>
  <si>
    <t>015298151212000</t>
  </si>
  <si>
    <t>810346601731000</t>
  </si>
  <si>
    <t>314950601432000</t>
  </si>
  <si>
    <t>024959140532000</t>
  </si>
  <si>
    <t>869065771811000</t>
  </si>
  <si>
    <t>825534662814000</t>
  </si>
  <si>
    <t>PASAP123</t>
  </si>
  <si>
    <t>021930441057000</t>
  </si>
  <si>
    <t>030142632725000</t>
  </si>
  <si>
    <t>026301085722000</t>
  </si>
  <si>
    <t>092000074412000</t>
  </si>
  <si>
    <t>722014362211000</t>
  </si>
  <si>
    <t>737912360112000</t>
  </si>
  <si>
    <t>830485637905000</t>
  </si>
  <si>
    <t>316109248617000</t>
  </si>
  <si>
    <t>318155769905000</t>
  </si>
  <si>
    <t>026915231086000</t>
  </si>
  <si>
    <t>003370681901000</t>
  </si>
  <si>
    <t>314976861041000</t>
  </si>
  <si>
    <t>015743826301000</t>
  </si>
  <si>
    <t>819224627331000</t>
  </si>
  <si>
    <t>016145583722000</t>
  </si>
  <si>
    <t>660436056722000</t>
  </si>
  <si>
    <t>765292164831000</t>
  </si>
  <si>
    <t>751188541405000</t>
  </si>
  <si>
    <t>313112575642000</t>
  </si>
  <si>
    <t>316140391432000</t>
  </si>
  <si>
    <t>017532656518000</t>
  </si>
  <si>
    <t>030283386511000</t>
  </si>
  <si>
    <t>021156948059000</t>
  </si>
  <si>
    <t>317141505429000</t>
  </si>
  <si>
    <t>844925057621000</t>
  </si>
  <si>
    <t>738570308324000</t>
  </si>
  <si>
    <t>027598572401000</t>
  </si>
  <si>
    <t>016396996812000</t>
  </si>
  <si>
    <t>725813349807000</t>
  </si>
  <si>
    <t>014449177058000</t>
  </si>
  <si>
    <t>818670549619000</t>
  </si>
  <si>
    <t>720575895426000</t>
  </si>
  <si>
    <t>818511388811000</t>
  </si>
  <si>
    <t>543062251426000</t>
  </si>
  <si>
    <t>853776979005000</t>
  </si>
  <si>
    <t>011216488613000</t>
  </si>
  <si>
    <t>921809992645000</t>
  </si>
  <si>
    <t>030960207121000</t>
  </si>
  <si>
    <t>012501888722000</t>
  </si>
  <si>
    <t>868791278606000</t>
  </si>
  <si>
    <t>033061110722000</t>
  </si>
  <si>
    <t>818658221423000</t>
  </si>
  <si>
    <t>835048414512000</t>
  </si>
  <si>
    <t>701962045215000</t>
  </si>
  <si>
    <t>031499544224000</t>
  </si>
  <si>
    <t>801148321701000</t>
  </si>
  <si>
    <t>027971217015000</t>
  </si>
  <si>
    <t>017402736331001</t>
  </si>
  <si>
    <t>864999362543000</t>
  </si>
  <si>
    <t>743103947044000</t>
  </si>
  <si>
    <t>022043772013001</t>
  </si>
  <si>
    <t>916117021002000</t>
  </si>
  <si>
    <t>029675014721001</t>
  </si>
  <si>
    <t>858168503022000</t>
  </si>
  <si>
    <t>768672891204000</t>
  </si>
  <si>
    <t>813228178516000</t>
  </si>
  <si>
    <t>73784035604000</t>
  </si>
  <si>
    <t>317633501645000</t>
  </si>
  <si>
    <t>018699801081000</t>
  </si>
  <si>
    <t>023842669721000</t>
  </si>
  <si>
    <t>013496567508001</t>
  </si>
  <si>
    <t>800311888114000</t>
  </si>
  <si>
    <t>011322492511000</t>
  </si>
  <si>
    <t>013654819952001</t>
  </si>
  <si>
    <t>767594708609000</t>
  </si>
  <si>
    <t>016106718618000</t>
  </si>
  <si>
    <t>026531759912000</t>
  </si>
  <si>
    <t>032649501063000</t>
  </si>
  <si>
    <t>867724049707000</t>
  </si>
  <si>
    <t>740586433215000</t>
  </si>
  <si>
    <t>030123939728000</t>
  </si>
  <si>
    <t>018584532217000</t>
  </si>
  <si>
    <t>311907240432000</t>
  </si>
  <si>
    <t>025186214028000</t>
  </si>
  <si>
    <t>747561280043000</t>
  </si>
  <si>
    <t>029827276722000</t>
  </si>
  <si>
    <t>915702674224000</t>
  </si>
  <si>
    <t>912595964067000</t>
  </si>
  <si>
    <t>025431883314000</t>
  </si>
  <si>
    <t>030803522728001</t>
  </si>
  <si>
    <t>822345013502000</t>
  </si>
  <si>
    <t>010720050011000</t>
  </si>
  <si>
    <t>312567134417000</t>
  </si>
  <si>
    <t>008630220821000</t>
  </si>
  <si>
    <t>016243311543001</t>
  </si>
  <si>
    <t>022179048615000</t>
  </si>
  <si>
    <t>015337108907000</t>
  </si>
  <si>
    <t>211075882313000</t>
  </si>
  <si>
    <t>867029563454000</t>
  </si>
  <si>
    <t>026818211041000</t>
  </si>
  <si>
    <t>026673285061000</t>
  </si>
  <si>
    <t>027726157516000</t>
  </si>
  <si>
    <t>023926090823000</t>
  </si>
  <si>
    <t>904136371044000</t>
  </si>
  <si>
    <t>316752443201000</t>
  </si>
  <si>
    <t>903761617814000</t>
  </si>
  <si>
    <t>029250057923000</t>
  </si>
  <si>
    <t>027193135106000</t>
  </si>
  <si>
    <t>918239088438000</t>
  </si>
  <si>
    <t>746313436402000</t>
  </si>
  <si>
    <t>825357650064000</t>
  </si>
  <si>
    <t>914908884077000</t>
  </si>
  <si>
    <t>800945958613000</t>
  </si>
  <si>
    <t>026330522605000</t>
  </si>
  <si>
    <t>011388485127000</t>
  </si>
  <si>
    <t>911535250077000</t>
  </si>
  <si>
    <t>858702434043000</t>
  </si>
  <si>
    <t>660508409301000</t>
  </si>
  <si>
    <t>819034034412000</t>
  </si>
  <si>
    <t>029882172402000</t>
  </si>
  <si>
    <t>904183332325000</t>
  </si>
  <si>
    <t>025304601811001</t>
  </si>
  <si>
    <t>312885916616000</t>
  </si>
  <si>
    <t>018509729125001</t>
  </si>
  <si>
    <t>025765991323000</t>
  </si>
  <si>
    <t>667063416216000</t>
  </si>
  <si>
    <t>850763004215000</t>
  </si>
  <si>
    <t>864484563615000</t>
  </si>
  <si>
    <t>759723430628000</t>
  </si>
  <si>
    <t>022844054821000</t>
  </si>
  <si>
    <t>842188583322000</t>
  </si>
  <si>
    <t>022089965614000</t>
  </si>
  <si>
    <t>028005908645000</t>
  </si>
  <si>
    <t>021691845101000</t>
  </si>
  <si>
    <t>668633738423000</t>
  </si>
  <si>
    <t>071231443426000</t>
  </si>
  <si>
    <t>020831251644000</t>
  </si>
  <si>
    <t>017729617325000</t>
  </si>
  <si>
    <t>032542821203000</t>
  </si>
  <si>
    <t>032750879072000</t>
  </si>
  <si>
    <t>017282518907001</t>
  </si>
  <si>
    <t>077938785516000</t>
  </si>
  <si>
    <t>010016640212003</t>
  </si>
  <si>
    <t>021942123016000</t>
  </si>
  <si>
    <t>835378092001000</t>
  </si>
  <si>
    <t>313828907125000</t>
  </si>
  <si>
    <t>848120630225000</t>
  </si>
  <si>
    <t>022029466314000</t>
  </si>
  <si>
    <t>029323490101000</t>
  </si>
  <si>
    <t>018335190722000</t>
  </si>
  <si>
    <t>758179873618000</t>
  </si>
  <si>
    <t>700531650642000</t>
  </si>
  <si>
    <t>820664571022000</t>
  </si>
  <si>
    <t>863120135728000</t>
  </si>
  <si>
    <t>031752777727000</t>
  </si>
  <si>
    <t>018239715721001</t>
  </si>
  <si>
    <t>027564822727001</t>
  </si>
  <si>
    <t>018697938059000</t>
  </si>
  <si>
    <t>024412702721000</t>
  </si>
  <si>
    <t>025306200048000</t>
  </si>
  <si>
    <t>022919161015000</t>
  </si>
  <si>
    <t>010808061217000</t>
  </si>
  <si>
    <t>914228952624000</t>
  </si>
  <si>
    <t>014836480454001</t>
  </si>
  <si>
    <t>023881501016000</t>
  </si>
  <si>
    <t>031888472215000</t>
  </si>
  <si>
    <t>031834427731000</t>
  </si>
  <si>
    <t>705187284017000</t>
  </si>
  <si>
    <t>028095925711000</t>
  </si>
  <si>
    <t>830765673121000</t>
  </si>
  <si>
    <t>020023396027000</t>
  </si>
  <si>
    <t>033235797112000</t>
  </si>
  <si>
    <t>856462874614000</t>
  </si>
  <si>
    <t>015548316216000</t>
  </si>
  <si>
    <t>902625284503000</t>
  </si>
  <si>
    <t>829381201332000</t>
  </si>
  <si>
    <t>312318793402001</t>
  </si>
  <si>
    <t>719456485404000</t>
  </si>
  <si>
    <t>300652104655000</t>
  </si>
  <si>
    <t>022487854035000</t>
  </si>
  <si>
    <t>743082208513000</t>
  </si>
  <si>
    <t>906188743507000</t>
  </si>
  <si>
    <t>318148368201000</t>
  </si>
  <si>
    <t>839097490653000</t>
  </si>
  <si>
    <t>004155583801000</t>
  </si>
  <si>
    <t>664849429307000</t>
  </si>
  <si>
    <t>028886802106000</t>
  </si>
  <si>
    <t>033258575648000</t>
  </si>
  <si>
    <t>010022408123000</t>
  </si>
  <si>
    <t>864450796436000</t>
  </si>
  <si>
    <t>314661851906000</t>
  </si>
  <si>
    <t>716748926643000</t>
  </si>
  <si>
    <t>852546746612000</t>
  </si>
  <si>
    <t>011046992422000</t>
  </si>
  <si>
    <t>000578526805000</t>
  </si>
  <si>
    <t>020102851722000</t>
  </si>
  <si>
    <t>369695358438000</t>
  </si>
  <si>
    <t>025461427063000</t>
  </si>
  <si>
    <t>030384804221000</t>
  </si>
  <si>
    <t>032242596008000</t>
  </si>
  <si>
    <t>838794030804000</t>
  </si>
  <si>
    <t>031997133532000</t>
  </si>
  <si>
    <t>000384479314000</t>
  </si>
  <si>
    <t>012403945441000</t>
  </si>
  <si>
    <t>824619555452000</t>
  </si>
  <si>
    <t>865519797225000</t>
  </si>
  <si>
    <t>015893605036000</t>
  </si>
  <si>
    <t>020366795057000</t>
  </si>
  <si>
    <t>837057629612000</t>
  </si>
  <si>
    <t>023040033812000</t>
  </si>
  <si>
    <t>861500445609000</t>
  </si>
  <si>
    <t>018092585203000</t>
  </si>
  <si>
    <t>031900129077000</t>
  </si>
  <si>
    <t>866474935624000</t>
  </si>
  <si>
    <t>833940281516000</t>
  </si>
  <si>
    <t>911069946321000</t>
  </si>
  <si>
    <t>013575360073000</t>
  </si>
  <si>
    <t>012643722107000</t>
  </si>
  <si>
    <t>668310360215000</t>
  </si>
  <si>
    <t>728277880822000</t>
  </si>
  <si>
    <t>825536733501000</t>
  </si>
  <si>
    <t>742544299305000</t>
  </si>
  <si>
    <t>809303431602000</t>
  </si>
  <si>
    <t>718514813621000</t>
  </si>
  <si>
    <t>848953550643000</t>
  </si>
  <si>
    <t>031997216063000</t>
  </si>
  <si>
    <t>311949911541000</t>
  </si>
  <si>
    <t>840628937016000</t>
  </si>
  <si>
    <t>032717084711000</t>
  </si>
  <si>
    <t>806910998421000</t>
  </si>
  <si>
    <t>867413890648000</t>
  </si>
  <si>
    <t>010016160093000</t>
  </si>
  <si>
    <t>019609056515000</t>
  </si>
  <si>
    <t>027734813516000</t>
  </si>
  <si>
    <t>033343989115000</t>
  </si>
  <si>
    <t>211386511111001</t>
  </si>
  <si>
    <t>010807907217000</t>
  </si>
  <si>
    <t>316219351221000</t>
  </si>
  <si>
    <t>013202122075000</t>
  </si>
  <si>
    <t>712102367309000</t>
  </si>
  <si>
    <t>022959811121000</t>
  </si>
  <si>
    <t>030990329701000</t>
  </si>
  <si>
    <t>032151623015000</t>
  </si>
  <si>
    <t>032529745216000</t>
  </si>
  <si>
    <t>830676946331000</t>
  </si>
  <si>
    <t>711469064013000</t>
  </si>
  <si>
    <t>013140942092000</t>
  </si>
  <si>
    <t>919776021124000</t>
  </si>
  <si>
    <t>025716192943001</t>
  </si>
  <si>
    <t>027958826215000</t>
  </si>
  <si>
    <t>924936578653000</t>
  </si>
  <si>
    <t>031397797721000</t>
  </si>
  <si>
    <t>02210427761000</t>
  </si>
  <si>
    <t>026064188215000</t>
  </si>
  <si>
    <t>313052029125000</t>
  </si>
  <si>
    <t>757637053122000</t>
  </si>
  <si>
    <t>315877837615000</t>
  </si>
  <si>
    <t>822148003722000</t>
  </si>
  <si>
    <t>755228814528000</t>
  </si>
  <si>
    <t>211009832113000</t>
  </si>
  <si>
    <t>717453591805000</t>
  </si>
  <si>
    <t>804415081214000</t>
  </si>
  <si>
    <t>553600693114000</t>
  </si>
  <si>
    <t>016170862217000</t>
  </si>
  <si>
    <t>810160747017000</t>
  </si>
  <si>
    <t>913490702732000</t>
  </si>
  <si>
    <t>805088663507000</t>
  </si>
  <si>
    <t>033159245905001</t>
  </si>
  <si>
    <t>013682505041000</t>
  </si>
  <si>
    <t>000385765307000</t>
  </si>
  <si>
    <t>754842235417000</t>
  </si>
  <si>
    <t>744678707114000</t>
  </si>
  <si>
    <t>068903350124000</t>
  </si>
  <si>
    <t>027654490701000</t>
  </si>
  <si>
    <t>748751997435000</t>
  </si>
  <si>
    <t>727187288507000</t>
  </si>
  <si>
    <t>016019358812000</t>
  </si>
  <si>
    <t>033154188063000</t>
  </si>
  <si>
    <t>022758833428000</t>
  </si>
  <si>
    <t>028783322502000</t>
  </si>
  <si>
    <t>828318840044000</t>
  </si>
  <si>
    <t>017132424725000</t>
  </si>
  <si>
    <t>828604595215000</t>
  </si>
  <si>
    <t>868063348125000</t>
  </si>
  <si>
    <t>019418490631000</t>
  </si>
  <si>
    <t>032353237215000</t>
  </si>
  <si>
    <t>863149282603000</t>
  </si>
  <si>
    <t>025036914043000</t>
  </si>
  <si>
    <t>924716327615000</t>
  </si>
  <si>
    <t>029804309431000</t>
  </si>
  <si>
    <t>856524962427000</t>
  </si>
  <si>
    <t>027970177015000</t>
  </si>
  <si>
    <t>812998201603000</t>
  </si>
  <si>
    <t>031849540814000</t>
  </si>
  <si>
    <t>024092504531001</t>
  </si>
  <si>
    <t>025381559216001</t>
  </si>
  <si>
    <t>312539760612000</t>
  </si>
  <si>
    <t>981051949445000</t>
  </si>
  <si>
    <t>029517018722000</t>
  </si>
  <si>
    <t>835333071222000</t>
  </si>
  <si>
    <t>*123123*</t>
  </si>
  <si>
    <t>026990259036000</t>
  </si>
  <si>
    <t>027912013611000</t>
  </si>
  <si>
    <t>598498756301000</t>
  </si>
  <si>
    <t>851863894011000</t>
  </si>
  <si>
    <t>818426074314000</t>
  </si>
  <si>
    <t>011207453417000</t>
  </si>
  <si>
    <t>000288829119000</t>
  </si>
  <si>
    <t>ABN22011070474</t>
  </si>
  <si>
    <t>020462537725000</t>
  </si>
  <si>
    <t>000004960128000</t>
  </si>
  <si>
    <t>745686741315000</t>
  </si>
  <si>
    <t>482020344417000</t>
  </si>
  <si>
    <t>857581763223000</t>
  </si>
  <si>
    <t>827609900031000</t>
  </si>
  <si>
    <t>006330229105000</t>
  </si>
  <si>
    <t>002941870925000</t>
  </si>
  <si>
    <t>827263898832001</t>
  </si>
  <si>
    <t>901049635224000</t>
  </si>
  <si>
    <t>027909175428000</t>
  </si>
  <si>
    <t>315836973606000</t>
  </si>
  <si>
    <t>029031432304000</t>
  </si>
  <si>
    <t>032854416701000</t>
  </si>
  <si>
    <t>742494545429000</t>
  </si>
  <si>
    <t>713820777731000</t>
  </si>
  <si>
    <t>316317106606000</t>
  </si>
  <si>
    <t>859297533026000</t>
  </si>
  <si>
    <t>857804306804000</t>
  </si>
  <si>
    <t>025342742724001</t>
  </si>
  <si>
    <t>020543963724000</t>
  </si>
  <si>
    <t>733393201722000</t>
  </si>
  <si>
    <t>852562495722000</t>
  </si>
  <si>
    <t>753540236426000</t>
  </si>
  <si>
    <t>825317126618000</t>
  </si>
  <si>
    <t>840549372518000</t>
  </si>
  <si>
    <t>316575885643000</t>
  </si>
  <si>
    <t>808550032013000</t>
  </si>
  <si>
    <t>836565747445000</t>
  </si>
  <si>
    <t>028247583604000</t>
  </si>
  <si>
    <t>030789606036000</t>
  </si>
  <si>
    <t>027980887903000</t>
  </si>
  <si>
    <t>821190055422000</t>
  </si>
  <si>
    <t>022669600445000</t>
  </si>
  <si>
    <t>030789606823001</t>
  </si>
  <si>
    <t>027592401112000</t>
  </si>
  <si>
    <t>015283369941000</t>
  </si>
  <si>
    <t>026619064722000</t>
  </si>
  <si>
    <t>154174064953000</t>
  </si>
  <si>
    <t>020621546331000</t>
  </si>
  <si>
    <t>031420300805000</t>
  </si>
  <si>
    <t>011306610832001</t>
  </si>
  <si>
    <t>315736207507000</t>
  </si>
  <si>
    <t>030867741804000</t>
  </si>
  <si>
    <t>013027875732001</t>
  </si>
  <si>
    <t>715936928732000</t>
  </si>
  <si>
    <t>318091881402000</t>
  </si>
  <si>
    <t>752051672452000</t>
  </si>
  <si>
    <t>027144302612000</t>
  </si>
  <si>
    <t>033047820801000</t>
  </si>
  <si>
    <t>313094872433000</t>
  </si>
  <si>
    <t>015773898507000</t>
  </si>
  <si>
    <t>071723191401000</t>
  </si>
  <si>
    <t>031173362015000</t>
  </si>
  <si>
    <t>368627659426000</t>
  </si>
  <si>
    <t>830538161701000</t>
  </si>
  <si>
    <t>846777613323000</t>
  </si>
  <si>
    <t>718264955444000</t>
  </si>
  <si>
    <t>016947483513000</t>
  </si>
  <si>
    <t>716450564426000</t>
  </si>
  <si>
    <t>028697977721000</t>
  </si>
  <si>
    <t>751228818643000</t>
  </si>
  <si>
    <t>840454730401000</t>
  </si>
  <si>
    <t>016870479314000</t>
  </si>
  <si>
    <t>022796866314000</t>
  </si>
  <si>
    <t>825395593611000</t>
  </si>
  <si>
    <t>032289472722000</t>
  </si>
  <si>
    <t>663542132722000</t>
  </si>
  <si>
    <t>127203581094001</t>
  </si>
  <si>
    <t>030962872121000</t>
  </si>
  <si>
    <t>317987972112000</t>
  </si>
  <si>
    <t>923023741017000</t>
  </si>
  <si>
    <t>020486304215000</t>
  </si>
  <si>
    <t>000308635211000</t>
  </si>
  <si>
    <t>086635380642001</t>
  </si>
  <si>
    <t>030692149215000</t>
  </si>
  <si>
    <t>016822991609000</t>
  </si>
  <si>
    <t>025552274211000</t>
  </si>
  <si>
    <t>823851175067000</t>
  </si>
  <si>
    <t>805885225832000</t>
  </si>
  <si>
    <t>026620997722000</t>
  </si>
  <si>
    <t>010610764214001</t>
  </si>
  <si>
    <t>805330701331000</t>
  </si>
  <si>
    <t>028175081905001</t>
  </si>
  <si>
    <t>763518883721000</t>
  </si>
  <si>
    <t>856586599526000</t>
  </si>
  <si>
    <t>026932434031000</t>
  </si>
  <si>
    <t>210694097211000</t>
  </si>
  <si>
    <t>024767287615000</t>
  </si>
  <si>
    <t>033282120215000</t>
  </si>
  <si>
    <t>738357839215000</t>
  </si>
  <si>
    <t>023620255732001</t>
  </si>
  <si>
    <t>827151747014000</t>
  </si>
  <si>
    <t>762244531619000</t>
  </si>
  <si>
    <t>029415387731000</t>
  </si>
  <si>
    <t>830432001301000</t>
  </si>
  <si>
    <t>067647396124000</t>
  </si>
  <si>
    <t>814154241119000</t>
  </si>
  <si>
    <t>078640299619000</t>
  </si>
  <si>
    <t>023413891313000</t>
  </si>
  <si>
    <t>NZ 79589071</t>
  </si>
  <si>
    <t>...123456...</t>
  </si>
  <si>
    <t>911195188061000</t>
  </si>
  <si>
    <t>012393062324000</t>
  </si>
  <si>
    <t>021602487438000</t>
  </si>
  <si>
    <t>018334318722000</t>
  </si>
  <si>
    <t>475991691438000</t>
  </si>
  <si>
    <t>021994710121000</t>
  </si>
  <si>
    <t>027801893314001</t>
  </si>
  <si>
    <t>023436314706000</t>
  </si>
  <si>
    <t>905162046707000</t>
  </si>
  <si>
    <t>919827394706000</t>
  </si>
  <si>
    <t>702895947516000</t>
  </si>
  <si>
    <t>808075139029000</t>
  </si>
  <si>
    <t>026618520722000</t>
  </si>
  <si>
    <t>661403139401000</t>
  </si>
  <si>
    <t>755903796704000</t>
  </si>
  <si>
    <t>746258086426000</t>
  </si>
  <si>
    <t>722591773735000</t>
  </si>
  <si>
    <t>852351600603000</t>
  </si>
  <si>
    <t>033117912047000</t>
  </si>
  <si>
    <t>736777137331000</t>
  </si>
  <si>
    <t>210470753435000</t>
  </si>
  <si>
    <t>855371845028000</t>
  </si>
  <si>
    <t>027853621654000</t>
  </si>
  <si>
    <t>723231197307000</t>
  </si>
  <si>
    <t>856381728067000</t>
  </si>
  <si>
    <t>867224909067000</t>
  </si>
  <si>
    <t>856217666067000</t>
  </si>
  <si>
    <t>731472635952000</t>
  </si>
  <si>
    <t>018763680801001</t>
  </si>
  <si>
    <t>021079785431000</t>
  </si>
  <si>
    <t>902758465221000</t>
  </si>
  <si>
    <t>910204668418000</t>
  </si>
  <si>
    <t>919665075452000</t>
  </si>
  <si>
    <t>032365686503000</t>
  </si>
  <si>
    <t>917571960735000</t>
  </si>
  <si>
    <t>029995669216000</t>
  </si>
  <si>
    <t>314566654215000</t>
  </si>
  <si>
    <t>026302810728000</t>
  </si>
  <si>
    <t>911968519067000</t>
  </si>
  <si>
    <t>908827595225000</t>
  </si>
  <si>
    <t>021337225721000</t>
  </si>
  <si>
    <t>315007195422000</t>
  </si>
  <si>
    <t>811192319647000</t>
  </si>
  <si>
    <t>861270833426000</t>
  </si>
  <si>
    <t>015443997631000</t>
  </si>
  <si>
    <t>840546543614000</t>
  </si>
  <si>
    <t>Uen No.19990154</t>
  </si>
  <si>
    <t>028232403731000</t>
  </si>
  <si>
    <t>854327137722000</t>
  </si>
  <si>
    <t>026249532511000</t>
  </si>
  <si>
    <t>718957418301000</t>
  </si>
  <si>
    <t>018076646018000</t>
  </si>
  <si>
    <t>014295844631000</t>
  </si>
  <si>
    <t>018031062215000</t>
  </si>
  <si>
    <t>011331436607000</t>
  </si>
  <si>
    <t>741529440445000</t>
  </si>
  <si>
    <t>861013498729001</t>
  </si>
  <si>
    <t>026782417831000</t>
  </si>
  <si>
    <t>015057680705000</t>
  </si>
  <si>
    <t>210105565528000</t>
  </si>
  <si>
    <t>801185943722000</t>
  </si>
  <si>
    <t>801093634811000</t>
  </si>
  <si>
    <t>015985112314000</t>
  </si>
  <si>
    <t>013667696073000</t>
  </si>
  <si>
    <t>854772290321000</t>
  </si>
  <si>
    <t>030169007034000</t>
  </si>
  <si>
    <t>014326169522000</t>
  </si>
  <si>
    <t>026105486216000</t>
  </si>
  <si>
    <t>315882746331000</t>
  </si>
  <si>
    <t>028285708722000</t>
  </si>
  <si>
    <t>842023061216000</t>
  </si>
  <si>
    <t>812918266602000</t>
  </si>
  <si>
    <t>019757434631000</t>
  </si>
  <si>
    <t>314356353045000</t>
  </si>
  <si>
    <t>018019141721000</t>
  </si>
  <si>
    <t>021992599413000</t>
  </si>
  <si>
    <t>800480121125001</t>
  </si>
  <si>
    <t>004094058105000</t>
  </si>
  <si>
    <t>026173856444000</t>
  </si>
  <si>
    <t>667205587085000</t>
  </si>
  <si>
    <t>834751455125000</t>
  </si>
  <si>
    <t>018802793112000</t>
  </si>
  <si>
    <t>021938550014000</t>
  </si>
  <si>
    <t>031998214303000</t>
  </si>
  <si>
    <t>015902174123000</t>
  </si>
  <si>
    <t>026787796811000</t>
  </si>
  <si>
    <t>854144870314000</t>
  </si>
  <si>
    <t>023732597701000</t>
  </si>
  <si>
    <t>312942089411000</t>
  </si>
  <si>
    <t>712867894012000</t>
  </si>
  <si>
    <t>210812731445000</t>
  </si>
  <si>
    <t>807255393426000</t>
  </si>
  <si>
    <t>317208544624001</t>
  </si>
  <si>
    <t>661827329603000</t>
  </si>
  <si>
    <t>021925094423003</t>
  </si>
  <si>
    <t>919364547225000</t>
  </si>
  <si>
    <t>026708826034000</t>
  </si>
  <si>
    <t>030700694017000</t>
  </si>
  <si>
    <t>016007478922000</t>
  </si>
  <si>
    <t>010004778051000</t>
  </si>
  <si>
    <t>705009256214001</t>
  </si>
  <si>
    <t>913186482647000</t>
  </si>
  <si>
    <t>019833979021000</t>
  </si>
  <si>
    <t>033073511027000</t>
  </si>
  <si>
    <t>007205958732000</t>
  </si>
  <si>
    <t>029840428201000</t>
  </si>
  <si>
    <t>840389001011000</t>
  </si>
  <si>
    <t>754739183325000</t>
  </si>
  <si>
    <t>757545157532000</t>
  </si>
  <si>
    <t>762354579905000</t>
  </si>
  <si>
    <t>835469081906000</t>
  </si>
  <si>
    <t>011148509952000</t>
  </si>
  <si>
    <t>745741066015000</t>
  </si>
  <si>
    <t>021925094425001</t>
  </si>
  <si>
    <t>312864820619000</t>
  </si>
  <si>
    <t>915703268437000</t>
  </si>
  <si>
    <t>911495141437000</t>
  </si>
  <si>
    <t>025438334545000</t>
  </si>
  <si>
    <t>914121389704000</t>
  </si>
  <si>
    <t>825404502618000</t>
  </si>
  <si>
    <t>028858488451000</t>
  </si>
  <si>
    <t>859147977722000</t>
  </si>
  <si>
    <t>027645191706001</t>
  </si>
  <si>
    <t>027474022611000</t>
  </si>
  <si>
    <t>316355932811000</t>
  </si>
  <si>
    <t>318171873618000</t>
  </si>
  <si>
    <t>846061141731000</t>
  </si>
  <si>
    <t>010016293941005</t>
  </si>
  <si>
    <t>744360231811000</t>
  </si>
  <si>
    <t>014826788619000</t>
  </si>
  <si>
    <t>030664445322000</t>
  </si>
  <si>
    <t>032983207307000</t>
  </si>
  <si>
    <t>813538741906000</t>
  </si>
  <si>
    <t>908314974903000</t>
  </si>
  <si>
    <t>032351496301000</t>
  </si>
  <si>
    <t>901085027043000</t>
  </si>
  <si>
    <t>706293313417000</t>
  </si>
  <si>
    <t>016870461314000</t>
  </si>
  <si>
    <t>737325639212000</t>
  </si>
  <si>
    <t>822955076404000</t>
  </si>
  <si>
    <t>018017657721000</t>
  </si>
  <si>
    <t>025822644115001</t>
  </si>
  <si>
    <t>000016006115000</t>
  </si>
  <si>
    <t>866266596113000</t>
  </si>
  <si>
    <t>01001652542405</t>
  </si>
  <si>
    <t>030898217032000</t>
  </si>
  <si>
    <t>722014032831000</t>
  </si>
  <si>
    <t>311852990028000</t>
  </si>
  <si>
    <t>211422894313000</t>
  </si>
  <si>
    <t>760047290101000</t>
  </si>
  <si>
    <t>801763186606000</t>
  </si>
  <si>
    <t>902911924011000</t>
  </si>
  <si>
    <t>026893636101000</t>
  </si>
  <si>
    <t>025628108641000</t>
  </si>
  <si>
    <t>862673076041000</t>
  </si>
  <si>
    <t>726555832643000</t>
  </si>
  <si>
    <t>902042530008000</t>
  </si>
  <si>
    <t>827794397101000</t>
  </si>
  <si>
    <t>848248845124000</t>
  </si>
  <si>
    <t>013520622035000</t>
  </si>
  <si>
    <t>923477822728000</t>
  </si>
  <si>
    <t>317926921204000</t>
  </si>
  <si>
    <t>802701268903000</t>
  </si>
  <si>
    <t>922373188014000</t>
  </si>
  <si>
    <t>853866226436000</t>
  </si>
  <si>
    <t>312831050618000</t>
  </si>
  <si>
    <t>018334193722000</t>
  </si>
  <si>
    <t>866353576515000</t>
  </si>
  <si>
    <t>020264602528001</t>
  </si>
  <si>
    <t>751673773333000</t>
  </si>
  <si>
    <t>032825044732000</t>
  </si>
  <si>
    <t>852580869067000</t>
  </si>
  <si>
    <t>020634721308000</t>
  </si>
  <si>
    <t>865131072732000</t>
  </si>
  <si>
    <t>022608244704000</t>
  </si>
  <si>
    <t>022302871641000</t>
  </si>
  <si>
    <t>031909369022000</t>
  </si>
  <si>
    <t>813685674701000</t>
  </si>
  <si>
    <t>819603556512000</t>
  </si>
  <si>
    <t>749922605701000</t>
  </si>
  <si>
    <t>003393592701000</t>
  </si>
  <si>
    <t>821677663214000</t>
  </si>
  <si>
    <t>003813425221000</t>
  </si>
  <si>
    <t>715796231428000</t>
  </si>
  <si>
    <t>312874845085000</t>
  </si>
  <si>
    <t>355719733009000</t>
  </si>
  <si>
    <t>010847408431000</t>
  </si>
  <si>
    <t>021812805301000</t>
  </si>
  <si>
    <t>029737228721000</t>
  </si>
  <si>
    <t>301403838324000</t>
  </si>
  <si>
    <t>021763917604000</t>
  </si>
  <si>
    <t>012156485301000</t>
  </si>
  <si>
    <t>865545479212000</t>
  </si>
  <si>
    <t>019479906308000</t>
  </si>
  <si>
    <t>031909625602001</t>
  </si>
  <si>
    <t>857343081618000</t>
  </si>
  <si>
    <t>838931236112000</t>
  </si>
  <si>
    <t>829958792115000</t>
  </si>
  <si>
    <t>014886444213000</t>
  </si>
  <si>
    <t>313991333604000</t>
  </si>
  <si>
    <t>211206008612001</t>
  </si>
  <si>
    <t>719934663009000</t>
  </si>
  <si>
    <t>915584981543000</t>
  </si>
  <si>
    <t>768972150426001</t>
  </si>
  <si>
    <t>749733739422000</t>
  </si>
  <si>
    <t>010611671119001</t>
  </si>
  <si>
    <t>013742085058000</t>
  </si>
  <si>
    <t>922338090657000</t>
  </si>
  <si>
    <t>854604618067000</t>
  </si>
  <si>
    <t>902320159722000</t>
  </si>
  <si>
    <t>864653811032000</t>
  </si>
  <si>
    <t>014953285415000</t>
  </si>
  <si>
    <t>925191066124000</t>
  </si>
  <si>
    <t>752708784125000</t>
  </si>
  <si>
    <t>829553106411000</t>
  </si>
  <si>
    <t>906275706455000</t>
  </si>
  <si>
    <t>733448153102000</t>
  </si>
  <si>
    <t>014062707704000</t>
  </si>
  <si>
    <t>314831470414000</t>
  </si>
  <si>
    <t>028716231215000</t>
  </si>
  <si>
    <t>032858441224000</t>
  </si>
  <si>
    <t>719803272426000</t>
  </si>
  <si>
    <t>021972666722000</t>
  </si>
  <si>
    <t>825836489523000</t>
  </si>
  <si>
    <t>762591535504000</t>
  </si>
  <si>
    <t>911736759517000</t>
  </si>
  <si>
    <t>803654987438000</t>
  </si>
  <si>
    <t>023306816701000</t>
  </si>
  <si>
    <t>016866840306000</t>
  </si>
  <si>
    <t>001717883125000</t>
  </si>
  <si>
    <t>928098094701000</t>
  </si>
  <si>
    <t>313286221122000</t>
  </si>
  <si>
    <t>728591033902000</t>
  </si>
  <si>
    <t>004464582041000</t>
  </si>
  <si>
    <t>014780142531000</t>
  </si>
  <si>
    <t>855520581323000</t>
  </si>
  <si>
    <t>733299606445000</t>
  </si>
  <si>
    <t>848618591625000</t>
  </si>
  <si>
    <t>004925962075000</t>
  </si>
  <si>
    <t>012417069431000</t>
  </si>
  <si>
    <t>813186962307000</t>
  </si>
  <si>
    <t>02083125164000</t>
  </si>
  <si>
    <t>665034229401000</t>
  </si>
  <si>
    <t>840822159721000</t>
  </si>
  <si>
    <t>826549644419000</t>
  </si>
  <si>
    <t>910802768422000</t>
  </si>
  <si>
    <t>756373031115000</t>
  </si>
  <si>
    <t>015705957013000</t>
  </si>
  <si>
    <t>768035529401000</t>
  </si>
  <si>
    <t>026569103063000</t>
  </si>
  <si>
    <t>737025239727000</t>
  </si>
  <si>
    <t>916036098741000</t>
  </si>
  <si>
    <t>014662803323000</t>
  </si>
  <si>
    <t>850019324507000</t>
  </si>
  <si>
    <t>804571677805000</t>
  </si>
  <si>
    <t>01000000000000</t>
  </si>
  <si>
    <t>027568906722000</t>
  </si>
  <si>
    <t>016729626631000</t>
  </si>
  <si>
    <t>841879174722000</t>
  </si>
  <si>
    <t>315002006619000</t>
  </si>
  <si>
    <t>014716617125001</t>
  </si>
  <si>
    <t>000252346831000</t>
  </si>
  <si>
    <t>839857737432000</t>
  </si>
  <si>
    <t>313323446419000</t>
  </si>
  <si>
    <t>028361830401000</t>
  </si>
  <si>
    <t>025679523727001</t>
  </si>
  <si>
    <t>316154640724001</t>
  </si>
  <si>
    <t>923711865422000</t>
  </si>
  <si>
    <t>005366190701000</t>
  </si>
  <si>
    <t>033443086011000</t>
  </si>
  <si>
    <t>835634353722000</t>
  </si>
  <si>
    <t>265020602426000</t>
  </si>
  <si>
    <t>904094034617000</t>
  </si>
  <si>
    <t>027561877722000</t>
  </si>
  <si>
    <t>032785388722000</t>
  </si>
  <si>
    <t>012085460641000</t>
  </si>
  <si>
    <t>029952629005000</t>
  </si>
  <si>
    <t>030242747212000</t>
  </si>
  <si>
    <t>731225082629000</t>
  </si>
  <si>
    <t>751214438081000</t>
  </si>
  <si>
    <t>031933625072000</t>
  </si>
  <si>
    <t>020479002215000</t>
  </si>
  <si>
    <t>316505502041000</t>
  </si>
  <si>
    <t>017110628092000</t>
  </si>
  <si>
    <t>032908394004000</t>
  </si>
  <si>
    <t>032755555077</t>
  </si>
  <si>
    <t>822289823627000</t>
  </si>
  <si>
    <t>020364329701001</t>
  </si>
  <si>
    <t>015013931125001</t>
  </si>
  <si>
    <t>316241710125000</t>
  </si>
  <si>
    <t>017142308124000</t>
  </si>
  <si>
    <t>753280072027000</t>
  </si>
  <si>
    <t>314539321648000</t>
  </si>
  <si>
    <t>317150274004000</t>
  </si>
  <si>
    <t>850193285013000</t>
  </si>
  <si>
    <t>016715831648001</t>
  </si>
  <si>
    <t>856153499605000</t>
  </si>
  <si>
    <t>762509677905000</t>
  </si>
  <si>
    <t>022523989904000</t>
  </si>
  <si>
    <t>--- --- --- ---</t>
  </si>
  <si>
    <t>861414779731000</t>
  </si>
  <si>
    <t>031420672805000</t>
  </si>
  <si>
    <t>023398274952000</t>
  </si>
  <si>
    <t>003608411722000</t>
  </si>
  <si>
    <t>912933108454000</t>
  </si>
  <si>
    <t>920016359018000</t>
  </si>
  <si>
    <t>016761017307000</t>
  </si>
  <si>
    <t>316475037615000</t>
  </si>
  <si>
    <t>316898451732000</t>
  </si>
  <si>
    <t>714162468922000</t>
  </si>
  <si>
    <t>015904915322001</t>
  </si>
  <si>
    <t>821830775516000</t>
  </si>
  <si>
    <t>033137795722000</t>
  </si>
  <si>
    <t>025865908614000</t>
  </si>
  <si>
    <t>922660048445000</t>
  </si>
  <si>
    <t>922738109215000</t>
  </si>
  <si>
    <t>017433665617000</t>
  </si>
  <si>
    <t>762709533022000</t>
  </si>
  <si>
    <t>023795925039000</t>
  </si>
  <si>
    <t>905015939031000</t>
  </si>
  <si>
    <t>835182817621000</t>
  </si>
  <si>
    <t>702097502521000</t>
  </si>
  <si>
    <t>020544771725000</t>
  </si>
  <si>
    <t>830929113604000</t>
  </si>
  <si>
    <t>705325793113000</t>
  </si>
  <si>
    <t>025445354441000</t>
  </si>
  <si>
    <t>839821055623000</t>
  </si>
  <si>
    <t>024668733225001</t>
  </si>
  <si>
    <t>801983131011000</t>
  </si>
  <si>
    <t>781891134205000</t>
  </si>
  <si>
    <t>021931563057000</t>
  </si>
  <si>
    <t>13667696731000</t>
  </si>
  <si>
    <t>03275236280500</t>
  </si>
  <si>
    <t>016402042324001</t>
  </si>
  <si>
    <t>669479537017000</t>
  </si>
  <si>
    <t>859796062203000</t>
  </si>
  <si>
    <t>756153201727000</t>
  </si>
  <si>
    <t>318119054922000</t>
  </si>
  <si>
    <t>012085932641000</t>
  </si>
  <si>
    <t>834648131514000</t>
  </si>
  <si>
    <t>024782120545000</t>
  </si>
  <si>
    <t>926363987532000</t>
  </si>
  <si>
    <t>028773463726000</t>
  </si>
  <si>
    <t>905272894706000</t>
  </si>
  <si>
    <t>023687916953001</t>
  </si>
  <si>
    <t>017690603952000</t>
  </si>
  <si>
    <t>713591584612001</t>
  </si>
  <si>
    <t>739563427954000</t>
  </si>
  <si>
    <t>750552762954000</t>
  </si>
  <si>
    <t>031791643609000</t>
  </si>
  <si>
    <t>815397633615000</t>
  </si>
  <si>
    <t>718272834012000</t>
  </si>
  <si>
    <t>701464232541000</t>
  </si>
  <si>
    <t>714590528722000</t>
  </si>
  <si>
    <t>003651676628000</t>
  </si>
  <si>
    <t>867758617533000</t>
  </si>
  <si>
    <t>862990801053000</t>
  </si>
  <si>
    <t>260824446426000</t>
  </si>
  <si>
    <t>017625450215000</t>
  </si>
  <si>
    <t>000293720101000</t>
  </si>
  <si>
    <t>029916004011000</t>
  </si>
  <si>
    <t>027430040415000</t>
  </si>
  <si>
    <t>013101050215001</t>
  </si>
  <si>
    <t>829600063015000</t>
  </si>
  <si>
    <t>018019364721000</t>
  </si>
  <si>
    <t>024195752043000</t>
  </si>
  <si>
    <t>758666242643000</t>
  </si>
  <si>
    <t>003539079201000</t>
  </si>
  <si>
    <t>822410726811000</t>
  </si>
  <si>
    <t>825348618026000</t>
  </si>
  <si>
    <t>850381401019000</t>
  </si>
  <si>
    <t>853693505125000</t>
  </si>
  <si>
    <t>313974578417000</t>
  </si>
  <si>
    <t>020651675423000</t>
  </si>
  <si>
    <t>819740333029000</t>
  </si>
  <si>
    <t>856221759905000</t>
  </si>
  <si>
    <t>829759356072000</t>
  </si>
  <si>
    <t>803191501115000</t>
  </si>
  <si>
    <t>082383852117000</t>
  </si>
  <si>
    <t>762031094614000</t>
  </si>
  <si>
    <t>023413305308000</t>
  </si>
  <si>
    <t>012238457651000</t>
  </si>
  <si>
    <t>317150654619000</t>
  </si>
  <si>
    <t>017867447426000</t>
  </si>
  <si>
    <t>020099255614000</t>
  </si>
  <si>
    <t>768738072221000</t>
  </si>
  <si>
    <t>025947268725000</t>
  </si>
  <si>
    <t>024848442415000</t>
  </si>
  <si>
    <t>021125133531000</t>
  </si>
  <si>
    <t>018928879314000</t>
  </si>
  <si>
    <t>735428799424000</t>
  </si>
  <si>
    <t>027311109439000</t>
  </si>
  <si>
    <t>01438617015001</t>
  </si>
  <si>
    <t>015348568313000</t>
  </si>
  <si>
    <t>026187401711000</t>
  </si>
  <si>
    <t>015928971618000</t>
  </si>
  <si>
    <t>731829677625000</t>
  </si>
  <si>
    <t>917459000616000</t>
  </si>
  <si>
    <t>024671646028000</t>
  </si>
  <si>
    <t>020419156063000</t>
  </si>
  <si>
    <t>806616843625000</t>
  </si>
  <si>
    <t>825794068112000</t>
  </si>
  <si>
    <t>027483536008000</t>
  </si>
  <si>
    <t>211200217424000</t>
  </si>
  <si>
    <t>850911488127000</t>
  </si>
  <si>
    <t>929423796424000</t>
  </si>
  <si>
    <t>318237427507000</t>
  </si>
  <si>
    <t>200804680C</t>
  </si>
  <si>
    <t>719559205503000</t>
  </si>
  <si>
    <t>806800223731000</t>
  </si>
  <si>
    <t>005608229617000</t>
  </si>
  <si>
    <t>144567922806000</t>
  </si>
  <si>
    <t>901474767454000</t>
  </si>
  <si>
    <t>833359318643000</t>
  </si>
  <si>
    <t>021939426058000</t>
  </si>
  <si>
    <t>804135499225000</t>
  </si>
  <si>
    <t>030868152804000</t>
  </si>
  <si>
    <t>729609164624000</t>
  </si>
  <si>
    <t>317021350526000</t>
  </si>
  <si>
    <t>027236207215000</t>
  </si>
  <si>
    <t>020467452424000</t>
  </si>
  <si>
    <t>030019616618000</t>
  </si>
  <si>
    <t>809352040516000</t>
  </si>
  <si>
    <t>746322981446000</t>
  </si>
  <si>
    <t>016584039218000</t>
  </si>
  <si>
    <t>031035629301000</t>
  </si>
  <si>
    <t>707264750521000</t>
  </si>
  <si>
    <t>021868203011000</t>
  </si>
  <si>
    <t>015476864028000</t>
  </si>
  <si>
    <t>711528802211000</t>
  </si>
  <si>
    <t>014139992912000</t>
  </si>
  <si>
    <t>010031482831001</t>
  </si>
  <si>
    <t>908451842603000</t>
  </si>
  <si>
    <t>022136709725000</t>
  </si>
  <si>
    <t>858325434017000</t>
  </si>
  <si>
    <t>858410426518000</t>
  </si>
  <si>
    <t>014607873721000</t>
  </si>
  <si>
    <t>915887756215000</t>
  </si>
  <si>
    <t>712667971013000</t>
  </si>
  <si>
    <t>911411346653000</t>
  </si>
  <si>
    <t>030620108214000</t>
  </si>
  <si>
    <t>802607200701000</t>
  </si>
  <si>
    <t>738174465524000</t>
  </si>
  <si>
    <t>021785217125000</t>
  </si>
  <si>
    <t>010611374506001</t>
  </si>
  <si>
    <t>834008260516000</t>
  </si>
  <si>
    <t>903862118124000</t>
  </si>
  <si>
    <t>845961077124000</t>
  </si>
  <si>
    <t>014386171015001</t>
  </si>
  <si>
    <t>668687353124000</t>
  </si>
  <si>
    <t>758230767409000</t>
  </si>
  <si>
    <t>029516739722000</t>
  </si>
  <si>
    <t>924366925047000</t>
  </si>
  <si>
    <t>031440795009000</t>
  </si>
  <si>
    <t>708087309501000</t>
  </si>
  <si>
    <t>021544515503000</t>
  </si>
  <si>
    <t>311722243013000</t>
  </si>
  <si>
    <t>024412132725000</t>
  </si>
  <si>
    <t>906094032811000</t>
  </si>
  <si>
    <t>025169970701000</t>
  </si>
  <si>
    <t>839798279618000</t>
  </si>
  <si>
    <t>029306990722000</t>
  </si>
  <si>
    <t>010016525524001</t>
  </si>
  <si>
    <t>660718263643000</t>
  </si>
  <si>
    <t>004445839025000</t>
  </si>
  <si>
    <t>010610319951002</t>
  </si>
  <si>
    <t>018585216215000</t>
  </si>
  <si>
    <t>025184995832000</t>
  </si>
  <si>
    <t>021322789728000</t>
  </si>
  <si>
    <t>667262109604000</t>
  </si>
  <si>
    <t>030886048063000</t>
  </si>
  <si>
    <t>013283668217000</t>
  </si>
  <si>
    <t>015149875333000</t>
  </si>
  <si>
    <t>022940175332001</t>
  </si>
  <si>
    <t>025456773054000</t>
  </si>
  <si>
    <t>004692323213000</t>
  </si>
  <si>
    <t>750478109331000</t>
  </si>
  <si>
    <t>915994248071000</t>
  </si>
  <si>
    <t>013468962411000</t>
  </si>
  <si>
    <t>812674562427000</t>
  </si>
  <si>
    <t>922111364618000</t>
  </si>
  <si>
    <t>313746513011000</t>
  </si>
  <si>
    <t>747281525043000</t>
  </si>
  <si>
    <t>012124491651000</t>
  </si>
  <si>
    <t>842336216118000</t>
  </si>
  <si>
    <t>839007754604000</t>
  </si>
  <si>
    <t>032738759039000</t>
  </si>
  <si>
    <t>027733005516000</t>
  </si>
  <si>
    <t>927073999322000</t>
  </si>
  <si>
    <t>840971030502000</t>
  </si>
  <si>
    <t>927199653811000</t>
  </si>
  <si>
    <t>016311516111000</t>
  </si>
  <si>
    <t>019746890121000</t>
  </si>
  <si>
    <t>710527789124000</t>
  </si>
  <si>
    <t>907451116118000</t>
  </si>
  <si>
    <t>840715817334000</t>
  </si>
  <si>
    <t>007664865803000</t>
  </si>
  <si>
    <t>016671596056000</t>
  </si>
  <si>
    <t>912334539326000</t>
  </si>
  <si>
    <t>026146233523000</t>
  </si>
  <si>
    <t>014661169614000</t>
  </si>
  <si>
    <t>903694859801000</t>
  </si>
  <si>
    <t>312388358411000</t>
  </si>
  <si>
    <t>023803380403000</t>
  </si>
  <si>
    <t>017072273223000</t>
  </si>
  <si>
    <t>023144660017000</t>
  </si>
  <si>
    <t>810530238905000</t>
  </si>
  <si>
    <t>761509744202000</t>
  </si>
  <si>
    <t>832130926722000</t>
  </si>
  <si>
    <t>902883636701000</t>
  </si>
  <si>
    <t>666241252613000</t>
  </si>
  <si>
    <t>735570822612000</t>
  </si>
  <si>
    <t>200177707655000</t>
  </si>
  <si>
    <t>018921312047000</t>
  </si>
  <si>
    <t>021336078725000</t>
  </si>
  <si>
    <t>021141866618000</t>
  </si>
  <si>
    <t>796040335956000</t>
  </si>
  <si>
    <t>017310301607000</t>
  </si>
  <si>
    <t>927403766423000</t>
  </si>
  <si>
    <t>860542000086000</t>
  </si>
  <si>
    <t>846879716022000</t>
  </si>
  <si>
    <t>010620649092000</t>
  </si>
  <si>
    <t>026107557019000</t>
  </si>
  <si>
    <t>013667696123001</t>
  </si>
  <si>
    <t>001505296201000</t>
  </si>
  <si>
    <t>316816081732000</t>
  </si>
  <si>
    <t>031858921811000</t>
  </si>
  <si>
    <t>026302695728000</t>
  </si>
  <si>
    <t>573807823432000</t>
  </si>
  <si>
    <t>024675993722000</t>
  </si>
  <si>
    <t>000071290646000</t>
  </si>
  <si>
    <t>028489433125000</t>
  </si>
  <si>
    <t>819839846525000</t>
  </si>
  <si>
    <t>814056511701000</t>
  </si>
  <si>
    <t>020678769215000</t>
  </si>
  <si>
    <t>849408547215000</t>
  </si>
  <si>
    <t>922951546522000</t>
  </si>
  <si>
    <t>819805094603000</t>
  </si>
  <si>
    <t>745569277615000</t>
  </si>
  <si>
    <t>714664331307000</t>
  </si>
  <si>
    <t>712512961606000</t>
  </si>
  <si>
    <t>025053356016000</t>
  </si>
  <si>
    <t>019578178058000</t>
  </si>
  <si>
    <t>017415274723000</t>
  </si>
  <si>
    <t>021959309728000</t>
  </si>
  <si>
    <t>010003861053000</t>
  </si>
  <si>
    <t>859767444305000</t>
  </si>
  <si>
    <t>021929252444000</t>
  </si>
  <si>
    <t>808826192811000</t>
  </si>
  <si>
    <t>924303274321000</t>
  </si>
  <si>
    <t>029785342063000</t>
  </si>
  <si>
    <t>314016924905000</t>
  </si>
  <si>
    <t>858525868518000</t>
  </si>
  <si>
    <t>002864031655000</t>
  </si>
  <si>
    <t>027977925907001</t>
  </si>
  <si>
    <t>813281995522000</t>
  </si>
  <si>
    <t>017775131905000</t>
  </si>
  <si>
    <t>830540308515000</t>
  </si>
  <si>
    <t>719230773502001</t>
  </si>
  <si>
    <t>018869503426001</t>
  </si>
  <si>
    <t>726079494907000</t>
  </si>
  <si>
    <t>316988120905000</t>
  </si>
  <si>
    <t>000000000O0OOOX</t>
  </si>
  <si>
    <t>930386297301000</t>
  </si>
  <si>
    <t>018289397325000</t>
  </si>
  <si>
    <t>750490039703000</t>
  </si>
  <si>
    <t>750839995607000</t>
  </si>
  <si>
    <t>315363564905000</t>
  </si>
  <si>
    <t>738639525656000</t>
  </si>
  <si>
    <t>751314303831000</t>
  </si>
  <si>
    <t>000352419646000</t>
  </si>
  <si>
    <t>747447613905000</t>
  </si>
  <si>
    <t>928315837741000</t>
  </si>
  <si>
    <t>019898600308000</t>
  </si>
  <si>
    <t>895570588426000</t>
  </si>
  <si>
    <t>............</t>
  </si>
  <si>
    <t>706716560413000</t>
  </si>
  <si>
    <t>032785230722000</t>
  </si>
  <si>
    <t>440153575122000</t>
  </si>
  <si>
    <t>024306102111000</t>
  </si>
  <si>
    <t>000545418524000</t>
  </si>
  <si>
    <t>748388394064000</t>
  </si>
  <si>
    <t>901394270701000</t>
  </si>
  <si>
    <t>026705624606000</t>
  </si>
  <si>
    <t>839227741503000</t>
  </si>
  <si>
    <t>712587138045000</t>
  </si>
  <si>
    <t>908894835604000</t>
  </si>
  <si>
    <t>910177195924000</t>
  </si>
  <si>
    <t>315653394451000</t>
  </si>
  <si>
    <t>844626614085000</t>
  </si>
  <si>
    <t>707254769833001</t>
  </si>
  <si>
    <t>031276645216000</t>
  </si>
  <si>
    <t>807749205833001</t>
  </si>
  <si>
    <t>746136373833001</t>
  </si>
  <si>
    <t>025123241803000</t>
  </si>
  <si>
    <t>849772140809000</t>
  </si>
  <si>
    <t>016128530626000</t>
  </si>
  <si>
    <t>200129005127000</t>
  </si>
  <si>
    <t>013496567322001</t>
  </si>
  <si>
    <t>930476510101000</t>
  </si>
  <si>
    <t>211249941045000</t>
  </si>
  <si>
    <t>909009755067000</t>
  </si>
  <si>
    <t>814831384512000</t>
  </si>
  <si>
    <t>003798006417000</t>
  </si>
  <si>
    <t>015775141217001</t>
  </si>
  <si>
    <t>92430327432100</t>
  </si>
  <si>
    <t>862001765401000</t>
  </si>
  <si>
    <t>025747478047000</t>
  </si>
  <si>
    <t>807968193503000</t>
  </si>
  <si>
    <t>313116204445000</t>
  </si>
  <si>
    <t>021922729801001</t>
  </si>
  <si>
    <t>809711005624000</t>
  </si>
  <si>
    <t>918781022941000</t>
  </si>
  <si>
    <t>023428253734000</t>
  </si>
  <si>
    <t>900569435432000</t>
  </si>
  <si>
    <t>903722148225000</t>
  </si>
  <si>
    <t>582551651125000</t>
  </si>
  <si>
    <t>762160679028000</t>
  </si>
  <si>
    <t>021989512414001</t>
  </si>
  <si>
    <t>025448713435000</t>
  </si>
  <si>
    <t>926435983623000</t>
  </si>
  <si>
    <t>032817611702000</t>
  </si>
  <si>
    <t>028277184728000</t>
  </si>
  <si>
    <t>017920240073000</t>
  </si>
  <si>
    <t>855159158805000</t>
  </si>
  <si>
    <t>769410473429000</t>
  </si>
  <si>
    <t>715426854323000</t>
  </si>
  <si>
    <t>000070995801000</t>
  </si>
  <si>
    <t>017765447002001</t>
  </si>
  <si>
    <t>017160839605000</t>
  </si>
  <si>
    <t>013667696722001</t>
  </si>
  <si>
    <t>025407842631000</t>
  </si>
  <si>
    <t>860825314453000</t>
  </si>
  <si>
    <t>910637156026000</t>
  </si>
  <si>
    <t>021576319214000</t>
  </si>
  <si>
    <t>923318182009000</t>
  </si>
  <si>
    <t>667102412215000</t>
  </si>
  <si>
    <t>764413001953000</t>
  </si>
  <si>
    <t>010016061731001</t>
  </si>
  <si>
    <t>736000480528000</t>
  </si>
  <si>
    <t>869122333416000</t>
  </si>
  <si>
    <t>031285547622000</t>
  </si>
  <si>
    <t>905058798905000</t>
  </si>
  <si>
    <t>316172626901000</t>
  </si>
  <si>
    <t>017272790123000</t>
  </si>
  <si>
    <t>026258384122000</t>
  </si>
  <si>
    <t>029097300602000</t>
  </si>
  <si>
    <t>764236865712001</t>
  </si>
  <si>
    <t>815872791801000</t>
  </si>
  <si>
    <t>739940104013000</t>
  </si>
  <si>
    <t>023742521125000</t>
  </si>
  <si>
    <t>313462905525000</t>
  </si>
  <si>
    <t>767102320628000</t>
  </si>
  <si>
    <t>902492222805000</t>
  </si>
  <si>
    <t>314476029507000</t>
  </si>
  <si>
    <t>735013401077000</t>
  </si>
  <si>
    <t>010001972501005</t>
  </si>
  <si>
    <t>031141104018000</t>
  </si>
  <si>
    <t>311860795072000</t>
  </si>
  <si>
    <t>018281055091000</t>
  </si>
  <si>
    <t>010001725722001</t>
  </si>
  <si>
    <t>464343346</t>
  </si>
  <si>
    <t>016176547901000</t>
  </si>
  <si>
    <t>314980137906000</t>
  </si>
  <si>
    <t>869813402611000</t>
  </si>
  <si>
    <t>813093275201000</t>
  </si>
  <si>
    <t>010611739725003</t>
  </si>
  <si>
    <t>915946420724000</t>
  </si>
  <si>
    <t>768034803043000</t>
  </si>
  <si>
    <t>018851683062000</t>
  </si>
  <si>
    <t>924490980215000</t>
  </si>
  <si>
    <t>911670339029000</t>
  </si>
  <si>
    <t>027733013516000</t>
  </si>
  <si>
    <t>030143895035000</t>
  </si>
  <si>
    <t>024395659218000</t>
  </si>
  <si>
    <t>316343615504000</t>
  </si>
  <si>
    <t>745519371331000</t>
  </si>
  <si>
    <t>925498370604000</t>
  </si>
  <si>
    <t>014939565723000</t>
  </si>
  <si>
    <t>919461657122000</t>
  </si>
  <si>
    <t>074218090313000</t>
  </si>
  <si>
    <t>725457832401000</t>
  </si>
  <si>
    <t>010600112093000</t>
  </si>
  <si>
    <t>316199280215000</t>
  </si>
  <si>
    <t>831266846604000</t>
  </si>
  <si>
    <t>010709871511000</t>
  </si>
  <si>
    <t>010704500081000</t>
  </si>
  <si>
    <t>901945386121000</t>
  </si>
  <si>
    <t>011094703643000</t>
  </si>
  <si>
    <t>FR61404168429</t>
  </si>
  <si>
    <t>016092975903001</t>
  </si>
  <si>
    <t>834460966034000</t>
  </si>
  <si>
    <t>807108121619000</t>
  </si>
  <si>
    <t>930739818617000</t>
  </si>
  <si>
    <t>732527247603000</t>
  </si>
  <si>
    <t>902178888656000</t>
  </si>
  <si>
    <t>821467560048000</t>
  </si>
  <si>
    <t>162717946802000</t>
  </si>
  <si>
    <t>448640607314000</t>
  </si>
  <si>
    <t>668638661907000</t>
  </si>
  <si>
    <t>823314968124000</t>
  </si>
  <si>
    <t>850495425216000</t>
  </si>
  <si>
    <t>004426649015000</t>
  </si>
  <si>
    <t>020023867026000</t>
  </si>
  <si>
    <t>210483517653000</t>
  </si>
  <si>
    <t>924666621805000</t>
  </si>
  <si>
    <t>920736907711000</t>
  </si>
  <si>
    <t>762173383117000</t>
  </si>
  <si>
    <t>316888577215000</t>
  </si>
  <si>
    <t>016402042522001</t>
  </si>
  <si>
    <t>000568915721000</t>
  </si>
  <si>
    <t>019375880061000</t>
  </si>
  <si>
    <t>806726857216000</t>
  </si>
  <si>
    <t>729959726605000</t>
  </si>
  <si>
    <t>712442847326000</t>
  </si>
  <si>
    <t>736391749643000</t>
  </si>
  <si>
    <t>033378829101000</t>
  </si>
  <si>
    <t>011484607605000</t>
  </si>
  <si>
    <t>815850219112000</t>
  </si>
  <si>
    <t>014291033511000</t>
  </si>
  <si>
    <t>762607901205000</t>
  </si>
  <si>
    <t>719748816811000</t>
  </si>
  <si>
    <t>907838072617000</t>
  </si>
  <si>
    <t>925980039216000</t>
  </si>
  <si>
    <t>027796168301000</t>
  </si>
  <si>
    <t>015775083046000</t>
  </si>
  <si>
    <t>020917977631000</t>
  </si>
  <si>
    <t>007221906601000</t>
  </si>
  <si>
    <t>858339732806000</t>
  </si>
  <si>
    <t>028332153728000</t>
  </si>
  <si>
    <t>033060906722000</t>
  </si>
  <si>
    <t>823047964411000</t>
  </si>
  <si>
    <t>838311645314000</t>
  </si>
  <si>
    <t>824971824516000</t>
  </si>
  <si>
    <t>091622712401000</t>
  </si>
  <si>
    <t>707613766419000</t>
  </si>
  <si>
    <t>029427465701000</t>
  </si>
  <si>
    <t>716034012711000</t>
  </si>
  <si>
    <t>315310763413000</t>
  </si>
  <si>
    <t>025716192941001</t>
  </si>
  <si>
    <t>011301884308000</t>
  </si>
  <si>
    <t>827616657307000</t>
  </si>
  <si>
    <t>024352924722000</t>
  </si>
  <si>
    <t>841019680224000</t>
  </si>
  <si>
    <t>860980598421000</t>
  </si>
  <si>
    <t>844669242067000</t>
  </si>
  <si>
    <t>905280541647000</t>
  </si>
  <si>
    <t>710095142411000</t>
  </si>
  <si>
    <t>024836520224000</t>
  </si>
  <si>
    <t>911288629722000</t>
  </si>
  <si>
    <t>000164632801000</t>
  </si>
  <si>
    <t>925099020741000</t>
  </si>
  <si>
    <t>017250945655000</t>
  </si>
  <si>
    <t>811410117021000</t>
  </si>
  <si>
    <t>013955133023000</t>
  </si>
  <si>
    <t>031701048722000</t>
  </si>
  <si>
    <t>828545053942000</t>
  </si>
  <si>
    <t>031525306307000</t>
  </si>
  <si>
    <t>833376031071000</t>
  </si>
  <si>
    <t>026817320021000</t>
  </si>
  <si>
    <t>826190373053000</t>
  </si>
  <si>
    <t>837715622731000</t>
  </si>
  <si>
    <t>010031482426001</t>
  </si>
  <si>
    <t>006848691705000</t>
  </si>
  <si>
    <t>TERSERAH KAMU A</t>
  </si>
  <si>
    <t>832131528722000</t>
  </si>
  <si>
    <t>002440204203000</t>
  </si>
  <si>
    <t>010016525501002</t>
  </si>
  <si>
    <t>npwp MITSUBISHI</t>
  </si>
  <si>
    <t>317039717731000</t>
  </si>
  <si>
    <t>766541866701000</t>
  </si>
  <si>
    <t>006981682331000</t>
  </si>
  <si>
    <t>321401102730001</t>
  </si>
  <si>
    <t>017363250525000</t>
  </si>
  <si>
    <t>751675141064000</t>
  </si>
  <si>
    <t>017806241631001</t>
  </si>
  <si>
    <t>024478307426000</t>
  </si>
  <si>
    <t>708369491432000</t>
  </si>
  <si>
    <t>316083112604000</t>
  </si>
  <si>
    <t>033349788215000</t>
  </si>
  <si>
    <t>482014180417000</t>
  </si>
  <si>
    <t>815116967955000</t>
  </si>
  <si>
    <t>852609023701000</t>
  </si>
  <si>
    <t>026322883705000</t>
  </si>
  <si>
    <t>031658065306000</t>
  </si>
  <si>
    <t>000179093721000</t>
  </si>
  <si>
    <t>317515989621000</t>
  </si>
  <si>
    <t>027983964904000</t>
  </si>
  <si>
    <t>026784926831000</t>
  </si>
  <si>
    <t>748687902314000</t>
  </si>
  <si>
    <t>928538396831000</t>
  </si>
  <si>
    <t>020711792915001</t>
  </si>
  <si>
    <t>700628795728000</t>
  </si>
  <si>
    <t>022519383904000</t>
  </si>
  <si>
    <t>737937326732000</t>
  </si>
  <si>
    <t>312032261426000</t>
  </si>
  <si>
    <t>032074544728000</t>
  </si>
  <si>
    <t>025141896525000</t>
  </si>
  <si>
    <t>15590052606</t>
  </si>
  <si>
    <t>021113675963100</t>
  </si>
  <si>
    <t>210499679046000</t>
  </si>
  <si>
    <t>841298243012000</t>
  </si>
  <si>
    <t>317378255501000</t>
  </si>
  <si>
    <t>903551760911000</t>
  </si>
  <si>
    <t>911663912543000</t>
  </si>
  <si>
    <t>919756379505000</t>
  </si>
  <si>
    <t>071956270533000</t>
  </si>
  <si>
    <t>838019891811000</t>
  </si>
  <si>
    <t>010016293956009</t>
  </si>
  <si>
    <t>011297371411000</t>
  </si>
  <si>
    <t>010031482429002</t>
  </si>
  <si>
    <t>012419925426000</t>
  </si>
  <si>
    <t>311752687124000</t>
  </si>
  <si>
    <t>029798337306000</t>
  </si>
  <si>
    <t>022031843307000</t>
  </si>
  <si>
    <t>032882425027000</t>
  </si>
  <si>
    <t>312793524451000</t>
  </si>
  <si>
    <t>709265896215000</t>
  </si>
  <si>
    <t>863994158048000</t>
  </si>
  <si>
    <t>924487499728000</t>
  </si>
  <si>
    <t>029383221603000</t>
  </si>
  <si>
    <t>014093991725000</t>
  </si>
  <si>
    <t>032151441504001</t>
  </si>
  <si>
    <t>023774433609000</t>
  </si>
  <si>
    <t>313446999614000</t>
  </si>
  <si>
    <t>004936704077000</t>
  </si>
  <si>
    <t>850187816612000</t>
  </si>
  <si>
    <t>852345644618000</t>
  </si>
  <si>
    <t>016438707451000</t>
  </si>
  <si>
    <t>240046375426000</t>
  </si>
  <si>
    <t>006245757214000</t>
  </si>
  <si>
    <t>210516654036000</t>
  </si>
  <si>
    <t>016744773007000</t>
  </si>
  <si>
    <t>018313692607000</t>
  </si>
  <si>
    <t>823957303617000</t>
  </si>
  <si>
    <t>002988749801000</t>
  </si>
  <si>
    <t>026245191015000</t>
  </si>
  <si>
    <t>027939149002000</t>
  </si>
  <si>
    <t>729753616813000</t>
  </si>
  <si>
    <t>707055893011000</t>
  </si>
  <si>
    <t>031813025728000</t>
  </si>
  <si>
    <t>014551394401001</t>
  </si>
  <si>
    <t>025947144722000</t>
  </si>
  <si>
    <t>829826726811000</t>
  </si>
  <si>
    <t>752099184722000</t>
  </si>
  <si>
    <t>760544270728000</t>
  </si>
  <si>
    <t>031694698086000</t>
  </si>
  <si>
    <t>004421053012000</t>
  </si>
  <si>
    <t>014385710641000</t>
  </si>
  <si>
    <t>869765750821000</t>
  </si>
  <si>
    <t>766225551645000</t>
  </si>
  <si>
    <t>031035025301000</t>
  </si>
  <si>
    <t>013496567721001</t>
  </si>
  <si>
    <t>000064634655000</t>
  </si>
  <si>
    <t>097939128806000</t>
  </si>
  <si>
    <t>711608471086000</t>
  </si>
  <si>
    <t>030422349035000</t>
  </si>
  <si>
    <t>470151218005000</t>
  </si>
  <si>
    <t>004076840071000</t>
  </si>
  <si>
    <t>803770726801000</t>
  </si>
  <si>
    <t>841757503728000</t>
  </si>
  <si>
    <t>016026221048000</t>
  </si>
  <si>
    <t>836435966048000</t>
  </si>
  <si>
    <t>024973513721000</t>
  </si>
  <si>
    <t>016253700309000</t>
  </si>
  <si>
    <t>030096176523000</t>
  </si>
  <si>
    <t>747519478043000</t>
  </si>
  <si>
    <t>022341002309000</t>
  </si>
  <si>
    <t>023731276701000</t>
  </si>
  <si>
    <t>033047309801000</t>
  </si>
  <si>
    <t>018407262651000</t>
  </si>
  <si>
    <t>028689263026000</t>
  </si>
  <si>
    <t>014668834722000</t>
  </si>
  <si>
    <t>021922554071000</t>
  </si>
  <si>
    <t>933610321811000</t>
  </si>
  <si>
    <t>680436516216000</t>
  </si>
  <si>
    <t>032767444824000</t>
  </si>
  <si>
    <t>900854670533000</t>
  </si>
  <si>
    <t>758082853601000</t>
  </si>
  <si>
    <t>923330153713000</t>
  </si>
  <si>
    <t>817965403322000</t>
  </si>
  <si>
    <t>767644271301000</t>
  </si>
  <si>
    <t>029916129923001</t>
  </si>
  <si>
    <t>925450249741000</t>
  </si>
  <si>
    <t>927617027017000</t>
  </si>
  <si>
    <t>316624303601000</t>
  </si>
  <si>
    <t>316322973601000</t>
  </si>
  <si>
    <t>851696799019000</t>
  </si>
  <si>
    <t>906972336724000</t>
  </si>
  <si>
    <t>019686443724000</t>
  </si>
  <si>
    <t>906843883724000</t>
  </si>
  <si>
    <t>028237691418000</t>
  </si>
  <si>
    <t>015686611609000</t>
  </si>
  <si>
    <t>810444794101001</t>
  </si>
  <si>
    <t>014261077657000</t>
  </si>
  <si>
    <t>002080265605000</t>
  </si>
  <si>
    <t>032490401701000</t>
  </si>
  <si>
    <t>013013032801001</t>
  </si>
  <si>
    <t>200012300625000</t>
  </si>
  <si>
    <t>026795989801000</t>
  </si>
  <si>
    <t>669476301215000</t>
  </si>
  <si>
    <t>858517584429000</t>
  </si>
  <si>
    <t>842890915067000</t>
  </si>
  <si>
    <t>761666486732000</t>
  </si>
  <si>
    <t>746888452225000</t>
  </si>
  <si>
    <t>315925016411000</t>
  </si>
  <si>
    <t>253346886401000</t>
  </si>
  <si>
    <t>827926684642000</t>
  </si>
  <si>
    <t>010717783057000</t>
  </si>
  <si>
    <t>836276113621000</t>
  </si>
  <si>
    <t>806448452504000</t>
  </si>
  <si>
    <t>023771629609000</t>
  </si>
  <si>
    <t>015338106904000</t>
  </si>
  <si>
    <t>732630330732000</t>
  </si>
  <si>
    <t>001172188608000</t>
  </si>
  <si>
    <t>931112189212000</t>
  </si>
  <si>
    <t>025245929301000</t>
  </si>
  <si>
    <t>028431575722000</t>
  </si>
  <si>
    <t>027152164202001</t>
  </si>
  <si>
    <t>003002177416000</t>
  </si>
  <si>
    <t>024515397428000</t>
  </si>
  <si>
    <t>004901880224000</t>
  </si>
  <si>
    <t>026572354419000</t>
  </si>
  <si>
    <t>858486632642000</t>
  </si>
  <si>
    <t>862329125741000</t>
  </si>
  <si>
    <t>029735594721000</t>
  </si>
  <si>
    <t>748687050428000</t>
  </si>
  <si>
    <t>.............</t>
  </si>
  <si>
    <t>014833289301000</t>
  </si>
  <si>
    <t>032971319728000</t>
  </si>
  <si>
    <t>018575415215000</t>
  </si>
  <si>
    <t>856955398067000</t>
  </si>
  <si>
    <t>031758501331000</t>
  </si>
  <si>
    <t>318162922314000</t>
  </si>
  <si>
    <t>314677576451000</t>
  </si>
  <si>
    <t>842870446647000</t>
  </si>
  <si>
    <t>829378546426000</t>
  </si>
  <si>
    <t>010016525531001</t>
  </si>
  <si>
    <t>011150547955000</t>
  </si>
  <si>
    <t>014680458609000</t>
  </si>
  <si>
    <t>026987727202000</t>
  </si>
  <si>
    <t>015628555215000</t>
  </si>
  <si>
    <t>849420930648000</t>
  </si>
  <si>
    <t>016341620218000</t>
  </si>
  <si>
    <t>031274145626000</t>
  </si>
  <si>
    <t>855915724503000</t>
  </si>
  <si>
    <t>,............,,</t>
  </si>
  <si>
    <t>827506486503000</t>
  </si>
  <si>
    <t>900811415322000</t>
  </si>
  <si>
    <t>841374648809000</t>
  </si>
  <si>
    <t>028957660323000</t>
  </si>
  <si>
    <t>031294911804000</t>
  </si>
  <si>
    <t>764911343721000</t>
  </si>
  <si>
    <t>025659418951000</t>
  </si>
  <si>
    <t>030880132603000</t>
  </si>
  <si>
    <t>572154144043000</t>
  </si>
  <si>
    <t>019481258301000</t>
  </si>
  <si>
    <t>031675051721000</t>
  </si>
  <si>
    <t>027274968432000</t>
  </si>
  <si>
    <t>313762023016000</t>
  </si>
  <si>
    <t>021355953723000</t>
  </si>
  <si>
    <t>904529088704000</t>
  </si>
  <si>
    <t>018699041058000</t>
  </si>
  <si>
    <t>830572988606000</t>
  </si>
  <si>
    <t>027913656611000</t>
  </si>
  <si>
    <t>014055149706000</t>
  </si>
  <si>
    <t>841285869701000</t>
  </si>
  <si>
    <t>031778376606000</t>
  </si>
  <si>
    <t>831888771215000</t>
  </si>
  <si>
    <t>004902102214000</t>
  </si>
  <si>
    <t>005085428705000</t>
  </si>
  <si>
    <t>021861638046000</t>
  </si>
  <si>
    <t>930674049453000</t>
  </si>
  <si>
    <t>024668733081000</t>
  </si>
  <si>
    <t>747801959808000</t>
  </si>
  <si>
    <t>315048694125000</t>
  </si>
  <si>
    <t>015814924037000</t>
  </si>
  <si>
    <t>003821873505000</t>
  </si>
  <si>
    <t>013620968215001</t>
  </si>
  <si>
    <t>846100550704000</t>
  </si>
  <si>
    <t>013944665061000</t>
  </si>
  <si>
    <t>013986278619001</t>
  </si>
  <si>
    <t>013986278607002</t>
  </si>
  <si>
    <t>809347784646000</t>
  </si>
  <si>
    <t>831268040516000</t>
  </si>
  <si>
    <t>311828156418000</t>
  </si>
  <si>
    <t>721602746215000</t>
  </si>
  <si>
    <t>488459975408000</t>
  </si>
  <si>
    <t>907555999525000</t>
  </si>
  <si>
    <t>081037400201000</t>
  </si>
  <si>
    <t>030549042121000</t>
  </si>
  <si>
    <t>032777310019000</t>
  </si>
  <si>
    <t>908209174119000</t>
  </si>
  <si>
    <t>028258705615000</t>
  </si>
  <si>
    <t>027458538311000</t>
  </si>
  <si>
    <t>902416965017000</t>
  </si>
  <si>
    <t>083517188311000</t>
  </si>
  <si>
    <t>016731473618000</t>
  </si>
  <si>
    <t>862898244503000</t>
  </si>
  <si>
    <t>022094163732000</t>
  </si>
  <si>
    <t>010016525511002</t>
  </si>
  <si>
    <t>028109379218000</t>
  </si>
  <si>
    <t>669319139606000</t>
  </si>
  <si>
    <t>663178721609000</t>
  </si>
  <si>
    <t>02827608643000</t>
  </si>
  <si>
    <t>028110997211000</t>
  </si>
  <si>
    <t>017392556426000</t>
  </si>
  <si>
    <t>851493395803000</t>
  </si>
  <si>
    <t>724956164325000</t>
  </si>
  <si>
    <t>714658325116001</t>
  </si>
  <si>
    <t>926367590615000</t>
  </si>
  <si>
    <t>010016525631001</t>
  </si>
  <si>
    <t>250461936426000</t>
  </si>
  <si>
    <t>033183823606000</t>
  </si>
  <si>
    <t>027799576309001</t>
  </si>
  <si>
    <t>083303180721000</t>
  </si>
  <si>
    <t>932082159609000</t>
  </si>
  <si>
    <t>022756167011000</t>
  </si>
  <si>
    <t>003080652645000</t>
  </si>
  <si>
    <t>767334956435000</t>
  </si>
  <si>
    <t>027962497013000</t>
  </si>
  <si>
    <t>841298623522000</t>
  </si>
  <si>
    <t>023535248903000</t>
  </si>
  <si>
    <t>923068191722000</t>
  </si>
  <si>
    <t>027468800734000</t>
  </si>
  <si>
    <t>831848882011000</t>
  </si>
  <si>
    <t>015313174614001</t>
  </si>
  <si>
    <t>019958388062000</t>
  </si>
  <si>
    <t>927667253908000</t>
  </si>
  <si>
    <t>666361480418000</t>
  </si>
  <si>
    <t>867528911642000</t>
  </si>
  <si>
    <t>029833555302001</t>
  </si>
  <si>
    <t>927525915612000</t>
  </si>
  <si>
    <t>743604100618000</t>
  </si>
  <si>
    <t>316058130401000</t>
  </si>
  <si>
    <t>011376217726000</t>
  </si>
  <si>
    <t>015435910904000</t>
  </si>
  <si>
    <t>023308059701000</t>
  </si>
  <si>
    <t>005958111518000</t>
  </si>
  <si>
    <t>022922470081000</t>
  </si>
  <si>
    <t>016308082113000</t>
  </si>
  <si>
    <t>032222580321000</t>
  </si>
  <si>
    <t>812545192204000</t>
  </si>
  <si>
    <t>831297171309000</t>
  </si>
  <si>
    <t>025624206721000</t>
  </si>
  <si>
    <t>028163673077000</t>
  </si>
  <si>
    <t>925614117732000</t>
  </si>
  <si>
    <t>868283862121000</t>
  </si>
  <si>
    <t>722913894701000</t>
  </si>
  <si>
    <t>318234663432000</t>
  </si>
  <si>
    <t>028008449212000</t>
  </si>
  <si>
    <t>831038807522000</t>
  </si>
  <si>
    <t>018564047024000</t>
  </si>
  <si>
    <t>246177141002000</t>
  </si>
  <si>
    <t>861898302741000</t>
  </si>
  <si>
    <t>818125155606000</t>
  </si>
  <si>
    <t>921860706301000</t>
  </si>
  <si>
    <t>025725938217000</t>
  </si>
  <si>
    <t>813157450301000</t>
  </si>
  <si>
    <t>015103468645001</t>
  </si>
  <si>
    <t>934043183026000</t>
  </si>
  <si>
    <t>029198116823000</t>
  </si>
  <si>
    <t>0000000000000000.</t>
  </si>
  <si>
    <t>032493835011000</t>
  </si>
  <si>
    <t>24289035800500</t>
  </si>
  <si>
    <t>000529172516000</t>
  </si>
  <si>
    <t>816806954503000</t>
  </si>
  <si>
    <t>030820922603000</t>
  </si>
  <si>
    <t>746203157703000</t>
  </si>
  <si>
    <t>024336737039000</t>
  </si>
  <si>
    <t>314171604122000</t>
  </si>
  <si>
    <t>022007181123000</t>
  </si>
  <si>
    <t>316182302215000</t>
  </si>
  <si>
    <t>010016293953002</t>
  </si>
  <si>
    <t>032551863063000</t>
  </si>
  <si>
    <t>146710173202000</t>
  </si>
  <si>
    <t>084367408301000</t>
  </si>
  <si>
    <t>018293084641000</t>
  </si>
  <si>
    <t>723900817505000</t>
  </si>
  <si>
    <t>919388801115000</t>
  </si>
  <si>
    <t>801184326806000</t>
  </si>
  <si>
    <t>004445599025000</t>
  </si>
  <si>
    <t>811263763655000</t>
  </si>
  <si>
    <t>015733173048000</t>
  </si>
  <si>
    <t>01816157080300</t>
  </si>
  <si>
    <t>802004580503001</t>
  </si>
  <si>
    <t>318120979953001</t>
  </si>
  <si>
    <t>826751638612001</t>
  </si>
  <si>
    <t>926244575029000</t>
  </si>
  <si>
    <t>714248648816000</t>
  </si>
  <si>
    <t>024013302426000</t>
  </si>
  <si>
    <t>801770728805000</t>
  </si>
  <si>
    <t>716046578702001</t>
  </si>
  <si>
    <t>864286224204000</t>
  </si>
  <si>
    <t>931606966811000</t>
  </si>
  <si>
    <t>030993638701000</t>
  </si>
  <si>
    <t>- --- --- --- -</t>
  </si>
  <si>
    <t>704433838541001</t>
  </si>
  <si>
    <t>160688164307000</t>
  </si>
  <si>
    <t>017283417903000</t>
  </si>
  <si>
    <t>014750228904000</t>
  </si>
  <si>
    <t>831884002901000</t>
  </si>
  <si>
    <t>022710990432000</t>
  </si>
  <si>
    <t>924583065517000</t>
  </si>
  <si>
    <t>707621298451000</t>
  </si>
  <si>
    <t>016566622038000</t>
  </si>
  <si>
    <t>010022119408001</t>
  </si>
  <si>
    <t>809151673416000</t>
  </si>
  <si>
    <t>862587706443000</t>
  </si>
  <si>
    <t>032670689085000</t>
  </si>
  <si>
    <t>023878119415000</t>
  </si>
  <si>
    <t>024145427081000</t>
  </si>
  <si>
    <t>699627949037000</t>
  </si>
  <si>
    <t>211238829093000</t>
  </si>
  <si>
    <t>141546150017000</t>
  </si>
  <si>
    <t>482504677409000</t>
  </si>
  <si>
    <t>809755630505000</t>
  </si>
  <si>
    <t>802303883732000</t>
  </si>
  <si>
    <t>074314279315000</t>
  </si>
  <si>
    <t>317381366532000</t>
  </si>
  <si>
    <t>776898595432000</t>
  </si>
  <si>
    <t>833372790429000</t>
  </si>
  <si>
    <t>032785263722000</t>
  </si>
  <si>
    <t>482426665013000</t>
  </si>
  <si>
    <t>033137704722000</t>
  </si>
  <si>
    <t>031131485619000</t>
  </si>
  <si>
    <t>020103164722000</t>
  </si>
  <si>
    <t>013019096062000</t>
  </si>
  <si>
    <t>019255728624000</t>
  </si>
  <si>
    <t>697204667015000</t>
  </si>
  <si>
    <t>812281160616000</t>
  </si>
  <si>
    <t>026469064726000</t>
  </si>
  <si>
    <t>018435651224000</t>
  </si>
  <si>
    <t>724436589833000</t>
  </si>
  <si>
    <t>929735785113000</t>
  </si>
  <si>
    <t>705784528722000</t>
  </si>
  <si>
    <t>024264863431000</t>
  </si>
  <si>
    <t>910741453603000</t>
  </si>
  <si>
    <t>844298836543000</t>
  </si>
  <si>
    <t>314697806125000</t>
  </si>
  <si>
    <t>017487422125000</t>
  </si>
  <si>
    <t>813466307609000</t>
  </si>
  <si>
    <t>806275681722000</t>
  </si>
  <si>
    <t>011020799331000</t>
  </si>
  <si>
    <t>029886512037000</t>
  </si>
  <si>
    <t>715906137028000</t>
  </si>
  <si>
    <t>764736971416000</t>
  </si>
  <si>
    <t>025047259048000</t>
  </si>
  <si>
    <t>000716597118000</t>
  </si>
  <si>
    <t>315229419431000</t>
  </si>
  <si>
    <t>735015125015000</t>
  </si>
  <si>
    <t>765190426731000</t>
  </si>
  <si>
    <t>15783541033</t>
  </si>
  <si>
    <t>926943853624000</t>
  </si>
  <si>
    <t>670166537411000</t>
  </si>
  <si>
    <t>010822260057000</t>
  </si>
  <si>
    <t>706045895215000</t>
  </si>
  <si>
    <t>015440001544000</t>
  </si>
  <si>
    <t>023204985223001</t>
  </si>
  <si>
    <t>865690523609000</t>
  </si>
  <si>
    <t>006341475328000</t>
  </si>
  <si>
    <t>030878003216000</t>
  </si>
  <si>
    <t>025853144216000</t>
  </si>
  <si>
    <t>029065562006000</t>
  </si>
  <si>
    <t>741999650223000</t>
  </si>
  <si>
    <t>923993786223000</t>
  </si>
  <si>
    <t>032763146093000</t>
  </si>
  <si>
    <t>727395428602000</t>
  </si>
  <si>
    <t>732557103516000</t>
  </si>
  <si>
    <t>008530024334000</t>
  </si>
  <si>
    <t>013255989062000</t>
  </si>
  <si>
    <t>012486411701000</t>
  </si>
  <si>
    <t>005768544922000</t>
  </si>
  <si>
    <t>022628945111000</t>
  </si>
  <si>
    <t>843623521006000</t>
  </si>
  <si>
    <t>029516770722000</t>
  </si>
  <si>
    <t>014565717651000</t>
  </si>
  <si>
    <t>020867834701001</t>
  </si>
  <si>
    <t>826546400437000</t>
  </si>
  <si>
    <t>015828676441000</t>
  </si>
  <si>
    <t>024634321007000</t>
  </si>
  <si>
    <t>019184795641000</t>
  </si>
  <si>
    <t>001550367624000</t>
  </si>
  <si>
    <t>027601558307000</t>
  </si>
  <si>
    <t>759048465726000</t>
  </si>
  <si>
    <t>027476530048000</t>
  </si>
  <si>
    <t>013556279013000</t>
  </si>
  <si>
    <t>062717806302000</t>
  </si>
  <si>
    <t>906119482629000</t>
  </si>
  <si>
    <t>831046198711000</t>
  </si>
  <si>
    <t>868993288322000</t>
  </si>
  <si>
    <t>032928608614000</t>
  </si>
  <si>
    <t>016409260026000</t>
  </si>
  <si>
    <t>911678159617000</t>
  </si>
  <si>
    <t>843216128118000</t>
  </si>
  <si>
    <t>028358679401000</t>
  </si>
  <si>
    <t>906823817067000</t>
  </si>
  <si>
    <t>016280323051000</t>
  </si>
  <si>
    <t>818996696224000</t>
  </si>
  <si>
    <t>909736076455000</t>
  </si>
  <si>
    <t>316572932734000</t>
  </si>
  <si>
    <t>017695263722000</t>
  </si>
  <si>
    <t>805014016642000</t>
  </si>
  <si>
    <t>765472444444000</t>
  </si>
  <si>
    <t>756728762533000</t>
  </si>
  <si>
    <t>318142007525000</t>
  </si>
  <si>
    <t>025156100629000</t>
  </si>
  <si>
    <t>025810284528000</t>
  </si>
  <si>
    <t>722797289541000</t>
  </si>
  <si>
    <t>026672808704001</t>
  </si>
  <si>
    <t>026504720215000</t>
  </si>
  <si>
    <t>860235191211000</t>
  </si>
  <si>
    <t>032037194724000</t>
  </si>
  <si>
    <t>027006873823000</t>
  </si>
  <si>
    <t>012297032117000</t>
  </si>
  <si>
    <t>028781615502000</t>
  </si>
  <si>
    <t>023654296212000</t>
  </si>
  <si>
    <t>027030840004000</t>
  </si>
  <si>
    <t>316661768525000</t>
  </si>
  <si>
    <t>920106895414000</t>
  </si>
  <si>
    <t>927141994315000</t>
  </si>
  <si>
    <t>732512637513000</t>
  </si>
  <si>
    <t>026816397047000</t>
  </si>
  <si>
    <t>671944361307000</t>
  </si>
  <si>
    <t>026130518307000</t>
  </si>
  <si>
    <t>030464341609000</t>
  </si>
  <si>
    <t>015060866727000</t>
  </si>
  <si>
    <t>926204843516000</t>
  </si>
  <si>
    <t>758579528941000</t>
  </si>
  <si>
    <t>026739284727000</t>
  </si>
  <si>
    <t>010001972225001</t>
  </si>
  <si>
    <t>843374307325000</t>
  </si>
  <si>
    <t>742884810505000</t>
  </si>
  <si>
    <t>860489376225000</t>
  </si>
  <si>
    <t>317937431617000</t>
  </si>
  <si>
    <t>031171747922001</t>
  </si>
  <si>
    <t>000778746224000</t>
  </si>
  <si>
    <t>722164480011000</t>
  </si>
  <si>
    <t>013229943029000</t>
  </si>
  <si>
    <t>490488277416000</t>
  </si>
  <si>
    <t>033195314113000</t>
  </si>
  <si>
    <t>032352973301000</t>
  </si>
  <si>
    <t>022340822303000</t>
  </si>
  <si>
    <t>032978728215000</t>
  </si>
  <si>
    <t>763952264006000</t>
  </si>
  <si>
    <t>745786285331000</t>
  </si>
  <si>
    <t>642694327407000</t>
  </si>
  <si>
    <t>027555580801001</t>
  </si>
  <si>
    <t>855065249608000</t>
  </si>
  <si>
    <t>016805475807001</t>
  </si>
  <si>
    <t>018576934812000</t>
  </si>
  <si>
    <t>018878926308000</t>
  </si>
  <si>
    <t>752904821645000</t>
  </si>
  <si>
    <t>019306273031000</t>
  </si>
  <si>
    <t>920725322121000</t>
  </si>
  <si>
    <t>031864887063000</t>
  </si>
  <si>
    <t>019049337728000</t>
  </si>
  <si>
    <t>718720170017000</t>
  </si>
  <si>
    <t>763379682643000</t>
  </si>
  <si>
    <t>748126208722000</t>
  </si>
  <si>
    <t>032831042722000</t>
  </si>
  <si>
    <t>819300864105000</t>
  </si>
  <si>
    <t>843809278807000</t>
  </si>
  <si>
    <t>665511705734000</t>
  </si>
  <si>
    <t>935153072412000</t>
  </si>
  <si>
    <t>822980421643000</t>
  </si>
  <si>
    <t>912555240618000</t>
  </si>
  <si>
    <t>032895237722000</t>
  </si>
  <si>
    <t>002820652821000</t>
  </si>
  <si>
    <t>833100795301000</t>
  </si>
  <si>
    <t>734923741451000</t>
  </si>
  <si>
    <t>857480883906000</t>
  </si>
  <si>
    <t>745461509802000</t>
  </si>
  <si>
    <t>934889569417000</t>
  </si>
  <si>
    <t>015309446217000</t>
  </si>
  <si>
    <t>032055543015000</t>
  </si>
  <si>
    <t>021727706732000</t>
  </si>
  <si>
    <t>914949326331000</t>
  </si>
  <si>
    <t>726138829417000</t>
  </si>
  <si>
    <t>010000651051000</t>
  </si>
  <si>
    <t>842118168304000</t>
  </si>
  <si>
    <t>017584905121000</t>
  </si>
  <si>
    <t>852438258224000</t>
  </si>
  <si>
    <t>092468156407000</t>
  </si>
  <si>
    <t>813690906402000</t>
  </si>
  <si>
    <t>761827245124000</t>
  </si>
  <si>
    <t>852527357112000</t>
  </si>
  <si>
    <t>901561191801000</t>
  </si>
  <si>
    <t>025048604022000</t>
  </si>
  <si>
    <t>752569947722000</t>
  </si>
  <si>
    <t>730552999215000</t>
  </si>
  <si>
    <t>835504655704000</t>
  </si>
  <si>
    <t>025948076728000</t>
  </si>
  <si>
    <t>757462528093000</t>
  </si>
  <si>
    <t>919728964811000</t>
  </si>
  <si>
    <t>033239823011000</t>
  </si>
  <si>
    <t>902891738003000</t>
  </si>
  <si>
    <t>025054594022000</t>
  </si>
  <si>
    <t>920985611741000</t>
  </si>
  <si>
    <t>846943561514000</t>
  </si>
  <si>
    <t>028172872046000</t>
  </si>
  <si>
    <t>076831106712000</t>
  </si>
  <si>
    <t>00.</t>
  </si>
  <si>
    <t>815188263722000</t>
  </si>
  <si>
    <t>Panye (HK) Tech</t>
  </si>
  <si>
    <t>210327656063000</t>
  </si>
  <si>
    <t>010028454312001</t>
  </si>
  <si>
    <t>032858763224000</t>
  </si>
  <si>
    <t>023036502731000</t>
  </si>
  <si>
    <t>024946980018000</t>
  </si>
  <si>
    <t>010707271057000</t>
  </si>
  <si>
    <t>005582911706000</t>
  </si>
  <si>
    <t>909704058048000</t>
  </si>
  <si>
    <t>027240720215000</t>
  </si>
  <si>
    <t>027720861515000</t>
  </si>
  <si>
    <t>901390674061000</t>
  </si>
  <si>
    <t>011069242509000</t>
  </si>
  <si>
    <t>914980263113000</t>
  </si>
  <si>
    <t>734403272645000</t>
  </si>
  <si>
    <t>448904532908000</t>
  </si>
  <si>
    <t>752704288029000</t>
  </si>
  <si>
    <t>718534316907000</t>
  </si>
  <si>
    <t>57609449801000</t>
  </si>
  <si>
    <t>025245960312001</t>
  </si>
  <si>
    <t>701889677048000</t>
  </si>
  <si>
    <t>021318381728000</t>
  </si>
  <si>
    <t>643226871516000</t>
  </si>
  <si>
    <t>801873266322001</t>
  </si>
  <si>
    <t>725688584215000</t>
  </si>
  <si>
    <t>762667285705000</t>
  </si>
  <si>
    <t>030404388041000</t>
  </si>
  <si>
    <t>828174441508000</t>
  </si>
  <si>
    <t>013429717954000</t>
  </si>
  <si>
    <t>033299025606000</t>
  </si>
  <si>
    <t>926465402205000</t>
  </si>
  <si>
    <t>734720022805000</t>
  </si>
  <si>
    <t>023582208215000</t>
  </si>
  <si>
    <t>722194354105000</t>
  </si>
  <si>
    <t>802438119627000</t>
  </si>
  <si>
    <t>311900013905000</t>
  </si>
  <si>
    <t>210064085081000</t>
  </si>
  <si>
    <t>719978058417000</t>
  </si>
  <si>
    <t>033521329444000</t>
  </si>
  <si>
    <t>098814726121000</t>
  </si>
  <si>
    <t>028893865126000</t>
  </si>
  <si>
    <t>934318601064000</t>
  </si>
  <si>
    <t>703855957018000</t>
  </si>
  <si>
    <t>014669345722000</t>
  </si>
  <si>
    <t>018201509727000</t>
  </si>
  <si>
    <t>019173178201000</t>
  </si>
  <si>
    <t>936452812009000</t>
  </si>
  <si>
    <t>030726806722000</t>
  </si>
  <si>
    <t>027738228517000</t>
  </si>
  <si>
    <t>847818952411000</t>
  </si>
  <si>
    <t>011049194812001</t>
  </si>
  <si>
    <t>01061136654003</t>
  </si>
  <si>
    <t>003399888027000</t>
  </si>
  <si>
    <t>923775688703000</t>
  </si>
  <si>
    <t>014992432952000</t>
  </si>
  <si>
    <t>933610784741000</t>
  </si>
  <si>
    <t>849778543122000</t>
  </si>
  <si>
    <t>934179904908000</t>
  </si>
  <si>
    <t>015165236123000</t>
  </si>
  <si>
    <t>902482553811000</t>
  </si>
  <si>
    <t>908007115609000</t>
  </si>
  <si>
    <t>918687534048000</t>
  </si>
  <si>
    <t>020461018721000</t>
  </si>
  <si>
    <t>905818449417000</t>
  </si>
  <si>
    <t>318076031714000</t>
  </si>
  <si>
    <t>825412943011000</t>
  </si>
  <si>
    <t>016209066054000</t>
  </si>
  <si>
    <t>757330212042000</t>
  </si>
  <si>
    <t>025255944602000</t>
  </si>
  <si>
    <t>930471354331000</t>
  </si>
  <si>
    <t>862645231044000</t>
  </si>
  <si>
    <t>929905842313000</t>
  </si>
  <si>
    <t>752220723034000</t>
  </si>
  <si>
    <t>024881013811000</t>
  </si>
  <si>
    <t>020348074541000</t>
  </si>
  <si>
    <t>851392217043000</t>
  </si>
  <si>
    <t>768642787053000</t>
  </si>
  <si>
    <t>024396145216000</t>
  </si>
  <si>
    <t>843232745701000</t>
  </si>
  <si>
    <t>032272650215000</t>
  </si>
  <si>
    <t>025745985076000</t>
  </si>
  <si>
    <t>030238075301000</t>
  </si>
  <si>
    <t>912047503036000</t>
  </si>
  <si>
    <t>023628316416000</t>
  </si>
  <si>
    <t>755260726822000</t>
  </si>
  <si>
    <t>031845852215000</t>
  </si>
  <si>
    <t>919049593035000</t>
  </si>
  <si>
    <t>814589461401000</t>
  </si>
  <si>
    <t>027701390513000</t>
  </si>
  <si>
    <t>925727737426000</t>
  </si>
  <si>
    <t>804850105045000</t>
  </si>
  <si>
    <t>025967977064000</t>
  </si>
  <si>
    <t>032006991015000</t>
  </si>
  <si>
    <t>015969942026000</t>
  </si>
  <si>
    <t>766041768644000</t>
  </si>
  <si>
    <t>033307513722000</t>
  </si>
  <si>
    <t>937520104814000</t>
  </si>
  <si>
    <t>010713998413002</t>
  </si>
  <si>
    <t>023750425722000</t>
  </si>
  <si>
    <t>735307308625000</t>
  </si>
  <si>
    <t>006214357952000</t>
  </si>
  <si>
    <t>168503506722000</t>
  </si>
  <si>
    <t>663920023905000</t>
  </si>
  <si>
    <t>901130948905000</t>
  </si>
  <si>
    <t>025084500941000</t>
  </si>
  <si>
    <t>776763930017000</t>
  </si>
  <si>
    <t>025969452072000</t>
  </si>
  <si>
    <t>020678512217000</t>
  </si>
  <si>
    <t>032357865012000</t>
  </si>
  <si>
    <t>312662422431000</t>
  </si>
  <si>
    <t>243833530617000</t>
  </si>
  <si>
    <t>022799274306000</t>
  </si>
  <si>
    <t>024224602531001</t>
  </si>
  <si>
    <t>837153287514000</t>
  </si>
  <si>
    <t>032490799701000</t>
  </si>
  <si>
    <t>706919065023000</t>
  </si>
  <si>
    <t>822066254704001</t>
  </si>
  <si>
    <t>015902408123000</t>
  </si>
  <si>
    <t>852379213701000</t>
  </si>
  <si>
    <t>833185010012000</t>
  </si>
  <si>
    <t>802614701401000</t>
  </si>
  <si>
    <t>010611366654003</t>
  </si>
  <si>
    <t>317361582643000</t>
  </si>
  <si>
    <t>313699225045000</t>
  </si>
  <si>
    <t>020222154062000</t>
  </si>
  <si>
    <t>905103651802000</t>
  </si>
  <si>
    <t>830195947331000</t>
  </si>
  <si>
    <t>025665373032000</t>
  </si>
  <si>
    <t>029314507721000</t>
  </si>
  <si>
    <t>028167955312001</t>
  </si>
  <si>
    <t>735892671802001</t>
  </si>
  <si>
    <t>029833316043000</t>
  </si>
  <si>
    <t>662165844328000</t>
  </si>
  <si>
    <t>016415259516000</t>
  </si>
  <si>
    <t>721002194442000</t>
  </si>
  <si>
    <t>911990364047000</t>
  </si>
  <si>
    <t>937924850811000</t>
  </si>
  <si>
    <t>027654722701000</t>
  </si>
  <si>
    <t>859774366527000</t>
  </si>
  <si>
    <t>026999060609000</t>
  </si>
  <si>
    <t>822000600307000</t>
  </si>
  <si>
    <t>030710875606000</t>
  </si>
  <si>
    <t>018575761215000</t>
  </si>
  <si>
    <t>758102545225000</t>
  </si>
  <si>
    <t>863939732223000</t>
  </si>
  <si>
    <t>011091253631000</t>
  </si>
  <si>
    <t>664401627956001</t>
  </si>
  <si>
    <t>797454022801000</t>
  </si>
  <si>
    <t>701728529401000</t>
  </si>
  <si>
    <t>849804158542000</t>
  </si>
  <si>
    <t>013383641045000</t>
  </si>
  <si>
    <t>028079762623000</t>
  </si>
  <si>
    <t>021886478822001</t>
  </si>
  <si>
    <t>547658153543000</t>
  </si>
  <si>
    <t>663681617125000</t>
  </si>
  <si>
    <t>019381946124000</t>
  </si>
  <si>
    <t>313418592118001</t>
  </si>
  <si>
    <t>031292790801000</t>
  </si>
  <si>
    <t>060537958115000</t>
  </si>
  <si>
    <t>750283582045000</t>
  </si>
  <si>
    <t>931394530618000</t>
  </si>
  <si>
    <t>024406852652000</t>
  </si>
  <si>
    <t>031909898324001</t>
  </si>
  <si>
    <t>314466269451000</t>
  </si>
  <si>
    <t>873521033802000</t>
  </si>
  <si>
    <t>315605907617000</t>
  </si>
  <si>
    <t>938523677647000</t>
  </si>
  <si>
    <t>708746706214000</t>
  </si>
  <si>
    <t>023796071216001</t>
  </si>
  <si>
    <t>023796071212001</t>
  </si>
  <si>
    <t>021191564724000</t>
  </si>
  <si>
    <t>030889752063000</t>
  </si>
  <si>
    <t>853245348516000</t>
  </si>
  <si>
    <t>012483772701000</t>
  </si>
  <si>
    <t>807211552723000</t>
  </si>
  <si>
    <t>934070061721000</t>
  </si>
  <si>
    <t>M90365608T</t>
  </si>
  <si>
    <t>829320878315000</t>
  </si>
  <si>
    <t>031748478805000</t>
  </si>
  <si>
    <t>000.</t>
  </si>
  <si>
    <t>010000461093000</t>
  </si>
  <si>
    <t>741973366501000</t>
  </si>
  <si>
    <t>032779811063000</t>
  </si>
  <si>
    <t>014904411651000</t>
  </si>
  <si>
    <t>010611309622004</t>
  </si>
  <si>
    <t>025418534543000</t>
  </si>
  <si>
    <t>840169767526000</t>
  </si>
  <si>
    <t>080958234201000</t>
  </si>
  <si>
    <t>019786656016000</t>
  </si>
  <si>
    <t>819384751701000</t>
  </si>
  <si>
    <t>756175717653000</t>
  </si>
  <si>
    <t>032113763003001</t>
  </si>
  <si>
    <t>926367277721000</t>
  </si>
  <si>
    <t>934454166704000</t>
  </si>
  <si>
    <t>024088619722000</t>
  </si>
  <si>
    <t>806065942401000</t>
  </si>
  <si>
    <t>924824923606000</t>
  </si>
  <si>
    <t>014680342651000</t>
  </si>
  <si>
    <t>349296434115000</t>
  </si>
  <si>
    <t>808117691701000</t>
  </si>
  <si>
    <t>000286468111000</t>
  </si>
  <si>
    <t>714658325116003</t>
  </si>
  <si>
    <t>030488225727001</t>
  </si>
  <si>
    <t>905560579214000</t>
  </si>
  <si>
    <t>711109140609000</t>
  </si>
  <si>
    <t>024448904005000</t>
  </si>
  <si>
    <t>029964327941000</t>
  </si>
  <si>
    <t>723686200941000</t>
  </si>
  <si>
    <t>016925513047000</t>
  </si>
  <si>
    <t>027881374904000</t>
  </si>
  <si>
    <t>805259793602000</t>
  </si>
  <si>
    <t>011407970631000</t>
  </si>
  <si>
    <t>316737436503000</t>
  </si>
  <si>
    <t>838294668212000</t>
  </si>
  <si>
    <t>032476194215000</t>
  </si>
  <si>
    <t>813017357701000</t>
  </si>
  <si>
    <t>030823165604000</t>
  </si>
  <si>
    <t>927363499643000</t>
  </si>
  <si>
    <t>013564521058000</t>
  </si>
  <si>
    <t>316198779041000</t>
  </si>
  <si>
    <t>026060152409001</t>
  </si>
  <si>
    <t>017694704722000</t>
  </si>
  <si>
    <t>029943859214000</t>
  </si>
  <si>
    <t>920664638654000</t>
  </si>
  <si>
    <t>000360131656000</t>
  </si>
  <si>
    <t>012111373631000</t>
  </si>
  <si>
    <t>853151181203000</t>
  </si>
  <si>
    <t>931602940503000</t>
  </si>
  <si>
    <t>907135826805000</t>
  </si>
  <si>
    <t>010016988218000</t>
  </si>
  <si>
    <t>006958466213000</t>
  </si>
  <si>
    <t>931949143067000</t>
  </si>
  <si>
    <t>833243942407000</t>
  </si>
  <si>
    <t>017541640218000</t>
  </si>
  <si>
    <t>014966220211000</t>
  </si>
  <si>
    <t>026131680314000</t>
  </si>
  <si>
    <t>033024639035001</t>
  </si>
  <si>
    <t>316012103903000</t>
  </si>
  <si>
    <t>026323006705000</t>
  </si>
  <si>
    <t>760056952905001</t>
  </si>
  <si>
    <t>724131719113000</t>
  </si>
  <si>
    <t>317362333642000</t>
  </si>
  <si>
    <t>716580139031000</t>
  </si>
  <si>
    <t>020019410048000</t>
  </si>
  <si>
    <t>024144040056000</t>
  </si>
  <si>
    <t>843277815411000</t>
  </si>
  <si>
    <t>032491201701000</t>
  </si>
  <si>
    <t>709888754721000</t>
  </si>
  <si>
    <t>932136336728000</t>
  </si>
  <si>
    <t>026057729215000</t>
  </si>
  <si>
    <t>844570705225000</t>
  </si>
  <si>
    <t>013654819214001</t>
  </si>
  <si>
    <t>933249773451000</t>
  </si>
  <si>
    <t>021023056641000</t>
  </si>
  <si>
    <t>031260409722000</t>
  </si>
  <si>
    <t>020461117725000</t>
  </si>
  <si>
    <t>032895021722000</t>
  </si>
  <si>
    <t>740106349421000</t>
  </si>
  <si>
    <t>862857968116000</t>
  </si>
  <si>
    <t>919007062017000</t>
  </si>
  <si>
    <t>025036864722000</t>
  </si>
  <si>
    <t>761596709216000</t>
  </si>
  <si>
    <t>742380140831000</t>
  </si>
  <si>
    <t>017319450224001</t>
  </si>
  <si>
    <t>024874265402000</t>
  </si>
  <si>
    <t>027645654312001</t>
  </si>
  <si>
    <t>010611200412001</t>
  </si>
  <si>
    <t>724346564048000</t>
  </si>
  <si>
    <t>316664556413000</t>
  </si>
  <si>
    <t>024338816215001</t>
  </si>
  <si>
    <t>901036087714000</t>
  </si>
  <si>
    <t>091629212401000</t>
  </si>
  <si>
    <t>859364838014000</t>
  </si>
  <si>
    <t>030085294617000</t>
  </si>
  <si>
    <t>021939087012000</t>
  </si>
  <si>
    <t>930930425526000</t>
  </si>
  <si>
    <t>719689606615000</t>
  </si>
  <si>
    <t>012529756505000</t>
  </si>
  <si>
    <t>016405292615000</t>
  </si>
  <si>
    <t>025747270091000</t>
  </si>
  <si>
    <t>821435195314000</t>
  </si>
  <si>
    <t>930135637036000</t>
  </si>
  <si>
    <t>925277790039000</t>
  </si>
  <si>
    <t>916868516503000</t>
  </si>
  <si>
    <t>030769301941000</t>
  </si>
  <si>
    <t>145762944941000</t>
  </si>
  <si>
    <t>312898778624001</t>
  </si>
  <si>
    <t>853382588831000</t>
  </si>
  <si>
    <t>033185984013000</t>
  </si>
  <si>
    <t>032788960061000</t>
  </si>
  <si>
    <t>027273846432000</t>
  </si>
  <si>
    <t>767687833728000</t>
  </si>
  <si>
    <t>013451315062000</t>
  </si>
  <si>
    <t>032073850728000</t>
  </si>
  <si>
    <t>820630853067000</t>
  </si>
  <si>
    <t>733811707451000</t>
  </si>
  <si>
    <t>317467678075000</t>
  </si>
  <si>
    <t>932058753741000</t>
  </si>
  <si>
    <t>026653006432000</t>
  </si>
  <si>
    <t>022576078521000</t>
  </si>
  <si>
    <t>022439178201000</t>
  </si>
  <si>
    <t>031160336727000</t>
  </si>
  <si>
    <t>934338260041000</t>
  </si>
  <si>
    <t>017199860215001</t>
  </si>
  <si>
    <t>845944776315000</t>
  </si>
  <si>
    <t>012737946215000</t>
  </si>
  <si>
    <t>022252050713000</t>
  </si>
  <si>
    <t>733527220612000</t>
  </si>
  <si>
    <t>010030476073000</t>
  </si>
  <si>
    <t>030405625047000</t>
  </si>
  <si>
    <t>866693088741000</t>
  </si>
  <si>
    <t>314443706445000</t>
  </si>
  <si>
    <t>026823989706000</t>
  </si>
  <si>
    <t>016333817215000</t>
  </si>
  <si>
    <t>913338067447000</t>
  </si>
  <si>
    <t>826706350643000</t>
  </si>
  <si>
    <t>000231738035000</t>
  </si>
  <si>
    <t>904161213039000</t>
  </si>
  <si>
    <t>015959141056000</t>
  </si>
  <si>
    <t>010709962624001</t>
  </si>
  <si>
    <t>017759648009000</t>
  </si>
  <si>
    <t>849621743517000</t>
  </si>
  <si>
    <t>032074387728000</t>
  </si>
  <si>
    <t>710109224014001</t>
  </si>
  <si>
    <t>030050769305000</t>
  </si>
  <si>
    <t>934143504707000</t>
  </si>
  <si>
    <t>725107205702000</t>
  </si>
  <si>
    <t>814265112831000</t>
  </si>
  <si>
    <t>027232750432000</t>
  </si>
  <si>
    <t>010605110002000</t>
  </si>
  <si>
    <t>915475503016000</t>
  </si>
  <si>
    <t>354511297516000</t>
  </si>
  <si>
    <t>847519592311001</t>
  </si>
  <si>
    <t>312986110432000</t>
  </si>
  <si>
    <t>022047054512000</t>
  </si>
  <si>
    <t>808092548122000</t>
  </si>
  <si>
    <t>313176497451000</t>
  </si>
  <si>
    <t>768690208122000</t>
  </si>
  <si>
    <t>821893773125000</t>
  </si>
  <si>
    <t>762263713121000</t>
  </si>
  <si>
    <t>856430384113000</t>
  </si>
  <si>
    <t>736880477831000</t>
  </si>
  <si>
    <t>914122734048000</t>
  </si>
  <si>
    <t>755845468652000</t>
  </si>
  <si>
    <t>916212558124000</t>
  </si>
  <si>
    <t>316013085115000</t>
  </si>
  <si>
    <t>017048299125001</t>
  </si>
  <si>
    <t>927850693125000</t>
  </si>
  <si>
    <t>017675786423000</t>
  </si>
  <si>
    <t>702334004503000</t>
  </si>
  <si>
    <t>012222972731000</t>
  </si>
  <si>
    <t>014972020606000</t>
  </si>
  <si>
    <t>142063734648000</t>
  </si>
  <si>
    <t>712467729609000</t>
  </si>
  <si>
    <t>024817496216000</t>
  </si>
  <si>
    <t>824434260518000</t>
  </si>
  <si>
    <t>000038620506000</t>
  </si>
  <si>
    <t>846037364822000</t>
  </si>
  <si>
    <t>814518676722000</t>
  </si>
  <si>
    <t>024853087215000</t>
  </si>
  <si>
    <t>030728232722000</t>
  </si>
  <si>
    <t>860794692334000</t>
  </si>
  <si>
    <t>859046344732000</t>
  </si>
  <si>
    <t>911174068503000</t>
  </si>
  <si>
    <t>013196969054000</t>
  </si>
  <si>
    <t>911678118732000</t>
  </si>
  <si>
    <t>031888381215000</t>
  </si>
  <si>
    <t>012491890731000</t>
  </si>
  <si>
    <t>753289123726001</t>
  </si>
  <si>
    <t>745249474726001</t>
  </si>
  <si>
    <t>031940745301000</t>
  </si>
  <si>
    <t>819601998128000</t>
  </si>
  <si>
    <t>001616150621000</t>
  </si>
  <si>
    <t>917598807731000</t>
  </si>
  <si>
    <t>018506667123000</t>
  </si>
  <si>
    <t>011056827437000</t>
  </si>
  <si>
    <t>018529081214000</t>
  </si>
  <si>
    <t>869960286411000</t>
  </si>
  <si>
    <t>016130932611000</t>
  </si>
  <si>
    <t>016861692033000</t>
  </si>
  <si>
    <t>758065262225000</t>
  </si>
  <si>
    <t>000061689644000</t>
  </si>
  <si>
    <t>921933842623000</t>
  </si>
  <si>
    <t>316052448831000</t>
  </si>
  <si>
    <t>028320059734001</t>
  </si>
  <si>
    <t>765074695127000</t>
  </si>
  <si>
    <t>011346376823000</t>
  </si>
  <si>
    <t>806133302423000</t>
  </si>
  <si>
    <t>809936735307000</t>
  </si>
  <si>
    <t>916185119516000</t>
  </si>
  <si>
    <t>029825957722000</t>
  </si>
  <si>
    <t>010619179438001</t>
  </si>
  <si>
    <t>902608355516000</t>
  </si>
  <si>
    <t>025280900707002</t>
  </si>
  <si>
    <t>839059268411000</t>
  </si>
  <si>
    <t>011076163533000</t>
  </si>
  <si>
    <t>016672222706001</t>
  </si>
  <si>
    <t>211434071417000</t>
  </si>
  <si>
    <t>016490161518000</t>
  </si>
  <si>
    <t>919694851215000</t>
  </si>
  <si>
    <t>014548523524000</t>
  </si>
  <si>
    <t>015473143314001</t>
  </si>
  <si>
    <t>020364329724001</t>
  </si>
  <si>
    <t>936049014617000</t>
  </si>
  <si>
    <t>314683665436000</t>
  </si>
  <si>
    <t>031056054643000</t>
  </si>
  <si>
    <t>017621509215000</t>
  </si>
  <si>
    <t>317407666036000</t>
  </si>
  <si>
    <t>199703168R</t>
  </si>
  <si>
    <t>313958217603000</t>
  </si>
  <si>
    <t>012092359518001</t>
  </si>
  <si>
    <t>938383072067000</t>
  </si>
  <si>
    <t>001919356701000</t>
  </si>
  <si>
    <t>665860201831000</t>
  </si>
  <si>
    <t>033454737831000</t>
  </si>
  <si>
    <t>703891051831000</t>
  </si>
  <si>
    <t>664750023648000</t>
  </si>
  <si>
    <t>013704127331001</t>
  </si>
  <si>
    <t>1182610-K</t>
  </si>
  <si>
    <t>031262413722000</t>
  </si>
  <si>
    <t>829930841727000</t>
  </si>
  <si>
    <t>809144330505000</t>
  </si>
  <si>
    <t>931058259615000</t>
  </si>
  <si>
    <t>863594636306000</t>
  </si>
  <si>
    <t>002406262011000</t>
  </si>
  <si>
    <t>724994637113000</t>
  </si>
  <si>
    <t>927225425701000</t>
  </si>
  <si>
    <t>315452276445000</t>
  </si>
  <si>
    <t>741024152117001</t>
  </si>
  <si>
    <t>314080102401000</t>
  </si>
  <si>
    <t>318236908602000</t>
  </si>
  <si>
    <t>016156218952000</t>
  </si>
  <si>
    <t>714483443506000</t>
  </si>
  <si>
    <t>030089494617000</t>
  </si>
  <si>
    <t>028955755323000</t>
  </si>
  <si>
    <t>764990214413000</t>
  </si>
  <si>
    <t>030007835511000</t>
  </si>
  <si>
    <t>024887622085000</t>
  </si>
  <si>
    <t>312636137625000</t>
  </si>
  <si>
    <t>020899712733001</t>
  </si>
  <si>
    <t>013742119624001</t>
  </si>
  <si>
    <t>916710197047000</t>
  </si>
  <si>
    <t>825764871648000</t>
  </si>
  <si>
    <t>315765883656000</t>
  </si>
  <si>
    <t>909538076121000</t>
  </si>
  <si>
    <t>847686532215000</t>
  </si>
  <si>
    <t>022832935518000</t>
  </si>
  <si>
    <t>025760661411000</t>
  </si>
  <si>
    <t>019929413044000</t>
  </si>
  <si>
    <t>701885683821000</t>
  </si>
  <si>
    <t>010016160124001</t>
  </si>
  <si>
    <t>915698682542000</t>
  </si>
  <si>
    <t>902252014622000</t>
  </si>
  <si>
    <t>317615201606000</t>
  </si>
  <si>
    <t>931594212903000</t>
  </si>
  <si>
    <t>478824030529000</t>
  </si>
  <si>
    <t>763639077731000</t>
  </si>
  <si>
    <t>850592247722000</t>
  </si>
  <si>
    <t>837209816447000</t>
  </si>
  <si>
    <t>730087350615000</t>
  </si>
  <si>
    <t>725207336731000</t>
  </si>
  <si>
    <t>015613416507001</t>
  </si>
  <si>
    <t>767497589701000</t>
  </si>
  <si>
    <t>935943779741000</t>
  </si>
  <si>
    <t>011081387028001</t>
  </si>
  <si>
    <t>816888259125000</t>
  </si>
  <si>
    <t>066055369009000</t>
  </si>
  <si>
    <t>826148314311001</t>
  </si>
  <si>
    <t>747750362422000</t>
  </si>
  <si>
    <t>814866885612000</t>
  </si>
  <si>
    <t>823982442741001</t>
  </si>
  <si>
    <t>838334985626000</t>
  </si>
  <si>
    <t>026923672215000</t>
  </si>
  <si>
    <t>716278643521000</t>
  </si>
  <si>
    <t>841998784036000</t>
  </si>
  <si>
    <t>012061206308000</t>
  </si>
  <si>
    <t>854953213516000</t>
  </si>
  <si>
    <t>024575185508000</t>
  </si>
  <si>
    <t>0---</t>
  </si>
  <si>
    <t>030050165305000</t>
  </si>
  <si>
    <t>016512204071000</t>
  </si>
  <si>
    <t>923665004085000</t>
  </si>
  <si>
    <t>028334993728001</t>
  </si>
  <si>
    <t>018698167059000</t>
  </si>
  <si>
    <t>211263561423000</t>
  </si>
  <si>
    <t>013439955003000</t>
  </si>
  <si>
    <t>817998735447000</t>
  </si>
  <si>
    <t>848246989521000</t>
  </si>
  <si>
    <t>912348323015000</t>
  </si>
  <si>
    <t>201129979H</t>
  </si>
  <si>
    <t>028622264725000</t>
  </si>
  <si>
    <t>029694064609000</t>
  </si>
  <si>
    <t>001614148612000</t>
  </si>
  <si>
    <t>869987131516000</t>
  </si>
  <si>
    <t>312552839008000</t>
  </si>
  <si>
    <t>000.000.0000000</t>
  </si>
  <si>
    <t>025022559113000</t>
  </si>
  <si>
    <t>852109255727000</t>
  </si>
  <si>
    <t>817619679044000</t>
  </si>
  <si>
    <t>316499839607000</t>
  </si>
  <si>
    <t>020460986721000</t>
  </si>
  <si>
    <t>00001</t>
  </si>
  <si>
    <t>916422306225000</t>
  </si>
  <si>
    <t>018697110058000</t>
  </si>
  <si>
    <t>033112665063000</t>
  </si>
  <si>
    <t>313074890121001</t>
  </si>
  <si>
    <t>760610493212000</t>
  </si>
  <si>
    <t>812982163722000</t>
  </si>
  <si>
    <t>013518857722000</t>
  </si>
  <si>
    <t>028431310722000</t>
  </si>
  <si>
    <t>013018080062000</t>
  </si>
  <si>
    <t>025771247648000</t>
  </si>
  <si>
    <t>013083209051000</t>
  </si>
  <si>
    <t>845492156815000</t>
  </si>
  <si>
    <t>024427403604000</t>
  </si>
  <si>
    <t>929483667017000</t>
  </si>
  <si>
    <t>022830228518000</t>
  </si>
  <si>
    <t>707823753721000</t>
  </si>
  <si>
    <t>211252770429000</t>
  </si>
  <si>
    <t>828769414813000</t>
  </si>
  <si>
    <t>919801613125000</t>
  </si>
  <si>
    <t>868811043608000</t>
  </si>
  <si>
    <t>066972324307000</t>
  </si>
  <si>
    <t>858843063722000</t>
  </si>
  <si>
    <t>939196077625000</t>
  </si>
  <si>
    <t>14445068525</t>
  </si>
  <si>
    <t>032203267508000</t>
  </si>
  <si>
    <t>839607173616000</t>
  </si>
  <si>
    <t>029965555122000</t>
  </si>
  <si>
    <t>000121335019000</t>
  </si>
  <si>
    <t>010611671105001</t>
  </si>
  <si>
    <t>016516858122000</t>
  </si>
  <si>
    <t>003767365623000</t>
  </si>
  <si>
    <t>033237793905000</t>
  </si>
  <si>
    <t>009005257626000</t>
  </si>
  <si>
    <t>729404541012000</t>
  </si>
  <si>
    <t>030799027805000</t>
  </si>
  <si>
    <t>030378541703000</t>
  </si>
  <si>
    <t>030607592112000</t>
  </si>
  <si>
    <t>741301287017000</t>
  </si>
  <si>
    <t>858444185113000</t>
  </si>
  <si>
    <t>024533499952000</t>
  </si>
  <si>
    <t>863515888002000</t>
  </si>
  <si>
    <t>930650916821000</t>
  </si>
  <si>
    <t>927919258703000</t>
  </si>
  <si>
    <t>025902990712000</t>
  </si>
  <si>
    <t>017952847522000</t>
  </si>
  <si>
    <t>924868672113000</t>
  </si>
  <si>
    <t>935390559121000</t>
  </si>
  <si>
    <t>937003416111000</t>
  </si>
  <si>
    <t>317736767405000</t>
  </si>
  <si>
    <t>024928871215001</t>
  </si>
  <si>
    <t>800723397407000</t>
  </si>
  <si>
    <t>318177862107000</t>
  </si>
  <si>
    <t>021899026009000</t>
  </si>
  <si>
    <t>701280505307000</t>
  </si>
  <si>
    <t>821936325805000</t>
  </si>
  <si>
    <t>726745938711000</t>
  </si>
  <si>
    <t>027565407722000</t>
  </si>
  <si>
    <t>011408887611000</t>
  </si>
  <si>
    <t>317224590413000</t>
  </si>
  <si>
    <t>917714974607000</t>
  </si>
  <si>
    <t>867091118022000</t>
  </si>
  <si>
    <t>033332131648000</t>
  </si>
  <si>
    <t>312135791542000</t>
  </si>
  <si>
    <t>024010159437001</t>
  </si>
  <si>
    <t>16129520626</t>
  </si>
  <si>
    <t>032015315613000</t>
  </si>
  <si>
    <t>700985849112000</t>
  </si>
  <si>
    <t>862290491302000</t>
  </si>
  <si>
    <t>317736650604000</t>
  </si>
  <si>
    <t>729912857411000</t>
  </si>
  <si>
    <t>669795577043000</t>
  </si>
  <si>
    <t>010016160517001</t>
  </si>
  <si>
    <t>851012856125000</t>
  </si>
  <si>
    <t>778977223035000</t>
  </si>
  <si>
    <t>031557499643000</t>
  </si>
  <si>
    <t>004049839214000</t>
  </si>
  <si>
    <t>312640097451000</t>
  </si>
  <si>
    <t>937060770435000</t>
  </si>
  <si>
    <t>312693120432000</t>
  </si>
  <si>
    <t>808286843128000</t>
  </si>
  <si>
    <t>032764953306000</t>
  </si>
  <si>
    <t>922884671047000</t>
  </si>
  <si>
    <t>241666114443000</t>
  </si>
  <si>
    <t>013005582331000</t>
  </si>
  <si>
    <t>931742464701000</t>
  </si>
  <si>
    <t>007281488701000</t>
  </si>
  <si>
    <t>740984117807000</t>
  </si>
  <si>
    <t>740099007119000</t>
  </si>
  <si>
    <t>808878938805000</t>
  </si>
  <si>
    <t>718886450401000</t>
  </si>
  <si>
    <t>317293629005000</t>
  </si>
  <si>
    <t>902692920814000</t>
  </si>
  <si>
    <t>013462932018000</t>
  </si>
  <si>
    <t>013060850038000</t>
  </si>
  <si>
    <t>020264354401000</t>
  </si>
  <si>
    <t>926877150643000</t>
  </si>
  <si>
    <t>862184538526000</t>
  </si>
  <si>
    <t>026258301122000</t>
  </si>
  <si>
    <t>811138296604000</t>
  </si>
  <si>
    <t>033093444048000</t>
  </si>
  <si>
    <t>923980775035000</t>
  </si>
  <si>
    <t>866672835805000</t>
  </si>
  <si>
    <t>827162819122000</t>
  </si>
  <si>
    <t>026676171956000</t>
  </si>
  <si>
    <t>026676064956000</t>
  </si>
  <si>
    <t>002613693952000</t>
  </si>
  <si>
    <t>900340647822000</t>
  </si>
  <si>
    <t>711771188422000</t>
  </si>
  <si>
    <t>032571549301000</t>
  </si>
  <si>
    <t>032587537322000</t>
  </si>
  <si>
    <t>314875824124000</t>
  </si>
  <si>
    <t>377972815122000</t>
  </si>
  <si>
    <t>023517188311000</t>
  </si>
  <si>
    <t>031950082801000</t>
  </si>
  <si>
    <t>005040423624000</t>
  </si>
  <si>
    <t>024922320047000</t>
  </si>
  <si>
    <t>014619589308000</t>
  </si>
  <si>
    <t>032561706021000</t>
  </si>
  <si>
    <t>015091564426000</t>
  </si>
  <si>
    <t>820912749448000</t>
  </si>
  <si>
    <t>714974034614000</t>
  </si>
  <si>
    <t>317813582405000</t>
  </si>
  <si>
    <t>VAT NO</t>
  </si>
  <si>
    <t>739804367501000</t>
  </si>
  <si>
    <t>907296719604000</t>
  </si>
  <si>
    <t>025912247124000</t>
  </si>
  <si>
    <t>940587603629000</t>
  </si>
  <si>
    <t>728284530621000</t>
  </si>
  <si>
    <t>010617389057000</t>
  </si>
  <si>
    <t>315450700602000</t>
  </si>
  <si>
    <t>902959238064000</t>
  </si>
  <si>
    <t>829339357701000</t>
  </si>
  <si>
    <t>028174191613000</t>
  </si>
  <si>
    <t>030283543503000</t>
  </si>
  <si>
    <t>018016865721000</t>
  </si>
  <si>
    <t>854547759722000</t>
  </si>
  <si>
    <t>762105617722000</t>
  </si>
  <si>
    <t>918472085455000</t>
  </si>
  <si>
    <t>023440431924000</t>
  </si>
  <si>
    <t>845452291721000</t>
  </si>
  <si>
    <t>912214434434000</t>
  </si>
  <si>
    <t>149781155813000</t>
  </si>
  <si>
    <t>741643472331000</t>
  </si>
  <si>
    <t>026336578426000</t>
  </si>
  <si>
    <t>025979659435000</t>
  </si>
  <si>
    <t>842379653221000</t>
  </si>
  <si>
    <t>018644666812000</t>
  </si>
  <si>
    <t>753878271202000</t>
  </si>
  <si>
    <t>316954841112000</t>
  </si>
  <si>
    <t>919107821122000</t>
  </si>
  <si>
    <t>931781272811000</t>
  </si>
  <si>
    <t>903823763215000</t>
  </si>
  <si>
    <t>317322196603000</t>
  </si>
  <si>
    <t>921124475312000</t>
  </si>
  <si>
    <t>314353103612000</t>
  </si>
  <si>
    <t>940034770044000</t>
  </si>
  <si>
    <t>010850246217001</t>
  </si>
  <si>
    <t>016762379312000</t>
  </si>
  <si>
    <t>832150858224000</t>
  </si>
  <si>
    <t>701450801512000</t>
  </si>
  <si>
    <t>012468328531000</t>
  </si>
  <si>
    <t>869178293221000</t>
  </si>
  <si>
    <t>022384275027000</t>
  </si>
  <si>
    <t>010720750059000</t>
  </si>
  <si>
    <t>013479746073000</t>
  </si>
  <si>
    <t>839836947413000</t>
  </si>
  <si>
    <t>210554143203000</t>
  </si>
  <si>
    <t>809552656043000</t>
  </si>
  <si>
    <t>020921193605000</t>
  </si>
  <si>
    <t>937411718741000</t>
  </si>
  <si>
    <t>943292912741000</t>
  </si>
  <si>
    <t>312597339612000</t>
  </si>
  <si>
    <t>761678747648000</t>
  </si>
  <si>
    <t>944250786012000</t>
  </si>
  <si>
    <t>862823440732001</t>
  </si>
  <si>
    <t>027774074722001</t>
  </si>
  <si>
    <t>842880031331000</t>
  </si>
  <si>
    <t>855093464703000</t>
  </si>
  <si>
    <t>945511699452000</t>
  </si>
  <si>
    <t>018083477053000</t>
  </si>
  <si>
    <t>025825068833000</t>
  </si>
  <si>
    <t>813493962223000</t>
  </si>
  <si>
    <t>029838364215000</t>
  </si>
  <si>
    <t>317232122643000</t>
  </si>
  <si>
    <t>033401050215000</t>
  </si>
  <si>
    <t>829334200301000</t>
  </si>
  <si>
    <t>923694814016000</t>
  </si>
  <si>
    <t>805178258452000</t>
  </si>
  <si>
    <t>030692511215000</t>
  </si>
  <si>
    <t>021698535609000</t>
  </si>
  <si>
    <t>021740436005000</t>
  </si>
  <si>
    <t>023895501411000</t>
  </si>
  <si>
    <t>703994657423000</t>
  </si>
  <si>
    <t>018045567042000</t>
  </si>
  <si>
    <t>833639826643000</t>
  </si>
  <si>
    <t>260811716031000</t>
  </si>
  <si>
    <t>340948025009000</t>
  </si>
  <si>
    <t>929126704426000</t>
  </si>
  <si>
    <t>21.064.312.8.43</t>
  </si>
  <si>
    <t>210643128432000</t>
  </si>
  <si>
    <t>211026711604000</t>
  </si>
  <si>
    <t>760813386611000</t>
  </si>
  <si>
    <t>353854425437000</t>
  </si>
  <si>
    <t>033072505012000</t>
  </si>
  <si>
    <t>029097243606000</t>
  </si>
  <si>
    <t>01228587012200</t>
  </si>
  <si>
    <t>318104825071000</t>
  </si>
  <si>
    <t>022540744505000</t>
  </si>
  <si>
    <t>028808830323000</t>
  </si>
  <si>
    <t>032693137027000</t>
  </si>
  <si>
    <t>802658666408000</t>
  </si>
  <si>
    <t>808817357704000</t>
  </si>
  <si>
    <t>012285870122000</t>
  </si>
  <si>
    <t>021966619728000</t>
  </si>
  <si>
    <t>014660906605000</t>
  </si>
  <si>
    <t>021812136308000</t>
  </si>
  <si>
    <t>011362555526000</t>
  </si>
  <si>
    <t>736423633643000</t>
  </si>
  <si>
    <t>316829357416000</t>
  </si>
  <si>
    <t>025455445063000</t>
  </si>
  <si>
    <t>756893533609000</t>
  </si>
  <si>
    <t>026382895643000</t>
  </si>
  <si>
    <t>865012819809000</t>
  </si>
  <si>
    <t>927071704514000</t>
  </si>
  <si>
    <t>318031978612000</t>
  </si>
  <si>
    <t>016266033831000</t>
  </si>
  <si>
    <t>723432274831000</t>
  </si>
  <si>
    <t>823420765027000</t>
  </si>
  <si>
    <t>716856356215000</t>
  </si>
  <si>
    <t>742996416301000</t>
  </si>
  <si>
    <t>016150369711001</t>
  </si>
  <si>
    <t>827786450615000</t>
  </si>
  <si>
    <t>765276746064000</t>
  </si>
  <si>
    <t>751168717124000</t>
  </si>
  <si>
    <t>804997682721000</t>
  </si>
  <si>
    <t>029020120417000</t>
  </si>
  <si>
    <t>937860179121000</t>
  </si>
  <si>
    <t>711355248903000</t>
  </si>
  <si>
    <t>755991981701001</t>
  </si>
  <si>
    <t>858466774507000</t>
  </si>
  <si>
    <t>025003427124000</t>
  </si>
  <si>
    <t>248601965434000</t>
  </si>
  <si>
    <t>010016640123001</t>
  </si>
  <si>
    <t>010000651823001</t>
  </si>
  <si>
    <t>928304773612000</t>
  </si>
  <si>
    <t>033315805063000</t>
  </si>
  <si>
    <t>210415501624000</t>
  </si>
  <si>
    <t>906878509811000</t>
  </si>
  <si>
    <t>925691412432000</t>
  </si>
  <si>
    <t>827167560811000</t>
  </si>
  <si>
    <t>755991981307000</t>
  </si>
  <si>
    <t>935692954614000</t>
  </si>
  <si>
    <t>834572422011000</t>
  </si>
  <si>
    <t>701650079416000</t>
  </si>
  <si>
    <t>314864893657000</t>
  </si>
  <si>
    <t>903713808216000</t>
  </si>
  <si>
    <t>022606669703000</t>
  </si>
  <si>
    <t>031296510314001</t>
  </si>
  <si>
    <t>029000163031000</t>
  </si>
  <si>
    <t>727233611216000</t>
  </si>
  <si>
    <t>843194341643000</t>
  </si>
  <si>
    <t>936047984452000</t>
  </si>
  <si>
    <t>806843728606000</t>
  </si>
  <si>
    <t>920604998617000</t>
  </si>
  <si>
    <t>763044245072000</t>
  </si>
  <si>
    <t>317867174426000</t>
  </si>
  <si>
    <t>018828632212001</t>
  </si>
  <si>
    <t>929190601503000</t>
  </si>
  <si>
    <t>930129903833000</t>
  </si>
  <si>
    <t>019792282081000</t>
  </si>
  <si>
    <t>010016087722002</t>
  </si>
  <si>
    <t>030940407732000</t>
  </si>
  <si>
    <t>020202669823000</t>
  </si>
  <si>
    <t>031603707722000</t>
  </si>
  <si>
    <t>661290270722001</t>
  </si>
  <si>
    <t>025493412712000</t>
  </si>
  <si>
    <t>010016061417003</t>
  </si>
  <si>
    <t>314493370601000</t>
  </si>
  <si>
    <t>819310319011000</t>
  </si>
  <si>
    <t>025575895812000</t>
  </si>
  <si>
    <t>763331154438000</t>
  </si>
  <si>
    <t>010600047331001</t>
  </si>
  <si>
    <t>713929719215000</t>
  </si>
  <si>
    <t>916230139216000</t>
  </si>
  <si>
    <t>012723292223000</t>
  </si>
  <si>
    <t>922690813103000</t>
  </si>
  <si>
    <t>010259763512222</t>
  </si>
  <si>
    <t>814467940629000</t>
  </si>
  <si>
    <t>021919048027000</t>
  </si>
  <si>
    <t>021462668062000</t>
  </si>
  <si>
    <t>707146486438000</t>
  </si>
  <si>
    <t>016253114303000</t>
  </si>
  <si>
    <t>016129520626000</t>
  </si>
  <si>
    <t>024180580301000</t>
  </si>
  <si>
    <t>013519574113000</t>
  </si>
  <si>
    <t>941505356121000</t>
  </si>
  <si>
    <t>000084103731000</t>
  </si>
  <si>
    <t>830576757732000</t>
  </si>
  <si>
    <t>863359477067000</t>
  </si>
  <si>
    <t>010001840058000</t>
  </si>
  <si>
    <t>802249185426000</t>
  </si>
  <si>
    <t>709865299831000</t>
  </si>
  <si>
    <t>823352349722000</t>
  </si>
  <si>
    <t>027488543009000</t>
  </si>
  <si>
    <t>010611788093000</t>
  </si>
  <si>
    <t>169032604307000</t>
  </si>
  <si>
    <t>664274206421000</t>
  </si>
  <si>
    <t>013653225093000</t>
  </si>
  <si>
    <t>021948039058000</t>
  </si>
  <si>
    <t>868826843307000</t>
  </si>
  <si>
    <t>000000000000003</t>
  </si>
  <si>
    <t>000000000000004</t>
  </si>
  <si>
    <t>000000000000006</t>
  </si>
  <si>
    <t>000000000000008</t>
  </si>
  <si>
    <t>828198861624000</t>
  </si>
  <si>
    <t>000000000000012</t>
  </si>
  <si>
    <t>020154852063000</t>
  </si>
  <si>
    <t>025422338541000</t>
  </si>
  <si>
    <t>033225525015000</t>
  </si>
  <si>
    <t>316452978541000</t>
  </si>
  <si>
    <t>754310167642000</t>
  </si>
  <si>
    <t>019760909618000</t>
  </si>
  <si>
    <t>024599359215000</t>
  </si>
  <si>
    <t>015045057411000</t>
  </si>
  <si>
    <t>011324043052000</t>
  </si>
  <si>
    <t>017619065062000</t>
  </si>
  <si>
    <t>849293709701000</t>
  </si>
  <si>
    <t>714974037614000</t>
  </si>
  <si>
    <t>311997373314000</t>
  </si>
  <si>
    <t>860479690704000</t>
  </si>
  <si>
    <t>943318998811000</t>
  </si>
  <si>
    <t>812229953811000</t>
  </si>
  <si>
    <t>900242884625000</t>
  </si>
  <si>
    <t>013067830701001</t>
  </si>
  <si>
    <t>740757380643000</t>
  </si>
  <si>
    <t>029034246215000</t>
  </si>
  <si>
    <t>869904995728000</t>
  </si>
  <si>
    <t>857873418413000</t>
  </si>
  <si>
    <t>941663973064000</t>
  </si>
  <si>
    <t>018220434703001</t>
  </si>
  <si>
    <t>010720753059000</t>
  </si>
  <si>
    <t>010616209057000</t>
  </si>
  <si>
    <t>001689298723000</t>
  </si>
  <si>
    <t>025456575011000</t>
  </si>
  <si>
    <t>026655431407000</t>
  </si>
  <si>
    <t>019204908008000</t>
  </si>
  <si>
    <t>315766170609000</t>
  </si>
  <si>
    <t>010000040952001</t>
  </si>
  <si>
    <t>919408245452000</t>
  </si>
  <si>
    <t>024450009008000</t>
  </si>
  <si>
    <t>935119651811000</t>
  </si>
  <si>
    <t>211204375451000</t>
  </si>
  <si>
    <t>680653391313000</t>
  </si>
  <si>
    <t>027001262609000</t>
  </si>
  <si>
    <t>018964031511000</t>
  </si>
  <si>
    <t>718026719618000</t>
  </si>
  <si>
    <t>019477520308000</t>
  </si>
  <si>
    <t>01842485125000</t>
  </si>
  <si>
    <t>P.2.0002540.4.2</t>
  </si>
  <si>
    <t>918286097215000</t>
  </si>
  <si>
    <t>759174212215000</t>
  </si>
  <si>
    <t>020707808086000</t>
  </si>
  <si>
    <t>838484731211000</t>
  </si>
  <si>
    <t>314740978503000</t>
  </si>
  <si>
    <t>933532277702000</t>
  </si>
  <si>
    <t>028778298063000</t>
  </si>
  <si>
    <t>000013938216000</t>
  </si>
  <si>
    <t>818928475401000</t>
  </si>
  <si>
    <t>030925705627000</t>
  </si>
  <si>
    <t>002804748621000</t>
  </si>
  <si>
    <t>314446568413000</t>
  </si>
  <si>
    <t>828260000202000</t>
  </si>
  <si>
    <t>026244269058000</t>
  </si>
  <si>
    <t>027769488618000</t>
  </si>
  <si>
    <t>210533600432000</t>
  </si>
  <si>
    <t>316869692602000</t>
  </si>
  <si>
    <t>819935560702001</t>
  </si>
  <si>
    <t>853176592518000</t>
  </si>
  <si>
    <t>702310475722000</t>
  </si>
  <si>
    <t>019202472062000</t>
  </si>
  <si>
    <t>861881951614000</t>
  </si>
  <si>
    <t>811588680647000</t>
  </si>
  <si>
    <t>930175252452000</t>
  </si>
  <si>
    <t>925239360733000</t>
  </si>
  <si>
    <t>917085235901000</t>
  </si>
  <si>
    <t>857367700604000</t>
  </si>
  <si>
    <t>015866734077000</t>
  </si>
  <si>
    <t>016094989727001</t>
  </si>
  <si>
    <t>703242602643000</t>
  </si>
  <si>
    <t>661700203642000</t>
  </si>
  <si>
    <t>835112293119000</t>
  </si>
  <si>
    <t>722614922607000</t>
  </si>
  <si>
    <t>021956297722000</t>
  </si>
  <si>
    <t>869848416014000</t>
  </si>
  <si>
    <t>032592370016000</t>
  </si>
  <si>
    <t>869511907609000</t>
  </si>
  <si>
    <t>794465351801000</t>
  </si>
  <si>
    <t>316146109607000</t>
  </si>
  <si>
    <t>867328403601000</t>
  </si>
  <si>
    <t>736698937521000</t>
  </si>
  <si>
    <t>313676454907000</t>
  </si>
  <si>
    <t>846972198612000</t>
  </si>
  <si>
    <t>714658325115001</t>
  </si>
  <si>
    <t>943293670027000</t>
  </si>
  <si>
    <t>905170254309000</t>
  </si>
  <si>
    <t>940377476643000</t>
  </si>
  <si>
    <t>905039582122000</t>
  </si>
  <si>
    <t>024980617215000</t>
  </si>
  <si>
    <t>833569429426000</t>
  </si>
  <si>
    <t>031908098022000</t>
  </si>
  <si>
    <t>029919677036000</t>
  </si>
  <si>
    <t>000346668655001</t>
  </si>
  <si>
    <t>019546696323000</t>
  </si>
  <si>
    <t>937090397216000</t>
  </si>
  <si>
    <t>001615103622000</t>
  </si>
  <si>
    <t>945216042047000</t>
  </si>
  <si>
    <t>016868036301000</t>
  </si>
  <si>
    <t>028334514721000</t>
  </si>
  <si>
    <t>011396090511000</t>
  </si>
  <si>
    <t>031367964047000</t>
  </si>
  <si>
    <t>072918295724000</t>
  </si>
  <si>
    <t>016212904613000</t>
  </si>
  <si>
    <t>00771170215000</t>
  </si>
  <si>
    <t>031397813721000</t>
  </si>
  <si>
    <t>026353763417000</t>
  </si>
  <si>
    <t>817542665323000</t>
  </si>
  <si>
    <t>019911395611000</t>
  </si>
  <si>
    <t>708926225071000</t>
  </si>
  <si>
    <t>021579347522000</t>
  </si>
  <si>
    <t>313974933619000</t>
  </si>
  <si>
    <t>316649946304000</t>
  </si>
  <si>
    <t>845176734643000</t>
  </si>
  <si>
    <t>316451137542000</t>
  </si>
  <si>
    <t>002244965070200</t>
  </si>
  <si>
    <t>726954589215000</t>
  </si>
  <si>
    <t>015166481113000</t>
  </si>
  <si>
    <t>022300933641000</t>
  </si>
  <si>
    <t>938437415644000</t>
  </si>
  <si>
    <t>010601409055000</t>
  </si>
  <si>
    <t>914449673122000</t>
  </si>
  <si>
    <t>023706039603000</t>
  </si>
  <si>
    <t>028278638722000</t>
  </si>
  <si>
    <t>848543450655000</t>
  </si>
  <si>
    <t>931272488657000</t>
  </si>
  <si>
    <t>842731382807000</t>
  </si>
  <si>
    <t>023893449062000</t>
  </si>
  <si>
    <t>013563291038000</t>
  </si>
  <si>
    <t>932593676831000</t>
  </si>
  <si>
    <t>728254020602000</t>
  </si>
  <si>
    <t>029040797401000</t>
  </si>
  <si>
    <t>317306777432000</t>
  </si>
  <si>
    <t>947021846016000</t>
  </si>
  <si>
    <t>869663245728000</t>
  </si>
  <si>
    <t>824950638301000</t>
  </si>
  <si>
    <t>843849076425000</t>
  </si>
  <si>
    <t>866689631908000</t>
  </si>
  <si>
    <t>927351312704000</t>
  </si>
  <si>
    <t>094061702426000</t>
  </si>
  <si>
    <t>944843580653000</t>
  </si>
  <si>
    <t>921246807111000</t>
  </si>
  <si>
    <t>723267456417000</t>
  </si>
  <si>
    <t>928371863225000</t>
  </si>
  <si>
    <t>762031813064000</t>
  </si>
  <si>
    <t>812920486731000</t>
  </si>
  <si>
    <t>719098899307000</t>
  </si>
  <si>
    <t>022483903035000</t>
  </si>
  <si>
    <t>757815907121000</t>
  </si>
  <si>
    <t>908408016741000</t>
  </si>
  <si>
    <t>870119153618000</t>
  </si>
  <si>
    <t>015665961007000</t>
  </si>
  <si>
    <t>908858632086000</t>
  </si>
  <si>
    <t>028458917714001</t>
  </si>
  <si>
    <t>200065787115000</t>
  </si>
  <si>
    <t>856694708602000</t>
  </si>
  <si>
    <t>010611325625003</t>
  </si>
  <si>
    <t>850836677027000</t>
  </si>
  <si>
    <t>021104237721001</t>
  </si>
  <si>
    <t>729042036721000</t>
  </si>
  <si>
    <t>764407052093000</t>
  </si>
  <si>
    <t>318054111656001</t>
  </si>
  <si>
    <t>016669897701000</t>
  </si>
  <si>
    <t>846749547026000</t>
  </si>
  <si>
    <t>925969107022000</t>
  </si>
  <si>
    <t>916604564618000</t>
  </si>
  <si>
    <t>817743578643000</t>
  </si>
  <si>
    <t>720549211117001</t>
  </si>
  <si>
    <t>032165524721000</t>
  </si>
  <si>
    <t>025961236617000</t>
  </si>
  <si>
    <t>700293723041000</t>
  </si>
  <si>
    <t>718341647401000</t>
  </si>
  <si>
    <t>849111901615000</t>
  </si>
  <si>
    <t>751649633516000</t>
  </si>
  <si>
    <t>011250354073000</t>
  </si>
  <si>
    <t>762178234315000</t>
  </si>
  <si>
    <t>011105129705001</t>
  </si>
  <si>
    <t>004445706025000</t>
  </si>
  <si>
    <t>011356664117000</t>
  </si>
  <si>
    <t>945468619811000</t>
  </si>
  <si>
    <t>945983302223000</t>
  </si>
  <si>
    <t>013863907029000</t>
  </si>
  <si>
    <t>940462161815000</t>
  </si>
  <si>
    <t>025034109722000</t>
  </si>
  <si>
    <t>032846099612000</t>
  </si>
  <si>
    <t>022069793613000</t>
  </si>
  <si>
    <t>031175391031000</t>
  </si>
  <si>
    <t>713824225722000</t>
  </si>
  <si>
    <t>916082472604000</t>
  </si>
  <si>
    <t>021810338308000</t>
  </si>
  <si>
    <t>033085010201000</t>
  </si>
  <si>
    <t>030266936805000</t>
  </si>
  <si>
    <t>022662589625000</t>
  </si>
  <si>
    <t>919239210656000</t>
  </si>
  <si>
    <t>901565341811000</t>
  </si>
  <si>
    <t>720016096307000</t>
  </si>
  <si>
    <t>022758544076000</t>
  </si>
  <si>
    <t>011105848701000</t>
  </si>
  <si>
    <t>817994585517000</t>
  </si>
  <si>
    <t>823210158113000</t>
  </si>
  <si>
    <t>031881345012000</t>
  </si>
  <si>
    <t>027561521722000</t>
  </si>
  <si>
    <t>946968245603000</t>
  </si>
  <si>
    <t>014248264614000</t>
  </si>
  <si>
    <t>314525528119000</t>
  </si>
  <si>
    <t>914113576119000</t>
  </si>
  <si>
    <t>011105129702001</t>
  </si>
  <si>
    <t>737755710804000</t>
  </si>
  <si>
    <t>903266500811000</t>
  </si>
  <si>
    <t>021969928722000</t>
  </si>
  <si>
    <t>002523025609000</t>
  </si>
  <si>
    <t>033269325012000</t>
  </si>
  <si>
    <t>865042949732000</t>
  </si>
  <si>
    <t>020001152517000</t>
  </si>
  <si>
    <t>030132153725000</t>
  </si>
  <si>
    <t>016006181922000</t>
  </si>
  <si>
    <t>846017390018000</t>
  </si>
  <si>
    <t>023793557026000</t>
  </si>
  <si>
    <t>802997296325000</t>
  </si>
  <si>
    <t>917367161509000</t>
  </si>
  <si>
    <t>809692049081000</t>
  </si>
  <si>
    <t>312805856507000</t>
  </si>
  <si>
    <t>#197000667M</t>
  </si>
  <si>
    <t>012201810631000</t>
  </si>
  <si>
    <t>756971859075000</t>
  </si>
  <si>
    <t>154171540953000</t>
  </si>
  <si>
    <t>031359730333000</t>
  </si>
  <si>
    <t>000000000012336</t>
  </si>
  <si>
    <t>026513382103000</t>
  </si>
  <si>
    <t>311772495122000</t>
  </si>
  <si>
    <t>948287214117000</t>
  </si>
  <si>
    <t>025846049011000</t>
  </si>
  <si>
    <t>028266567642000</t>
  </si>
  <si>
    <t>022970321602000</t>
  </si>
  <si>
    <t>857558670809000</t>
  </si>
  <si>
    <t>022786727119001</t>
  </si>
  <si>
    <t>933690216501000</t>
  </si>
  <si>
    <t>013486113062000</t>
  </si>
  <si>
    <t>028840593626000</t>
  </si>
  <si>
    <t>922489471722001</t>
  </si>
  <si>
    <t>017728338325000</t>
  </si>
  <si>
    <t>029440575714000</t>
  </si>
  <si>
    <t>817339328411000</t>
  </si>
  <si>
    <t>946068509213000</t>
  </si>
  <si>
    <t>941307613643000</t>
  </si>
  <si>
    <t>721417632612000</t>
  </si>
  <si>
    <t>021968946722000</t>
  </si>
  <si>
    <t>022651160541000</t>
  </si>
  <si>
    <t>028590727951000</t>
  </si>
  <si>
    <t>768647810727000</t>
  </si>
  <si>
    <t>021429584005000</t>
  </si>
  <si>
    <t>0000001</t>
  </si>
  <si>
    <t>211199187122000</t>
  </si>
  <si>
    <t>768699621403000</t>
  </si>
  <si>
    <t>805080306522000</t>
  </si>
  <si>
    <t>928819127541000</t>
  </si>
  <si>
    <t>314531690617000</t>
  </si>
  <si>
    <t>028336147725000</t>
  </si>
  <si>
    <t>032063893609000</t>
  </si>
  <si>
    <t>017302480308000</t>
  </si>
  <si>
    <t>922370010503000</t>
  </si>
  <si>
    <t>019847664437000</t>
  </si>
  <si>
    <t>943585414907000</t>
  </si>
  <si>
    <t>070258918417000</t>
  </si>
  <si>
    <t>021409578324000</t>
  </si>
  <si>
    <t>027776806545000</t>
  </si>
  <si>
    <t>497921486525000</t>
  </si>
  <si>
    <t>017497405043000</t>
  </si>
  <si>
    <t>012402285331000</t>
  </si>
  <si>
    <t>314012550612000</t>
  </si>
  <si>
    <t>862758273043000</t>
  </si>
  <si>
    <t>701951824113000</t>
  </si>
  <si>
    <t>018361485507000</t>
  </si>
  <si>
    <t>903070845741000</t>
  </si>
  <si>
    <t>749607354435000</t>
  </si>
  <si>
    <t>020242665401000</t>
  </si>
  <si>
    <t>022551931645000</t>
  </si>
  <si>
    <t>NOL,-</t>
  </si>
  <si>
    <t>720549211117002</t>
  </si>
  <si>
    <t>315718882124000</t>
  </si>
  <si>
    <t>838016517731000</t>
  </si>
  <si>
    <t>747631190722000</t>
  </si>
  <si>
    <t>014918726505001</t>
  </si>
  <si>
    <t>033248261306000</t>
  </si>
  <si>
    <t>023159932511000</t>
  </si>
  <si>
    <t>703929968071000</t>
  </si>
  <si>
    <t>831228523013000</t>
  </si>
  <si>
    <t>915412357811000</t>
  </si>
  <si>
    <t>024708075057000</t>
  </si>
  <si>
    <t>716886486724000</t>
  </si>
  <si>
    <t>660222142721000</t>
  </si>
  <si>
    <t>010611309655002</t>
  </si>
  <si>
    <t>802542514216000</t>
  </si>
  <si>
    <t>817778467012000</t>
  </si>
  <si>
    <t>913914982729000</t>
  </si>
  <si>
    <t>010004943729001</t>
  </si>
  <si>
    <t>247002678411000</t>
  </si>
  <si>
    <t>021401468114001</t>
  </si>
  <si>
    <t>841809577203000</t>
  </si>
  <si>
    <t>017754896411000</t>
  </si>
  <si>
    <t>029985207307001</t>
  </si>
  <si>
    <t>823600655332000</t>
  </si>
  <si>
    <t>013992581024000</t>
  </si>
  <si>
    <t>823215710804000</t>
  </si>
  <si>
    <t>912713351011000</t>
  </si>
  <si>
    <t>816707368613000</t>
  </si>
  <si>
    <t>021435482016000</t>
  </si>
  <si>
    <t>013317904035000</t>
  </si>
  <si>
    <t>866033764527000</t>
  </si>
  <si>
    <t>713657724516000</t>
  </si>
  <si>
    <t>023614696027000</t>
  </si>
  <si>
    <t>801595166614000</t>
  </si>
  <si>
    <t>032105652722000</t>
  </si>
  <si>
    <t>982257487618000</t>
  </si>
  <si>
    <t>744957119805000</t>
  </si>
  <si>
    <t>809492994111000</t>
  </si>
  <si>
    <t>820276954802000</t>
  </si>
  <si>
    <t>665898375215000</t>
  </si>
  <si>
    <t>802759159331000</t>
  </si>
  <si>
    <t>017271396123000</t>
  </si>
  <si>
    <t>032646382815000</t>
  </si>
  <si>
    <t>021602412426000</t>
  </si>
  <si>
    <t>746510072036000</t>
  </si>
  <si>
    <t>003235439105000</t>
  </si>
  <si>
    <t>005687264115000</t>
  </si>
  <si>
    <t>867934622437000</t>
  </si>
  <si>
    <t>660867243701000</t>
  </si>
  <si>
    <t>018130195063000</t>
  </si>
  <si>
    <t>841218704617000</t>
  </si>
  <si>
    <t>032805863017000</t>
  </si>
  <si>
    <t>032409997061000</t>
  </si>
  <si>
    <t>010610418325001</t>
  </si>
  <si>
    <t>857791966017000</t>
  </si>
  <si>
    <t>932854888729000</t>
  </si>
  <si>
    <t>766480305731000</t>
  </si>
  <si>
    <t>858077639402000</t>
  </si>
  <si>
    <t>016923278038000</t>
  </si>
  <si>
    <t>025967795012000</t>
  </si>
  <si>
    <t>941022840811000</t>
  </si>
  <si>
    <t>913002267624000</t>
  </si>
  <si>
    <t>020413589811000</t>
  </si>
  <si>
    <t>701583411517000</t>
  </si>
  <si>
    <t>020462461721000</t>
  </si>
  <si>
    <t>032905358731000</t>
  </si>
  <si>
    <t>030066716215000</t>
  </si>
  <si>
    <t>021962162722000</t>
  </si>
  <si>
    <t>021902564009000</t>
  </si>
  <si>
    <t>020584876081000</t>
  </si>
  <si>
    <t>024583858904001</t>
  </si>
  <si>
    <t>911628337741000</t>
  </si>
  <si>
    <t>199905114H</t>
  </si>
  <si>
    <t>488789462426000</t>
  </si>
  <si>
    <t>947466157605000</t>
  </si>
  <si>
    <t>008118978315000</t>
  </si>
  <si>
    <t>916978760012000</t>
  </si>
  <si>
    <t>906047717012000</t>
  </si>
  <si>
    <t>032785818722000</t>
  </si>
  <si>
    <t>018099838413000</t>
  </si>
  <si>
    <t>033432527606000</t>
  </si>
  <si>
    <t>901874750085000</t>
  </si>
  <si>
    <t>668810278613000</t>
  </si>
  <si>
    <t>847006806648000</t>
  </si>
  <si>
    <t>010610418701001</t>
  </si>
  <si>
    <t>714052446432000</t>
  </si>
  <si>
    <t>749737573412000</t>
  </si>
  <si>
    <t>948050869612000</t>
  </si>
  <si>
    <t>317870970657000</t>
  </si>
  <si>
    <t>VAT25025140</t>
  </si>
  <si>
    <t>828089953526000</t>
  </si>
  <si>
    <t>016372823651000</t>
  </si>
  <si>
    <t>316582097832001</t>
  </si>
  <si>
    <t>167101141080000</t>
  </si>
  <si>
    <t>827283516063000</t>
  </si>
  <si>
    <t>028174548614000</t>
  </si>
  <si>
    <t>820434306619000</t>
  </si>
  <si>
    <t>947979373648000</t>
  </si>
  <si>
    <t>013462791062000</t>
  </si>
  <si>
    <t>313073355125000</t>
  </si>
  <si>
    <t>925593204121000</t>
  </si>
  <si>
    <t>023879091063000</t>
  </si>
  <si>
    <t>733926604301000</t>
  </si>
  <si>
    <t>013067830306001</t>
  </si>
  <si>
    <t>014596886522000</t>
  </si>
  <si>
    <t>015557044063000</t>
  </si>
  <si>
    <t>713081313211000</t>
  </si>
  <si>
    <t>847846664625000</t>
  </si>
  <si>
    <t>917427288612000</t>
  </si>
  <si>
    <t>917781817503000</t>
  </si>
  <si>
    <t>928561372225000</t>
  </si>
  <si>
    <t>829719079629000</t>
  </si>
  <si>
    <t>012769287305001</t>
  </si>
  <si>
    <t>244599940426000</t>
  </si>
  <si>
    <t>758664551711000</t>
  </si>
  <si>
    <t>758763809711000</t>
  </si>
  <si>
    <t>758298780711000</t>
  </si>
  <si>
    <t>023131832004000</t>
  </si>
  <si>
    <t>758484588711000</t>
  </si>
  <si>
    <t>316371541005000</t>
  </si>
  <si>
    <t>015600620725000</t>
  </si>
  <si>
    <t>002181238404000</t>
  </si>
  <si>
    <t>804202026047000</t>
  </si>
  <si>
    <t>836120311423000</t>
  </si>
  <si>
    <t>826340739704000</t>
  </si>
  <si>
    <t>926220765119000</t>
  </si>
  <si>
    <t>022158604732000</t>
  </si>
  <si>
    <t>028261659615000</t>
  </si>
  <si>
    <t>017693755722000</t>
  </si>
  <si>
    <t>032308983325000</t>
  </si>
  <si>
    <t>803980168413000</t>
  </si>
  <si>
    <t>030886824012000</t>
  </si>
  <si>
    <t>934608191901000</t>
  </si>
  <si>
    <t>928848670067000</t>
  </si>
  <si>
    <t>018678888077001</t>
  </si>
  <si>
    <t>316499433125000</t>
  </si>
  <si>
    <t>914728688048000</t>
  </si>
  <si>
    <t>032845422612000</t>
  </si>
  <si>
    <t>315810846451000</t>
  </si>
  <si>
    <t>743024523047000</t>
  </si>
  <si>
    <t>017453135326001</t>
  </si>
  <si>
    <t>746005248905000</t>
  </si>
  <si>
    <t>021394853951000</t>
  </si>
  <si>
    <t>060662269402001</t>
  </si>
  <si>
    <t>030591531831000</t>
  </si>
  <si>
    <t>924086523215000</t>
  </si>
  <si>
    <t>000328120703000</t>
  </si>
  <si>
    <t>948914320454000</t>
  </si>
  <si>
    <t>022535678505000</t>
  </si>
  <si>
    <t>021434345036000</t>
  </si>
  <si>
    <t>944171180508000</t>
  </si>
  <si>
    <t>301000840438000</t>
  </si>
  <si>
    <t>312085459117000</t>
  </si>
  <si>
    <t>018294835643000</t>
  </si>
  <si>
    <t>763570041524000</t>
  </si>
  <si>
    <t>030032015522000</t>
  </si>
  <si>
    <t>019140847903000</t>
  </si>
  <si>
    <t>011248515711000</t>
  </si>
  <si>
    <t>010016293805001</t>
  </si>
  <si>
    <t>018340083728001</t>
  </si>
  <si>
    <t>947064994447000</t>
  </si>
  <si>
    <t>000014043211000</t>
  </si>
  <si>
    <t>949138135707000</t>
  </si>
  <si>
    <t>016141699086000</t>
  </si>
  <si>
    <t>820437127614001</t>
  </si>
  <si>
    <t>760633693645000</t>
  </si>
  <si>
    <t>909938078605000</t>
  </si>
  <si>
    <t>812699742655000</t>
  </si>
  <si>
    <t>932151590624000</t>
  </si>
  <si>
    <t>930937552701000</t>
  </si>
  <si>
    <t>470407388426000</t>
  </si>
  <si>
    <t>021920368521001</t>
  </si>
  <si>
    <t>846647824624001</t>
  </si>
  <si>
    <t>941869109722000</t>
  </si>
  <si>
    <t>804644771541000</t>
  </si>
  <si>
    <t>844773135417000</t>
  </si>
  <si>
    <t>027460286402000</t>
  </si>
  <si>
    <t>021081484413000</t>
  </si>
  <si>
    <t>948604988811000</t>
  </si>
  <si>
    <t>017694365722000</t>
  </si>
  <si>
    <t>315526261643000</t>
  </si>
  <si>
    <t>928999887121000</t>
  </si>
  <si>
    <t>01082128503000</t>
  </si>
  <si>
    <t>016671216704000</t>
  </si>
  <si>
    <t>759261290621000</t>
  </si>
  <si>
    <t>010717841058000</t>
  </si>
  <si>
    <t>668961725701000</t>
  </si>
  <si>
    <t>014100044807000</t>
  </si>
  <si>
    <t>927673350045000</t>
  </si>
  <si>
    <t>452789431027000</t>
  </si>
  <si>
    <t>012093811721000</t>
  </si>
  <si>
    <t>017008111048000</t>
  </si>
  <si>
    <t>940493596602000</t>
  </si>
  <si>
    <t>314453077432000</t>
  </si>
  <si>
    <t>316163203031000</t>
  </si>
  <si>
    <t>015771637514000</t>
  </si>
  <si>
    <t>919551499525000</t>
  </si>
  <si>
    <t>910995935113000</t>
  </si>
  <si>
    <t>802113126452000</t>
  </si>
  <si>
    <t>903585453811000</t>
  </si>
  <si>
    <t>020922043504001</t>
  </si>
  <si>
    <t>713324895015000</t>
  </si>
  <si>
    <t>720477504619000</t>
  </si>
  <si>
    <t>810863530311000</t>
  </si>
  <si>
    <t>210544243313000</t>
  </si>
  <si>
    <t>858229214516000</t>
  </si>
  <si>
    <t>016925711052000</t>
  </si>
  <si>
    <t>738965144013000</t>
  </si>
  <si>
    <t>029737384721000</t>
  </si>
  <si>
    <t>914486808707000</t>
  </si>
  <si>
    <t>021894704063000</t>
  </si>
  <si>
    <t>019796036503000</t>
  </si>
  <si>
    <t>947691440514000</t>
  </si>
  <si>
    <t>026233338302001</t>
  </si>
  <si>
    <t>921104410117000</t>
  </si>
  <si>
    <t>018798371643000</t>
  </si>
  <si>
    <t>941594848507000</t>
  </si>
  <si>
    <t>010720704602001</t>
  </si>
  <si>
    <t>762057420532000</t>
  </si>
  <si>
    <t>022071583616000</t>
  </si>
  <si>
    <t>006310429325000</t>
  </si>
  <si>
    <t>032220139216000</t>
  </si>
  <si>
    <t>941318974603000</t>
  </si>
  <si>
    <t>022285761809000</t>
  </si>
  <si>
    <t>317510014406000</t>
  </si>
  <si>
    <t>Panye</t>
  </si>
  <si>
    <t>708143847731000</t>
  </si>
  <si>
    <t>843611831119000</t>
  </si>
  <si>
    <t>927824706125000</t>
  </si>
  <si>
    <t>812899458604000</t>
  </si>
  <si>
    <t>817778707811000</t>
  </si>
  <si>
    <t>013432174007000</t>
  </si>
  <si>
    <t>029935517615000</t>
  </si>
  <si>
    <t>315716712604000</t>
  </si>
  <si>
    <t>032139727101000</t>
  </si>
  <si>
    <t>010016640304001</t>
  </si>
  <si>
    <t>738787167047000</t>
  </si>
  <si>
    <t>743874323203000</t>
  </si>
  <si>
    <t>000153213331000</t>
  </si>
  <si>
    <t>920624830736000</t>
  </si>
  <si>
    <t>729825174701000</t>
  </si>
  <si>
    <t>026611525728000</t>
  </si>
  <si>
    <t>025684432015000</t>
  </si>
  <si>
    <t>851646638438000</t>
  </si>
  <si>
    <t>724437611039000</t>
  </si>
  <si>
    <t>839195187545000</t>
  </si>
  <si>
    <t>017544420221000</t>
  </si>
  <si>
    <t>030253892643000</t>
  </si>
  <si>
    <t>013067830301001</t>
  </si>
  <si>
    <t>929462802602000</t>
  </si>
  <si>
    <t>924621774027000</t>
  </si>
  <si>
    <t>830088746722000</t>
  </si>
  <si>
    <t>924484207707000</t>
  </si>
  <si>
    <t>972730311417000</t>
  </si>
  <si>
    <t>761508860048000</t>
  </si>
  <si>
    <t>032766024722000</t>
  </si>
  <si>
    <t>868348780724000</t>
  </si>
  <si>
    <t>315734764605000</t>
  </si>
  <si>
    <t>724478649086000</t>
  </si>
  <si>
    <t>024601098215000</t>
  </si>
  <si>
    <t>018489054308000</t>
  </si>
  <si>
    <t>943347534623000</t>
  </si>
  <si>
    <t>019790708643000</t>
  </si>
  <si>
    <t>845000041621000</t>
  </si>
  <si>
    <t>026667188406001</t>
  </si>
  <si>
    <t>830599056722000</t>
  </si>
  <si>
    <t>949410443656000</t>
  </si>
  <si>
    <t>013118211007000</t>
  </si>
  <si>
    <t>940555923707000</t>
  </si>
  <si>
    <t>014535462701000</t>
  </si>
  <si>
    <t>837550611225000</t>
  </si>
  <si>
    <t>025451394003000</t>
  </si>
  <si>
    <t>712988526085000</t>
  </si>
  <si>
    <t>9120219221524</t>
  </si>
  <si>
    <t>018707455415000</t>
  </si>
  <si>
    <t>916335292615000</t>
  </si>
  <si>
    <t>825916349603000</t>
  </si>
  <si>
    <t>711158916524000</t>
  </si>
  <si>
    <t>011249042034001</t>
  </si>
  <si>
    <t>014729396092000</t>
  </si>
  <si>
    <t>023740517701000</t>
  </si>
  <si>
    <t>023740483701000</t>
  </si>
  <si>
    <t>023740491701000</t>
  </si>
  <si>
    <t>014620470308000</t>
  </si>
  <si>
    <t>023740509701000</t>
  </si>
  <si>
    <t>723002879036000</t>
  </si>
  <si>
    <t>923902423722000</t>
  </si>
  <si>
    <t>023463227048000</t>
  </si>
  <si>
    <t>843033259423000</t>
  </si>
  <si>
    <t>668960974701000</t>
  </si>
  <si>
    <t>849508684507000</t>
  </si>
  <si>
    <t>031177835061000</t>
  </si>
  <si>
    <t>017211632435000</t>
  </si>
  <si>
    <t>903783066205000</t>
  </si>
  <si>
    <t>764255519803000</t>
  </si>
  <si>
    <t>859805244614000</t>
  </si>
  <si>
    <t>862752375028000</t>
  </si>
  <si>
    <t>664634946611000</t>
  </si>
  <si>
    <t>937197952542000</t>
  </si>
  <si>
    <t>012785689326001</t>
  </si>
  <si>
    <t>031387871036000</t>
  </si>
  <si>
    <t>864519624085000</t>
  </si>
  <si>
    <t>665038972331001</t>
  </si>
  <si>
    <t>022727929012000</t>
  </si>
  <si>
    <t>814346896643000</t>
  </si>
  <si>
    <t>946737376711000</t>
  </si>
  <si>
    <t>936479948722000</t>
  </si>
  <si>
    <t>000117697075000</t>
  </si>
  <si>
    <t>749745923027000</t>
  </si>
  <si>
    <t>030206775311000</t>
  </si>
  <si>
    <t>906634266722000</t>
  </si>
  <si>
    <t>022763544215000</t>
  </si>
  <si>
    <t>020653200423000</t>
  </si>
  <si>
    <t>015446990631000</t>
  </si>
  <si>
    <t>831178454516000</t>
  </si>
  <si>
    <t>861383735402000</t>
  </si>
  <si>
    <t>015455777532000</t>
  </si>
  <si>
    <t>311990865426000</t>
  </si>
  <si>
    <t>720076991307000</t>
  </si>
  <si>
    <t>021420500016000</t>
  </si>
  <si>
    <t>025765629323000</t>
  </si>
  <si>
    <t>911916963801000</t>
  </si>
  <si>
    <t>842321663627000</t>
  </si>
  <si>
    <t>909738874643000</t>
  </si>
  <si>
    <t>017183518651000</t>
  </si>
  <si>
    <t>852110303301000</t>
  </si>
  <si>
    <t>012718094037001</t>
  </si>
  <si>
    <t>027252246438000</t>
  </si>
  <si>
    <t>024219586735000</t>
  </si>
  <si>
    <t>853266351805000</t>
  </si>
  <si>
    <t>818047557811000</t>
  </si>
  <si>
    <t>018801512045000</t>
  </si>
  <si>
    <t>804582518421000</t>
  </si>
  <si>
    <t>844384883417000</t>
  </si>
  <si>
    <t>317546463417000</t>
  </si>
  <si>
    <t>938458254649000</t>
  </si>
  <si>
    <t>001727213041000</t>
  </si>
  <si>
    <t>001214881704000</t>
  </si>
  <si>
    <t>931005573732000</t>
  </si>
  <si>
    <t>806166369517000</t>
  </si>
  <si>
    <t>022618094014000</t>
  </si>
  <si>
    <t>017816182701000</t>
  </si>
  <si>
    <t>947887972645000</t>
  </si>
  <si>
    <t>929174530504000</t>
  </si>
  <si>
    <t>925080244811000</t>
  </si>
  <si>
    <t>915883102216000</t>
  </si>
  <si>
    <t>753710938443001</t>
  </si>
  <si>
    <t>010611283313002</t>
  </si>
  <si>
    <t>024616369412000</t>
  </si>
  <si>
    <t>029985207007000</t>
  </si>
  <si>
    <t>032084287701000</t>
  </si>
  <si>
    <t>819033473603000</t>
  </si>
  <si>
    <t>863834248741000</t>
  </si>
  <si>
    <t>030343677722000</t>
  </si>
  <si>
    <t>943944686823000</t>
  </si>
  <si>
    <t>015508476326001</t>
  </si>
  <si>
    <t>852393578436000</t>
  </si>
  <si>
    <t>000206052065000</t>
  </si>
  <si>
    <t>841794183418000</t>
  </si>
  <si>
    <t>032389462624000</t>
  </si>
  <si>
    <t>027565035728000</t>
  </si>
  <si>
    <t>318054889121000</t>
  </si>
  <si>
    <t>019020247628000</t>
  </si>
  <si>
    <t>916047491307000</t>
  </si>
  <si>
    <t>713725026602000</t>
  </si>
  <si>
    <t>030252415617000</t>
  </si>
  <si>
    <t>003081221645000</t>
  </si>
  <si>
    <t>016785073404000</t>
  </si>
  <si>
    <t>027105717617000</t>
  </si>
  <si>
    <t>951762103724000</t>
  </si>
  <si>
    <t>032562365034000</t>
  </si>
  <si>
    <t>940644370216000</t>
  </si>
  <si>
    <t>663369932424000</t>
  </si>
  <si>
    <t>703263137042000</t>
  </si>
  <si>
    <t>800416026121000</t>
  </si>
  <si>
    <t>861283026518000</t>
  </si>
  <si>
    <t>741515167731000</t>
  </si>
  <si>
    <t>LU 18.26.68.40</t>
  </si>
  <si>
    <t>025275306017000</t>
  </si>
  <si>
    <t>763623253618000</t>
  </si>
  <si>
    <t>945291037417000</t>
  </si>
  <si>
    <t>017954827522000</t>
  </si>
  <si>
    <t>011389996212000</t>
  </si>
  <si>
    <t>857920896416000</t>
  </si>
  <si>
    <t>800195299077000</t>
  </si>
  <si>
    <t>864350046741000</t>
  </si>
  <si>
    <t>912925948419000</t>
  </si>
  <si>
    <t>0000000000000,-</t>
  </si>
  <si>
    <t>022001937123000</t>
  </si>
  <si>
    <t>312152135451000</t>
  </si>
  <si>
    <t>747679587031000</t>
  </si>
  <si>
    <t>822274866403000</t>
  </si>
  <si>
    <t>030522437048000</t>
  </si>
  <si>
    <t>015372766821000</t>
  </si>
  <si>
    <t>937238293301000</t>
  </si>
  <si>
    <t>724178868125000</t>
  </si>
  <si>
    <t>725678064648000</t>
  </si>
  <si>
    <t>826623266604000</t>
  </si>
  <si>
    <t>033192626071000</t>
  </si>
  <si>
    <t>765367511225001</t>
  </si>
  <si>
    <t>031312895215000</t>
  </si>
  <si>
    <t>863146650225000</t>
  </si>
  <si>
    <t>910506070331000</t>
  </si>
  <si>
    <t>020051140331000</t>
  </si>
  <si>
    <t>010016293952010</t>
  </si>
  <si>
    <t>713247567643000</t>
  </si>
  <si>
    <t>021984612118001</t>
  </si>
  <si>
    <t>818382665627001</t>
  </si>
  <si>
    <t>032274193216000</t>
  </si>
  <si>
    <t>942453259617000</t>
  </si>
  <si>
    <t>017806167013000</t>
  </si>
  <si>
    <t>764576807643000</t>
  </si>
  <si>
    <t>008419525706000</t>
  </si>
  <si>
    <t>821493970701000</t>
  </si>
  <si>
    <t>850542440701000</t>
  </si>
  <si>
    <t>000817387617000</t>
  </si>
  <si>
    <t>827505959331000</t>
  </si>
  <si>
    <t>016169807215001</t>
  </si>
  <si>
    <t>660791773811000</t>
  </si>
  <si>
    <t>913053609722000</t>
  </si>
  <si>
    <t>028530491728000</t>
  </si>
  <si>
    <t>900990540726001</t>
  </si>
  <si>
    <t>023428758123000</t>
  </si>
  <si>
    <t>953567286721000</t>
  </si>
  <si>
    <t>031520430805000</t>
  </si>
  <si>
    <t>906559315064000</t>
  </si>
  <si>
    <t>014996532444000</t>
  </si>
  <si>
    <t>863911574625000</t>
  </si>
  <si>
    <t>024931727047000</t>
  </si>
  <si>
    <t>014874424119000</t>
  </si>
  <si>
    <t>014840102415000</t>
  </si>
  <si>
    <t>832517601643000</t>
  </si>
  <si>
    <t>854635455215000</t>
  </si>
  <si>
    <t>031695893086000</t>
  </si>
  <si>
    <t>937662153114000</t>
  </si>
  <si>
    <t>948200944713000</t>
  </si>
  <si>
    <t>848869285118000</t>
  </si>
  <si>
    <t>017195314061000</t>
  </si>
  <si>
    <t>909763724721000</t>
  </si>
  <si>
    <t>314893082432000</t>
  </si>
  <si>
    <t>032630832048000</t>
  </si>
  <si>
    <t>860992577225000</t>
  </si>
  <si>
    <t>210779070628000</t>
  </si>
  <si>
    <t>029581584726000</t>
  </si>
  <si>
    <t>750061822703000</t>
  </si>
  <si>
    <t>815047501624000</t>
  </si>
  <si>
    <t>706791696652000</t>
  </si>
  <si>
    <t>018323600641001</t>
  </si>
  <si>
    <t>313851396113000</t>
  </si>
  <si>
    <t>846593218609000</t>
  </si>
  <si>
    <t>000232421822000</t>
  </si>
  <si>
    <t>015561301522000</t>
  </si>
  <si>
    <t>020096095507000</t>
  </si>
  <si>
    <t>021758032619000</t>
  </si>
  <si>
    <t>906419007076000</t>
  </si>
  <si>
    <t>664465952722000</t>
  </si>
  <si>
    <t>854783040644000</t>
  </si>
  <si>
    <t>315692590614000</t>
  </si>
  <si>
    <t>846420735044000</t>
  </si>
  <si>
    <t>724727490722000</t>
  </si>
  <si>
    <t>854471752804000</t>
  </si>
  <si>
    <t>827026220443000</t>
  </si>
  <si>
    <t>018014274123000</t>
  </si>
  <si>
    <t>210591608526000</t>
  </si>
  <si>
    <t>314776543429000</t>
  </si>
  <si>
    <t>809374937429000</t>
  </si>
  <si>
    <t>023293723724000</t>
  </si>
  <si>
    <t>808730477722000</t>
  </si>
  <si>
    <t>751309519301000</t>
  </si>
  <si>
    <t>033452087411000</t>
  </si>
  <si>
    <t>856741293022000</t>
  </si>
  <si>
    <t>714994936601000</t>
  </si>
  <si>
    <t>021737895412000</t>
  </si>
  <si>
    <t>031046584722000</t>
  </si>
  <si>
    <t>832987960413001</t>
  </si>
  <si>
    <t>827625237701000</t>
  </si>
  <si>
    <t>927700146108000</t>
  </si>
  <si>
    <t>857635221705000</t>
  </si>
  <si>
    <t>941943375021000</t>
  </si>
  <si>
    <t>031312861215000</t>
  </si>
  <si>
    <t>312262363122000</t>
  </si>
  <si>
    <t>016061988415000</t>
  </si>
  <si>
    <t>844464982017000</t>
  </si>
  <si>
    <t>211268412412000</t>
  </si>
  <si>
    <t>314854100433000</t>
  </si>
  <si>
    <t>932591035503000</t>
  </si>
  <si>
    <t>026720706013000</t>
  </si>
  <si>
    <t>315988360331000</t>
  </si>
  <si>
    <t>024872541416000</t>
  </si>
  <si>
    <t>916658693702000</t>
  </si>
  <si>
    <t>951719954621000</t>
  </si>
  <si>
    <t>031911266048000</t>
  </si>
  <si>
    <t>031415060701000</t>
  </si>
  <si>
    <t>596846170401000</t>
  </si>
  <si>
    <t>312666100013000</t>
  </si>
  <si>
    <t>316882109417000</t>
  </si>
  <si>
    <t>739453702705000</t>
  </si>
  <si>
    <t>011418381725000</t>
  </si>
  <si>
    <t>032489841805000</t>
  </si>
  <si>
    <t>032189417722000</t>
  </si>
  <si>
    <t>032709685722000</t>
  </si>
  <si>
    <t>914194568042000</t>
  </si>
  <si>
    <t>713350304804000</t>
  </si>
  <si>
    <t>026616011725000</t>
  </si>
  <si>
    <t>803901768811000</t>
  </si>
  <si>
    <t>022393318416000</t>
  </si>
  <si>
    <t>592349997412000</t>
  </si>
  <si>
    <t>090737867031000</t>
  </si>
  <si>
    <t>665750691728000</t>
  </si>
  <si>
    <t>030480560031000</t>
  </si>
  <si>
    <t>944239748707000</t>
  </si>
  <si>
    <t>752386797413000</t>
  </si>
  <si>
    <t>017487109114000</t>
  </si>
  <si>
    <t>001469691065000</t>
  </si>
  <si>
    <t>026497263301000</t>
  </si>
  <si>
    <t>949218705417000</t>
  </si>
  <si>
    <t>729163758311000</t>
  </si>
  <si>
    <t>022692263431000</t>
  </si>
  <si>
    <t>014339048728000</t>
  </si>
  <si>
    <t>944800648731000</t>
  </si>
  <si>
    <t>018153999812000</t>
  </si>
  <si>
    <t>848698288541000</t>
  </si>
  <si>
    <t>014091904724000</t>
  </si>
  <si>
    <t>001728864025000</t>
  </si>
  <si>
    <t>935326637606000</t>
  </si>
  <si>
    <t>862761012652000</t>
  </si>
  <si>
    <t>029742038801000</t>
  </si>
  <si>
    <t>010007847436001</t>
  </si>
  <si>
    <t>942500752335000</t>
  </si>
  <si>
    <t>952243483216000</t>
  </si>
  <si>
    <t>040761983619000</t>
  </si>
  <si>
    <t>025474297725000</t>
  </si>
  <si>
    <t>027009240821000</t>
  </si>
  <si>
    <t>847519154311000</t>
  </si>
  <si>
    <t>018075200058000</t>
  </si>
  <si>
    <t>016964322451001</t>
  </si>
  <si>
    <t>932758386704000</t>
  </si>
  <si>
    <t>813359940002000</t>
  </si>
  <si>
    <t>311614671029000</t>
  </si>
  <si>
    <t>027961416215000</t>
  </si>
  <si>
    <t>020659439035000</t>
  </si>
  <si>
    <t>021447578002000</t>
  </si>
  <si>
    <t>018240390019000</t>
  </si>
  <si>
    <t>033334400831000</t>
  </si>
  <si>
    <t>000141945423000</t>
  </si>
  <si>
    <t>030795371805000</t>
  </si>
  <si>
    <t>945440600011000</t>
  </si>
  <si>
    <t>927798165831000</t>
  </si>
  <si>
    <t>.,</t>
  </si>
  <si>
    <t>949372841811000</t>
  </si>
  <si>
    <t>928211549701000</t>
  </si>
  <si>
    <t>255019879401000</t>
  </si>
  <si>
    <t>736751751013000</t>
  </si>
  <si>
    <t>917310963624000</t>
  </si>
  <si>
    <t>000268029077000</t>
  </si>
  <si>
    <t>016673766701000</t>
  </si>
  <si>
    <t>024905580012000</t>
  </si>
  <si>
    <t>001223551524000</t>
  </si>
  <si>
    <t>910756048012000</t>
  </si>
  <si>
    <t>828764043215000</t>
  </si>
  <si>
    <t>850397373404000</t>
  </si>
  <si>
    <t>016206039411000</t>
  </si>
  <si>
    <t>753608892727000</t>
  </si>
  <si>
    <t>023611171027000</t>
  </si>
  <si>
    <t>579701574419000</t>
  </si>
  <si>
    <t>944482314821000</t>
  </si>
  <si>
    <t>210998829048000</t>
  </si>
  <si>
    <t>924038474707000</t>
  </si>
  <si>
    <t>31706151332000</t>
  </si>
  <si>
    <t>856526371603000</t>
  </si>
  <si>
    <t>708646716417000</t>
  </si>
  <si>
    <t>951025287604000</t>
  </si>
  <si>
    <t>926590092018000</t>
  </si>
  <si>
    <t>014832646308000</t>
  </si>
  <si>
    <t>906435813001000</t>
  </si>
  <si>
    <t>001184498025000</t>
  </si>
  <si>
    <t>947551727722000</t>
  </si>
  <si>
    <t>024675985722000</t>
  </si>
  <si>
    <t>950335810713000</t>
  </si>
  <si>
    <t>807954987328000</t>
  </si>
  <si>
    <t>945513125618000</t>
  </si>
  <si>
    <t>818042673225000</t>
  </si>
  <si>
    <t>023583867217000</t>
  </si>
  <si>
    <t>022089403417001</t>
  </si>
  <si>
    <t>018866939048000</t>
  </si>
  <si>
    <t>001351667021000</t>
  </si>
  <si>
    <t>916438203067000</t>
  </si>
  <si>
    <t>020986311516000</t>
  </si>
  <si>
    <t>020266037433001</t>
  </si>
  <si>
    <t>Jl. Anggadita R</t>
  </si>
  <si>
    <t>020266037602001</t>
  </si>
  <si>
    <t>848320412004000</t>
  </si>
  <si>
    <t>853991818701000</t>
  </si>
  <si>
    <t>021938469058000</t>
  </si>
  <si>
    <t>954361820741000</t>
  </si>
  <si>
    <t>925362642002000</t>
  </si>
  <si>
    <t>953465689086000</t>
  </si>
  <si>
    <t>033034208307000</t>
  </si>
  <si>
    <t>001237809012000</t>
  </si>
  <si>
    <t>940979867205000</t>
  </si>
  <si>
    <t>930959325224000</t>
  </si>
  <si>
    <t>711081661532000</t>
  </si>
  <si>
    <t>929769776014000</t>
  </si>
  <si>
    <t>847828571618000</t>
  </si>
  <si>
    <t>94538547441300</t>
  </si>
  <si>
    <t>661433250017000</t>
  </si>
  <si>
    <t>948297429065000</t>
  </si>
  <si>
    <t>803806710225000</t>
  </si>
  <si>
    <t>032835050225001</t>
  </si>
  <si>
    <t>032649162063000</t>
  </si>
  <si>
    <t>000727982203000</t>
  </si>
  <si>
    <t>030682249216000</t>
  </si>
  <si>
    <t>947090197408000</t>
  </si>
  <si>
    <t>013069422073000</t>
  </si>
  <si>
    <t>767525280711000</t>
  </si>
  <si>
    <t>017048299643001</t>
  </si>
  <si>
    <t>020173316914001</t>
  </si>
  <si>
    <t>028459576043000</t>
  </si>
  <si>
    <t>708914742435000</t>
  </si>
  <si>
    <t>026057497215000</t>
  </si>
  <si>
    <t>032766172722000</t>
  </si>
  <si>
    <t>760088872002000</t>
  </si>
  <si>
    <t>940879224225000</t>
  </si>
  <si>
    <t>032652463102001</t>
  </si>
  <si>
    <t>929810331833000</t>
  </si>
  <si>
    <t>022868863409001</t>
  </si>
  <si>
    <t>926252982014000</t>
  </si>
  <si>
    <t>954947107077000</t>
  </si>
  <si>
    <t>027957026019000</t>
  </si>
  <si>
    <t>843631391225000</t>
  </si>
  <si>
    <t>029148475503000</t>
  </si>
  <si>
    <t>847362159722000</t>
  </si>
  <si>
    <t>023058928085000</t>
  </si>
  <si>
    <t>022189120831000</t>
  </si>
  <si>
    <t>920414091022000</t>
  </si>
  <si>
    <t>023810088048000</t>
  </si>
  <si>
    <t>722172616412000</t>
  </si>
  <si>
    <t>029517604722000</t>
  </si>
  <si>
    <t>019479286072000</t>
  </si>
  <si>
    <t>714602653643000</t>
  </si>
  <si>
    <t>143801066417000</t>
  </si>
  <si>
    <t>312585854034000</t>
  </si>
  <si>
    <t>000031278015000</t>
  </si>
  <si>
    <t>020684338622000</t>
  </si>
  <si>
    <t>840387690413000</t>
  </si>
  <si>
    <t>028114346805000</t>
  </si>
  <si>
    <t>915788111067000</t>
  </si>
  <si>
    <t>018828004057000</t>
  </si>
  <si>
    <t>014386171325001</t>
  </si>
  <si>
    <t>820068534609000</t>
  </si>
  <si>
    <t>668015803701000</t>
  </si>
  <si>
    <t>929982908613000</t>
  </si>
  <si>
    <t>915898837427000</t>
  </si>
  <si>
    <t>028243285631000</t>
  </si>
  <si>
    <t>021181722211000</t>
  </si>
  <si>
    <t>750520959607000</t>
  </si>
  <si>
    <t>013631544805001</t>
  </si>
  <si>
    <t>029398617706000</t>
  </si>
  <si>
    <t>744243593027000</t>
  </si>
  <si>
    <t>000733485044000</t>
  </si>
  <si>
    <t>316508993831001</t>
  </si>
  <si>
    <t>805472297833000</t>
  </si>
  <si>
    <t>923502199063000</t>
  </si>
  <si>
    <t>952930295077000</t>
  </si>
  <si>
    <t>018112839831000</t>
  </si>
  <si>
    <t>001504737201000</t>
  </si>
  <si>
    <t>923333728077000</t>
  </si>
  <si>
    <t>00.035.860.6-62</t>
  </si>
  <si>
    <t>000358606626000</t>
  </si>
  <si>
    <t>018017657727001</t>
  </si>
  <si>
    <t>312811813045000</t>
  </si>
  <si>
    <t>939891636729000</t>
  </si>
  <si>
    <t>032873051063000</t>
  </si>
  <si>
    <t>947131769031000</t>
  </si>
  <si>
    <t>752483172061000</t>
  </si>
  <si>
    <t>721932853017000</t>
  </si>
  <si>
    <t>932791882741000</t>
  </si>
  <si>
    <t>025458654034000</t>
  </si>
  <si>
    <t>312602931528000</t>
  </si>
  <si>
    <t>027336718442000</t>
  </si>
  <si>
    <t>001191998645000</t>
  </si>
  <si>
    <t>923119010085000</t>
  </si>
  <si>
    <t>021158969215003</t>
  </si>
  <si>
    <t>954849345017000</t>
  </si>
  <si>
    <t>829376615908000</t>
  </si>
  <si>
    <t>827239120421000</t>
  </si>
  <si>
    <t>023637382417000</t>
  </si>
  <si>
    <t>018837823324001</t>
  </si>
  <si>
    <t>028751931451000</t>
  </si>
  <si>
    <t>028308443041000</t>
  </si>
  <si>
    <t>760824565712000</t>
  </si>
  <si>
    <t>028684835821000</t>
  </si>
  <si>
    <t>822381588952000</t>
  </si>
  <si>
    <t>032132276307000</t>
  </si>
  <si>
    <t>024651911721000</t>
  </si>
  <si>
    <t>010611739631025</t>
  </si>
  <si>
    <t>010016293609012</t>
  </si>
  <si>
    <t>741751721612000</t>
  </si>
  <si>
    <t>854930260453000</t>
  </si>
  <si>
    <t>809932684603000</t>
  </si>
  <si>
    <t>850233842727000</t>
  </si>
  <si>
    <t>014671531722000</t>
  </si>
  <si>
    <t>745023127035000</t>
  </si>
  <si>
    <t>902529361953000</t>
  </si>
  <si>
    <t>825111826619000</t>
  </si>
  <si>
    <t>311550099435000</t>
  </si>
  <si>
    <t>000149427412000</t>
  </si>
  <si>
    <t>012016572073000</t>
  </si>
  <si>
    <t>013036694541001</t>
  </si>
  <si>
    <t>764436309027000</t>
  </si>
  <si>
    <t>831350764301000</t>
  </si>
  <si>
    <t>312911761411000</t>
  </si>
  <si>
    <t>+65 6491 5176</t>
  </si>
  <si>
    <t>023237662414000</t>
  </si>
  <si>
    <t>820283323941000</t>
  </si>
  <si>
    <t>028529162728000</t>
  </si>
  <si>
    <t>570263665013000</t>
  </si>
  <si>
    <t>826272650223000</t>
  </si>
  <si>
    <t>830470936731000</t>
  </si>
  <si>
    <t>820414126452000</t>
  </si>
  <si>
    <t>025414830432000</t>
  </si>
  <si>
    <t>033353848429000</t>
  </si>
  <si>
    <t>025150137618000</t>
  </si>
  <si>
    <t>956955892628000</t>
  </si>
  <si>
    <t>815402987654001</t>
  </si>
  <si>
    <t>032785214722000</t>
  </si>
  <si>
    <t>956176333311000</t>
  </si>
  <si>
    <t>838354231701000</t>
  </si>
  <si>
    <t>021158514056000</t>
  </si>
  <si>
    <t>019699792721001</t>
  </si>
  <si>
    <t>810429845402000</t>
  </si>
  <si>
    <t>020394987724000</t>
  </si>
  <si>
    <t>026241356002000</t>
  </si>
  <si>
    <t>013943766017000</t>
  </si>
  <si>
    <t>020406567073000</t>
  </si>
  <si>
    <t>717914063421000</t>
  </si>
  <si>
    <t>752414573722000</t>
  </si>
  <si>
    <t>917351587011000</t>
  </si>
  <si>
    <t>021262787028000</t>
  </si>
  <si>
    <t>708791645121000</t>
  </si>
  <si>
    <t>033297318121000</t>
  </si>
  <si>
    <t>313209637122000</t>
  </si>
  <si>
    <t>027564822722000</t>
  </si>
  <si>
    <t>826282444028000</t>
  </si>
  <si>
    <t>000270033721000</t>
  </si>
  <si>
    <t>845339613077000</t>
  </si>
  <si>
    <t>025060575811001</t>
  </si>
  <si>
    <t>316188978215000</t>
  </si>
  <si>
    <t>001704071304000</t>
  </si>
  <si>
    <t>733683817522000</t>
  </si>
  <si>
    <t>313633323446001</t>
  </si>
  <si>
    <t>010016293821009</t>
  </si>
  <si>
    <t>911675676304000</t>
  </si>
  <si>
    <t>664671039002000</t>
  </si>
  <si>
    <t>941619769012000</t>
  </si>
  <si>
    <t>841278486086000</t>
  </si>
  <si>
    <t>001366822623000</t>
  </si>
  <si>
    <t>026091207609000</t>
  </si>
  <si>
    <t>801515008605000</t>
  </si>
  <si>
    <t>010010387073000</t>
  </si>
  <si>
    <t>821897170031000</t>
  </si>
  <si>
    <t>936516079215000</t>
  </si>
  <si>
    <t>936502335014000</t>
  </si>
  <si>
    <t>315850487411000</t>
  </si>
  <si>
    <t>841278476086000</t>
  </si>
  <si>
    <t>022582902542000</t>
  </si>
  <si>
    <t>848340634438000</t>
  </si>
  <si>
    <t>747570588722000</t>
  </si>
  <si>
    <t>014084867721000</t>
  </si>
  <si>
    <t>021066600451000</t>
  </si>
  <si>
    <t>851525246612000</t>
  </si>
  <si>
    <t>032612004952000</t>
  </si>
  <si>
    <t>818108995215000</t>
  </si>
  <si>
    <t>912496387731000</t>
  </si>
  <si>
    <t>012211272603001</t>
  </si>
  <si>
    <t>000030759205000</t>
  </si>
  <si>
    <t>018063388034000</t>
  </si>
  <si>
    <t>031133275624001</t>
  </si>
  <si>
    <t>854388006903000</t>
  </si>
  <si>
    <t>315242826515001</t>
  </si>
  <si>
    <t>014515118308000</t>
  </si>
  <si>
    <t>010611903201001</t>
  </si>
  <si>
    <t>015893720036000</t>
  </si>
  <si>
    <t>011215977511000</t>
  </si>
  <si>
    <t>018450155417000</t>
  </si>
  <si>
    <t>017129263725000</t>
  </si>
  <si>
    <t>315974808655000</t>
  </si>
  <si>
    <t>735690497443000</t>
  </si>
  <si>
    <t>716573654503000</t>
  </si>
  <si>
    <t>947642732076000</t>
  </si>
  <si>
    <t>003219839301000</t>
  </si>
  <si>
    <t>713894509215000</t>
  </si>
  <si>
    <t>315980565124000</t>
  </si>
  <si>
    <t>022887939415000</t>
  </si>
  <si>
    <t>710466384805000</t>
  </si>
  <si>
    <t>032709339722000</t>
  </si>
  <si>
    <t>029989787004000</t>
  </si>
  <si>
    <t>926328170741000</t>
  </si>
  <si>
    <t>031254147044000</t>
  </si>
  <si>
    <t>016011033038000</t>
  </si>
  <si>
    <t>311930010426000</t>
  </si>
  <si>
    <t>025963513643000</t>
  </si>
  <si>
    <t>013859533055000</t>
  </si>
  <si>
    <t>017645896062000</t>
  </si>
  <si>
    <t>853365476722000</t>
  </si>
  <si>
    <t>952924819016000</t>
  </si>
  <si>
    <t>027564640722000</t>
  </si>
  <si>
    <t>920720489025000</t>
  </si>
  <si>
    <t>708542758401000</t>
  </si>
  <si>
    <t>724802384722000</t>
  </si>
  <si>
    <t>010720613091000</t>
  </si>
  <si>
    <t>921803672405000</t>
  </si>
  <si>
    <t>001435858609000</t>
  </si>
  <si>
    <t>746094630011000</t>
  </si>
  <si>
    <t>031215890956000</t>
  </si>
  <si>
    <t>905201430017000</t>
  </si>
  <si>
    <t>031201049605000</t>
  </si>
  <si>
    <t>010613206051000</t>
  </si>
  <si>
    <t>740548326044000</t>
  </si>
  <si>
    <t>811250646417000</t>
  </si>
  <si>
    <t>021440284024000</t>
  </si>
  <si>
    <t>916759491649000</t>
  </si>
  <si>
    <t>921473179454000</t>
  </si>
  <si>
    <t>011215886511000</t>
  </si>
  <si>
    <t>742501620618000</t>
  </si>
  <si>
    <t>027479542048000</t>
  </si>
  <si>
    <t>900386475533000</t>
  </si>
  <si>
    <t>936972140952000</t>
  </si>
  <si>
    <t>769998654800900</t>
  </si>
  <si>
    <t>033137209722000</t>
  </si>
  <si>
    <t>013963095024000</t>
  </si>
  <si>
    <t>001202233532000</t>
  </si>
  <si>
    <t>313653958413000</t>
  </si>
  <si>
    <t>029985173706001</t>
  </si>
  <si>
    <t>,,</t>
  </si>
  <si>
    <t>904341203741000</t>
  </si>
  <si>
    <t>833577646066000</t>
  </si>
  <si>
    <t>031936826615000</t>
  </si>
  <si>
    <t>764894689417000</t>
  </si>
  <si>
    <t>945385474413000</t>
  </si>
  <si>
    <t>033180993724001</t>
  </si>
  <si>
    <t>812912483215001</t>
  </si>
  <si>
    <t>030341754725000</t>
  </si>
  <si>
    <t>001322536025000</t>
  </si>
  <si>
    <t>015293178721000</t>
  </si>
  <si>
    <t>495930927401000</t>
  </si>
  <si>
    <t>026279679416000</t>
  </si>
  <si>
    <t>000206029071000</t>
  </si>
  <si>
    <t>021781810125000</t>
  </si>
  <si>
    <t>929578847517000</t>
  </si>
  <si>
    <t>983098716414000</t>
  </si>
  <si>
    <t>711953232502000</t>
  </si>
  <si>
    <t>017193004735000</t>
  </si>
  <si>
    <t>013316807073000</t>
  </si>
  <si>
    <t>739273035063000</t>
  </si>
  <si>
    <t>028229169606000</t>
  </si>
  <si>
    <t>019226968305001</t>
  </si>
  <si>
    <t>011320710415000</t>
  </si>
  <si>
    <t>018849926401</t>
  </si>
  <si>
    <t>910357797016000</t>
  </si>
  <si>
    <t>027393727416000</t>
  </si>
  <si>
    <t>019844810003000</t>
  </si>
  <si>
    <t>+66 897894201</t>
  </si>
  <si>
    <t>+65 9818 0865</t>
  </si>
  <si>
    <t>002745081647000</t>
  </si>
  <si>
    <t>833660160518000</t>
  </si>
  <si>
    <t>314362500418000</t>
  </si>
  <si>
    <t>754133361429000</t>
  </si>
  <si>
    <t>029833035043000</t>
  </si>
  <si>
    <t>027003748821001</t>
  </si>
  <si>
    <t>00206839401000</t>
  </si>
  <si>
    <t>952530392707000</t>
  </si>
  <si>
    <t>030348858216000</t>
  </si>
  <si>
    <t>814680104605000</t>
  </si>
  <si>
    <t>811930593004000</t>
  </si>
  <si>
    <t>815413737067000</t>
  </si>
  <si>
    <t>933249518067000</t>
  </si>
  <si>
    <t>952894350048000</t>
  </si>
  <si>
    <t>001233956025000</t>
  </si>
  <si>
    <t>317689966542000</t>
  </si>
  <si>
    <t>028510063223000</t>
  </si>
  <si>
    <t>921422234417000</t>
  </si>
  <si>
    <t>940219140454000</t>
  </si>
  <si>
    <t>031960321526000</t>
  </si>
  <si>
    <t>014293047502001</t>
  </si>
  <si>
    <t>761475029029001</t>
  </si>
  <si>
    <t>717692347722000</t>
  </si>
  <si>
    <t>003219144622000</t>
  </si>
  <si>
    <t>317450021403000</t>
  </si>
  <si>
    <t>032754525014000</t>
  </si>
  <si>
    <t>031881899081000</t>
  </si>
  <si>
    <t>660050626832000</t>
  </si>
  <si>
    <t>001855204025000</t>
  </si>
  <si>
    <t>318176633331000</t>
  </si>
  <si>
    <t>800290157406000</t>
  </si>
  <si>
    <t>316582097045000</t>
  </si>
  <si>
    <t>016402042411001</t>
  </si>
  <si>
    <t>821472297402000</t>
  </si>
  <si>
    <t>027397272413000</t>
  </si>
  <si>
    <t>667256283006000</t>
  </si>
  <si>
    <t>952336279215000</t>
  </si>
  <si>
    <t>668457633417000</t>
  </si>
  <si>
    <t>715630927815000</t>
  </si>
  <si>
    <t>026046748015000</t>
  </si>
  <si>
    <t>922842695433000</t>
  </si>
  <si>
    <t>930607999419000</t>
  </si>
  <si>
    <t>830878989619000</t>
  </si>
  <si>
    <t>913700530091000</t>
  </si>
  <si>
    <t>032237992643000</t>
  </si>
  <si>
    <t>026922989712000</t>
  </si>
  <si>
    <t>001337542225000</t>
  </si>
  <si>
    <t>029067022215000</t>
  </si>
  <si>
    <t>314750605413000</t>
  </si>
  <si>
    <t>001238757074000</t>
  </si>
  <si>
    <t>93648424612000</t>
  </si>
  <si>
    <t>313343840036000</t>
  </si>
  <si>
    <t>865330252067000</t>
  </si>
  <si>
    <t>028650091728000</t>
  </si>
  <si>
    <t>020737904725000</t>
  </si>
  <si>
    <t>026042929018000</t>
  </si>
  <si>
    <t>842433336205001</t>
  </si>
  <si>
    <t>026738302727000</t>
  </si>
  <si>
    <t>318057973626000</t>
  </si>
  <si>
    <t>026184671803000</t>
  </si>
  <si>
    <t>862582657019000</t>
  </si>
  <si>
    <t>001584614609000</t>
  </si>
  <si>
    <t>311638431124000</t>
  </si>
  <si>
    <t>315963777113000</t>
  </si>
  <si>
    <t>666415666124000</t>
  </si>
  <si>
    <t>024338667062000</t>
  </si>
  <si>
    <t>017705815029000</t>
  </si>
  <si>
    <t>020588430059000</t>
  </si>
  <si>
    <t>030765377000875</t>
  </si>
  <si>
    <t>025590951048000</t>
  </si>
  <si>
    <t>947349189225000</t>
  </si>
  <si>
    <t>018244319058000</t>
  </si>
  <si>
    <t>002795102601000</t>
  </si>
  <si>
    <t>913293700741000</t>
  </si>
  <si>
    <t>948746748516000</t>
  </si>
  <si>
    <t>933296022729000</t>
  </si>
  <si>
    <t>948407978722000</t>
  </si>
  <si>
    <t>823224233013000</t>
  </si>
  <si>
    <t>823222070013000</t>
  </si>
  <si>
    <t>946962883204000</t>
  </si>
  <si>
    <t>021964234722000</t>
  </si>
  <si>
    <t>001259092201000</t>
  </si>
  <si>
    <t>846632685713000</t>
  </si>
  <si>
    <t>801193087035000</t>
  </si>
  <si>
    <t>014096820727000</t>
  </si>
  <si>
    <t>017193038735000</t>
  </si>
  <si>
    <t>911255321816000</t>
  </si>
  <si>
    <t>012800751444000</t>
  </si>
  <si>
    <t>028952174323000</t>
  </si>
  <si>
    <t>915529622518000</t>
  </si>
  <si>
    <t>713028827122000</t>
  </si>
  <si>
    <t>723855607417001</t>
  </si>
  <si>
    <t>001218411325000</t>
  </si>
  <si>
    <t>314734617612000</t>
  </si>
  <si>
    <t>012175006727000</t>
  </si>
  <si>
    <t>946902657723000</t>
  </si>
  <si>
    <t>802448795331000</t>
  </si>
  <si>
    <t>018773143075000</t>
  </si>
  <si>
    <t>002878858741000</t>
  </si>
  <si>
    <t>002106839422000</t>
  </si>
  <si>
    <t>854052768061000</t>
  </si>
  <si>
    <t>315887745724000</t>
  </si>
  <si>
    <t>200908969G</t>
  </si>
  <si>
    <t>018695353403001</t>
  </si>
  <si>
    <t>018771675073000</t>
  </si>
  <si>
    <t>813195435017000</t>
  </si>
  <si>
    <t>030341408722000</t>
  </si>
  <si>
    <t>022252597713000</t>
  </si>
  <si>
    <t>710934670414000</t>
  </si>
  <si>
    <t>010006369073000</t>
  </si>
  <si>
    <t>000156323711000</t>
  </si>
  <si>
    <t>002996718541000</t>
  </si>
  <si>
    <t>002755726741000</t>
  </si>
  <si>
    <t>022243604806000</t>
  </si>
  <si>
    <t>716843503806000</t>
  </si>
  <si>
    <t>001341809009000</t>
  </si>
  <si>
    <t>944576602722000</t>
  </si>
  <si>
    <t>923681951728000</t>
  </si>
  <si>
    <t>001427954403000</t>
  </si>
  <si>
    <t>951943919609000</t>
  </si>
  <si>
    <t>862152774005000</t>
  </si>
  <si>
    <t>013245543073000</t>
  </si>
  <si>
    <t>315942235071000</t>
  </si>
  <si>
    <t>021321971725000</t>
  </si>
  <si>
    <t>021097423212001</t>
  </si>
  <si>
    <t>029518958722000</t>
  </si>
  <si>
    <t>026858035925000</t>
  </si>
  <si>
    <t>849271689423000</t>
  </si>
  <si>
    <t>918362351735000</t>
  </si>
  <si>
    <t>316191097603000</t>
  </si>
  <si>
    <t>014339477728000</t>
  </si>
  <si>
    <t>003199031326000</t>
  </si>
  <si>
    <t>003231214629000</t>
  </si>
  <si>
    <t>852880889728000</t>
  </si>
  <si>
    <t>314651654075000</t>
  </si>
  <si>
    <t>001160142655000</t>
  </si>
  <si>
    <t>312758477018000</t>
  </si>
  <si>
    <t>953171535016000</t>
  </si>
  <si>
    <t>001349315012000</t>
  </si>
  <si>
    <t>017696360728001</t>
  </si>
  <si>
    <t>031179708047000</t>
  </si>
  <si>
    <t>955316963064000</t>
  </si>
  <si>
    <t>315445601655000</t>
  </si>
  <si>
    <t>953464369721000</t>
  </si>
  <si>
    <t xml:space="preserve"> -</t>
  </si>
  <si>
    <t>928073329643000</t>
  </si>
  <si>
    <t>001401397419000</t>
  </si>
  <si>
    <t>000209981071000</t>
  </si>
  <si>
    <t>315937276111000</t>
  </si>
  <si>
    <t>030531040225001</t>
  </si>
  <si>
    <t>001855030311000</t>
  </si>
  <si>
    <t>001259894645000</t>
  </si>
  <si>
    <t>031583719225001</t>
  </si>
  <si>
    <t>001408590025000</t>
  </si>
  <si>
    <t>314776444657000</t>
  </si>
  <si>
    <t>033243254041000</t>
  </si>
  <si>
    <t>001219716304000</t>
  </si>
  <si>
    <t>033038431043000</t>
  </si>
  <si>
    <t>961712213723000</t>
  </si>
  <si>
    <t>070871512426000</t>
  </si>
  <si>
    <t>843808981722000</t>
  </si>
  <si>
    <t>018247080431001</t>
  </si>
  <si>
    <t>850153016013000</t>
  </si>
  <si>
    <t>017665217712000</t>
  </si>
  <si>
    <t>718192479724000</t>
  </si>
  <si>
    <t>839918752426000</t>
  </si>
  <si>
    <t>025238874724000</t>
  </si>
  <si>
    <t>022141113724000</t>
  </si>
  <si>
    <t>019381953435001</t>
  </si>
  <si>
    <t>711836585215000</t>
  </si>
  <si>
    <t>664960267407000</t>
  </si>
  <si>
    <t>016195711725000</t>
  </si>
  <si>
    <t>001324383025000</t>
  </si>
  <si>
    <t>765138342907000</t>
  </si>
  <si>
    <t>760495382618000</t>
  </si>
  <si>
    <t>027671452528000</t>
  </si>
  <si>
    <t>013036694429001</t>
  </si>
  <si>
    <t>963303193521000</t>
  </si>
  <si>
    <t>030355549724000</t>
  </si>
  <si>
    <t>028179950724000</t>
  </si>
  <si>
    <t>001465962025000</t>
  </si>
  <si>
    <t>928434646518000</t>
  </si>
  <si>
    <t>001188739005000</t>
  </si>
  <si>
    <t>003202272541000</t>
  </si>
  <si>
    <t>001435874609000</t>
  </si>
  <si>
    <t>DE812655055</t>
  </si>
  <si>
    <t>014534549705001</t>
  </si>
  <si>
    <t>020105219728001</t>
  </si>
  <si>
    <t>000237867042000</t>
  </si>
  <si>
    <t>001351659411000</t>
  </si>
  <si>
    <t>032264020741001</t>
  </si>
  <si>
    <t>014232375812000</t>
  </si>
  <si>
    <t>719946949701000</t>
  </si>
  <si>
    <t>000030536541000</t>
  </si>
  <si>
    <t>010816783441000</t>
  </si>
  <si>
    <t>210656385431000</t>
  </si>
  <si>
    <t>018498287074000</t>
  </si>
  <si>
    <t>023690050723001</t>
  </si>
  <si>
    <t>747866143728001</t>
  </si>
  <si>
    <t>001343268072000</t>
  </si>
  <si>
    <t>200085165625000</t>
  </si>
  <si>
    <t>002684900321000</t>
  </si>
  <si>
    <t>008141491325000</t>
  </si>
  <si>
    <t>753915354215000</t>
  </si>
  <si>
    <t>020754339211000</t>
  </si>
  <si>
    <t>023205230432001</t>
  </si>
  <si>
    <t>030288591416000</t>
  </si>
  <si>
    <t>747194405213000</t>
  </si>
  <si>
    <t>003220779655000</t>
  </si>
  <si>
    <t>313654956435000</t>
  </si>
  <si>
    <t>003216983438000</t>
  </si>
  <si>
    <t>017699638056000</t>
  </si>
  <si>
    <t>025970377073000</t>
  </si>
  <si>
    <t>210097564954000</t>
  </si>
  <si>
    <t>000030486067000</t>
  </si>
  <si>
    <t>741730295807000</t>
  </si>
  <si>
    <t>018151407735001</t>
  </si>
  <si>
    <t>021003892003000</t>
  </si>
  <si>
    <t>024122368215000</t>
  </si>
  <si>
    <t>316502400545000</t>
  </si>
  <si>
    <t>001259985645000</t>
  </si>
  <si>
    <t>023364680831000</t>
  </si>
  <si>
    <t>939916920026000</t>
  </si>
  <si>
    <t>313031981417000</t>
  </si>
  <si>
    <t>032719734417001</t>
  </si>
  <si>
    <t>001186394014000</t>
  </si>
  <si>
    <t>210757092071000</t>
  </si>
  <si>
    <t>001184415025000</t>
  </si>
  <si>
    <t>014125348801000</t>
  </si>
  <si>
    <t>312324668414000</t>
  </si>
  <si>
    <t>017884875011000</t>
  </si>
  <si>
    <t>024402505805000</t>
  </si>
  <si>
    <t>015464308017000</t>
  </si>
  <si>
    <t>854467925807000</t>
  </si>
  <si>
    <t>027395268416000</t>
  </si>
  <si>
    <t>022385017048000</t>
  </si>
  <si>
    <t>001218486325000</t>
  </si>
  <si>
    <t>023335409002000</t>
  </si>
  <si>
    <t>742777915722000</t>
  </si>
  <si>
    <t>723387817008000</t>
  </si>
  <si>
    <t>026707380063000</t>
  </si>
  <si>
    <t>001861400711000</t>
  </si>
  <si>
    <t>732742333951000</t>
  </si>
  <si>
    <t>750456212801000</t>
  </si>
  <si>
    <t>013121660401001</t>
  </si>
  <si>
    <t>962939328412000</t>
  </si>
  <si>
    <t>024831679217000</t>
  </si>
  <si>
    <t>903266419407000</t>
  </si>
  <si>
    <t>808411151101000</t>
  </si>
  <si>
    <t>003326618601000</t>
  </si>
  <si>
    <t>840321699801000</t>
  </si>
  <si>
    <t>014800023615000</t>
  </si>
  <si>
    <t>960528289002000</t>
  </si>
  <si>
    <t>831390885452000</t>
  </si>
  <si>
    <t>001734813741000</t>
  </si>
  <si>
    <t>030173215085000</t>
  </si>
  <si>
    <t>927291294724000</t>
  </si>
  <si>
    <t>666891940703000</t>
  </si>
  <si>
    <t>316729086454001</t>
  </si>
  <si>
    <t>032894594722000</t>
  </si>
  <si>
    <t>029917226011000</t>
  </si>
  <si>
    <t>022503973028000</t>
  </si>
  <si>
    <t>850540220618000</t>
  </si>
  <si>
    <t>200720801G</t>
  </si>
  <si>
    <t>957156920028000</t>
  </si>
  <si>
    <t>025377284217000</t>
  </si>
  <si>
    <t>027470459031000</t>
  </si>
  <si>
    <t>000031195012000</t>
  </si>
  <si>
    <t>033336520027000</t>
  </si>
  <si>
    <t>027426329417000</t>
  </si>
  <si>
    <t>002690253645000</t>
  </si>
  <si>
    <t>001322700518000</t>
  </si>
  <si>
    <t>926167958321000</t>
  </si>
  <si>
    <t>024852519124001</t>
  </si>
  <si>
    <t>915989206031000</t>
  </si>
  <si>
    <t>459851226525000</t>
  </si>
  <si>
    <t>021432505411000</t>
  </si>
  <si>
    <t>317714285406000</t>
  </si>
  <si>
    <t>017694605724000</t>
  </si>
  <si>
    <t>855827010043000</t>
  </si>
  <si>
    <t>021930656057000</t>
  </si>
  <si>
    <t>019227586614000</t>
  </si>
  <si>
    <t>947624862018000</t>
  </si>
  <si>
    <t>316662584731000</t>
  </si>
  <si>
    <t>021845078724001</t>
  </si>
  <si>
    <t>013195755046000</t>
  </si>
  <si>
    <t>930978622028000</t>
  </si>
  <si>
    <t>002838688321000</t>
  </si>
  <si>
    <t>859693103648000</t>
  </si>
  <si>
    <t>915702450019000</t>
  </si>
  <si>
    <t>010611820093000</t>
  </si>
  <si>
    <t>023841703721000</t>
  </si>
  <si>
    <t>000207589322000</t>
  </si>
  <si>
    <t>001158955516000</t>
  </si>
  <si>
    <t>013177845073000</t>
  </si>
  <si>
    <t>021367628723000</t>
  </si>
  <si>
    <t>021397872542001</t>
  </si>
  <si>
    <t>002838712702000</t>
  </si>
  <si>
    <t>923494777515000</t>
  </si>
  <si>
    <t>842499964722000</t>
  </si>
  <si>
    <t>702124876722000</t>
  </si>
  <si>
    <t>767277403722000</t>
  </si>
  <si>
    <t>661119404722000</t>
  </si>
  <si>
    <t>906647326721000</t>
  </si>
  <si>
    <t>003125333501000</t>
  </si>
  <si>
    <t>014098453806000</t>
  </si>
  <si>
    <t>831226956416000</t>
  </si>
  <si>
    <t>003009289732000</t>
  </si>
  <si>
    <t>856778766411000</t>
  </si>
  <si>
    <t>025900291044000</t>
  </si>
  <si>
    <t>003220803707000</t>
  </si>
  <si>
    <t>002927119728000</t>
  </si>
  <si>
    <t>010016087322002</t>
  </si>
  <si>
    <t>026786392811000</t>
  </si>
  <si>
    <t>015781800301000</t>
  </si>
  <si>
    <t>011416310725000</t>
  </si>
  <si>
    <t>903613610015000</t>
  </si>
  <si>
    <t>015468283091000</t>
  </si>
  <si>
    <t>661035949615000</t>
  </si>
  <si>
    <t>023846090651000</t>
  </si>
  <si>
    <t>916653397728000</t>
  </si>
  <si>
    <t>010711596058000</t>
  </si>
  <si>
    <t>001322494025000</t>
  </si>
  <si>
    <t>003219805335000</t>
  </si>
  <si>
    <t>026454140322000</t>
  </si>
  <si>
    <t>013540430216000</t>
  </si>
  <si>
    <t>C108Y/INDO/002</t>
  </si>
  <si>
    <t>001861384307000</t>
  </si>
  <si>
    <t>709778310417000</t>
  </si>
  <si>
    <t>014643134542000</t>
  </si>
  <si>
    <t>033298282216000</t>
  </si>
  <si>
    <t>762498426427000</t>
  </si>
  <si>
    <t>901506741027000</t>
  </si>
  <si>
    <t>809540933404000</t>
  </si>
  <si>
    <t>021931142405000</t>
  </si>
  <si>
    <t>951204809072000</t>
  </si>
  <si>
    <t>014465793905000</t>
  </si>
  <si>
    <t>724507512903000</t>
  </si>
  <si>
    <t>001861392903000</t>
  </si>
  <si>
    <t>855060984521000</t>
  </si>
  <si>
    <t>032756546012000</t>
  </si>
  <si>
    <t>001254069655000</t>
  </si>
  <si>
    <t>318141892043000</t>
  </si>
  <si>
    <t>000030445067000</t>
  </si>
  <si>
    <t>020681615215000</t>
  </si>
  <si>
    <t>001427962021000</t>
  </si>
  <si>
    <t>210724852434000</t>
  </si>
  <si>
    <t>315389908414000</t>
  </si>
  <si>
    <t>013036694307001</t>
  </si>
  <si>
    <t>015549389218000</t>
  </si>
  <si>
    <t>313212144413000</t>
  </si>
  <si>
    <t>943113464408000</t>
  </si>
  <si>
    <t>945910511331000</t>
  </si>
  <si>
    <t>668033426124000</t>
  </si>
  <si>
    <t>943628743064000</t>
  </si>
  <si>
    <t>473323483015000</t>
  </si>
  <si>
    <t>314399130002000</t>
  </si>
  <si>
    <t>030183925732000</t>
  </si>
  <si>
    <t>000259291025000</t>
  </si>
  <si>
    <t>934402173516000</t>
  </si>
  <si>
    <t>958307159225000</t>
  </si>
  <si>
    <t>029883808402000</t>
  </si>
  <si>
    <t>013162367721001</t>
  </si>
  <si>
    <t>001266295705000</t>
  </si>
  <si>
    <t>001278563127000</t>
  </si>
  <si>
    <t>001349299012000</t>
  </si>
  <si>
    <t>000431304453000</t>
  </si>
  <si>
    <t>001861418801000</t>
  </si>
  <si>
    <t>001467711609000</t>
  </si>
  <si>
    <t>713843894016000</t>
  </si>
  <si>
    <t>019051705722000</t>
  </si>
  <si>
    <t>021321443728000</t>
  </si>
  <si>
    <t>000148726423000</t>
  </si>
  <si>
    <t>903862506906000</t>
  </si>
  <si>
    <t>810403162506000</t>
  </si>
  <si>
    <t>952675882724000</t>
  </si>
  <si>
    <t>753439835071000</t>
  </si>
  <si>
    <t>747490449724000</t>
  </si>
  <si>
    <t>011416104735000</t>
  </si>
  <si>
    <t>946470770402000</t>
  </si>
  <si>
    <t>765367511122000</t>
  </si>
  <si>
    <t>001405687025000</t>
  </si>
  <si>
    <t>025967688703000</t>
  </si>
  <si>
    <t>746316108019000</t>
  </si>
  <si>
    <t>001322544025000</t>
  </si>
  <si>
    <t>000237784042000</t>
  </si>
  <si>
    <t>942887167067000</t>
  </si>
  <si>
    <t>018879742051000</t>
  </si>
  <si>
    <t>000030494067000</t>
  </si>
  <si>
    <t>032805236017</t>
  </si>
  <si>
    <t>025052630073000</t>
  </si>
  <si>
    <t>751981945014000</t>
  </si>
  <si>
    <t>934716309413000</t>
  </si>
  <si>
    <t>760476788724000</t>
  </si>
  <si>
    <t>026042788018000</t>
  </si>
  <si>
    <t>032805236017000</t>
  </si>
  <si>
    <t>914800081041000</t>
  </si>
  <si>
    <t>316730050732000</t>
  </si>
  <si>
    <t>003006772655000</t>
  </si>
  <si>
    <t>967776022711000</t>
  </si>
  <si>
    <t>013392642415000</t>
  </si>
  <si>
    <t>010005171093000</t>
  </si>
  <si>
    <t>724063284509000</t>
  </si>
  <si>
    <t>031261571722000</t>
  </si>
  <si>
    <t>911978849815000</t>
  </si>
  <si>
    <t>839020963806000</t>
  </si>
  <si>
    <t>023856982806000</t>
  </si>
  <si>
    <t>940635584006000</t>
  </si>
  <si>
    <t>928814797429000</t>
  </si>
  <si>
    <t>001734854831000</t>
  </si>
  <si>
    <t>025033135725000</t>
  </si>
  <si>
    <t>001436419701000</t>
  </si>
  <si>
    <t>029780624711000</t>
  </si>
  <si>
    <t>025279175703000</t>
  </si>
  <si>
    <t>001577410205000</t>
  </si>
  <si>
    <t>812912483724001</t>
  </si>
  <si>
    <t>013104831092000</t>
  </si>
  <si>
    <t>742564388063000</t>
  </si>
  <si>
    <t>863365615061000</t>
  </si>
  <si>
    <t>016843070722000</t>
  </si>
  <si>
    <t>819763384063000</t>
  </si>
  <si>
    <t>001165315214000</t>
  </si>
  <si>
    <t>953266210421000</t>
  </si>
  <si>
    <t>031918584047000</t>
  </si>
  <si>
    <t>001851849021000</t>
  </si>
  <si>
    <t>967328501951000</t>
  </si>
  <si>
    <t>739152387216000</t>
  </si>
  <si>
    <t>024923567023000</t>
  </si>
  <si>
    <t>81738330711000</t>
  </si>
  <si>
    <t>802585521612000</t>
  </si>
  <si>
    <t>032167678323000</t>
  </si>
  <si>
    <t>031599152027000</t>
  </si>
  <si>
    <t>001844455331000</t>
  </si>
  <si>
    <t>704994029722000</t>
  </si>
  <si>
    <t>024945206012000</t>
  </si>
  <si>
    <t>952448082216000</t>
  </si>
  <si>
    <t>014309017119000</t>
  </si>
  <si>
    <t>025967720703000</t>
  </si>
  <si>
    <t>030032296522000</t>
  </si>
  <si>
    <t>714233962402000</t>
  </si>
  <si>
    <t>312186794061000</t>
  </si>
  <si>
    <t>907417661604000</t>
  </si>
  <si>
    <t>866963739022000</t>
  </si>
  <si>
    <t>836846097077000</t>
  </si>
  <si>
    <t>727513756728000</t>
  </si>
  <si>
    <t>030944979732000</t>
  </si>
  <si>
    <t>025744855047000</t>
  </si>
  <si>
    <t>929659514654000</t>
  </si>
  <si>
    <t>028263358641000</t>
  </si>
  <si>
    <t>933250466618000</t>
  </si>
  <si>
    <t>315577973514000</t>
  </si>
  <si>
    <t>001343763732000</t>
  </si>
  <si>
    <t>962983052801000</t>
  </si>
  <si>
    <t>945106284414000</t>
  </si>
  <si>
    <t>950144659331000</t>
  </si>
  <si>
    <t>831474671315000</t>
  </si>
  <si>
    <t>002996940451000</t>
  </si>
  <si>
    <t>753289123722000</t>
  </si>
  <si>
    <t>020668737019000</t>
  </si>
  <si>
    <t>806647640721000</t>
  </si>
  <si>
    <t>802444737607000</t>
  </si>
  <si>
    <t>836261453722000</t>
  </si>
  <si>
    <t>944060607454000</t>
  </si>
  <si>
    <t>951888692741000</t>
  </si>
  <si>
    <t>032638397215000</t>
  </si>
  <si>
    <t>939497137711000</t>
  </si>
  <si>
    <t>001206283621000</t>
  </si>
  <si>
    <t>025723875305000</t>
  </si>
  <si>
    <t>727228298417000</t>
  </si>
  <si>
    <t>966242711813000</t>
  </si>
  <si>
    <t>862916012435000</t>
  </si>
  <si>
    <t>024362980007000</t>
  </si>
  <si>
    <t>700802739408000</t>
  </si>
  <si>
    <t>964343867728000</t>
  </si>
  <si>
    <t>013496567626001</t>
  </si>
  <si>
    <t>318140480408000</t>
  </si>
  <si>
    <t>813202405804000</t>
  </si>
  <si>
    <t>0-0</t>
  </si>
  <si>
    <t>942677824042000</t>
  </si>
  <si>
    <t>078668399619000</t>
  </si>
  <si>
    <t>019577311058000</t>
  </si>
  <si>
    <t>714117843832000</t>
  </si>
  <si>
    <t>933250466801001</t>
  </si>
  <si>
    <t>010613198093000</t>
  </si>
  <si>
    <t>030424790035000</t>
  </si>
  <si>
    <t>942916065215000</t>
  </si>
  <si>
    <t>023844228624000</t>
  </si>
  <si>
    <t>752169599628000</t>
  </si>
  <si>
    <t>031854292733000</t>
  </si>
  <si>
    <t>019579572091000</t>
  </si>
  <si>
    <t>022094809011000</t>
  </si>
  <si>
    <t>024067720011000</t>
  </si>
  <si>
    <t>001215581705000</t>
  </si>
  <si>
    <t>969493410732000</t>
  </si>
  <si>
    <t>932329816542000</t>
  </si>
  <si>
    <t>021365481723000</t>
  </si>
  <si>
    <t>023881279045000</t>
  </si>
  <si>
    <t>917929960436000</t>
  </si>
  <si>
    <t>933713182031000</t>
  </si>
  <si>
    <t>968218982741000</t>
  </si>
  <si>
    <t>932026719821000</t>
  </si>
  <si>
    <t>032828048044000</t>
  </si>
  <si>
    <t>942261413416000</t>
  </si>
  <si>
    <t>033146069016000</t>
  </si>
  <si>
    <t>019685049725000</t>
  </si>
  <si>
    <t>031908700063000</t>
  </si>
  <si>
    <t>031257991643000</t>
  </si>
  <si>
    <t>669709297041000</t>
  </si>
  <si>
    <t>724105671924001</t>
  </si>
  <si>
    <t>834443970311000</t>
  </si>
  <si>
    <t>024190803059000</t>
  </si>
  <si>
    <t>'0'</t>
  </si>
  <si>
    <t>012223483711000</t>
  </si>
  <si>
    <t>316804244414000</t>
  </si>
  <si>
    <t>856261136029000</t>
  </si>
  <si>
    <t>963640156729000</t>
  </si>
  <si>
    <t>032862278027000</t>
  </si>
  <si>
    <t>0 000 000 000 0</t>
  </si>
  <si>
    <t>017375064812000</t>
  </si>
  <si>
    <t>014957831713001</t>
  </si>
  <si>
    <t>741182653063000</t>
  </si>
  <si>
    <t>724274667724001</t>
  </si>
  <si>
    <t>763628930315000</t>
  </si>
  <si>
    <t>957245392642000</t>
  </si>
  <si>
    <t>021351341725000</t>
  </si>
  <si>
    <t>738692748304000</t>
  </si>
  <si>
    <t>701395238012000</t>
  </si>
  <si>
    <t>022521348906000</t>
  </si>
  <si>
    <t>026066175423000</t>
  </si>
  <si>
    <t>942569286604000</t>
  </si>
  <si>
    <t>017762519008000</t>
  </si>
  <si>
    <t>.-.,</t>
  </si>
  <si>
    <t>016736910004000</t>
  </si>
  <si>
    <t>711671776432000</t>
  </si>
  <si>
    <t>820844322452000</t>
  </si>
  <si>
    <t>030473227039000</t>
  </si>
  <si>
    <t>950640599047000</t>
  </si>
  <si>
    <t>003220753655000</t>
  </si>
  <si>
    <t>948274261707000</t>
  </si>
  <si>
    <t>317141752618000</t>
  </si>
  <si>
    <t>965817414732000</t>
  </si>
  <si>
    <t>919153668444001</t>
  </si>
  <si>
    <t>709618490074000</t>
  </si>
  <si>
    <t>709783591411000</t>
  </si>
  <si>
    <t>028715191215000</t>
  </si>
  <si>
    <t>710252750011000</t>
  </si>
  <si>
    <t>962614004406100</t>
  </si>
  <si>
    <t>962614004061000</t>
  </si>
  <si>
    <t>024503294019000</t>
  </si>
  <si>
    <t>952950392506000</t>
  </si>
  <si>
    <t>023747884722000</t>
  </si>
  <si>
    <t>014957831305000</t>
  </si>
  <si>
    <t>033262817034000</t>
  </si>
  <si>
    <t>315817510402000</t>
  </si>
  <si>
    <t>734856339076000</t>
  </si>
  <si>
    <t>017624206217000</t>
  </si>
  <si>
    <t>014895031711000</t>
  </si>
  <si>
    <t>918559576429000</t>
  </si>
  <si>
    <t>942679044811000</t>
  </si>
  <si>
    <t>760141564811000</t>
  </si>
  <si>
    <t>915663751031000</t>
  </si>
  <si>
    <t>764681904815000</t>
  </si>
  <si>
    <t>963277470811000</t>
  </si>
  <si>
    <t>837432004811000</t>
  </si>
  <si>
    <t>021057161122000</t>
  </si>
  <si>
    <t>928203926506000</t>
  </si>
  <si>
    <t>834361248028000</t>
  </si>
  <si>
    <t>763478906124000</t>
  </si>
  <si>
    <t>961860145071000</t>
  </si>
  <si>
    <t>829809276713000</t>
  </si>
  <si>
    <t>952174837009000</t>
  </si>
  <si>
    <t>017309873641000</t>
  </si>
  <si>
    <t>027476290048000</t>
  </si>
  <si>
    <t>012456414511000</t>
  </si>
  <si>
    <t>032607962801000</t>
  </si>
  <si>
    <t>033493149724000</t>
  </si>
  <si>
    <t>961681012002000</t>
  </si>
  <si>
    <t>312994106657000</t>
  </si>
  <si>
    <t>014447635528000</t>
  </si>
  <si>
    <t>018150524731000</t>
  </si>
  <si>
    <t>031058167617000</t>
  </si>
  <si>
    <t>019221795711000</t>
  </si>
  <si>
    <t>012437208443000</t>
  </si>
  <si>
    <t>023586563331000</t>
  </si>
  <si>
    <t>021144183081000</t>
  </si>
  <si>
    <t>015628837911001</t>
  </si>
  <si>
    <t>012224457731001</t>
  </si>
  <si>
    <t>944064476501000</t>
  </si>
  <si>
    <t>738105238081000</t>
  </si>
  <si>
    <t>851371799436000</t>
  </si>
  <si>
    <t>000031369514000</t>
  </si>
  <si>
    <t>017615568058000</t>
  </si>
  <si>
    <t>960447951435000</t>
  </si>
  <si>
    <t>958041873741000</t>
  </si>
  <si>
    <t>865408546707000</t>
  </si>
  <si>
    <t>210922464413000</t>
  </si>
  <si>
    <t>027524149064000</t>
  </si>
  <si>
    <t>010016293732018</t>
  </si>
  <si>
    <t>826213274611000</t>
  </si>
  <si>
    <t>317090546032000</t>
  </si>
  <si>
    <t>737943910722000</t>
  </si>
  <si>
    <t>002943710728000</t>
  </si>
  <si>
    <t>915667174224000</t>
  </si>
  <si>
    <t>010807436217000</t>
  </si>
  <si>
    <t>014649446713000</t>
  </si>
  <si>
    <t>018770768713000</t>
  </si>
  <si>
    <t>745677633306000</t>
  </si>
  <si>
    <t>026711051307000</t>
  </si>
  <si>
    <t>732403209906000</t>
  </si>
  <si>
    <t>910920172831000</t>
  </si>
  <si>
    <t>001275569205000</t>
  </si>
  <si>
    <t>839965068802000</t>
  </si>
  <si>
    <t>945298032732000</t>
  </si>
  <si>
    <t>940284425328000</t>
  </si>
  <si>
    <t>025306713026000</t>
  </si>
  <si>
    <t>002926921646000</t>
  </si>
  <si>
    <t>032785206722000</t>
  </si>
  <si>
    <t>029829975722000</t>
  </si>
  <si>
    <t>018232207615000</t>
  </si>
  <si>
    <t>088417506506000</t>
  </si>
  <si>
    <t>314739244432000</t>
  </si>
  <si>
    <t>640104280882005</t>
  </si>
  <si>
    <t>934729526063000</t>
  </si>
  <si>
    <t>028819217403000</t>
  </si>
  <si>
    <t>001254119655000</t>
  </si>
  <si>
    <t>021211305031000</t>
  </si>
  <si>
    <t>825732779048000</t>
  </si>
  <si>
    <t>022751903058000</t>
  </si>
  <si>
    <t>857654230801000</t>
  </si>
  <si>
    <t>315174029015000</t>
  </si>
  <si>
    <t>012676755201000</t>
  </si>
  <si>
    <t>912357332941000</t>
  </si>
  <si>
    <t>864382114067000</t>
  </si>
  <si>
    <t>932875446404000</t>
  </si>
  <si>
    <t>013036694323001</t>
  </si>
  <si>
    <t>022034201423000</t>
  </si>
  <si>
    <t>828772533612000</t>
  </si>
  <si>
    <t>909859811006000</t>
  </si>
  <si>
    <t>017497322046000</t>
  </si>
  <si>
    <t>017255506415000</t>
  </si>
  <si>
    <t>834440711453000</t>
  </si>
  <si>
    <t>025057753022000</t>
  </si>
  <si>
    <t>666827118432000</t>
  </si>
  <si>
    <t>025937442043000</t>
  </si>
  <si>
    <t>019220995711000</t>
  </si>
  <si>
    <t>728751041042000</t>
  </si>
  <si>
    <t>312238793075000</t>
  </si>
  <si>
    <t>315286609402000</t>
  </si>
  <si>
    <t>033283227412</t>
  </si>
  <si>
    <t>902115476413000</t>
  </si>
  <si>
    <t>812922615831000</t>
  </si>
  <si>
    <t>800458267815000</t>
  </si>
  <si>
    <t>728127929604000</t>
  </si>
  <si>
    <t>312693641424000</t>
  </si>
  <si>
    <t>025679598815001</t>
  </si>
  <si>
    <t>955027321621000</t>
  </si>
  <si>
    <t>736422700624000</t>
  </si>
  <si>
    <t>747106508022000</t>
  </si>
  <si>
    <t>021396262451001</t>
  </si>
  <si>
    <t>901241695201001</t>
  </si>
  <si>
    <t>922275169612000</t>
  </si>
  <si>
    <t>737115634401000</t>
  </si>
  <si>
    <t>934729526605001</t>
  </si>
  <si>
    <t>021654587433000</t>
  </si>
  <si>
    <t>028278075722000</t>
  </si>
  <si>
    <t>833018047907000</t>
  </si>
  <si>
    <t>016416448092000</t>
  </si>
  <si>
    <t>315830430034000</t>
  </si>
  <si>
    <t>001588631506000</t>
  </si>
  <si>
    <t>311837421903000</t>
  </si>
  <si>
    <t>028278638728002</t>
  </si>
  <si>
    <t>001447770205000</t>
  </si>
  <si>
    <t>017159633631000</t>
  </si>
  <si>
    <t>869157024401000</t>
  </si>
  <si>
    <t>211493614047000</t>
  </si>
  <si>
    <t>314728296431000</t>
  </si>
  <si>
    <t>017695800725000</t>
  </si>
  <si>
    <t>032347155022000</t>
  </si>
  <si>
    <t>714153970022000</t>
  </si>
  <si>
    <t>963168331452000</t>
  </si>
  <si>
    <t>311682447401000</t>
  </si>
  <si>
    <t>967639089005000</t>
  </si>
  <si>
    <t>960208593432000</t>
  </si>
  <si>
    <t>003219698211000</t>
  </si>
  <si>
    <t>744393349403000</t>
  </si>
  <si>
    <t>732291679611000</t>
  </si>
  <si>
    <t>665348132027000</t>
  </si>
  <si>
    <t>019700780093000</t>
  </si>
  <si>
    <t>833048176913000</t>
  </si>
  <si>
    <t>001404128653000</t>
  </si>
  <si>
    <t>032238891643000</t>
  </si>
  <si>
    <t>029298437407000</t>
  </si>
  <si>
    <t>013036694641001</t>
  </si>
  <si>
    <t>812842169077000</t>
  </si>
  <si>
    <t>314856105402000</t>
  </si>
  <si>
    <t>010016178541001</t>
  </si>
  <si>
    <t>023839186721000</t>
  </si>
  <si>
    <t>016149262722000</t>
  </si>
  <si>
    <t>958001968722000</t>
  </si>
  <si>
    <t>968757971722000</t>
  </si>
  <si>
    <t>936813542413000</t>
  </si>
  <si>
    <t>028428340722000</t>
  </si>
  <si>
    <t>032562530063000</t>
  </si>
  <si>
    <t>033241340063000</t>
  </si>
  <si>
    <t>032455263328001</t>
  </si>
  <si>
    <t>935185074064000</t>
  </si>
  <si>
    <t>024974198725000</t>
  </si>
  <si>
    <t>022377071732000</t>
  </si>
  <si>
    <t>001733591811000</t>
  </si>
  <si>
    <t>935476234417000</t>
  </si>
  <si>
    <t>,,,</t>
  </si>
  <si>
    <t>930751722642000</t>
  </si>
  <si>
    <t>019010040038000</t>
  </si>
  <si>
    <t>953308640724000</t>
  </si>
  <si>
    <t>724871223823000</t>
  </si>
  <si>
    <t>025007584122000</t>
  </si>
  <si>
    <t>026302992722000</t>
  </si>
  <si>
    <t>018511527056000</t>
  </si>
  <si>
    <t>832138911532000</t>
  </si>
  <si>
    <t>015817778046000</t>
  </si>
  <si>
    <t>660833724436000</t>
  </si>
  <si>
    <t>001185586025000</t>
  </si>
  <si>
    <t>316147669451000</t>
  </si>
  <si>
    <t>669450371014000</t>
  </si>
  <si>
    <t>903137255711000</t>
  </si>
  <si>
    <t>211446810414000</t>
  </si>
  <si>
    <t>316134766115000</t>
  </si>
  <si>
    <t>760128975419000</t>
  </si>
  <si>
    <t>027427624417000</t>
  </si>
  <si>
    <t>018874099331000</t>
  </si>
  <si>
    <t>026183525711000</t>
  </si>
  <si>
    <t>012490421714000</t>
  </si>
  <si>
    <t>312241045016000</t>
  </si>
  <si>
    <t>018017038725000</t>
  </si>
  <si>
    <t>963049671018000</t>
  </si>
  <si>
    <t>701882680003000</t>
  </si>
  <si>
    <t>013007434086000</t>
  </si>
  <si>
    <t>022700348043000</t>
  </si>
  <si>
    <t>907570964501000</t>
  </si>
  <si>
    <t>923763841445000</t>
  </si>
  <si>
    <t>836961482629000</t>
  </si>
  <si>
    <t>410353577801000</t>
  </si>
  <si>
    <t>811304435022000</t>
  </si>
  <si>
    <t>963574116703000</t>
  </si>
  <si>
    <t>945945616724000</t>
  </si>
  <si>
    <t>023712805003000</t>
  </si>
  <si>
    <t>001214196723000</t>
  </si>
  <si>
    <t>211140561601000</t>
  </si>
  <si>
    <t>001255405321000</t>
  </si>
  <si>
    <t>003184488326000</t>
  </si>
  <si>
    <t>925742793045000</t>
  </si>
  <si>
    <t>865016281903000</t>
  </si>
  <si>
    <t>769589227941000</t>
  </si>
  <si>
    <t>313267460013000</t>
  </si>
  <si>
    <t>944221449016000</t>
  </si>
  <si>
    <t>846942415324000</t>
  </si>
  <si>
    <t>00000000000000a</t>
  </si>
  <si>
    <t>947120762043000</t>
  </si>
  <si>
    <t>931002273655000</t>
  </si>
  <si>
    <t>025968447712001</t>
  </si>
  <si>
    <t>966048514018000</t>
  </si>
  <si>
    <t>033280934712001</t>
  </si>
  <si>
    <t>025968603713001</t>
  </si>
  <si>
    <t>712035336013000</t>
  </si>
  <si>
    <t>097104996122000</t>
  </si>
  <si>
    <t>013463476057000</t>
  </si>
  <si>
    <t>025748575451000</t>
  </si>
  <si>
    <t>853154276013000</t>
  </si>
  <si>
    <t>767782972612000</t>
  </si>
  <si>
    <t>032119968085000</t>
  </si>
  <si>
    <t>027398668411000</t>
  </si>
  <si>
    <t>412225039606000</t>
  </si>
  <si>
    <t>937506558811000</t>
  </si>
  <si>
    <t>031603574722000</t>
  </si>
  <si>
    <t>010000206542001</t>
  </si>
  <si>
    <t>026837815047000</t>
  </si>
  <si>
    <t>726760127435000</t>
  </si>
  <si>
    <t>--,</t>
  </si>
  <si>
    <t>936218759741000</t>
  </si>
  <si>
    <t>668163678047000</t>
  </si>
  <si>
    <t>860745249315001</t>
  </si>
  <si>
    <t>253565709422000</t>
  </si>
  <si>
    <t>344887955422000</t>
  </si>
  <si>
    <t>591539523422000</t>
  </si>
  <si>
    <t>592253678405000</t>
  </si>
  <si>
    <t>000988485741000</t>
  </si>
  <si>
    <t>920410040723000</t>
  </si>
  <si>
    <t>952950301012000</t>
  </si>
  <si>
    <t>024143083081000</t>
  </si>
  <si>
    <t>864431481516000</t>
  </si>
  <si>
    <t>969742568711000</t>
  </si>
  <si>
    <t>812374742307000</t>
  </si>
  <si>
    <t>810885566413000</t>
  </si>
  <si>
    <t>021320858017000</t>
  </si>
  <si>
    <t>314446980061000</t>
  </si>
  <si>
    <t>313546590413000</t>
  </si>
  <si>
    <t>018499574029000</t>
  </si>
  <si>
    <t>813012184323000</t>
  </si>
  <si>
    <t>955604301323000</t>
  </si>
  <si>
    <t>014048326701000</t>
  </si>
  <si>
    <t>030801146077000</t>
  </si>
  <si>
    <t>714002300215000</t>
  </si>
  <si>
    <t>015015845419000</t>
  </si>
  <si>
    <t>025946419728000</t>
  </si>
  <si>
    <t>023878275048000</t>
  </si>
  <si>
    <t>029309234013000</t>
  </si>
  <si>
    <t>312160567013000</t>
  </si>
  <si>
    <t>964144331405000</t>
  </si>
  <si>
    <t>028700466418000</t>
  </si>
  <si>
    <t>85736795708000</t>
  </si>
  <si>
    <t>837631597215000</t>
  </si>
  <si>
    <t>001597848025000</t>
  </si>
  <si>
    <t>028997336031000</t>
  </si>
  <si>
    <t>028490050125000</t>
  </si>
  <si>
    <t>016804544045000</t>
  </si>
  <si>
    <t>758714919532000</t>
  </si>
  <si>
    <t>018864744034000</t>
  </si>
  <si>
    <t>952818276077000</t>
  </si>
  <si>
    <t>830972626821000</t>
  </si>
  <si>
    <t>411269590417000</t>
  </si>
  <si>
    <t>816805485822000</t>
  </si>
  <si>
    <t>931952220221000</t>
  </si>
  <si>
    <t>001734797707000</t>
  </si>
  <si>
    <t>967033002325000</t>
  </si>
  <si>
    <t>024604084063000</t>
  </si>
  <si>
    <t>021922190905000</t>
  </si>
  <si>
    <t>030729032722000</t>
  </si>
  <si>
    <t>762439214402000</t>
  </si>
  <si>
    <t>020543922722000</t>
  </si>
  <si>
    <t>210220554517000</t>
  </si>
  <si>
    <t>021551510518001</t>
  </si>
  <si>
    <t>318018488451000</t>
  </si>
  <si>
    <t>744718354029000</t>
  </si>
  <si>
    <t>855927869066000</t>
  </si>
  <si>
    <t>675996862514000</t>
  </si>
  <si>
    <t>030888820063000</t>
  </si>
  <si>
    <t>031768674105000</t>
  </si>
  <si>
    <t>966686800409000</t>
  </si>
  <si>
    <t>010004828814001</t>
  </si>
  <si>
    <t>015814791426000</t>
  </si>
  <si>
    <t>841435233016000</t>
  </si>
  <si>
    <t>935541425029000</t>
  </si>
  <si>
    <t>942462938822000</t>
  </si>
  <si>
    <t>947445920625000</t>
  </si>
  <si>
    <t>316609619432000</t>
  </si>
  <si>
    <t>210138707432000</t>
  </si>
  <si>
    <t>018802769123000</t>
  </si>
  <si>
    <t>927500058409000</t>
  </si>
  <si>
    <t>857898068722000</t>
  </si>
  <si>
    <t>757509815028000</t>
  </si>
  <si>
    <t>767220965901000</t>
  </si>
  <si>
    <t>929842102412000</t>
  </si>
  <si>
    <t>666431291726000</t>
  </si>
  <si>
    <t>938459930516000</t>
  </si>
  <si>
    <t>852213404325000</t>
  </si>
  <si>
    <t>849002126331000</t>
  </si>
  <si>
    <t>019603851062000</t>
  </si>
  <si>
    <t>031150329215000</t>
  </si>
  <si>
    <t>017464165015000</t>
  </si>
  <si>
    <t>412477473727000</t>
  </si>
  <si>
    <t>708503057705000</t>
  </si>
  <si>
    <t>413568999432000</t>
  </si>
  <si>
    <t>829493386311000</t>
  </si>
  <si>
    <t>863463022726000</t>
  </si>
  <si>
    <t>842578098216000</t>
  </si>
  <si>
    <t>011183209441000</t>
  </si>
  <si>
    <t>.,.</t>
  </si>
  <si>
    <t>014220214423000</t>
  </si>
  <si>
    <t>014671754725000</t>
  </si>
  <si>
    <t>027565761722000</t>
  </si>
  <si>
    <t>000031245067000</t>
  </si>
  <si>
    <t>965074974503000</t>
  </si>
  <si>
    <t>802712729424000</t>
  </si>
  <si>
    <t>815474523061000</t>
  </si>
  <si>
    <t>91201918522000</t>
  </si>
  <si>
    <t>861875292736000</t>
  </si>
  <si>
    <t>827626672903000</t>
  </si>
  <si>
    <t>956821268008000</t>
  </si>
  <si>
    <t>211047428016000</t>
  </si>
  <si>
    <t>727148728022000</t>
  </si>
  <si>
    <t>014097505727000</t>
  </si>
  <si>
    <t>832590079016000</t>
  </si>
  <si>
    <t>968582312011000</t>
  </si>
  <si>
    <t>843063819122000</t>
  </si>
  <si>
    <t>254312085115000</t>
  </si>
  <si>
    <t>161854815728000</t>
  </si>
  <si>
    <t>016239089324000</t>
  </si>
  <si>
    <t>014732374311001</t>
  </si>
  <si>
    <t>958059099403000</t>
  </si>
  <si>
    <t>013746540073000</t>
  </si>
  <si>
    <t>9103105750010</t>
  </si>
  <si>
    <t>017096868061000</t>
  </si>
  <si>
    <t>001279983723000</t>
  </si>
  <si>
    <t>031438658722000</t>
  </si>
  <si>
    <t>768888448722000</t>
  </si>
  <si>
    <t>024171712093000</t>
  </si>
  <si>
    <t>012137543509000</t>
  </si>
  <si>
    <t>011322294509000</t>
  </si>
  <si>
    <t>024873952402000</t>
  </si>
  <si>
    <t>414369934506000</t>
  </si>
  <si>
    <t>314045089125000</t>
  </si>
  <si>
    <t>030733216728000</t>
  </si>
  <si>
    <t>030030480522000</t>
  </si>
  <si>
    <t>317740553721000</t>
  </si>
  <si>
    <t>869831024032000</t>
  </si>
  <si>
    <t>210302386651000</t>
  </si>
  <si>
    <t>311869812125000</t>
  </si>
  <si>
    <t>904493608416000</t>
  </si>
  <si>
    <t>716046701432000</t>
  </si>
  <si>
    <t>000135194821000</t>
  </si>
  <si>
    <t>018472910061000</t>
  </si>
  <si>
    <t>010610160814001</t>
  </si>
  <si>
    <t>030842595072000</t>
  </si>
  <si>
    <t>716465380043000</t>
  </si>
  <si>
    <t>857696512436000</t>
  </si>
  <si>
    <t>016992729415000</t>
  </si>
  <si>
    <t>962562690707000</t>
  </si>
  <si>
    <t>412613291722000</t>
  </si>
  <si>
    <t>003220159424000</t>
  </si>
  <si>
    <t>927681668012000</t>
  </si>
  <si>
    <t>031201999605000</t>
  </si>
  <si>
    <t>019011758034000</t>
  </si>
  <si>
    <t>001371178324000</t>
  </si>
  <si>
    <t>017044876323000</t>
  </si>
  <si>
    <t>70.970.058.7-51</t>
  </si>
  <si>
    <t>927196428724000</t>
  </si>
  <si>
    <t>020338844727000</t>
  </si>
  <si>
    <t>033154188727001</t>
  </si>
  <si>
    <t>031866635722000</t>
  </si>
  <si>
    <t>824112742043000</t>
  </si>
  <si>
    <t>957558216048000</t>
  </si>
  <si>
    <t>003144854602000</t>
  </si>
  <si>
    <t>315939280013000</t>
  </si>
  <si>
    <t>419819925321000</t>
  </si>
  <si>
    <t>969114321413000</t>
  </si>
  <si>
    <t>030533897047000</t>
  </si>
  <si>
    <t>811483197619000</t>
  </si>
  <si>
    <t>030075568071000</t>
  </si>
  <si>
    <t>027905512428000</t>
  </si>
  <si>
    <t>01678045428000</t>
  </si>
  <si>
    <t>714729290648000</t>
  </si>
  <si>
    <t>027364231445000</t>
  </si>
  <si>
    <t>014399877641000</t>
  </si>
  <si>
    <t>001259977645000</t>
  </si>
  <si>
    <t>027565084722000</t>
  </si>
  <si>
    <t>028216265805000</t>
  </si>
  <si>
    <t>018331322725000</t>
  </si>
  <si>
    <t>712434737604000</t>
  </si>
  <si>
    <t>013067434086000</t>
  </si>
  <si>
    <t>014241319308000</t>
  </si>
  <si>
    <t>966476715035000</t>
  </si>
  <si>
    <t>020728655017000</t>
  </si>
  <si>
    <t>941779829006000</t>
  </si>
  <si>
    <t>----0</t>
  </si>
  <si>
    <t>838493021212000</t>
  </si>
  <si>
    <t>020588505058000</t>
  </si>
  <si>
    <t>847059821655000</t>
  </si>
  <si>
    <t>020816690117000</t>
  </si>
  <si>
    <t>752204214429000</t>
  </si>
  <si>
    <t>002684132803000</t>
  </si>
  <si>
    <t>728978339532000</t>
  </si>
  <si>
    <t>842803298721000</t>
  </si>
  <si>
    <t>412672537212000</t>
  </si>
  <si>
    <t>010707297059000</t>
  </si>
  <si>
    <t>862577178326000</t>
  </si>
  <si>
    <t>752905422516000</t>
  </si>
  <si>
    <t>016780454428000</t>
  </si>
  <si>
    <t>000.00000000000</t>
  </si>
  <si>
    <t>847808847612000</t>
  </si>
  <si>
    <t>010610814051000</t>
  </si>
  <si>
    <t>012503702802001</t>
  </si>
  <si>
    <t>022359202446000</t>
  </si>
  <si>
    <t>016442758424000</t>
  </si>
  <si>
    <t>315744144446000</t>
  </si>
  <si>
    <t>945849578735000</t>
  </si>
  <si>
    <t>032749921072000</t>
  </si>
  <si>
    <t>917896409732000</t>
  </si>
  <si>
    <t>032540734048000</t>
  </si>
  <si>
    <t>968905091071000</t>
  </si>
  <si>
    <t>968889048216001</t>
  </si>
  <si>
    <t>836904888721000</t>
  </si>
  <si>
    <t>010016350905001</t>
  </si>
  <si>
    <t>018827014052000</t>
  </si>
  <si>
    <t>025050857722000</t>
  </si>
  <si>
    <t>831682844721000</t>
  </si>
  <si>
    <t>721631737212000</t>
  </si>
  <si>
    <t>019968676039000</t>
  </si>
  <si>
    <t>002875102614000</t>
  </si>
  <si>
    <t>030911101304000</t>
  </si>
  <si>
    <t>003219151622000</t>
  </si>
  <si>
    <t>314821547451000</t>
  </si>
  <si>
    <t>030632772731000</t>
  </si>
  <si>
    <t>965824303517000</t>
  </si>
  <si>
    <t>839212057617000</t>
  </si>
  <si>
    <t>464843259617000</t>
  </si>
  <si>
    <t>727848111121000</t>
  </si>
  <si>
    <t>025764283411000</t>
  </si>
  <si>
    <t>001851732006000</t>
  </si>
  <si>
    <t>022602023127000</t>
  </si>
  <si>
    <t>769389495403000</t>
  </si>
  <si>
    <t>802163535722000</t>
  </si>
  <si>
    <t>420726697022000</t>
  </si>
  <si>
    <t>420754558022000</t>
  </si>
  <si>
    <t>420729337022000</t>
  </si>
  <si>
    <t>033285768602000</t>
  </si>
  <si>
    <t>001344936011000</t>
  </si>
  <si>
    <t>947864096741000</t>
  </si>
  <si>
    <t>411167018019000</t>
  </si>
  <si>
    <t>001351733021000</t>
  </si>
  <si>
    <t>822157186312000</t>
  </si>
  <si>
    <t>018643429052000</t>
  </si>
  <si>
    <t>017895335086000</t>
  </si>
  <si>
    <t>016542417074000</t>
  </si>
  <si>
    <t>021368485723000</t>
  </si>
  <si>
    <t>020093829012000</t>
  </si>
  <si>
    <t>003219060653000</t>
  </si>
  <si>
    <t>854100658401000</t>
  </si>
  <si>
    <t>021926787071000</t>
  </si>
  <si>
    <t>667997308724000</t>
  </si>
  <si>
    <t>830459616044000</t>
  </si>
  <si>
    <t>023552680411000</t>
  </si>
  <si>
    <t>415253673741000</t>
  </si>
  <si>
    <t>416889384833000</t>
  </si>
  <si>
    <t>000230938808000</t>
  </si>
  <si>
    <t>025500125713000</t>
  </si>
  <si>
    <t>033250879416000</t>
  </si>
  <si>
    <t>018494708047000</t>
  </si>
  <si>
    <t>030142954722000</t>
  </si>
  <si>
    <t>025931536027000</t>
  </si>
  <si>
    <t>745027599011000</t>
  </si>
  <si>
    <t>313726424432000</t>
  </si>
  <si>
    <t>210858494542000</t>
  </si>
  <si>
    <t>001349281012000</t>
  </si>
  <si>
    <t>022171144812000</t>
  </si>
  <si>
    <t>023560741215001</t>
  </si>
  <si>
    <t>958503310736000</t>
  </si>
  <si>
    <t>024816159222000</t>
  </si>
  <si>
    <t>021917679073000</t>
  </si>
  <si>
    <t>032015869613000</t>
  </si>
  <si>
    <t>022873558415000</t>
  </si>
  <si>
    <t>026082925941000</t>
  </si>
  <si>
    <t>017722497314001</t>
  </si>
  <si>
    <t>026366997814000</t>
  </si>
  <si>
    <t>416848232618000</t>
  </si>
  <si>
    <t>010016293942001</t>
  </si>
  <si>
    <t>011407574512001</t>
  </si>
  <si>
    <t>017722497036000</t>
  </si>
  <si>
    <t>934165549225000</t>
  </si>
  <si>
    <t>317872836124000</t>
  </si>
  <si>
    <t>931859516721000</t>
  </si>
  <si>
    <t>928174952906000</t>
  </si>
  <si>
    <t>314560764902000</t>
  </si>
  <si>
    <t>002788214315000</t>
  </si>
  <si>
    <t>723883286735000</t>
  </si>
  <si>
    <t>950267823021000</t>
  </si>
  <si>
    <t>727216814703001</t>
  </si>
  <si>
    <t>764341459015000</t>
  </si>
  <si>
    <t>031979552215000</t>
  </si>
  <si>
    <t>002757003803000</t>
  </si>
  <si>
    <t>843049321741001</t>
  </si>
  <si>
    <t>918679267048000</t>
  </si>
  <si>
    <t>031692197734000</t>
  </si>
  <si>
    <t>742335078017000</t>
  </si>
  <si>
    <t>834052565821000</t>
  </si>
  <si>
    <t>017699208072000</t>
  </si>
  <si>
    <t>904184124071000</t>
  </si>
  <si>
    <t>913702123340819</t>
  </si>
  <si>
    <t>839418407452000</t>
  </si>
  <si>
    <t>031451693444000</t>
  </si>
  <si>
    <t>316418706516000</t>
  </si>
  <si>
    <t>021455332004001</t>
  </si>
  <si>
    <t>413607342119000</t>
  </si>
  <si>
    <t>576488688122000</t>
  </si>
  <si>
    <t>412197345445000</t>
  </si>
  <si>
    <t>848248522612000</t>
  </si>
  <si>
    <t>803427848125001</t>
  </si>
  <si>
    <t>030008429452001</t>
  </si>
  <si>
    <t>024597221215000</t>
  </si>
  <si>
    <t>026300137722000</t>
  </si>
  <si>
    <t>014895841711000</t>
  </si>
  <si>
    <t>013255799028000</t>
  </si>
  <si>
    <t>002972743734000</t>
  </si>
  <si>
    <t>945773711067000</t>
  </si>
  <si>
    <t>031595192811000</t>
  </si>
  <si>
    <t>935354357531000</t>
  </si>
  <si>
    <t>027560234728000</t>
  </si>
  <si>
    <t>000000000010000</t>
  </si>
  <si>
    <t>032677775728000</t>
  </si>
  <si>
    <t>959398157212000</t>
  </si>
  <si>
    <t>410012306019000</t>
  </si>
  <si>
    <t>913464350119000</t>
  </si>
  <si>
    <t>028585404413000</t>
  </si>
  <si>
    <t>91370305MA3CD86</t>
  </si>
  <si>
    <t>763306412722000</t>
  </si>
  <si>
    <t>725152938211000</t>
  </si>
  <si>
    <t>315452656071000</t>
  </si>
  <si>
    <t>948837281015000</t>
  </si>
  <si>
    <t>868007014741000</t>
  </si>
  <si>
    <t>020588315055000</t>
  </si>
  <si>
    <t>021579933522000</t>
  </si>
  <si>
    <t>713420610045000</t>
  </si>
  <si>
    <t>312336738516000</t>
  </si>
  <si>
    <t>947155214732000</t>
  </si>
  <si>
    <t>010612281307001</t>
  </si>
  <si>
    <t>853145274326000</t>
  </si>
  <si>
    <t>807773221211000</t>
  </si>
  <si>
    <t>030729149722000</t>
  </si>
  <si>
    <t>853731420728000</t>
  </si>
  <si>
    <t>906580758411000</t>
  </si>
  <si>
    <t>960291532803000</t>
  </si>
  <si>
    <t>026458547322000</t>
  </si>
  <si>
    <t>032600991018000</t>
  </si>
  <si>
    <t>311876767125001</t>
  </si>
  <si>
    <t>025676198428000</t>
  </si>
  <si>
    <t>728884057403001</t>
  </si>
  <si>
    <t>927081489726000</t>
  </si>
  <si>
    <t>019224328611000</t>
  </si>
  <si>
    <t>925685166086000</t>
  </si>
  <si>
    <t>023602469942000</t>
  </si>
  <si>
    <t>313878829405000</t>
  </si>
  <si>
    <t>001430529722000</t>
  </si>
  <si>
    <t>843610171019000</t>
  </si>
  <si>
    <t>933271223729000</t>
  </si>
  <si>
    <t>313065765451000</t>
  </si>
  <si>
    <t>921226775071000</t>
  </si>
  <si>
    <t>802053439323000</t>
  </si>
  <si>
    <t>756108510721000</t>
  </si>
  <si>
    <t>415165760722000</t>
  </si>
  <si>
    <t>844589960722000</t>
  </si>
  <si>
    <t>023556863064000</t>
  </si>
  <si>
    <t>023556871712001</t>
  </si>
  <si>
    <t>016668857701000</t>
  </si>
  <si>
    <t>025968447064000</t>
  </si>
  <si>
    <t>025968603064000</t>
  </si>
  <si>
    <t>947757118722000</t>
  </si>
  <si>
    <t>951733781331000</t>
  </si>
  <si>
    <t>XX</t>
  </si>
  <si>
    <t>315664466723000</t>
  </si>
  <si>
    <t>10</t>
  </si>
  <si>
    <t>999999</t>
  </si>
  <si>
    <t>88888</t>
  </si>
  <si>
    <t>011287455101000</t>
  </si>
  <si>
    <t>313770075451000</t>
  </si>
  <si>
    <t>024499493016000</t>
  </si>
  <si>
    <t>831946199212000</t>
  </si>
  <si>
    <t>754403541212001</t>
  </si>
  <si>
    <t>954493466323000</t>
  </si>
  <si>
    <t>852022003428000</t>
  </si>
  <si>
    <t>961172988811000</t>
  </si>
  <si>
    <t>002811297726000</t>
  </si>
  <si>
    <t>024586513418001</t>
  </si>
  <si>
    <t>714030988045000</t>
  </si>
  <si>
    <t>868611278216000</t>
  </si>
  <si>
    <t>317294122015000</t>
  </si>
  <si>
    <t>315335745414000</t>
  </si>
  <si>
    <t>868570011211000</t>
  </si>
  <si>
    <t>016565780012000</t>
  </si>
  <si>
    <t>210013363028000</t>
  </si>
  <si>
    <t>210013348028000</t>
  </si>
  <si>
    <t>1173504-K</t>
  </si>
  <si>
    <t>928155456014000</t>
  </si>
  <si>
    <t>856464680017000</t>
  </si>
  <si>
    <t>927128488034000</t>
  </si>
  <si>
    <t>863232310017000</t>
  </si>
  <si>
    <t>938995123643000</t>
  </si>
  <si>
    <t>001259944645000</t>
  </si>
  <si>
    <t>001402106625000</t>
  </si>
  <si>
    <t>012495271721000</t>
  </si>
  <si>
    <t>019387232043000</t>
  </si>
  <si>
    <t>733377493728000</t>
  </si>
  <si>
    <t>843322314612000</t>
  </si>
  <si>
    <t>946804945809000</t>
  </si>
  <si>
    <t>916745193722000</t>
  </si>
  <si>
    <t>834497992325000</t>
  </si>
  <si>
    <t>031695471731001</t>
  </si>
  <si>
    <t>211331780005000</t>
  </si>
  <si>
    <t>315150359438001</t>
  </si>
  <si>
    <t>854046794731000</t>
  </si>
  <si>
    <t>031131394615000</t>
  </si>
  <si>
    <t>016623431714000</t>
  </si>
  <si>
    <t>029177318714000</t>
  </si>
  <si>
    <t>031277908216000</t>
  </si>
  <si>
    <t>001369438655000</t>
  </si>
  <si>
    <t>923501761012000</t>
  </si>
  <si>
    <t>962327789714000</t>
  </si>
  <si>
    <t>961252277722000</t>
  </si>
  <si>
    <t>033279704731000</t>
  </si>
  <si>
    <t>705418622324000</t>
  </si>
  <si>
    <t>033203282413000</t>
  </si>
  <si>
    <t>942955766068000</t>
  </si>
  <si>
    <t>010719268059000</t>
  </si>
  <si>
    <t>717222855407000</t>
  </si>
  <si>
    <t>025805482407000</t>
  </si>
  <si>
    <t>028754885332000</t>
  </si>
  <si>
    <t>025037912722000</t>
  </si>
  <si>
    <t>859132656726000</t>
  </si>
  <si>
    <t>003006780654000</t>
  </si>
  <si>
    <t>202040737W</t>
  </si>
  <si>
    <t>028565919804000</t>
  </si>
  <si>
    <t>711767806027000</t>
  </si>
  <si>
    <t>023600083725000</t>
  </si>
  <si>
    <t>021856430016000</t>
  </si>
  <si>
    <t>421279894222000</t>
  </si>
  <si>
    <t>001253350624000</t>
  </si>
  <si>
    <t>016238065325000</t>
  </si>
  <si>
    <t>312501620411000</t>
  </si>
  <si>
    <t>845467190332000</t>
  </si>
  <si>
    <t>845467190322000</t>
  </si>
  <si>
    <t>013040837038000</t>
  </si>
  <si>
    <t>827816273434000</t>
  </si>
  <si>
    <t>018695965055000</t>
  </si>
  <si>
    <t>804631588041000</t>
  </si>
  <si>
    <t>003195815325000</t>
  </si>
  <si>
    <t>001193978074000</t>
  </si>
  <si>
    <t>023918394643000</t>
  </si>
  <si>
    <t>020055604081000</t>
  </si>
  <si>
    <t>752392068442000</t>
  </si>
  <si>
    <t>013036694511001</t>
  </si>
  <si>
    <t>423819002922000</t>
  </si>
  <si>
    <t>766556567447000</t>
  </si>
  <si>
    <t>029785987063000</t>
  </si>
  <si>
    <t>893000835941600</t>
  </si>
  <si>
    <t>030371884303000</t>
  </si>
  <si>
    <t>019001445073000</t>
  </si>
  <si>
    <t>823943964061000</t>
  </si>
  <si>
    <t>946289360015000</t>
  </si>
  <si>
    <t>731036190331000</t>
  </si>
  <si>
    <t>868394131722000</t>
  </si>
  <si>
    <t>950135095722000</t>
  </si>
  <si>
    <t>855769576951000</t>
  </si>
  <si>
    <t>927720201009000</t>
  </si>
  <si>
    <t>311995997402000</t>
  </si>
  <si>
    <t>316111772526000</t>
  </si>
  <si>
    <t>027593938112000</t>
  </si>
  <si>
    <t>842286767027000</t>
  </si>
  <si>
    <t>949083794025000</t>
  </si>
  <si>
    <t>000031203025000</t>
  </si>
  <si>
    <t>033149295728000</t>
  </si>
  <si>
    <t>014099170812000</t>
  </si>
  <si>
    <t>015454523532000</t>
  </si>
  <si>
    <t>920243870119000</t>
  </si>
  <si>
    <t>017194150734000</t>
  </si>
  <si>
    <t>012446654732001</t>
  </si>
  <si>
    <t>961199270017000</t>
  </si>
  <si>
    <t>032214975735000</t>
  </si>
  <si>
    <t>907869317724000</t>
  </si>
  <si>
    <t>716884549724000</t>
  </si>
  <si>
    <t>013162367722001</t>
  </si>
  <si>
    <t>010611903721001</t>
  </si>
  <si>
    <t>962733341721000</t>
  </si>
  <si>
    <t>313206179617000</t>
  </si>
  <si>
    <t>964563423518000</t>
  </si>
  <si>
    <t>902355106741000</t>
  </si>
  <si>
    <t>908780497614000</t>
  </si>
  <si>
    <t>851591834721000</t>
  </si>
  <si>
    <t>940220601741000</t>
  </si>
  <si>
    <t>023315054062000</t>
  </si>
  <si>
    <t>314209008907000</t>
  </si>
  <si>
    <t>728884057312000</t>
  </si>
  <si>
    <t>010616175081000</t>
  </si>
  <si>
    <t>947777595414000</t>
  </si>
  <si>
    <t>029517919722000</t>
  </si>
  <si>
    <t>428015051504000</t>
  </si>
  <si>
    <t>018170811412000</t>
  </si>
  <si>
    <t>022618094711001</t>
  </si>
  <si>
    <t>724140074016000</t>
  </si>
  <si>
    <t>861487759432000</t>
  </si>
  <si>
    <t>940406390014000</t>
  </si>
  <si>
    <t>022138366724000</t>
  </si>
  <si>
    <t>927070078452000</t>
  </si>
  <si>
    <t>025749474434001</t>
  </si>
  <si>
    <t>318130655215000</t>
  </si>
  <si>
    <t>016844094722000</t>
  </si>
  <si>
    <t>030995260721000</t>
  </si>
  <si>
    <t>826085086424000</t>
  </si>
  <si>
    <t>843109448061000</t>
  </si>
  <si>
    <t>021677463212000</t>
  </si>
  <si>
    <t>912695434732000</t>
  </si>
  <si>
    <t>941022881005000</t>
  </si>
  <si>
    <t>016743767119001</t>
  </si>
  <si>
    <t>022759385021000</t>
  </si>
  <si>
    <t>032028664015000</t>
  </si>
  <si>
    <t>019050640722000</t>
  </si>
  <si>
    <t>810791731907000</t>
  </si>
  <si>
    <t>017262593218000</t>
  </si>
  <si>
    <t>423019546453000</t>
  </si>
  <si>
    <t>014449177221001</t>
  </si>
  <si>
    <t>030786602431000</t>
  </si>
  <si>
    <t>412369480528000</t>
  </si>
  <si>
    <t>718345796215000</t>
  </si>
  <si>
    <t>019402429432000</t>
  </si>
  <si>
    <t>025458993063000</t>
  </si>
  <si>
    <t>744882085012000</t>
  </si>
  <si>
    <t>001465970025000</t>
  </si>
  <si>
    <t>016804759022000</t>
  </si>
  <si>
    <t>732359567722000</t>
  </si>
  <si>
    <t>713879153061000</t>
  </si>
  <si>
    <t>862923125041000</t>
  </si>
  <si>
    <t>02532401374000</t>
  </si>
  <si>
    <t>848283479618000</t>
  </si>
  <si>
    <t>013314653091000</t>
  </si>
  <si>
    <t>031738602028000</t>
  </si>
  <si>
    <t>014402838641000</t>
  </si>
  <si>
    <t>744936618613000</t>
  </si>
  <si>
    <t>425188215811000</t>
  </si>
  <si>
    <t>032690497701000</t>
  </si>
  <si>
    <t>956696553119000</t>
  </si>
  <si>
    <t>016548000063000</t>
  </si>
  <si>
    <t>951713932741000</t>
  </si>
  <si>
    <t>029142890012000</t>
  </si>
  <si>
    <t>317828077215000</t>
  </si>
  <si>
    <t>413123274741000</t>
  </si>
  <si>
    <t>001206721629000</t>
  </si>
  <si>
    <t>869535658025000</t>
  </si>
  <si>
    <t>013586409043000</t>
  </si>
  <si>
    <t>928960541722000</t>
  </si>
  <si>
    <t>909216756223000</t>
  </si>
  <si>
    <t>029122017331000</t>
  </si>
  <si>
    <t>001348838711000</t>
  </si>
  <si>
    <t>001322411736000</t>
  </si>
  <si>
    <t>019417799607000</t>
  </si>
  <si>
    <t>705439826063000</t>
  </si>
  <si>
    <t>429920242722000</t>
  </si>
  <si>
    <t>743266355728000</t>
  </si>
  <si>
    <t>736027186016000</t>
  </si>
  <si>
    <t>428354294734000</t>
  </si>
  <si>
    <t>025548520218000</t>
  </si>
  <si>
    <t>000033670541000</t>
  </si>
  <si>
    <t>142415991953000</t>
  </si>
  <si>
    <t>909054355811000</t>
  </si>
  <si>
    <t>763017290643000</t>
  </si>
  <si>
    <t>316861822071000</t>
  </si>
  <si>
    <t>808589790903000</t>
  </si>
  <si>
    <t>000030783741000</t>
  </si>
  <si>
    <t>964036958727000</t>
  </si>
  <si>
    <t>958510893731000</t>
  </si>
  <si>
    <t>768213720514000</t>
  </si>
  <si>
    <t>674647219435000</t>
  </si>
  <si>
    <t>021763487606000</t>
  </si>
  <si>
    <t>012316345224000</t>
  </si>
  <si>
    <t>010007151217001</t>
  </si>
  <si>
    <t>018989277217000</t>
  </si>
  <si>
    <t>010622280073000</t>
  </si>
  <si>
    <t>013260658073000</t>
  </si>
  <si>
    <t>013278866218000</t>
  </si>
  <si>
    <t>010850618217000</t>
  </si>
  <si>
    <t>010032118092000</t>
  </si>
  <si>
    <t>013486378091000</t>
  </si>
  <si>
    <t>017326646051000</t>
  </si>
  <si>
    <t>016583999123000</t>
  </si>
  <si>
    <t>010847440055000</t>
  </si>
  <si>
    <t>010001568223001</t>
  </si>
  <si>
    <t>019473479218000</t>
  </si>
  <si>
    <t>013358544416001</t>
  </si>
  <si>
    <t>016205098058000</t>
  </si>
  <si>
    <t>021214481306001</t>
  </si>
  <si>
    <t>014962427218000</t>
  </si>
  <si>
    <t>011000163217001</t>
  </si>
  <si>
    <t>019750306123000</t>
  </si>
  <si>
    <t>024122152217000</t>
  </si>
  <si>
    <t>016344962218000</t>
  </si>
  <si>
    <t>210068664405000</t>
  </si>
  <si>
    <t>011435500123000</t>
  </si>
  <si>
    <t>010707784052000</t>
  </si>
  <si>
    <t>010005197051000</t>
  </si>
  <si>
    <t>010807956217000</t>
  </si>
  <si>
    <t>015508476324000</t>
  </si>
  <si>
    <t>016607335712001</t>
  </si>
  <si>
    <t>010029601092000</t>
  </si>
  <si>
    <t>014963490218000</t>
  </si>
  <si>
    <t>010000115051000</t>
  </si>
  <si>
    <t>016393514807000</t>
  </si>
  <si>
    <t>010807766217000</t>
  </si>
  <si>
    <t>018572560217000</t>
  </si>
  <si>
    <t>015319726123000</t>
  </si>
  <si>
    <t>012698056092000</t>
  </si>
  <si>
    <t>010847077217000</t>
  </si>
  <si>
    <t>011214277092000</t>
  </si>
  <si>
    <t>210883047071000</t>
  </si>
  <si>
    <t>012121372308000</t>
  </si>
  <si>
    <t>017464983063000</t>
  </si>
  <si>
    <t>016205080058000</t>
  </si>
  <si>
    <t>017400227073000</t>
  </si>
  <si>
    <t>028657310311000</t>
  </si>
  <si>
    <t>210182309028000</t>
  </si>
  <si>
    <t>010619161058000</t>
  </si>
  <si>
    <t>021923529071000</t>
  </si>
  <si>
    <t>012085395051000</t>
  </si>
  <si>
    <t>010010908028000</t>
  </si>
  <si>
    <t>013912522028000</t>
  </si>
  <si>
    <t>014450274038000</t>
  </si>
  <si>
    <t>018413070046000</t>
  </si>
  <si>
    <t>011045036441000</t>
  </si>
  <si>
    <t>011021409218000</t>
  </si>
  <si>
    <t>023736770701000</t>
  </si>
  <si>
    <t>025940040073000</t>
  </si>
  <si>
    <t>019479310308000</t>
  </si>
  <si>
    <t>026225540021000</t>
  </si>
  <si>
    <t>010002756038000</t>
  </si>
  <si>
    <t>023123326004000</t>
  </si>
  <si>
    <t>010815793057000</t>
  </si>
  <si>
    <t>013858899331000</t>
  </si>
  <si>
    <t>012073383402000</t>
  </si>
  <si>
    <t>018692624055000</t>
  </si>
  <si>
    <t>028819324315000</t>
  </si>
  <si>
    <t>016513210034000</t>
  </si>
  <si>
    <t>015961832092000</t>
  </si>
  <si>
    <t>026635193063000</t>
  </si>
  <si>
    <t>010610053093000</t>
  </si>
  <si>
    <t>010613644093000</t>
  </si>
  <si>
    <t>010611861093000</t>
  </si>
  <si>
    <t>026343038315000</t>
  </si>
  <si>
    <t>021606314025000</t>
  </si>
  <si>
    <t>024145302091000</t>
  </si>
  <si>
    <t>019955889017000</t>
  </si>
  <si>
    <t>019473479212000</t>
  </si>
  <si>
    <t>016485351308000</t>
  </si>
  <si>
    <t>031405509212000</t>
  </si>
  <si>
    <t>031920002031000</t>
  </si>
  <si>
    <t>016735961043000</t>
  </si>
  <si>
    <t>032797375302000</t>
  </si>
  <si>
    <t>015631344218000</t>
  </si>
  <si>
    <t>025245960314001</t>
  </si>
  <si>
    <t>015782196308000</t>
  </si>
  <si>
    <t>486287642307000</t>
  </si>
  <si>
    <t>014619258308000</t>
  </si>
  <si>
    <t>010621290092000</t>
  </si>
  <si>
    <t>030659221311000</t>
  </si>
  <si>
    <t>032202152212000</t>
  </si>
  <si>
    <t>021395363431000</t>
  </si>
  <si>
    <t>033112475063000</t>
  </si>
  <si>
    <t>316469931443001</t>
  </si>
  <si>
    <t>017734930216000</t>
  </si>
  <si>
    <t>010621944218000</t>
  </si>
  <si>
    <t>013473681007000</t>
  </si>
  <si>
    <t>013413034016000</t>
  </si>
  <si>
    <t>010012359081000</t>
  </si>
  <si>
    <t>024228595431000</t>
  </si>
  <si>
    <t>715731667041000</t>
  </si>
  <si>
    <t>018872408331000</t>
  </si>
  <si>
    <t>018247577432000</t>
  </si>
  <si>
    <t>024487282015000</t>
  </si>
  <si>
    <t>778773101212000</t>
  </si>
  <si>
    <t>316095553036000</t>
  </si>
  <si>
    <t>032164758301000</t>
  </si>
  <si>
    <t>021813944301000</t>
  </si>
  <si>
    <t>739913408903000</t>
  </si>
  <si>
    <t>017892597308000</t>
  </si>
  <si>
    <t>030477723211000</t>
  </si>
  <si>
    <t>031170285015000</t>
  </si>
  <si>
    <t>002951168301000</t>
  </si>
  <si>
    <t>025746199012000</t>
  </si>
  <si>
    <t>033068925503000</t>
  </si>
  <si>
    <t>013334776443000</t>
  </si>
  <si>
    <t>025034927728000</t>
  </si>
  <si>
    <t>033113408444000</t>
  </si>
  <si>
    <t>715894853222000</t>
  </si>
  <si>
    <t>022638340812000</t>
  </si>
  <si>
    <t>013422118073000</t>
  </si>
  <si>
    <t>023348527812000</t>
  </si>
  <si>
    <t>011155140123001</t>
  </si>
  <si>
    <t>316389162907000</t>
  </si>
  <si>
    <t>714965142215000</t>
  </si>
  <si>
    <t>013240072036000</t>
  </si>
  <si>
    <t>023599566613001</t>
  </si>
  <si>
    <t>010610053426001</t>
  </si>
  <si>
    <t>014540199325001</t>
  </si>
  <si>
    <t>022370365732000</t>
  </si>
  <si>
    <t>013463716702000</t>
  </si>
  <si>
    <t>721065571505000</t>
  </si>
  <si>
    <t>018047746048000</t>
  </si>
  <si>
    <t>727813784423000</t>
  </si>
  <si>
    <t>748103546721000</t>
  </si>
  <si>
    <t>00000000000000</t>
  </si>
  <si>
    <t>025033135722001</t>
  </si>
  <si>
    <t>018081059804000</t>
  </si>
  <si>
    <t>720149285076000</t>
  </si>
  <si>
    <t>021322151017000</t>
  </si>
  <si>
    <t>012120069123000</t>
  </si>
  <si>
    <t>023576465217000</t>
  </si>
  <si>
    <t>025046558042000</t>
  </si>
  <si>
    <t>010013001071000</t>
  </si>
  <si>
    <t>018356691058000</t>
  </si>
  <si>
    <t>581757200215000</t>
  </si>
  <si>
    <t>312779770445000</t>
  </si>
  <si>
    <t>022503957028000</t>
  </si>
  <si>
    <t>025377730809001</t>
  </si>
  <si>
    <t>024440810063000</t>
  </si>
  <si>
    <t>017449307223000</t>
  </si>
  <si>
    <t>637102131081000</t>
  </si>
  <si>
    <t>017190265201001</t>
  </si>
  <si>
    <t>031487077018000X</t>
  </si>
  <si>
    <t>025007691111000</t>
  </si>
  <si>
    <t>025796053314001</t>
  </si>
  <si>
    <t>020522405042000</t>
  </si>
  <si>
    <t>025273228062000</t>
  </si>
  <si>
    <t>592165245422000</t>
  </si>
  <si>
    <t>747509859807000</t>
  </si>
  <si>
    <t>794381095808000</t>
  </si>
  <si>
    <t>731573408953000</t>
  </si>
  <si>
    <t>005279476301000</t>
  </si>
  <si>
    <t>018018010721000</t>
  </si>
  <si>
    <t>211367131222001</t>
  </si>
  <si>
    <t>011172251301001</t>
  </si>
  <si>
    <t>010611341419002</t>
  </si>
  <si>
    <t>027363456445000</t>
  </si>
  <si>
    <t>032109399215000</t>
  </si>
  <si>
    <t>017603861451000</t>
  </si>
  <si>
    <t>316754365445000</t>
  </si>
  <si>
    <t>032602021001000</t>
  </si>
  <si>
    <t>010001600062000</t>
  </si>
  <si>
    <t>022370928732000</t>
  </si>
  <si>
    <t>747769362419000</t>
  </si>
  <si>
    <t>010846954217000</t>
  </si>
  <si>
    <t>016443574423000</t>
  </si>
  <si>
    <t>019581099058000</t>
  </si>
  <si>
    <t>013196480073000</t>
  </si>
  <si>
    <t>013857636062000</t>
  </si>
  <si>
    <t>021930599057000</t>
  </si>
  <si>
    <t>010010189054000</t>
  </si>
  <si>
    <t>024175143301000</t>
  </si>
  <si>
    <t>553420936401000</t>
  </si>
  <si>
    <t>027181890045000</t>
  </si>
  <si>
    <t>022186765048000</t>
  </si>
  <si>
    <t>728406224413000</t>
  </si>
  <si>
    <t>023229222725000</t>
  </si>
  <si>
    <t>019771351728000</t>
  </si>
  <si>
    <t>031794241721000</t>
  </si>
  <si>
    <t>030408199047000</t>
  </si>
  <si>
    <t>722438066048000</t>
  </si>
  <si>
    <t>018499731027000</t>
  </si>
  <si>
    <t>315978734513001</t>
  </si>
  <si>
    <t>315003756543000</t>
  </si>
  <si>
    <t>018827444451000</t>
  </si>
  <si>
    <t>026612952722000</t>
  </si>
  <si>
    <t>010029361038000</t>
  </si>
  <si>
    <t>030660534322000</t>
  </si>
  <si>
    <t>014598874517000</t>
  </si>
  <si>
    <t>013085089081000</t>
  </si>
  <si>
    <t>312477441013000</t>
  </si>
  <si>
    <t>019903558905000</t>
  </si>
  <si>
    <t>211386511051000</t>
  </si>
  <si>
    <t>010821866511000</t>
  </si>
  <si>
    <t>016607335321000</t>
  </si>
  <si>
    <t>023556889046000</t>
  </si>
  <si>
    <t>315381152423001</t>
  </si>
  <si>
    <t>016805475415000</t>
  </si>
  <si>
    <t>015164502117001</t>
  </si>
  <si>
    <t>027637909725000</t>
  </si>
  <si>
    <t>015151244063000</t>
  </si>
  <si>
    <t>018239715072000</t>
  </si>
  <si>
    <t>488794306216000</t>
  </si>
  <si>
    <t>028813806725000</t>
  </si>
  <si>
    <t>017986290438001</t>
  </si>
  <si>
    <t>022797971306000</t>
  </si>
  <si>
    <t>010816882441000</t>
  </si>
  <si>
    <t>031763832215000</t>
  </si>
  <si>
    <t>029522430029000</t>
  </si>
  <si>
    <t>012285862123000</t>
  </si>
  <si>
    <t>018491464435000</t>
  </si>
  <si>
    <t>739657799324000</t>
  </si>
  <si>
    <t>018032490217000</t>
  </si>
  <si>
    <t>317767812216000</t>
  </si>
  <si>
    <t>016239089326001</t>
  </si>
  <si>
    <t>012042206812000</t>
  </si>
  <si>
    <t>015093792701001</t>
  </si>
  <si>
    <t>00000000000000..</t>
  </si>
  <si>
    <t>026818963041000</t>
  </si>
  <si>
    <t>700406382032000</t>
  </si>
  <si>
    <t>032732968301000</t>
  </si>
  <si>
    <t>027604065307000</t>
  </si>
  <si>
    <t>025940040070000</t>
  </si>
  <si>
    <t>029705720905000</t>
  </si>
  <si>
    <t>021923941081000</t>
  </si>
  <si>
    <t>745641720505000</t>
  </si>
  <si>
    <t>025382417057000</t>
  </si>
  <si>
    <t>015181068302000</t>
  </si>
  <si>
    <t>016904120062000</t>
  </si>
  <si>
    <t>027585348302000</t>
  </si>
  <si>
    <t>023429459734000</t>
  </si>
  <si>
    <t>706549888429000</t>
  </si>
  <si>
    <t>704586650012000</t>
  </si>
  <si>
    <t>017941691057000</t>
  </si>
  <si>
    <t>758788616416000</t>
  </si>
  <si>
    <t>014631220732001</t>
  </si>
  <si>
    <t>010813855431000</t>
  </si>
  <si>
    <t>019942143413000</t>
  </si>
  <si>
    <t>081771560215000</t>
  </si>
  <si>
    <t>314980020506000</t>
  </si>
  <si>
    <t>025462367051000</t>
  </si>
  <si>
    <t>731303343102000</t>
  </si>
  <si>
    <t>317158954403000</t>
  </si>
  <si>
    <t>030753420201000</t>
  </si>
  <si>
    <t>006572622521000</t>
  </si>
  <si>
    <t>030483226026000</t>
  </si>
  <si>
    <t>020876645048000</t>
  </si>
  <si>
    <t>029182672733000</t>
  </si>
  <si>
    <t>724152913801000</t>
  </si>
  <si>
    <t>315838433045000</t>
  </si>
  <si>
    <t>200207363425000</t>
  </si>
  <si>
    <t>024514721091000</t>
  </si>
  <si>
    <t>009459587831000</t>
  </si>
  <si>
    <t>---</t>
  </si>
  <si>
    <t>711414631721000</t>
  </si>
  <si>
    <t>028458941043000</t>
  </si>
  <si>
    <t>010014702053000</t>
  </si>
  <si>
    <t>745039495121000</t>
  </si>
  <si>
    <t>024929606307002</t>
  </si>
  <si>
    <t>666738364428000</t>
  </si>
  <si>
    <t>032854986701000</t>
  </si>
  <si>
    <t>018801571112000</t>
  </si>
  <si>
    <t>019576917058000</t>
  </si>
  <si>
    <t>013280250054000</t>
  </si>
  <si>
    <t>019966993039000</t>
  </si>
  <si>
    <t>025280744705000</t>
  </si>
  <si>
    <t>010016376093000</t>
  </si>
  <si>
    <t>013703509054000</t>
  </si>
  <si>
    <t>146915418215000</t>
  </si>
  <si>
    <t>011321197441000</t>
  </si>
  <si>
    <t>021460605061000</t>
  </si>
  <si>
    <t>012141297624000</t>
  </si>
  <si>
    <t>032847303307000</t>
  </si>
  <si>
    <t>026041087081000</t>
  </si>
  <si>
    <t>730328366093000</t>
  </si>
  <si>
    <t>315998443433000</t>
  </si>
  <si>
    <t>022392831093000</t>
  </si>
  <si>
    <t>031019730035000</t>
  </si>
  <si>
    <t>022875116415000</t>
  </si>
  <si>
    <t>312609506061000</t>
  </si>
  <si>
    <t>023033426731000</t>
  </si>
  <si>
    <t>016506834432000</t>
  </si>
  <si>
    <t>011336013641000</t>
  </si>
  <si>
    <t>031400450314000</t>
  </si>
  <si>
    <t>021575543223000</t>
  </si>
  <si>
    <t>013085949081000</t>
  </si>
  <si>
    <t>027244276721000</t>
  </si>
  <si>
    <t>718356975061000</t>
  </si>
  <si>
    <t>024577298651000</t>
  </si>
  <si>
    <t>021791959081000</t>
  </si>
  <si>
    <t>013588736054000</t>
  </si>
  <si>
    <t>025208034451000</t>
  </si>
  <si>
    <t>892467101412000</t>
  </si>
  <si>
    <t>669282386518000</t>
  </si>
  <si>
    <t>021931936057000</t>
  </si>
  <si>
    <t>023288368426000</t>
  </si>
  <si>
    <t>031413354807001</t>
  </si>
  <si>
    <t>00000000000</t>
  </si>
  <si>
    <t>093405165421000</t>
  </si>
  <si>
    <t>076425412031000</t>
  </si>
  <si>
    <t>018825190403000</t>
  </si>
  <si>
    <t>670964220437000</t>
  </si>
  <si>
    <t>715093274214000</t>
  </si>
  <si>
    <t>017797432061000</t>
  </si>
  <si>
    <t>314102864071000</t>
  </si>
  <si>
    <t>023058795034000</t>
  </si>
  <si>
    <t>013163480042000</t>
  </si>
  <si>
    <t>010695997058000</t>
  </si>
  <si>
    <t>032800229212000</t>
  </si>
  <si>
    <t>025119132511000</t>
  </si>
  <si>
    <t>011185741092000</t>
  </si>
  <si>
    <t>714584703624000</t>
  </si>
  <si>
    <t>020859740701000</t>
  </si>
  <si>
    <t>017285479904000</t>
  </si>
  <si>
    <t>023415557038000</t>
  </si>
  <si>
    <t>023805013701001</t>
  </si>
  <si>
    <t>016672578701000</t>
  </si>
  <si>
    <t>023933799702001</t>
  </si>
  <si>
    <t>021352000725000</t>
  </si>
  <si>
    <t>079695920215000</t>
  </si>
  <si>
    <t>010711323092000</t>
  </si>
  <si>
    <t>029723129428000</t>
  </si>
  <si>
    <t>032197212444000</t>
  </si>
  <si>
    <t>018864819522001</t>
  </si>
  <si>
    <t>211103650441000</t>
  </si>
  <si>
    <t>716370242451000</t>
  </si>
  <si>
    <t>032182438801000</t>
  </si>
  <si>
    <t>020405908057000</t>
  </si>
  <si>
    <t>733705099801000</t>
  </si>
  <si>
    <t>017819616701001</t>
  </si>
  <si>
    <t>022634364703001</t>
  </si>
  <si>
    <t>737564385016000</t>
  </si>
  <si>
    <t>010220160102201</t>
  </si>
  <si>
    <t>662855782421000</t>
  </si>
  <si>
    <t>010613628093000</t>
  </si>
  <si>
    <t>313650764013000</t>
  </si>
  <si>
    <t>013705256036000</t>
  </si>
  <si>
    <t>742030364121000</t>
  </si>
  <si>
    <t>015987647314000</t>
  </si>
  <si>
    <t>010846384217000</t>
  </si>
  <si>
    <t>000000000000603</t>
  </si>
  <si>
    <t>013633425046000</t>
  </si>
  <si>
    <t>012427829407000</t>
  </si>
  <si>
    <t>147644173215000</t>
  </si>
  <si>
    <t>029917267081000</t>
  </si>
  <si>
    <t>743979445201000</t>
  </si>
  <si>
    <t>021709704431000</t>
  </si>
  <si>
    <t>012241287105000</t>
  </si>
  <si>
    <t>015638604702001</t>
  </si>
  <si>
    <t>024601528046000</t>
  </si>
  <si>
    <t>025626185725000</t>
  </si>
  <si>
    <t>010016640217002</t>
  </si>
  <si>
    <t>010005312055000</t>
  </si>
  <si>
    <t>111111111111111</t>
  </si>
  <si>
    <t>021916325031000</t>
  </si>
  <si>
    <t>311790562029000</t>
  </si>
  <si>
    <t>030072615074000</t>
  </si>
  <si>
    <t>700658453307000</t>
  </si>
  <si>
    <t>313914194431000</t>
  </si>
  <si>
    <t>703708016724000</t>
  </si>
  <si>
    <t>668552649215000</t>
  </si>
  <si>
    <t>022634018124000</t>
  </si>
  <si>
    <t>028799690045000</t>
  </si>
  <si>
    <t>021904834073000</t>
  </si>
  <si>
    <t>091624130401000</t>
  </si>
  <si>
    <t>012094959722000</t>
  </si>
  <si>
    <t>014966238211000</t>
  </si>
  <si>
    <t>707761367701000</t>
  </si>
  <si>
    <t>019252618650000</t>
  </si>
  <si>
    <t>010016103093000</t>
  </si>
  <si>
    <t>017972894062000</t>
  </si>
  <si>
    <t>029839313215000</t>
  </si>
  <si>
    <t>020974218215000</t>
  </si>
  <si>
    <t>032423469811000</t>
  </si>
  <si>
    <t>701098386721000</t>
  </si>
  <si>
    <t>637101140877000</t>
  </si>
  <si>
    <t>018241182512001</t>
  </si>
  <si>
    <t>033053018017000</t>
  </si>
  <si>
    <t>015675051517001</t>
  </si>
  <si>
    <t>027961903215000</t>
  </si>
  <si>
    <t>025051640018000</t>
  </si>
  <si>
    <t>012459004526000</t>
  </si>
  <si>
    <t>016892234705001</t>
  </si>
  <si>
    <t>481679348417000</t>
  </si>
  <si>
    <t>729089417077000</t>
  </si>
  <si>
    <t>738275916701000</t>
  </si>
  <si>
    <t>709154835442000</t>
  </si>
  <si>
    <t>032599649701000</t>
  </si>
  <si>
    <t>010001832092000</t>
  </si>
  <si>
    <t>017532037518000</t>
  </si>
  <si>
    <t>316461227513000</t>
  </si>
  <si>
    <t>003284122721000</t>
  </si>
  <si>
    <t>027647148701000</t>
  </si>
  <si>
    <t>316349067322000</t>
  </si>
  <si>
    <t>747282713325000</t>
  </si>
  <si>
    <t>317332195435000</t>
  </si>
  <si>
    <t>014940944725000</t>
  </si>
  <si>
    <t>738621655726000</t>
  </si>
  <si>
    <t>010028702451000</t>
  </si>
  <si>
    <t>016822694631000</t>
  </si>
  <si>
    <t>010612224093000</t>
  </si>
  <si>
    <t>022993398511000</t>
  </si>
  <si>
    <t>162371728722001</t>
  </si>
  <si>
    <t>031910284048000</t>
  </si>
  <si>
    <t>024304412124000</t>
  </si>
  <si>
    <t>015806706203001</t>
  </si>
  <si>
    <t>013907647202001</t>
  </si>
  <si>
    <t>013260856125001</t>
  </si>
  <si>
    <t>010016632821001</t>
  </si>
  <si>
    <t>020265559052000</t>
  </si>
  <si>
    <t>663094225215000</t>
  </si>
  <si>
    <t>018527390213000</t>
  </si>
  <si>
    <t>028640746908000</t>
  </si>
  <si>
    <t>022503957727001</t>
  </si>
  <si>
    <t>031850845216000</t>
  </si>
  <si>
    <t>011157500123000</t>
  </si>
  <si>
    <t>015060677505000</t>
  </si>
  <si>
    <t>010707784051000</t>
  </si>
  <si>
    <t>023545882012000</t>
  </si>
  <si>
    <t>024177073309001</t>
  </si>
  <si>
    <t>558803623039000</t>
  </si>
  <si>
    <t>702876525711000</t>
  </si>
  <si>
    <t>030867493804000</t>
  </si>
  <si>
    <t>032015943613000</t>
  </si>
  <si>
    <t>467675468214000</t>
  </si>
  <si>
    <t>729119263805000</t>
  </si>
  <si>
    <t>312615131953001</t>
  </si>
  <si>
    <t>000526129529000</t>
  </si>
  <si>
    <t>030206783203001</t>
  </si>
  <si>
    <t>013583059092000</t>
  </si>
  <si>
    <t>020940151124000</t>
  </si>
  <si>
    <t>020545208722000</t>
  </si>
  <si>
    <t>028861730313001</t>
  </si>
  <si>
    <t>247877095517000</t>
  </si>
  <si>
    <t>014968556517000</t>
  </si>
  <si>
    <t>022991699517000</t>
  </si>
  <si>
    <t>041060419512000</t>
  </si>
  <si>
    <t>333333999507000</t>
  </si>
  <si>
    <t>010718419038000</t>
  </si>
  <si>
    <t>024193476059000</t>
  </si>
  <si>
    <t>210082186405000</t>
  </si>
  <si>
    <t>013239645092000</t>
  </si>
  <si>
    <t>317107220690000</t>
  </si>
  <si>
    <t>668417199701000</t>
  </si>
  <si>
    <t>011048014441000</t>
  </si>
  <si>
    <t>015026826812000</t>
  </si>
  <si>
    <t>025485715434000</t>
  </si>
  <si>
    <t>004028650527000</t>
  </si>
  <si>
    <t>022357339429000</t>
  </si>
  <si>
    <t>030916019822000</t>
  </si>
  <si>
    <t>016227258035000</t>
  </si>
  <si>
    <t>015478571073000</t>
  </si>
  <si>
    <t>032761272301000</t>
  </si>
  <si>
    <t>028372597703000</t>
  </si>
  <si>
    <t>719711442214000</t>
  </si>
  <si>
    <t>010707297524001</t>
  </si>
  <si>
    <t>026062943215000</t>
  </si>
  <si>
    <t>010610483215001</t>
  </si>
  <si>
    <t>015960511091000</t>
  </si>
  <si>
    <t>028090256036000</t>
  </si>
  <si>
    <t>024163370222000</t>
  </si>
  <si>
    <t>015754443009000</t>
  </si>
  <si>
    <t>033528316722000</t>
  </si>
  <si>
    <t>014716443122000</t>
  </si>
  <si>
    <t>021664065425000</t>
  </si>
  <si>
    <t>0.</t>
  </si>
  <si>
    <t>010615276081000</t>
  </si>
  <si>
    <t>023876949043000</t>
  </si>
  <si>
    <t>003153509815000</t>
  </si>
  <si>
    <t>016892234203001</t>
  </si>
  <si>
    <t>004144036213000</t>
  </si>
  <si>
    <t>003459070222000</t>
  </si>
  <si>
    <t>003364684222000</t>
  </si>
  <si>
    <t>006113203221000</t>
  </si>
  <si>
    <t>003459088221000</t>
  </si>
  <si>
    <t>300909215219000</t>
  </si>
  <si>
    <t>003364676212000</t>
  </si>
  <si>
    <t>710688128726000</t>
  </si>
  <si>
    <t>010000206093000</t>
  </si>
  <si>
    <t>033060518722000</t>
  </si>
  <si>
    <t>032406258702000</t>
  </si>
  <si>
    <t>744358375505000</t>
  </si>
  <si>
    <t>311715098804000</t>
  </si>
  <si>
    <t>031693229734000</t>
  </si>
  <si>
    <t>021114681215001</t>
  </si>
  <si>
    <t>029907458114000</t>
  </si>
  <si>
    <t>024065963081000</t>
  </si>
  <si>
    <t>017415258711000</t>
  </si>
  <si>
    <t>014091730728000</t>
  </si>
  <si>
    <t>741743272443000</t>
  </si>
  <si>
    <t>013133111073000</t>
  </si>
  <si>
    <t>314074329417000</t>
  </si>
  <si>
    <t>015806912203001</t>
  </si>
  <si>
    <t>667884258417000</t>
  </si>
  <si>
    <t>023201585217000</t>
  </si>
  <si>
    <t>027464965057000</t>
  </si>
  <si>
    <t>024104242081000</t>
  </si>
  <si>
    <t>727678070516000</t>
  </si>
  <si>
    <t>745110577225000</t>
  </si>
  <si>
    <t>028532653804000</t>
  </si>
  <si>
    <t>026039974805000</t>
  </si>
  <si>
    <t>016645079821000</t>
  </si>
  <si>
    <t>022989735518000</t>
  </si>
  <si>
    <t>013021043411000</t>
  </si>
  <si>
    <t>745345306807000</t>
  </si>
  <si>
    <t>663602415011000</t>
  </si>
  <si>
    <t>010615763091000</t>
  </si>
  <si>
    <t>030824130604000</t>
  </si>
  <si>
    <t>021228796101000</t>
  </si>
  <si>
    <t>749308615219000</t>
  </si>
  <si>
    <t>021584347522000</t>
  </si>
  <si>
    <t>317595957953001</t>
  </si>
  <si>
    <t>024153272725000</t>
  </si>
  <si>
    <t>145883500214000</t>
  </si>
  <si>
    <t>315982348451000</t>
  </si>
  <si>
    <t>030506034444000</t>
  </si>
  <si>
    <t>029831419046000</t>
  </si>
  <si>
    <t>015855745728000</t>
  </si>
  <si>
    <t>026021923901000</t>
  </si>
  <si>
    <t>018006080201000</t>
  </si>
  <si>
    <t>746875806734000</t>
  </si>
  <si>
    <t>316656081418000</t>
  </si>
  <si>
    <t>025048661018000</t>
  </si>
  <si>
    <t>316571959124000</t>
  </si>
  <si>
    <t>472414762811000</t>
  </si>
  <si>
    <t>013229661007000</t>
  </si>
  <si>
    <t>717600837823000</t>
  </si>
  <si>
    <t>000027045404000</t>
  </si>
  <si>
    <t>013084934123001</t>
  </si>
  <si>
    <t>312769565417000</t>
  </si>
  <si>
    <t>731891396419000</t>
  </si>
  <si>
    <t>1671050606860009</t>
  </si>
  <si>
    <t>015682073641000</t>
  </si>
  <si>
    <t>011504446631000</t>
  </si>
  <si>
    <t>013607437054000</t>
  </si>
  <si>
    <t>029917366014000</t>
  </si>
  <si>
    <t>703269852418000</t>
  </si>
  <si>
    <t>021944145103001</t>
  </si>
  <si>
    <t>023063003081000</t>
  </si>
  <si>
    <t>315338434013000</t>
  </si>
  <si>
    <t>715430419722000</t>
  </si>
  <si>
    <t>313334104652000</t>
  </si>
  <si>
    <t>020020194037000</t>
  </si>
  <si>
    <t>748270568436000</t>
  </si>
  <si>
    <t>017548074417001</t>
  </si>
  <si>
    <t>021095864023000</t>
  </si>
  <si>
    <t>721383990015000</t>
  </si>
  <si>
    <t>717217434721000</t>
  </si>
  <si>
    <t>002179208434000</t>
  </si>
  <si>
    <t>030517544801000</t>
  </si>
  <si>
    <t>716535067804001</t>
  </si>
  <si>
    <t>030268627805000</t>
  </si>
  <si>
    <t>312815301619000</t>
  </si>
  <si>
    <t>022371090309001</t>
  </si>
  <si>
    <t>025463852942000</t>
  </si>
  <si>
    <t>019229798821000</t>
  </si>
  <si>
    <t>704237239076000</t>
  </si>
  <si>
    <t>312307036421000</t>
  </si>
  <si>
    <t>029520087306001</t>
  </si>
  <si>
    <t>741453195625000</t>
  </si>
  <si>
    <t>316656842802000</t>
  </si>
  <si>
    <t>751973082802000</t>
  </si>
  <si>
    <t>024888109044000</t>
  </si>
  <si>
    <t>026711705307000</t>
  </si>
  <si>
    <t>028532562833000</t>
  </si>
  <si>
    <t>662422328805000</t>
  </si>
  <si>
    <t>079750675215000</t>
  </si>
  <si>
    <t>027478932048000</t>
  </si>
  <si>
    <t>713399871414000</t>
  </si>
  <si>
    <t>023838709721000</t>
  </si>
  <si>
    <t>021797725216000</t>
  </si>
  <si>
    <t>744283060063000</t>
  </si>
  <si>
    <t>030373187012000</t>
  </si>
  <si>
    <t>033410226429000</t>
  </si>
  <si>
    <t>022162283732000</t>
  </si>
  <si>
    <t>024314668953000</t>
  </si>
  <si>
    <t>031844210215000</t>
  </si>
  <si>
    <t>736506742204000</t>
  </si>
  <si>
    <t>015690183062000</t>
  </si>
  <si>
    <t>211221072405000</t>
  </si>
  <si>
    <t>016851214803000</t>
  </si>
  <si>
    <t>021930680057000</t>
  </si>
  <si>
    <t>314972860029000</t>
  </si>
  <si>
    <t>014343149722000</t>
  </si>
  <si>
    <t>010621571062000</t>
  </si>
  <si>
    <t>725984389509000</t>
  </si>
  <si>
    <t>032198616444000</t>
  </si>
  <si>
    <t>726891807215000</t>
  </si>
  <si>
    <t>022636195811000</t>
  </si>
  <si>
    <t>010619021057000</t>
  </si>
  <si>
    <t>024599334217000</t>
  </si>
  <si>
    <t>013339866713001</t>
  </si>
  <si>
    <t>022758429076000</t>
  </si>
  <si>
    <t>081877151215000</t>
  </si>
  <si>
    <t>028689933026000</t>
  </si>
  <si>
    <t>744417734037001</t>
  </si>
  <si>
    <t>733879787815000</t>
  </si>
  <si>
    <t>751125444036000</t>
  </si>
  <si>
    <t>031141161064000</t>
  </si>
  <si>
    <t>660030669119000</t>
  </si>
  <si>
    <t>661265504433000</t>
  </si>
  <si>
    <t>729201525805000</t>
  </si>
  <si>
    <t>026842344114000</t>
  </si>
  <si>
    <t>315642868907000</t>
  </si>
  <si>
    <t>033287251438001</t>
  </si>
  <si>
    <t>731676078112000</t>
  </si>
  <si>
    <t>018829085054000</t>
  </si>
  <si>
    <t>013973128046000</t>
  </si>
  <si>
    <t>028365005024001</t>
  </si>
  <si>
    <t>021375043725000</t>
  </si>
  <si>
    <t>015213259203001</t>
  </si>
  <si>
    <t>013463641073000</t>
  </si>
  <si>
    <t>017188798121000</t>
  </si>
  <si>
    <t>DONGBUDAEWOO</t>
  </si>
  <si>
    <t>317645331215000</t>
  </si>
  <si>
    <t>744417734037000</t>
  </si>
  <si>
    <t>010001279058000</t>
  </si>
  <si>
    <t>031584717943000</t>
  </si>
  <si>
    <t>704598085518000</t>
  </si>
  <si>
    <t>018460428415000</t>
  </si>
  <si>
    <t>743488207722000</t>
  </si>
  <si>
    <t>714409141416000</t>
  </si>
  <si>
    <t>010614022051000</t>
  </si>
  <si>
    <t>018246207091000</t>
  </si>
  <si>
    <t>665933354063000</t>
  </si>
  <si>
    <t>018853549011000</t>
  </si>
  <si>
    <t>013619853046000</t>
  </si>
  <si>
    <t>032344475017000</t>
  </si>
  <si>
    <t>025168956701000</t>
  </si>
  <si>
    <t>026130831307000</t>
  </si>
  <si>
    <t>315669184516000</t>
  </si>
  <si>
    <t>013004247062000</t>
  </si>
  <si>
    <t>017869363701001</t>
  </si>
  <si>
    <t>024102931053000</t>
  </si>
  <si>
    <t>017550005417000</t>
  </si>
  <si>
    <t>000000000000074</t>
  </si>
  <si>
    <t>025312810731000</t>
  </si>
  <si>
    <t>000000000000888</t>
  </si>
  <si>
    <t>010017051059000</t>
  </si>
  <si>
    <t>210282893405000</t>
  </si>
  <si>
    <t>033112152063000</t>
  </si>
  <si>
    <t>668763220215000</t>
  </si>
  <si>
    <t>026043976015000</t>
  </si>
  <si>
    <t>011071552651000</t>
  </si>
  <si>
    <t>016130403626000</t>
  </si>
  <si>
    <t>020116547441000</t>
  </si>
  <si>
    <t>031247612324000</t>
  </si>
  <si>
    <t>737221473043000</t>
  </si>
  <si>
    <t>032618399215000</t>
  </si>
  <si>
    <t>022503965028000</t>
  </si>
  <si>
    <t>709910145732000</t>
  </si>
  <si>
    <t>735425431311000</t>
  </si>
  <si>
    <t>021194477728000</t>
  </si>
  <si>
    <t>032910838215000</t>
  </si>
  <si>
    <t>661147553517000</t>
  </si>
  <si>
    <t>312541022517000</t>
  </si>
  <si>
    <t>013960489059000</t>
  </si>
  <si>
    <t>018700260732001</t>
  </si>
  <si>
    <t>661087395501000</t>
  </si>
  <si>
    <t>031807399821000</t>
  </si>
  <si>
    <t>071896468122000</t>
  </si>
  <si>
    <t>718377682424000</t>
  </si>
  <si>
    <t>010610327093000</t>
  </si>
  <si>
    <t>013299292092000</t>
  </si>
  <si>
    <t>016199069511000</t>
  </si>
  <si>
    <t>023887474061000</t>
  </si>
  <si>
    <t>311773311502000</t>
  </si>
  <si>
    <t>729158428121000</t>
  </si>
  <si>
    <t>017074345701001</t>
  </si>
  <si>
    <t>013936018431000</t>
  </si>
  <si>
    <t>722430866048000</t>
  </si>
  <si>
    <t>013960299062000</t>
  </si>
  <si>
    <t>017398686073000</t>
  </si>
  <si>
    <t>026047761022000</t>
  </si>
  <si>
    <t>013458179057000</t>
  </si>
  <si>
    <t>023833841812000</t>
  </si>
  <si>
    <t>000000000001234</t>
  </si>
  <si>
    <t>014876056203001</t>
  </si>
  <si>
    <t>010695260057000</t>
  </si>
  <si>
    <t>031176662061000</t>
  </si>
  <si>
    <t>033320490003000</t>
  </si>
  <si>
    <t>018079814062000</t>
  </si>
  <si>
    <t>312433949451000</t>
  </si>
  <si>
    <t>020514030823001</t>
  </si>
  <si>
    <t>029980679201000</t>
  </si>
  <si>
    <t>024698763805000</t>
  </si>
  <si>
    <t>032463697214000</t>
  </si>
  <si>
    <t>010016061093033</t>
  </si>
  <si>
    <t>026218305313000</t>
  </si>
  <si>
    <t>017183278093000</t>
  </si>
  <si>
    <t>026548818823001</t>
  </si>
  <si>
    <t>028379840017000</t>
  </si>
  <si>
    <t>015473143301000</t>
  </si>
  <si>
    <t>708910419429000</t>
  </si>
  <si>
    <t>012108478441000</t>
  </si>
  <si>
    <t>019455419061000</t>
  </si>
  <si>
    <t>702719535426000</t>
  </si>
  <si>
    <t>312261431439000</t>
  </si>
  <si>
    <t>***************</t>
  </si>
  <si>
    <t>010016293721001</t>
  </si>
  <si>
    <t>012244026301000</t>
  </si>
  <si>
    <t>010611341051000</t>
  </si>
  <si>
    <t>211100904417000</t>
  </si>
  <si>
    <t>317509495064000</t>
  </si>
  <si>
    <t>467933800048000</t>
  </si>
  <si>
    <t>700690464401000</t>
  </si>
  <si>
    <t>033319260721000</t>
  </si>
  <si>
    <t>028691939215001</t>
  </si>
  <si>
    <t>711555169113000</t>
  </si>
  <si>
    <t>709946834721000</t>
  </si>
  <si>
    <t>032763054093000</t>
  </si>
  <si>
    <t>316504836721000</t>
  </si>
  <si>
    <t>744226713201000</t>
  </si>
  <si>
    <t>719095010215000</t>
  </si>
  <si>
    <t>149305872223000</t>
  </si>
  <si>
    <t>025021338224001</t>
  </si>
  <si>
    <t>025315441731000</t>
  </si>
  <si>
    <t>019718394801000</t>
  </si>
  <si>
    <t>729943100426000</t>
  </si>
  <si>
    <t>013861885057000</t>
  </si>
  <si>
    <t>000743252216000</t>
  </si>
  <si>
    <t>029340429812000</t>
  </si>
  <si>
    <t>018020735061000</t>
  </si>
  <si>
    <t>748607553017000</t>
  </si>
  <si>
    <t>018024380061000</t>
  </si>
  <si>
    <t>033463266212000</t>
  </si>
  <si>
    <t>015797525712000</t>
  </si>
  <si>
    <t>026037044804000</t>
  </si>
  <si>
    <t>733694111815000</t>
  </si>
  <si>
    <t>025431003306000</t>
  </si>
  <si>
    <t>031998032303000</t>
  </si>
  <si>
    <t>160710251085000</t>
  </si>
  <si>
    <t>022140206724000</t>
  </si>
  <si>
    <t>316991892721000</t>
  </si>
  <si>
    <t>010005023092000</t>
  </si>
  <si>
    <t>019239359415000</t>
  </si>
  <si>
    <t>020862314701000</t>
  </si>
  <si>
    <t>017146051201000</t>
  </si>
  <si>
    <t>315322628412000</t>
  </si>
  <si>
    <t>245775648426000</t>
  </si>
  <si>
    <t>316990951526000</t>
  </si>
  <si>
    <t>xxxx</t>
  </si>
  <si>
    <t>021605266062000</t>
  </si>
  <si>
    <t>032792657047000</t>
  </si>
  <si>
    <t>028860930011000</t>
  </si>
  <si>
    <t>312005564321000</t>
  </si>
  <si>
    <t>022757512021000</t>
  </si>
  <si>
    <t>029148020503000</t>
  </si>
  <si>
    <t>029954146005000</t>
  </si>
  <si>
    <t>032616682734000</t>
  </si>
  <si>
    <t>676395064411000</t>
  </si>
  <si>
    <t>014552202093000</t>
  </si>
  <si>
    <t>032490989701000</t>
  </si>
  <si>
    <t>723760872722000</t>
  </si>
  <si>
    <t>011019569076000</t>
  </si>
  <si>
    <t>013078324007000</t>
  </si>
  <si>
    <t>743873630424000</t>
  </si>
  <si>
    <t>032344509072001</t>
  </si>
  <si>
    <t>016870149306000</t>
  </si>
  <si>
    <t>032996787077000</t>
  </si>
  <si>
    <t>030154611011000</t>
  </si>
  <si>
    <t>018869313403000</t>
  </si>
  <si>
    <t>010610053322001</t>
  </si>
  <si>
    <t>741564249009000</t>
  </si>
  <si>
    <t>024155954038000</t>
  </si>
  <si>
    <t>032913964625000</t>
  </si>
  <si>
    <t>476577911215000</t>
  </si>
  <si>
    <t>027233022005000</t>
  </si>
  <si>
    <t>023545882702001</t>
  </si>
  <si>
    <t>010017382055000</t>
  </si>
  <si>
    <t>015259294518000</t>
  </si>
  <si>
    <t>022503965727001</t>
  </si>
  <si>
    <t>016089419027000</t>
  </si>
  <si>
    <t>074433301306000</t>
  </si>
  <si>
    <t>010000321051000</t>
  </si>
  <si>
    <t>070627054426000</t>
  </si>
  <si>
    <t>014799381426001</t>
  </si>
  <si>
    <t>728917402615000</t>
  </si>
  <si>
    <t>020100418006000</t>
  </si>
  <si>
    <t>018527432215001</t>
  </si>
  <si>
    <t>015213069202001</t>
  </si>
  <si>
    <t>017921883213001</t>
  </si>
  <si>
    <t>701974081721000</t>
  </si>
  <si>
    <t>016015117015000</t>
  </si>
  <si>
    <t>031738347512000</t>
  </si>
  <si>
    <t>023891419061000</t>
  </si>
  <si>
    <t>315797720416000</t>
  </si>
  <si>
    <t>027689884517001</t>
  </si>
  <si>
    <t>027249440438000</t>
  </si>
  <si>
    <t>023408321321000</t>
  </si>
  <si>
    <t>022480255438000</t>
  </si>
  <si>
    <t>017026683008000</t>
  </si>
  <si>
    <t>662591635432000</t>
  </si>
  <si>
    <t>024813420218000</t>
  </si>
  <si>
    <t>252983366528000</t>
  </si>
  <si>
    <t>080086226111000</t>
  </si>
  <si>
    <t>313352262421000</t>
  </si>
  <si>
    <t>029409737331000</t>
  </si>
  <si>
    <t>029828118725000</t>
  </si>
  <si>
    <t>314754748005000</t>
  </si>
  <si>
    <t>022304398642000</t>
  </si>
  <si>
    <t>032898025323000</t>
  </si>
  <si>
    <t>032433732215000</t>
  </si>
  <si>
    <t>033420969202000</t>
  </si>
  <si>
    <t>017635327123000</t>
  </si>
  <si>
    <t>020840070424000</t>
  </si>
  <si>
    <t>014824874631000</t>
  </si>
  <si>
    <t>017161027605000</t>
  </si>
  <si>
    <t>013611652027000</t>
  </si>
  <si>
    <t>720068030001000</t>
  </si>
  <si>
    <t>314041542043000</t>
  </si>
  <si>
    <t>313170607028000</t>
  </si>
  <si>
    <t>716008602119000</t>
  </si>
  <si>
    <t>016815235624001</t>
  </si>
  <si>
    <t>017734617904001</t>
  </si>
  <si>
    <t>020277372435000</t>
  </si>
  <si>
    <t>316863794064000</t>
  </si>
  <si>
    <t>025035056725000</t>
  </si>
  <si>
    <t>023680929426000</t>
  </si>
  <si>
    <t>733046346074000</t>
  </si>
  <si>
    <t>024673063728000</t>
  </si>
  <si>
    <t>025338534714000</t>
  </si>
  <si>
    <t>729629469009000</t>
  </si>
  <si>
    <t>010715332904000</t>
  </si>
  <si>
    <t>750770125012000</t>
  </si>
  <si>
    <t>210282323028000</t>
  </si>
  <si>
    <t>023436678704000</t>
  </si>
  <si>
    <t>032041683722000</t>
  </si>
  <si>
    <t>018993063701001</t>
  </si>
  <si>
    <t>031397128721000</t>
  </si>
  <si>
    <t>018243030224001</t>
  </si>
  <si>
    <t>JDOTECHNICAL</t>
  </si>
  <si>
    <t>701211583701000</t>
  </si>
  <si>
    <t>023272701216000</t>
  </si>
  <si>
    <t>740907662121000</t>
  </si>
  <si>
    <t>021159793018000</t>
  </si>
  <si>
    <t>025199142415000</t>
  </si>
  <si>
    <t>726206451416000</t>
  </si>
  <si>
    <t>010610012417002</t>
  </si>
  <si>
    <t>010816288052000</t>
  </si>
  <si>
    <t>014834220051000</t>
  </si>
  <si>
    <t>016199820502000</t>
  </si>
  <si>
    <t>314728585417000</t>
  </si>
  <si>
    <t>029969854121000</t>
  </si>
  <si>
    <t>011326816502000</t>
  </si>
  <si>
    <t>033170150215000</t>
  </si>
  <si>
    <t>030661672325000</t>
  </si>
  <si>
    <t>366727527619000</t>
  </si>
  <si>
    <t>755974383117000</t>
  </si>
  <si>
    <t>314690868013000</t>
  </si>
  <si>
    <t>032375222809000</t>
  </si>
  <si>
    <t>010706604058000</t>
  </si>
  <si>
    <t>751303850823000</t>
  </si>
  <si>
    <t>726113624314000</t>
  </si>
  <si>
    <t>012283198046000</t>
  </si>
  <si>
    <t>030409130047000</t>
  </si>
  <si>
    <t>001592922314000</t>
  </si>
  <si>
    <t>032639593215000</t>
  </si>
  <si>
    <t>010807923217000</t>
  </si>
  <si>
    <t>010017697092000</t>
  </si>
  <si>
    <t>749863783124001</t>
  </si>
  <si>
    <t>030120059728000</t>
  </si>
  <si>
    <t>028092211711000</t>
  </si>
  <si>
    <t>025389214711000</t>
  </si>
  <si>
    <t>032910564215000</t>
  </si>
  <si>
    <t>010005189093000</t>
  </si>
  <si>
    <t>024169294043000</t>
  </si>
  <si>
    <t>033265125419000</t>
  </si>
  <si>
    <t>017090218441000</t>
  </si>
  <si>
    <t>021826888006000</t>
  </si>
  <si>
    <t>020419735011000</t>
  </si>
  <si>
    <t>024615577412000</t>
  </si>
  <si>
    <t>026065243441000</t>
  </si>
  <si>
    <t>701290652701000</t>
  </si>
  <si>
    <t>012743738302000</t>
  </si>
  <si>
    <t>665711081701000</t>
  </si>
  <si>
    <t>013626700015000</t>
  </si>
  <si>
    <t>316971175215000</t>
  </si>
  <si>
    <t>014208037123000</t>
  </si>
  <si>
    <t>021930870057000</t>
  </si>
  <si>
    <t>313108771432000</t>
  </si>
  <si>
    <t>706206596031000</t>
  </si>
  <si>
    <t>013419098073000</t>
  </si>
  <si>
    <t>724461074438000</t>
  </si>
  <si>
    <t>027768050606000</t>
  </si>
  <si>
    <t>032414492831000</t>
  </si>
  <si>
    <t>013540430222001</t>
  </si>
  <si>
    <t>311916704417000</t>
  </si>
  <si>
    <t>024596991217000</t>
  </si>
  <si>
    <t>706206182527001</t>
  </si>
  <si>
    <t>031881238334001</t>
  </si>
  <si>
    <t>317481216411000</t>
  </si>
  <si>
    <t>021955125722000</t>
  </si>
  <si>
    <t>033439639013000</t>
  </si>
  <si>
    <t>yuehua</t>
  </si>
  <si>
    <t>706453727215000</t>
  </si>
  <si>
    <t>016757627514000</t>
  </si>
  <si>
    <t>020054128012000</t>
  </si>
  <si>
    <t>720506757413000</t>
  </si>
  <si>
    <t>013776778046000</t>
  </si>
  <si>
    <t>029181062733000</t>
  </si>
  <si>
    <t>025481920805000</t>
  </si>
  <si>
    <t>031178353801001</t>
  </si>
  <si>
    <t>018131664015000</t>
  </si>
  <si>
    <t>017098229952001</t>
  </si>
  <si>
    <t>021090857023000</t>
  </si>
  <si>
    <t>025049883725000</t>
  </si>
  <si>
    <t>262439813124000</t>
  </si>
  <si>
    <t>010002517723001</t>
  </si>
  <si>
    <t>739788115002000</t>
  </si>
  <si>
    <t>015488075218000</t>
  </si>
  <si>
    <t>709366058726000</t>
  </si>
  <si>
    <t>032347643215000</t>
  </si>
  <si>
    <t>733166797215000</t>
  </si>
  <si>
    <t>015164502123000</t>
  </si>
  <si>
    <t>028228526606000</t>
  </si>
  <si>
    <t>018019299721000</t>
  </si>
  <si>
    <t>472247832212000</t>
  </si>
  <si>
    <t>024168064073000</t>
  </si>
  <si>
    <t>032857484444000</t>
  </si>
  <si>
    <t>746475409124000</t>
  </si>
  <si>
    <t>015387780103000</t>
  </si>
  <si>
    <t>000344184655000</t>
  </si>
  <si>
    <t>010016293904014</t>
  </si>
  <si>
    <t>313132573423000</t>
  </si>
  <si>
    <t>722394939314000</t>
  </si>
  <si>
    <t>315005405721000</t>
  </si>
  <si>
    <t>021783410123000</t>
  </si>
  <si>
    <t>028769446725000</t>
  </si>
  <si>
    <t>317194025727000</t>
  </si>
  <si>
    <t>131384605732000</t>
  </si>
  <si>
    <t>742063779701000</t>
  </si>
  <si>
    <t>010715720055000</t>
  </si>
  <si>
    <t>015343825091000</t>
  </si>
  <si>
    <t>346779945425000</t>
  </si>
  <si>
    <t>010031656055000</t>
  </si>
  <si>
    <t>029512175526000</t>
  </si>
  <si>
    <t>744566951609000</t>
  </si>
  <si>
    <t>021886510036000</t>
  </si>
  <si>
    <t>021556030411000</t>
  </si>
  <si>
    <t>726171564451000</t>
  </si>
  <si>
    <t>317850238086000</t>
  </si>
  <si>
    <t>703728501015000</t>
  </si>
  <si>
    <t>026501080215000</t>
  </si>
  <si>
    <t>017881442073000</t>
  </si>
  <si>
    <t>000213983025000</t>
  </si>
  <si>
    <t>014800262604000</t>
  </si>
  <si>
    <t>493828743417000</t>
  </si>
  <si>
    <t>029063500006000</t>
  </si>
  <si>
    <t>027441120413000</t>
  </si>
  <si>
    <t>021940507058000</t>
  </si>
  <si>
    <t>211395124061000</t>
  </si>
  <si>
    <t>727601031516000</t>
  </si>
  <si>
    <t>311883839031000</t>
  </si>
  <si>
    <t>024924466076000</t>
  </si>
  <si>
    <t>010016202093000</t>
  </si>
  <si>
    <t>312241490016000</t>
  </si>
  <si>
    <t>075050336214000</t>
  </si>
  <si>
    <t>016429169052000</t>
  </si>
  <si>
    <t>010617173052000</t>
  </si>
  <si>
    <t>027170125124000</t>
  </si>
  <si>
    <t>033153289063000</t>
  </si>
  <si>
    <t>019576750059000</t>
  </si>
  <si>
    <t>010005015051000</t>
  </si>
  <si>
    <t>027524933064000</t>
  </si>
  <si>
    <t>317514669505000</t>
  </si>
  <si>
    <t>311784755614000</t>
  </si>
  <si>
    <t>315984344614000</t>
  </si>
  <si>
    <t>----------</t>
  </si>
  <si>
    <t>025854324416000</t>
  </si>
  <si>
    <t>018022368064000</t>
  </si>
  <si>
    <t>010808046217000</t>
  </si>
  <si>
    <t>022443543428000</t>
  </si>
  <si>
    <t>012312039115000</t>
  </si>
  <si>
    <t>025258385732000</t>
  </si>
  <si>
    <t>000114447063000</t>
  </si>
  <si>
    <t>312331028043000</t>
  </si>
  <si>
    <t>026817718047000</t>
  </si>
  <si>
    <t>061038725328000</t>
  </si>
  <si>
    <t>032835050401000</t>
  </si>
  <si>
    <t>031988215063000</t>
  </si>
  <si>
    <t>000000</t>
  </si>
  <si>
    <t>013707674415000</t>
  </si>
  <si>
    <t>312250525033000</t>
  </si>
  <si>
    <t>026412395821000</t>
  </si>
  <si>
    <t>014939987725000</t>
  </si>
  <si>
    <t>024370645063000</t>
  </si>
  <si>
    <t>315325175029000</t>
  </si>
  <si>
    <t>021683537218000</t>
  </si>
  <si>
    <t>022251995713000</t>
  </si>
  <si>
    <t>019576214313000</t>
  </si>
  <si>
    <t>021866058044000</t>
  </si>
  <si>
    <t>020515532805000</t>
  </si>
  <si>
    <t>024914210735001</t>
  </si>
  <si>
    <t>028832137731000</t>
  </si>
  <si>
    <t>010020352093000</t>
  </si>
  <si>
    <t>722205598831000</t>
  </si>
  <si>
    <t>018808659304000</t>
  </si>
  <si>
    <t>030627327731000</t>
  </si>
  <si>
    <t>029720588428000</t>
  </si>
  <si>
    <t>024338295702001</t>
  </si>
  <si>
    <t>010016293732015</t>
  </si>
  <si>
    <t>029549805201000</t>
  </si>
  <si>
    <t>011005089123000</t>
  </si>
  <si>
    <t>027905462428000</t>
  </si>
  <si>
    <t>019579218215001</t>
  </si>
  <si>
    <t>021107792005000</t>
  </si>
  <si>
    <t>032715237953000</t>
  </si>
  <si>
    <t>010707438055000</t>
  </si>
  <si>
    <t>014208789124000</t>
  </si>
  <si>
    <t>486839111215000</t>
  </si>
  <si>
    <t>022371090063000</t>
  </si>
  <si>
    <t>024304818123000</t>
  </si>
  <si>
    <t>099811341413000</t>
  </si>
  <si>
    <t>019240266057000</t>
  </si>
  <si>
    <t>025548629216000</t>
  </si>
  <si>
    <t>018139998057000</t>
  </si>
  <si>
    <t>011241569712000</t>
  </si>
  <si>
    <t>#####</t>
  </si>
  <si>
    <t>210275715604000</t>
  </si>
  <si>
    <t>018871780331000</t>
  </si>
  <si>
    <t>706449535432000</t>
  </si>
  <si>
    <t>026824201701000</t>
  </si>
  <si>
    <t>030876643216000</t>
  </si>
  <si>
    <t>012772695315000</t>
  </si>
  <si>
    <t>024391914218000</t>
  </si>
  <si>
    <t>029691557609000</t>
  </si>
  <si>
    <t>007216757116000</t>
  </si>
  <si>
    <t>015679871038000</t>
  </si>
  <si>
    <t>020682167215000</t>
  </si>
  <si>
    <t>704104785223000</t>
  </si>
  <si>
    <t>010622603218000</t>
  </si>
  <si>
    <t>244551016215000</t>
  </si>
  <si>
    <t>032503617125001</t>
  </si>
  <si>
    <t>031920028701000</t>
  </si>
  <si>
    <t>033455510022000</t>
  </si>
  <si>
    <t>712070150093000</t>
  </si>
  <si>
    <t>666508528701000</t>
  </si>
  <si>
    <t>041716036122000</t>
  </si>
  <si>
    <t>731190328732000</t>
  </si>
  <si>
    <t>092245612404000</t>
  </si>
  <si>
    <t>029737574721000</t>
  </si>
  <si>
    <t>739896777402000</t>
  </si>
  <si>
    <t>745257626452000</t>
  </si>
  <si>
    <t>031317399215000</t>
  </si>
  <si>
    <t>317080265215000</t>
  </si>
  <si>
    <t>211358791043000</t>
  </si>
  <si>
    <t>032311995805000</t>
  </si>
  <si>
    <t>750185621815000</t>
  </si>
  <si>
    <t>022919666727001</t>
  </si>
  <si>
    <t>026817254046000</t>
  </si>
  <si>
    <t>025048489091000</t>
  </si>
  <si>
    <t>743167744516000</t>
  </si>
  <si>
    <t>745256388429000</t>
  </si>
  <si>
    <t>023306178703001</t>
  </si>
  <si>
    <t>013662432423002</t>
  </si>
  <si>
    <t>032104895722000</t>
  </si>
  <si>
    <t>316801232443000</t>
  </si>
  <si>
    <t>021367073723000</t>
  </si>
  <si>
    <t>024203697415000</t>
  </si>
  <si>
    <t>010602506062000</t>
  </si>
  <si>
    <t>098976004112000</t>
  </si>
  <si>
    <t>010611879423001</t>
  </si>
  <si>
    <t>025033192725000</t>
  </si>
  <si>
    <t>010643153057000</t>
  </si>
  <si>
    <t>031566086541000</t>
  </si>
  <si>
    <t>210482592029000</t>
  </si>
  <si>
    <t>739626794322000</t>
  </si>
  <si>
    <t>013374681631000</t>
  </si>
  <si>
    <t>707196036005000</t>
  </si>
  <si>
    <t>016490781509000</t>
  </si>
  <si>
    <t>312468572903000</t>
  </si>
  <si>
    <t>024929606029000</t>
  </si>
  <si>
    <t>017211731038000</t>
  </si>
  <si>
    <t>317141802112000</t>
  </si>
  <si>
    <t>032629073426001</t>
  </si>
  <si>
    <t>024929606009001</t>
  </si>
  <si>
    <t>013357181047000</t>
  </si>
  <si>
    <t>024929606014001</t>
  </si>
  <si>
    <t>014089601724000</t>
  </si>
  <si>
    <t>024929606404001</t>
  </si>
  <si>
    <t>030788897011000</t>
  </si>
  <si>
    <t>024929606413001</t>
  </si>
  <si>
    <t>029839545215000</t>
  </si>
  <si>
    <t>018038075218000</t>
  </si>
  <si>
    <t>024147381215000</t>
  </si>
  <si>
    <t>018599514905001</t>
  </si>
  <si>
    <t>012455945506000</t>
  </si>
  <si>
    <t>031200579605000</t>
  </si>
  <si>
    <t>025951278404001</t>
  </si>
  <si>
    <t>021898622073000</t>
  </si>
  <si>
    <t>030908487723000</t>
  </si>
  <si>
    <t>315259374424000</t>
  </si>
  <si>
    <t>702331307331000</t>
  </si>
  <si>
    <t>708802913041000</t>
  </si>
  <si>
    <t>001319086807000</t>
  </si>
  <si>
    <t>013463641212001</t>
  </si>
  <si>
    <t>316647247013000</t>
  </si>
  <si>
    <t>yongma korea</t>
  </si>
  <si>
    <t>024929606063001</t>
  </si>
  <si>
    <t>024929606005001</t>
  </si>
  <si>
    <t>703761999451000</t>
  </si>
  <si>
    <t>010611275116002</t>
  </si>
  <si>
    <t>023463755003000</t>
  </si>
  <si>
    <t>074421686306000</t>
  </si>
  <si>
    <t>316389659727000</t>
  </si>
  <si>
    <t>025454000029000</t>
  </si>
  <si>
    <t>13453121202001</t>
  </si>
  <si>
    <t>013097704062000</t>
  </si>
  <si>
    <t>011410750092000</t>
  </si>
  <si>
    <t>200228492705000</t>
  </si>
  <si>
    <t>024929606407001</t>
  </si>
  <si>
    <t>019035765215000</t>
  </si>
  <si>
    <t>012328415631000</t>
  </si>
  <si>
    <t>010610012417001</t>
  </si>
  <si>
    <t>029927506301000</t>
  </si>
  <si>
    <t>023059017031000</t>
  </si>
  <si>
    <t>031231459503000</t>
  </si>
  <si>
    <t>014553739415000</t>
  </si>
  <si>
    <t>738983733401000</t>
  </si>
  <si>
    <t>024929606017001</t>
  </si>
  <si>
    <t>023699119431000</t>
  </si>
  <si>
    <t>010826261532000</t>
  </si>
  <si>
    <t>021831615057000</t>
  </si>
  <si>
    <t>210491726432000</t>
  </si>
  <si>
    <t>025280025701000</t>
  </si>
  <si>
    <t>757464862701000</t>
  </si>
  <si>
    <t>024266223081000</t>
  </si>
  <si>
    <t>026049668009000</t>
  </si>
  <si>
    <t>029109162801000</t>
  </si>
  <si>
    <t>010016640311001</t>
  </si>
  <si>
    <t>032984627214000</t>
  </si>
  <si>
    <t>014666309325000</t>
  </si>
  <si>
    <t>022072821613000</t>
  </si>
  <si>
    <t>027689942512000</t>
  </si>
  <si>
    <t>031686553223000</t>
  </si>
  <si>
    <t>708170485526000</t>
  </si>
  <si>
    <t>015949720505001</t>
  </si>
  <si>
    <t>247729395435000</t>
  </si>
  <si>
    <t>015844236804000</t>
  </si>
  <si>
    <t>716818497808001</t>
  </si>
  <si>
    <t>021274220008000</t>
  </si>
  <si>
    <t>255303158016000</t>
  </si>
  <si>
    <t>033194242111000</t>
  </si>
  <si>
    <t>010016293724001</t>
  </si>
  <si>
    <t>010601151057000</t>
  </si>
  <si>
    <t>021421565016000</t>
  </si>
  <si>
    <t>029019890417000</t>
  </si>
  <si>
    <t>032519373043000</t>
  </si>
  <si>
    <t>010621431092000</t>
  </si>
  <si>
    <t>001413194508000</t>
  </si>
  <si>
    <t>024267429313001</t>
  </si>
  <si>
    <t>312380033526000</t>
  </si>
  <si>
    <t>032926834542000</t>
  </si>
  <si>
    <t>032027419061000</t>
  </si>
  <si>
    <t>013692447007000</t>
  </si>
  <si>
    <t>010712156052000</t>
  </si>
  <si>
    <t>016330714404000</t>
  </si>
  <si>
    <t>000000000000014</t>
  </si>
  <si>
    <t>032878019301000</t>
  </si>
  <si>
    <t>017793563412000</t>
  </si>
  <si>
    <t>313215196405000</t>
  </si>
  <si>
    <t>710902727721000</t>
  </si>
  <si>
    <t>745936948012000</t>
  </si>
  <si>
    <t>025584723216000</t>
  </si>
  <si>
    <t>748301959043000</t>
  </si>
  <si>
    <t>026503102215000</t>
  </si>
  <si>
    <t>025117136504000</t>
  </si>
  <si>
    <t>013068978054000</t>
  </si>
  <si>
    <t>032677379728000</t>
  </si>
  <si>
    <t>013006572092000</t>
  </si>
  <si>
    <t>316533058125000</t>
  </si>
  <si>
    <t>716762851214000</t>
  </si>
  <si>
    <t>315927731313000</t>
  </si>
  <si>
    <t>030344923722000</t>
  </si>
  <si>
    <t>724191093113000</t>
  </si>
  <si>
    <t>713489391421000</t>
  </si>
  <si>
    <t>357269356657000</t>
  </si>
  <si>
    <t>729052001008000</t>
  </si>
  <si>
    <t>757124284831000</t>
  </si>
  <si>
    <t>311663736421000</t>
  </si>
  <si>
    <t>026523381723001</t>
  </si>
  <si>
    <t>727969461516000</t>
  </si>
  <si>
    <t>014566327511000</t>
  </si>
  <si>
    <t>718941644417000</t>
  </si>
  <si>
    <t>028243855605000</t>
  </si>
  <si>
    <t>015320765122000</t>
  </si>
  <si>
    <t>750733057331000</t>
  </si>
  <si>
    <t>015806706201000</t>
  </si>
  <si>
    <t>000146787424000</t>
  </si>
  <si>
    <t>016891178023000</t>
  </si>
  <si>
    <t>024481632421000</t>
  </si>
  <si>
    <t>027751379518000</t>
  </si>
  <si>
    <t>023654270218000</t>
  </si>
  <si>
    <t>033124223505000</t>
  </si>
  <si>
    <t>014342356723000</t>
  </si>
  <si>
    <t>026525766723000</t>
  </si>
  <si>
    <t>015682677612000</t>
  </si>
  <si>
    <t>012363040903000</t>
  </si>
  <si>
    <t>022723647223000</t>
  </si>
  <si>
    <t>730873890063000</t>
  </si>
  <si>
    <t>001641323941000</t>
  </si>
  <si>
    <t>748531142514000</t>
  </si>
  <si>
    <t>032659260731000</t>
  </si>
  <si>
    <t>024929606047001</t>
  </si>
  <si>
    <t>030343453722000</t>
  </si>
  <si>
    <t>032385361104000</t>
  </si>
  <si>
    <t>021105168005000</t>
  </si>
  <si>
    <t>01</t>
  </si>
  <si>
    <t>023688609407001</t>
  </si>
  <si>
    <t>024929606423001</t>
  </si>
  <si>
    <t>211452503125000</t>
  </si>
  <si>
    <t>313035719124000</t>
  </si>
  <si>
    <t>032232183125001</t>
  </si>
  <si>
    <t>318225695124000</t>
  </si>
  <si>
    <t>024929606428001</t>
  </si>
  <si>
    <t>020129961322001</t>
  </si>
  <si>
    <t>026236273061000</t>
  </si>
  <si>
    <t>314156308625000</t>
  </si>
  <si>
    <t>000199968307000</t>
  </si>
  <si>
    <t>029154184703000</t>
  </si>
  <si>
    <t>313841660421000</t>
  </si>
  <si>
    <t>021081054711000</t>
  </si>
  <si>
    <t>018604892731000</t>
  </si>
  <si>
    <t>017098237711001</t>
  </si>
  <si>
    <t>012487302701000</t>
  </si>
  <si>
    <t>024929606541001</t>
  </si>
  <si>
    <t>735227803701000</t>
  </si>
  <si>
    <t>025945288722000</t>
  </si>
  <si>
    <t>031255581609000</t>
  </si>
  <si>
    <t>032763070093000</t>
  </si>
  <si>
    <t>016922031904001</t>
  </si>
  <si>
    <t>026721472904001</t>
  </si>
  <si>
    <t>031123730712000</t>
  </si>
  <si>
    <t>018085852081000</t>
  </si>
  <si>
    <t>018639161081000</t>
  </si>
  <si>
    <t>717391510401000</t>
  </si>
  <si>
    <t>020528923015000</t>
  </si>
  <si>
    <t>032985954214000</t>
  </si>
  <si>
    <t>027193903107000</t>
  </si>
  <si>
    <t>016570855325001</t>
  </si>
  <si>
    <t>027086792731000</t>
  </si>
  <si>
    <t>016147373725000</t>
  </si>
  <si>
    <t>031566326014000</t>
  </si>
  <si>
    <t>020541470617000</t>
  </si>
  <si>
    <t>013176284307001</t>
  </si>
  <si>
    <t>019884287081000</t>
  </si>
  <si>
    <t>664566080442000</t>
  </si>
  <si>
    <t>665608824118000</t>
  </si>
  <si>
    <t>024440760121000</t>
  </si>
  <si>
    <t>021519186904000</t>
  </si>
  <si>
    <t>023811110019000</t>
  </si>
  <si>
    <t>032854135701000</t>
  </si>
  <si>
    <t>016448300092000</t>
  </si>
  <si>
    <t>024937617121000</t>
  </si>
  <si>
    <t>142248772808000</t>
  </si>
  <si>
    <t>025272378732001</t>
  </si>
  <si>
    <t>663520633215000</t>
  </si>
  <si>
    <t>752757724712000</t>
  </si>
  <si>
    <t>014999320422000</t>
  </si>
  <si>
    <t>757021746503000</t>
  </si>
  <si>
    <t>029481819507000</t>
  </si>
  <si>
    <t>757284047225000</t>
  </si>
  <si>
    <t>013009923217002</t>
  </si>
  <si>
    <t>210579827403000</t>
  </si>
  <si>
    <t>033048935701001</t>
  </si>
  <si>
    <t>312235658432000</t>
  </si>
  <si>
    <t>313219453542000</t>
  </si>
  <si>
    <t>013085949303001</t>
  </si>
  <si>
    <t>020290029008000</t>
  </si>
  <si>
    <t>010695369091000</t>
  </si>
  <si>
    <t>031738065058000</t>
  </si>
  <si>
    <t>667579486012000</t>
  </si>
  <si>
    <t>022400832651000</t>
  </si>
  <si>
    <t>029837457215000</t>
  </si>
  <si>
    <t>316447184426000</t>
  </si>
  <si>
    <t>013574504526001</t>
  </si>
  <si>
    <t>885533133734000</t>
  </si>
  <si>
    <t>022757256073000</t>
  </si>
  <si>
    <t>011294279217000</t>
  </si>
  <si>
    <t>017264110213000</t>
  </si>
  <si>
    <t>029420163731000</t>
  </si>
  <si>
    <t>315177006429000</t>
  </si>
  <si>
    <t>026043240801000</t>
  </si>
  <si>
    <t>026481937056000</t>
  </si>
  <si>
    <t>757785068604000</t>
  </si>
  <si>
    <t>727152860215000</t>
  </si>
  <si>
    <t>020381463416000</t>
  </si>
  <si>
    <t>015447683541000</t>
  </si>
  <si>
    <t>316737550451000</t>
  </si>
  <si>
    <t>748649977418000</t>
  </si>
  <si>
    <t>031311541215000</t>
  </si>
  <si>
    <t>315548032417000</t>
  </si>
  <si>
    <t>211453873437000</t>
  </si>
  <si>
    <t>015631716217000</t>
  </si>
  <si>
    <t>024331696063000</t>
  </si>
  <si>
    <t>014827919441000</t>
  </si>
  <si>
    <t>002646289723</t>
  </si>
  <si>
    <t>726388424011000</t>
  </si>
  <si>
    <t>001953447508000</t>
  </si>
  <si>
    <t>211418645412000</t>
  </si>
  <si>
    <t>015642465701000</t>
  </si>
  <si>
    <t>023888589705000</t>
  </si>
  <si>
    <t>025168972706000</t>
  </si>
  <si>
    <t>016672222701000</t>
  </si>
  <si>
    <t>758922488016000</t>
  </si>
  <si>
    <t>032067100223000</t>
  </si>
  <si>
    <t>032880718503000</t>
  </si>
  <si>
    <t>013358080426001</t>
  </si>
  <si>
    <t>01673557116</t>
  </si>
  <si>
    <t>020054342408001</t>
  </si>
  <si>
    <t>025965989063000</t>
  </si>
  <si>
    <t>031401789301000</t>
  </si>
  <si>
    <t>723803987215000</t>
  </si>
  <si>
    <t>023949050822000</t>
  </si>
  <si>
    <t>014431431306000</t>
  </si>
  <si>
    <t>210580940822000</t>
  </si>
  <si>
    <t>027076017322000</t>
  </si>
  <si>
    <t>026456301322000</t>
  </si>
  <si>
    <t>025728809215000</t>
  </si>
  <si>
    <t>019746577124000</t>
  </si>
  <si>
    <t>710152372112000</t>
  </si>
  <si>
    <t>016520165073000</t>
  </si>
  <si>
    <t>031990666017000</t>
  </si>
  <si>
    <t>026724161311000</t>
  </si>
  <si>
    <t>752038828701000</t>
  </si>
  <si>
    <t>316219831121000</t>
  </si>
  <si>
    <t>728479510445000</t>
  </si>
  <si>
    <t>031739816063000</t>
  </si>
  <si>
    <t>747102218528000</t>
  </si>
  <si>
    <t>727791824522000</t>
  </si>
  <si>
    <t>018544825711000</t>
  </si>
  <si>
    <t>735651796081000</t>
  </si>
  <si>
    <t>015782287308000</t>
  </si>
  <si>
    <t>661770248953000</t>
  </si>
  <si>
    <t>010617819402001</t>
  </si>
  <si>
    <t>732070297211000</t>
  </si>
  <si>
    <t>010816197407000</t>
  </si>
  <si>
    <t>6471050903740007</t>
  </si>
  <si>
    <t>002654101706000</t>
  </si>
  <si>
    <t>760674853225000</t>
  </si>
  <si>
    <t>014973838631000</t>
  </si>
  <si>
    <t>026375808328000</t>
  </si>
  <si>
    <t>000562933701000</t>
  </si>
  <si>
    <t>027240381215000</t>
  </si>
  <si>
    <t>664979119953000</t>
  </si>
  <si>
    <t>736707985527000</t>
  </si>
  <si>
    <t>018696120406001</t>
  </si>
  <si>
    <t>XXXXXXXXXXXXXX0</t>
  </si>
  <si>
    <t>000402354325000</t>
  </si>
  <si>
    <t>033152984018000</t>
  </si>
  <si>
    <t>316464379721000</t>
  </si>
  <si>
    <t>025445305441000</t>
  </si>
  <si>
    <t>760896688219000</t>
  </si>
  <si>
    <t>063061113008000</t>
  </si>
  <si>
    <t>028955904323000</t>
  </si>
  <si>
    <t>020796702901000</t>
  </si>
  <si>
    <t>210472346029000</t>
  </si>
  <si>
    <t>000000000000000.</t>
  </si>
  <si>
    <t>0-</t>
  </si>
  <si>
    <t>014411607904000</t>
  </si>
  <si>
    <t>68239997822000</t>
  </si>
  <si>
    <t>010617702057000</t>
  </si>
  <si>
    <t>315762906071000</t>
  </si>
  <si>
    <t>089635908541000</t>
  </si>
  <si>
    <t>021916655021000</t>
  </si>
  <si>
    <t>010695054052000</t>
  </si>
  <si>
    <t>013224407009000</t>
  </si>
  <si>
    <t>027445378121000</t>
  </si>
  <si>
    <t>024929606124001</t>
  </si>
  <si>
    <t>024929606119001</t>
  </si>
  <si>
    <t>311831739903000</t>
  </si>
  <si>
    <t>015447758512000</t>
  </si>
  <si>
    <t>011185352052000</t>
  </si>
  <si>
    <t>008227191703000</t>
  </si>
  <si>
    <t>021989512732001</t>
  </si>
  <si>
    <t>019268978725000</t>
  </si>
  <si>
    <t>012283958123000</t>
  </si>
  <si>
    <t>716605688012000</t>
  </si>
  <si>
    <t>00000000000000.</t>
  </si>
  <si>
    <t>666243779047000</t>
  </si>
  <si>
    <t>010012607081000</t>
  </si>
  <si>
    <t>013237920063000</t>
  </si>
  <si>
    <t>026092072609000</t>
  </si>
  <si>
    <t>318232550712000</t>
  </si>
  <si>
    <t>014327290522000</t>
  </si>
  <si>
    <t>027797315301000</t>
  </si>
  <si>
    <t>018567206412000</t>
  </si>
  <si>
    <t>317043834407000</t>
  </si>
  <si>
    <t>748229697077000</t>
  </si>
  <si>
    <t>026400366442000</t>
  </si>
  <si>
    <t>013400577063000</t>
  </si>
  <si>
    <t>701029662421000</t>
  </si>
  <si>
    <t>718291610036000</t>
  </si>
  <si>
    <t>023347347811000</t>
  </si>
  <si>
    <t>021338827725000</t>
  </si>
  <si>
    <t>747990729722000</t>
  </si>
  <si>
    <t>013095732007000</t>
  </si>
  <si>
    <t>030532915507001</t>
  </si>
  <si>
    <t>029186053734000</t>
  </si>
  <si>
    <t>010616100052000</t>
  </si>
  <si>
    <t>027496223908000</t>
  </si>
  <si>
    <t>021785167801001</t>
  </si>
  <si>
    <t>022023121308000</t>
  </si>
  <si>
    <t>705637650532000</t>
  </si>
  <si>
    <t>016448946402000</t>
  </si>
  <si>
    <t>313466468451000</t>
  </si>
  <si>
    <t>025142019525000</t>
  </si>
  <si>
    <t>010016756511001</t>
  </si>
  <si>
    <t>742968001125000</t>
  </si>
  <si>
    <t>745791376444000</t>
  </si>
  <si>
    <t>013727839725001</t>
  </si>
  <si>
    <t>015782378308000</t>
  </si>
  <si>
    <t>015782386308000</t>
  </si>
  <si>
    <t>025280777063000</t>
  </si>
  <si>
    <t>744685892802000</t>
  </si>
  <si>
    <t>315454835063000</t>
  </si>
  <si>
    <t>024040297047000</t>
  </si>
  <si>
    <t>018183566441000</t>
  </si>
  <si>
    <t>010016640214001</t>
  </si>
  <si>
    <t>728967803451000</t>
  </si>
  <si>
    <t>032836207023000</t>
  </si>
  <si>
    <t>023121387408000</t>
  </si>
  <si>
    <t>015033375048000</t>
  </si>
  <si>
    <t>662695865025000</t>
  </si>
  <si>
    <t>317092252732000</t>
  </si>
  <si>
    <t>021066204093000</t>
  </si>
  <si>
    <t>314153990614000</t>
  </si>
  <si>
    <t>020699732046000</t>
  </si>
  <si>
    <t>739976322223000</t>
  </si>
  <si>
    <t>023802358403000</t>
  </si>
  <si>
    <t>010016178201001</t>
  </si>
  <si>
    <t>757556808327000</t>
  </si>
  <si>
    <t>029656204216000</t>
  </si>
  <si>
    <t>020672481091000</t>
  </si>
  <si>
    <t>721361202215000</t>
  </si>
  <si>
    <t>018239483072000</t>
  </si>
  <si>
    <t>317175834804000</t>
  </si>
  <si>
    <t>032136699831000</t>
  </si>
  <si>
    <t>740993324017000</t>
  </si>
  <si>
    <t>024850562906001</t>
  </si>
  <si>
    <t>026721639063000</t>
  </si>
  <si>
    <t>024143729056000</t>
  </si>
  <si>
    <t>030069611215000</t>
  </si>
  <si>
    <t>033093741518000</t>
  </si>
  <si>
    <t>713595338655000</t>
  </si>
  <si>
    <t>021520648905000</t>
  </si>
  <si>
    <t>024396566216000</t>
  </si>
  <si>
    <t>019459254405000</t>
  </si>
  <si>
    <t>015409022308001</t>
  </si>
  <si>
    <t>016914459326000</t>
  </si>
  <si>
    <t>010005056117001</t>
  </si>
  <si>
    <t>707931408805000</t>
  </si>
  <si>
    <t>317695690543000</t>
  </si>
  <si>
    <t>315674747402000</t>
  </si>
  <si>
    <t>010718666059000</t>
  </si>
  <si>
    <t>014230569804000</t>
  </si>
  <si>
    <t>032312597805000</t>
  </si>
  <si>
    <t>023606593201000</t>
  </si>
  <si>
    <t>010618783057000</t>
  </si>
  <si>
    <t>020266797052000</t>
  </si>
  <si>
    <t>709325559642000</t>
  </si>
  <si>
    <t>745016634321000</t>
  </si>
  <si>
    <t>024045569223000</t>
  </si>
  <si>
    <t>016960544904000</t>
  </si>
  <si>
    <t>022214902216000</t>
  </si>
  <si>
    <t>022123947657000</t>
  </si>
  <si>
    <t>022293054701000</t>
  </si>
  <si>
    <t>752026013225000</t>
  </si>
  <si>
    <t>015925910618000</t>
  </si>
  <si>
    <t>018980961641000</t>
  </si>
  <si>
    <t>--------------</t>
  </si>
  <si>
    <t>760964528327000</t>
  </si>
  <si>
    <t>021539085503000</t>
  </si>
  <si>
    <t>001492024312000</t>
  </si>
  <si>
    <t>014878318127000</t>
  </si>
  <si>
    <t>012805479441000</t>
  </si>
  <si>
    <t>315121251416000</t>
  </si>
  <si>
    <t>028284065722000</t>
  </si>
  <si>
    <t>029041985401000</t>
  </si>
  <si>
    <t>030055016307000</t>
  </si>
  <si>
    <t>014540157606000</t>
  </si>
  <si>
    <t>312051337016000</t>
  </si>
  <si>
    <t>013688353433001</t>
  </si>
  <si>
    <t>021320163728000</t>
  </si>
  <si>
    <t>317770725915000</t>
  </si>
  <si>
    <t>025379124215000</t>
  </si>
  <si>
    <t>011094281054000</t>
  </si>
  <si>
    <t>016669939701000</t>
  </si>
  <si>
    <t>023139991728001</t>
  </si>
  <si>
    <t>017429069073000</t>
  </si>
  <si>
    <t>032999559801000</t>
  </si>
  <si>
    <t>012398186331000</t>
  </si>
  <si>
    <t>019370667812000</t>
  </si>
  <si>
    <t>300465580542000</t>
  </si>
  <si>
    <t>312464456113000</t>
  </si>
  <si>
    <t>016576746091000</t>
  </si>
  <si>
    <t>490415700412000</t>
  </si>
  <si>
    <t>032859027224000</t>
  </si>
  <si>
    <t>010611275117009</t>
  </si>
  <si>
    <t>011184843445000</t>
  </si>
  <si>
    <t>022762017215000</t>
  </si>
  <si>
    <t>024594897711000</t>
  </si>
  <si>
    <t>200166171417000</t>
  </si>
  <si>
    <t>017584293121000</t>
  </si>
  <si>
    <t>016774408631000</t>
  </si>
  <si>
    <t>019653294402000</t>
  </si>
  <si>
    <t>19996818017</t>
  </si>
  <si>
    <t>720408699119000</t>
  </si>
  <si>
    <t>763169307811000</t>
  </si>
  <si>
    <t>731239729215000</t>
  </si>
  <si>
    <t>680010170215000</t>
  </si>
  <si>
    <t>733283139331000</t>
  </si>
  <si>
    <t>018411918045000</t>
  </si>
  <si>
    <t>099860165102000</t>
  </si>
  <si>
    <t>757034202112000</t>
  </si>
  <si>
    <t>029782364711000</t>
  </si>
  <si>
    <t>742253206303000</t>
  </si>
  <si>
    <t>032276628426000</t>
  </si>
  <si>
    <t>032754152014000</t>
  </si>
  <si>
    <t>032083768701000</t>
  </si>
  <si>
    <t>016303240831000</t>
  </si>
  <si>
    <t>029045952701000</t>
  </si>
  <si>
    <t>726759889216000</t>
  </si>
  <si>
    <t>021968060725000</t>
  </si>
  <si>
    <t>730060175012000</t>
  </si>
  <si>
    <t>025190174436000</t>
  </si>
  <si>
    <t>016062556524000</t>
  </si>
  <si>
    <t>032580441019000</t>
  </si>
  <si>
    <t>750770174017000</t>
  </si>
  <si>
    <t>013254214062000</t>
  </si>
  <si>
    <t>003881026541000</t>
  </si>
  <si>
    <t>022729362073000</t>
  </si>
  <si>
    <t>014120281812000</t>
  </si>
  <si>
    <t>716055918805000</t>
  </si>
  <si>
    <t>317159341446000</t>
  </si>
  <si>
    <t>703905091221000</t>
  </si>
  <si>
    <t>315176544541000</t>
  </si>
  <si>
    <t>701790008307000</t>
  </si>
  <si>
    <t>022137822724000</t>
  </si>
  <si>
    <t>750751620504000</t>
  </si>
  <si>
    <t>721641009524000</t>
  </si>
  <si>
    <t>017495664046000</t>
  </si>
  <si>
    <t>023517170311000</t>
  </si>
  <si>
    <t>312651052423000</t>
  </si>
  <si>
    <t>016352403908002</t>
  </si>
  <si>
    <t>015737737451000</t>
  </si>
  <si>
    <t>315576884542000</t>
  </si>
  <si>
    <t>010203040506070</t>
  </si>
  <si>
    <t>705270064215000</t>
  </si>
  <si>
    <t>022052344509000</t>
  </si>
  <si>
    <t>316676410221000</t>
  </si>
  <si>
    <t>029174281713000</t>
  </si>
  <si>
    <t>000142448424000</t>
  </si>
  <si>
    <t>028257798615000</t>
  </si>
  <si>
    <t>032809188041000</t>
  </si>
  <si>
    <t>024806374651000</t>
  </si>
  <si>
    <t>013439096038000</t>
  </si>
  <si>
    <t>029416062731000</t>
  </si>
  <si>
    <t>719528937956000</t>
  </si>
  <si>
    <t>031420755805000</t>
  </si>
  <si>
    <t>024929606628001</t>
  </si>
  <si>
    <t>020264446057000</t>
  </si>
  <si>
    <t>018572727903000</t>
  </si>
  <si>
    <t>741250922611000</t>
  </si>
  <si>
    <t>030255244731000</t>
  </si>
  <si>
    <t>065972192603001</t>
  </si>
  <si>
    <t>015834559444000</t>
  </si>
  <si>
    <t>032105439722000</t>
  </si>
  <si>
    <t>013857511308000</t>
  </si>
  <si>
    <t>020141461524000</t>
  </si>
  <si>
    <t>016869331312000</t>
  </si>
  <si>
    <t>032841447223000</t>
  </si>
  <si>
    <t>176887401214</t>
  </si>
  <si>
    <t>012723276223000</t>
  </si>
  <si>
    <t>719408700426000</t>
  </si>
  <si>
    <t>312018898215001</t>
  </si>
  <si>
    <t>025431891306000</t>
  </si>
  <si>
    <t>014051858701000</t>
  </si>
  <si>
    <t>010002343058000</t>
  </si>
  <si>
    <t>731536017063000</t>
  </si>
  <si>
    <t>017713926647001</t>
  </si>
  <si>
    <t>015610181223000</t>
  </si>
  <si>
    <t>029835246215000</t>
  </si>
  <si>
    <t>664137437111000</t>
  </si>
  <si>
    <t>750515603301000</t>
  </si>
  <si>
    <t>021867007012000</t>
  </si>
  <si>
    <t>318194313416000</t>
  </si>
  <si>
    <t>020577474525000</t>
  </si>
  <si>
    <t>007447675533000</t>
  </si>
  <si>
    <t>014483291445000</t>
  </si>
  <si>
    <t>315852004011000</t>
  </si>
  <si>
    <t>016164170202000</t>
  </si>
  <si>
    <t>023690068081000</t>
  </si>
  <si>
    <t>025278508701000</t>
  </si>
  <si>
    <t>030423388035000</t>
  </si>
  <si>
    <t>750457889022000</t>
  </si>
  <si>
    <t>021448436416000</t>
  </si>
  <si>
    <t>010610053417001</t>
  </si>
  <si>
    <t>018674457114000</t>
  </si>
  <si>
    <t>022935878215001</t>
  </si>
  <si>
    <t>726435571106000</t>
  </si>
  <si>
    <t>740695424012000</t>
  </si>
  <si>
    <t>021938832612001</t>
  </si>
  <si>
    <t>022756597725001</t>
  </si>
  <si>
    <t>024273229013000</t>
  </si>
  <si>
    <t>023096235240000</t>
  </si>
  <si>
    <t>016403180606000</t>
  </si>
  <si>
    <t>022026173081000</t>
  </si>
  <si>
    <t>762009454426000</t>
  </si>
  <si>
    <t>019810001073000</t>
  </si>
  <si>
    <t>069845139618000</t>
  </si>
  <si>
    <t>741490494435000</t>
  </si>
  <si>
    <t>667761548721000</t>
  </si>
  <si>
    <t>301092961451000</t>
  </si>
  <si>
    <t>010612224051000</t>
  </si>
  <si>
    <t>027883073907000</t>
  </si>
  <si>
    <t>019514017403000</t>
  </si>
  <si>
    <t>754205201518000</t>
  </si>
  <si>
    <t>014833404308000</t>
  </si>
  <si>
    <t>783662786559369</t>
  </si>
  <si>
    <t>030238950301000</t>
  </si>
  <si>
    <t>022095764619000</t>
  </si>
  <si>
    <t>316834407215001</t>
  </si>
  <si>
    <t>017616442017000</t>
  </si>
  <si>
    <t>010601599401000</t>
  </si>
  <si>
    <t>016991317411000</t>
  </si>
  <si>
    <t>011332632641000</t>
  </si>
  <si>
    <t>018869503093000</t>
  </si>
  <si>
    <t>020264107057000</t>
  </si>
  <si>
    <t>015381346124000</t>
  </si>
  <si>
    <t>023232556432000</t>
  </si>
  <si>
    <t>015150923331000</t>
  </si>
  <si>
    <t>016806226701000</t>
  </si>
  <si>
    <t>010617843057000</t>
  </si>
  <si>
    <t>021998794111000</t>
  </si>
  <si>
    <t>735124984301000</t>
  </si>
  <si>
    <t>014738454332000</t>
  </si>
  <si>
    <t>014889448215000</t>
  </si>
  <si>
    <t>010807485224001</t>
  </si>
  <si>
    <t>020588513058000</t>
  </si>
  <si>
    <t>741809008077000</t>
  </si>
  <si>
    <t>026611236077000</t>
  </si>
  <si>
    <t>024447377331000</t>
  </si>
  <si>
    <t>210248399041000</t>
  </si>
  <si>
    <t>033138371722000</t>
  </si>
  <si>
    <t>030360762811000</t>
  </si>
  <si>
    <t>010004851722001</t>
  </si>
  <si>
    <t>322727075081000</t>
  </si>
  <si>
    <t>025759473782000</t>
  </si>
  <si>
    <t>717492086313000</t>
  </si>
  <si>
    <t>316934793446000</t>
  </si>
  <si>
    <t>737178798451000</t>
  </si>
  <si>
    <t>762828325814000</t>
  </si>
  <si>
    <t>027155258331000</t>
  </si>
  <si>
    <t>317260776413000</t>
  </si>
  <si>
    <t>032832115722000</t>
  </si>
  <si>
    <t>020051330331000</t>
  </si>
  <si>
    <t>013464581058000</t>
  </si>
  <si>
    <t>735801821436000</t>
  </si>
  <si>
    <t>315488114504000</t>
  </si>
  <si>
    <t>020045134124001</t>
  </si>
  <si>
    <t>317283646402000</t>
  </si>
  <si>
    <t>317616340423000</t>
  </si>
  <si>
    <t>700102056012000</t>
  </si>
  <si>
    <t>025822768125000</t>
  </si>
  <si>
    <t>703325381721000</t>
  </si>
  <si>
    <t>032365728503000</t>
  </si>
  <si>
    <t>716417506735001</t>
  </si>
  <si>
    <t>022902654062000</t>
  </si>
  <si>
    <t>751193772303000</t>
  </si>
  <si>
    <t>015475114301000</t>
  </si>
  <si>
    <t>016412421026000</t>
  </si>
  <si>
    <t>300825916619000</t>
  </si>
  <si>
    <t>018825836057000</t>
  </si>
  <si>
    <t>31644701021600</t>
  </si>
  <si>
    <t>014963573218000</t>
  </si>
  <si>
    <t>018244426055000</t>
  </si>
  <si>
    <t>316447010216000</t>
  </si>
  <si>
    <t>018288324902000</t>
  </si>
  <si>
    <t>014095178723000</t>
  </si>
  <si>
    <t>029793551433001</t>
  </si>
  <si>
    <t>312101231077000</t>
  </si>
  <si>
    <t>017921669166902</t>
  </si>
  <si>
    <t>030936389006000</t>
  </si>
  <si>
    <t>703530071713000</t>
  </si>
  <si>
    <t>020265005723001</t>
  </si>
  <si>
    <t>316543396417000</t>
  </si>
  <si>
    <t>032882672003000</t>
  </si>
  <si>
    <t>312118326314000</t>
  </si>
  <si>
    <t>315370809411000</t>
  </si>
  <si>
    <t>016924748057000</t>
  </si>
  <si>
    <t>751837238017000</t>
  </si>
  <si>
    <t>030900823408000</t>
  </si>
  <si>
    <t>317876407823000</t>
  </si>
  <si>
    <t>010710424223001</t>
  </si>
  <si>
    <t>028688463503001</t>
  </si>
  <si>
    <t>027273481432000</t>
  </si>
  <si>
    <t>027507995063000</t>
  </si>
  <si>
    <t>028212454812000</t>
  </si>
  <si>
    <t>453596074434000</t>
  </si>
  <si>
    <t>024006348402000</t>
  </si>
  <si>
    <t>020255402039000</t>
  </si>
  <si>
    <t>719398257036000</t>
  </si>
  <si>
    <t>750580664216000</t>
  </si>
  <si>
    <t>025247982046000</t>
  </si>
  <si>
    <t>760716324421000</t>
  </si>
  <si>
    <t>023600695091000</t>
  </si>
  <si>
    <t>022617179058000</t>
  </si>
  <si>
    <t>031700750722000</t>
  </si>
  <si>
    <t>749271896422000</t>
  </si>
  <si>
    <t>012160776705000</t>
  </si>
  <si>
    <t>011174299313000</t>
  </si>
  <si>
    <t>030122089722000</t>
  </si>
  <si>
    <t>021665138425000</t>
  </si>
  <si>
    <t>016562506816000</t>
  </si>
  <si>
    <t>314378365429000</t>
  </si>
  <si>
    <t>211350657426000</t>
  </si>
  <si>
    <t>021967005725000</t>
  </si>
  <si>
    <t>022368625732000</t>
  </si>
  <si>
    <t>010028454728001</t>
  </si>
  <si>
    <t>029936598612000</t>
  </si>
  <si>
    <t>16866071306</t>
  </si>
  <si>
    <t>745669408513000</t>
  </si>
  <si>
    <t>027990571514000</t>
  </si>
  <si>
    <t>025286451112000</t>
  </si>
  <si>
    <t>734558042516000</t>
  </si>
  <si>
    <t>314331331424000</t>
  </si>
  <si>
    <t>313844094528000</t>
  </si>
  <si>
    <t>000627406505000</t>
  </si>
  <si>
    <t>027561638722000</t>
  </si>
  <si>
    <t>703755439012000</t>
  </si>
  <si>
    <t>706363322313000</t>
  </si>
  <si>
    <t>017281353907000</t>
  </si>
  <si>
    <t>018067546007000</t>
  </si>
  <si>
    <t>722939063061000</t>
  </si>
  <si>
    <t>722110244112000</t>
  </si>
  <si>
    <t>018474122218000</t>
  </si>
  <si>
    <t>029569977725001</t>
  </si>
  <si>
    <t>030531727524001</t>
  </si>
  <si>
    <t>314094491541000</t>
  </si>
  <si>
    <t>026450361541000</t>
  </si>
  <si>
    <t>013130786451000</t>
  </si>
  <si>
    <t>030625149731000</t>
  </si>
  <si>
    <t>014951131431000</t>
  </si>
  <si>
    <t>020177077904000</t>
  </si>
  <si>
    <t>002532927833000</t>
  </si>
  <si>
    <t>025477407725000</t>
  </si>
  <si>
    <t>024603292047000</t>
  </si>
  <si>
    <t>314368275505001</t>
  </si>
  <si>
    <t>018493106062000</t>
  </si>
  <si>
    <t>001196914211000</t>
  </si>
  <si>
    <t>030360507063000</t>
  </si>
  <si>
    <t>314751231124000</t>
  </si>
  <si>
    <t>700277593813000</t>
  </si>
  <si>
    <t>027174481331000</t>
  </si>
  <si>
    <t>727865420821000</t>
  </si>
  <si>
    <t>025565938412000</t>
  </si>
  <si>
    <t>026798819506000</t>
  </si>
  <si>
    <t>020865770701000</t>
  </si>
  <si>
    <t>211095161515000</t>
  </si>
  <si>
    <t>022621627064000</t>
  </si>
  <si>
    <t>031487143704001</t>
  </si>
  <si>
    <t>014618144308000</t>
  </si>
  <si>
    <t>026109462216000</t>
  </si>
  <si>
    <t>025257080641000</t>
  </si>
  <si>
    <t>316211226721000</t>
  </si>
  <si>
    <t>316984905024000</t>
  </si>
  <si>
    <t>018575589217000</t>
  </si>
  <si>
    <t>761644731215000</t>
  </si>
  <si>
    <t>010706570092000</t>
  </si>
  <si>
    <t>024914210011000</t>
  </si>
  <si>
    <t>020672895127001</t>
  </si>
  <si>
    <t>024948846128000</t>
  </si>
  <si>
    <t>024949323128000</t>
  </si>
  <si>
    <t>033389123063000</t>
  </si>
  <si>
    <t>025558438512001</t>
  </si>
  <si>
    <t>015653694038000</t>
  </si>
  <si>
    <t>032972549728000</t>
  </si>
  <si>
    <t>317654465433000</t>
  </si>
  <si>
    <t>017451550018000</t>
  </si>
  <si>
    <t>312873011411000</t>
  </si>
  <si>
    <t>010006609217001</t>
  </si>
  <si>
    <t>737388793101000</t>
  </si>
  <si>
    <t>010511408807002</t>
  </si>
  <si>
    <t>024464489451000</t>
  </si>
  <si>
    <t>729960955424000</t>
  </si>
  <si>
    <t>065755324941000</t>
  </si>
  <si>
    <t>744684176722000</t>
  </si>
  <si>
    <t>029419603731000</t>
  </si>
  <si>
    <t>031427677201000</t>
  </si>
  <si>
    <t>011118445809001</t>
  </si>
  <si>
    <t>316822881417000</t>
  </si>
  <si>
    <t>710546714016000</t>
  </si>
  <si>
    <t>012014783441000</t>
  </si>
  <si>
    <t>471886424953000</t>
  </si>
  <si>
    <t>029612272541000</t>
  </si>
  <si>
    <t>014563639651000</t>
  </si>
  <si>
    <t>010004760093000</t>
  </si>
  <si>
    <t>011438132013000</t>
  </si>
  <si>
    <t>020591178058000</t>
  </si>
  <si>
    <t>010016293426005</t>
  </si>
  <si>
    <t>029214590833000</t>
  </si>
  <si>
    <t>315202341532000</t>
  </si>
  <si>
    <t>030956940809000</t>
  </si>
  <si>
    <t>011105129701000</t>
  </si>
  <si>
    <t>032787228061000</t>
  </si>
  <si>
    <t>712166651407000</t>
  </si>
  <si>
    <t>010000131093000</t>
  </si>
  <si>
    <t>315927673048000</t>
  </si>
  <si>
    <t>032866428101000</t>
  </si>
  <si>
    <t>750826331215000</t>
  </si>
  <si>
    <t>100000000000000</t>
  </si>
  <si>
    <t>730890761325001</t>
  </si>
  <si>
    <t>032600850018000</t>
  </si>
  <si>
    <t>027513746039000</t>
  </si>
  <si>
    <t>020645438411000</t>
  </si>
  <si>
    <t>031262264722000</t>
  </si>
  <si>
    <t>029782927711000</t>
  </si>
  <si>
    <t>729775924432000</t>
  </si>
  <si>
    <t>744142308731000</t>
  </si>
  <si>
    <t>016205080218001</t>
  </si>
  <si>
    <t>017648205211000</t>
  </si>
  <si>
    <t>025668500725000</t>
  </si>
  <si>
    <t>736599754541000</t>
  </si>
  <si>
    <t>022966071039000</t>
  </si>
  <si>
    <t>752085803821000</t>
  </si>
  <si>
    <t>018826354057000</t>
  </si>
  <si>
    <t>033131053072000</t>
  </si>
  <si>
    <t>027969401014000</t>
  </si>
  <si>
    <t>017013830216001</t>
  </si>
  <si>
    <t>704437706063000</t>
  </si>
  <si>
    <t>313197907905000</t>
  </si>
  <si>
    <t>314918673086000</t>
  </si>
  <si>
    <t>019842921046000</t>
  </si>
  <si>
    <t>031150121215000</t>
  </si>
  <si>
    <t>709901425423000</t>
  </si>
  <si>
    <t>723837209721000</t>
  </si>
  <si>
    <t>793791740039000</t>
  </si>
  <si>
    <t>019951391434000</t>
  </si>
  <si>
    <t>030509251444000</t>
  </si>
  <si>
    <t>014487458445000</t>
  </si>
  <si>
    <t>024181166308000</t>
  </si>
  <si>
    <t>014849822331000</t>
  </si>
  <si>
    <t>028281012722000</t>
  </si>
  <si>
    <t>025114778406000</t>
  </si>
  <si>
    <t>032910150215000</t>
  </si>
  <si>
    <t>316509504029000</t>
  </si>
  <si>
    <t>707770210645000</t>
  </si>
  <si>
    <t>210029195451000</t>
  </si>
  <si>
    <t>757749510722000</t>
  </si>
  <si>
    <t>014964456218000</t>
  </si>
  <si>
    <t>033511601063000</t>
  </si>
  <si>
    <t>033112472063000</t>
  </si>
  <si>
    <t>736560343532000</t>
  </si>
  <si>
    <t>733659684016000</t>
  </si>
  <si>
    <t>026811604502000</t>
  </si>
  <si>
    <t>027748508518000</t>
  </si>
  <si>
    <t>020173316051001</t>
  </si>
  <si>
    <t>015955792802000</t>
  </si>
  <si>
    <t>711496380015000</t>
  </si>
  <si>
    <t>010018950217001</t>
  </si>
  <si>
    <t>019182146641000</t>
  </si>
  <si>
    <t>734480155215000</t>
  </si>
  <si>
    <t>016415564516000</t>
  </si>
  <si>
    <t>012528212508000</t>
  </si>
  <si>
    <t>025006677124000</t>
  </si>
  <si>
    <t>019738863007000</t>
  </si>
  <si>
    <t>031820566214000</t>
  </si>
  <si>
    <t>023889595061000</t>
  </si>
  <si>
    <t>032304909012000</t>
  </si>
  <si>
    <t>013298039029000</t>
  </si>
  <si>
    <t>730540051618000</t>
  </si>
  <si>
    <t>314555467723000</t>
  </si>
  <si>
    <t>016350829028000</t>
  </si>
  <si>
    <t>031387319012000</t>
  </si>
  <si>
    <t>700474570034000</t>
  </si>
  <si>
    <t>315932459404000</t>
  </si>
  <si>
    <t>017641903404000</t>
  </si>
  <si>
    <t>733704035507000</t>
  </si>
  <si>
    <t>027959667215000</t>
  </si>
  <si>
    <t>000050799501000</t>
  </si>
  <si>
    <t>015149883331000</t>
  </si>
  <si>
    <t>013382445445001</t>
  </si>
  <si>
    <t>713234169113000</t>
  </si>
  <si>
    <t>732389440701000</t>
  </si>
  <si>
    <t>020672895072000</t>
  </si>
  <si>
    <t>030729842722000</t>
  </si>
  <si>
    <t>010007375052000</t>
  </si>
  <si>
    <t>316077809428001</t>
  </si>
  <si>
    <t>243341328125000</t>
  </si>
  <si>
    <t>702546532701000</t>
  </si>
  <si>
    <t>734780711701000</t>
  </si>
  <si>
    <t>274299916028000</t>
  </si>
  <si>
    <t>033309931215000</t>
  </si>
  <si>
    <t>088137666518000</t>
  </si>
  <si>
    <t>031881337014000</t>
  </si>
  <si>
    <t>016132615441000</t>
  </si>
  <si>
    <t>032977985215000</t>
  </si>
  <si>
    <t>710540527332000</t>
  </si>
  <si>
    <t>017828781331000</t>
  </si>
  <si>
    <t>707893426023000</t>
  </si>
  <si>
    <t>030627756731000</t>
  </si>
  <si>
    <t>023516883311000</t>
  </si>
  <si>
    <t>669305070516000</t>
  </si>
  <si>
    <t>014439640322000</t>
  </si>
  <si>
    <t>715420550543000</t>
  </si>
  <si>
    <t>021409388324000</t>
  </si>
  <si>
    <t>012779674326000</t>
  </si>
  <si>
    <t>743839185322000</t>
  </si>
  <si>
    <t>019192442322000</t>
  </si>
  <si>
    <t>716046578728000</t>
  </si>
  <si>
    <t>013023841092000</t>
  </si>
  <si>
    <t>367404701164000</t>
  </si>
  <si>
    <t>011402542528000</t>
  </si>
  <si>
    <t>020125704954000</t>
  </si>
  <si>
    <t>741203921701000</t>
  </si>
  <si>
    <t>013566740217001</t>
  </si>
  <si>
    <t>210587192022000</t>
  </si>
  <si>
    <t>720498898821000</t>
  </si>
  <si>
    <t>709963334528000</t>
  </si>
  <si>
    <t>033514779506000</t>
  </si>
  <si>
    <t>311700389417000</t>
  </si>
  <si>
    <t>012221594733000</t>
  </si>
  <si>
    <t>017924655043000</t>
  </si>
  <si>
    <t>766669659607000</t>
  </si>
  <si>
    <t>020433876732000</t>
  </si>
  <si>
    <t>011105202701000</t>
  </si>
  <si>
    <t>755651940614000</t>
  </si>
  <si>
    <t>029927167301000</t>
  </si>
  <si>
    <t>010618676052000</t>
  </si>
  <si>
    <t>028689305055000</t>
  </si>
  <si>
    <t>032713307022000</t>
  </si>
  <si>
    <t>029928561301000</t>
  </si>
  <si>
    <t>026130179307000</t>
  </si>
  <si>
    <t>000190025532000</t>
  </si>
  <si>
    <t>707392213313000</t>
  </si>
  <si>
    <t>000042267526000</t>
  </si>
  <si>
    <t>026074559619000</t>
  </si>
  <si>
    <t>025537705017000</t>
  </si>
  <si>
    <t>024674152722000</t>
  </si>
  <si>
    <t>018242651057000</t>
  </si>
  <si>
    <t>010611341445001</t>
  </si>
  <si>
    <t>754667392701000</t>
  </si>
  <si>
    <t>020052932059000</t>
  </si>
  <si>
    <t>707237988215000</t>
  </si>
  <si>
    <t>033325002215000</t>
  </si>
  <si>
    <t>022290878705000</t>
  </si>
  <si>
    <t>010028454514003</t>
  </si>
  <si>
    <t>753242940011000</t>
  </si>
  <si>
    <t>000030478512000</t>
  </si>
  <si>
    <t>024331340063000</t>
  </si>
  <si>
    <t>071356422821000</t>
  </si>
  <si>
    <t>023768211525000</t>
  </si>
  <si>
    <t>032928574614000</t>
  </si>
  <si>
    <t>151771052326000</t>
  </si>
  <si>
    <t>029301520073000</t>
  </si>
  <si>
    <t>032050411721000</t>
  </si>
  <si>
    <t>017848805429000</t>
  </si>
  <si>
    <t>737999599417000</t>
  </si>
  <si>
    <t>012379897308000</t>
  </si>
  <si>
    <t>029930856426001</t>
  </si>
  <si>
    <t>766089775801</t>
  </si>
  <si>
    <t>313802704403000</t>
  </si>
  <si>
    <t>065154957811000</t>
  </si>
  <si>
    <t>730850807429000</t>
  </si>
  <si>
    <t>715826095224000</t>
  </si>
  <si>
    <t>700004179216000</t>
  </si>
  <si>
    <t>749874921532000</t>
  </si>
  <si>
    <t>020365185517000</t>
  </si>
  <si>
    <t>026685743203000</t>
  </si>
  <si>
    <t>024561607007000</t>
  </si>
  <si>
    <t>012328811644000</t>
  </si>
  <si>
    <t>762454478417000</t>
  </si>
  <si>
    <t>317010695417000</t>
  </si>
  <si>
    <t>021162540059000</t>
  </si>
  <si>
    <t>023638083401000</t>
  </si>
  <si>
    <t>707690699402000</t>
  </si>
  <si>
    <t>760513077903000</t>
  </si>
  <si>
    <t>727490930001000</t>
  </si>
  <si>
    <t>739599330418000</t>
  </si>
  <si>
    <t>000121376077000</t>
  </si>
  <si>
    <t>015834211441000</t>
  </si>
  <si>
    <t>211162862428000</t>
  </si>
  <si>
    <t>006299788622000</t>
  </si>
  <si>
    <t>021912860011000</t>
  </si>
  <si>
    <t>016097909901001</t>
  </si>
  <si>
    <t>754923050701000</t>
  </si>
  <si>
    <t>020937538823000</t>
  </si>
  <si>
    <t>017013830026000</t>
  </si>
  <si>
    <t>317657096313000</t>
  </si>
  <si>
    <t>000013888211000</t>
  </si>
  <si>
    <t>002358588213000</t>
  </si>
  <si>
    <t>018367771428000</t>
  </si>
  <si>
    <t>022731616026000</t>
  </si>
  <si>
    <t>023274236218000</t>
  </si>
  <si>
    <t>708377874307000</t>
  </si>
  <si>
    <t>017347139831000</t>
  </si>
  <si>
    <t>312759749614000</t>
  </si>
  <si>
    <t>031252083039000</t>
  </si>
  <si>
    <t>020000000000000</t>
  </si>
  <si>
    <t>020650438411000</t>
  </si>
  <si>
    <t>030801609077000</t>
  </si>
  <si>
    <t>030077440015000</t>
  </si>
  <si>
    <t>031888993215000</t>
  </si>
  <si>
    <t>032689424701000</t>
  </si>
  <si>
    <t>021097423063000</t>
  </si>
  <si>
    <t>730794518701000</t>
  </si>
  <si>
    <t>313846271906000</t>
  </si>
  <si>
    <t>019504398409000</t>
  </si>
  <si>
    <t>032505448036000</t>
  </si>
  <si>
    <t>314478033401000</t>
  </si>
  <si>
    <t>032649568022000</t>
  </si>
  <si>
    <t>032553000063000</t>
  </si>
  <si>
    <t>026468496726001</t>
  </si>
  <si>
    <t>020647548411000</t>
  </si>
  <si>
    <t>014682454654001</t>
  </si>
  <si>
    <t>734449978006000</t>
  </si>
  <si>
    <t>311770614905001</t>
  </si>
  <si>
    <t>714735511045000</t>
  </si>
  <si>
    <t>318223138731000</t>
  </si>
  <si>
    <t>026429779807000</t>
  </si>
  <si>
    <t>017881392054000</t>
  </si>
  <si>
    <t>018345942614001</t>
  </si>
  <si>
    <t>16231607201</t>
  </si>
  <si>
    <t>015433386215000</t>
  </si>
  <si>
    <t>030551543721000</t>
  </si>
  <si>
    <t>317920155314000</t>
  </si>
  <si>
    <t>021322789725000</t>
  </si>
  <si>
    <t>754191260047000</t>
  </si>
  <si>
    <t>024355737725000</t>
  </si>
  <si>
    <t>033023763805000</t>
  </si>
  <si>
    <t>032457210444000</t>
  </si>
  <si>
    <t>317253318527000</t>
  </si>
  <si>
    <t>010709830091000</t>
  </si>
  <si>
    <t>013406756421000</t>
  </si>
  <si>
    <t>031158934831000</t>
  </si>
  <si>
    <t>011005634121000</t>
  </si>
  <si>
    <t>010005130093000</t>
  </si>
  <si>
    <t>018477620216000</t>
  </si>
  <si>
    <t>740324116419000</t>
  </si>
  <si>
    <t>013599584009000</t>
  </si>
  <si>
    <t>030478952215001</t>
  </si>
  <si>
    <t>029831559804001</t>
  </si>
  <si>
    <t>024927279076000</t>
  </si>
  <si>
    <t>747696490325001</t>
  </si>
  <si>
    <t>745556522811000</t>
  </si>
  <si>
    <t>762364842721000</t>
  </si>
  <si>
    <t>733256028429000</t>
  </si>
  <si>
    <t>017450396613001</t>
  </si>
  <si>
    <t>012560249631000</t>
  </si>
  <si>
    <t>031883952706000</t>
  </si>
  <si>
    <t>011331733631000</t>
  </si>
  <si>
    <t>025167610701000</t>
  </si>
  <si>
    <t>715372033121000</t>
  </si>
  <si>
    <t>016948127511000</t>
  </si>
  <si>
    <t>027103282514001</t>
  </si>
  <si>
    <t>464836923412000</t>
  </si>
  <si>
    <t>031458763726000</t>
  </si>
  <si>
    <t>745176792307000</t>
  </si>
  <si>
    <t>015905110014000</t>
  </si>
  <si>
    <t>749418067027000</t>
  </si>
  <si>
    <t>768264194832000</t>
  </si>
  <si>
    <t>021155429016000</t>
  </si>
  <si>
    <t>030091091224001</t>
  </si>
  <si>
    <t>027791953423000</t>
  </si>
  <si>
    <t>709842322012000</t>
  </si>
  <si>
    <t>740733639804000</t>
  </si>
  <si>
    <t>767654494512000</t>
  </si>
  <si>
    <t>315956078015000</t>
  </si>
  <si>
    <t>031037021301000</t>
  </si>
  <si>
    <t>016240814016000</t>
  </si>
  <si>
    <t>211414313451000</t>
  </si>
  <si>
    <t>757740725833000</t>
  </si>
  <si>
    <t>315114876542001</t>
  </si>
  <si>
    <t>029160744750000</t>
  </si>
  <si>
    <t>315326710432000</t>
  </si>
  <si>
    <t>020381281313001</t>
  </si>
  <si>
    <t>024760589631000</t>
  </si>
  <si>
    <t>025431990306000</t>
  </si>
  <si>
    <t>721753218022000</t>
  </si>
  <si>
    <t>005258942323000</t>
  </si>
  <si>
    <t>314825019526000</t>
  </si>
  <si>
    <t>667125389216000</t>
  </si>
  <si>
    <t>760439646612000</t>
  </si>
  <si>
    <t>032113912012000</t>
  </si>
  <si>
    <t>019517002211000</t>
  </si>
  <si>
    <t>004418596063000</t>
  </si>
  <si>
    <t>003897345445000</t>
  </si>
  <si>
    <t>026521880727000</t>
  </si>
  <si>
    <t>721179166728000</t>
  </si>
  <si>
    <t>015961592061000</t>
  </si>
  <si>
    <t>027734300516000</t>
  </si>
  <si>
    <t>746171685413000</t>
  </si>
  <si>
    <t>027653260711000</t>
  </si>
  <si>
    <t>025774209645000</t>
  </si>
  <si>
    <t>010031631052000</t>
  </si>
  <si>
    <t>020877775435001</t>
  </si>
  <si>
    <t>723777777401000</t>
  </si>
  <si>
    <t>705501781215000</t>
  </si>
  <si>
    <t>010016178093000</t>
  </si>
  <si>
    <t>210520201123000</t>
  </si>
  <si>
    <t>019670116038000</t>
  </si>
  <si>
    <t>033042276444000</t>
  </si>
  <si>
    <t>317689081701000</t>
  </si>
  <si>
    <t>769032111728000</t>
  </si>
  <si>
    <t>020366464511000</t>
  </si>
  <si>
    <t>315701524401000</t>
  </si>
  <si>
    <t>731144473401000</t>
  </si>
  <si>
    <t>016097909905001</t>
  </si>
  <si>
    <t>026096958332000</t>
  </si>
  <si>
    <t>706287968701000</t>
  </si>
  <si>
    <t>760553297017000</t>
  </si>
  <si>
    <t>033462508045000</t>
  </si>
  <si>
    <t>015843949804000</t>
  </si>
  <si>
    <t>024754830734000</t>
  </si>
  <si>
    <t>031700388722000</t>
  </si>
  <si>
    <t>025765280323000</t>
  </si>
  <si>
    <t>020707691011000</t>
  </si>
  <si>
    <t>768322067401000</t>
  </si>
  <si>
    <t>019796762503000</t>
  </si>
  <si>
    <t>706275674215000</t>
  </si>
  <si>
    <t>754139731417000</t>
  </si>
  <si>
    <t>665708525815000</t>
  </si>
  <si>
    <t>756187738409000</t>
  </si>
  <si>
    <t>024828592214000</t>
  </si>
  <si>
    <t>061213286422000</t>
  </si>
  <si>
    <t>312434665451000</t>
  </si>
  <si>
    <t>026806463403000</t>
  </si>
  <si>
    <t>314739491518000</t>
  </si>
  <si>
    <t>014556161441000</t>
  </si>
  <si>
    <t>700551831722000</t>
  </si>
  <si>
    <t>023666696422000</t>
  </si>
  <si>
    <t>033391673009000</t>
  </si>
  <si>
    <t>712038801312001</t>
  </si>
  <si>
    <t>018868810411000</t>
  </si>
  <si>
    <t>024602047086000</t>
  </si>
  <si>
    <t>014310445125001</t>
  </si>
  <si>
    <t>314739442119000</t>
  </si>
  <si>
    <t>018825927052000</t>
  </si>
  <si>
    <t>01146363532600</t>
  </si>
  <si>
    <t>740113543001000</t>
  </si>
  <si>
    <t>014964027218000</t>
  </si>
  <si>
    <t>031762396215000</t>
  </si>
  <si>
    <t>026434167218001</t>
  </si>
  <si>
    <t>020258737951001</t>
  </si>
  <si>
    <t>761436542814000</t>
  </si>
  <si>
    <t>010002285055000</t>
  </si>
  <si>
    <t>032752800805000</t>
  </si>
  <si>
    <t>001795145216000</t>
  </si>
  <si>
    <t>033193715031000</t>
  </si>
  <si>
    <t>021930615516001</t>
  </si>
  <si>
    <t>315801092121000</t>
  </si>
  <si>
    <t>311952691013000</t>
  </si>
  <si>
    <t>029912284701000</t>
  </si>
  <si>
    <t>018152983801000</t>
  </si>
  <si>
    <t>023478074701000</t>
  </si>
  <si>
    <t>314586587036000</t>
  </si>
  <si>
    <t>767674658801000</t>
  </si>
  <si>
    <t>344073895424000</t>
  </si>
  <si>
    <t>023987332031000</t>
  </si>
  <si>
    <t>024597171217000</t>
  </si>
  <si>
    <t>014124887812000</t>
  </si>
  <si>
    <t>315520965005000</t>
  </si>
  <si>
    <t>013859061913001</t>
  </si>
  <si>
    <t>010612422093000</t>
  </si>
  <si>
    <t>030887061005000</t>
  </si>
  <si>
    <t>024981789215000</t>
  </si>
  <si>
    <t>315484626015000</t>
  </si>
  <si>
    <t>000327700609000</t>
  </si>
  <si>
    <t>032038341215000</t>
  </si>
  <si>
    <t>013562558092000</t>
  </si>
  <si>
    <t>019981422038000</t>
  </si>
  <si>
    <t>317980225428000</t>
  </si>
  <si>
    <t>359938966121000</t>
  </si>
  <si>
    <t>022871461011001</t>
  </si>
  <si>
    <t>021930771406000</t>
  </si>
  <si>
    <t>NPWP</t>
  </si>
  <si>
    <t>07</t>
  </si>
  <si>
    <t>05</t>
  </si>
  <si>
    <t>09</t>
  </si>
  <si>
    <t>06</t>
  </si>
  <si>
    <t>08</t>
  </si>
  <si>
    <t>Seg7</t>
  </si>
  <si>
    <t>13</t>
  </si>
  <si>
    <t>14</t>
  </si>
  <si>
    <t>15</t>
  </si>
  <si>
    <t>16</t>
  </si>
  <si>
    <t>011</t>
  </si>
  <si>
    <t>012</t>
  </si>
  <si>
    <t>013</t>
  </si>
  <si>
    <t>014</t>
  </si>
  <si>
    <t>Sub Portofolio</t>
  </si>
  <si>
    <t>Seg8</t>
  </si>
  <si>
    <t>021</t>
  </si>
  <si>
    <t>022</t>
  </si>
  <si>
    <t>023</t>
  </si>
  <si>
    <t>031</t>
  </si>
  <si>
    <t>032</t>
  </si>
  <si>
    <t>041</t>
  </si>
  <si>
    <t>042</t>
  </si>
  <si>
    <t>052</t>
  </si>
  <si>
    <t>053</t>
  </si>
  <si>
    <t>054</t>
  </si>
  <si>
    <t>061</t>
  </si>
  <si>
    <t>062</t>
  </si>
  <si>
    <t>063</t>
  </si>
  <si>
    <t>064</t>
  </si>
  <si>
    <t>071</t>
  </si>
  <si>
    <t>072</t>
  </si>
  <si>
    <t>073</t>
  </si>
  <si>
    <t>081</t>
  </si>
  <si>
    <t>082</t>
  </si>
  <si>
    <t>083</t>
  </si>
  <si>
    <t>085</t>
  </si>
  <si>
    <t>091</t>
  </si>
  <si>
    <t>092</t>
  </si>
  <si>
    <t>093</t>
  </si>
  <si>
    <t>094</t>
  </si>
  <si>
    <t>101</t>
  </si>
  <si>
    <t>102</t>
  </si>
  <si>
    <t>103</t>
  </si>
  <si>
    <t>104</t>
  </si>
  <si>
    <t>105</t>
  </si>
  <si>
    <t>106</t>
  </si>
  <si>
    <t>PERSON_ID</t>
  </si>
  <si>
    <t>EMPLOYEE_NUMBER</t>
  </si>
  <si>
    <t>EMPLOYEE_NAME</t>
  </si>
  <si>
    <t>Ade Haerudin</t>
  </si>
  <si>
    <t>Abu Bakar</t>
  </si>
  <si>
    <t>Sumarno</t>
  </si>
  <si>
    <t>01178</t>
  </si>
  <si>
    <t>Supriyono</t>
  </si>
  <si>
    <t>01199</t>
  </si>
  <si>
    <t>Sony Sudrajat</t>
  </si>
  <si>
    <t>Suyono</t>
  </si>
  <si>
    <t>Ponirin</t>
  </si>
  <si>
    <t>01331</t>
  </si>
  <si>
    <t>Adrian E.Jonas</t>
  </si>
  <si>
    <t>01332</t>
  </si>
  <si>
    <t>Armainis</t>
  </si>
  <si>
    <t>01348</t>
  </si>
  <si>
    <t>Widoko Wimbo</t>
  </si>
  <si>
    <t>Suparno</t>
  </si>
  <si>
    <t>01397</t>
  </si>
  <si>
    <t>Zulkarnain</t>
  </si>
  <si>
    <t>01421</t>
  </si>
  <si>
    <t>Sumartini Ny.</t>
  </si>
  <si>
    <t>01426</t>
  </si>
  <si>
    <t>Suherman Mochtar</t>
  </si>
  <si>
    <t>01457</t>
  </si>
  <si>
    <t>Hertaria S Pane</t>
  </si>
  <si>
    <t>01460</t>
  </si>
  <si>
    <t>Mujiono</t>
  </si>
  <si>
    <t>Dwi Purnomo</t>
  </si>
  <si>
    <t>01688</t>
  </si>
  <si>
    <t>Hendik Suliono</t>
  </si>
  <si>
    <t>01705</t>
  </si>
  <si>
    <t>Eko Yuliyanto</t>
  </si>
  <si>
    <t>01711</t>
  </si>
  <si>
    <t>Junaedi Aripin</t>
  </si>
  <si>
    <t>01732</t>
  </si>
  <si>
    <t>Sarwono</t>
  </si>
  <si>
    <t>01742</t>
  </si>
  <si>
    <t>Sujianto</t>
  </si>
  <si>
    <t>01745</t>
  </si>
  <si>
    <t>01776</t>
  </si>
  <si>
    <t>Kadri</t>
  </si>
  <si>
    <t>01804</t>
  </si>
  <si>
    <t>Sutopo</t>
  </si>
  <si>
    <t>01807</t>
  </si>
  <si>
    <t>Taharuddin</t>
  </si>
  <si>
    <t>01808</t>
  </si>
  <si>
    <t>Suwandi</t>
  </si>
  <si>
    <t>Erizal</t>
  </si>
  <si>
    <t>01833</t>
  </si>
  <si>
    <t>Agus Sadiman</t>
  </si>
  <si>
    <t>01862</t>
  </si>
  <si>
    <t>Syafrizal</t>
  </si>
  <si>
    <t>Supardi</t>
  </si>
  <si>
    <t>01931</t>
  </si>
  <si>
    <t>Samuel Gaspersz</t>
  </si>
  <si>
    <t>01952</t>
  </si>
  <si>
    <t>Endrizal</t>
  </si>
  <si>
    <t>02016</t>
  </si>
  <si>
    <t>Fauzi</t>
  </si>
  <si>
    <t>Riyanto</t>
  </si>
  <si>
    <t>02023</t>
  </si>
  <si>
    <t>Audy Murpi</t>
  </si>
  <si>
    <t>02036</t>
  </si>
  <si>
    <t>Hadi Siswoyo</t>
  </si>
  <si>
    <t>02045</t>
  </si>
  <si>
    <t>02063</t>
  </si>
  <si>
    <t>Sumedi</t>
  </si>
  <si>
    <t>02066</t>
  </si>
  <si>
    <t>M. Tayib</t>
  </si>
  <si>
    <t>02067</t>
  </si>
  <si>
    <t>Budi Wiyono</t>
  </si>
  <si>
    <t>02087</t>
  </si>
  <si>
    <t>Suryati</t>
  </si>
  <si>
    <t>02088</t>
  </si>
  <si>
    <t>Sulaiman</t>
  </si>
  <si>
    <t>02112</t>
  </si>
  <si>
    <t>Suryana</t>
  </si>
  <si>
    <t>02113</t>
  </si>
  <si>
    <t>Ramali</t>
  </si>
  <si>
    <t>02118</t>
  </si>
  <si>
    <t>Farida Lestari</t>
  </si>
  <si>
    <t>02176</t>
  </si>
  <si>
    <t>02184</t>
  </si>
  <si>
    <t>02185</t>
  </si>
  <si>
    <t>Budi Wardoyo</t>
  </si>
  <si>
    <t>02189</t>
  </si>
  <si>
    <t>Muhammad Sukri</t>
  </si>
  <si>
    <t>Suharto</t>
  </si>
  <si>
    <t>02197</t>
  </si>
  <si>
    <t>Hery Pujiono</t>
  </si>
  <si>
    <t>02201</t>
  </si>
  <si>
    <t>Eddy Sarwono</t>
  </si>
  <si>
    <t>02212</t>
  </si>
  <si>
    <t>Novita Saptadary S.</t>
  </si>
  <si>
    <t>02271</t>
  </si>
  <si>
    <t>Saebani</t>
  </si>
  <si>
    <t>02273</t>
  </si>
  <si>
    <t>Aliaman</t>
  </si>
  <si>
    <t>Hidayat</t>
  </si>
  <si>
    <t>02312</t>
  </si>
  <si>
    <t>Jamuris</t>
  </si>
  <si>
    <t>02320</t>
  </si>
  <si>
    <t>Hery Kriswanto</t>
  </si>
  <si>
    <t>02337</t>
  </si>
  <si>
    <t>Moh. Kurnadi</t>
  </si>
  <si>
    <t>02360</t>
  </si>
  <si>
    <t>02372</t>
  </si>
  <si>
    <t>Noviandri</t>
  </si>
  <si>
    <t>02379</t>
  </si>
  <si>
    <t>Harris Gunawan</t>
  </si>
  <si>
    <t>02387</t>
  </si>
  <si>
    <t>Darsono</t>
  </si>
  <si>
    <t>02390</t>
  </si>
  <si>
    <t>Juhaedi</t>
  </si>
  <si>
    <t>02398</t>
  </si>
  <si>
    <t>Zainihardi</t>
  </si>
  <si>
    <t>Mariadi</t>
  </si>
  <si>
    <t>02410</t>
  </si>
  <si>
    <t>02420</t>
  </si>
  <si>
    <t>Yudi Permana</t>
  </si>
  <si>
    <t>02423</t>
  </si>
  <si>
    <t>Aries Kurnia</t>
  </si>
  <si>
    <t>02427</t>
  </si>
  <si>
    <t>Henry Afrillo</t>
  </si>
  <si>
    <t>02429</t>
  </si>
  <si>
    <t>Indra</t>
  </si>
  <si>
    <t>02440</t>
  </si>
  <si>
    <t>Sri Windarsih</t>
  </si>
  <si>
    <t>02443</t>
  </si>
  <si>
    <t>Rusmiyati</t>
  </si>
  <si>
    <t>02444</t>
  </si>
  <si>
    <t>Johannes Pakpahan</t>
  </si>
  <si>
    <t>02454</t>
  </si>
  <si>
    <t>Maksum</t>
  </si>
  <si>
    <t>02460</t>
  </si>
  <si>
    <t>Sugioto</t>
  </si>
  <si>
    <t>02468</t>
  </si>
  <si>
    <t>02472</t>
  </si>
  <si>
    <t>Besly Silaen</t>
  </si>
  <si>
    <t>02477</t>
  </si>
  <si>
    <t>P. Sunaryo Kurniawan</t>
  </si>
  <si>
    <t>02483</t>
  </si>
  <si>
    <t>Supni Alwi</t>
  </si>
  <si>
    <t>02484</t>
  </si>
  <si>
    <t>02489</t>
  </si>
  <si>
    <t>Sarifuddin</t>
  </si>
  <si>
    <t>02490</t>
  </si>
  <si>
    <t>02495</t>
  </si>
  <si>
    <t>Ansori</t>
  </si>
  <si>
    <t>02496</t>
  </si>
  <si>
    <t>02510</t>
  </si>
  <si>
    <t>Ibrahim</t>
  </si>
  <si>
    <t>02524</t>
  </si>
  <si>
    <t>Zakir Ali</t>
  </si>
  <si>
    <t>02537</t>
  </si>
  <si>
    <t>Adriansyah</t>
  </si>
  <si>
    <t>02586</t>
  </si>
  <si>
    <t>02592</t>
  </si>
  <si>
    <t>Joko Susanto</t>
  </si>
  <si>
    <t>02599</t>
  </si>
  <si>
    <t>Ari Budiono</t>
  </si>
  <si>
    <t>02603</t>
  </si>
  <si>
    <t>Suyatno</t>
  </si>
  <si>
    <t>02607</t>
  </si>
  <si>
    <t>02610</t>
  </si>
  <si>
    <t>Margo Prasojo</t>
  </si>
  <si>
    <t>02619</t>
  </si>
  <si>
    <t>Catur Supriyambodo</t>
  </si>
  <si>
    <t>02635</t>
  </si>
  <si>
    <t>Azizah</t>
  </si>
  <si>
    <t>02648</t>
  </si>
  <si>
    <t>Dede Rafiuddin</t>
  </si>
  <si>
    <t>02662</t>
  </si>
  <si>
    <t>Agus Yani</t>
  </si>
  <si>
    <t>02665</t>
  </si>
  <si>
    <t>Nurwahyu Budiono</t>
  </si>
  <si>
    <t>02675</t>
  </si>
  <si>
    <t>Suroto</t>
  </si>
  <si>
    <t>02684</t>
  </si>
  <si>
    <t>Siswo</t>
  </si>
  <si>
    <t>02686</t>
  </si>
  <si>
    <t>02687</t>
  </si>
  <si>
    <t>Suratik</t>
  </si>
  <si>
    <t>02689</t>
  </si>
  <si>
    <t>Ardimansyah</t>
  </si>
  <si>
    <t>02701</t>
  </si>
  <si>
    <t>Heru Cahyo</t>
  </si>
  <si>
    <t>02723</t>
  </si>
  <si>
    <t>Utoyo Widagdo</t>
  </si>
  <si>
    <t>02734</t>
  </si>
  <si>
    <t>Budi Utomo</t>
  </si>
  <si>
    <t>02735</t>
  </si>
  <si>
    <t>Ratminingsih</t>
  </si>
  <si>
    <t>02766</t>
  </si>
  <si>
    <t>Mahyuni</t>
  </si>
  <si>
    <t>02767</t>
  </si>
  <si>
    <t>02793</t>
  </si>
  <si>
    <t>Rimtahi S.</t>
  </si>
  <si>
    <t>02803</t>
  </si>
  <si>
    <t>Haryati</t>
  </si>
  <si>
    <t>02806</t>
  </si>
  <si>
    <t>Ahmad Jamil</t>
  </si>
  <si>
    <t>02810</t>
  </si>
  <si>
    <t>Hanadi</t>
  </si>
  <si>
    <t>02820</t>
  </si>
  <si>
    <t>Sutrisno</t>
  </si>
  <si>
    <t>02829</t>
  </si>
  <si>
    <t>Komarudin</t>
  </si>
  <si>
    <t>02834</t>
  </si>
  <si>
    <t>Rudi Sundana</t>
  </si>
  <si>
    <t>02845</t>
  </si>
  <si>
    <t>Undang Suryana</t>
  </si>
  <si>
    <t>02846</t>
  </si>
  <si>
    <t>Sofyan Effendi</t>
  </si>
  <si>
    <t>02850</t>
  </si>
  <si>
    <t>Agus Dadi</t>
  </si>
  <si>
    <t>02867</t>
  </si>
  <si>
    <t>02874</t>
  </si>
  <si>
    <t>Idris</t>
  </si>
  <si>
    <t>02888</t>
  </si>
  <si>
    <t>Wina Winiarsih</t>
  </si>
  <si>
    <t>02919</t>
  </si>
  <si>
    <t>02920</t>
  </si>
  <si>
    <t>Muhidin</t>
  </si>
  <si>
    <t>02929</t>
  </si>
  <si>
    <t>Rafida Wardana</t>
  </si>
  <si>
    <t>02934</t>
  </si>
  <si>
    <t>Hikmatullah Kresna</t>
  </si>
  <si>
    <t>02950</t>
  </si>
  <si>
    <t>02971</t>
  </si>
  <si>
    <t>Agus Mufrizon</t>
  </si>
  <si>
    <t>02989</t>
  </si>
  <si>
    <t>02991</t>
  </si>
  <si>
    <t>Gusti Brantanata</t>
  </si>
  <si>
    <t>02994</t>
  </si>
  <si>
    <t>03000</t>
  </si>
  <si>
    <t>Suhrawardi</t>
  </si>
  <si>
    <t>03005</t>
  </si>
  <si>
    <t>Nasrul I Harahap</t>
  </si>
  <si>
    <t>03006</t>
  </si>
  <si>
    <t>Syafriadi</t>
  </si>
  <si>
    <t>03009</t>
  </si>
  <si>
    <t>Muhammad Jihat</t>
  </si>
  <si>
    <t>03014</t>
  </si>
  <si>
    <t>03021</t>
  </si>
  <si>
    <t>Suriadi</t>
  </si>
  <si>
    <t>03027</t>
  </si>
  <si>
    <t>Wijil Pustiko</t>
  </si>
  <si>
    <t>03034</t>
  </si>
  <si>
    <t>Safaruddin</t>
  </si>
  <si>
    <t>03036</t>
  </si>
  <si>
    <t>Yelmizar</t>
  </si>
  <si>
    <t>03041</t>
  </si>
  <si>
    <t>Subandono</t>
  </si>
  <si>
    <t>03043</t>
  </si>
  <si>
    <t>03047</t>
  </si>
  <si>
    <t>Yudi Sudarsono</t>
  </si>
  <si>
    <t>03055</t>
  </si>
  <si>
    <t>03056</t>
  </si>
  <si>
    <t>Nurhidayat Salewangang</t>
  </si>
  <si>
    <t>03057</t>
  </si>
  <si>
    <t>Muhamad Musa</t>
  </si>
  <si>
    <t>03066</t>
  </si>
  <si>
    <t>Kadarianto</t>
  </si>
  <si>
    <t>03072</t>
  </si>
  <si>
    <t>Iswandi</t>
  </si>
  <si>
    <t>03079</t>
  </si>
  <si>
    <t>Suryansah</t>
  </si>
  <si>
    <t>03080</t>
  </si>
  <si>
    <t>Tabroni</t>
  </si>
  <si>
    <t>03088</t>
  </si>
  <si>
    <t>Yumrahman</t>
  </si>
  <si>
    <t>03090</t>
  </si>
  <si>
    <t>03100</t>
  </si>
  <si>
    <t>03109</t>
  </si>
  <si>
    <t>Jon Simon</t>
  </si>
  <si>
    <t>03110</t>
  </si>
  <si>
    <t>Tati Kusmiati</t>
  </si>
  <si>
    <t>03132</t>
  </si>
  <si>
    <t>I Wayan Suarma</t>
  </si>
  <si>
    <t>03156</t>
  </si>
  <si>
    <t>Imran Zain</t>
  </si>
  <si>
    <t>03168</t>
  </si>
  <si>
    <t>Herry Gunadi</t>
  </si>
  <si>
    <t>03172</t>
  </si>
  <si>
    <t>Timin</t>
  </si>
  <si>
    <t>03176</t>
  </si>
  <si>
    <t>Cahyo Mukiatno</t>
  </si>
  <si>
    <t>03183</t>
  </si>
  <si>
    <t>Joko Mulyono</t>
  </si>
  <si>
    <t>03184</t>
  </si>
  <si>
    <t>Lucky Herman</t>
  </si>
  <si>
    <t>03187</t>
  </si>
  <si>
    <t>Seca Permana</t>
  </si>
  <si>
    <t>03188</t>
  </si>
  <si>
    <t>Sapto Prasojo</t>
  </si>
  <si>
    <t>03190</t>
  </si>
  <si>
    <t>Yasya Ainil</t>
  </si>
  <si>
    <t>03199</t>
  </si>
  <si>
    <t>Joko Wahyuno</t>
  </si>
  <si>
    <t>Junaidi</t>
  </si>
  <si>
    <t>03206</t>
  </si>
  <si>
    <t>Eno Wahyono</t>
  </si>
  <si>
    <t>03216</t>
  </si>
  <si>
    <t>Asih Nurdianty</t>
  </si>
  <si>
    <t>03220</t>
  </si>
  <si>
    <t>Rubianto</t>
  </si>
  <si>
    <t>03221</t>
  </si>
  <si>
    <t>Setu Asmoro</t>
  </si>
  <si>
    <t>03228</t>
  </si>
  <si>
    <t>Mirza Thauhid</t>
  </si>
  <si>
    <t>03231</t>
  </si>
  <si>
    <t>Rudi Rosadi</t>
  </si>
  <si>
    <t>03232</t>
  </si>
  <si>
    <t>Yusmar</t>
  </si>
  <si>
    <t>03233</t>
  </si>
  <si>
    <t>Aditia Purnama</t>
  </si>
  <si>
    <t>03247</t>
  </si>
  <si>
    <t>Adnan Abu</t>
  </si>
  <si>
    <t>03269</t>
  </si>
  <si>
    <t>03289</t>
  </si>
  <si>
    <t>Heri</t>
  </si>
  <si>
    <t>03290</t>
  </si>
  <si>
    <t>03291</t>
  </si>
  <si>
    <t>Kiagus Sofyan</t>
  </si>
  <si>
    <t>03292</t>
  </si>
  <si>
    <t>03296</t>
  </si>
  <si>
    <t>Fajar Rilian</t>
  </si>
  <si>
    <t>03297</t>
  </si>
  <si>
    <t>Zuber Kertapati</t>
  </si>
  <si>
    <t>03298</t>
  </si>
  <si>
    <t>Agustriono</t>
  </si>
  <si>
    <t>03301</t>
  </si>
  <si>
    <t>Harya Sudrajat</t>
  </si>
  <si>
    <t>03327</t>
  </si>
  <si>
    <t>Mulyadi</t>
  </si>
  <si>
    <t>03328</t>
  </si>
  <si>
    <t>Moh. Yusuf</t>
  </si>
  <si>
    <t>03346</t>
  </si>
  <si>
    <t>Puji Astuti</t>
  </si>
  <si>
    <t>03364</t>
  </si>
  <si>
    <t>Yana Sumaryana</t>
  </si>
  <si>
    <t>03366</t>
  </si>
  <si>
    <t>Wijiono</t>
  </si>
  <si>
    <t>03369</t>
  </si>
  <si>
    <t>Marsito</t>
  </si>
  <si>
    <t>03377</t>
  </si>
  <si>
    <t>Adi Trilaksono</t>
  </si>
  <si>
    <t>Irwan</t>
  </si>
  <si>
    <t>03388</t>
  </si>
  <si>
    <t>Endang Wahyudin</t>
  </si>
  <si>
    <t>03394</t>
  </si>
  <si>
    <t>Arniati</t>
  </si>
  <si>
    <t>Hendri</t>
  </si>
  <si>
    <t>03406</t>
  </si>
  <si>
    <t>Bambang Sugeng H</t>
  </si>
  <si>
    <t>03409</t>
  </si>
  <si>
    <t>Ngadiran</t>
  </si>
  <si>
    <t>03418</t>
  </si>
  <si>
    <t>Idris Sardi</t>
  </si>
  <si>
    <t>03419</t>
  </si>
  <si>
    <t>Tak Ato</t>
  </si>
  <si>
    <t>03444</t>
  </si>
  <si>
    <t>M. Jufri</t>
  </si>
  <si>
    <t>03489</t>
  </si>
  <si>
    <t>03498</t>
  </si>
  <si>
    <t>03501</t>
  </si>
  <si>
    <t>Masri</t>
  </si>
  <si>
    <t>03530</t>
  </si>
  <si>
    <t>Yuyun P.H</t>
  </si>
  <si>
    <t>03534</t>
  </si>
  <si>
    <t>03543</t>
  </si>
  <si>
    <t>03547</t>
  </si>
  <si>
    <t>Gadang Prihanto</t>
  </si>
  <si>
    <t>03552</t>
  </si>
  <si>
    <t>Rahmat Syuhada</t>
  </si>
  <si>
    <t>03555</t>
  </si>
  <si>
    <t>Suseno</t>
  </si>
  <si>
    <t>03556</t>
  </si>
  <si>
    <t>Imam Santoso</t>
  </si>
  <si>
    <t>03567</t>
  </si>
  <si>
    <t>03570</t>
  </si>
  <si>
    <t>Ace Fakhrudin</t>
  </si>
  <si>
    <t>03574</t>
  </si>
  <si>
    <t>03577</t>
  </si>
  <si>
    <t>Agung Hardjono</t>
  </si>
  <si>
    <t>03582</t>
  </si>
  <si>
    <t>Agus Subiyanto</t>
  </si>
  <si>
    <t>03584</t>
  </si>
  <si>
    <t>Agus Trianto</t>
  </si>
  <si>
    <t>03589</t>
  </si>
  <si>
    <t>Aji Ibrahim</t>
  </si>
  <si>
    <t>03594</t>
  </si>
  <si>
    <t>03595</t>
  </si>
  <si>
    <t>03596</t>
  </si>
  <si>
    <t>03597</t>
  </si>
  <si>
    <t>Anwar Permana</t>
  </si>
  <si>
    <t>03599</t>
  </si>
  <si>
    <t>Arham D. Karana</t>
  </si>
  <si>
    <t>03600</t>
  </si>
  <si>
    <t>03601</t>
  </si>
  <si>
    <t>03604</t>
  </si>
  <si>
    <t>Ariyanto Basuki</t>
  </si>
  <si>
    <t>03607</t>
  </si>
  <si>
    <t>Asep Tjahjadi</t>
  </si>
  <si>
    <t>03609</t>
  </si>
  <si>
    <t>03610</t>
  </si>
  <si>
    <t>03614</t>
  </si>
  <si>
    <t>Bambang B. Siswanto</t>
  </si>
  <si>
    <t>03615</t>
  </si>
  <si>
    <t>Bambang Prakoso</t>
  </si>
  <si>
    <t>03620</t>
  </si>
  <si>
    <t>03622</t>
  </si>
  <si>
    <t>Budi Rachmanto</t>
  </si>
  <si>
    <t>03623</t>
  </si>
  <si>
    <t>Cecep Saputra</t>
  </si>
  <si>
    <t>03624</t>
  </si>
  <si>
    <t>03625</t>
  </si>
  <si>
    <t>Chairul Anwar</t>
  </si>
  <si>
    <t>03628</t>
  </si>
  <si>
    <t>Dadan Ramdan</t>
  </si>
  <si>
    <t>03630</t>
  </si>
  <si>
    <t>Darma Sutiarso</t>
  </si>
  <si>
    <t>03631</t>
  </si>
  <si>
    <t>Dedi Gunawan</t>
  </si>
  <si>
    <t>03632</t>
  </si>
  <si>
    <t>Dedi Mulyadi</t>
  </si>
  <si>
    <t>03634</t>
  </si>
  <si>
    <t>Dedi Setiawan</t>
  </si>
  <si>
    <t>03635</t>
  </si>
  <si>
    <t>Dedy Saparudin</t>
  </si>
  <si>
    <t>03645</t>
  </si>
  <si>
    <t>Andre Esfandiari</t>
  </si>
  <si>
    <t>03649</t>
  </si>
  <si>
    <t>03655</t>
  </si>
  <si>
    <t>Eko Handoko</t>
  </si>
  <si>
    <t>03656</t>
  </si>
  <si>
    <t>03658</t>
  </si>
  <si>
    <t>03665</t>
  </si>
  <si>
    <t>03671</t>
  </si>
  <si>
    <t>Fahrizal</t>
  </si>
  <si>
    <t>03672</t>
  </si>
  <si>
    <t>Faisal Arif</t>
  </si>
  <si>
    <t>03673</t>
  </si>
  <si>
    <t>Farida Suryaningsih</t>
  </si>
  <si>
    <t>03676</t>
  </si>
  <si>
    <t>Ferdiana Isnusanto</t>
  </si>
  <si>
    <t>03682</t>
  </si>
  <si>
    <t>03684</t>
  </si>
  <si>
    <t>03687</t>
  </si>
  <si>
    <t>Hadi Purboyo</t>
  </si>
  <si>
    <t>Haryanto</t>
  </si>
  <si>
    <t>03690</t>
  </si>
  <si>
    <t>Haryanto Basuki</t>
  </si>
  <si>
    <t>03699</t>
  </si>
  <si>
    <t>03703</t>
  </si>
  <si>
    <t>03705</t>
  </si>
  <si>
    <t>Indra Ahmad</t>
  </si>
  <si>
    <t>03714</t>
  </si>
  <si>
    <t>Iwan Setiawan</t>
  </si>
  <si>
    <t>03715</t>
  </si>
  <si>
    <t>Jamaludin Malik</t>
  </si>
  <si>
    <t>03716</t>
  </si>
  <si>
    <t>03722</t>
  </si>
  <si>
    <t>Joko Saryono</t>
  </si>
  <si>
    <t>03723</t>
  </si>
  <si>
    <t>Joko Supriyanto</t>
  </si>
  <si>
    <t>03724</t>
  </si>
  <si>
    <t>03725</t>
  </si>
  <si>
    <t>Joni Adi</t>
  </si>
  <si>
    <t>03731</t>
  </si>
  <si>
    <t>Lely Maryani</t>
  </si>
  <si>
    <t>03733</t>
  </si>
  <si>
    <t>03737</t>
  </si>
  <si>
    <t>Marson</t>
  </si>
  <si>
    <t>03741</t>
  </si>
  <si>
    <t>M. Faried Ridwan</t>
  </si>
  <si>
    <t>03749</t>
  </si>
  <si>
    <t>Muharun</t>
  </si>
  <si>
    <t>03755</t>
  </si>
  <si>
    <t>Mese Darkhedi</t>
  </si>
  <si>
    <t>03757</t>
  </si>
  <si>
    <t>M. Zakir</t>
  </si>
  <si>
    <t>03764</t>
  </si>
  <si>
    <t>Noval Tajudin</t>
  </si>
  <si>
    <t>03765</t>
  </si>
  <si>
    <t>Novirita</t>
  </si>
  <si>
    <t>03767</t>
  </si>
  <si>
    <t>Okky Iskandar</t>
  </si>
  <si>
    <t>03771</t>
  </si>
  <si>
    <t>03777</t>
  </si>
  <si>
    <t>Ridwan Ramelan</t>
  </si>
  <si>
    <t>03779</t>
  </si>
  <si>
    <t>Riza</t>
  </si>
  <si>
    <t>03781</t>
  </si>
  <si>
    <t>Rusfarial</t>
  </si>
  <si>
    <t>03783</t>
  </si>
  <si>
    <t>Rusyda Neli</t>
  </si>
  <si>
    <t>03786</t>
  </si>
  <si>
    <t>R. Teguh Sulistyohadi</t>
  </si>
  <si>
    <t>03790</t>
  </si>
  <si>
    <t>Sigit Harnanto</t>
  </si>
  <si>
    <t>03793</t>
  </si>
  <si>
    <t>Siti Latifah</t>
  </si>
  <si>
    <t>03794</t>
  </si>
  <si>
    <t>Slamet Yulianto</t>
  </si>
  <si>
    <t>03796</t>
  </si>
  <si>
    <t>03803</t>
  </si>
  <si>
    <t>Sugih Priyatna</t>
  </si>
  <si>
    <t>03807</t>
  </si>
  <si>
    <t>Suprapto</t>
  </si>
  <si>
    <t>03808</t>
  </si>
  <si>
    <t>Supriyanto</t>
  </si>
  <si>
    <t>03810</t>
  </si>
  <si>
    <t>03811</t>
  </si>
  <si>
    <t>Susana Widjaja</t>
  </si>
  <si>
    <t>03815</t>
  </si>
  <si>
    <t>Suyanto</t>
  </si>
  <si>
    <t>03820</t>
  </si>
  <si>
    <t>Teguh Tribowo</t>
  </si>
  <si>
    <t>03822</t>
  </si>
  <si>
    <t>Tini Lusiandari</t>
  </si>
  <si>
    <t>03827</t>
  </si>
  <si>
    <t>Tatang Sugiri</t>
  </si>
  <si>
    <t>03833</t>
  </si>
  <si>
    <t>Warsid Sumarlin</t>
  </si>
  <si>
    <t>03834</t>
  </si>
  <si>
    <t>Wawan Gunawan</t>
  </si>
  <si>
    <t>03839</t>
  </si>
  <si>
    <t>Yanti</t>
  </si>
  <si>
    <t>03842</t>
  </si>
  <si>
    <t>Yayan Ridwan</t>
  </si>
  <si>
    <t>03843</t>
  </si>
  <si>
    <t>Yerry Taizar</t>
  </si>
  <si>
    <t>03844</t>
  </si>
  <si>
    <t>03848</t>
  </si>
  <si>
    <t>Zulhaswar</t>
  </si>
  <si>
    <t>03853</t>
  </si>
  <si>
    <t>03869</t>
  </si>
  <si>
    <t>03880</t>
  </si>
  <si>
    <t>Adisam Z.N.</t>
  </si>
  <si>
    <t>03887</t>
  </si>
  <si>
    <t>Indiyah Sulistyaningrum</t>
  </si>
  <si>
    <t>03911</t>
  </si>
  <si>
    <t>Sulaeman</t>
  </si>
  <si>
    <t>03920</t>
  </si>
  <si>
    <t>Elita Yenny</t>
  </si>
  <si>
    <t>03921</t>
  </si>
  <si>
    <t>03922</t>
  </si>
  <si>
    <t>Baharudin</t>
  </si>
  <si>
    <t>03927</t>
  </si>
  <si>
    <t>Denny Simatupang</t>
  </si>
  <si>
    <t>03928</t>
  </si>
  <si>
    <t>03931</t>
  </si>
  <si>
    <t>Muhammad Syahrul</t>
  </si>
  <si>
    <t>03935</t>
  </si>
  <si>
    <t>Bagan Napitupulu</t>
  </si>
  <si>
    <t>03938</t>
  </si>
  <si>
    <t>Wiyono</t>
  </si>
  <si>
    <t>03944</t>
  </si>
  <si>
    <t>Barazansyah</t>
  </si>
  <si>
    <t>03945</t>
  </si>
  <si>
    <t>03947</t>
  </si>
  <si>
    <t>Edison</t>
  </si>
  <si>
    <t>03950</t>
  </si>
  <si>
    <t>Arif Ampera</t>
  </si>
  <si>
    <t>03952</t>
  </si>
  <si>
    <t>Sugianto</t>
  </si>
  <si>
    <t>03954</t>
  </si>
  <si>
    <t>Dani Ardian</t>
  </si>
  <si>
    <t>03960</t>
  </si>
  <si>
    <t>03961</t>
  </si>
  <si>
    <t>Budi Setiawan</t>
  </si>
  <si>
    <t>03964</t>
  </si>
  <si>
    <t>03969</t>
  </si>
  <si>
    <t>Novaletta Elminda</t>
  </si>
  <si>
    <t>03970</t>
  </si>
  <si>
    <t>Abdul Maliq</t>
  </si>
  <si>
    <t>03976</t>
  </si>
  <si>
    <t>Achmad Junaedi</t>
  </si>
  <si>
    <t>03983</t>
  </si>
  <si>
    <t>03984</t>
  </si>
  <si>
    <t>Ainur Alim</t>
  </si>
  <si>
    <t>03988</t>
  </si>
  <si>
    <t>Ari Herianto</t>
  </si>
  <si>
    <t>03995</t>
  </si>
  <si>
    <t>Bangkit Ginantoro</t>
  </si>
  <si>
    <t>03997</t>
  </si>
  <si>
    <t>Budi Santoso [B]</t>
  </si>
  <si>
    <t>04005</t>
  </si>
  <si>
    <t>04006</t>
  </si>
  <si>
    <t>04009</t>
  </si>
  <si>
    <t>Eko Soediharto</t>
  </si>
  <si>
    <t>04010</t>
  </si>
  <si>
    <t>Eko Wahyudi</t>
  </si>
  <si>
    <t>04013</t>
  </si>
  <si>
    <t>Fadjar Husin</t>
  </si>
  <si>
    <t>04016</t>
  </si>
  <si>
    <t>04017</t>
  </si>
  <si>
    <t>Gembong Kusmiharto</t>
  </si>
  <si>
    <t>04018</t>
  </si>
  <si>
    <t>Hari Cahyono</t>
  </si>
  <si>
    <t>04026</t>
  </si>
  <si>
    <t>Iman Soepraptono</t>
  </si>
  <si>
    <t>04028</t>
  </si>
  <si>
    <t>Ismail</t>
  </si>
  <si>
    <t>04030</t>
  </si>
  <si>
    <t>Iwan Purnomo</t>
  </si>
  <si>
    <t>04042</t>
  </si>
  <si>
    <t>Mochammad Mustofa</t>
  </si>
  <si>
    <t>04046</t>
  </si>
  <si>
    <t>Nuryoto</t>
  </si>
  <si>
    <t>04048</t>
  </si>
  <si>
    <t>H. Sutan Pane</t>
  </si>
  <si>
    <t>04057</t>
  </si>
  <si>
    <t>Nur Gunadi</t>
  </si>
  <si>
    <t>04062</t>
  </si>
  <si>
    <t>Puguh Triyono</t>
  </si>
  <si>
    <t>04063</t>
  </si>
  <si>
    <t>04064</t>
  </si>
  <si>
    <t>04065</t>
  </si>
  <si>
    <t>Retno Widjanarko</t>
  </si>
  <si>
    <t>04067</t>
  </si>
  <si>
    <t>04071</t>
  </si>
  <si>
    <t>Sakip</t>
  </si>
  <si>
    <t>04079</t>
  </si>
  <si>
    <t>Sofjan Affandi</t>
  </si>
  <si>
    <t>04084</t>
  </si>
  <si>
    <t>Sugeng Yulianto</t>
  </si>
  <si>
    <t>04086</t>
  </si>
  <si>
    <t>Sujito</t>
  </si>
  <si>
    <t>04087</t>
  </si>
  <si>
    <t>Suprawito</t>
  </si>
  <si>
    <t>04090</t>
  </si>
  <si>
    <t>Suyatni</t>
  </si>
  <si>
    <t>04096</t>
  </si>
  <si>
    <t>04103</t>
  </si>
  <si>
    <t>Yuliansyah Karyoso</t>
  </si>
  <si>
    <t>04106</t>
  </si>
  <si>
    <t>Kamal</t>
  </si>
  <si>
    <t>04119</t>
  </si>
  <si>
    <t>Maman Setiawan</t>
  </si>
  <si>
    <t>04121</t>
  </si>
  <si>
    <t>04122</t>
  </si>
  <si>
    <t>04125</t>
  </si>
  <si>
    <t>Agus Siswono</t>
  </si>
  <si>
    <t>04129</t>
  </si>
  <si>
    <t>04137</t>
  </si>
  <si>
    <t>Suhartono</t>
  </si>
  <si>
    <t>04142</t>
  </si>
  <si>
    <t>Prio Prayitno</t>
  </si>
  <si>
    <t>04162</t>
  </si>
  <si>
    <t>Widoyo Yakti</t>
  </si>
  <si>
    <t>04164</t>
  </si>
  <si>
    <t>A. Sulistyabudi</t>
  </si>
  <si>
    <t>04166</t>
  </si>
  <si>
    <t>04168</t>
  </si>
  <si>
    <t>Agus Mursalin</t>
  </si>
  <si>
    <t>04174</t>
  </si>
  <si>
    <t>Budhi Subagio</t>
  </si>
  <si>
    <t>04179</t>
  </si>
  <si>
    <t>04184</t>
  </si>
  <si>
    <t>Hanantri Perwirani</t>
  </si>
  <si>
    <t>04190</t>
  </si>
  <si>
    <t>Ikrar Muklis</t>
  </si>
  <si>
    <t>04214</t>
  </si>
  <si>
    <t>Rikrik Supriyadi</t>
  </si>
  <si>
    <t>04215</t>
  </si>
  <si>
    <t>Rochman Mahargyono</t>
  </si>
  <si>
    <t>04225</t>
  </si>
  <si>
    <t>Tri Ratmojo</t>
  </si>
  <si>
    <t>04227</t>
  </si>
  <si>
    <t>Wahyu Untung R.</t>
  </si>
  <si>
    <t>04240</t>
  </si>
  <si>
    <t>Endrianto Lastianto</t>
  </si>
  <si>
    <t>04241</t>
  </si>
  <si>
    <t>04242</t>
  </si>
  <si>
    <t>Gustavia Faisal</t>
  </si>
  <si>
    <t>04243</t>
  </si>
  <si>
    <t>Halomoan Tondang</t>
  </si>
  <si>
    <t>04249</t>
  </si>
  <si>
    <t>Paolo Manurung</t>
  </si>
  <si>
    <t>04251</t>
  </si>
  <si>
    <t>Rany Liza</t>
  </si>
  <si>
    <t>04252</t>
  </si>
  <si>
    <t>Restu Sinarti</t>
  </si>
  <si>
    <t>04253</t>
  </si>
  <si>
    <t>04254</t>
  </si>
  <si>
    <t>Rosetiana Lestari</t>
  </si>
  <si>
    <t>04255</t>
  </si>
  <si>
    <t>Sonni Guritnoko</t>
  </si>
  <si>
    <t>04262</t>
  </si>
  <si>
    <t>Totot Hartadi</t>
  </si>
  <si>
    <t>04263</t>
  </si>
  <si>
    <t>Unggul Abriantoro</t>
  </si>
  <si>
    <t>04264</t>
  </si>
  <si>
    <t>Urham Utama</t>
  </si>
  <si>
    <t>04266</t>
  </si>
  <si>
    <t>Elon Sahlan</t>
  </si>
  <si>
    <t>04268</t>
  </si>
  <si>
    <t>Achmad Budiherijanto</t>
  </si>
  <si>
    <t>04271</t>
  </si>
  <si>
    <t>Ahmad Zairin</t>
  </si>
  <si>
    <t>04275</t>
  </si>
  <si>
    <t>Ana Sulistiowati</t>
  </si>
  <si>
    <t>04276</t>
  </si>
  <si>
    <t>Andiarso</t>
  </si>
  <si>
    <t>04278</t>
  </si>
  <si>
    <t>Arifin</t>
  </si>
  <si>
    <t>04280</t>
  </si>
  <si>
    <t>Asep Kusnendi</t>
  </si>
  <si>
    <t>04281</t>
  </si>
  <si>
    <t>Aswandi</t>
  </si>
  <si>
    <t>04284</t>
  </si>
  <si>
    <t>04286</t>
  </si>
  <si>
    <t>Dadi Sopandi</t>
  </si>
  <si>
    <t>04287</t>
  </si>
  <si>
    <t>Bibin Jamaludin</t>
  </si>
  <si>
    <t>04288</t>
  </si>
  <si>
    <t>04292</t>
  </si>
  <si>
    <t>04295</t>
  </si>
  <si>
    <t>Eko Wahyono</t>
  </si>
  <si>
    <t>04297</t>
  </si>
  <si>
    <t>Enny Himawati</t>
  </si>
  <si>
    <t>04298</t>
  </si>
  <si>
    <t>Esni Maryawan</t>
  </si>
  <si>
    <t>04301</t>
  </si>
  <si>
    <t>Ferri Juniawan</t>
  </si>
  <si>
    <t>04303</t>
  </si>
  <si>
    <t>Haritz Huzainy</t>
  </si>
  <si>
    <t>04304</t>
  </si>
  <si>
    <t>Hartadi</t>
  </si>
  <si>
    <t>04305</t>
  </si>
  <si>
    <t>Hasan Sabihi</t>
  </si>
  <si>
    <t>04306</t>
  </si>
  <si>
    <t>Hendra Tanadihardja</t>
  </si>
  <si>
    <t>04308</t>
  </si>
  <si>
    <t>Heri Hadiyana</t>
  </si>
  <si>
    <t>04310</t>
  </si>
  <si>
    <t>Hikmatul</t>
  </si>
  <si>
    <t>04311</t>
  </si>
  <si>
    <t>Ilham</t>
  </si>
  <si>
    <t>04313</t>
  </si>
  <si>
    <t>Irsyad Dubeno</t>
  </si>
  <si>
    <t>04318</t>
  </si>
  <si>
    <t>Karjaya</t>
  </si>
  <si>
    <t>04320</t>
  </si>
  <si>
    <t>Kusmianto</t>
  </si>
  <si>
    <t>04323</t>
  </si>
  <si>
    <t>Lulut Raidayanto</t>
  </si>
  <si>
    <t>04324</t>
  </si>
  <si>
    <t>M. Adhy Nurjaya</t>
  </si>
  <si>
    <t>04326</t>
  </si>
  <si>
    <t>Mahyudisyah</t>
  </si>
  <si>
    <t>04328</t>
  </si>
  <si>
    <t>04330</t>
  </si>
  <si>
    <t>04332</t>
  </si>
  <si>
    <t>Muhammad Jumairi</t>
  </si>
  <si>
    <t>04334</t>
  </si>
  <si>
    <t>Nuri Hidayat</t>
  </si>
  <si>
    <t>04343</t>
  </si>
  <si>
    <t>Revi Agustian</t>
  </si>
  <si>
    <t>04346</t>
  </si>
  <si>
    <t>Rosita Amelia</t>
  </si>
  <si>
    <t>04349</t>
  </si>
  <si>
    <t>Rusman Ayadi</t>
  </si>
  <si>
    <t>04354</t>
  </si>
  <si>
    <t>Sriyono</t>
  </si>
  <si>
    <t>04357</t>
  </si>
  <si>
    <t>Suko Supianto</t>
  </si>
  <si>
    <t>04358</t>
  </si>
  <si>
    <t>04360</t>
  </si>
  <si>
    <t>Sutikno</t>
  </si>
  <si>
    <t>04361</t>
  </si>
  <si>
    <t>Syafrina Ayudha</t>
  </si>
  <si>
    <t>04364</t>
  </si>
  <si>
    <t>04366</t>
  </si>
  <si>
    <t>Tity Irdalita</t>
  </si>
  <si>
    <t>04367</t>
  </si>
  <si>
    <t>04370</t>
  </si>
  <si>
    <t>Widiwitoro</t>
  </si>
  <si>
    <t>04373</t>
  </si>
  <si>
    <t>Yuwono</t>
  </si>
  <si>
    <t>04374</t>
  </si>
  <si>
    <t>Zulkarnaen Usman</t>
  </si>
  <si>
    <t>04378</t>
  </si>
  <si>
    <t>Aser Sarangnga</t>
  </si>
  <si>
    <t>04379</t>
  </si>
  <si>
    <t>Andarias Sudidi</t>
  </si>
  <si>
    <t>04381</t>
  </si>
  <si>
    <t>Muhammad Jailan</t>
  </si>
  <si>
    <t>04382</t>
  </si>
  <si>
    <t>04385</t>
  </si>
  <si>
    <t>Eni Junianti</t>
  </si>
  <si>
    <t>04387</t>
  </si>
  <si>
    <t>Rio Kusmanto</t>
  </si>
  <si>
    <t>04396</t>
  </si>
  <si>
    <t>Hendy Barkat</t>
  </si>
  <si>
    <t>04399</t>
  </si>
  <si>
    <t>04400</t>
  </si>
  <si>
    <t>Mahdi</t>
  </si>
  <si>
    <t>04408</t>
  </si>
  <si>
    <t>Budi Widodo</t>
  </si>
  <si>
    <t>04410</t>
  </si>
  <si>
    <t>04415</t>
  </si>
  <si>
    <t>Sholeh Hassan</t>
  </si>
  <si>
    <t>04416</t>
  </si>
  <si>
    <t>Agus Martono</t>
  </si>
  <si>
    <t>04452</t>
  </si>
  <si>
    <t>Heriyah</t>
  </si>
  <si>
    <t>04453</t>
  </si>
  <si>
    <t>Miftahul Huda</t>
  </si>
  <si>
    <t>04455</t>
  </si>
  <si>
    <t>Gelises Simatupang</t>
  </si>
  <si>
    <t>04481</t>
  </si>
  <si>
    <t>Samiah</t>
  </si>
  <si>
    <t>04486</t>
  </si>
  <si>
    <t>04487</t>
  </si>
  <si>
    <t>Insan Kamil</t>
  </si>
  <si>
    <t>04495</t>
  </si>
  <si>
    <t>Esni Fridawati S.</t>
  </si>
  <si>
    <t>04496</t>
  </si>
  <si>
    <t>Widodo</t>
  </si>
  <si>
    <t>04497</t>
  </si>
  <si>
    <t>Khairudin</t>
  </si>
  <si>
    <t>Suwagiono</t>
  </si>
  <si>
    <t>04500</t>
  </si>
  <si>
    <t>Edi Sugiarto</t>
  </si>
  <si>
    <t>04502</t>
  </si>
  <si>
    <t>04505</t>
  </si>
  <si>
    <t>Leonardus Tarigan</t>
  </si>
  <si>
    <t>04507</t>
  </si>
  <si>
    <t>Marsilia Dennanti</t>
  </si>
  <si>
    <t>04541</t>
  </si>
  <si>
    <t>Muji Isnanto</t>
  </si>
  <si>
    <t>04542</t>
  </si>
  <si>
    <t>Aris Budiarto</t>
  </si>
  <si>
    <t>04547</t>
  </si>
  <si>
    <t>Sutanto</t>
  </si>
  <si>
    <t>04549</t>
  </si>
  <si>
    <t>Syafrudin</t>
  </si>
  <si>
    <t>04551</t>
  </si>
  <si>
    <t>Aryonis</t>
  </si>
  <si>
    <t>04554</t>
  </si>
  <si>
    <t>Syafaruddin Pns</t>
  </si>
  <si>
    <t>04568</t>
  </si>
  <si>
    <t>Hendro Prayitno</t>
  </si>
  <si>
    <t>04578</t>
  </si>
  <si>
    <t>Suwarno</t>
  </si>
  <si>
    <t>04588</t>
  </si>
  <si>
    <t>04595</t>
  </si>
  <si>
    <t>Tuti Zahra</t>
  </si>
  <si>
    <t>04597</t>
  </si>
  <si>
    <t>Yanti Gantini</t>
  </si>
  <si>
    <t>04601</t>
  </si>
  <si>
    <t>04602</t>
  </si>
  <si>
    <t>Tiarma Ulina</t>
  </si>
  <si>
    <t>04619</t>
  </si>
  <si>
    <t>Ade Hermana</t>
  </si>
  <si>
    <t>04621</t>
  </si>
  <si>
    <t>Triyan Aidilfitri</t>
  </si>
  <si>
    <t>04631</t>
  </si>
  <si>
    <t>Muslim</t>
  </si>
  <si>
    <t>04639</t>
  </si>
  <si>
    <t>Ricky Suhendri</t>
  </si>
  <si>
    <t>04643</t>
  </si>
  <si>
    <t>Tatang Agustian</t>
  </si>
  <si>
    <t>04645</t>
  </si>
  <si>
    <t>Ukon Alfurqon</t>
  </si>
  <si>
    <t>04647</t>
  </si>
  <si>
    <t>Pardjo</t>
  </si>
  <si>
    <t>04651</t>
  </si>
  <si>
    <t>Sumarya</t>
  </si>
  <si>
    <t>04655</t>
  </si>
  <si>
    <t>Sutrasno</t>
  </si>
  <si>
    <t>04657</t>
  </si>
  <si>
    <t>Akhrial Rusdan</t>
  </si>
  <si>
    <t>04658</t>
  </si>
  <si>
    <t>04660</t>
  </si>
  <si>
    <t>Guno Laksono</t>
  </si>
  <si>
    <t>04666</t>
  </si>
  <si>
    <t>Lilik Muchariadi</t>
  </si>
  <si>
    <t>04667</t>
  </si>
  <si>
    <t>Rianto</t>
  </si>
  <si>
    <t>04675</t>
  </si>
  <si>
    <t>Agus Hartono</t>
  </si>
  <si>
    <t>04676</t>
  </si>
  <si>
    <t>04678</t>
  </si>
  <si>
    <t>04680</t>
  </si>
  <si>
    <t>Yonggi Prasetyo</t>
  </si>
  <si>
    <t>04684</t>
  </si>
  <si>
    <t>04691</t>
  </si>
  <si>
    <t>Martin Irfan</t>
  </si>
  <si>
    <t>04694</t>
  </si>
  <si>
    <t>04695</t>
  </si>
  <si>
    <t>Sunarno</t>
  </si>
  <si>
    <t>04700</t>
  </si>
  <si>
    <t>Joni Santoso</t>
  </si>
  <si>
    <t>04706</t>
  </si>
  <si>
    <t>Adi Sukamto</t>
  </si>
  <si>
    <t>04708</t>
  </si>
  <si>
    <t>04709</t>
  </si>
  <si>
    <t>Kateno</t>
  </si>
  <si>
    <t>04710</t>
  </si>
  <si>
    <t>Bambang Mulyono</t>
  </si>
  <si>
    <t>04713</t>
  </si>
  <si>
    <t>Khoirul Anam</t>
  </si>
  <si>
    <t>04716</t>
  </si>
  <si>
    <t>Sugianor</t>
  </si>
  <si>
    <t>04737</t>
  </si>
  <si>
    <t>Subir Galima</t>
  </si>
  <si>
    <t>04740</t>
  </si>
  <si>
    <t>Johar Tamliko</t>
  </si>
  <si>
    <t>04745</t>
  </si>
  <si>
    <t>04754</t>
  </si>
  <si>
    <t>Imran</t>
  </si>
  <si>
    <t>04756</t>
  </si>
  <si>
    <t>Rakhmansyah Kurniawan</t>
  </si>
  <si>
    <t>04777</t>
  </si>
  <si>
    <t>Heri Iskandar</t>
  </si>
  <si>
    <t>04791</t>
  </si>
  <si>
    <t>Herdiawaty</t>
  </si>
  <si>
    <t>04793</t>
  </si>
  <si>
    <t>Andra Yova</t>
  </si>
  <si>
    <t>04794</t>
  </si>
  <si>
    <t>Syahril</t>
  </si>
  <si>
    <t>04799</t>
  </si>
  <si>
    <t>Hartoko Suryomedianto</t>
  </si>
  <si>
    <t>04813</t>
  </si>
  <si>
    <t>Januarsyah</t>
  </si>
  <si>
    <t>04814</t>
  </si>
  <si>
    <t>Rudy Rinaldy</t>
  </si>
  <si>
    <t>04819</t>
  </si>
  <si>
    <t>04821</t>
  </si>
  <si>
    <t>04823</t>
  </si>
  <si>
    <t>Agus Lukito</t>
  </si>
  <si>
    <t>04824</t>
  </si>
  <si>
    <t>Mien Ambarwati</t>
  </si>
  <si>
    <t>04830</t>
  </si>
  <si>
    <t>Nur Auchirini</t>
  </si>
  <si>
    <t>04842</t>
  </si>
  <si>
    <t>Ahyarudin</t>
  </si>
  <si>
    <t>04861</t>
  </si>
  <si>
    <t>04862</t>
  </si>
  <si>
    <t>Yaso'Aro Ndruru</t>
  </si>
  <si>
    <t>04864</t>
  </si>
  <si>
    <t>Dedy Muliadi</t>
  </si>
  <si>
    <t>04871</t>
  </si>
  <si>
    <t>04872</t>
  </si>
  <si>
    <t>Bambang Jarwani</t>
  </si>
  <si>
    <t>04873</t>
  </si>
  <si>
    <t>Kariadi</t>
  </si>
  <si>
    <t>04930</t>
  </si>
  <si>
    <t>R. Hendra Tulestiawan</t>
  </si>
  <si>
    <t>04951</t>
  </si>
  <si>
    <t>Wawan Yulianto</t>
  </si>
  <si>
    <t>04964</t>
  </si>
  <si>
    <t>Ade Munajat</t>
  </si>
  <si>
    <t>04967</t>
  </si>
  <si>
    <t>Zakir Mursalin</t>
  </si>
  <si>
    <t>04971</t>
  </si>
  <si>
    <t>Iskandar</t>
  </si>
  <si>
    <t>04973</t>
  </si>
  <si>
    <t>Alfiansyah</t>
  </si>
  <si>
    <t>04977</t>
  </si>
  <si>
    <t>04979</t>
  </si>
  <si>
    <t>Wahyudin Samboto</t>
  </si>
  <si>
    <t>04982</t>
  </si>
  <si>
    <t>Agus Solihin</t>
  </si>
  <si>
    <t>04984</t>
  </si>
  <si>
    <t>Ruliy</t>
  </si>
  <si>
    <t>04986</t>
  </si>
  <si>
    <t>Henny Widyawati</t>
  </si>
  <si>
    <t>04987</t>
  </si>
  <si>
    <t>05021</t>
  </si>
  <si>
    <t>05026</t>
  </si>
  <si>
    <t>Suryono</t>
  </si>
  <si>
    <t>05039</t>
  </si>
  <si>
    <t>Didi Hendradi</t>
  </si>
  <si>
    <t>05041</t>
  </si>
  <si>
    <t>05044</t>
  </si>
  <si>
    <t>Mohammad Irwin</t>
  </si>
  <si>
    <t>05045</t>
  </si>
  <si>
    <t>Rija Amperianto</t>
  </si>
  <si>
    <t>05047</t>
  </si>
  <si>
    <t>Yani Winarto</t>
  </si>
  <si>
    <t>05051</t>
  </si>
  <si>
    <t>Sury Andrini</t>
  </si>
  <si>
    <t>Wahyudi</t>
  </si>
  <si>
    <t>05056</t>
  </si>
  <si>
    <t>Yuliansyah</t>
  </si>
  <si>
    <t>05059</t>
  </si>
  <si>
    <t>Trimo</t>
  </si>
  <si>
    <t>05069</t>
  </si>
  <si>
    <t>Hendra Pujiarto</t>
  </si>
  <si>
    <t>05071</t>
  </si>
  <si>
    <t>Munadi</t>
  </si>
  <si>
    <t>05072</t>
  </si>
  <si>
    <t>Pagar Alam</t>
  </si>
  <si>
    <t>05078</t>
  </si>
  <si>
    <t>Azhar Lubis</t>
  </si>
  <si>
    <t>05079</t>
  </si>
  <si>
    <t>Sudarwin Nst</t>
  </si>
  <si>
    <t>05095</t>
  </si>
  <si>
    <t>M. Ridwan Simatupang</t>
  </si>
  <si>
    <t>05097</t>
  </si>
  <si>
    <t>Ani Suwitaningsih</t>
  </si>
  <si>
    <t>05099</t>
  </si>
  <si>
    <t>05100</t>
  </si>
  <si>
    <t>Irmawati</t>
  </si>
  <si>
    <t>05106</t>
  </si>
  <si>
    <t>05112</t>
  </si>
  <si>
    <t>Dodik Ardijansjah</t>
  </si>
  <si>
    <t>05115</t>
  </si>
  <si>
    <t>Budi Santoso [C]</t>
  </si>
  <si>
    <t>05122</t>
  </si>
  <si>
    <t>Alif Wijaya</t>
  </si>
  <si>
    <t>05164</t>
  </si>
  <si>
    <t>Laili Ariaty</t>
  </si>
  <si>
    <t>05170</t>
  </si>
  <si>
    <t>Meta Rosalinda</t>
  </si>
  <si>
    <t>05181</t>
  </si>
  <si>
    <t>Susan Mulyani</t>
  </si>
  <si>
    <t>05187</t>
  </si>
  <si>
    <t>05202</t>
  </si>
  <si>
    <t>Hazairin</t>
  </si>
  <si>
    <t>05206</t>
  </si>
  <si>
    <t>Tri Haryadi</t>
  </si>
  <si>
    <t>05208</t>
  </si>
  <si>
    <t>Yulianto</t>
  </si>
  <si>
    <t>05209</t>
  </si>
  <si>
    <t>Agus Priadi</t>
  </si>
  <si>
    <t>05212</t>
  </si>
  <si>
    <t>Khoiruddin Latief</t>
  </si>
  <si>
    <t>05220</t>
  </si>
  <si>
    <t>Eko Widaryanto</t>
  </si>
  <si>
    <t>05228</t>
  </si>
  <si>
    <t>Anang Saiful</t>
  </si>
  <si>
    <t>05232</t>
  </si>
  <si>
    <t>Elfiansyah</t>
  </si>
  <si>
    <t>05236</t>
  </si>
  <si>
    <t>Hamzah Arfah</t>
  </si>
  <si>
    <t>05254</t>
  </si>
  <si>
    <t>Sufyan Adil</t>
  </si>
  <si>
    <t>05274</t>
  </si>
  <si>
    <t>Samudro</t>
  </si>
  <si>
    <t>05275</t>
  </si>
  <si>
    <t>05277</t>
  </si>
  <si>
    <t>Djoko Utomo</t>
  </si>
  <si>
    <t>05280</t>
  </si>
  <si>
    <t>M. Wahib</t>
  </si>
  <si>
    <t>05281</t>
  </si>
  <si>
    <t>Margo Sasmito</t>
  </si>
  <si>
    <t>05282</t>
  </si>
  <si>
    <t>05285</t>
  </si>
  <si>
    <t>Yuli Purwadi</t>
  </si>
  <si>
    <t>05288</t>
  </si>
  <si>
    <t>Sumas Istarno</t>
  </si>
  <si>
    <t>05294</t>
  </si>
  <si>
    <t>Wahyu Kuncoro</t>
  </si>
  <si>
    <t>05295</t>
  </si>
  <si>
    <t>05298</t>
  </si>
  <si>
    <t>Rudi Priyowitanto</t>
  </si>
  <si>
    <t>05299</t>
  </si>
  <si>
    <t>Adhi Asmara</t>
  </si>
  <si>
    <t>05308</t>
  </si>
  <si>
    <t>Katiyo</t>
  </si>
  <si>
    <t>05309</t>
  </si>
  <si>
    <t>Heri Suprayitno</t>
  </si>
  <si>
    <t>05317</t>
  </si>
  <si>
    <t>Aimalia Achmad</t>
  </si>
  <si>
    <t>05324</t>
  </si>
  <si>
    <t>05347</t>
  </si>
  <si>
    <t>Linda Fardiana</t>
  </si>
  <si>
    <t>05349</t>
  </si>
  <si>
    <t>Sunari</t>
  </si>
  <si>
    <t>05372</t>
  </si>
  <si>
    <t>Rudy Sugiarto</t>
  </si>
  <si>
    <t>05482</t>
  </si>
  <si>
    <t>Agus Priyanto</t>
  </si>
  <si>
    <t>05486</t>
  </si>
  <si>
    <t>Andrian Awaludin</t>
  </si>
  <si>
    <t>05489</t>
  </si>
  <si>
    <t>05493</t>
  </si>
  <si>
    <t>Didi Djunaedi</t>
  </si>
  <si>
    <t>05495</t>
  </si>
  <si>
    <t>Eka Abdullah</t>
  </si>
  <si>
    <t>05499</t>
  </si>
  <si>
    <t>Mey Benawan</t>
  </si>
  <si>
    <t>05517</t>
  </si>
  <si>
    <t>Sujasmo</t>
  </si>
  <si>
    <t>05521</t>
  </si>
  <si>
    <t>Muhammad Supoyo</t>
  </si>
  <si>
    <t>05525</t>
  </si>
  <si>
    <t>Widi Wijayanto</t>
  </si>
  <si>
    <t>05529</t>
  </si>
  <si>
    <t>Atma</t>
  </si>
  <si>
    <t>05531</t>
  </si>
  <si>
    <t>Abdul Faruq</t>
  </si>
  <si>
    <t>05536</t>
  </si>
  <si>
    <t>Bambang Surya S.</t>
  </si>
  <si>
    <t>05547</t>
  </si>
  <si>
    <t>Isdaryadi</t>
  </si>
  <si>
    <t>05553</t>
  </si>
  <si>
    <t>Muhammad Yusuf</t>
  </si>
  <si>
    <t>05557</t>
  </si>
  <si>
    <t>Muhammad Hidayat</t>
  </si>
  <si>
    <t>05563</t>
  </si>
  <si>
    <t>Rasam</t>
  </si>
  <si>
    <t>05571</t>
  </si>
  <si>
    <t>Siti Mustaghillah</t>
  </si>
  <si>
    <t>05574</t>
  </si>
  <si>
    <t>Suryanto Ensyah</t>
  </si>
  <si>
    <t>05575</t>
  </si>
  <si>
    <t>Susanto</t>
  </si>
  <si>
    <t>05576</t>
  </si>
  <si>
    <t>05583</t>
  </si>
  <si>
    <t>05584</t>
  </si>
  <si>
    <t>05604</t>
  </si>
  <si>
    <t>05605</t>
  </si>
  <si>
    <t>Asfu'At</t>
  </si>
  <si>
    <t>05606</t>
  </si>
  <si>
    <t>Didik Waluyo</t>
  </si>
  <si>
    <t>05608</t>
  </si>
  <si>
    <t>Endro Cahyono</t>
  </si>
  <si>
    <t>05609</t>
  </si>
  <si>
    <t>Fadjar Rachmadi</t>
  </si>
  <si>
    <t>05614</t>
  </si>
  <si>
    <t>Mat Rofi'I</t>
  </si>
  <si>
    <t>05618</t>
  </si>
  <si>
    <t>Pawan Indrayudha</t>
  </si>
  <si>
    <t>05622</t>
  </si>
  <si>
    <t>Emy Sumarmiani</t>
  </si>
  <si>
    <t>05625</t>
  </si>
  <si>
    <t>05634</t>
  </si>
  <si>
    <t>05641</t>
  </si>
  <si>
    <t>Jonner Hutagalung</t>
  </si>
  <si>
    <t>05646</t>
  </si>
  <si>
    <t>05667</t>
  </si>
  <si>
    <t>05668</t>
  </si>
  <si>
    <t>Tajuddin Tangiseru</t>
  </si>
  <si>
    <t>05678</t>
  </si>
  <si>
    <t>Novriandi Sukastiono</t>
  </si>
  <si>
    <t>05686</t>
  </si>
  <si>
    <t>Djuariah</t>
  </si>
  <si>
    <t>05708</t>
  </si>
  <si>
    <t>Hamzah</t>
  </si>
  <si>
    <t>05717</t>
  </si>
  <si>
    <t>05723</t>
  </si>
  <si>
    <t>Yatmi Yatmikasari</t>
  </si>
  <si>
    <t>05724</t>
  </si>
  <si>
    <t>Firmansyah Pohan</t>
  </si>
  <si>
    <t>05730</t>
  </si>
  <si>
    <t>Darius Dese (Br)</t>
  </si>
  <si>
    <t>05734</t>
  </si>
  <si>
    <t>05739</t>
  </si>
  <si>
    <t>Ridwan</t>
  </si>
  <si>
    <t>05743</t>
  </si>
  <si>
    <t>Jufriadi</t>
  </si>
  <si>
    <t>05747</t>
  </si>
  <si>
    <t>Nirwanto</t>
  </si>
  <si>
    <t>05748</t>
  </si>
  <si>
    <t>Idang Hermawan</t>
  </si>
  <si>
    <t>05751</t>
  </si>
  <si>
    <t>05761</t>
  </si>
  <si>
    <t>Sumilah</t>
  </si>
  <si>
    <t>05765</t>
  </si>
  <si>
    <t>Dwi Handoko</t>
  </si>
  <si>
    <t>05767</t>
  </si>
  <si>
    <t>Widiarto</t>
  </si>
  <si>
    <t>05769</t>
  </si>
  <si>
    <t>Rm. Sunu Kiswandono</t>
  </si>
  <si>
    <t>05774</t>
  </si>
  <si>
    <t>05779</t>
  </si>
  <si>
    <t>Budi Widadi</t>
  </si>
  <si>
    <t>05781</t>
  </si>
  <si>
    <t>Sugeng Supriyanto</t>
  </si>
  <si>
    <t>05783</t>
  </si>
  <si>
    <t>05787</t>
  </si>
  <si>
    <t>Ibrohim Budiman</t>
  </si>
  <si>
    <t>05789</t>
  </si>
  <si>
    <t>Darso Suhendar S</t>
  </si>
  <si>
    <t>05792</t>
  </si>
  <si>
    <t>Wiyana</t>
  </si>
  <si>
    <t>05793</t>
  </si>
  <si>
    <t>05794</t>
  </si>
  <si>
    <t>Christina J. Siahaan</t>
  </si>
  <si>
    <t>05795</t>
  </si>
  <si>
    <t>Anwar Ramang</t>
  </si>
  <si>
    <t>05799</t>
  </si>
  <si>
    <t>05803</t>
  </si>
  <si>
    <t>Budi Tresnowati</t>
  </si>
  <si>
    <t>05805</t>
  </si>
  <si>
    <t>Imam Syafii</t>
  </si>
  <si>
    <t>05807</t>
  </si>
  <si>
    <t>Irvan Santosa</t>
  </si>
  <si>
    <t>05809</t>
  </si>
  <si>
    <t>Bambang Mulyadi</t>
  </si>
  <si>
    <t>05814</t>
  </si>
  <si>
    <t>Gassing</t>
  </si>
  <si>
    <t>05817</t>
  </si>
  <si>
    <t>Tubagus Haryawan</t>
  </si>
  <si>
    <t>05828</t>
  </si>
  <si>
    <t>Syamsu Rizal</t>
  </si>
  <si>
    <t>05830</t>
  </si>
  <si>
    <t>Muhammad Riduan</t>
  </si>
  <si>
    <t>05832</t>
  </si>
  <si>
    <t>Badarudin Ar</t>
  </si>
  <si>
    <t>05833</t>
  </si>
  <si>
    <t>Setia</t>
  </si>
  <si>
    <t>05834</t>
  </si>
  <si>
    <t>Andriyanto</t>
  </si>
  <si>
    <t>05852</t>
  </si>
  <si>
    <t>Muchlis</t>
  </si>
  <si>
    <t>05858</t>
  </si>
  <si>
    <t>05861</t>
  </si>
  <si>
    <t>Bagus Subihantoro</t>
  </si>
  <si>
    <t>05866</t>
  </si>
  <si>
    <t>Chaidlirul Luthfi</t>
  </si>
  <si>
    <t>05869</t>
  </si>
  <si>
    <t>Makmun Sogir</t>
  </si>
  <si>
    <t>05871</t>
  </si>
  <si>
    <t>05873</t>
  </si>
  <si>
    <t>Tohirin</t>
  </si>
  <si>
    <t>05878</t>
  </si>
  <si>
    <t>Muslih</t>
  </si>
  <si>
    <t>05883</t>
  </si>
  <si>
    <t>Imron Fauzi</t>
  </si>
  <si>
    <t>05884</t>
  </si>
  <si>
    <t>Rudi Khairismar</t>
  </si>
  <si>
    <t>05886</t>
  </si>
  <si>
    <t>Bambang Harwanta</t>
  </si>
  <si>
    <t>05894</t>
  </si>
  <si>
    <t>Umar Fauzan</t>
  </si>
  <si>
    <t>05912</t>
  </si>
  <si>
    <t>05913</t>
  </si>
  <si>
    <t>Ishak</t>
  </si>
  <si>
    <t>05938</t>
  </si>
  <si>
    <t>Agus Salim</t>
  </si>
  <si>
    <t>05945</t>
  </si>
  <si>
    <t>Budi Isnanto</t>
  </si>
  <si>
    <t>05949</t>
  </si>
  <si>
    <t>Irwan Rachimi</t>
  </si>
  <si>
    <t>05950</t>
  </si>
  <si>
    <t>05952</t>
  </si>
  <si>
    <t>Harry Primartono</t>
  </si>
  <si>
    <t>05983</t>
  </si>
  <si>
    <t>Dwi Supriandi</t>
  </si>
  <si>
    <t>05984</t>
  </si>
  <si>
    <t>Syafril Zulkifli</t>
  </si>
  <si>
    <t>05985</t>
  </si>
  <si>
    <t>Heny Fauziah</t>
  </si>
  <si>
    <t>05986</t>
  </si>
  <si>
    <t>Deddy Iswadi</t>
  </si>
  <si>
    <t>05992</t>
  </si>
  <si>
    <t>Toningsih</t>
  </si>
  <si>
    <t>05993</t>
  </si>
  <si>
    <t>05994</t>
  </si>
  <si>
    <t>R. Cahyowati Setiorini</t>
  </si>
  <si>
    <t>05998</t>
  </si>
  <si>
    <t>M.D.D. Sadhartomo</t>
  </si>
  <si>
    <t>06002</t>
  </si>
  <si>
    <t>06013</t>
  </si>
  <si>
    <t>Susetiorini Adiningsih</t>
  </si>
  <si>
    <t>06017</t>
  </si>
  <si>
    <t>Muhamad Ihsan</t>
  </si>
  <si>
    <t>06020</t>
  </si>
  <si>
    <t>Rizky Qomaruzaman</t>
  </si>
  <si>
    <t>06022</t>
  </si>
  <si>
    <t>06035</t>
  </si>
  <si>
    <t>06054</t>
  </si>
  <si>
    <t>Eva Aviva</t>
  </si>
  <si>
    <t>06062</t>
  </si>
  <si>
    <t>Firman Muttaqin</t>
  </si>
  <si>
    <t>06078</t>
  </si>
  <si>
    <t>Tiar Rumondang Tarida S.</t>
  </si>
  <si>
    <t>06079</t>
  </si>
  <si>
    <t>Hendri Farabi</t>
  </si>
  <si>
    <t>06081</t>
  </si>
  <si>
    <t>Herdi Purwanto</t>
  </si>
  <si>
    <t>06085</t>
  </si>
  <si>
    <t>06088</t>
  </si>
  <si>
    <t>Finy Saptarita</t>
  </si>
  <si>
    <t>06091</t>
  </si>
  <si>
    <t>06092</t>
  </si>
  <si>
    <t>Budi Trapsila</t>
  </si>
  <si>
    <t>06096</t>
  </si>
  <si>
    <t>Eko Haryanto</t>
  </si>
  <si>
    <t>06109</t>
  </si>
  <si>
    <t>Yuyun Yulianti</t>
  </si>
  <si>
    <t>06110</t>
  </si>
  <si>
    <t>Dian Indrawaty</t>
  </si>
  <si>
    <t>06111</t>
  </si>
  <si>
    <t>06113</t>
  </si>
  <si>
    <t>Nuzwardy Sjahwil</t>
  </si>
  <si>
    <t>06119</t>
  </si>
  <si>
    <t>Nurbeta Kurniawan</t>
  </si>
  <si>
    <t>06126</t>
  </si>
  <si>
    <t>06130</t>
  </si>
  <si>
    <t>Batara I. Sibarani</t>
  </si>
  <si>
    <t>06134</t>
  </si>
  <si>
    <t>Sri Dharma</t>
  </si>
  <si>
    <t>06136</t>
  </si>
  <si>
    <t>Nanang Prasetyo</t>
  </si>
  <si>
    <t>06142</t>
  </si>
  <si>
    <t>Abdul Nasir</t>
  </si>
  <si>
    <t>06152</t>
  </si>
  <si>
    <t>06156</t>
  </si>
  <si>
    <t>Yuli Purwanto</t>
  </si>
  <si>
    <t>06162</t>
  </si>
  <si>
    <t>06167</t>
  </si>
  <si>
    <t>06168</t>
  </si>
  <si>
    <t>06170</t>
  </si>
  <si>
    <t>06172</t>
  </si>
  <si>
    <t>Andryani Yulietta</t>
  </si>
  <si>
    <t>06176</t>
  </si>
  <si>
    <t>Ridwan Sinurat</t>
  </si>
  <si>
    <t>06181</t>
  </si>
  <si>
    <t>Heru Triyono</t>
  </si>
  <si>
    <t>06185</t>
  </si>
  <si>
    <t>Achyar Najib</t>
  </si>
  <si>
    <t>06186</t>
  </si>
  <si>
    <t>Nur Efendi</t>
  </si>
  <si>
    <t>06187</t>
  </si>
  <si>
    <t>Ambar Prawidiyanto</t>
  </si>
  <si>
    <t>06188</t>
  </si>
  <si>
    <t>06189</t>
  </si>
  <si>
    <t>06190</t>
  </si>
  <si>
    <t>Harnes Zulfikar</t>
  </si>
  <si>
    <t>06191</t>
  </si>
  <si>
    <t>Harimurti</t>
  </si>
  <si>
    <t>06198</t>
  </si>
  <si>
    <t>Daniel Djaharuddin</t>
  </si>
  <si>
    <t>06222</t>
  </si>
  <si>
    <t>Ahmad Osman</t>
  </si>
  <si>
    <t>06226</t>
  </si>
  <si>
    <t>06269</t>
  </si>
  <si>
    <t>Agus Baskoro</t>
  </si>
  <si>
    <t>06271</t>
  </si>
  <si>
    <t>Yos Akhirudin</t>
  </si>
  <si>
    <t>06280</t>
  </si>
  <si>
    <t>06281</t>
  </si>
  <si>
    <t>Roni Gustiwa</t>
  </si>
  <si>
    <t>06292</t>
  </si>
  <si>
    <t>Bambang Hermatin</t>
  </si>
  <si>
    <t>06299</t>
  </si>
  <si>
    <t>Khrismomon</t>
  </si>
  <si>
    <t>06310</t>
  </si>
  <si>
    <t>Anwar Tahir</t>
  </si>
  <si>
    <t>06319</t>
  </si>
  <si>
    <t>06321</t>
  </si>
  <si>
    <t>Darmawangsa</t>
  </si>
  <si>
    <t>06322</t>
  </si>
  <si>
    <t>Heri Priono</t>
  </si>
  <si>
    <t>06326</t>
  </si>
  <si>
    <t>Harmanto</t>
  </si>
  <si>
    <t>06348</t>
  </si>
  <si>
    <t>Dani Pramantyo</t>
  </si>
  <si>
    <t>06525</t>
  </si>
  <si>
    <t>Surajiman</t>
  </si>
  <si>
    <t>06528</t>
  </si>
  <si>
    <t>Yayat Nurhayat</t>
  </si>
  <si>
    <t>06571</t>
  </si>
  <si>
    <t>Arief Fadhillah</t>
  </si>
  <si>
    <t>06611</t>
  </si>
  <si>
    <t>Livanan Irvadevi</t>
  </si>
  <si>
    <t>06612</t>
  </si>
  <si>
    <t>Ansarullah</t>
  </si>
  <si>
    <t>06775</t>
  </si>
  <si>
    <t>06989</t>
  </si>
  <si>
    <t>Wiroso Dadi</t>
  </si>
  <si>
    <t>06990</t>
  </si>
  <si>
    <t>Karmaili</t>
  </si>
  <si>
    <t>07303</t>
  </si>
  <si>
    <t>Agus Permadi</t>
  </si>
  <si>
    <t>07337</t>
  </si>
  <si>
    <t>August Iskandar</t>
  </si>
  <si>
    <t>07352</t>
  </si>
  <si>
    <t>Bambang Suntiabudi</t>
  </si>
  <si>
    <t>07353</t>
  </si>
  <si>
    <t>Mursidi</t>
  </si>
  <si>
    <t>07354</t>
  </si>
  <si>
    <t>Hamsi</t>
  </si>
  <si>
    <t>07355</t>
  </si>
  <si>
    <t>Yoyon Ajitrianto</t>
  </si>
  <si>
    <t>07356</t>
  </si>
  <si>
    <t>Anjar Hariyastanto</t>
  </si>
  <si>
    <t>07357</t>
  </si>
  <si>
    <t>07358</t>
  </si>
  <si>
    <t>Maridi</t>
  </si>
  <si>
    <t>07359</t>
  </si>
  <si>
    <t>Muhiddin</t>
  </si>
  <si>
    <t>07361</t>
  </si>
  <si>
    <t>Nanang Artanto</t>
  </si>
  <si>
    <t>07368</t>
  </si>
  <si>
    <t>Arief Ma'Ruf</t>
  </si>
  <si>
    <t>07369</t>
  </si>
  <si>
    <t>Taufiqir</t>
  </si>
  <si>
    <t>07370</t>
  </si>
  <si>
    <t>07371</t>
  </si>
  <si>
    <t>Andi Riyanto</t>
  </si>
  <si>
    <t>07372</t>
  </si>
  <si>
    <t>Nuroni</t>
  </si>
  <si>
    <t>07373</t>
  </si>
  <si>
    <t>Irwansyah Siregar</t>
  </si>
  <si>
    <t>07382</t>
  </si>
  <si>
    <t>Muhammad Nazli</t>
  </si>
  <si>
    <t>07383</t>
  </si>
  <si>
    <t>Hari Nurbianto</t>
  </si>
  <si>
    <t>07384</t>
  </si>
  <si>
    <t>Himawan Pranamukti</t>
  </si>
  <si>
    <t>07385</t>
  </si>
  <si>
    <t>Irsal Mukhtar</t>
  </si>
  <si>
    <t>07404</t>
  </si>
  <si>
    <t>Rusdi Palureng</t>
  </si>
  <si>
    <t>07419</t>
  </si>
  <si>
    <t>07420</t>
  </si>
  <si>
    <t>Dian Mulyadi</t>
  </si>
  <si>
    <t>07421</t>
  </si>
  <si>
    <t>07422</t>
  </si>
  <si>
    <t>07423</t>
  </si>
  <si>
    <t>Rohindra Meison</t>
  </si>
  <si>
    <t>07426</t>
  </si>
  <si>
    <t>Rina Elita</t>
  </si>
  <si>
    <t>07440</t>
  </si>
  <si>
    <t>07441</t>
  </si>
  <si>
    <t>Jamaluddin</t>
  </si>
  <si>
    <t>07442</t>
  </si>
  <si>
    <t>Selvianus</t>
  </si>
  <si>
    <t>07443</t>
  </si>
  <si>
    <t>Marthen Joning</t>
  </si>
  <si>
    <t>07444</t>
  </si>
  <si>
    <t>Muhamad Surahman</t>
  </si>
  <si>
    <t>07446</t>
  </si>
  <si>
    <t>Dedy</t>
  </si>
  <si>
    <t>07448</t>
  </si>
  <si>
    <t>07450</t>
  </si>
  <si>
    <t>Muhammad Rifai</t>
  </si>
  <si>
    <t>07451</t>
  </si>
  <si>
    <t>Arie Hartono</t>
  </si>
  <si>
    <t>Hariyanto</t>
  </si>
  <si>
    <t>07453</t>
  </si>
  <si>
    <t>07454</t>
  </si>
  <si>
    <t>Hasmida</t>
  </si>
  <si>
    <t>07455</t>
  </si>
  <si>
    <t>Suyitno</t>
  </si>
  <si>
    <t>07456</t>
  </si>
  <si>
    <t>Yusuf Meyroni</t>
  </si>
  <si>
    <t>07457</t>
  </si>
  <si>
    <t>07458</t>
  </si>
  <si>
    <t>Suhartoyo</t>
  </si>
  <si>
    <t>07459</t>
  </si>
  <si>
    <t>Dudy Subardi</t>
  </si>
  <si>
    <t>07460</t>
  </si>
  <si>
    <t>Sodick Pribadi</t>
  </si>
  <si>
    <t>07461</t>
  </si>
  <si>
    <t>Altien Pangkey</t>
  </si>
  <si>
    <t>07462</t>
  </si>
  <si>
    <t>Gatot Kafrawi</t>
  </si>
  <si>
    <t>07463</t>
  </si>
  <si>
    <t>Ghiffary</t>
  </si>
  <si>
    <t>07464</t>
  </si>
  <si>
    <t>Tamrin</t>
  </si>
  <si>
    <t>07465</t>
  </si>
  <si>
    <t>Muhammad Ajis</t>
  </si>
  <si>
    <t>07466</t>
  </si>
  <si>
    <t>Juanda</t>
  </si>
  <si>
    <t>07467</t>
  </si>
  <si>
    <t>Nanang Efendi</t>
  </si>
  <si>
    <t>07468</t>
  </si>
  <si>
    <t>07469</t>
  </si>
  <si>
    <t>07470</t>
  </si>
  <si>
    <t>Habiburrahman</t>
  </si>
  <si>
    <t>07471</t>
  </si>
  <si>
    <t>Fahrul Razi</t>
  </si>
  <si>
    <t>07472</t>
  </si>
  <si>
    <t>07473</t>
  </si>
  <si>
    <t>07474</t>
  </si>
  <si>
    <t>Juniyanto Frikabudi</t>
  </si>
  <si>
    <t>07475</t>
  </si>
  <si>
    <t>Abdul Rahman</t>
  </si>
  <si>
    <t>07476</t>
  </si>
  <si>
    <t>Bahrunsyah</t>
  </si>
  <si>
    <t>07478</t>
  </si>
  <si>
    <t>Lukmanul Hakim</t>
  </si>
  <si>
    <t>07482</t>
  </si>
  <si>
    <t>Suriani</t>
  </si>
  <si>
    <t>07495</t>
  </si>
  <si>
    <t>07496</t>
  </si>
  <si>
    <t>Rojali Somantri</t>
  </si>
  <si>
    <t>07497</t>
  </si>
  <si>
    <t>Husen Muhajir</t>
  </si>
  <si>
    <t>07498</t>
  </si>
  <si>
    <t>Nanang Yulianto</t>
  </si>
  <si>
    <t>07499</t>
  </si>
  <si>
    <t>Tantan Sutanto</t>
  </si>
  <si>
    <t>07501</t>
  </si>
  <si>
    <t>Fitri Muhamady</t>
  </si>
  <si>
    <t>07554</t>
  </si>
  <si>
    <t>07599</t>
  </si>
  <si>
    <t>Susi Susanti</t>
  </si>
  <si>
    <t>07613</t>
  </si>
  <si>
    <t>Slamet Widodo</t>
  </si>
  <si>
    <t>07695</t>
  </si>
  <si>
    <t>Rony Wijaya</t>
  </si>
  <si>
    <t>07697</t>
  </si>
  <si>
    <t>Sugeng Prayitno</t>
  </si>
  <si>
    <t>07698</t>
  </si>
  <si>
    <t>07896</t>
  </si>
  <si>
    <t>07897</t>
  </si>
  <si>
    <t>Ahmad Mugni</t>
  </si>
  <si>
    <t>07900</t>
  </si>
  <si>
    <t>Andhies Arman</t>
  </si>
  <si>
    <t>07901</t>
  </si>
  <si>
    <t>Andri Gusnedi</t>
  </si>
  <si>
    <t>07902</t>
  </si>
  <si>
    <t>07903</t>
  </si>
  <si>
    <t>Badiyono</t>
  </si>
  <si>
    <t>07904</t>
  </si>
  <si>
    <t>Bambang Setiawan</t>
  </si>
  <si>
    <t>07905</t>
  </si>
  <si>
    <t>Bhumi Hardianto</t>
  </si>
  <si>
    <t>07907</t>
  </si>
  <si>
    <t>Deddy Sarmanto</t>
  </si>
  <si>
    <t>07909</t>
  </si>
  <si>
    <t>07910</t>
  </si>
  <si>
    <t>Endang Staurina</t>
  </si>
  <si>
    <t>07911</t>
  </si>
  <si>
    <t>07912</t>
  </si>
  <si>
    <t>Hasri</t>
  </si>
  <si>
    <t>07915</t>
  </si>
  <si>
    <t>Ipmawan Hidayatullah</t>
  </si>
  <si>
    <t>07917</t>
  </si>
  <si>
    <t>Iwan Sasmito</t>
  </si>
  <si>
    <t>07918</t>
  </si>
  <si>
    <t>Iyus Darmawan Purnama Y.</t>
  </si>
  <si>
    <t>07919</t>
  </si>
  <si>
    <t>Joko Suharto</t>
  </si>
  <si>
    <t>07920</t>
  </si>
  <si>
    <t>Jumadil</t>
  </si>
  <si>
    <t>07921</t>
  </si>
  <si>
    <t>Lisa Eviyani</t>
  </si>
  <si>
    <t>07923</t>
  </si>
  <si>
    <t>07925</t>
  </si>
  <si>
    <t>Muhammad Juliansyah</t>
  </si>
  <si>
    <t>07926</t>
  </si>
  <si>
    <t>Muhammad Rohim</t>
  </si>
  <si>
    <t>07928</t>
  </si>
  <si>
    <t>Norman</t>
  </si>
  <si>
    <t>07931</t>
  </si>
  <si>
    <t>Purwanto</t>
  </si>
  <si>
    <t>07933</t>
  </si>
  <si>
    <t>Rifky Rivaldi</t>
  </si>
  <si>
    <t>07934</t>
  </si>
  <si>
    <t>Risma Neswaty</t>
  </si>
  <si>
    <t>07935</t>
  </si>
  <si>
    <t>Rizky Fahrurrazi</t>
  </si>
  <si>
    <t>07936</t>
  </si>
  <si>
    <t>Rudi Sumartono</t>
  </si>
  <si>
    <t>07938</t>
  </si>
  <si>
    <t>Sahdiannor</t>
  </si>
  <si>
    <t>07939</t>
  </si>
  <si>
    <t>Salman</t>
  </si>
  <si>
    <t>07940</t>
  </si>
  <si>
    <t>Siti Arafah</t>
  </si>
  <si>
    <t>07941</t>
  </si>
  <si>
    <t>Sri Hartini</t>
  </si>
  <si>
    <t>07943</t>
  </si>
  <si>
    <t>Syahrir</t>
  </si>
  <si>
    <t>07945</t>
  </si>
  <si>
    <t>Syarifuddin</t>
  </si>
  <si>
    <t>07946</t>
  </si>
  <si>
    <t>Tatok Hariyanto</t>
  </si>
  <si>
    <t>07947</t>
  </si>
  <si>
    <t>Totok Liswanto</t>
  </si>
  <si>
    <t>07948</t>
  </si>
  <si>
    <t>Tri Wahyudi</t>
  </si>
  <si>
    <t>07950</t>
  </si>
  <si>
    <t>Wahyu Suswanto</t>
  </si>
  <si>
    <t>07951</t>
  </si>
  <si>
    <t>Widiyanto</t>
  </si>
  <si>
    <t>07952</t>
  </si>
  <si>
    <t>07953</t>
  </si>
  <si>
    <t>Yasir Maruf</t>
  </si>
  <si>
    <t>07954</t>
  </si>
  <si>
    <t>Yoka Rukmana</t>
  </si>
  <si>
    <t>07955</t>
  </si>
  <si>
    <t>Yudi Kurniawan</t>
  </si>
  <si>
    <t>07956</t>
  </si>
  <si>
    <t>Agustinus Heri S.</t>
  </si>
  <si>
    <t>07958</t>
  </si>
  <si>
    <t>07959</t>
  </si>
  <si>
    <t>Baharuddin Hemma</t>
  </si>
  <si>
    <t>07960</t>
  </si>
  <si>
    <t>Bhira Erawan</t>
  </si>
  <si>
    <t>07961</t>
  </si>
  <si>
    <t>Chairul Ashari</t>
  </si>
  <si>
    <t>07962</t>
  </si>
  <si>
    <t>Deswelmeidi</t>
  </si>
  <si>
    <t>07965</t>
  </si>
  <si>
    <t>Ideran</t>
  </si>
  <si>
    <t>07967</t>
  </si>
  <si>
    <t>Kornelius Rare</t>
  </si>
  <si>
    <t>07969</t>
  </si>
  <si>
    <t>Murti Andarini</t>
  </si>
  <si>
    <t>07970</t>
  </si>
  <si>
    <t>07976</t>
  </si>
  <si>
    <t>07977</t>
  </si>
  <si>
    <t>07978</t>
  </si>
  <si>
    <t>Ause Perthiana</t>
  </si>
  <si>
    <t>07979</t>
  </si>
  <si>
    <t>Arie Wahyudhi</t>
  </si>
  <si>
    <t>07980</t>
  </si>
  <si>
    <t>Khoiril Anam</t>
  </si>
  <si>
    <t>07981</t>
  </si>
  <si>
    <t>Sri Nugroho</t>
  </si>
  <si>
    <t>08013</t>
  </si>
  <si>
    <t>Ahmad Djaini</t>
  </si>
  <si>
    <t>08014</t>
  </si>
  <si>
    <t>Ahmad Zaki</t>
  </si>
  <si>
    <t>08015</t>
  </si>
  <si>
    <t>Didi Mayputra</t>
  </si>
  <si>
    <t>08016</t>
  </si>
  <si>
    <t>Ilham Taufik</t>
  </si>
  <si>
    <t>08017</t>
  </si>
  <si>
    <t>Ismi Subagiono</t>
  </si>
  <si>
    <t>08018</t>
  </si>
  <si>
    <t>Mansyur</t>
  </si>
  <si>
    <t>08019</t>
  </si>
  <si>
    <t>Muhammad Saleh</t>
  </si>
  <si>
    <t>08020</t>
  </si>
  <si>
    <t>Rajuddin Noor</t>
  </si>
  <si>
    <t>08021</t>
  </si>
  <si>
    <t>Rustam Jayadi</t>
  </si>
  <si>
    <t>08023</t>
  </si>
  <si>
    <t>Trisula</t>
  </si>
  <si>
    <t>08024</t>
  </si>
  <si>
    <t>08027</t>
  </si>
  <si>
    <t>08073</t>
  </si>
  <si>
    <t>Sukaryanto</t>
  </si>
  <si>
    <t>08074</t>
  </si>
  <si>
    <t>Warnadi</t>
  </si>
  <si>
    <t>08075</t>
  </si>
  <si>
    <t>08158</t>
  </si>
  <si>
    <t>08184</t>
  </si>
  <si>
    <t>Syaeful Bahrie</t>
  </si>
  <si>
    <t>08185</t>
  </si>
  <si>
    <t>08232</t>
  </si>
  <si>
    <t>Winda Agustine</t>
  </si>
  <si>
    <t>08249</t>
  </si>
  <si>
    <t>08251</t>
  </si>
  <si>
    <t>Ricky Hartawan</t>
  </si>
  <si>
    <t>08365</t>
  </si>
  <si>
    <t>Ilan Suhayati</t>
  </si>
  <si>
    <t>08366</t>
  </si>
  <si>
    <t>08367</t>
  </si>
  <si>
    <t>Yessiria</t>
  </si>
  <si>
    <t>08368</t>
  </si>
  <si>
    <t>08388</t>
  </si>
  <si>
    <t>Jaholong Samosir</t>
  </si>
  <si>
    <t>08431</t>
  </si>
  <si>
    <t>Hestining Rahayu</t>
  </si>
  <si>
    <t>08463</t>
  </si>
  <si>
    <t>Abdul Karim</t>
  </si>
  <si>
    <t>08464</t>
  </si>
  <si>
    <t>Arby Arifin</t>
  </si>
  <si>
    <t>08465</t>
  </si>
  <si>
    <t>Arli Krisnandika</t>
  </si>
  <si>
    <t>08466</t>
  </si>
  <si>
    <t>Dwi Hariyanto</t>
  </si>
  <si>
    <t>08468</t>
  </si>
  <si>
    <t>Luckman Afandy</t>
  </si>
  <si>
    <t>08469</t>
  </si>
  <si>
    <t>08470</t>
  </si>
  <si>
    <t>Rizky Indriyansah</t>
  </si>
  <si>
    <t>08472</t>
  </si>
  <si>
    <t>Marni</t>
  </si>
  <si>
    <t>08508</t>
  </si>
  <si>
    <t>Supriadi Suaib</t>
  </si>
  <si>
    <t>08509</t>
  </si>
  <si>
    <t>Asep Saepulloh</t>
  </si>
  <si>
    <t>08510</t>
  </si>
  <si>
    <t>Rudi Adharis</t>
  </si>
  <si>
    <t>08511</t>
  </si>
  <si>
    <t>08512</t>
  </si>
  <si>
    <t>08513</t>
  </si>
  <si>
    <t>Harmen Mardona</t>
  </si>
  <si>
    <t>08514</t>
  </si>
  <si>
    <t>Ardian</t>
  </si>
  <si>
    <t>08650</t>
  </si>
  <si>
    <t>Supriadi</t>
  </si>
  <si>
    <t>08752</t>
  </si>
  <si>
    <t>Yanyan Rundiyantini</t>
  </si>
  <si>
    <t>08753</t>
  </si>
  <si>
    <t>Gunawan Sucipto</t>
  </si>
  <si>
    <t>08754</t>
  </si>
  <si>
    <t>08755</t>
  </si>
  <si>
    <t>08807</t>
  </si>
  <si>
    <t>Agus Wahendra</t>
  </si>
  <si>
    <t>09012</t>
  </si>
  <si>
    <t>Bawono Dwiraditya</t>
  </si>
  <si>
    <t>09013</t>
  </si>
  <si>
    <t>09015</t>
  </si>
  <si>
    <t>Ngatini</t>
  </si>
  <si>
    <t>09079</t>
  </si>
  <si>
    <t>Tri Mardiana</t>
  </si>
  <si>
    <t>09257</t>
  </si>
  <si>
    <t>Ana Ermiyati</t>
  </si>
  <si>
    <t>09263</t>
  </si>
  <si>
    <t>Agnani Marlis</t>
  </si>
  <si>
    <t>09264</t>
  </si>
  <si>
    <t>Ali Ridho</t>
  </si>
  <si>
    <t>09265</t>
  </si>
  <si>
    <t>09266</t>
  </si>
  <si>
    <t>Bheny Harja M.</t>
  </si>
  <si>
    <t>09267</t>
  </si>
  <si>
    <t>Ibnu Aqil</t>
  </si>
  <si>
    <t>09269</t>
  </si>
  <si>
    <t>09270</t>
  </si>
  <si>
    <t>Nanda Sastaviana</t>
  </si>
  <si>
    <t>09271</t>
  </si>
  <si>
    <t>09272</t>
  </si>
  <si>
    <t>Rudi Lesmana</t>
  </si>
  <si>
    <t>09273</t>
  </si>
  <si>
    <t>09299</t>
  </si>
  <si>
    <t>Daung Hadinata</t>
  </si>
  <si>
    <t>09300</t>
  </si>
  <si>
    <t>Risman Yaman</t>
  </si>
  <si>
    <t>09302</t>
  </si>
  <si>
    <t>Kamelia Febrika</t>
  </si>
  <si>
    <t>09330</t>
  </si>
  <si>
    <t>09331</t>
  </si>
  <si>
    <t>Noorpita Kifliah</t>
  </si>
  <si>
    <t>09332</t>
  </si>
  <si>
    <t>Nila Muthia</t>
  </si>
  <si>
    <t>09333</t>
  </si>
  <si>
    <t>Iswadi Idris</t>
  </si>
  <si>
    <t>09334</t>
  </si>
  <si>
    <t>Ade Agustian</t>
  </si>
  <si>
    <t>09335</t>
  </si>
  <si>
    <t>Sri Hilyanti</t>
  </si>
  <si>
    <t>09336</t>
  </si>
  <si>
    <t>Riki Hariyadi</t>
  </si>
  <si>
    <t>09337</t>
  </si>
  <si>
    <t>Syamsul Hidayat</t>
  </si>
  <si>
    <t>09338</t>
  </si>
  <si>
    <t>Yadi Rahmayadi</t>
  </si>
  <si>
    <t>09339</t>
  </si>
  <si>
    <t>Doni Amarullah</t>
  </si>
  <si>
    <t>09340</t>
  </si>
  <si>
    <t>Indra Putra</t>
  </si>
  <si>
    <t>09341</t>
  </si>
  <si>
    <t>09342</t>
  </si>
  <si>
    <t>Erwin</t>
  </si>
  <si>
    <t>09343</t>
  </si>
  <si>
    <t>09354</t>
  </si>
  <si>
    <t>Ari Hambali</t>
  </si>
  <si>
    <t>09355</t>
  </si>
  <si>
    <t>Achmad Suryana</t>
  </si>
  <si>
    <t>09356</t>
  </si>
  <si>
    <t>Makhbub Dasuki</t>
  </si>
  <si>
    <t>09357</t>
  </si>
  <si>
    <t>Haznam Arhas</t>
  </si>
  <si>
    <t>09358</t>
  </si>
  <si>
    <t>Achmad</t>
  </si>
  <si>
    <t>09359</t>
  </si>
  <si>
    <t>Dewantara Patongloan</t>
  </si>
  <si>
    <t>09360</t>
  </si>
  <si>
    <t>09362</t>
  </si>
  <si>
    <t>09363</t>
  </si>
  <si>
    <t>09365</t>
  </si>
  <si>
    <t>09367</t>
  </si>
  <si>
    <t>Syarwansyah</t>
  </si>
  <si>
    <t>09369</t>
  </si>
  <si>
    <t>Nonong Mutia</t>
  </si>
  <si>
    <t>Kadamak Kinder</t>
  </si>
  <si>
    <t>Padlan</t>
  </si>
  <si>
    <t>Haeruddin Rahakbauw</t>
  </si>
  <si>
    <t>Suratman</t>
  </si>
  <si>
    <t>Agus Satriawan</t>
  </si>
  <si>
    <t>Marselinus Duma</t>
  </si>
  <si>
    <t>Hendri Atmoko</t>
  </si>
  <si>
    <t>09402</t>
  </si>
  <si>
    <t>Wahyudi Arief</t>
  </si>
  <si>
    <t>09403</t>
  </si>
  <si>
    <t>Bramono Prabowo</t>
  </si>
  <si>
    <t>09404</t>
  </si>
  <si>
    <t>Lukmanur Hakim</t>
  </si>
  <si>
    <t>09405</t>
  </si>
  <si>
    <t>Nazar Effendi</t>
  </si>
  <si>
    <t>09406</t>
  </si>
  <si>
    <t>Pioniza Ardi</t>
  </si>
  <si>
    <t>09407</t>
  </si>
  <si>
    <t>Nurmizana Fitriani</t>
  </si>
  <si>
    <t>09408</t>
  </si>
  <si>
    <t>09409</t>
  </si>
  <si>
    <t>Alia Mutiara</t>
  </si>
  <si>
    <t>09410</t>
  </si>
  <si>
    <t>09412</t>
  </si>
  <si>
    <t>Imam Supriatna</t>
  </si>
  <si>
    <t>09435</t>
  </si>
  <si>
    <t>Indriyani Martiningtyas</t>
  </si>
  <si>
    <t>09437</t>
  </si>
  <si>
    <t>09438</t>
  </si>
  <si>
    <t>Hendro Pardiyanto</t>
  </si>
  <si>
    <t>09440</t>
  </si>
  <si>
    <t>Muhammad Amin</t>
  </si>
  <si>
    <t>09441</t>
  </si>
  <si>
    <t>09442</t>
  </si>
  <si>
    <t>Yuri Pratikto</t>
  </si>
  <si>
    <t>09443</t>
  </si>
  <si>
    <t>09444</t>
  </si>
  <si>
    <t>Ardison</t>
  </si>
  <si>
    <t>09454</t>
  </si>
  <si>
    <t>Fajria Putra</t>
  </si>
  <si>
    <t>09455</t>
  </si>
  <si>
    <t>Asep Ukon</t>
  </si>
  <si>
    <t>09456</t>
  </si>
  <si>
    <t>Chairul Kahar</t>
  </si>
  <si>
    <t>09458</t>
  </si>
  <si>
    <t>Rudi Kurniawan</t>
  </si>
  <si>
    <t>09459</t>
  </si>
  <si>
    <t>09460</t>
  </si>
  <si>
    <t>Agus Suryanto</t>
  </si>
  <si>
    <t>09461</t>
  </si>
  <si>
    <t>09462</t>
  </si>
  <si>
    <t>Hengky Angra</t>
  </si>
  <si>
    <t>Henhen Henardi</t>
  </si>
  <si>
    <t>Syarif Arifin</t>
  </si>
  <si>
    <t>Andi Susilo</t>
  </si>
  <si>
    <t>09493</t>
  </si>
  <si>
    <t>Bernard Sihombing</t>
  </si>
  <si>
    <t>09509</t>
  </si>
  <si>
    <t>Dikman Purnama</t>
  </si>
  <si>
    <t>09510</t>
  </si>
  <si>
    <t>Juli Permana</t>
  </si>
  <si>
    <t>09511</t>
  </si>
  <si>
    <t>Andi Widodo</t>
  </si>
  <si>
    <t>09512</t>
  </si>
  <si>
    <t>Slamet Handoko</t>
  </si>
  <si>
    <t>09513</t>
  </si>
  <si>
    <t>Eckwan</t>
  </si>
  <si>
    <t>09515</t>
  </si>
  <si>
    <t>09516</t>
  </si>
  <si>
    <t>09517</t>
  </si>
  <si>
    <t>Herdiansyah Asra</t>
  </si>
  <si>
    <t>09518</t>
  </si>
  <si>
    <t>Murni</t>
  </si>
  <si>
    <t>09519</t>
  </si>
  <si>
    <t>09520</t>
  </si>
  <si>
    <t>09521</t>
  </si>
  <si>
    <t>Zubair Syam</t>
  </si>
  <si>
    <t>Fitri Primayunita</t>
  </si>
  <si>
    <t>Atik Nirwanawati</t>
  </si>
  <si>
    <t>Qodariawan</t>
  </si>
  <si>
    <t>Heni Apriyanti</t>
  </si>
  <si>
    <t>Neina Febrianti</t>
  </si>
  <si>
    <t>Hendri Sukrisno</t>
  </si>
  <si>
    <t>09624</t>
  </si>
  <si>
    <t>09625</t>
  </si>
  <si>
    <t>Rahmat Haitami</t>
  </si>
  <si>
    <t>09626</t>
  </si>
  <si>
    <t>09627</t>
  </si>
  <si>
    <t>Irfa Setiawan</t>
  </si>
  <si>
    <t>09628</t>
  </si>
  <si>
    <t>Riasman Damanik</t>
  </si>
  <si>
    <t>Venny Karamoy</t>
  </si>
  <si>
    <t>Afifudin Asaibadi</t>
  </si>
  <si>
    <t>R. Bobi Darmayadi</t>
  </si>
  <si>
    <t>09654</t>
  </si>
  <si>
    <t>Fandi Fermadi</t>
  </si>
  <si>
    <t>09655</t>
  </si>
  <si>
    <t>Indra Wiguna</t>
  </si>
  <si>
    <t>09656</t>
  </si>
  <si>
    <t>Ali Imron</t>
  </si>
  <si>
    <t>Fuad Muqarrabin</t>
  </si>
  <si>
    <t>Rifky Harianto</t>
  </si>
  <si>
    <t>Yusuf Sutajiri</t>
  </si>
  <si>
    <t>Agus Purwoko</t>
  </si>
  <si>
    <t>Dian Mardiansyah</t>
  </si>
  <si>
    <t>Dina Handayani</t>
  </si>
  <si>
    <t>Handaru</t>
  </si>
  <si>
    <t>Henni Herdiyani</t>
  </si>
  <si>
    <t>Hery Yuliatmoko</t>
  </si>
  <si>
    <t>Nuryadi</t>
  </si>
  <si>
    <t>Nita Amanda</t>
  </si>
  <si>
    <t>Tapri Supriyadi</t>
  </si>
  <si>
    <t>Mohamad Ridwan</t>
  </si>
  <si>
    <t>09807</t>
  </si>
  <si>
    <t>Iskandar Hamid</t>
  </si>
  <si>
    <t>Desika Mardiati</t>
  </si>
  <si>
    <t>Faisal</t>
  </si>
  <si>
    <t>Mursalim</t>
  </si>
  <si>
    <t>Yaoma</t>
  </si>
  <si>
    <t>Ervina</t>
  </si>
  <si>
    <t>Arfa</t>
  </si>
  <si>
    <t>Sultan</t>
  </si>
  <si>
    <t>09998</t>
  </si>
  <si>
    <t>Febrianto</t>
  </si>
  <si>
    <t>Vebri Rahmawandi</t>
  </si>
  <si>
    <t>Umar Atik</t>
  </si>
  <si>
    <t>Wahyu Prabowo</t>
  </si>
  <si>
    <t>Rona</t>
  </si>
  <si>
    <t>Munawir Gasali</t>
  </si>
  <si>
    <t>Angelia</t>
  </si>
  <si>
    <t>Erwin Indrayana</t>
  </si>
  <si>
    <t>Indira Milasari</t>
  </si>
  <si>
    <t>Didi Duriyat</t>
  </si>
  <si>
    <t>Mahdya Anatasyia</t>
  </si>
  <si>
    <t>10166</t>
  </si>
  <si>
    <t>10167</t>
  </si>
  <si>
    <t>10169</t>
  </si>
  <si>
    <t>Dhodik Fitriansyah</t>
  </si>
  <si>
    <t>10170</t>
  </si>
  <si>
    <t>10173</t>
  </si>
  <si>
    <t>10174</t>
  </si>
  <si>
    <t>Sadewa</t>
  </si>
  <si>
    <t>10175</t>
  </si>
  <si>
    <t>Yayan Rosdiana</t>
  </si>
  <si>
    <t>Aceng Kurnia</t>
  </si>
  <si>
    <t>Windhi Rahmadona</t>
  </si>
  <si>
    <t>Siti Atisa</t>
  </si>
  <si>
    <t>Imam Murdiono</t>
  </si>
  <si>
    <t>Nur Salim</t>
  </si>
  <si>
    <t>Lukman Latjui</t>
  </si>
  <si>
    <t>Rommy Mokodompit</t>
  </si>
  <si>
    <t>Rumkit Tubarkah</t>
  </si>
  <si>
    <t>Dhani Hapsari</t>
  </si>
  <si>
    <t>Syabani Rais</t>
  </si>
  <si>
    <t>Agus Hendriawan</t>
  </si>
  <si>
    <t>10243</t>
  </si>
  <si>
    <t>Primawan</t>
  </si>
  <si>
    <t>Yuliniar Pratiwi</t>
  </si>
  <si>
    <t>Iman Sumantri</t>
  </si>
  <si>
    <t>Hety</t>
  </si>
  <si>
    <t>Christian Hardi</t>
  </si>
  <si>
    <t>Hendra</t>
  </si>
  <si>
    <t>Musdalifah</t>
  </si>
  <si>
    <t>Reni Septianingsih</t>
  </si>
  <si>
    <t>Normanita Sari</t>
  </si>
  <si>
    <t>Harisuddin</t>
  </si>
  <si>
    <t>Hady Suprapto</t>
  </si>
  <si>
    <t>10333</t>
  </si>
  <si>
    <t>Muchlisyah</t>
  </si>
  <si>
    <t>10334</t>
  </si>
  <si>
    <t>Gatot Putrawan</t>
  </si>
  <si>
    <t>Zulkifly</t>
  </si>
  <si>
    <t>10338</t>
  </si>
  <si>
    <t>10339</t>
  </si>
  <si>
    <t>Ilyas</t>
  </si>
  <si>
    <t>10340</t>
  </si>
  <si>
    <t>Sandi Ramba</t>
  </si>
  <si>
    <t>10348</t>
  </si>
  <si>
    <t>Didik Nurwanto</t>
  </si>
  <si>
    <t>Ari Setiawan</t>
  </si>
  <si>
    <t>Hamidah Mubarrak</t>
  </si>
  <si>
    <t>Herry Susanto</t>
  </si>
  <si>
    <t>Boby Alfianjaya</t>
  </si>
  <si>
    <t>10400</t>
  </si>
  <si>
    <t>10401</t>
  </si>
  <si>
    <t>Supardiyanto</t>
  </si>
  <si>
    <t>Tony Supardi</t>
  </si>
  <si>
    <t>Guntur Nugroho</t>
  </si>
  <si>
    <t>Agus Rozak</t>
  </si>
  <si>
    <t>Winda Hasnawati</t>
  </si>
  <si>
    <t>Agus Suprapto</t>
  </si>
  <si>
    <t>Wiyanto</t>
  </si>
  <si>
    <t>Ari Siswanto</t>
  </si>
  <si>
    <t>Nor Rahman</t>
  </si>
  <si>
    <t>Muhammad Mirza</t>
  </si>
  <si>
    <t>Yulianti Darwis</t>
  </si>
  <si>
    <t>Ronny Ramlan</t>
  </si>
  <si>
    <t>Pramudya Widhiananto</t>
  </si>
  <si>
    <t>10517</t>
  </si>
  <si>
    <t>Muhammad Syahrial</t>
  </si>
  <si>
    <t>Emalia Dewi</t>
  </si>
  <si>
    <t>Hendriyanto</t>
  </si>
  <si>
    <t>Muh. Fitrah Hidayah</t>
  </si>
  <si>
    <t>Herawati</t>
  </si>
  <si>
    <t>Suriani Landang</t>
  </si>
  <si>
    <t>Masita Ismail</t>
  </si>
  <si>
    <t>Arfan Hs</t>
  </si>
  <si>
    <t>Muchlis Ariessandy</t>
  </si>
  <si>
    <t>Ilham Agung</t>
  </si>
  <si>
    <t>Nasrum Oktaillah</t>
  </si>
  <si>
    <t>Surono</t>
  </si>
  <si>
    <t>Ronald Nainggolan</t>
  </si>
  <si>
    <t>Kukuh Nugrahadi</t>
  </si>
  <si>
    <t>10578</t>
  </si>
  <si>
    <t>10579</t>
  </si>
  <si>
    <t>Zulhaidir</t>
  </si>
  <si>
    <t>10580</t>
  </si>
  <si>
    <t>10581</t>
  </si>
  <si>
    <t>10582</t>
  </si>
  <si>
    <t>Uus Usman</t>
  </si>
  <si>
    <t>Rijeki Fatwa</t>
  </si>
  <si>
    <t>Yudi</t>
  </si>
  <si>
    <t>Duding Fahrudin</t>
  </si>
  <si>
    <t>Lukman Prasetyo</t>
  </si>
  <si>
    <t>Lutfia Tahir</t>
  </si>
  <si>
    <t>Dedi Mulianto</t>
  </si>
  <si>
    <t>Eri Puspiani</t>
  </si>
  <si>
    <t>Fitriyadi</t>
  </si>
  <si>
    <t>Putri Nahrishah</t>
  </si>
  <si>
    <t>Sri Wahyuni</t>
  </si>
  <si>
    <t>Merisa</t>
  </si>
  <si>
    <t>Deddy Wahyudi</t>
  </si>
  <si>
    <t>Enci Warsi</t>
  </si>
  <si>
    <t>Ayu Kurniasih</t>
  </si>
  <si>
    <t>Widya Jayanti</t>
  </si>
  <si>
    <t>Muhamad Yasin</t>
  </si>
  <si>
    <t>Restu Fatmawati</t>
  </si>
  <si>
    <t>Irena Widelia</t>
  </si>
  <si>
    <t>Yosep Nurdeman</t>
  </si>
  <si>
    <t>Cece Suherli</t>
  </si>
  <si>
    <t>Didah Faridah</t>
  </si>
  <si>
    <t>Budi Trisusilo</t>
  </si>
  <si>
    <t>Faisol Hidayat</t>
  </si>
  <si>
    <t>Kurnia Pranita</t>
  </si>
  <si>
    <t>Astie Sulastri</t>
  </si>
  <si>
    <t>Muhammad Ikhsan</t>
  </si>
  <si>
    <t>Suci Lestari</t>
  </si>
  <si>
    <t>Verra Herawati</t>
  </si>
  <si>
    <t>Aribowo Hartanto</t>
  </si>
  <si>
    <t>Kunta Yudhistira</t>
  </si>
  <si>
    <t>Kurnia Ningsih</t>
  </si>
  <si>
    <t>Dhevi Gianima</t>
  </si>
  <si>
    <t>Mukhlis Rais</t>
  </si>
  <si>
    <t>Rony Saputra</t>
  </si>
  <si>
    <t>Nofi Adrisal</t>
  </si>
  <si>
    <t>Dede Rohayadi</t>
  </si>
  <si>
    <t>Rizqi Mubarokah</t>
  </si>
  <si>
    <t>Nurisa Winanda</t>
  </si>
  <si>
    <t>Syarif Ahmad</t>
  </si>
  <si>
    <t>Mohamad Alfan</t>
  </si>
  <si>
    <t>Farah Diba</t>
  </si>
  <si>
    <t>Abdul Hakim</t>
  </si>
  <si>
    <t>Amril Kadir</t>
  </si>
  <si>
    <t>Dardi</t>
  </si>
  <si>
    <t>Kurais Adam</t>
  </si>
  <si>
    <t>Ridwan Syafei</t>
  </si>
  <si>
    <t>Rinaldi Herwindo</t>
  </si>
  <si>
    <t>Imam Hanapi</t>
  </si>
  <si>
    <t>Riza Fuadi</t>
  </si>
  <si>
    <t>Sugeng Fitriyadi</t>
  </si>
  <si>
    <t>Ahmedi Ershad</t>
  </si>
  <si>
    <t>Agus Setiawan</t>
  </si>
  <si>
    <t>Riza Fahlevi</t>
  </si>
  <si>
    <t>Nurjati</t>
  </si>
  <si>
    <t>Achmad Yusuf</t>
  </si>
  <si>
    <t>Muhammad Rasyid</t>
  </si>
  <si>
    <t>Dydi Purwanto</t>
  </si>
  <si>
    <t>Pupung Tirtana</t>
  </si>
  <si>
    <t>Yusmansyah</t>
  </si>
  <si>
    <t>Erwan Prayitno</t>
  </si>
  <si>
    <t>Beniyus Legenta</t>
  </si>
  <si>
    <t>Oka Zulveni</t>
  </si>
  <si>
    <t>11202</t>
  </si>
  <si>
    <t>Bayu Sukma</t>
  </si>
  <si>
    <t>11203</t>
  </si>
  <si>
    <t>Holys</t>
  </si>
  <si>
    <t>11204</t>
  </si>
  <si>
    <t>Indra Wijaya</t>
  </si>
  <si>
    <t>11206</t>
  </si>
  <si>
    <t>Tantra Noerit</t>
  </si>
  <si>
    <t>Firman Frediantono</t>
  </si>
  <si>
    <t>Ramelan</t>
  </si>
  <si>
    <t>Felly Anta</t>
  </si>
  <si>
    <t>Nurhadi Adjie</t>
  </si>
  <si>
    <t>Iqbal</t>
  </si>
  <si>
    <t>Miosmella Anoga</t>
  </si>
  <si>
    <t>Dini Aryani</t>
  </si>
  <si>
    <t>Dede Muhammad</t>
  </si>
  <si>
    <t>11307</t>
  </si>
  <si>
    <t>Agus Wachid</t>
  </si>
  <si>
    <t>11308</t>
  </si>
  <si>
    <t>Djoko Julianto</t>
  </si>
  <si>
    <t>Dentia Kusmanto</t>
  </si>
  <si>
    <t>Anjar Widhowati</t>
  </si>
  <si>
    <t>Ita Lestari</t>
  </si>
  <si>
    <t>Indra Affandi</t>
  </si>
  <si>
    <t>Diva Christiano</t>
  </si>
  <si>
    <t>Lukman Hakim</t>
  </si>
  <si>
    <t>Hendra Apriadi</t>
  </si>
  <si>
    <t>Muhamad Aripin</t>
  </si>
  <si>
    <t>Fachrul</t>
  </si>
  <si>
    <t>Hendra Aulia</t>
  </si>
  <si>
    <t>11398</t>
  </si>
  <si>
    <t>Arie Rivialdi</t>
  </si>
  <si>
    <t>11399</t>
  </si>
  <si>
    <t>Muhammad Faizal</t>
  </si>
  <si>
    <t>Gusharianti</t>
  </si>
  <si>
    <t>Antoni Fadila</t>
  </si>
  <si>
    <t>Jumelda</t>
  </si>
  <si>
    <t>11408</t>
  </si>
  <si>
    <t>Wahyuni</t>
  </si>
  <si>
    <t>Makmur Arsyad</t>
  </si>
  <si>
    <t>Dahlan Kasau</t>
  </si>
  <si>
    <t>Rizal Afrianto</t>
  </si>
  <si>
    <t>Nina Nirmala</t>
  </si>
  <si>
    <t>Muhammad Jaza</t>
  </si>
  <si>
    <t>Rony Prasetiono</t>
  </si>
  <si>
    <t>Rizal</t>
  </si>
  <si>
    <t>Nurcholis</t>
  </si>
  <si>
    <t>Rendi Kusuma</t>
  </si>
  <si>
    <t>Yudi Iswahyudi</t>
  </si>
  <si>
    <t>Adam Sulaiman</t>
  </si>
  <si>
    <t>11545</t>
  </si>
  <si>
    <t>Zaidi Asyadiqi</t>
  </si>
  <si>
    <t>Muhammad Yazid</t>
  </si>
  <si>
    <t>11548</t>
  </si>
  <si>
    <t>Dadang Budiarsa</t>
  </si>
  <si>
    <t>11553</t>
  </si>
  <si>
    <t>Reza Wratsongko</t>
  </si>
  <si>
    <t>Priyo Rismadi</t>
  </si>
  <si>
    <t>Yudi Saputra</t>
  </si>
  <si>
    <t>A. Sulaiman</t>
  </si>
  <si>
    <t>Muhammad Sahal</t>
  </si>
  <si>
    <t>Fajar Hariadi</t>
  </si>
  <si>
    <t>Theodorus Dicky</t>
  </si>
  <si>
    <t>Heru Febriantara</t>
  </si>
  <si>
    <t>Adang Sutrisna</t>
  </si>
  <si>
    <t>Afriandy</t>
  </si>
  <si>
    <t>Ginanjar Ardiansyah</t>
  </si>
  <si>
    <t>Achmad Rinaldi</t>
  </si>
  <si>
    <t>Nasutompul</t>
  </si>
  <si>
    <t>Robiansyah</t>
  </si>
  <si>
    <t>Miranita Nuryani</t>
  </si>
  <si>
    <t>Reni Trisnawati</t>
  </si>
  <si>
    <t>Hendro Purwono</t>
  </si>
  <si>
    <t>Mera Indrani</t>
  </si>
  <si>
    <t>Putra Mardiyansyah</t>
  </si>
  <si>
    <t>Imam Munandar</t>
  </si>
  <si>
    <t>Lukman Farisi</t>
  </si>
  <si>
    <t>Didit Setiawan</t>
  </si>
  <si>
    <t>Rina Pratiwi</t>
  </si>
  <si>
    <t>Rika Muthiah</t>
  </si>
  <si>
    <t>Nova Artanti</t>
  </si>
  <si>
    <t>Tri Agustiningsih</t>
  </si>
  <si>
    <t>Jero Fili</t>
  </si>
  <si>
    <t>Sjamsul Bachri</t>
  </si>
  <si>
    <t>Gati Prasetyo</t>
  </si>
  <si>
    <t>Hasanah Kurniadewi</t>
  </si>
  <si>
    <t>Setiyono</t>
  </si>
  <si>
    <t>Antoni</t>
  </si>
  <si>
    <t>Pambudi Raharjo</t>
  </si>
  <si>
    <t>Agfan Nesba</t>
  </si>
  <si>
    <t>Nia Nofrianti</t>
  </si>
  <si>
    <t>Najwa Huwaina</t>
  </si>
  <si>
    <t>Didya Sinatryani</t>
  </si>
  <si>
    <t>Fauzul Karim</t>
  </si>
  <si>
    <t>Muhammad Ali</t>
  </si>
  <si>
    <t>Hermansyah</t>
  </si>
  <si>
    <t>Kurniawan</t>
  </si>
  <si>
    <t>Ari Sunaryo</t>
  </si>
  <si>
    <t>Rachmat Fauzi</t>
  </si>
  <si>
    <t>Anita Rahmawati</t>
  </si>
  <si>
    <t>Avianto Yudhoutomo</t>
  </si>
  <si>
    <t>11821</t>
  </si>
  <si>
    <t>Wulan Damayanti</t>
  </si>
  <si>
    <t>11822</t>
  </si>
  <si>
    <t>Muh. Arif</t>
  </si>
  <si>
    <t>11849</t>
  </si>
  <si>
    <t>Dwiyoga Nugrohojati</t>
  </si>
  <si>
    <t>11856</t>
  </si>
  <si>
    <t>Eko Priyono</t>
  </si>
  <si>
    <t>Dian Ansari</t>
  </si>
  <si>
    <t>Gun Gun Gunawan</t>
  </si>
  <si>
    <t>11887</t>
  </si>
  <si>
    <t>Andreas Setiadi</t>
  </si>
  <si>
    <t>11888</t>
  </si>
  <si>
    <t>Verdy Harisaputra</t>
  </si>
  <si>
    <t>11889</t>
  </si>
  <si>
    <t>Purnomo Sidi</t>
  </si>
  <si>
    <t>11890</t>
  </si>
  <si>
    <t>Fikri Haykal</t>
  </si>
  <si>
    <t>11891</t>
  </si>
  <si>
    <t>Asep Sobari</t>
  </si>
  <si>
    <t>11895</t>
  </si>
  <si>
    <t>Yona</t>
  </si>
  <si>
    <t>Rusdi</t>
  </si>
  <si>
    <t>Bima Iriantika</t>
  </si>
  <si>
    <t>Ridwan Kurniawan</t>
  </si>
  <si>
    <t>11992</t>
  </si>
  <si>
    <t>Firdaus</t>
  </si>
  <si>
    <t>Didik Riyadi</t>
  </si>
  <si>
    <t>Manasye</t>
  </si>
  <si>
    <t>Dodi Atmaja</t>
  </si>
  <si>
    <t>Lasiran</t>
  </si>
  <si>
    <t>Denny Osly</t>
  </si>
  <si>
    <t>12010</t>
  </si>
  <si>
    <t>12011</t>
  </si>
  <si>
    <t>Ahmad Fasya</t>
  </si>
  <si>
    <t>12012</t>
  </si>
  <si>
    <t>Lukman Harun</t>
  </si>
  <si>
    <t>12013</t>
  </si>
  <si>
    <t>Muhammad Triyansyah</t>
  </si>
  <si>
    <t>12014</t>
  </si>
  <si>
    <t>12015</t>
  </si>
  <si>
    <t>Rahma Nurhasanah</t>
  </si>
  <si>
    <t>12016</t>
  </si>
  <si>
    <t>Anotona Lase</t>
  </si>
  <si>
    <t>12017</t>
  </si>
  <si>
    <t>Ryandi</t>
  </si>
  <si>
    <t>12033</t>
  </si>
  <si>
    <t>12034</t>
  </si>
  <si>
    <t>Toni Susilo</t>
  </si>
  <si>
    <t>Muhammad Idris</t>
  </si>
  <si>
    <t>Abdul Rahim</t>
  </si>
  <si>
    <t>Balkis Sakina</t>
  </si>
  <si>
    <t>Masagus Mailani</t>
  </si>
  <si>
    <t>12062</t>
  </si>
  <si>
    <t>12076</t>
  </si>
  <si>
    <t>Haedar Hidayatulloh</t>
  </si>
  <si>
    <t>12077</t>
  </si>
  <si>
    <t>Yusron Nurhamdani</t>
  </si>
  <si>
    <t>12079</t>
  </si>
  <si>
    <t>Ahmad Mahsuny</t>
  </si>
  <si>
    <t>Harfi Saputra</t>
  </si>
  <si>
    <t>Slamet Pramono</t>
  </si>
  <si>
    <t>Dhihan Hamidi</t>
  </si>
  <si>
    <t>Muhammad Iqbal</t>
  </si>
  <si>
    <t>Fydel Setiadi</t>
  </si>
  <si>
    <t>Hilmans Oktaviansyah</t>
  </si>
  <si>
    <t>Erista Markos</t>
  </si>
  <si>
    <t>12128</t>
  </si>
  <si>
    <t>12132</t>
  </si>
  <si>
    <t>12138</t>
  </si>
  <si>
    <t>Kurniawan Saputra</t>
  </si>
  <si>
    <t>12141</t>
  </si>
  <si>
    <t>Tati Sutarti</t>
  </si>
  <si>
    <t>Nadya Amira</t>
  </si>
  <si>
    <t>Firman Widiarso</t>
  </si>
  <si>
    <t>Hidayat Syah</t>
  </si>
  <si>
    <t>12159</t>
  </si>
  <si>
    <t>Erfan Royani</t>
  </si>
  <si>
    <t>12160</t>
  </si>
  <si>
    <t>Ferdy</t>
  </si>
  <si>
    <t>12162</t>
  </si>
  <si>
    <t>12163</t>
  </si>
  <si>
    <t>12164</t>
  </si>
  <si>
    <t>12165</t>
  </si>
  <si>
    <t>Hairul Akmam</t>
  </si>
  <si>
    <t>12197</t>
  </si>
  <si>
    <t>12201</t>
  </si>
  <si>
    <t>Dona Irawati</t>
  </si>
  <si>
    <t>12203</t>
  </si>
  <si>
    <t>Prisma Hariningtyas</t>
  </si>
  <si>
    <t>12205</t>
  </si>
  <si>
    <t>Reza Kurniawan</t>
  </si>
  <si>
    <t>12208</t>
  </si>
  <si>
    <t>12214</t>
  </si>
  <si>
    <t>Samuel Dasem</t>
  </si>
  <si>
    <t>12221</t>
  </si>
  <si>
    <t>12223</t>
  </si>
  <si>
    <t>Fadhil</t>
  </si>
  <si>
    <t>Anneke Violeta</t>
  </si>
  <si>
    <t>Elina Puspasari</t>
  </si>
  <si>
    <t>Mahmud</t>
  </si>
  <si>
    <t>Siskha Lumbaa</t>
  </si>
  <si>
    <t>Oka Afranda</t>
  </si>
  <si>
    <t>Widhiyarto</t>
  </si>
  <si>
    <t>12267</t>
  </si>
  <si>
    <t>Herlina</t>
  </si>
  <si>
    <t>Putri Rakhmawati</t>
  </si>
  <si>
    <t>12283</t>
  </si>
  <si>
    <t>12285</t>
  </si>
  <si>
    <t>Arif Setyabudi</t>
  </si>
  <si>
    <t>12287</t>
  </si>
  <si>
    <t>12288</t>
  </si>
  <si>
    <t>Inggit Supranata</t>
  </si>
  <si>
    <t>Ryan Rachmawan</t>
  </si>
  <si>
    <t>Dyandini Nurikasari</t>
  </si>
  <si>
    <t>Dessy Jayanty</t>
  </si>
  <si>
    <t>12298</t>
  </si>
  <si>
    <t>Nurfina</t>
  </si>
  <si>
    <t>12299</t>
  </si>
  <si>
    <t>Basri Rahman</t>
  </si>
  <si>
    <t>12300</t>
  </si>
  <si>
    <t>Ayu Lestari</t>
  </si>
  <si>
    <t>12305</t>
  </si>
  <si>
    <t>Rima Rachmawati</t>
  </si>
  <si>
    <t>12306</t>
  </si>
  <si>
    <t>12308</t>
  </si>
  <si>
    <t>Resti Gasha</t>
  </si>
  <si>
    <t>12309</t>
  </si>
  <si>
    <t>Muhammad Luthfy</t>
  </si>
  <si>
    <t>12310</t>
  </si>
  <si>
    <t>Izayasa</t>
  </si>
  <si>
    <t>Evi Aulia</t>
  </si>
  <si>
    <t>12312</t>
  </si>
  <si>
    <t>Tarania Handayani</t>
  </si>
  <si>
    <t>12313</t>
  </si>
  <si>
    <t>Nurul Arifah</t>
  </si>
  <si>
    <t>12315</t>
  </si>
  <si>
    <t>Nunik Nurlina</t>
  </si>
  <si>
    <t>12318</t>
  </si>
  <si>
    <t>Andri Wiliyanto</t>
  </si>
  <si>
    <t>Ansar Muhammad</t>
  </si>
  <si>
    <t>Chalvin Chaesar Abraham</t>
  </si>
  <si>
    <t>Joko Waluyo</t>
  </si>
  <si>
    <t>Satria Setia</t>
  </si>
  <si>
    <t>12367</t>
  </si>
  <si>
    <t>Mumu Muftiadi</t>
  </si>
  <si>
    <t>12376</t>
  </si>
  <si>
    <t>Rifki Khoiruz</t>
  </si>
  <si>
    <t>Marwan Lubis</t>
  </si>
  <si>
    <t>12380</t>
  </si>
  <si>
    <t>12395</t>
  </si>
  <si>
    <t>12407</t>
  </si>
  <si>
    <t>Raisya Anandya</t>
  </si>
  <si>
    <t>12408</t>
  </si>
  <si>
    <t>Widdya Rahmawaty</t>
  </si>
  <si>
    <t>12446</t>
  </si>
  <si>
    <t>12447</t>
  </si>
  <si>
    <t>12448</t>
  </si>
  <si>
    <t>Muhammad Muzaki</t>
  </si>
  <si>
    <t>Abdul Malik</t>
  </si>
  <si>
    <t>Angga Saputra</t>
  </si>
  <si>
    <t>Yoyok Amsudi</t>
  </si>
  <si>
    <t>12527</t>
  </si>
  <si>
    <t>12528</t>
  </si>
  <si>
    <t>12529</t>
  </si>
  <si>
    <t>12530</t>
  </si>
  <si>
    <t>12540</t>
  </si>
  <si>
    <t>Wenny Wulandari</t>
  </si>
  <si>
    <t>12543</t>
  </si>
  <si>
    <t>12544</t>
  </si>
  <si>
    <t>12546</t>
  </si>
  <si>
    <t>Erwin Raharjo</t>
  </si>
  <si>
    <t>12548</t>
  </si>
  <si>
    <t>12549</t>
  </si>
  <si>
    <t>12550</t>
  </si>
  <si>
    <t>Syaifullah</t>
  </si>
  <si>
    <t>12569</t>
  </si>
  <si>
    <t>12604</t>
  </si>
  <si>
    <t>Irval Mayiendra</t>
  </si>
  <si>
    <t>Syarifah Hapsah</t>
  </si>
  <si>
    <t>12638</t>
  </si>
  <si>
    <t>Prihanto</t>
  </si>
  <si>
    <t>Amanda Putri</t>
  </si>
  <si>
    <t>Anisa Triambarsari</t>
  </si>
  <si>
    <t>Laila Rohaya</t>
  </si>
  <si>
    <t>Gian Prabuharto</t>
  </si>
  <si>
    <t>Muhammad Panji</t>
  </si>
  <si>
    <t>12706</t>
  </si>
  <si>
    <t>12734</t>
  </si>
  <si>
    <t>Iqra Intifada</t>
  </si>
  <si>
    <t>Yuliyanti</t>
  </si>
  <si>
    <t>12760</t>
  </si>
  <si>
    <t>Ade Nugraha</t>
  </si>
  <si>
    <t>12780</t>
  </si>
  <si>
    <t>Dini Wulansari</t>
  </si>
  <si>
    <t>Fery Suhanda</t>
  </si>
  <si>
    <t>12788</t>
  </si>
  <si>
    <t>Firman</t>
  </si>
  <si>
    <t>12789</t>
  </si>
  <si>
    <t>Handra Yaspita</t>
  </si>
  <si>
    <t>12792</t>
  </si>
  <si>
    <t>12794</t>
  </si>
  <si>
    <t>Irfan Yudha</t>
  </si>
  <si>
    <t>12808</t>
  </si>
  <si>
    <t>Romi Putra</t>
  </si>
  <si>
    <t>Ullia Rahman</t>
  </si>
  <si>
    <t>12821</t>
  </si>
  <si>
    <t>Puspo Satrio Nugroho</t>
  </si>
  <si>
    <t>12823</t>
  </si>
  <si>
    <t>Sri Hasanah</t>
  </si>
  <si>
    <t>12830</t>
  </si>
  <si>
    <t>12832</t>
  </si>
  <si>
    <t>12833</t>
  </si>
  <si>
    <t>12834</t>
  </si>
  <si>
    <t>12838</t>
  </si>
  <si>
    <t>12843</t>
  </si>
  <si>
    <t>12844</t>
  </si>
  <si>
    <t>12862</t>
  </si>
  <si>
    <t>Danny Soegiarto</t>
  </si>
  <si>
    <t>12865</t>
  </si>
  <si>
    <t>Dewi Pegita</t>
  </si>
  <si>
    <t>12866</t>
  </si>
  <si>
    <t>12867</t>
  </si>
  <si>
    <t>Riska</t>
  </si>
  <si>
    <t>12868</t>
  </si>
  <si>
    <t>Supian Suri</t>
  </si>
  <si>
    <t>12872</t>
  </si>
  <si>
    <t>Hadriansyah</t>
  </si>
  <si>
    <t>12874</t>
  </si>
  <si>
    <t>Herian Saputra</t>
  </si>
  <si>
    <t>Muhaimin</t>
  </si>
  <si>
    <t>Erwin Abas</t>
  </si>
  <si>
    <t>Sartika Febrina</t>
  </si>
  <si>
    <t>Jimmy Mandala Putra</t>
  </si>
  <si>
    <t>12884</t>
  </si>
  <si>
    <t>Adhyttya Utama</t>
  </si>
  <si>
    <t>Diona Putri Rahmawanti</t>
  </si>
  <si>
    <t>12887</t>
  </si>
  <si>
    <t>Hardimansyah</t>
  </si>
  <si>
    <t>12888</t>
  </si>
  <si>
    <t>Man Hasri</t>
  </si>
  <si>
    <t>Hendrik Silva</t>
  </si>
  <si>
    <t>Aris Subhan</t>
  </si>
  <si>
    <t>Angga Chrisdiono</t>
  </si>
  <si>
    <t>Dedit Eko Prasetyo</t>
  </si>
  <si>
    <t>Erwin Bimayanto</t>
  </si>
  <si>
    <t>Rizky Aditya</t>
  </si>
  <si>
    <t>Novi Nur Arif Setiawan</t>
  </si>
  <si>
    <t>Yusran</t>
  </si>
  <si>
    <t>T. Sri Nuraini Tambunan</t>
  </si>
  <si>
    <t>12938</t>
  </si>
  <si>
    <t>Jatmiko</t>
  </si>
  <si>
    <t>12939</t>
  </si>
  <si>
    <t>Davied Pasaribu</t>
  </si>
  <si>
    <t>12941</t>
  </si>
  <si>
    <t>Antonius Saragih</t>
  </si>
  <si>
    <t>12942</t>
  </si>
  <si>
    <t>Firdaus Hamidi</t>
  </si>
  <si>
    <t>12949</t>
  </si>
  <si>
    <t>Misriani Said</t>
  </si>
  <si>
    <t>12962</t>
  </si>
  <si>
    <t>Dulfakor Ali Mahdi</t>
  </si>
  <si>
    <t>Asep Suherman</t>
  </si>
  <si>
    <t>12964</t>
  </si>
  <si>
    <t>Andri Murdianto</t>
  </si>
  <si>
    <t>12965</t>
  </si>
  <si>
    <t>Maryani Basri</t>
  </si>
  <si>
    <t>12967</t>
  </si>
  <si>
    <t>Nurmarwin</t>
  </si>
  <si>
    <t>12968</t>
  </si>
  <si>
    <t>12973</t>
  </si>
  <si>
    <t>12975</t>
  </si>
  <si>
    <t>Khoirul Kambali</t>
  </si>
  <si>
    <t>12983</t>
  </si>
  <si>
    <t>Ahmad Fernando</t>
  </si>
  <si>
    <t>12984</t>
  </si>
  <si>
    <t>Muhammad Bachtiar Al Fitrah</t>
  </si>
  <si>
    <t>12985</t>
  </si>
  <si>
    <t>Rionaldo</t>
  </si>
  <si>
    <t>12986</t>
  </si>
  <si>
    <t>Haris Andriawan</t>
  </si>
  <si>
    <t>12987</t>
  </si>
  <si>
    <t>Ade Susanto</t>
  </si>
  <si>
    <t>Davit Hidayat</t>
  </si>
  <si>
    <t>12992</t>
  </si>
  <si>
    <t>Guntur Damanik</t>
  </si>
  <si>
    <t>Nurul Huda</t>
  </si>
  <si>
    <t>Riko Rinaldo</t>
  </si>
  <si>
    <t>Hendrawan Ariadita</t>
  </si>
  <si>
    <t>Andri Hapsari</t>
  </si>
  <si>
    <t>13023</t>
  </si>
  <si>
    <t>Surya Gunawan</t>
  </si>
  <si>
    <t>13027</t>
  </si>
  <si>
    <t>Martin Effendi</t>
  </si>
  <si>
    <t>Estie Rizky Utami</t>
  </si>
  <si>
    <t>Maya Kurniatun</t>
  </si>
  <si>
    <t>Yudha Febri Qistanto</t>
  </si>
  <si>
    <t>Didin Tri Wahyudi</t>
  </si>
  <si>
    <t>Windy Odelia Putri</t>
  </si>
  <si>
    <t>Ronald Gustaf</t>
  </si>
  <si>
    <t>Gigih Untoro</t>
  </si>
  <si>
    <t>13061</t>
  </si>
  <si>
    <t>13062</t>
  </si>
  <si>
    <t>13063</t>
  </si>
  <si>
    <t>13064</t>
  </si>
  <si>
    <t>13065</t>
  </si>
  <si>
    <t>13066</t>
  </si>
  <si>
    <t>Erni Pujihartati</t>
  </si>
  <si>
    <t>Meilani Arfan</t>
  </si>
  <si>
    <t>Ayu Purwaningsih</t>
  </si>
  <si>
    <t>Yudi Isnawan</t>
  </si>
  <si>
    <t>Visi Hardiani</t>
  </si>
  <si>
    <t>13076</t>
  </si>
  <si>
    <t>Ajeng Prasetyaningtyas</t>
  </si>
  <si>
    <t>13077</t>
  </si>
  <si>
    <t>Ayu Motikasari</t>
  </si>
  <si>
    <t>13082</t>
  </si>
  <si>
    <t>Rosi Iswanto</t>
  </si>
  <si>
    <t>13086</t>
  </si>
  <si>
    <t>Marina Savitri</t>
  </si>
  <si>
    <t>13087</t>
  </si>
  <si>
    <t>Ayu Naditia</t>
  </si>
  <si>
    <t>Sjarif Hidayat</t>
  </si>
  <si>
    <t>13091</t>
  </si>
  <si>
    <t>Wisnu Yuniarto</t>
  </si>
  <si>
    <t>13092</t>
  </si>
  <si>
    <t>Puspa Kencana</t>
  </si>
  <si>
    <t>Hinayah</t>
  </si>
  <si>
    <t>Wiendy Nurcahya</t>
  </si>
  <si>
    <t>Diana Widyawati</t>
  </si>
  <si>
    <t>Ade Deddy Setiawandry</t>
  </si>
  <si>
    <t>Sri Budi Haji</t>
  </si>
  <si>
    <t>13143</t>
  </si>
  <si>
    <t>Andri Wahyu Darmawan</t>
  </si>
  <si>
    <t>Handoko</t>
  </si>
  <si>
    <t>13151</t>
  </si>
  <si>
    <t>Rian Aditya</t>
  </si>
  <si>
    <t>13157</t>
  </si>
  <si>
    <t>Achmad Dahlan Fauzi</t>
  </si>
  <si>
    <t>13169</t>
  </si>
  <si>
    <t>Ainun Nisa</t>
  </si>
  <si>
    <t>Merlin Angela</t>
  </si>
  <si>
    <t>13179</t>
  </si>
  <si>
    <t>Eka Purnamawati</t>
  </si>
  <si>
    <t>13180</t>
  </si>
  <si>
    <t>Muchdianisa .</t>
  </si>
  <si>
    <t>Mamat</t>
  </si>
  <si>
    <t>13186</t>
  </si>
  <si>
    <t>Apriyadi</t>
  </si>
  <si>
    <t>13189</t>
  </si>
  <si>
    <t>Kasiadi</t>
  </si>
  <si>
    <t>13202</t>
  </si>
  <si>
    <t>Zuhdi</t>
  </si>
  <si>
    <t>13207</t>
  </si>
  <si>
    <t>Salbani</t>
  </si>
  <si>
    <t>Noor Alfiansyah Ginting</t>
  </si>
  <si>
    <t>13214</t>
  </si>
  <si>
    <t>Hardiansyah</t>
  </si>
  <si>
    <t>13218</t>
  </si>
  <si>
    <t>Efriondi</t>
  </si>
  <si>
    <t>13219</t>
  </si>
  <si>
    <t>Muhammad Endang Swasono</t>
  </si>
  <si>
    <t>13220</t>
  </si>
  <si>
    <t>Harpani</t>
  </si>
  <si>
    <t>13221</t>
  </si>
  <si>
    <t>Etekman</t>
  </si>
  <si>
    <t>13222</t>
  </si>
  <si>
    <t>Ahmad Yani</t>
  </si>
  <si>
    <t>13223</t>
  </si>
  <si>
    <t>Samsuri</t>
  </si>
  <si>
    <t>13224</t>
  </si>
  <si>
    <t>Harli</t>
  </si>
  <si>
    <t>13225</t>
  </si>
  <si>
    <t>Sirwandi</t>
  </si>
  <si>
    <t>13226</t>
  </si>
  <si>
    <t>Muhammad Hasbi</t>
  </si>
  <si>
    <t>13227</t>
  </si>
  <si>
    <t>Dian Permana Putra</t>
  </si>
  <si>
    <t>13230</t>
  </si>
  <si>
    <t>Muhammad Fajeri</t>
  </si>
  <si>
    <t>Vidhi Roesdi Arwah Pangestu</t>
  </si>
  <si>
    <t>Amin Sugeng Purwanto</t>
  </si>
  <si>
    <t>13238</t>
  </si>
  <si>
    <t>Endah Katam Purwanti</t>
  </si>
  <si>
    <t>Riski Dwi Irawan</t>
  </si>
  <si>
    <t>13242</t>
  </si>
  <si>
    <t>Ares Widjayanto</t>
  </si>
  <si>
    <t>13245</t>
  </si>
  <si>
    <t>Alif Yusril Ihza</t>
  </si>
  <si>
    <t>13247</t>
  </si>
  <si>
    <t>Alan Priambodo</t>
  </si>
  <si>
    <t>Riky Agus Maulana</t>
  </si>
  <si>
    <t>Siti Masitah</t>
  </si>
  <si>
    <t>Aditya Hariwibowo</t>
  </si>
  <si>
    <t>Agung Setiawan</t>
  </si>
  <si>
    <t>Dera A Kartaatmaja</t>
  </si>
  <si>
    <t>Pahlami Rizkilah</t>
  </si>
  <si>
    <t>Arie Friyadinata</t>
  </si>
  <si>
    <t>Hasnurrahmah</t>
  </si>
  <si>
    <t>Muhammad Awaludianto</t>
  </si>
  <si>
    <t>Nala Febrina</t>
  </si>
  <si>
    <t>13315</t>
  </si>
  <si>
    <t>Bahari Syaputra</t>
  </si>
  <si>
    <t>Hardiansyah Syafmi</t>
  </si>
  <si>
    <t>Hardian Permana</t>
  </si>
  <si>
    <t>Shendy Syahputra</t>
  </si>
  <si>
    <t>Ari Handani</t>
  </si>
  <si>
    <t>13336</t>
  </si>
  <si>
    <t>Andri Gunawan Satrya</t>
  </si>
  <si>
    <t>13350</t>
  </si>
  <si>
    <t>Mislia Devega</t>
  </si>
  <si>
    <t>13356</t>
  </si>
  <si>
    <t>Dedi Yuliardi</t>
  </si>
  <si>
    <t>Anang Setiadi</t>
  </si>
  <si>
    <t>13361</t>
  </si>
  <si>
    <t>Zul Hendra</t>
  </si>
  <si>
    <t>13363</t>
  </si>
  <si>
    <t>Yashendra</t>
  </si>
  <si>
    <t>13368</t>
  </si>
  <si>
    <t>Adek Putra</t>
  </si>
  <si>
    <t>13371</t>
  </si>
  <si>
    <t>Budianto -</t>
  </si>
  <si>
    <t>13373</t>
  </si>
  <si>
    <t>Rizki Asdi Putra</t>
  </si>
  <si>
    <t>13374</t>
  </si>
  <si>
    <t>Fadrillah Andry</t>
  </si>
  <si>
    <t>Herdiansyah Amri</t>
  </si>
  <si>
    <t>Muhammad Aidhin</t>
  </si>
  <si>
    <t>Nur Indah Sari Sahar</t>
  </si>
  <si>
    <t>Deni Pratama</t>
  </si>
  <si>
    <t>Dhanik Ira Ardiani</t>
  </si>
  <si>
    <t>Firdaus Syarif</t>
  </si>
  <si>
    <t>13436</t>
  </si>
  <si>
    <t>Setyo Birowo, S.E</t>
  </si>
  <si>
    <t>13438</t>
  </si>
  <si>
    <t>Shandy Kurniawan</t>
  </si>
  <si>
    <t>13446</t>
  </si>
  <si>
    <t>Arga Baktiansyah</t>
  </si>
  <si>
    <t>Aditya Rahman</t>
  </si>
  <si>
    <t>Tigu Nalalu</t>
  </si>
  <si>
    <t>13454</t>
  </si>
  <si>
    <t>Nahwani .</t>
  </si>
  <si>
    <t>13456</t>
  </si>
  <si>
    <t>Soraya Luffiani</t>
  </si>
  <si>
    <t>Yohanes Heriyadi</t>
  </si>
  <si>
    <t>13465</t>
  </si>
  <si>
    <t>Tyar Tiarasari Puspa</t>
  </si>
  <si>
    <t>13466</t>
  </si>
  <si>
    <t>13467</t>
  </si>
  <si>
    <t>Risma Handayani</t>
  </si>
  <si>
    <t>Cindy Mariem Agusnita</t>
  </si>
  <si>
    <t>13470</t>
  </si>
  <si>
    <t>Yuli Surya Ningsih</t>
  </si>
  <si>
    <t>Wandri Meyrikson Tambunan</t>
  </si>
  <si>
    <t>Evi Ramadhani Syofyar</t>
  </si>
  <si>
    <t>13480</t>
  </si>
  <si>
    <t>13483</t>
  </si>
  <si>
    <t>Budi Harianto</t>
  </si>
  <si>
    <t>Herna Damai Ita</t>
  </si>
  <si>
    <t>13497</t>
  </si>
  <si>
    <t>Ridho Faisal</t>
  </si>
  <si>
    <t>13498</t>
  </si>
  <si>
    <t>Nadya Nur'Aini</t>
  </si>
  <si>
    <t>Miya Zahara</t>
  </si>
  <si>
    <t>13520</t>
  </si>
  <si>
    <t>13521</t>
  </si>
  <si>
    <t>Firmansyah</t>
  </si>
  <si>
    <t>13525</t>
  </si>
  <si>
    <t>Apriansyah</t>
  </si>
  <si>
    <t>Achmad Syarif</t>
  </si>
  <si>
    <t>Amirullah</t>
  </si>
  <si>
    <t>Khairil Insani</t>
  </si>
  <si>
    <t>Widiastuti Handayani</t>
  </si>
  <si>
    <t>Samsul Huda</t>
  </si>
  <si>
    <t>13544</t>
  </si>
  <si>
    <t>Muhammad Mansyur</t>
  </si>
  <si>
    <t>13546</t>
  </si>
  <si>
    <t>13547</t>
  </si>
  <si>
    <t>13549</t>
  </si>
  <si>
    <t>13553</t>
  </si>
  <si>
    <t>13555</t>
  </si>
  <si>
    <t>13556</t>
  </si>
  <si>
    <t>Misra Nilauwati</t>
  </si>
  <si>
    <t>13558</t>
  </si>
  <si>
    <t>13561</t>
  </si>
  <si>
    <t>Maryanto</t>
  </si>
  <si>
    <t>13562</t>
  </si>
  <si>
    <t>Gilang Kesuma</t>
  </si>
  <si>
    <t>13563</t>
  </si>
  <si>
    <t>Rozaq Darmawan</t>
  </si>
  <si>
    <t>13564</t>
  </si>
  <si>
    <t>Rizki Ade Putra</t>
  </si>
  <si>
    <t>13565</t>
  </si>
  <si>
    <t>Fakhrul Rozi</t>
  </si>
  <si>
    <t>13567</t>
  </si>
  <si>
    <t>13568</t>
  </si>
  <si>
    <t>13569</t>
  </si>
  <si>
    <t>13573</t>
  </si>
  <si>
    <t>13575</t>
  </si>
  <si>
    <t>Hendra Saputra</t>
  </si>
  <si>
    <t>Mulyono Nugroho</t>
  </si>
  <si>
    <t>13585</t>
  </si>
  <si>
    <t>13593</t>
  </si>
  <si>
    <t>Denise Natasyah F</t>
  </si>
  <si>
    <t>13596</t>
  </si>
  <si>
    <t>Rina Nurjanah</t>
  </si>
  <si>
    <t>13597</t>
  </si>
  <si>
    <t>Viriyani Wulan</t>
  </si>
  <si>
    <t>Annisa Ayu Soraya</t>
  </si>
  <si>
    <t>13603</t>
  </si>
  <si>
    <t>Ahmad Huzaeni</t>
  </si>
  <si>
    <t>13605</t>
  </si>
  <si>
    <t>Bambang Eko Prasetyo</t>
  </si>
  <si>
    <t>13607</t>
  </si>
  <si>
    <t>Herry Huzaery</t>
  </si>
  <si>
    <t>13610</t>
  </si>
  <si>
    <t>Ridwan Budiman</t>
  </si>
  <si>
    <t>13611</t>
  </si>
  <si>
    <t>Nining Wahyuni</t>
  </si>
  <si>
    <t>13612</t>
  </si>
  <si>
    <t>Atmayadi</t>
  </si>
  <si>
    <t>Panji Agus Kurniawan</t>
  </si>
  <si>
    <t>Nano Suprayogi</t>
  </si>
  <si>
    <t>Wawan Kurniawan</t>
  </si>
  <si>
    <t>Mochamad Akbar Jakaria</t>
  </si>
  <si>
    <t>Tatang Suharyanto</t>
  </si>
  <si>
    <t>13625</t>
  </si>
  <si>
    <t>13626</t>
  </si>
  <si>
    <t>Bunga Alkautsar</t>
  </si>
  <si>
    <t>13630</t>
  </si>
  <si>
    <t>Faidi Laelulloh</t>
  </si>
  <si>
    <t>Dharmawansa Mustafa</t>
  </si>
  <si>
    <t>Saharuddin</t>
  </si>
  <si>
    <t>Abu Dzar Al-Ghifari</t>
  </si>
  <si>
    <t>Sandra Virgo Wanto</t>
  </si>
  <si>
    <t>Mexval Rouzan</t>
  </si>
  <si>
    <t>Hermanto</t>
  </si>
  <si>
    <t>Yudha Subejo Ajie Rinaldi</t>
  </si>
  <si>
    <t>13671</t>
  </si>
  <si>
    <t>V. Desy Wahyuningsih</t>
  </si>
  <si>
    <t>Randy Kurniawan</t>
  </si>
  <si>
    <t>Sari Ulfayana</t>
  </si>
  <si>
    <t>Widayanti Puspita Dewi</t>
  </si>
  <si>
    <t>Benny Isma Yuadi</t>
  </si>
  <si>
    <t>Ferry Rakhmatullah</t>
  </si>
  <si>
    <t>Natalia Puspa Dewi Sinaga</t>
  </si>
  <si>
    <t>Djaka Permana</t>
  </si>
  <si>
    <t>All Imam Nur Jafar</t>
  </si>
  <si>
    <t>13734</t>
  </si>
  <si>
    <t>Agus Sugiharto</t>
  </si>
  <si>
    <t>13779</t>
  </si>
  <si>
    <t>Kurnia Andhika Sari</t>
  </si>
  <si>
    <t>13780</t>
  </si>
  <si>
    <t>Gilang Ghufron Lintang</t>
  </si>
  <si>
    <t>13785</t>
  </si>
  <si>
    <t>Agustinus .</t>
  </si>
  <si>
    <t>Fitri Nuraeni</t>
  </si>
  <si>
    <t>13792</t>
  </si>
  <si>
    <t>Marson .</t>
  </si>
  <si>
    <t>13793</t>
  </si>
  <si>
    <t>Harmin .</t>
  </si>
  <si>
    <t>13795</t>
  </si>
  <si>
    <t>Kastalani .</t>
  </si>
  <si>
    <t>13827</t>
  </si>
  <si>
    <t>Ona Kurniawan</t>
  </si>
  <si>
    <t>13829</t>
  </si>
  <si>
    <t>Resi Astria</t>
  </si>
  <si>
    <t>Putri Senjasari</t>
  </si>
  <si>
    <t>13831</t>
  </si>
  <si>
    <t>Deny Gunady</t>
  </si>
  <si>
    <t>Johan Careca</t>
  </si>
  <si>
    <t>Kevin Juharyanto</t>
  </si>
  <si>
    <t>13844</t>
  </si>
  <si>
    <t>13845</t>
  </si>
  <si>
    <t>13847</t>
  </si>
  <si>
    <t>13859</t>
  </si>
  <si>
    <t>Evan Pramajaya</t>
  </si>
  <si>
    <t>Pandu Wrehaspathy</t>
  </si>
  <si>
    <t>13868</t>
  </si>
  <si>
    <t>Ivan Nurisma Rakhman</t>
  </si>
  <si>
    <t>Hadi Siswanto</t>
  </si>
  <si>
    <t>13895</t>
  </si>
  <si>
    <t>Thia Juliana</t>
  </si>
  <si>
    <t>Achmad Zikri</t>
  </si>
  <si>
    <t>Ari Novianto</t>
  </si>
  <si>
    <t>Apri Munandar</t>
  </si>
  <si>
    <t>Shasty Nurvidiani Rahim</t>
  </si>
  <si>
    <t>Basuki Rachmad</t>
  </si>
  <si>
    <t>Zainal Aqli</t>
  </si>
  <si>
    <t>Fungki Ariwibowo</t>
  </si>
  <si>
    <t>13939</t>
  </si>
  <si>
    <t>Jeldi Ruitang</t>
  </si>
  <si>
    <t>Henri Martua Tampubolon</t>
  </si>
  <si>
    <t>Amat Rozikin</t>
  </si>
  <si>
    <t>Hamzi Anwari</t>
  </si>
  <si>
    <t>Ardiansyah Malik</t>
  </si>
  <si>
    <t>Eka Rahmat Fauzi</t>
  </si>
  <si>
    <t>Yudha Kusuma</t>
  </si>
  <si>
    <t>14054</t>
  </si>
  <si>
    <t>Erlin Endah Widiastuti</t>
  </si>
  <si>
    <t>Putrian Meutiara Nauli Meel Pasaribu</t>
  </si>
  <si>
    <t>Rio Pradifta Suharjo</t>
  </si>
  <si>
    <t>14059</t>
  </si>
  <si>
    <t>Kamil Rusdi</t>
  </si>
  <si>
    <t>14060</t>
  </si>
  <si>
    <t>Lintang Arum Febrian</t>
  </si>
  <si>
    <t>Aziz Mukhsin</t>
  </si>
  <si>
    <t>Achmad Saefudin</t>
  </si>
  <si>
    <t>14089</t>
  </si>
  <si>
    <t>Nur Shabrina</t>
  </si>
  <si>
    <t>14090</t>
  </si>
  <si>
    <t>Dewi Rahmawati</t>
  </si>
  <si>
    <t>Muslih Mughoffar</t>
  </si>
  <si>
    <t>Muhammad Syakhrial</t>
  </si>
  <si>
    <t>14121</t>
  </si>
  <si>
    <t>14122</t>
  </si>
  <si>
    <t>14141</t>
  </si>
  <si>
    <t>Bambang Darmawan</t>
  </si>
  <si>
    <t>Dwieka Sevri Dahesta</t>
  </si>
  <si>
    <t>Dwi Pamungkas Bermani</t>
  </si>
  <si>
    <t>Imam Subhi</t>
  </si>
  <si>
    <t>Didah Habibah</t>
  </si>
  <si>
    <t>Faradilla Marsaoly</t>
  </si>
  <si>
    <t>14191</t>
  </si>
  <si>
    <t>Asri Fakhriyah</t>
  </si>
  <si>
    <t>14204</t>
  </si>
  <si>
    <t>Nur Firman</t>
  </si>
  <si>
    <t>14208</t>
  </si>
  <si>
    <t>Romawan</t>
  </si>
  <si>
    <t>14212</t>
  </si>
  <si>
    <t>Ahmad Taufan</t>
  </si>
  <si>
    <t>14215</t>
  </si>
  <si>
    <t>14217</t>
  </si>
  <si>
    <t>Sainal Abidin</t>
  </si>
  <si>
    <t>14220</t>
  </si>
  <si>
    <t>Jumadil Awal</t>
  </si>
  <si>
    <t>14221</t>
  </si>
  <si>
    <t>Sasly Ahmadin L</t>
  </si>
  <si>
    <t>Adi Saputra</t>
  </si>
  <si>
    <t>14224</t>
  </si>
  <si>
    <t>Hasbudi Husain</t>
  </si>
  <si>
    <t>14226</t>
  </si>
  <si>
    <t>14228</t>
  </si>
  <si>
    <t>Muhammad Ardiansyah Rasyid</t>
  </si>
  <si>
    <t>14230</t>
  </si>
  <si>
    <t>14231</t>
  </si>
  <si>
    <t>Rapiuddin</t>
  </si>
  <si>
    <t>14236</t>
  </si>
  <si>
    <t>14238</t>
  </si>
  <si>
    <t>Asri Saldy</t>
  </si>
  <si>
    <t>14240</t>
  </si>
  <si>
    <t>Dian Fajarwaty</t>
  </si>
  <si>
    <t>14241</t>
  </si>
  <si>
    <t>14242</t>
  </si>
  <si>
    <t>Afriza</t>
  </si>
  <si>
    <t>14243</t>
  </si>
  <si>
    <t>Hasmulyadi</t>
  </si>
  <si>
    <t>14244</t>
  </si>
  <si>
    <t>Solfian Syamsul</t>
  </si>
  <si>
    <t>14248</t>
  </si>
  <si>
    <t>Asdar</t>
  </si>
  <si>
    <t>14250</t>
  </si>
  <si>
    <t>Amrianto</t>
  </si>
  <si>
    <t>14252</t>
  </si>
  <si>
    <t>14253</t>
  </si>
  <si>
    <t>I Nyoman Wardika</t>
  </si>
  <si>
    <t>14255</t>
  </si>
  <si>
    <t>Andi Sukarno</t>
  </si>
  <si>
    <t>14256</t>
  </si>
  <si>
    <t>Aswar Anas</t>
  </si>
  <si>
    <t>14260</t>
  </si>
  <si>
    <t>Chandra Baso Raja</t>
  </si>
  <si>
    <t>Akrim Arief</t>
  </si>
  <si>
    <t>14266</t>
  </si>
  <si>
    <t>14270</t>
  </si>
  <si>
    <t>14275</t>
  </si>
  <si>
    <t>Alwan Rifaldi</t>
  </si>
  <si>
    <t>14276</t>
  </si>
  <si>
    <t>Muh. Sabir</t>
  </si>
  <si>
    <t>14289</t>
  </si>
  <si>
    <t>Eka Fitrie Yanny</t>
  </si>
  <si>
    <t>14316</t>
  </si>
  <si>
    <t>14317</t>
  </si>
  <si>
    <t>Frans Luther Matondang</t>
  </si>
  <si>
    <t>14326</t>
  </si>
  <si>
    <t>Ratna Budiarti</t>
  </si>
  <si>
    <t>14334</t>
  </si>
  <si>
    <t>Riedly. T Sahetapy</t>
  </si>
  <si>
    <t>14354</t>
  </si>
  <si>
    <t>14355</t>
  </si>
  <si>
    <t>14377</t>
  </si>
  <si>
    <t>14394</t>
  </si>
  <si>
    <t>Jati Akbar Sampoerna</t>
  </si>
  <si>
    <t>Indriani</t>
  </si>
  <si>
    <t>14396</t>
  </si>
  <si>
    <t>14397</t>
  </si>
  <si>
    <t>Fachrial Irawan Ali</t>
  </si>
  <si>
    <t>Urfan Hidayat</t>
  </si>
  <si>
    <t>Zeissalman</t>
  </si>
  <si>
    <t>Rusdianto</t>
  </si>
  <si>
    <t>14423</t>
  </si>
  <si>
    <t>Citra Sari</t>
  </si>
  <si>
    <t>Patmo Sejati</t>
  </si>
  <si>
    <t>14430</t>
  </si>
  <si>
    <t>Asmuran</t>
  </si>
  <si>
    <t>Aslan Hamid</t>
  </si>
  <si>
    <t>Sukirman</t>
  </si>
  <si>
    <t>14435</t>
  </si>
  <si>
    <t>14437</t>
  </si>
  <si>
    <t>Reyza Muharram</t>
  </si>
  <si>
    <t>14438</t>
  </si>
  <si>
    <t>Muhammad Ikhsanul Aziz</t>
  </si>
  <si>
    <t>Husni Thamrin</t>
  </si>
  <si>
    <t>14440</t>
  </si>
  <si>
    <t>14444</t>
  </si>
  <si>
    <t>Nana Supriyatna</t>
  </si>
  <si>
    <t>14446</t>
  </si>
  <si>
    <t>Ady Wibisono</t>
  </si>
  <si>
    <t>Sukma Arini</t>
  </si>
  <si>
    <t>14475</t>
  </si>
  <si>
    <t>Elinur Betti Rahayu</t>
  </si>
  <si>
    <t>14476</t>
  </si>
  <si>
    <t>Harits Jansen</t>
  </si>
  <si>
    <t>14480</t>
  </si>
  <si>
    <t>Fatkur Alfianto</t>
  </si>
  <si>
    <t>Zinner Parulian</t>
  </si>
  <si>
    <t>14495</t>
  </si>
  <si>
    <t>R. Satria Budiman</t>
  </si>
  <si>
    <t>14497</t>
  </si>
  <si>
    <t>Rizka Anindyaningtyas</t>
  </si>
  <si>
    <t>Destia Hardikayanti</t>
  </si>
  <si>
    <t>14516</t>
  </si>
  <si>
    <t>Ziska Partesi</t>
  </si>
  <si>
    <t>14571</t>
  </si>
  <si>
    <t>Ratih Andiyani</t>
  </si>
  <si>
    <t>14575</t>
  </si>
  <si>
    <t>Nunik Indriawati</t>
  </si>
  <si>
    <t>14576</t>
  </si>
  <si>
    <t>Carin Anggun Tyas</t>
  </si>
  <si>
    <t>14577</t>
  </si>
  <si>
    <t>Teguh Kusuma Putra</t>
  </si>
  <si>
    <t>14578</t>
  </si>
  <si>
    <t>Wisanggeni</t>
  </si>
  <si>
    <t>14582</t>
  </si>
  <si>
    <t>Marthen  Luther Budiman</t>
  </si>
  <si>
    <t>14584</t>
  </si>
  <si>
    <t>14585</t>
  </si>
  <si>
    <t>14586</t>
  </si>
  <si>
    <t>Uu Holidin</t>
  </si>
  <si>
    <t>14587</t>
  </si>
  <si>
    <t>14588</t>
  </si>
  <si>
    <t>Marthen Agustinus Turot</t>
  </si>
  <si>
    <t>14589</t>
  </si>
  <si>
    <t>14590</t>
  </si>
  <si>
    <t>Orry Ortizan Felle</t>
  </si>
  <si>
    <t>14591</t>
  </si>
  <si>
    <t>14592</t>
  </si>
  <si>
    <t>Muhammad Dudin Azharudin</t>
  </si>
  <si>
    <t>14594</t>
  </si>
  <si>
    <t>14597</t>
  </si>
  <si>
    <t>14598</t>
  </si>
  <si>
    <t>Arief Happy Rachmadhi</t>
  </si>
  <si>
    <t>Aliza Rosdianty</t>
  </si>
  <si>
    <t>Cyninta Kirana</t>
  </si>
  <si>
    <t>Bibit Budi Pratama</t>
  </si>
  <si>
    <t>14607</t>
  </si>
  <si>
    <t>Alif Rahman</t>
  </si>
  <si>
    <t>14608</t>
  </si>
  <si>
    <t>Isti Koyomi Syahidini</t>
  </si>
  <si>
    <t>14609</t>
  </si>
  <si>
    <t>Abrar Mirandha</t>
  </si>
  <si>
    <t>14611</t>
  </si>
  <si>
    <t>Harnisya Nasution</t>
  </si>
  <si>
    <t>14613</t>
  </si>
  <si>
    <t>Untung Sutrisno</t>
  </si>
  <si>
    <t>14614</t>
  </si>
  <si>
    <t>Yulia Kristiyanti</t>
  </si>
  <si>
    <t>14615</t>
  </si>
  <si>
    <t>Fauziah Rahmawati</t>
  </si>
  <si>
    <t>14617</t>
  </si>
  <si>
    <t>Taufik Talentino</t>
  </si>
  <si>
    <t>14618</t>
  </si>
  <si>
    <t>Amayta Rahma Nuriza</t>
  </si>
  <si>
    <t>14619</t>
  </si>
  <si>
    <t>Rahmat Putra Kusuma</t>
  </si>
  <si>
    <t>14620</t>
  </si>
  <si>
    <t>Axel Derian Fadhlillah</t>
  </si>
  <si>
    <t>14622</t>
  </si>
  <si>
    <t>Fajar</t>
  </si>
  <si>
    <t>14623</t>
  </si>
  <si>
    <t>Muhammad Naufal</t>
  </si>
  <si>
    <t>14625</t>
  </si>
  <si>
    <t>Cesario Fatriantama</t>
  </si>
  <si>
    <t>14626</t>
  </si>
  <si>
    <t>Arbi Azka Wildan</t>
  </si>
  <si>
    <t>14627</t>
  </si>
  <si>
    <t>Hendy Gusando</t>
  </si>
  <si>
    <t>14628</t>
  </si>
  <si>
    <t>Auzan Kasyfu Ambara</t>
  </si>
  <si>
    <t>14629</t>
  </si>
  <si>
    <t>Della Rieza Ramdani</t>
  </si>
  <si>
    <t>14630</t>
  </si>
  <si>
    <t>Ade Lismi Rohaya Muhiba</t>
  </si>
  <si>
    <t>14633</t>
  </si>
  <si>
    <t>Devi Novitasari</t>
  </si>
  <si>
    <t>14634</t>
  </si>
  <si>
    <t>Basauli Tobing</t>
  </si>
  <si>
    <t>14635</t>
  </si>
  <si>
    <t>An Ikhrandi</t>
  </si>
  <si>
    <t>14636</t>
  </si>
  <si>
    <t>14638</t>
  </si>
  <si>
    <t>14639</t>
  </si>
  <si>
    <t>Kamaluddin</t>
  </si>
  <si>
    <t>14640</t>
  </si>
  <si>
    <t>14642</t>
  </si>
  <si>
    <t>Leonardo Pardede</t>
  </si>
  <si>
    <t>14643</t>
  </si>
  <si>
    <t>14645</t>
  </si>
  <si>
    <t>Rafly Fajar Adiputra</t>
  </si>
  <si>
    <t>14646</t>
  </si>
  <si>
    <t>Moehammad Fardan Fatari</t>
  </si>
  <si>
    <t>14647</t>
  </si>
  <si>
    <t>Angga Setiawan</t>
  </si>
  <si>
    <t>14648</t>
  </si>
  <si>
    <t>14650</t>
  </si>
  <si>
    <t>Adhytia Rian Pratama</t>
  </si>
  <si>
    <t>14651</t>
  </si>
  <si>
    <t>Putri Rafika Dewi</t>
  </si>
  <si>
    <t>14652</t>
  </si>
  <si>
    <t>Radhin Dzaky Yulisetiawan</t>
  </si>
  <si>
    <t>14653</t>
  </si>
  <si>
    <t>Maulana Hidayatullah</t>
  </si>
  <si>
    <t>14654</t>
  </si>
  <si>
    <t>Yomi Neldi</t>
  </si>
  <si>
    <t>14655</t>
  </si>
  <si>
    <t>Moch. Alef Barqi</t>
  </si>
  <si>
    <t>14656</t>
  </si>
  <si>
    <t>Mhd. Abdi Fadilat Mufti</t>
  </si>
  <si>
    <t>14657</t>
  </si>
  <si>
    <t>Arif Kurniawan Syaher</t>
  </si>
  <si>
    <t>14659</t>
  </si>
  <si>
    <t>Anugrah Ismahesa</t>
  </si>
  <si>
    <t>14660</t>
  </si>
  <si>
    <t>Asyhari Achmad Ichsan Cerlang Religia</t>
  </si>
  <si>
    <t>14661</t>
  </si>
  <si>
    <t>Dewi Mindasari</t>
  </si>
  <si>
    <t>14662</t>
  </si>
  <si>
    <t>Pandu Damay Putra</t>
  </si>
  <si>
    <t>14664</t>
  </si>
  <si>
    <t>Roy Ibrahim Haji</t>
  </si>
  <si>
    <t>14665</t>
  </si>
  <si>
    <t>Fachri Artadi</t>
  </si>
  <si>
    <t>14666</t>
  </si>
  <si>
    <t>14667</t>
  </si>
  <si>
    <t>Dwi Rizky Rachmadhani</t>
  </si>
  <si>
    <t>14668</t>
  </si>
  <si>
    <t>Febriyandi Ramadhany</t>
  </si>
  <si>
    <t>14669</t>
  </si>
  <si>
    <t>Iffat Fairuz</t>
  </si>
  <si>
    <t>14672</t>
  </si>
  <si>
    <t>Anggi Setiawan</t>
  </si>
  <si>
    <t>14673</t>
  </si>
  <si>
    <t>Devi Noviyanti Rahayu</t>
  </si>
  <si>
    <t>14674</t>
  </si>
  <si>
    <t>Muhammad Hafizh</t>
  </si>
  <si>
    <t>14675</t>
  </si>
  <si>
    <t>Brestoff Alexandre Siregar</t>
  </si>
  <si>
    <t>14677</t>
  </si>
  <si>
    <t>I Komang Try Raditya</t>
  </si>
  <si>
    <t>14678</t>
  </si>
  <si>
    <t>Mega Ayu Nurfitriana</t>
  </si>
  <si>
    <t>14679</t>
  </si>
  <si>
    <t>14682</t>
  </si>
  <si>
    <t>Fadhila Rianda Putra</t>
  </si>
  <si>
    <t>14683</t>
  </si>
  <si>
    <t>Ibnu Pandu Bintang Pamungkas</t>
  </si>
  <si>
    <t>14684</t>
  </si>
  <si>
    <t>Destri Handoko</t>
  </si>
  <si>
    <t>14690</t>
  </si>
  <si>
    <t>14691</t>
  </si>
  <si>
    <t>Wahyu Nur Rochman</t>
  </si>
  <si>
    <t>14722</t>
  </si>
  <si>
    <t>14723</t>
  </si>
  <si>
    <t>14724</t>
  </si>
  <si>
    <t>14727</t>
  </si>
  <si>
    <t>14728</t>
  </si>
  <si>
    <t>14729</t>
  </si>
  <si>
    <t>Nurhayati Abbas</t>
  </si>
  <si>
    <t>14732</t>
  </si>
  <si>
    <t>Zaenal Abidin</t>
  </si>
  <si>
    <t>Rinno Arief Fiannoor</t>
  </si>
  <si>
    <t>14743</t>
  </si>
  <si>
    <t>Kusmadi</t>
  </si>
  <si>
    <t>14746</t>
  </si>
  <si>
    <t>14750</t>
  </si>
  <si>
    <t>Tony Satria Prayoga</t>
  </si>
  <si>
    <t>14758</t>
  </si>
  <si>
    <t>Virman Arifani</t>
  </si>
  <si>
    <t>14773</t>
  </si>
  <si>
    <t>Mikael Roi Darwis Sialagan</t>
  </si>
  <si>
    <t>14774</t>
  </si>
  <si>
    <t>Muhammad Reza</t>
  </si>
  <si>
    <t>14775</t>
  </si>
  <si>
    <t>Anugerah Tasma Agung</t>
  </si>
  <si>
    <t>14776</t>
  </si>
  <si>
    <t>Rio Aqnes Gunawan</t>
  </si>
  <si>
    <t>Retno Suryani</t>
  </si>
  <si>
    <t>14779</t>
  </si>
  <si>
    <t>Enang Wijanarko</t>
  </si>
  <si>
    <t>14831</t>
  </si>
  <si>
    <t>Sigit</t>
  </si>
  <si>
    <t>14833</t>
  </si>
  <si>
    <t>14834</t>
  </si>
  <si>
    <t>14835</t>
  </si>
  <si>
    <t>14836</t>
  </si>
  <si>
    <t>14837</t>
  </si>
  <si>
    <t>14838</t>
  </si>
  <si>
    <t>14839</t>
  </si>
  <si>
    <t>14840</t>
  </si>
  <si>
    <t>14841</t>
  </si>
  <si>
    <t>14842</t>
  </si>
  <si>
    <t>14843</t>
  </si>
  <si>
    <t>14844</t>
  </si>
  <si>
    <t>14845</t>
  </si>
  <si>
    <t>14846</t>
  </si>
  <si>
    <t>14847</t>
  </si>
  <si>
    <t>14848</t>
  </si>
  <si>
    <t>14849</t>
  </si>
  <si>
    <t>14850</t>
  </si>
  <si>
    <t>Hariadi R.</t>
  </si>
  <si>
    <t>14851</t>
  </si>
  <si>
    <t>Yateno K.</t>
  </si>
  <si>
    <t>14857</t>
  </si>
  <si>
    <t>Nurhandini</t>
  </si>
  <si>
    <t>14859</t>
  </si>
  <si>
    <t>Made Bayu Dewangga</t>
  </si>
  <si>
    <t>14865</t>
  </si>
  <si>
    <t>Erham</t>
  </si>
  <si>
    <t>14866</t>
  </si>
  <si>
    <t>14867</t>
  </si>
  <si>
    <t>14868</t>
  </si>
  <si>
    <t>14869</t>
  </si>
  <si>
    <t>14870</t>
  </si>
  <si>
    <t>14871</t>
  </si>
  <si>
    <t>14883</t>
  </si>
  <si>
    <t>14884</t>
  </si>
  <si>
    <t>14886</t>
  </si>
  <si>
    <t>14888</t>
  </si>
  <si>
    <t>14894</t>
  </si>
  <si>
    <t>14895</t>
  </si>
  <si>
    <t>14896</t>
  </si>
  <si>
    <t>14897</t>
  </si>
  <si>
    <t>14899</t>
  </si>
  <si>
    <t>14903</t>
  </si>
  <si>
    <t>M. Zakky Arif Rahman</t>
  </si>
  <si>
    <t>14904</t>
  </si>
  <si>
    <t>Triadie Marpono</t>
  </si>
  <si>
    <t>14906</t>
  </si>
  <si>
    <t>14907</t>
  </si>
  <si>
    <t>14908</t>
  </si>
  <si>
    <t>Heri Santoso</t>
  </si>
  <si>
    <t>14909</t>
  </si>
  <si>
    <t>14910</t>
  </si>
  <si>
    <t>14911</t>
  </si>
  <si>
    <t>Astrijaya Sidik</t>
  </si>
  <si>
    <t>Yuni Andriani</t>
  </si>
  <si>
    <t>14915</t>
  </si>
  <si>
    <t>14916</t>
  </si>
  <si>
    <t>14918</t>
  </si>
  <si>
    <t>Iman Naja Amrulloh</t>
  </si>
  <si>
    <t>Vita Meilani</t>
  </si>
  <si>
    <t>14928</t>
  </si>
  <si>
    <t>14929</t>
  </si>
  <si>
    <t>14930</t>
  </si>
  <si>
    <t>Gilang Ginanjar Pratama</t>
  </si>
  <si>
    <t>14931</t>
  </si>
  <si>
    <t>14934</t>
  </si>
  <si>
    <t>14935</t>
  </si>
  <si>
    <t>Taufik Hidayat</t>
  </si>
  <si>
    <t>14936</t>
  </si>
  <si>
    <t>Irni Eriani</t>
  </si>
  <si>
    <t>14939</t>
  </si>
  <si>
    <t>Mezi April Nayendi</t>
  </si>
  <si>
    <t>14941</t>
  </si>
  <si>
    <t>14944</t>
  </si>
  <si>
    <t>Rahmat Deni Chan</t>
  </si>
  <si>
    <t>14950</t>
  </si>
  <si>
    <t>Lusy Aulia</t>
  </si>
  <si>
    <t>14953</t>
  </si>
  <si>
    <t>M. Thamleo Jamil</t>
  </si>
  <si>
    <t>14954</t>
  </si>
  <si>
    <t>Ersyad Adi Utama</t>
  </si>
  <si>
    <t>Lindah Suhertin</t>
  </si>
  <si>
    <t>14959</t>
  </si>
  <si>
    <t>Waluyo Purwanto</t>
  </si>
  <si>
    <t>14960</t>
  </si>
  <si>
    <t>Herwindo</t>
  </si>
  <si>
    <t>14961</t>
  </si>
  <si>
    <t>Muhamad Yusuf</t>
  </si>
  <si>
    <t>14964</t>
  </si>
  <si>
    <t>Dadan Rusmianto</t>
  </si>
  <si>
    <t>14965</t>
  </si>
  <si>
    <t>Muhamad Mahroji</t>
  </si>
  <si>
    <t>14966</t>
  </si>
  <si>
    <t>Giatno</t>
  </si>
  <si>
    <t>14976</t>
  </si>
  <si>
    <t>Farid Hidayat</t>
  </si>
  <si>
    <t>14977</t>
  </si>
  <si>
    <t>Romi Pamungkas</t>
  </si>
  <si>
    <t>14978</t>
  </si>
  <si>
    <t>Gafuri</t>
  </si>
  <si>
    <t>14979</t>
  </si>
  <si>
    <t>Samsudin</t>
  </si>
  <si>
    <t>14980</t>
  </si>
  <si>
    <t>14981</t>
  </si>
  <si>
    <t>Ady Rachman Setyo</t>
  </si>
  <si>
    <t>14982</t>
  </si>
  <si>
    <t>Syadaruddin</t>
  </si>
  <si>
    <t>14983</t>
  </si>
  <si>
    <t>Fitriansyah</t>
  </si>
  <si>
    <t>14984</t>
  </si>
  <si>
    <t>Zamaludin Malik</t>
  </si>
  <si>
    <t>14985</t>
  </si>
  <si>
    <t>Madaniansyah</t>
  </si>
  <si>
    <t>14986</t>
  </si>
  <si>
    <t>Kasmin</t>
  </si>
  <si>
    <t>14987</t>
  </si>
  <si>
    <t>14988</t>
  </si>
  <si>
    <t>Abdul Razak</t>
  </si>
  <si>
    <t>14991</t>
  </si>
  <si>
    <t>Amirudin</t>
  </si>
  <si>
    <t>14993</t>
  </si>
  <si>
    <t>Muhammad Arief</t>
  </si>
  <si>
    <t>14994</t>
  </si>
  <si>
    <t>14995</t>
  </si>
  <si>
    <t>Sugeng Iswoyo</t>
  </si>
  <si>
    <t>14996</t>
  </si>
  <si>
    <t>Jamil Reza</t>
  </si>
  <si>
    <t>14997</t>
  </si>
  <si>
    <t>Johan Wahyudi</t>
  </si>
  <si>
    <t>14999</t>
  </si>
  <si>
    <t>Muhammad Arsyad</t>
  </si>
  <si>
    <t>15016</t>
  </si>
  <si>
    <t>15017</t>
  </si>
  <si>
    <t>Masdar Lena</t>
  </si>
  <si>
    <t>15018</t>
  </si>
  <si>
    <t>Muh Akbar R.</t>
  </si>
  <si>
    <t>15019</t>
  </si>
  <si>
    <t>15055</t>
  </si>
  <si>
    <t>Bambang Canggih Saputro</t>
  </si>
  <si>
    <t>15056</t>
  </si>
  <si>
    <t>Verta First Aprillyano</t>
  </si>
  <si>
    <t>15057</t>
  </si>
  <si>
    <t>Yudistya Indra Wardhana</t>
  </si>
  <si>
    <t>15058</t>
  </si>
  <si>
    <t>Yanuar Budhi Hartawan</t>
  </si>
  <si>
    <t>15059</t>
  </si>
  <si>
    <t>Nurnancy Waradewi</t>
  </si>
  <si>
    <t>15060</t>
  </si>
  <si>
    <t>15061</t>
  </si>
  <si>
    <t>Sigit Ade Pamungkas</t>
  </si>
  <si>
    <t>15062</t>
  </si>
  <si>
    <t>15063</t>
  </si>
  <si>
    <t>Wahyu Prasteyo Utomo</t>
  </si>
  <si>
    <t>15064</t>
  </si>
  <si>
    <t>15065</t>
  </si>
  <si>
    <t>15066</t>
  </si>
  <si>
    <t>Adelina Tri Pradita</t>
  </si>
  <si>
    <t>15067</t>
  </si>
  <si>
    <t>Apreiska Gilang Ramadhan</t>
  </si>
  <si>
    <t>15068</t>
  </si>
  <si>
    <t>Bagus Raditya Eka Setiawan</t>
  </si>
  <si>
    <t>Dewi Ariani</t>
  </si>
  <si>
    <t>15077</t>
  </si>
  <si>
    <t>15095</t>
  </si>
  <si>
    <t>Mochammad Bayu Prahara</t>
  </si>
  <si>
    <t>15096</t>
  </si>
  <si>
    <t>Ary Rahmady Pratama</t>
  </si>
  <si>
    <t>15097</t>
  </si>
  <si>
    <t>Hamim Fhuadi</t>
  </si>
  <si>
    <t>Hesti Meliana</t>
  </si>
  <si>
    <t>15099</t>
  </si>
  <si>
    <t>Poningin</t>
  </si>
  <si>
    <t>15101</t>
  </si>
  <si>
    <t>Dahrul</t>
  </si>
  <si>
    <t>15102</t>
  </si>
  <si>
    <t>Rizki Pratama</t>
  </si>
  <si>
    <t>15103</t>
  </si>
  <si>
    <t>15116</t>
  </si>
  <si>
    <t>Untung Subagyo</t>
  </si>
  <si>
    <t>15117</t>
  </si>
  <si>
    <t>Ade Irawan</t>
  </si>
  <si>
    <t>15119</t>
  </si>
  <si>
    <t>15120</t>
  </si>
  <si>
    <t>Ajeng Febrilia Sari</t>
  </si>
  <si>
    <t>15136</t>
  </si>
  <si>
    <t>Riska Ladya Meitharani Budiastuti</t>
  </si>
  <si>
    <t>15137</t>
  </si>
  <si>
    <t>Demartha Hayu Waseso</t>
  </si>
  <si>
    <t>15178</t>
  </si>
  <si>
    <t>Muhamad Rusman</t>
  </si>
  <si>
    <t>15179</t>
  </si>
  <si>
    <t>15181</t>
  </si>
  <si>
    <t>15183</t>
  </si>
  <si>
    <t>15184</t>
  </si>
  <si>
    <t>15185</t>
  </si>
  <si>
    <t>15186</t>
  </si>
  <si>
    <t>15187</t>
  </si>
  <si>
    <t>15189</t>
  </si>
  <si>
    <t>Arief Wisnu Kuncoro</t>
  </si>
  <si>
    <t>15190</t>
  </si>
  <si>
    <t>Agus Nurul Ramadhan</t>
  </si>
  <si>
    <t>15192</t>
  </si>
  <si>
    <t>Endah Tri Wulandari</t>
  </si>
  <si>
    <t>15193</t>
  </si>
  <si>
    <t>Budi Aji Rekso Leksono</t>
  </si>
  <si>
    <t>15194</t>
  </si>
  <si>
    <t>15197</t>
  </si>
  <si>
    <t>15198</t>
  </si>
  <si>
    <t>15199</t>
  </si>
  <si>
    <t>Jack Nico A. Pohan</t>
  </si>
  <si>
    <t>15200</t>
  </si>
  <si>
    <t>Mochamad Indra Leksana</t>
  </si>
  <si>
    <t>15201</t>
  </si>
  <si>
    <t>15202</t>
  </si>
  <si>
    <t>15203</t>
  </si>
  <si>
    <t>Deny Eko Susanto</t>
  </si>
  <si>
    <t>15204</t>
  </si>
  <si>
    <t>Tri Wahyu Budi Astuti Purnaningsih</t>
  </si>
  <si>
    <t>15205</t>
  </si>
  <si>
    <t>15207</t>
  </si>
  <si>
    <t>15208</t>
  </si>
  <si>
    <t>Indah Berlianti</t>
  </si>
  <si>
    <t>15210</t>
  </si>
  <si>
    <t>15211</t>
  </si>
  <si>
    <t>15212</t>
  </si>
  <si>
    <t>15213</t>
  </si>
  <si>
    <t>Pur Dwi Arianto</t>
  </si>
  <si>
    <t>15218</t>
  </si>
  <si>
    <t>15219</t>
  </si>
  <si>
    <t>15220</t>
  </si>
  <si>
    <t>Indah Mulia Sari</t>
  </si>
  <si>
    <t>15239</t>
  </si>
  <si>
    <t>Ni Made Sriani</t>
  </si>
  <si>
    <t>15257</t>
  </si>
  <si>
    <t>Dennies Adryan Setyabuwono</t>
  </si>
  <si>
    <t>Muhammad Suyuthi Romdlon</t>
  </si>
  <si>
    <t>15280</t>
  </si>
  <si>
    <t>15281</t>
  </si>
  <si>
    <t>15282</t>
  </si>
  <si>
    <t>15283</t>
  </si>
  <si>
    <t>15286</t>
  </si>
  <si>
    <t>Intan Fajar Kemala</t>
  </si>
  <si>
    <t>15287</t>
  </si>
  <si>
    <t>Dewi Putri Santami</t>
  </si>
  <si>
    <t>15288</t>
  </si>
  <si>
    <t>15289</t>
  </si>
  <si>
    <t>Bagus Ferry Agrayanto</t>
  </si>
  <si>
    <t>15290</t>
  </si>
  <si>
    <t>15291</t>
  </si>
  <si>
    <t>Linda Devi Yuniarsih</t>
  </si>
  <si>
    <t>15320</t>
  </si>
  <si>
    <t>15321</t>
  </si>
  <si>
    <t>15322</t>
  </si>
  <si>
    <t>15323</t>
  </si>
  <si>
    <t>15324</t>
  </si>
  <si>
    <t>15325</t>
  </si>
  <si>
    <t>15326</t>
  </si>
  <si>
    <t>15341</t>
  </si>
  <si>
    <t>Alvan  Lutfi Rinaldi</t>
  </si>
  <si>
    <t>15342</t>
  </si>
  <si>
    <t>Fahmiy Ayatillah</t>
  </si>
  <si>
    <t>15354</t>
  </si>
  <si>
    <t>Sidik Pamungkas</t>
  </si>
  <si>
    <t>15355</t>
  </si>
  <si>
    <t>Ikhsan Nur Salim</t>
  </si>
  <si>
    <t>15356</t>
  </si>
  <si>
    <t>Ridwan Rayadi</t>
  </si>
  <si>
    <t>Ragil Wahyudi</t>
  </si>
  <si>
    <t>15400</t>
  </si>
  <si>
    <t>15401</t>
  </si>
  <si>
    <t>15402</t>
  </si>
  <si>
    <t>Diah Susiana</t>
  </si>
  <si>
    <t>Inni Da'Aotu Jiharan</t>
  </si>
  <si>
    <t>15439</t>
  </si>
  <si>
    <t>Jacqueline Luhukay</t>
  </si>
  <si>
    <t>15440</t>
  </si>
  <si>
    <t>Rufan Nugraha</t>
  </si>
  <si>
    <t>15442</t>
  </si>
  <si>
    <t>15443</t>
  </si>
  <si>
    <t>15444</t>
  </si>
  <si>
    <t>15445</t>
  </si>
  <si>
    <t>Adi Ika Jatikusuma</t>
  </si>
  <si>
    <t>15446</t>
  </si>
  <si>
    <t>Yudhistira Bayu Wardana</t>
  </si>
  <si>
    <t>15447</t>
  </si>
  <si>
    <t>Denny Dharminto, S.Hut</t>
  </si>
  <si>
    <t>15448</t>
  </si>
  <si>
    <t>Ardiyansyah, S.Hut</t>
  </si>
  <si>
    <t>15460</t>
  </si>
  <si>
    <t>Muhammad Farhan Affandi</t>
  </si>
  <si>
    <t>15461</t>
  </si>
  <si>
    <t>Winas Ilham Rasyid</t>
  </si>
  <si>
    <t>15480</t>
  </si>
  <si>
    <t>Harisfan Nopiansyah Batubara</t>
  </si>
  <si>
    <t>15481</t>
  </si>
  <si>
    <t>Ahmad Werdhi Kausar</t>
  </si>
  <si>
    <t>15482</t>
  </si>
  <si>
    <t>15483</t>
  </si>
  <si>
    <t>15484</t>
  </si>
  <si>
    <t>Boy Tarnama Saragi</t>
  </si>
  <si>
    <t>15485</t>
  </si>
  <si>
    <t>15486</t>
  </si>
  <si>
    <t>15487</t>
  </si>
  <si>
    <t>15489</t>
  </si>
  <si>
    <t>15490</t>
  </si>
  <si>
    <t>Muhammad Reza Pahlevi</t>
  </si>
  <si>
    <t>Eva Septika Dwi Sari Lumban Raja</t>
  </si>
  <si>
    <t>15502</t>
  </si>
  <si>
    <t>Rusli</t>
  </si>
  <si>
    <t>15504</t>
  </si>
  <si>
    <t>Supriyatno</t>
  </si>
  <si>
    <t>15506</t>
  </si>
  <si>
    <t>Ahmad Zainuddin</t>
  </si>
  <si>
    <t>15507</t>
  </si>
  <si>
    <t>Ruly Kristiandani</t>
  </si>
  <si>
    <t>15508</t>
  </si>
  <si>
    <t>Yulisha Dwi Andini</t>
  </si>
  <si>
    <t>15509</t>
  </si>
  <si>
    <t>Septian Cahyadi</t>
  </si>
  <si>
    <t>15528</t>
  </si>
  <si>
    <t>Gyan Yusuf Wibowo</t>
  </si>
  <si>
    <t>Fajar Hamsah Mutakin</t>
  </si>
  <si>
    <t>15531</t>
  </si>
  <si>
    <t>Agus Wahyu Prasetya Budiman</t>
  </si>
  <si>
    <t>15551</t>
  </si>
  <si>
    <t>Yoda Septhia Ade Pamerik</t>
  </si>
  <si>
    <t>15552</t>
  </si>
  <si>
    <t>15553</t>
  </si>
  <si>
    <t>15554</t>
  </si>
  <si>
    <t>Frenco Reynald Butar Butar</t>
  </si>
  <si>
    <t>15555</t>
  </si>
  <si>
    <t>15556</t>
  </si>
  <si>
    <t>15558</t>
  </si>
  <si>
    <t>15616</t>
  </si>
  <si>
    <t>Hisna Natria Hilda</t>
  </si>
  <si>
    <t>15618</t>
  </si>
  <si>
    <t>Eunike Natalia Sonna Hutagalung</t>
  </si>
  <si>
    <t>15625</t>
  </si>
  <si>
    <t>Alfiyah Nur Khoiriyah</t>
  </si>
  <si>
    <t>15626</t>
  </si>
  <si>
    <t>15627</t>
  </si>
  <si>
    <t>15628</t>
  </si>
  <si>
    <t>Arif Anggono Prasetyo</t>
  </si>
  <si>
    <t>15629</t>
  </si>
  <si>
    <t>Hendrik Yustra Gunawan</t>
  </si>
  <si>
    <t>15630</t>
  </si>
  <si>
    <t>15631</t>
  </si>
  <si>
    <t>Neneng Mamah Ruhimah</t>
  </si>
  <si>
    <t>15632</t>
  </si>
  <si>
    <t>15633</t>
  </si>
  <si>
    <t>Rizal Taufik Nugraha</t>
  </si>
  <si>
    <t>15634</t>
  </si>
  <si>
    <t>15651</t>
  </si>
  <si>
    <t>15652</t>
  </si>
  <si>
    <t>15653</t>
  </si>
  <si>
    <t>15654</t>
  </si>
  <si>
    <t>Muhammad Faraby</t>
  </si>
  <si>
    <t>15731</t>
  </si>
  <si>
    <t>Irawati Tri Librianti</t>
  </si>
  <si>
    <t>15734</t>
  </si>
  <si>
    <t>Clarissa Rachma Anggita</t>
  </si>
  <si>
    <t>15735</t>
  </si>
  <si>
    <t>Khanif Setioadi</t>
  </si>
  <si>
    <t>Hendra Samuel Marpaung</t>
  </si>
  <si>
    <t>15847</t>
  </si>
  <si>
    <t>Gita Artanti</t>
  </si>
  <si>
    <t>15848</t>
  </si>
  <si>
    <t>15849</t>
  </si>
  <si>
    <t>Muhamad Syafei</t>
  </si>
  <si>
    <t>15850</t>
  </si>
  <si>
    <t>15871</t>
  </si>
  <si>
    <t>Afifah Anjany</t>
  </si>
  <si>
    <t>15872</t>
  </si>
  <si>
    <t>Aris D. Mario</t>
  </si>
  <si>
    <t>15873</t>
  </si>
  <si>
    <t>Sades Troficana Sinaga</t>
  </si>
  <si>
    <t>Rigit Tri Mulyanto</t>
  </si>
  <si>
    <t>Yahma Muhammad Sakti</t>
  </si>
  <si>
    <t>15880</t>
  </si>
  <si>
    <t>Bella Nur Meitasari</t>
  </si>
  <si>
    <t>15894</t>
  </si>
  <si>
    <t>Frendi Aman Purba</t>
  </si>
  <si>
    <t>Putra Polewali</t>
  </si>
  <si>
    <t>Herlin Indri Astridia</t>
  </si>
  <si>
    <t>Adhelia Elok Madyasti</t>
  </si>
  <si>
    <t>Elia Trianti</t>
  </si>
  <si>
    <t>Dayanara Pintasari</t>
  </si>
  <si>
    <t>Siti Oktarina Nasrul</t>
  </si>
  <si>
    <t>Muhammad Rizky Ramadhan</t>
  </si>
  <si>
    <t>Nurul Ahdan Nisaa Natsir</t>
  </si>
  <si>
    <t>15971</t>
  </si>
  <si>
    <t>Khairul Rusdin</t>
  </si>
  <si>
    <t>15992</t>
  </si>
  <si>
    <t>Gregorius Rio Ervan Perdana</t>
  </si>
  <si>
    <t>Disha Tahlia</t>
  </si>
  <si>
    <t>Muhammad Farhan</t>
  </si>
  <si>
    <t>16033</t>
  </si>
  <si>
    <t>Hanung Ramadhana</t>
  </si>
  <si>
    <t>Radityo Tjahjono</t>
  </si>
  <si>
    <t>16038</t>
  </si>
  <si>
    <t>Rismita Wulansari</t>
  </si>
  <si>
    <t>Ali Rahmat Salam</t>
  </si>
  <si>
    <t>16054</t>
  </si>
  <si>
    <t>16055</t>
  </si>
  <si>
    <t>16074</t>
  </si>
  <si>
    <t>16076</t>
  </si>
  <si>
    <t>16077</t>
  </si>
  <si>
    <t>16078</t>
  </si>
  <si>
    <t>16079</t>
  </si>
  <si>
    <t>Mega Novita</t>
  </si>
  <si>
    <t>Rianto Prayogo Saputro</t>
  </si>
  <si>
    <t>16134</t>
  </si>
  <si>
    <t>Aidil Hasan</t>
  </si>
  <si>
    <t>Fadhli Adhitya Ramadhika</t>
  </si>
  <si>
    <t>16139</t>
  </si>
  <si>
    <t>Arif Andriansyah</t>
  </si>
  <si>
    <t>Putri S Effendi</t>
  </si>
  <si>
    <t>Ivan Mannaga</t>
  </si>
  <si>
    <t>16155</t>
  </si>
  <si>
    <t>Gusfaria Palendra</t>
  </si>
  <si>
    <t>16156</t>
  </si>
  <si>
    <t>16193</t>
  </si>
  <si>
    <t>Audina Tira Savitri</t>
  </si>
  <si>
    <t>16196</t>
  </si>
  <si>
    <t>Amanda Shinta Maylani</t>
  </si>
  <si>
    <t>16197</t>
  </si>
  <si>
    <t>Adista Nopama Miranda</t>
  </si>
  <si>
    <t>16198</t>
  </si>
  <si>
    <t>16233</t>
  </si>
  <si>
    <t>Indah Mega Lestari</t>
  </si>
  <si>
    <t>16253</t>
  </si>
  <si>
    <t>Fauzan</t>
  </si>
  <si>
    <t>16254</t>
  </si>
  <si>
    <t>16255</t>
  </si>
  <si>
    <t>Sharon Pricilla Ratih Sumendap</t>
  </si>
  <si>
    <t>Lendy Hari Saputro</t>
  </si>
  <si>
    <t>16275</t>
  </si>
  <si>
    <t>Yaszulia Hidayatul Husna</t>
  </si>
  <si>
    <t>16276</t>
  </si>
  <si>
    <t>Alfrida Luter</t>
  </si>
  <si>
    <t>16278</t>
  </si>
  <si>
    <t>Dewi Octavia</t>
  </si>
  <si>
    <t>16279</t>
  </si>
  <si>
    <t>Deden Irhan Maulana</t>
  </si>
  <si>
    <t>16280</t>
  </si>
  <si>
    <t>M. Yogi Septian</t>
  </si>
  <si>
    <t>16281</t>
  </si>
  <si>
    <t>Sarah Anjani</t>
  </si>
  <si>
    <t>16283</t>
  </si>
  <si>
    <t>Titik Damayanti</t>
  </si>
  <si>
    <t>16284</t>
  </si>
  <si>
    <t>M.Yusron Amin</t>
  </si>
  <si>
    <t>16285</t>
  </si>
  <si>
    <t>Fityat Sidik Paninggal</t>
  </si>
  <si>
    <t>16286</t>
  </si>
  <si>
    <t>Fachrul Alam</t>
  </si>
  <si>
    <t>16295</t>
  </si>
  <si>
    <t>Al Amin</t>
  </si>
  <si>
    <t>16313</t>
  </si>
  <si>
    <t>Rikki Andarfiyan Saputra</t>
  </si>
  <si>
    <t>16314</t>
  </si>
  <si>
    <t>Hendri Prima</t>
  </si>
  <si>
    <t>16354</t>
  </si>
  <si>
    <t>Yeni Maharani</t>
  </si>
  <si>
    <t>16355</t>
  </si>
  <si>
    <t>Saleh Syahmi</t>
  </si>
  <si>
    <t>16360</t>
  </si>
  <si>
    <t>Reisa Shang Khadijah Ungsi</t>
  </si>
  <si>
    <t>16361</t>
  </si>
  <si>
    <t>Achmad Fariz Wirapraja</t>
  </si>
  <si>
    <t>16362</t>
  </si>
  <si>
    <t>Herdi Aulia Munfar</t>
  </si>
  <si>
    <t>Andika Putra Ramadhan</t>
  </si>
  <si>
    <t>Elizabeth Theresia Sondang</t>
  </si>
  <si>
    <t>16413</t>
  </si>
  <si>
    <t>Muhammad Fajar Ibrahim</t>
  </si>
  <si>
    <t>Akhmad Al Kurtubi</t>
  </si>
  <si>
    <t>16437</t>
  </si>
  <si>
    <t>Septi Kurniawan</t>
  </si>
  <si>
    <t>16446</t>
  </si>
  <si>
    <t>16449</t>
  </si>
  <si>
    <t>Febri Yogarina Adisty</t>
  </si>
  <si>
    <t>Ade Pramono</t>
  </si>
  <si>
    <t>16451</t>
  </si>
  <si>
    <t>Dhanny Apriyatna</t>
  </si>
  <si>
    <t>16453</t>
  </si>
  <si>
    <t>Rangga Ruslansyah</t>
  </si>
  <si>
    <t>16454</t>
  </si>
  <si>
    <t>Alan Darmansyah</t>
  </si>
  <si>
    <t>Yudha Septa Pratama</t>
  </si>
  <si>
    <t>Zulharbi Salim</t>
  </si>
  <si>
    <t>16473</t>
  </si>
  <si>
    <t>16476</t>
  </si>
  <si>
    <t>16477</t>
  </si>
  <si>
    <t>Donny Setiawan</t>
  </si>
  <si>
    <t>16513</t>
  </si>
  <si>
    <t>Ratih Kumala Dewi</t>
  </si>
  <si>
    <t>16514</t>
  </si>
  <si>
    <t>Puji Try Hartanto</t>
  </si>
  <si>
    <t>16515</t>
  </si>
  <si>
    <t>Solihin Mochamad</t>
  </si>
  <si>
    <t>16516</t>
  </si>
  <si>
    <t>16537</t>
  </si>
  <si>
    <t>Kahfi Kurnia</t>
  </si>
  <si>
    <t>Susi Sumeilyah</t>
  </si>
  <si>
    <t>Tedi Dwi Prasetyo</t>
  </si>
  <si>
    <t>Adhitya Wiyata Wisesa</t>
  </si>
  <si>
    <t>16625</t>
  </si>
  <si>
    <t>16626</t>
  </si>
  <si>
    <t>16627</t>
  </si>
  <si>
    <t>16628</t>
  </si>
  <si>
    <t>16629</t>
  </si>
  <si>
    <t>16630</t>
  </si>
  <si>
    <t>16631</t>
  </si>
  <si>
    <t>16632</t>
  </si>
  <si>
    <t>16633</t>
  </si>
  <si>
    <t>16634</t>
  </si>
  <si>
    <t>16635</t>
  </si>
  <si>
    <t>16636</t>
  </si>
  <si>
    <t>16637</t>
  </si>
  <si>
    <t>16638</t>
  </si>
  <si>
    <t>16639</t>
  </si>
  <si>
    <t>16640</t>
  </si>
  <si>
    <t>16641</t>
  </si>
  <si>
    <t>16642</t>
  </si>
  <si>
    <t>16643</t>
  </si>
  <si>
    <t>16644</t>
  </si>
  <si>
    <t>16645</t>
  </si>
  <si>
    <t>16646</t>
  </si>
  <si>
    <t>16647</t>
  </si>
  <si>
    <t>16648</t>
  </si>
  <si>
    <t>16649</t>
  </si>
  <si>
    <t>16650</t>
  </si>
  <si>
    <t>16651</t>
  </si>
  <si>
    <t>16652</t>
  </si>
  <si>
    <t>16653</t>
  </si>
  <si>
    <t>16654</t>
  </si>
  <si>
    <t>16655</t>
  </si>
  <si>
    <t>16656</t>
  </si>
  <si>
    <t>16657</t>
  </si>
  <si>
    <t>16658</t>
  </si>
  <si>
    <t>Melisa</t>
  </si>
  <si>
    <t>16659</t>
  </si>
  <si>
    <t>Rifki Fadly</t>
  </si>
  <si>
    <t>16660</t>
  </si>
  <si>
    <t>16661</t>
  </si>
  <si>
    <t>16662</t>
  </si>
  <si>
    <t>16663</t>
  </si>
  <si>
    <t>16664</t>
  </si>
  <si>
    <t>16665</t>
  </si>
  <si>
    <t>16666</t>
  </si>
  <si>
    <t>16667</t>
  </si>
  <si>
    <t>16668</t>
  </si>
  <si>
    <t>16669</t>
  </si>
  <si>
    <t>16670</t>
  </si>
  <si>
    <t>16671</t>
  </si>
  <si>
    <t>16672</t>
  </si>
  <si>
    <t>16673</t>
  </si>
  <si>
    <t>16674</t>
  </si>
  <si>
    <t>16675</t>
  </si>
  <si>
    <t>16676</t>
  </si>
  <si>
    <t>16677</t>
  </si>
  <si>
    <t>16678</t>
  </si>
  <si>
    <t>16679</t>
  </si>
  <si>
    <t>16680</t>
  </si>
  <si>
    <t>16681</t>
  </si>
  <si>
    <t>16682</t>
  </si>
  <si>
    <t>16683</t>
  </si>
  <si>
    <t>16684</t>
  </si>
  <si>
    <t>16685</t>
  </si>
  <si>
    <t>Ranti Sartika</t>
  </si>
  <si>
    <t>16686</t>
  </si>
  <si>
    <t>16688</t>
  </si>
  <si>
    <t>16689</t>
  </si>
  <si>
    <t>16690</t>
  </si>
  <si>
    <t>16691</t>
  </si>
  <si>
    <t>16692</t>
  </si>
  <si>
    <t>16693</t>
  </si>
  <si>
    <t>16694</t>
  </si>
  <si>
    <t>16695</t>
  </si>
  <si>
    <t>16696</t>
  </si>
  <si>
    <t>16698</t>
  </si>
  <si>
    <t>16700</t>
  </si>
  <si>
    <t>16701</t>
  </si>
  <si>
    <t>16702</t>
  </si>
  <si>
    <t>16704</t>
  </si>
  <si>
    <t>16705</t>
  </si>
  <si>
    <t>16706</t>
  </si>
  <si>
    <t>16707</t>
  </si>
  <si>
    <t>16708</t>
  </si>
  <si>
    <t>16709</t>
  </si>
  <si>
    <t>16710</t>
  </si>
  <si>
    <t>16711</t>
  </si>
  <si>
    <t>16712</t>
  </si>
  <si>
    <t>16713</t>
  </si>
  <si>
    <t>16714</t>
  </si>
  <si>
    <t>16715</t>
  </si>
  <si>
    <t>16716</t>
  </si>
  <si>
    <t>16717</t>
  </si>
  <si>
    <t>16718</t>
  </si>
  <si>
    <t>16719</t>
  </si>
  <si>
    <t>16720</t>
  </si>
  <si>
    <t>16721</t>
  </si>
  <si>
    <t>16722</t>
  </si>
  <si>
    <t>16723</t>
  </si>
  <si>
    <t>16724</t>
  </si>
  <si>
    <t>16725</t>
  </si>
  <si>
    <t>16726</t>
  </si>
  <si>
    <t>16727</t>
  </si>
  <si>
    <t>16728</t>
  </si>
  <si>
    <t>16729</t>
  </si>
  <si>
    <t>16730</t>
  </si>
  <si>
    <t>16731</t>
  </si>
  <si>
    <t>16732</t>
  </si>
  <si>
    <t>16733</t>
  </si>
  <si>
    <t>16734</t>
  </si>
  <si>
    <t>16735</t>
  </si>
  <si>
    <t>16736</t>
  </si>
  <si>
    <t>16737</t>
  </si>
  <si>
    <t>16738</t>
  </si>
  <si>
    <t>16739</t>
  </si>
  <si>
    <t>16740</t>
  </si>
  <si>
    <t>Roy Ariyanto</t>
  </si>
  <si>
    <t>16741</t>
  </si>
  <si>
    <t>Arif Fadillah</t>
  </si>
  <si>
    <t>16742</t>
  </si>
  <si>
    <t>16743</t>
  </si>
  <si>
    <t>16744</t>
  </si>
  <si>
    <t>16745</t>
  </si>
  <si>
    <t>Devit Rozafalepi</t>
  </si>
  <si>
    <t>16746</t>
  </si>
  <si>
    <t>16747</t>
  </si>
  <si>
    <t>16748</t>
  </si>
  <si>
    <t>16749</t>
  </si>
  <si>
    <t>16750</t>
  </si>
  <si>
    <t>16751</t>
  </si>
  <si>
    <t>16752</t>
  </si>
  <si>
    <t>16753</t>
  </si>
  <si>
    <t>16754</t>
  </si>
  <si>
    <t>16755</t>
  </si>
  <si>
    <t>16756</t>
  </si>
  <si>
    <t>16757</t>
  </si>
  <si>
    <t>16758</t>
  </si>
  <si>
    <t>16759</t>
  </si>
  <si>
    <t>16760</t>
  </si>
  <si>
    <t>16761</t>
  </si>
  <si>
    <t>16762</t>
  </si>
  <si>
    <t>16763</t>
  </si>
  <si>
    <t>16764</t>
  </si>
  <si>
    <t>16765</t>
  </si>
  <si>
    <t>16767</t>
  </si>
  <si>
    <t>16768</t>
  </si>
  <si>
    <t>Akhmad Hidayat</t>
  </si>
  <si>
    <t>16769</t>
  </si>
  <si>
    <t>16770</t>
  </si>
  <si>
    <t>16771</t>
  </si>
  <si>
    <t>16772</t>
  </si>
  <si>
    <t>16773</t>
  </si>
  <si>
    <t>16774</t>
  </si>
  <si>
    <t>16775</t>
  </si>
  <si>
    <t>16776</t>
  </si>
  <si>
    <t>16777</t>
  </si>
  <si>
    <t>16778</t>
  </si>
  <si>
    <t>16779</t>
  </si>
  <si>
    <t>16780</t>
  </si>
  <si>
    <t>16781</t>
  </si>
  <si>
    <t>16782</t>
  </si>
  <si>
    <t>16783</t>
  </si>
  <si>
    <t>16784</t>
  </si>
  <si>
    <t>16785</t>
  </si>
  <si>
    <t>Irawansyah</t>
  </si>
  <si>
    <t>16786</t>
  </si>
  <si>
    <t>16787</t>
  </si>
  <si>
    <t>16788</t>
  </si>
  <si>
    <t>16789</t>
  </si>
  <si>
    <t>16790</t>
  </si>
  <si>
    <t>16791</t>
  </si>
  <si>
    <t>16792</t>
  </si>
  <si>
    <t>16793</t>
  </si>
  <si>
    <t>16794</t>
  </si>
  <si>
    <t>16795</t>
  </si>
  <si>
    <t>Zaki Eka Putra</t>
  </si>
  <si>
    <t>Ari Kurnia</t>
  </si>
  <si>
    <t>Ahmad Shohibuz Zakky Rosadi</t>
  </si>
  <si>
    <t>16882</t>
  </si>
  <si>
    <t>Sumana</t>
  </si>
  <si>
    <t>16901</t>
  </si>
  <si>
    <t>Ahmad Arif</t>
  </si>
  <si>
    <t>Aulia Dwi Laksono</t>
  </si>
  <si>
    <t>16906</t>
  </si>
  <si>
    <t>Deasti Nur Fauzah</t>
  </si>
  <si>
    <t>Fitri Yulinathania Mariza</t>
  </si>
  <si>
    <t>16973</t>
  </si>
  <si>
    <t>Nurrina Riska Amalia</t>
  </si>
  <si>
    <t>Henok Charis Putra Simamora</t>
  </si>
  <si>
    <t>17029</t>
  </si>
  <si>
    <t>Rafil Friasmar</t>
  </si>
  <si>
    <t>17032</t>
  </si>
  <si>
    <t>Yogo Setiawan</t>
  </si>
  <si>
    <t>17035</t>
  </si>
  <si>
    <t>Rahmansyah</t>
  </si>
  <si>
    <t>17037</t>
  </si>
  <si>
    <t>Ghasani Achnia Josi</t>
  </si>
  <si>
    <t>Novia Dwi Saraswati</t>
  </si>
  <si>
    <t>Indahnian Kusumaningrum</t>
  </si>
  <si>
    <t>Ikrar Syaid Krisnamutra</t>
  </si>
  <si>
    <t>17047</t>
  </si>
  <si>
    <t>Sofia Putra Haris</t>
  </si>
  <si>
    <t>17048</t>
  </si>
  <si>
    <t>Zulfikar Naera</t>
  </si>
  <si>
    <t>Aliashifa Irawan</t>
  </si>
  <si>
    <t>17093</t>
  </si>
  <si>
    <t>Gerry Farhandani</t>
  </si>
  <si>
    <t>17095</t>
  </si>
  <si>
    <t>Muhammad Darryl Setiawan</t>
  </si>
  <si>
    <t>17096</t>
  </si>
  <si>
    <t>Amy Desti Syarindra</t>
  </si>
  <si>
    <t>17097</t>
  </si>
  <si>
    <t>Andi Saputra</t>
  </si>
  <si>
    <t>17098</t>
  </si>
  <si>
    <t>Luky Widiyanto Nugroho</t>
  </si>
  <si>
    <t>17099</t>
  </si>
  <si>
    <t>Hafizh Akhiruddin</t>
  </si>
  <si>
    <t>17100</t>
  </si>
  <si>
    <t>17101</t>
  </si>
  <si>
    <t>Ruben  Tinosa Dwika</t>
  </si>
  <si>
    <t>17103</t>
  </si>
  <si>
    <t>Intan Putri Pitaloka</t>
  </si>
  <si>
    <t>17105</t>
  </si>
  <si>
    <t>Mohammad Ferdian Hidayat</t>
  </si>
  <si>
    <t>17108</t>
  </si>
  <si>
    <t>Nizar Fahmi Susanto</t>
  </si>
  <si>
    <t>17113</t>
  </si>
  <si>
    <t>Robertus Irwan Putrantomo</t>
  </si>
  <si>
    <t>17114</t>
  </si>
  <si>
    <t>Gilang Talenta Atmoko</t>
  </si>
  <si>
    <t>17115</t>
  </si>
  <si>
    <t>Kapri Batara</t>
  </si>
  <si>
    <t>17116</t>
  </si>
  <si>
    <t>Sukma Erlangga Seto</t>
  </si>
  <si>
    <t>17171</t>
  </si>
  <si>
    <t>Kamila Lubiana</t>
  </si>
  <si>
    <t>17172</t>
  </si>
  <si>
    <t>Aditya Perdana</t>
  </si>
  <si>
    <t>17190</t>
  </si>
  <si>
    <t>Febrian Nur Ramadhani</t>
  </si>
  <si>
    <t>17193</t>
  </si>
  <si>
    <t>Vivian Alamanda</t>
  </si>
  <si>
    <t>17211</t>
  </si>
  <si>
    <t>Anisya Purnamasari</t>
  </si>
  <si>
    <t>17212</t>
  </si>
  <si>
    <t>Dhimas Ridha Ardiansyah Ananda</t>
  </si>
  <si>
    <t>17217</t>
  </si>
  <si>
    <t>Yanuar Tri Wardono</t>
  </si>
  <si>
    <t>17220</t>
  </si>
  <si>
    <t>Galoh Eprin Hardy Prayogo</t>
  </si>
  <si>
    <t>17270</t>
  </si>
  <si>
    <t>Irfan Hadi Kurniawan</t>
  </si>
  <si>
    <t>17293</t>
  </si>
  <si>
    <t>Aprillia Intan Saputri</t>
  </si>
  <si>
    <t>17301</t>
  </si>
  <si>
    <t>Sayidati Sa'Ada Wahidiyah</t>
  </si>
  <si>
    <t>17318</t>
  </si>
  <si>
    <t>Muhammad Hardi</t>
  </si>
  <si>
    <t>17322</t>
  </si>
  <si>
    <t>17323</t>
  </si>
  <si>
    <t>Nurul Fauziah</t>
  </si>
  <si>
    <t>17324</t>
  </si>
  <si>
    <t>17325</t>
  </si>
  <si>
    <t>17326</t>
  </si>
  <si>
    <t>17327</t>
  </si>
  <si>
    <t>17328</t>
  </si>
  <si>
    <t>17329</t>
  </si>
  <si>
    <t>17330</t>
  </si>
  <si>
    <t>17331</t>
  </si>
  <si>
    <t>17332</t>
  </si>
  <si>
    <t>17333</t>
  </si>
  <si>
    <t>17334</t>
  </si>
  <si>
    <t>17335</t>
  </si>
  <si>
    <t>17336</t>
  </si>
  <si>
    <t>17337</t>
  </si>
  <si>
    <t>17338</t>
  </si>
  <si>
    <t>17339</t>
  </si>
  <si>
    <t>Zia Ruyahilal</t>
  </si>
  <si>
    <t>17340</t>
  </si>
  <si>
    <t>17341</t>
  </si>
  <si>
    <t>17342</t>
  </si>
  <si>
    <t>17343</t>
  </si>
  <si>
    <t>17344</t>
  </si>
  <si>
    <t>17345</t>
  </si>
  <si>
    <t>17346</t>
  </si>
  <si>
    <t>17347</t>
  </si>
  <si>
    <t>17348</t>
  </si>
  <si>
    <t>17349</t>
  </si>
  <si>
    <t>17350</t>
  </si>
  <si>
    <t>17351</t>
  </si>
  <si>
    <t>17352</t>
  </si>
  <si>
    <t>17353</t>
  </si>
  <si>
    <t>17354</t>
  </si>
  <si>
    <t>17355</t>
  </si>
  <si>
    <t>17356</t>
  </si>
  <si>
    <t>17357</t>
  </si>
  <si>
    <t>17358</t>
  </si>
  <si>
    <t>17359</t>
  </si>
  <si>
    <t>17360</t>
  </si>
  <si>
    <t>17361</t>
  </si>
  <si>
    <t>17362</t>
  </si>
  <si>
    <t>17363</t>
  </si>
  <si>
    <t>Nur Ayudiah</t>
  </si>
  <si>
    <t>17364</t>
  </si>
  <si>
    <t>17365</t>
  </si>
  <si>
    <t>17366</t>
  </si>
  <si>
    <t>17367</t>
  </si>
  <si>
    <t>Bachtiar Sukma</t>
  </si>
  <si>
    <t>17368</t>
  </si>
  <si>
    <t>Tono Puryanto</t>
  </si>
  <si>
    <t>17369</t>
  </si>
  <si>
    <t>17370</t>
  </si>
  <si>
    <t>17371</t>
  </si>
  <si>
    <t>17372</t>
  </si>
  <si>
    <t>17373</t>
  </si>
  <si>
    <t>17374</t>
  </si>
  <si>
    <t>Zulfikar Aspa</t>
  </si>
  <si>
    <t>17375</t>
  </si>
  <si>
    <t>Darmadi</t>
  </si>
  <si>
    <t>17376</t>
  </si>
  <si>
    <t>17377</t>
  </si>
  <si>
    <t>Linja Supriyetno</t>
  </si>
  <si>
    <t>17397</t>
  </si>
  <si>
    <t>17403</t>
  </si>
  <si>
    <t>Rima Rachmania Arfida</t>
  </si>
  <si>
    <t>17416</t>
  </si>
  <si>
    <t>Alita Nadyla</t>
  </si>
  <si>
    <t>17418</t>
  </si>
  <si>
    <t>Bayu Firdaus Solihin</t>
  </si>
  <si>
    <t>17419</t>
  </si>
  <si>
    <t>Grace Lunanda</t>
  </si>
  <si>
    <t>17420</t>
  </si>
  <si>
    <t>Sukma Langgeng</t>
  </si>
  <si>
    <t>17421</t>
  </si>
  <si>
    <t>Sonny Wibisono</t>
  </si>
  <si>
    <t>17422</t>
  </si>
  <si>
    <t>Nur Shiva Ayuningtyas</t>
  </si>
  <si>
    <t>17437</t>
  </si>
  <si>
    <t>Ganis Sangga Masmadyasta</t>
  </si>
  <si>
    <t>17456</t>
  </si>
  <si>
    <t>17460</t>
  </si>
  <si>
    <t>Therani Pawesthi</t>
  </si>
  <si>
    <t>17463</t>
  </si>
  <si>
    <t>Eka Wildan Fauzan</t>
  </si>
  <si>
    <t>17465</t>
  </si>
  <si>
    <t>Dyas Saeful Yazan</t>
  </si>
  <si>
    <t>17469</t>
  </si>
  <si>
    <t>Andri Risliadinata</t>
  </si>
  <si>
    <t>17470</t>
  </si>
  <si>
    <t>Marpendinata</t>
  </si>
  <si>
    <t>17490</t>
  </si>
  <si>
    <t>Risma Reni Juwita</t>
  </si>
  <si>
    <t>17491</t>
  </si>
  <si>
    <t>Agustian Hadi Nata</t>
  </si>
  <si>
    <t>17494</t>
  </si>
  <si>
    <t>Oby Robini</t>
  </si>
  <si>
    <t>17496</t>
  </si>
  <si>
    <t>Orvan Redeta Ariavenendi</t>
  </si>
  <si>
    <t>17499</t>
  </si>
  <si>
    <t>Alfred Andrian</t>
  </si>
  <si>
    <t>Said Zainal Abidin</t>
  </si>
  <si>
    <t>17504</t>
  </si>
  <si>
    <t>Fernandus Kanji Haikon</t>
  </si>
  <si>
    <t>17506</t>
  </si>
  <si>
    <t>Saidi Muttaqin</t>
  </si>
  <si>
    <t>17519</t>
  </si>
  <si>
    <t>17520</t>
  </si>
  <si>
    <t>Azis Saepuloh</t>
  </si>
  <si>
    <t>Bella Pratiwi</t>
  </si>
  <si>
    <t>17526</t>
  </si>
  <si>
    <t>17527</t>
  </si>
  <si>
    <t>Ambo Asse</t>
  </si>
  <si>
    <t>17528</t>
  </si>
  <si>
    <t>Subhan Ilahi</t>
  </si>
  <si>
    <t>17529</t>
  </si>
  <si>
    <t>Muhammad Yusran</t>
  </si>
  <si>
    <t>17530</t>
  </si>
  <si>
    <t>17531</t>
  </si>
  <si>
    <t>Anisa Ifandari</t>
  </si>
  <si>
    <t>17532</t>
  </si>
  <si>
    <t>Chuswatul Chasanah</t>
  </si>
  <si>
    <t>17537</t>
  </si>
  <si>
    <t>Aris Tino Permadi</t>
  </si>
  <si>
    <t>17559</t>
  </si>
  <si>
    <t>Adinta Sinuraya</t>
  </si>
  <si>
    <t>Made Ary Pradnyawati</t>
  </si>
  <si>
    <t>17582</t>
  </si>
  <si>
    <t>Putri Bidadari Al'Aina</t>
  </si>
  <si>
    <t>17583</t>
  </si>
  <si>
    <t>Ibrahim Saleh</t>
  </si>
  <si>
    <t>17585</t>
  </si>
  <si>
    <t>Sovianty Ashari P</t>
  </si>
  <si>
    <t>17586</t>
  </si>
  <si>
    <t>Donaltus Yisanapi</t>
  </si>
  <si>
    <t>17599</t>
  </si>
  <si>
    <t>17601</t>
  </si>
  <si>
    <t>Rozi Rastafani</t>
  </si>
  <si>
    <t>17607</t>
  </si>
  <si>
    <t>Rizky Amelia Pertiwi</t>
  </si>
  <si>
    <t>17609</t>
  </si>
  <si>
    <t>Ryan Bagus Saputra</t>
  </si>
  <si>
    <t>17619</t>
  </si>
  <si>
    <t>Ramadanni Angga Dwiputra</t>
  </si>
  <si>
    <t>17639</t>
  </si>
  <si>
    <t>Awita Setyaningrum</t>
  </si>
  <si>
    <t>17640</t>
  </si>
  <si>
    <t>Ganis Ratna Satyawati</t>
  </si>
  <si>
    <t>17641</t>
  </si>
  <si>
    <t>Anggita Larashati</t>
  </si>
  <si>
    <t>17642</t>
  </si>
  <si>
    <t>Ariq Valiandra</t>
  </si>
  <si>
    <t>17643</t>
  </si>
  <si>
    <t>Fadhal Rachmawan</t>
  </si>
  <si>
    <t>17644</t>
  </si>
  <si>
    <t>Richo Adis Saputra</t>
  </si>
  <si>
    <t>17645</t>
  </si>
  <si>
    <t>Anggita Triadana</t>
  </si>
  <si>
    <t>17651</t>
  </si>
  <si>
    <t>Rosyi Harwinda</t>
  </si>
  <si>
    <t>17652</t>
  </si>
  <si>
    <t>Muhammad Ridho</t>
  </si>
  <si>
    <t>17657</t>
  </si>
  <si>
    <t>Akbar Rizky Fariz</t>
  </si>
  <si>
    <t>17664</t>
  </si>
  <si>
    <t>Dininta Amadea</t>
  </si>
  <si>
    <t>17665</t>
  </si>
  <si>
    <t>17666</t>
  </si>
  <si>
    <t>Muhammad Irvan Perdana</t>
  </si>
  <si>
    <t>17667</t>
  </si>
  <si>
    <t>17671</t>
  </si>
  <si>
    <t>Aptria Wariski</t>
  </si>
  <si>
    <t>17674</t>
  </si>
  <si>
    <t>Mujiyono</t>
  </si>
  <si>
    <t>17688</t>
  </si>
  <si>
    <t>Fatma Ziadati Husna</t>
  </si>
  <si>
    <t>Randy Saputra</t>
  </si>
  <si>
    <t>17690</t>
  </si>
  <si>
    <t>Puji Nugroho</t>
  </si>
  <si>
    <t>17700</t>
  </si>
  <si>
    <t>Hendra Setiawan</t>
  </si>
  <si>
    <t>17703</t>
  </si>
  <si>
    <t>Hasta Cahyana Susila</t>
  </si>
  <si>
    <t>Osrinaldi</t>
  </si>
  <si>
    <t>17712</t>
  </si>
  <si>
    <t>Satria Ardi Gumilang</t>
  </si>
  <si>
    <t>17715</t>
  </si>
  <si>
    <t>17717</t>
  </si>
  <si>
    <t>Sapardi</t>
  </si>
  <si>
    <t>17718</t>
  </si>
  <si>
    <t>Poetri Noerlayla Wati</t>
  </si>
  <si>
    <t>17719</t>
  </si>
  <si>
    <t>Riza Temas Miko</t>
  </si>
  <si>
    <t>17720</t>
  </si>
  <si>
    <t>Muhamad Irfan Nail</t>
  </si>
  <si>
    <t>17721</t>
  </si>
  <si>
    <t>17739</t>
  </si>
  <si>
    <t>Sabrina Amelialevi</t>
  </si>
  <si>
    <t>17740</t>
  </si>
  <si>
    <t>Muhammad Shofyan Hady</t>
  </si>
  <si>
    <t>17759</t>
  </si>
  <si>
    <t>Faishal Rahman</t>
  </si>
  <si>
    <t>17760</t>
  </si>
  <si>
    <t>Feby Yuliana Rustianti</t>
  </si>
  <si>
    <t>17761</t>
  </si>
  <si>
    <t>Anindya Sharani</t>
  </si>
  <si>
    <t>17762</t>
  </si>
  <si>
    <t>Nela Jusvita Sari S</t>
  </si>
  <si>
    <t>17763</t>
  </si>
  <si>
    <t>17764</t>
  </si>
  <si>
    <t>Rika Muji Yulianti</t>
  </si>
  <si>
    <t>17765</t>
  </si>
  <si>
    <t>Tria Rizki Ananda</t>
  </si>
  <si>
    <t>17768</t>
  </si>
  <si>
    <t>Slamet Prowoto</t>
  </si>
  <si>
    <t>17769</t>
  </si>
  <si>
    <t>Brahmani Trias Dewantari</t>
  </si>
  <si>
    <t>17770</t>
  </si>
  <si>
    <t>Carolin Fitriany Ramadhan</t>
  </si>
  <si>
    <t>17771</t>
  </si>
  <si>
    <t>Ismira Andyna Pratiwi</t>
  </si>
  <si>
    <t>Fahmi Aljufri</t>
  </si>
  <si>
    <t>17780</t>
  </si>
  <si>
    <t>Kisti Aulia Chalik</t>
  </si>
  <si>
    <t>17782</t>
  </si>
  <si>
    <t>Tegar Bagus Pamungkas</t>
  </si>
  <si>
    <t>17783</t>
  </si>
  <si>
    <t>Hana Salsabila</t>
  </si>
  <si>
    <t>17784</t>
  </si>
  <si>
    <t>Maya Vatikasari</t>
  </si>
  <si>
    <t>17785</t>
  </si>
  <si>
    <t>Muhammad Hafizh Ihsan</t>
  </si>
  <si>
    <t>17786</t>
  </si>
  <si>
    <t>Ika Kartika</t>
  </si>
  <si>
    <t>17789</t>
  </si>
  <si>
    <t>Alfa Rullah Gabriel Onibala</t>
  </si>
  <si>
    <t>17790</t>
  </si>
  <si>
    <t>Zul Kifli</t>
  </si>
  <si>
    <t>17792</t>
  </si>
  <si>
    <t>Heri Susanto</t>
  </si>
  <si>
    <t>17801</t>
  </si>
  <si>
    <t>Ahmad Fiqri Oemry</t>
  </si>
  <si>
    <t>17804</t>
  </si>
  <si>
    <t>Donny Surya Dharma</t>
  </si>
  <si>
    <t>Junita Pretty Marpaung</t>
  </si>
  <si>
    <t>Yosan Yoga Permana</t>
  </si>
  <si>
    <t>17810</t>
  </si>
  <si>
    <t>Dwi Ayu Sabrina Putri</t>
  </si>
  <si>
    <t>17811</t>
  </si>
  <si>
    <t>Ulfa Musrita</t>
  </si>
  <si>
    <t>17812</t>
  </si>
  <si>
    <t>Hendy Achmad</t>
  </si>
  <si>
    <t>17813</t>
  </si>
  <si>
    <t>Nathasya Octaverina Siregar</t>
  </si>
  <si>
    <t>17814</t>
  </si>
  <si>
    <t>Irmaliana</t>
  </si>
  <si>
    <t>17815</t>
  </si>
  <si>
    <t>Khairunnisah Siregar</t>
  </si>
  <si>
    <t>17816</t>
  </si>
  <si>
    <t>Muhammad Habieb</t>
  </si>
  <si>
    <t>17817</t>
  </si>
  <si>
    <t>Yanti Seprianti</t>
  </si>
  <si>
    <t>17818</t>
  </si>
  <si>
    <t>Muhammad Rizqi Aldi</t>
  </si>
  <si>
    <t>17839</t>
  </si>
  <si>
    <t>Avitta Marcelina</t>
  </si>
  <si>
    <t>17841</t>
  </si>
  <si>
    <t>Bulan Tamara Horo</t>
  </si>
  <si>
    <t>17842</t>
  </si>
  <si>
    <t>Arief Indra Wahyu Setyawan</t>
  </si>
  <si>
    <t>17843</t>
  </si>
  <si>
    <t>Mutia Ramadanti S</t>
  </si>
  <si>
    <t>17844</t>
  </si>
  <si>
    <t>Lasmi Sumitra Sidabutar</t>
  </si>
  <si>
    <t>17845</t>
  </si>
  <si>
    <t>Wisnu Tri Sugiyanto</t>
  </si>
  <si>
    <t>17846</t>
  </si>
  <si>
    <t>Anisah Putri Yeni</t>
  </si>
  <si>
    <t>17847</t>
  </si>
  <si>
    <t>Afdhalas Saidi</t>
  </si>
  <si>
    <t>17848</t>
  </si>
  <si>
    <t>Yusuf Badruddien</t>
  </si>
  <si>
    <t>17849</t>
  </si>
  <si>
    <t>Adzra Zayyan Risandi</t>
  </si>
  <si>
    <t>17851</t>
  </si>
  <si>
    <t>Anang Pratama</t>
  </si>
  <si>
    <t>Muhammad Haroen Al Rasyid</t>
  </si>
  <si>
    <t>17853</t>
  </si>
  <si>
    <t>Faisal Bayu Haryono</t>
  </si>
  <si>
    <t>17856</t>
  </si>
  <si>
    <t>Nuzul Hadi</t>
  </si>
  <si>
    <t>17857</t>
  </si>
  <si>
    <t>Delya Tiffany Suyitno</t>
  </si>
  <si>
    <t>17867</t>
  </si>
  <si>
    <t>Juria Ayu Handini</t>
  </si>
  <si>
    <t>17870</t>
  </si>
  <si>
    <t>17871</t>
  </si>
  <si>
    <t>Muh Haryono</t>
  </si>
  <si>
    <t>17873</t>
  </si>
  <si>
    <t>Aliyah Shoobihah</t>
  </si>
  <si>
    <t>Alphadian Prasetia</t>
  </si>
  <si>
    <t>Tatag Egah Krisnanda</t>
  </si>
  <si>
    <t>Ari Fandi Kumboro</t>
  </si>
  <si>
    <t>Muhammad Luthfi Fadillah</t>
  </si>
  <si>
    <t>Mursid</t>
  </si>
  <si>
    <t>Jossy Kolata</t>
  </si>
  <si>
    <t>Mohammad Sudjatmiko</t>
  </si>
  <si>
    <t>17896</t>
  </si>
  <si>
    <t>Rino Gilang Fitrianto</t>
  </si>
  <si>
    <t>17898</t>
  </si>
  <si>
    <t>Bachtiar Novan Wibowo</t>
  </si>
  <si>
    <t>17900</t>
  </si>
  <si>
    <t>Listya Rahmayanti</t>
  </si>
  <si>
    <t>Amina Selan</t>
  </si>
  <si>
    <t>17902</t>
  </si>
  <si>
    <t>Wakhid Abdul Hadi</t>
  </si>
  <si>
    <t>17903</t>
  </si>
  <si>
    <t>Adzka Fazillah</t>
  </si>
  <si>
    <t>17905</t>
  </si>
  <si>
    <t>Syafitri Amalia Sudibyo</t>
  </si>
  <si>
    <t>17906</t>
  </si>
  <si>
    <t>Imelia Loly Wijaya</t>
  </si>
  <si>
    <t>17907</t>
  </si>
  <si>
    <t>Inge Victoria</t>
  </si>
  <si>
    <t>17908</t>
  </si>
  <si>
    <t>Nuke Indira Permata</t>
  </si>
  <si>
    <t>17909</t>
  </si>
  <si>
    <t>Hasna Anindyta</t>
  </si>
  <si>
    <t>17910</t>
  </si>
  <si>
    <t>Azizah Putri Nur Asyyiyah</t>
  </si>
  <si>
    <t>17911</t>
  </si>
  <si>
    <t>Aninta Husna</t>
  </si>
  <si>
    <t>17912</t>
  </si>
  <si>
    <t>Wanda Amalia Santoso</t>
  </si>
  <si>
    <t>17913</t>
  </si>
  <si>
    <t>Afu Vianti Driantika</t>
  </si>
  <si>
    <t>17914</t>
  </si>
  <si>
    <t>Hanny Alghaniawati</t>
  </si>
  <si>
    <t>17915</t>
  </si>
  <si>
    <t>Muhammad Abyan Farrasi</t>
  </si>
  <si>
    <t>17917</t>
  </si>
  <si>
    <t>Jeksen Sinaga</t>
  </si>
  <si>
    <t>17921</t>
  </si>
  <si>
    <t>17922</t>
  </si>
  <si>
    <t>Roni Paslah</t>
  </si>
  <si>
    <t>Sulfa Fitriani Lamunuhia</t>
  </si>
  <si>
    <t>17925</t>
  </si>
  <si>
    <t>Yuliarti</t>
  </si>
  <si>
    <t>17926</t>
  </si>
  <si>
    <t>Gilang Ardi Nugraha</t>
  </si>
  <si>
    <t>17927</t>
  </si>
  <si>
    <t>Moh Ajib Sari Putra</t>
  </si>
  <si>
    <t>17928</t>
  </si>
  <si>
    <t>Winda Nur Widayati</t>
  </si>
  <si>
    <t>17929</t>
  </si>
  <si>
    <t>Isroq Bahanudin Naksabandi</t>
  </si>
  <si>
    <t>17930</t>
  </si>
  <si>
    <t>Thariq Ghufrani Akbar</t>
  </si>
  <si>
    <t>17931</t>
  </si>
  <si>
    <t>Dani Budiyanto</t>
  </si>
  <si>
    <t>17932</t>
  </si>
  <si>
    <t>Rahma Maulidani Kartika</t>
  </si>
  <si>
    <t>17933</t>
  </si>
  <si>
    <t>Mia Magfira Alifah</t>
  </si>
  <si>
    <t>17935</t>
  </si>
  <si>
    <t>Ulil Anshori</t>
  </si>
  <si>
    <t>17936</t>
  </si>
  <si>
    <t>Irfanny Achmad Gustama</t>
  </si>
  <si>
    <t>17937</t>
  </si>
  <si>
    <t>Ayu Chandra Nugraheni</t>
  </si>
  <si>
    <t>17941</t>
  </si>
  <si>
    <t>Indana Mardhiati</t>
  </si>
  <si>
    <t>17942</t>
  </si>
  <si>
    <t>17961</t>
  </si>
  <si>
    <t>Khoirummy Rakhmadiah Harahap</t>
  </si>
  <si>
    <t>17962</t>
  </si>
  <si>
    <t>Titis Adi Wulandari</t>
  </si>
  <si>
    <t>17963</t>
  </si>
  <si>
    <t>17982</t>
  </si>
  <si>
    <t>Anandhika Trisetya</t>
  </si>
  <si>
    <t>17984</t>
  </si>
  <si>
    <t>Dewa Putra Hasthio Wijaksana</t>
  </si>
  <si>
    <t>17988</t>
  </si>
  <si>
    <t>Fardela Najla Nisrina</t>
  </si>
  <si>
    <t>17989</t>
  </si>
  <si>
    <t>Fadlian Noor</t>
  </si>
  <si>
    <t>17991</t>
  </si>
  <si>
    <t>Nadya Anastasya</t>
  </si>
  <si>
    <t>17993</t>
  </si>
  <si>
    <t>Satya Hermawan</t>
  </si>
  <si>
    <t>17994</t>
  </si>
  <si>
    <t>17995</t>
  </si>
  <si>
    <t>17996</t>
  </si>
  <si>
    <t>17997</t>
  </si>
  <si>
    <t>17998</t>
  </si>
  <si>
    <t>17999</t>
  </si>
  <si>
    <t>18000</t>
  </si>
  <si>
    <t>18001</t>
  </si>
  <si>
    <t>18002</t>
  </si>
  <si>
    <t>18003</t>
  </si>
  <si>
    <t>18004</t>
  </si>
  <si>
    <t>18005</t>
  </si>
  <si>
    <t>18006</t>
  </si>
  <si>
    <t>18007</t>
  </si>
  <si>
    <t>Muhamad Rizky</t>
  </si>
  <si>
    <t>18008</t>
  </si>
  <si>
    <t>18009</t>
  </si>
  <si>
    <t>18010</t>
  </si>
  <si>
    <t>Feny Prabawati</t>
  </si>
  <si>
    <t>18011</t>
  </si>
  <si>
    <t>18012</t>
  </si>
  <si>
    <t>18013</t>
  </si>
  <si>
    <t>18014</t>
  </si>
  <si>
    <t>18015</t>
  </si>
  <si>
    <t>18016</t>
  </si>
  <si>
    <t>18017</t>
  </si>
  <si>
    <t>18018</t>
  </si>
  <si>
    <t>18019</t>
  </si>
  <si>
    <t>18020</t>
  </si>
  <si>
    <t>18021</t>
  </si>
  <si>
    <t>18022</t>
  </si>
  <si>
    <t>18023</t>
  </si>
  <si>
    <t>18024</t>
  </si>
  <si>
    <t>18025</t>
  </si>
  <si>
    <t>18026</t>
  </si>
  <si>
    <t>18027</t>
  </si>
  <si>
    <t>Rahmatullah Siddiq</t>
  </si>
  <si>
    <t>18028</t>
  </si>
  <si>
    <t>18029</t>
  </si>
  <si>
    <t>18030</t>
  </si>
  <si>
    <t>18031</t>
  </si>
  <si>
    <t>18032</t>
  </si>
  <si>
    <t>18033</t>
  </si>
  <si>
    <t>18034</t>
  </si>
  <si>
    <t>18035</t>
  </si>
  <si>
    <t>18036</t>
  </si>
  <si>
    <t>18037</t>
  </si>
  <si>
    <t>18038</t>
  </si>
  <si>
    <t>18040</t>
  </si>
  <si>
    <t>18041</t>
  </si>
  <si>
    <t>18042</t>
  </si>
  <si>
    <t>18043</t>
  </si>
  <si>
    <t>18044</t>
  </si>
  <si>
    <t>18045</t>
  </si>
  <si>
    <t>18046</t>
  </si>
  <si>
    <t>18047</t>
  </si>
  <si>
    <t>18048</t>
  </si>
  <si>
    <t>18049</t>
  </si>
  <si>
    <t>18050</t>
  </si>
  <si>
    <t>18051</t>
  </si>
  <si>
    <t>18052</t>
  </si>
  <si>
    <t>18053</t>
  </si>
  <si>
    <t>18054</t>
  </si>
  <si>
    <t>18055</t>
  </si>
  <si>
    <t>Akh. Rojikin</t>
  </si>
  <si>
    <t>18056</t>
  </si>
  <si>
    <t>18057</t>
  </si>
  <si>
    <t>18058</t>
  </si>
  <si>
    <t>18059</t>
  </si>
  <si>
    <t>18060</t>
  </si>
  <si>
    <t>18061</t>
  </si>
  <si>
    <t>18063</t>
  </si>
  <si>
    <t>18064</t>
  </si>
  <si>
    <t>18065</t>
  </si>
  <si>
    <t>18066</t>
  </si>
  <si>
    <t>18067</t>
  </si>
  <si>
    <t>18068</t>
  </si>
  <si>
    <t>18069</t>
  </si>
  <si>
    <t>18070</t>
  </si>
  <si>
    <t>18071</t>
  </si>
  <si>
    <t>18072</t>
  </si>
  <si>
    <t>18073</t>
  </si>
  <si>
    <t>18074</t>
  </si>
  <si>
    <t>18075</t>
  </si>
  <si>
    <t>Maryati</t>
  </si>
  <si>
    <t>18076</t>
  </si>
  <si>
    <t>18077</t>
  </si>
  <si>
    <t>18078</t>
  </si>
  <si>
    <t>18079</t>
  </si>
  <si>
    <t>18080</t>
  </si>
  <si>
    <t>18081</t>
  </si>
  <si>
    <t>18082</t>
  </si>
  <si>
    <t>18083</t>
  </si>
  <si>
    <t>18084</t>
  </si>
  <si>
    <t>18085</t>
  </si>
  <si>
    <t>18086</t>
  </si>
  <si>
    <t>18087</t>
  </si>
  <si>
    <t>18088</t>
  </si>
  <si>
    <t>18089</t>
  </si>
  <si>
    <t>18090</t>
  </si>
  <si>
    <t>18091</t>
  </si>
  <si>
    <t>18092</t>
  </si>
  <si>
    <t>18093</t>
  </si>
  <si>
    <t>18094</t>
  </si>
  <si>
    <t>18095</t>
  </si>
  <si>
    <t>18096</t>
  </si>
  <si>
    <t>18097</t>
  </si>
  <si>
    <t>18098</t>
  </si>
  <si>
    <t>18099</t>
  </si>
  <si>
    <t>18100</t>
  </si>
  <si>
    <t>18101</t>
  </si>
  <si>
    <t>18102</t>
  </si>
  <si>
    <t>18103</t>
  </si>
  <si>
    <t>18104</t>
  </si>
  <si>
    <t>18105</t>
  </si>
  <si>
    <t>18106</t>
  </si>
  <si>
    <t>18107</t>
  </si>
  <si>
    <t>Ariyanto Saputra</t>
  </si>
  <si>
    <t>18108</t>
  </si>
  <si>
    <t>18109</t>
  </si>
  <si>
    <t>18110</t>
  </si>
  <si>
    <t>18111</t>
  </si>
  <si>
    <t>18112</t>
  </si>
  <si>
    <t>18113</t>
  </si>
  <si>
    <t>18114</t>
  </si>
  <si>
    <t>Hamdhan Willatirtana</t>
  </si>
  <si>
    <t>18115</t>
  </si>
  <si>
    <t>18116</t>
  </si>
  <si>
    <t>18117</t>
  </si>
  <si>
    <t>18118</t>
  </si>
  <si>
    <t>18119</t>
  </si>
  <si>
    <t>18120</t>
  </si>
  <si>
    <t>18121</t>
  </si>
  <si>
    <t>18122</t>
  </si>
  <si>
    <t>18123</t>
  </si>
  <si>
    <t>18124</t>
  </si>
  <si>
    <t>Disan Narundhana</t>
  </si>
  <si>
    <t>18125</t>
  </si>
  <si>
    <t>18126</t>
  </si>
  <si>
    <t>Muhammad Irsyad</t>
  </si>
  <si>
    <t>18127</t>
  </si>
  <si>
    <t>18128</t>
  </si>
  <si>
    <t>18129</t>
  </si>
  <si>
    <t>18130</t>
  </si>
  <si>
    <t>18131</t>
  </si>
  <si>
    <t>18133</t>
  </si>
  <si>
    <t>18136</t>
  </si>
  <si>
    <t>18137</t>
  </si>
  <si>
    <t>18138</t>
  </si>
  <si>
    <t>18139</t>
  </si>
  <si>
    <t>18140</t>
  </si>
  <si>
    <t>18141</t>
  </si>
  <si>
    <t>18142</t>
  </si>
  <si>
    <t>18143</t>
  </si>
  <si>
    <t>18144</t>
  </si>
  <si>
    <t>18145</t>
  </si>
  <si>
    <t>18146</t>
  </si>
  <si>
    <t>18147</t>
  </si>
  <si>
    <t>18148</t>
  </si>
  <si>
    <t>Dini Atika Nst</t>
  </si>
  <si>
    <t>Sri Jun Astari</t>
  </si>
  <si>
    <t>18169</t>
  </si>
  <si>
    <t>18188</t>
  </si>
  <si>
    <t>Muhammad Brilliansyah</t>
  </si>
  <si>
    <t>18206</t>
  </si>
  <si>
    <t>Norisa Kurniani</t>
  </si>
  <si>
    <t>18209</t>
  </si>
  <si>
    <t>18211</t>
  </si>
  <si>
    <t>Ikhsan Fadilah Basir</t>
  </si>
  <si>
    <t>18212</t>
  </si>
  <si>
    <t>Intan Kartika Puspita Lestari</t>
  </si>
  <si>
    <t>18213</t>
  </si>
  <si>
    <t>Bayu Wicaksono</t>
  </si>
  <si>
    <t>18228</t>
  </si>
  <si>
    <t>Muhammad Fariez Nur</t>
  </si>
  <si>
    <t>18248</t>
  </si>
  <si>
    <t>18249</t>
  </si>
  <si>
    <t>Andri Sutianto</t>
  </si>
  <si>
    <t>18250</t>
  </si>
  <si>
    <t>Dian Dedy Kurniawan</t>
  </si>
  <si>
    <t>18251</t>
  </si>
  <si>
    <t>Gilang Angkasa Putra</t>
  </si>
  <si>
    <t>18252</t>
  </si>
  <si>
    <t>Sandhynesia Rios Paris</t>
  </si>
  <si>
    <t>18253</t>
  </si>
  <si>
    <t>Doly Ananda Syarif Lubis</t>
  </si>
  <si>
    <t>18254</t>
  </si>
  <si>
    <t>Btari Rizki Ardiani</t>
  </si>
  <si>
    <t>Aqsha Suyudi Putera</t>
  </si>
  <si>
    <t>18260</t>
  </si>
  <si>
    <t>18262</t>
  </si>
  <si>
    <t>Wahyu Wardoyo</t>
  </si>
  <si>
    <t>18263</t>
  </si>
  <si>
    <t>Tri Wahyuni</t>
  </si>
  <si>
    <t>18268</t>
  </si>
  <si>
    <t>Isna Amalia Abda</t>
  </si>
  <si>
    <t>18269</t>
  </si>
  <si>
    <t>Vina Arinal Haq</t>
  </si>
  <si>
    <t>18271</t>
  </si>
  <si>
    <t>Adi Wijaya Saputra</t>
  </si>
  <si>
    <t>18274</t>
  </si>
  <si>
    <t>Anna Dwi Rachmawati</t>
  </si>
  <si>
    <t>18280</t>
  </si>
  <si>
    <t>Vemi Eka Hastanti</t>
  </si>
  <si>
    <t>18281</t>
  </si>
  <si>
    <t>Angga Istiyanto</t>
  </si>
  <si>
    <t>18282</t>
  </si>
  <si>
    <t>Santi Prabawati</t>
  </si>
  <si>
    <t>Dimas Asep Nugroho</t>
  </si>
  <si>
    <t>18285</t>
  </si>
  <si>
    <t>Bayu Dwi Yuniarsyah</t>
  </si>
  <si>
    <t>18286</t>
  </si>
  <si>
    <t>18287</t>
  </si>
  <si>
    <t>18289</t>
  </si>
  <si>
    <t>Frangky Ovlier Saroinsong</t>
  </si>
  <si>
    <t>18290</t>
  </si>
  <si>
    <t>Resa Suma Priandi Abas</t>
  </si>
  <si>
    <t>18291</t>
  </si>
  <si>
    <t>Muhammad Hafidh Ardhiansyah</t>
  </si>
  <si>
    <t>18292</t>
  </si>
  <si>
    <t>18293</t>
  </si>
  <si>
    <t>Hafiludin Uli</t>
  </si>
  <si>
    <t>18294</t>
  </si>
  <si>
    <t>Budiman</t>
  </si>
  <si>
    <t>18295</t>
  </si>
  <si>
    <t>Diana Safitri</t>
  </si>
  <si>
    <t>18296</t>
  </si>
  <si>
    <t>Vega Rizki Orlanda</t>
  </si>
  <si>
    <t>18301</t>
  </si>
  <si>
    <t>Yudhi Susanto</t>
  </si>
  <si>
    <t>18302</t>
  </si>
  <si>
    <t>Tommy Afif Faluti</t>
  </si>
  <si>
    <t>18303</t>
  </si>
  <si>
    <t>Teo Adi Prabowo</t>
  </si>
  <si>
    <t>18304</t>
  </si>
  <si>
    <t>Rizky Arya Kosasih</t>
  </si>
  <si>
    <t>18309</t>
  </si>
  <si>
    <t>Isma Samudra</t>
  </si>
  <si>
    <t>18310</t>
  </si>
  <si>
    <t>18311</t>
  </si>
  <si>
    <t>Edi Susanto</t>
  </si>
  <si>
    <t>18314</t>
  </si>
  <si>
    <t>Ipin Muis</t>
  </si>
  <si>
    <t>18315</t>
  </si>
  <si>
    <t>18316</t>
  </si>
  <si>
    <t>18317</t>
  </si>
  <si>
    <t>18318</t>
  </si>
  <si>
    <t>Dwi Aprilliantono</t>
  </si>
  <si>
    <t>18319</t>
  </si>
  <si>
    <t>Susanti Sandera Dewi</t>
  </si>
  <si>
    <t>18320</t>
  </si>
  <si>
    <t>18321</t>
  </si>
  <si>
    <t>Ansar Muliadi Malik</t>
  </si>
  <si>
    <t>18322</t>
  </si>
  <si>
    <t>Agneisiswitasari Justitiamaitawati</t>
  </si>
  <si>
    <t>18324</t>
  </si>
  <si>
    <t>18325</t>
  </si>
  <si>
    <t>18326</t>
  </si>
  <si>
    <t>18327</t>
  </si>
  <si>
    <t>Ragil Andi Rianto</t>
  </si>
  <si>
    <t>18328</t>
  </si>
  <si>
    <t>Rezky Laily Safitri</t>
  </si>
  <si>
    <t>18329</t>
  </si>
  <si>
    <t>Wahidin</t>
  </si>
  <si>
    <t>18330</t>
  </si>
  <si>
    <t>Muhammad Singgih Kurniawan</t>
  </si>
  <si>
    <t>18348</t>
  </si>
  <si>
    <t>Panji Heribnu</t>
  </si>
  <si>
    <t>18349</t>
  </si>
  <si>
    <t>Salmon Fernando Hutapea</t>
  </si>
  <si>
    <t>18350</t>
  </si>
  <si>
    <t>Nugraha Triwardoyo Kaprawijoyo</t>
  </si>
  <si>
    <t>18351</t>
  </si>
  <si>
    <t>Maman Suhaman</t>
  </si>
  <si>
    <t>18352</t>
  </si>
  <si>
    <t>Nadine Hafiza</t>
  </si>
  <si>
    <t>18354</t>
  </si>
  <si>
    <t>Sintya Ratnasari</t>
  </si>
  <si>
    <t>18355</t>
  </si>
  <si>
    <t>Paramita Dyah Pratiwi</t>
  </si>
  <si>
    <t>18357</t>
  </si>
  <si>
    <t>Virginia Yudith</t>
  </si>
  <si>
    <t>18363</t>
  </si>
  <si>
    <t>Indra Adhitiya Rama Saputra</t>
  </si>
  <si>
    <t>18364</t>
  </si>
  <si>
    <t>Heri Novpriyanto</t>
  </si>
  <si>
    <t>18366</t>
  </si>
  <si>
    <t>Melki Wirapratama</t>
  </si>
  <si>
    <t>18367</t>
  </si>
  <si>
    <t>Muhammad Hatta</t>
  </si>
  <si>
    <t>18372</t>
  </si>
  <si>
    <t>Yogi Pramana</t>
  </si>
  <si>
    <t>18373</t>
  </si>
  <si>
    <t>18374</t>
  </si>
  <si>
    <t>Bram Alamsyah</t>
  </si>
  <si>
    <t>18376</t>
  </si>
  <si>
    <t>Ryan Pasongko</t>
  </si>
  <si>
    <t>18377</t>
  </si>
  <si>
    <t>Andi Fharadyba Haris</t>
  </si>
  <si>
    <t>18378</t>
  </si>
  <si>
    <t>Rudy Mei Lana</t>
  </si>
  <si>
    <t>18379</t>
  </si>
  <si>
    <t>Lerry Asparop Silalahi</t>
  </si>
  <si>
    <t>18381</t>
  </si>
  <si>
    <t>Fadiah Fildzah</t>
  </si>
  <si>
    <t>18382</t>
  </si>
  <si>
    <t>Yasmin Puspa Majidah</t>
  </si>
  <si>
    <t>Diny Gita Rahadiani Rahardja</t>
  </si>
  <si>
    <t>18389</t>
  </si>
  <si>
    <t>Putri Kurniasih</t>
  </si>
  <si>
    <t>18390</t>
  </si>
  <si>
    <t>Muhammad Rizky Rizaldy Ayomi</t>
  </si>
  <si>
    <t>18392</t>
  </si>
  <si>
    <t>I Gede Alex Danuartha</t>
  </si>
  <si>
    <t>18393</t>
  </si>
  <si>
    <t>Hiasintus Agustinus Makri Leonardo Ritassi</t>
  </si>
  <si>
    <t>I Made Purna Wibawa</t>
  </si>
  <si>
    <t>18395</t>
  </si>
  <si>
    <t>Annisa Fadila Listyaningtyas</t>
  </si>
  <si>
    <t>18396</t>
  </si>
  <si>
    <t>I Made Ogik Indrawan</t>
  </si>
  <si>
    <t>18397</t>
  </si>
  <si>
    <t>Siti Nadhilah Febrianti</t>
  </si>
  <si>
    <t>18399</t>
  </si>
  <si>
    <t>Pipit Aditia Listiyani</t>
  </si>
  <si>
    <t>18400</t>
  </si>
  <si>
    <t>Ahmad Mardianto Muthi'Ullah</t>
  </si>
  <si>
    <t>18401</t>
  </si>
  <si>
    <t>Achmad Modhofar</t>
  </si>
  <si>
    <t>18402</t>
  </si>
  <si>
    <t>Hafiz Muhammad Irsyad</t>
  </si>
  <si>
    <t>18403</t>
  </si>
  <si>
    <t>Achmad Adnan Fauzi Wicaksana</t>
  </si>
  <si>
    <t>18404</t>
  </si>
  <si>
    <t>Reski Chandra Kumala</t>
  </si>
  <si>
    <t>18405</t>
  </si>
  <si>
    <t>M Baharrudin Nomadefi</t>
  </si>
  <si>
    <t>18407</t>
  </si>
  <si>
    <t>Della Eko Damayanti</t>
  </si>
  <si>
    <t>18408</t>
  </si>
  <si>
    <t>Diki Surya Aksa Sumantri</t>
  </si>
  <si>
    <t>18409</t>
  </si>
  <si>
    <t>Mukamad Aksan Fauzi</t>
  </si>
  <si>
    <t>18410</t>
  </si>
  <si>
    <t>Fandryansal Satria Pratama</t>
  </si>
  <si>
    <t>18411</t>
  </si>
  <si>
    <t>Yudi Murwanto</t>
  </si>
  <si>
    <t>18412</t>
  </si>
  <si>
    <t>Oktavia Nanda Putri Tiyana</t>
  </si>
  <si>
    <t>18415</t>
  </si>
  <si>
    <t>Rahmat Sidik Jailani</t>
  </si>
  <si>
    <t>18417</t>
  </si>
  <si>
    <t>M. Refhan Naparin</t>
  </si>
  <si>
    <t>18418</t>
  </si>
  <si>
    <t>Yulia Meutia Sari</t>
  </si>
  <si>
    <t>18419</t>
  </si>
  <si>
    <t>Aida Lintang Nur Amalina</t>
  </si>
  <si>
    <t>18423</t>
  </si>
  <si>
    <t>Moushinta Putri Ali</t>
  </si>
  <si>
    <t>18424</t>
  </si>
  <si>
    <t>Yulia Gita Aditya</t>
  </si>
  <si>
    <t>18426</t>
  </si>
  <si>
    <t>Asty Ayuningtias</t>
  </si>
  <si>
    <t>18429</t>
  </si>
  <si>
    <t>Kukuh Gharyta</t>
  </si>
  <si>
    <t>18430</t>
  </si>
  <si>
    <t>Muhammad Siddik Alfadi</t>
  </si>
  <si>
    <t>Andi Dewi Sartika Syamsul</t>
  </si>
  <si>
    <t>18436</t>
  </si>
  <si>
    <t>Krisbiantoro</t>
  </si>
  <si>
    <t>18437</t>
  </si>
  <si>
    <t>Tria Ali Fahrudin</t>
  </si>
  <si>
    <t>18438</t>
  </si>
  <si>
    <t>18439</t>
  </si>
  <si>
    <t>Eki Rizky Siregar</t>
  </si>
  <si>
    <t>18440</t>
  </si>
  <si>
    <t>Alif Wahyu Oktaputra</t>
  </si>
  <si>
    <t>18443</t>
  </si>
  <si>
    <t>Muhammad Deri Ekaputra</t>
  </si>
  <si>
    <t>18448</t>
  </si>
  <si>
    <t>Alyvia Jacinda Shabrina</t>
  </si>
  <si>
    <t>18450</t>
  </si>
  <si>
    <t>Rhanda Dian Trifany R</t>
  </si>
  <si>
    <t>18451</t>
  </si>
  <si>
    <t>18452</t>
  </si>
  <si>
    <t>Yunita Riska Ismaya</t>
  </si>
  <si>
    <t>18453</t>
  </si>
  <si>
    <t>Andi Darma Kartini</t>
  </si>
  <si>
    <t>18454</t>
  </si>
  <si>
    <t>Endra Tirtana</t>
  </si>
  <si>
    <t>18455</t>
  </si>
  <si>
    <t>Em Timor Syaefuddin</t>
  </si>
  <si>
    <t>18456</t>
  </si>
  <si>
    <t>Wido Saputri</t>
  </si>
  <si>
    <t>18457</t>
  </si>
  <si>
    <t>Muhammad Paisal</t>
  </si>
  <si>
    <t>18458</t>
  </si>
  <si>
    <t>Dwi Fahrizal</t>
  </si>
  <si>
    <t>18459</t>
  </si>
  <si>
    <t>Reni Endiani</t>
  </si>
  <si>
    <t>18460</t>
  </si>
  <si>
    <t>Putranto Adi</t>
  </si>
  <si>
    <t>18461</t>
  </si>
  <si>
    <t>Rike Mustofa</t>
  </si>
  <si>
    <t>18470</t>
  </si>
  <si>
    <t>Siji Jati Sindhuarta</t>
  </si>
  <si>
    <t>18471</t>
  </si>
  <si>
    <t>Erlangga Kencana Prabu Putra</t>
  </si>
  <si>
    <t>18472</t>
  </si>
  <si>
    <t>Viola Cita Alberina</t>
  </si>
  <si>
    <t>18473</t>
  </si>
  <si>
    <t>Sulthon Kamaluddin</t>
  </si>
  <si>
    <t>18475</t>
  </si>
  <si>
    <t>Toto Iswanto</t>
  </si>
  <si>
    <t>18476</t>
  </si>
  <si>
    <t>Ivan Mahadika Putra</t>
  </si>
  <si>
    <t>18477</t>
  </si>
  <si>
    <t>Bambang Rianto</t>
  </si>
  <si>
    <t>18478</t>
  </si>
  <si>
    <t>18479</t>
  </si>
  <si>
    <t>Farras Imantoko</t>
  </si>
  <si>
    <t>18480</t>
  </si>
  <si>
    <t>18481</t>
  </si>
  <si>
    <t>Takbir Setiantoro</t>
  </si>
  <si>
    <t>18482</t>
  </si>
  <si>
    <t>Prabu Galang Buwono</t>
  </si>
  <si>
    <t>18483</t>
  </si>
  <si>
    <t>Ardi Fachri Ahmad Fatoni</t>
  </si>
  <si>
    <t>18484</t>
  </si>
  <si>
    <t>Irvan Pratama</t>
  </si>
  <si>
    <t>18485</t>
  </si>
  <si>
    <t>Sandi Setiawandi</t>
  </si>
  <si>
    <t>18486</t>
  </si>
  <si>
    <t>Siti Kurnia Laras Wati M</t>
  </si>
  <si>
    <t>18487</t>
  </si>
  <si>
    <t>Sigit Satrio Pakerti</t>
  </si>
  <si>
    <t>18488</t>
  </si>
  <si>
    <t>Azkia Fiki Sani</t>
  </si>
  <si>
    <t>18490</t>
  </si>
  <si>
    <t>Arif Fuad Saifulloh</t>
  </si>
  <si>
    <t>18491</t>
  </si>
  <si>
    <t>Nugrah Khalifa</t>
  </si>
  <si>
    <t>18492</t>
  </si>
  <si>
    <t>Ikhsan Dwi Putra</t>
  </si>
  <si>
    <t>18493</t>
  </si>
  <si>
    <t>18494</t>
  </si>
  <si>
    <t>Nita Fadilla Regina</t>
  </si>
  <si>
    <t>18495</t>
  </si>
  <si>
    <t>Apri Viarik Agil Gumilang</t>
  </si>
  <si>
    <t>18496</t>
  </si>
  <si>
    <t>Rendy Setyawan</t>
  </si>
  <si>
    <t>18497</t>
  </si>
  <si>
    <t>Rifqi Fauzi Purnama</t>
  </si>
  <si>
    <t>18498</t>
  </si>
  <si>
    <t>Kevin Caesar Novaldi</t>
  </si>
  <si>
    <t>18500</t>
  </si>
  <si>
    <t>Siti Alamiah</t>
  </si>
  <si>
    <t>18501</t>
  </si>
  <si>
    <t>Innes Azizah Ashari</t>
  </si>
  <si>
    <t>18502</t>
  </si>
  <si>
    <t>18503</t>
  </si>
  <si>
    <t>Priatama Yadita</t>
  </si>
  <si>
    <t>18505</t>
  </si>
  <si>
    <t>Huria Nusantara</t>
  </si>
  <si>
    <t>18510</t>
  </si>
  <si>
    <t>Andika Suprihadi</t>
  </si>
  <si>
    <t>18511</t>
  </si>
  <si>
    <t>Nadia Aulia</t>
  </si>
  <si>
    <t>18512</t>
  </si>
  <si>
    <t>Ramadhan Dani Satria</t>
  </si>
  <si>
    <t>18528</t>
  </si>
  <si>
    <t>Nurilla Banuputri</t>
  </si>
  <si>
    <t>18533</t>
  </si>
  <si>
    <t>Nur Intan Sari</t>
  </si>
  <si>
    <t>18534</t>
  </si>
  <si>
    <t>Arief Kharisma Pratama</t>
  </si>
  <si>
    <t>18548</t>
  </si>
  <si>
    <t>Yudithia Tri Hermadayanti</t>
  </si>
  <si>
    <t>18568</t>
  </si>
  <si>
    <t>Muhammad Rian Fathany</t>
  </si>
  <si>
    <t>18588</t>
  </si>
  <si>
    <t>Johar Mahfudz</t>
  </si>
  <si>
    <t>18589</t>
  </si>
  <si>
    <t>Afif Iskayana Zainullah</t>
  </si>
  <si>
    <t>18590</t>
  </si>
  <si>
    <t>Jessen</t>
  </si>
  <si>
    <t>18591</t>
  </si>
  <si>
    <t>Deta Julsa Pratama</t>
  </si>
  <si>
    <t>18594</t>
  </si>
  <si>
    <t>Rita Mutiara Dewi</t>
  </si>
  <si>
    <t>18595</t>
  </si>
  <si>
    <t>18596</t>
  </si>
  <si>
    <t>18597</t>
  </si>
  <si>
    <t>18598</t>
  </si>
  <si>
    <t>18599</t>
  </si>
  <si>
    <t>M. Hermansyah</t>
  </si>
  <si>
    <t>18600</t>
  </si>
  <si>
    <t>18601</t>
  </si>
  <si>
    <t>18602</t>
  </si>
  <si>
    <t>18603</t>
  </si>
  <si>
    <t>18604</t>
  </si>
  <si>
    <t>18605</t>
  </si>
  <si>
    <t>18606</t>
  </si>
  <si>
    <t>18607</t>
  </si>
  <si>
    <t>18608</t>
  </si>
  <si>
    <t>Fathurrahman</t>
  </si>
  <si>
    <t>18609</t>
  </si>
  <si>
    <t>18610</t>
  </si>
  <si>
    <t>A. Puadi</t>
  </si>
  <si>
    <t>18611</t>
  </si>
  <si>
    <t>18612</t>
  </si>
  <si>
    <t>18613</t>
  </si>
  <si>
    <t>18614</t>
  </si>
  <si>
    <t>Batara Hamoraon</t>
  </si>
  <si>
    <t>18615</t>
  </si>
  <si>
    <t>18616</t>
  </si>
  <si>
    <t>18617</t>
  </si>
  <si>
    <t>18618</t>
  </si>
  <si>
    <t>18619</t>
  </si>
  <si>
    <t>18620</t>
  </si>
  <si>
    <t>18621</t>
  </si>
  <si>
    <t>18622</t>
  </si>
  <si>
    <t>18623</t>
  </si>
  <si>
    <t>18624</t>
  </si>
  <si>
    <t>18625</t>
  </si>
  <si>
    <t>18626</t>
  </si>
  <si>
    <t>18627</t>
  </si>
  <si>
    <t>18628</t>
  </si>
  <si>
    <t>18629</t>
  </si>
  <si>
    <t>18630</t>
  </si>
  <si>
    <t>18631</t>
  </si>
  <si>
    <t>18632</t>
  </si>
  <si>
    <t>18633</t>
  </si>
  <si>
    <t>18634</t>
  </si>
  <si>
    <t>18635</t>
  </si>
  <si>
    <t>18636</t>
  </si>
  <si>
    <t>18637</t>
  </si>
  <si>
    <t>18638</t>
  </si>
  <si>
    <t>18639</t>
  </si>
  <si>
    <t>18640</t>
  </si>
  <si>
    <t>Reny Pertiwi</t>
  </si>
  <si>
    <t>18641</t>
  </si>
  <si>
    <t>18642</t>
  </si>
  <si>
    <t>18643</t>
  </si>
  <si>
    <t>18644</t>
  </si>
  <si>
    <t>18645</t>
  </si>
  <si>
    <t>18646</t>
  </si>
  <si>
    <t>18647</t>
  </si>
  <si>
    <t>18648</t>
  </si>
  <si>
    <t>18649</t>
  </si>
  <si>
    <t>18650</t>
  </si>
  <si>
    <t>18651</t>
  </si>
  <si>
    <t>18652</t>
  </si>
  <si>
    <t>18653</t>
  </si>
  <si>
    <t>18654</t>
  </si>
  <si>
    <t>18655</t>
  </si>
  <si>
    <t>18656</t>
  </si>
  <si>
    <t>18657</t>
  </si>
  <si>
    <t>18658</t>
  </si>
  <si>
    <t>18659</t>
  </si>
  <si>
    <t>18660</t>
  </si>
  <si>
    <t>18661</t>
  </si>
  <si>
    <t>18662</t>
  </si>
  <si>
    <t>18663</t>
  </si>
  <si>
    <t>18664</t>
  </si>
  <si>
    <t>18665</t>
  </si>
  <si>
    <t>18666</t>
  </si>
  <si>
    <t>18667</t>
  </si>
  <si>
    <t>18668</t>
  </si>
  <si>
    <t>18669</t>
  </si>
  <si>
    <t>18670</t>
  </si>
  <si>
    <t>18671</t>
  </si>
  <si>
    <t>18672</t>
  </si>
  <si>
    <t>18673</t>
  </si>
  <si>
    <t>18674</t>
  </si>
  <si>
    <t>18675</t>
  </si>
  <si>
    <t>18676</t>
  </si>
  <si>
    <t>18677</t>
  </si>
  <si>
    <t>18678</t>
  </si>
  <si>
    <t>18679</t>
  </si>
  <si>
    <t>18680</t>
  </si>
  <si>
    <t>18681</t>
  </si>
  <si>
    <t>18682</t>
  </si>
  <si>
    <t>18683</t>
  </si>
  <si>
    <t>18684</t>
  </si>
  <si>
    <t>18685</t>
  </si>
  <si>
    <t>18686</t>
  </si>
  <si>
    <t>18687</t>
  </si>
  <si>
    <t>Nana Sumpena</t>
  </si>
  <si>
    <t>18688</t>
  </si>
  <si>
    <t>18690</t>
  </si>
  <si>
    <t>18691</t>
  </si>
  <si>
    <t>18692</t>
  </si>
  <si>
    <t>18693</t>
  </si>
  <si>
    <t>18694</t>
  </si>
  <si>
    <t>18695</t>
  </si>
  <si>
    <t>18696</t>
  </si>
  <si>
    <t>18697</t>
  </si>
  <si>
    <t>18698</t>
  </si>
  <si>
    <t>18699</t>
  </si>
  <si>
    <t>18700</t>
  </si>
  <si>
    <t>18701</t>
  </si>
  <si>
    <t>18702</t>
  </si>
  <si>
    <t>18703</t>
  </si>
  <si>
    <t>18704</t>
  </si>
  <si>
    <t>18705</t>
  </si>
  <si>
    <t>18706</t>
  </si>
  <si>
    <t>18707</t>
  </si>
  <si>
    <t>18708</t>
  </si>
  <si>
    <t>18709</t>
  </si>
  <si>
    <t>18710</t>
  </si>
  <si>
    <t>18711</t>
  </si>
  <si>
    <t>18712</t>
  </si>
  <si>
    <t>18713</t>
  </si>
  <si>
    <t>18714</t>
  </si>
  <si>
    <t>18715</t>
  </si>
  <si>
    <t>18716</t>
  </si>
  <si>
    <t>18717</t>
  </si>
  <si>
    <t>18718</t>
  </si>
  <si>
    <t>18719</t>
  </si>
  <si>
    <t>18720</t>
  </si>
  <si>
    <t>18721</t>
  </si>
  <si>
    <t>18722</t>
  </si>
  <si>
    <t>18723</t>
  </si>
  <si>
    <t>18724</t>
  </si>
  <si>
    <t>18725</t>
  </si>
  <si>
    <t>18726</t>
  </si>
  <si>
    <t>18727</t>
  </si>
  <si>
    <t>18728</t>
  </si>
  <si>
    <t>18730</t>
  </si>
  <si>
    <t>18731</t>
  </si>
  <si>
    <t>18732</t>
  </si>
  <si>
    <t>18733</t>
  </si>
  <si>
    <t>18734</t>
  </si>
  <si>
    <t>18735</t>
  </si>
  <si>
    <t>18736</t>
  </si>
  <si>
    <t>18737</t>
  </si>
  <si>
    <t>18738</t>
  </si>
  <si>
    <t>18739</t>
  </si>
  <si>
    <t>Yeni Angraini</t>
  </si>
  <si>
    <t>18740</t>
  </si>
  <si>
    <t>Ade Irma Nugrahani</t>
  </si>
  <si>
    <t>18741</t>
  </si>
  <si>
    <t>Miftakhul Khoirun Annisa</t>
  </si>
  <si>
    <t>18742</t>
  </si>
  <si>
    <t>Thio Prameswara</t>
  </si>
  <si>
    <t>18743</t>
  </si>
  <si>
    <t>Didin Pahrudin</t>
  </si>
  <si>
    <t>18744</t>
  </si>
  <si>
    <t>Mardiyanto .</t>
  </si>
  <si>
    <t>18760</t>
  </si>
  <si>
    <t>18761</t>
  </si>
  <si>
    <t>18762</t>
  </si>
  <si>
    <t>18763</t>
  </si>
  <si>
    <t>M. Iqbal Ega Ferdiyanto</t>
  </si>
  <si>
    <t>18788</t>
  </si>
  <si>
    <t>Isna Royana</t>
  </si>
  <si>
    <t>18789</t>
  </si>
  <si>
    <t>Sabiq Fatoni</t>
  </si>
  <si>
    <t>18790</t>
  </si>
  <si>
    <t>18791</t>
  </si>
  <si>
    <t>Mufidah</t>
  </si>
  <si>
    <t>18801</t>
  </si>
  <si>
    <t>18820</t>
  </si>
  <si>
    <t>Salman Fajri</t>
  </si>
  <si>
    <t>18839</t>
  </si>
  <si>
    <t>Deny</t>
  </si>
  <si>
    <t>18840</t>
  </si>
  <si>
    <t>Aswin Arani</t>
  </si>
  <si>
    <t>18841</t>
  </si>
  <si>
    <t>Muhammad Syurya Dharma</t>
  </si>
  <si>
    <t>18842</t>
  </si>
  <si>
    <t>Nur Baskoro</t>
  </si>
  <si>
    <t>18843</t>
  </si>
  <si>
    <t>18844</t>
  </si>
  <si>
    <t>Sahri</t>
  </si>
  <si>
    <t>18845</t>
  </si>
  <si>
    <t>Yuhansyah</t>
  </si>
  <si>
    <t>18846</t>
  </si>
  <si>
    <t>Hendra Ramdani</t>
  </si>
  <si>
    <t>18847</t>
  </si>
  <si>
    <t>Sufyan</t>
  </si>
  <si>
    <t>18848</t>
  </si>
  <si>
    <t>Darul Ikhwan</t>
  </si>
  <si>
    <t>18849</t>
  </si>
  <si>
    <t>Riyani Aina Isman</t>
  </si>
  <si>
    <t>18851</t>
  </si>
  <si>
    <t>Setia Maulana</t>
  </si>
  <si>
    <t>18852</t>
  </si>
  <si>
    <t>Muhammad Yusuf Mamduh</t>
  </si>
  <si>
    <t>18853</t>
  </si>
  <si>
    <t>Dedi Lebet</t>
  </si>
  <si>
    <t>18854</t>
  </si>
  <si>
    <t>Ahmad Ramdan Nazmi</t>
  </si>
  <si>
    <t>18855</t>
  </si>
  <si>
    <t>Nor Pahriati</t>
  </si>
  <si>
    <t>18856</t>
  </si>
  <si>
    <t>Maulidya Julianti</t>
  </si>
  <si>
    <t>18857</t>
  </si>
  <si>
    <t>Muhammad Rozi</t>
  </si>
  <si>
    <t>18858</t>
  </si>
  <si>
    <t>Andriano .</t>
  </si>
  <si>
    <t>18859</t>
  </si>
  <si>
    <t>Catur Adi Anggoro</t>
  </si>
  <si>
    <t>18860</t>
  </si>
  <si>
    <t>Eka Yudha Setiawan Hakim</t>
  </si>
  <si>
    <t>18861</t>
  </si>
  <si>
    <t>Beni Sisrawati</t>
  </si>
  <si>
    <t>18862</t>
  </si>
  <si>
    <t>Elida Yuliani</t>
  </si>
  <si>
    <t>18863</t>
  </si>
  <si>
    <t>Ade Cahya Prasetia</t>
  </si>
  <si>
    <t>18864</t>
  </si>
  <si>
    <t>Supardi Yunus</t>
  </si>
  <si>
    <t>18865</t>
  </si>
  <si>
    <t>Asnah Wijayanti</t>
  </si>
  <si>
    <t>18882</t>
  </si>
  <si>
    <t>Laelaturrohmah</t>
  </si>
  <si>
    <t>18883</t>
  </si>
  <si>
    <t>Vivilia Bernadeta</t>
  </si>
  <si>
    <t>18888</t>
  </si>
  <si>
    <t>18889</t>
  </si>
  <si>
    <t>18890</t>
  </si>
  <si>
    <t>Metta Resty Utami</t>
  </si>
  <si>
    <t>18891</t>
  </si>
  <si>
    <t>Shaffirra Ramadhona Amadea</t>
  </si>
  <si>
    <t>18892</t>
  </si>
  <si>
    <t>Agustin Welliana Rahmawati</t>
  </si>
  <si>
    <t>18894</t>
  </si>
  <si>
    <t>Rini Artika</t>
  </si>
  <si>
    <t>18899</t>
  </si>
  <si>
    <t>Rahadhian Dinnur Rahman</t>
  </si>
  <si>
    <t>18919</t>
  </si>
  <si>
    <t>Petter Novericharez Karambut</t>
  </si>
  <si>
    <t>18920</t>
  </si>
  <si>
    <t>Daniel Adi Saputra</t>
  </si>
  <si>
    <t>18959</t>
  </si>
  <si>
    <t>Caesaredi Rama Raharya</t>
  </si>
  <si>
    <t>18960</t>
  </si>
  <si>
    <t>Nur Muhammad Dilapanga</t>
  </si>
  <si>
    <t>18961</t>
  </si>
  <si>
    <t>Alfian Rifqi Aufar</t>
  </si>
  <si>
    <t>18962</t>
  </si>
  <si>
    <t>Ailsa Blenda Chaesar Norman</t>
  </si>
  <si>
    <t>18963</t>
  </si>
  <si>
    <t>Riki Armanda</t>
  </si>
  <si>
    <t>18964</t>
  </si>
  <si>
    <t>Arief Suranda</t>
  </si>
  <si>
    <t>18965</t>
  </si>
  <si>
    <t>Rey Ignes Viviannita</t>
  </si>
  <si>
    <t>18966</t>
  </si>
  <si>
    <t>Gregorius Fredrick</t>
  </si>
  <si>
    <t>18967</t>
  </si>
  <si>
    <t>18968</t>
  </si>
  <si>
    <t>Selviya Inda Saputri</t>
  </si>
  <si>
    <t>18969</t>
  </si>
  <si>
    <t>Yanto</t>
  </si>
  <si>
    <t>18970</t>
  </si>
  <si>
    <t>Askari Juliano</t>
  </si>
  <si>
    <t>18971</t>
  </si>
  <si>
    <t>Fery Ardiansyah Siregar</t>
  </si>
  <si>
    <t>18972</t>
  </si>
  <si>
    <t>Maulida Sari</t>
  </si>
  <si>
    <t>18983</t>
  </si>
  <si>
    <t>Zeni Marsal</t>
  </si>
  <si>
    <t>18984</t>
  </si>
  <si>
    <t>Ario Pratama F</t>
  </si>
  <si>
    <t>19003</t>
  </si>
  <si>
    <t>Triyoga Sofwan Harfianto</t>
  </si>
  <si>
    <t>19004</t>
  </si>
  <si>
    <t>Gagas Lazuar Wanabhakti</t>
  </si>
  <si>
    <t>19023</t>
  </si>
  <si>
    <t>Ilman Koharudin</t>
  </si>
  <si>
    <t>19024</t>
  </si>
  <si>
    <t>Shintia Susandra</t>
  </si>
  <si>
    <t>19043</t>
  </si>
  <si>
    <t>Alfi Nurul Amalia</t>
  </si>
  <si>
    <t>19063</t>
  </si>
  <si>
    <t>Fitria Rahmawati</t>
  </si>
  <si>
    <t>19064</t>
  </si>
  <si>
    <t>Meilita Jamilah Samosir</t>
  </si>
  <si>
    <t>19083</t>
  </si>
  <si>
    <t>Awaluddin</t>
  </si>
  <si>
    <t>19103</t>
  </si>
  <si>
    <t>19104</t>
  </si>
  <si>
    <t>19105</t>
  </si>
  <si>
    <t>Charolin Gladia Aulia</t>
  </si>
  <si>
    <t>19106</t>
  </si>
  <si>
    <t>19123</t>
  </si>
  <si>
    <t>Wisnu S. Prayitna</t>
  </si>
  <si>
    <t>19124</t>
  </si>
  <si>
    <t>19125</t>
  </si>
  <si>
    <t>Arif Rahmat</t>
  </si>
  <si>
    <t>19126</t>
  </si>
  <si>
    <t>Muhammad Arsy Dhyaksaputra</t>
  </si>
  <si>
    <t>19127</t>
  </si>
  <si>
    <t>Romza Fauzan Agniy</t>
  </si>
  <si>
    <t>19128</t>
  </si>
  <si>
    <t>19129</t>
  </si>
  <si>
    <t>Muthia Intan Sanubari</t>
  </si>
  <si>
    <t>19130</t>
  </si>
  <si>
    <t>Rd Djasmine Maharani Hamidjaya</t>
  </si>
  <si>
    <t>19131</t>
  </si>
  <si>
    <t>19143</t>
  </si>
  <si>
    <t>Gina Annisa</t>
  </si>
  <si>
    <t>19144</t>
  </si>
  <si>
    <t>Dissa Natria</t>
  </si>
  <si>
    <t>19163</t>
  </si>
  <si>
    <t>Nur Fathul Rahman</t>
  </si>
  <si>
    <t>19164</t>
  </si>
  <si>
    <t>Abdul Aziz Dt. Amas</t>
  </si>
  <si>
    <t>19165</t>
  </si>
  <si>
    <t>Andi Ashillah Riskah</t>
  </si>
  <si>
    <t>19183</t>
  </si>
  <si>
    <t>19184</t>
  </si>
  <si>
    <t>Wahyu Ramadhan</t>
  </si>
  <si>
    <t>19203</t>
  </si>
  <si>
    <t>Nurdin Saputra</t>
  </si>
  <si>
    <t>19204</t>
  </si>
  <si>
    <t>Zardy Wardhana</t>
  </si>
  <si>
    <t>19205</t>
  </si>
  <si>
    <t>Ashabul Kahfi</t>
  </si>
  <si>
    <t>19206</t>
  </si>
  <si>
    <t>Hasan Juhri</t>
  </si>
  <si>
    <t>19207</t>
  </si>
  <si>
    <t>Yogi Maizon Harizona</t>
  </si>
  <si>
    <t>19208</t>
  </si>
  <si>
    <t>Putri Tania Ariana</t>
  </si>
  <si>
    <t>19223</t>
  </si>
  <si>
    <t>Rahmat Al Aziz Kafially</t>
  </si>
  <si>
    <t>19224</t>
  </si>
  <si>
    <t>Riky Andi Syahputra</t>
  </si>
  <si>
    <t>19225</t>
  </si>
  <si>
    <t>Aulia Dinata Putra</t>
  </si>
  <si>
    <t>19226</t>
  </si>
  <si>
    <t>Ferry Septyanta  Sitompul</t>
  </si>
  <si>
    <t>19227</t>
  </si>
  <si>
    <t>19228</t>
  </si>
  <si>
    <t>Muh. Rahmat Putra Ferial</t>
  </si>
  <si>
    <t>19229</t>
  </si>
  <si>
    <t>19230</t>
  </si>
  <si>
    <t>19231</t>
  </si>
  <si>
    <t>19232</t>
  </si>
  <si>
    <t>19233</t>
  </si>
  <si>
    <t>19234</t>
  </si>
  <si>
    <t>19235</t>
  </si>
  <si>
    <t>19236</t>
  </si>
  <si>
    <t>19237</t>
  </si>
  <si>
    <t>19238</t>
  </si>
  <si>
    <t>19239</t>
  </si>
  <si>
    <t>19240</t>
  </si>
  <si>
    <t>19241</t>
  </si>
  <si>
    <t>19242</t>
  </si>
  <si>
    <t>19243</t>
  </si>
  <si>
    <t>19244</t>
  </si>
  <si>
    <t>19245</t>
  </si>
  <si>
    <t>19246</t>
  </si>
  <si>
    <t>19247</t>
  </si>
  <si>
    <t>19248</t>
  </si>
  <si>
    <t>19249</t>
  </si>
  <si>
    <t>19250</t>
  </si>
  <si>
    <t>Muhammad Fachri Ardianto</t>
  </si>
  <si>
    <t>19251</t>
  </si>
  <si>
    <t>Muhammad Jufri Salika</t>
  </si>
  <si>
    <t>19252</t>
  </si>
  <si>
    <t>19253</t>
  </si>
  <si>
    <t>19254</t>
  </si>
  <si>
    <t>Agit Miranda Wassilah</t>
  </si>
  <si>
    <t>19255</t>
  </si>
  <si>
    <t>Febri Rohmad Supriyo</t>
  </si>
  <si>
    <t>19256</t>
  </si>
  <si>
    <t>M Fajar Gumelar</t>
  </si>
  <si>
    <t>19257</t>
  </si>
  <si>
    <t>Reza Topan</t>
  </si>
  <si>
    <t>19258</t>
  </si>
  <si>
    <t>Mayang Ayu Damayanti</t>
  </si>
  <si>
    <t>19259</t>
  </si>
  <si>
    <t>Denryo Wirlando</t>
  </si>
  <si>
    <t>19260</t>
  </si>
  <si>
    <t>Astri Mustofa</t>
  </si>
  <si>
    <t>19261</t>
  </si>
  <si>
    <t>Wanda Gustina Utami</t>
  </si>
  <si>
    <t>19262</t>
  </si>
  <si>
    <t>Agil Ar Rauf</t>
  </si>
  <si>
    <t>19263</t>
  </si>
  <si>
    <t>Lia Armaya</t>
  </si>
  <si>
    <t>19264</t>
  </si>
  <si>
    <t>Abdul Latif</t>
  </si>
  <si>
    <t>19265</t>
  </si>
  <si>
    <t>Oddy Lazuardi Smaradana</t>
  </si>
  <si>
    <t>19266</t>
  </si>
  <si>
    <t>Wahyu Linda Ulin Diati</t>
  </si>
  <si>
    <t>19267</t>
  </si>
  <si>
    <t>Dwi Hantyanta Dewantara</t>
  </si>
  <si>
    <t>19268</t>
  </si>
  <si>
    <t>Wuri Handayani</t>
  </si>
  <si>
    <t>19269</t>
  </si>
  <si>
    <t>Budi Ismianto</t>
  </si>
  <si>
    <t>19270</t>
  </si>
  <si>
    <t>Syahril Shidiq</t>
  </si>
  <si>
    <t>19271</t>
  </si>
  <si>
    <t>19272</t>
  </si>
  <si>
    <t>Yudha Trio Al Hadiid</t>
  </si>
  <si>
    <t>19273</t>
  </si>
  <si>
    <t>Dwi Wahyu Kurniawan</t>
  </si>
  <si>
    <t>19274</t>
  </si>
  <si>
    <t>Ilham Pangestu Utomo</t>
  </si>
  <si>
    <t>19275</t>
  </si>
  <si>
    <t>Aina Aulia</t>
  </si>
  <si>
    <t>19276</t>
  </si>
  <si>
    <t>Ahmad Sidan Fadli</t>
  </si>
  <si>
    <t>19277</t>
  </si>
  <si>
    <t>Syifa Nurzahro</t>
  </si>
  <si>
    <t>19278</t>
  </si>
  <si>
    <t>Arvi Maradewa Maksum</t>
  </si>
  <si>
    <t>19279</t>
  </si>
  <si>
    <t>Dian Vita J</t>
  </si>
  <si>
    <t>80017</t>
  </si>
  <si>
    <t>80021</t>
  </si>
  <si>
    <t>80022</t>
  </si>
  <si>
    <t>80023</t>
  </si>
  <si>
    <t>90023</t>
  </si>
  <si>
    <t>H. Ilhamsyah</t>
  </si>
  <si>
    <t>90025</t>
  </si>
  <si>
    <t>H. Achmad Sudrajat</t>
  </si>
  <si>
    <t>90026</t>
  </si>
  <si>
    <t>Veri Anggrijono</t>
  </si>
  <si>
    <t>90027</t>
  </si>
  <si>
    <t>Aditya Dhanwantara</t>
  </si>
  <si>
    <t>Himawan Hariyoga</t>
  </si>
  <si>
    <t>90029</t>
  </si>
  <si>
    <t>90030</t>
  </si>
  <si>
    <t>90031</t>
  </si>
  <si>
    <t>PROJECT_ID</t>
  </si>
  <si>
    <t>ORG_ID</t>
  </si>
  <si>
    <t>PROJECT_NUMBER</t>
  </si>
  <si>
    <t>PROJECT_VERSION</t>
  </si>
  <si>
    <t>RAB_NUMBER</t>
  </si>
  <si>
    <t>RAB_VERSION</t>
  </si>
  <si>
    <t>SHORTNAME</t>
  </si>
  <si>
    <t>OFFERING_LETTER</t>
  </si>
  <si>
    <t>CONTRACT_NUMBER</t>
  </si>
  <si>
    <t>PROJECT_NAME</t>
  </si>
  <si>
    <t>OBJECTIVES</t>
  </si>
  <si>
    <t>CUSTOMER_ID</t>
  </si>
  <si>
    <t>CUSTOMER_NAME</t>
  </si>
  <si>
    <t>PROJECT_LOCATION</t>
  </si>
  <si>
    <t>START_DATE</t>
  </si>
  <si>
    <t>END_DATE</t>
  </si>
  <si>
    <t>PIC_ID</t>
  </si>
  <si>
    <t>PIC_NAME</t>
  </si>
  <si>
    <t>PM_ID</t>
  </si>
  <si>
    <t>PM_NAME</t>
  </si>
  <si>
    <t>AM_ID</t>
  </si>
  <si>
    <t>AM_NAME</t>
  </si>
  <si>
    <t>FIN_ID</t>
  </si>
  <si>
    <t>FIN_NAME</t>
  </si>
  <si>
    <t>WORKING_UNIT</t>
  </si>
  <si>
    <t>ORGANIZATION_UNIT</t>
  </si>
  <si>
    <t>COST_CENTER</t>
  </si>
  <si>
    <t>PORTOFOLIO</t>
  </si>
  <si>
    <t>SUB_PORTOFOLIO</t>
  </si>
  <si>
    <t>PAYMENT_TERM</t>
  </si>
  <si>
    <t>CURRENCY_CODE</t>
  </si>
  <si>
    <t>AMOUNT</t>
  </si>
  <si>
    <t>CURRENCY_RATE</t>
  </si>
  <si>
    <t>AMOUNT_IN_IDR</t>
  </si>
  <si>
    <t>MARGIN</t>
  </si>
  <si>
    <t>STATUS</t>
  </si>
  <si>
    <t>OPERATING_EQUIPMENT</t>
  </si>
  <si>
    <t>INSTALLATION_COST</t>
  </si>
  <si>
    <t>TECHNICAL_STAFF</t>
  </si>
  <si>
    <t>SALE_OF_ASSET</t>
  </si>
  <si>
    <t>SHIPPING_COST</t>
  </si>
  <si>
    <t>TAX</t>
  </si>
  <si>
    <t>OTHER_COSTS</t>
  </si>
  <si>
    <t>REASON</t>
  </si>
  <si>
    <t>REASON_DESC</t>
  </si>
  <si>
    <t>CREATION_DATE</t>
  </si>
  <si>
    <t>CREATED_BY</t>
  </si>
  <si>
    <t>LAST_UPDATE_DATE</t>
  </si>
  <si>
    <t>LAST_UPDATED_BY</t>
  </si>
  <si>
    <t>Rosalia Rini W.</t>
  </si>
  <si>
    <t>Tarkun Taufik Saleh</t>
  </si>
  <si>
    <t>Y. Pramudya Hery</t>
  </si>
  <si>
    <t>Ham Sidik Situmeang</t>
  </si>
  <si>
    <t>Cornelis Didik Yulianto</t>
  </si>
  <si>
    <t>Levina Wihelmina Dina Resilooy</t>
  </si>
  <si>
    <t>Hery Bertus Daryanto</t>
  </si>
  <si>
    <t>Yudi Setia Permana</t>
  </si>
  <si>
    <t>Tri Listiyo Silo Handayani</t>
  </si>
  <si>
    <t>Akhmad Sulaiman Nst</t>
  </si>
  <si>
    <t>Restu Dwi Utomo</t>
  </si>
  <si>
    <t>Tri Sucahyo Yudantono</t>
  </si>
  <si>
    <t>Ade Nizar AM</t>
  </si>
  <si>
    <t>Edi Laksono Riadi</t>
  </si>
  <si>
    <t>Asnawi Arifin Biya</t>
  </si>
  <si>
    <t>Iwan Srina Rasepa</t>
  </si>
  <si>
    <t>Jonly Rikardo Saragih</t>
  </si>
  <si>
    <t>Afian Kelana Putra</t>
  </si>
  <si>
    <t>Bagoes Adi Santoso</t>
  </si>
  <si>
    <t>Hasan I.H Mokodompit</t>
  </si>
  <si>
    <t>Zainal Abidin Bugis</t>
  </si>
  <si>
    <t>Erwin Ernanto Hoesni</t>
  </si>
  <si>
    <t>M. Eko Supriana</t>
  </si>
  <si>
    <t>Limlim Abdul Halim</t>
  </si>
  <si>
    <t>Tiwa Nurangka Sadputra</t>
  </si>
  <si>
    <t>Lukman Abd Salam</t>
  </si>
  <si>
    <t>Ruslan Abdul Gani</t>
  </si>
  <si>
    <t>Aru Surya Handarin</t>
  </si>
  <si>
    <t>Vera Tiurma L. Tobing</t>
  </si>
  <si>
    <t>Yusuf Muarif An.</t>
  </si>
  <si>
    <t>Ananto Budi Priyono</t>
  </si>
  <si>
    <t>R. Bagus Abdul Rachman</t>
  </si>
  <si>
    <t>Adi Raharja Wage Bagia</t>
  </si>
  <si>
    <t>Adrianus Adi Selfianto</t>
  </si>
  <si>
    <t>Antonius Budi Istiadi</t>
  </si>
  <si>
    <t>Antonius Sigit Widyandoko</t>
  </si>
  <si>
    <t>Arief Iman Santoso</t>
  </si>
  <si>
    <t>Arifin Derajat Suryana</t>
  </si>
  <si>
    <t>A. Anas Abadi</t>
  </si>
  <si>
    <t>Adian Gogo Hutagalung</t>
  </si>
  <si>
    <t>Budi Dwi Susilanto</t>
  </si>
  <si>
    <t>Celis Marchiwanto Ramadin</t>
  </si>
  <si>
    <t>Rr. Devy Dharmasepfianti</t>
  </si>
  <si>
    <t>Eko Slamet Riyadi</t>
  </si>
  <si>
    <t>Elias Arihta Ginting</t>
  </si>
  <si>
    <t>Ermawan Agus Sudaryanto</t>
  </si>
  <si>
    <t>F.A. Ery Dwiyantoro</t>
  </si>
  <si>
    <t>Gudnandar Dirga Perdana</t>
  </si>
  <si>
    <t>Hotma Muliana Sibuea</t>
  </si>
  <si>
    <t>Ida Bagus Kade Padma</t>
  </si>
  <si>
    <t>Januar Kusuma Mochamad</t>
  </si>
  <si>
    <t>Jon Elpin Dahson Purba</t>
  </si>
  <si>
    <t>Maggi Tiarma Noorsintan Sinaga</t>
  </si>
  <si>
    <t>Priyanto Hadi Jatmiko</t>
  </si>
  <si>
    <t>Soleh Rusyadi Maryam</t>
  </si>
  <si>
    <t>Suryadenie Rahmat Somantri</t>
  </si>
  <si>
    <t>Yoni Media Purwana</t>
  </si>
  <si>
    <t>Aris Dwi Supriyono</t>
  </si>
  <si>
    <t>I Made Wira Atmaja</t>
  </si>
  <si>
    <t>M. Gunawan Nasution</t>
  </si>
  <si>
    <t>Koan Mmv Barutu</t>
  </si>
  <si>
    <t>Almi Suheiry Damanik</t>
  </si>
  <si>
    <t>Evy Tri Suryanto</t>
  </si>
  <si>
    <t>Awang Sujarman Boy</t>
  </si>
  <si>
    <t>Paulina Mustikawati Tarigan</t>
  </si>
  <si>
    <t>Agustinus Susilo Wardani</t>
  </si>
  <si>
    <t>Doso Djoko Susanto</t>
  </si>
  <si>
    <t>Gatot Teguh Setiawan</t>
  </si>
  <si>
    <t>Purwanto Arief Santoso</t>
  </si>
  <si>
    <t>Rachmad Nur Basyah</t>
  </si>
  <si>
    <t>Rudy Edwin E.W</t>
  </si>
  <si>
    <t>Totok Dwi Waluyo</t>
  </si>
  <si>
    <t>Dooria Karthalina Thabrie</t>
  </si>
  <si>
    <t>Dyah Nur Sawitri</t>
  </si>
  <si>
    <t>Singgih Gandi Sadono</t>
  </si>
  <si>
    <t>Abdul Azis Ganing</t>
  </si>
  <si>
    <t>Didin N Ruhana</t>
  </si>
  <si>
    <t>Ries Lucky Juddianto</t>
  </si>
  <si>
    <t>Bambang Sapto Pramono</t>
  </si>
  <si>
    <t>Bondan Mardjuki Achmadi</t>
  </si>
  <si>
    <t>Djati Wibowo Djarot</t>
  </si>
  <si>
    <t>Moch. Irvant Yohanna</t>
  </si>
  <si>
    <t>Syarifah Rosanti Amadin</t>
  </si>
  <si>
    <t>Trie Endah Setyarinie</t>
  </si>
  <si>
    <t>Viktorianus Iva Taufik</t>
  </si>
  <si>
    <t>M. Yayat Ruhiyat</t>
  </si>
  <si>
    <t>I G.A.N. Artha Wiratha K</t>
  </si>
  <si>
    <t>Herman Djohardy Ma'Ruf</t>
  </si>
  <si>
    <t>Pangulu Muda LB (Marbun)</t>
  </si>
  <si>
    <t>Vincentius Heru Widhy Nugroho</t>
  </si>
  <si>
    <t>Indah Dwi Yuniarsih</t>
  </si>
  <si>
    <t>R.M. Dedy Faizal</t>
  </si>
  <si>
    <t>Gatot Ari Bowo</t>
  </si>
  <si>
    <t>Purnawan Wahyu Aji</t>
  </si>
  <si>
    <t>Dwi Resmi Utami</t>
  </si>
  <si>
    <t>Arman Jaya Lubis</t>
  </si>
  <si>
    <t>Dominggus Rymond S. Lewerissa</t>
  </si>
  <si>
    <t>R. Meidiyanto Nugroho</t>
  </si>
  <si>
    <t>Rachmadi Heru Aksara</t>
  </si>
  <si>
    <t>Susanna Damayanti Sihombing</t>
  </si>
  <si>
    <t>M. Yusup Simatupang</t>
  </si>
  <si>
    <t>Yan Yan Yamuna</t>
  </si>
  <si>
    <t>Dewi Ria Agustin</t>
  </si>
  <si>
    <t>Tony Agung Prasetyo</t>
  </si>
  <si>
    <t>Elfian Beta Jalesvevanto</t>
  </si>
  <si>
    <t>Leily Syafitri Nasution</t>
  </si>
  <si>
    <t>Ade M. Yakin</t>
  </si>
  <si>
    <t>Titi Pramesti Utarini</t>
  </si>
  <si>
    <t>Ari Budi Santoso</t>
  </si>
  <si>
    <t>Alexander Hadi S</t>
  </si>
  <si>
    <t>V. Ari Rudatianto</t>
  </si>
  <si>
    <t>Pepep Saipul Kamal</t>
  </si>
  <si>
    <t>Bambang Jayadi Wibowo</t>
  </si>
  <si>
    <t>Yusup Ady Saputra</t>
  </si>
  <si>
    <t>Roy Thery Roring</t>
  </si>
  <si>
    <t>Achmad Sholikhun Rahardianto</t>
  </si>
  <si>
    <t>Teguh Iman Cahyanto</t>
  </si>
  <si>
    <t>Dita Adaninggar Lukitawati</t>
  </si>
  <si>
    <t>Arjuna Way Kanan</t>
  </si>
  <si>
    <t>Kris Winarso Dwi Ismoyo</t>
  </si>
  <si>
    <t>Cecep Syah Putra</t>
  </si>
  <si>
    <t>Woro Sri Gandarwati</t>
  </si>
  <si>
    <t>Agus Harimawan P</t>
  </si>
  <si>
    <t>R. Sri Dewi</t>
  </si>
  <si>
    <t>Sri Adityawati K.</t>
  </si>
  <si>
    <t>Muhammad Najamudin Sidik</t>
  </si>
  <si>
    <t>Mira Permata Sari</t>
  </si>
  <si>
    <t>Ido J.H. Simatupang</t>
  </si>
  <si>
    <t>Ratih Kartika Hidayat</t>
  </si>
  <si>
    <t>Ronny Reinhard B. Silitonga</t>
  </si>
  <si>
    <t>Urip Utama Putra</t>
  </si>
  <si>
    <t>Laurentius Heri Kuntjoro</t>
  </si>
  <si>
    <t>Dewi Fibriana K. Wardhani</t>
  </si>
  <si>
    <t>Berriman H. Nadeak</t>
  </si>
  <si>
    <t>Wahyudi Hadi Sutrisno</t>
  </si>
  <si>
    <t>Ardhian Herry Karnadi</t>
  </si>
  <si>
    <t>V. Prio Mudo Purwanto</t>
  </si>
  <si>
    <t>Onma Titin Haryati</t>
  </si>
  <si>
    <t>Agung Aziz Sukmohadi</t>
  </si>
  <si>
    <t>Agus Dewanto Priyotomo</t>
  </si>
  <si>
    <t>Dedih Budiawan Sugianto</t>
  </si>
  <si>
    <t>Susan Endah Kartikasari</t>
  </si>
  <si>
    <t>Ary Surya Purnama</t>
  </si>
  <si>
    <t>Dedy Rahman Armen</t>
  </si>
  <si>
    <t>Harry Mohammad Ramdhon</t>
  </si>
  <si>
    <t>Nunggal Arif Susanto</t>
  </si>
  <si>
    <t>Akhmad Ikhsan Permana</t>
  </si>
  <si>
    <t>Teguh Ura Kusumahadi</t>
  </si>
  <si>
    <t>Jenny Eka Torjatiyanti</t>
  </si>
  <si>
    <t>Janing Andi Palimbong</t>
  </si>
  <si>
    <t>M. Ali Naparin</t>
  </si>
  <si>
    <t>Agus Rahmat Dani</t>
  </si>
  <si>
    <t>Sinangun Untung Widjaja</t>
  </si>
  <si>
    <t>Nur Ahmad Sjaefuloh</t>
  </si>
  <si>
    <t>Abdul Karim Hadu</t>
  </si>
  <si>
    <t>Aviek Eka Noviantoro</t>
  </si>
  <si>
    <t>Dwi Idhan Putra</t>
  </si>
  <si>
    <t>Fredy Eko Maryono</t>
  </si>
  <si>
    <t>Mika Masita Muis</t>
  </si>
  <si>
    <t>Yanuar Yudhi Isworo</t>
  </si>
  <si>
    <t>asril</t>
  </si>
  <si>
    <t>Agus Ridwan Hidayat</t>
  </si>
  <si>
    <t>Liesa Avianty Sagitawaty</t>
  </si>
  <si>
    <t>Teguh Edy Sarjono</t>
  </si>
  <si>
    <t>Nyoman Ipung Cahyono</t>
  </si>
  <si>
    <t>Johanes Hari Wibowo</t>
  </si>
  <si>
    <t>Vidyana Purna Ahmad</t>
  </si>
  <si>
    <t>Aditya Rahman Azis</t>
  </si>
  <si>
    <t>Anisya Indriat Nugroho</t>
  </si>
  <si>
    <t>Arianta Saputra Sembiring</t>
  </si>
  <si>
    <t>Abdul Muis Karim</t>
  </si>
  <si>
    <t>Rini Noviyana Arfianti</t>
  </si>
  <si>
    <t>Andhika Kusuma Dinhas</t>
  </si>
  <si>
    <t>Anita Puspita Sari Subarno</t>
  </si>
  <si>
    <t>Mochamad Taufiq Hidayatulloh</t>
  </si>
  <si>
    <t>Jogie Bharitta Hasibuan</t>
  </si>
  <si>
    <t>I Gusti Ngurah Arya Wijaya</t>
  </si>
  <si>
    <t>Astri Febrina Indrani</t>
  </si>
  <si>
    <t>Meizora Aripima Meza</t>
  </si>
  <si>
    <t>Rizki Rahmi Amalia</t>
  </si>
  <si>
    <t>Kumajaya Astika Rosadiana</t>
  </si>
  <si>
    <t>Yanuar Pribadi Dawam</t>
  </si>
  <si>
    <t>Arief Eko Pambudi</t>
  </si>
  <si>
    <t>Komaruddin Latief Yusfeirosyid</t>
  </si>
  <si>
    <t>Setya Nur Susanti</t>
  </si>
  <si>
    <t>Dwinata Wira Kusumah</t>
  </si>
  <si>
    <t>Erwan Dono Girsang</t>
  </si>
  <si>
    <t>Ellen Imanuddin Putri</t>
  </si>
  <si>
    <t>Fery Kurniyawan Affandi</t>
  </si>
  <si>
    <t>Dina Prawigati Kusuma Murti</t>
  </si>
  <si>
    <t>Andi Lukman Hakim</t>
  </si>
  <si>
    <t>Muhammad Nurul Amin</t>
  </si>
  <si>
    <t>Wospo Yang Permadi</t>
  </si>
  <si>
    <t>Anton H G Tua Simanjuntak</t>
  </si>
  <si>
    <t>Imam Agung Prasetyo</t>
  </si>
  <si>
    <t>Purwanto Andi Meyanto</t>
  </si>
  <si>
    <t>Rakhman Yossi Herfanda</t>
  </si>
  <si>
    <t>Herman Parlindungan Siburian</t>
  </si>
  <si>
    <t>Muhammad Aris Saputro</t>
  </si>
  <si>
    <t>Satria Chairul Abidin</t>
  </si>
  <si>
    <t>Syamsuddin Indra Wahyudi</t>
  </si>
  <si>
    <t>Suryanto Adi Wardoyo</t>
  </si>
  <si>
    <t>Henricus Bayu Dwiatmoko</t>
  </si>
  <si>
    <t>Putri Rahayu Agustyawati</t>
  </si>
  <si>
    <t>U. B. Daniel Napitupulu</t>
  </si>
  <si>
    <t>Achmad Heriyatu Derajad</t>
  </si>
  <si>
    <t>Didit Eka Prasetya</t>
  </si>
  <si>
    <t>Iwan Giri Pamungkas</t>
  </si>
  <si>
    <t>Riesky Eko Kuncoro</t>
  </si>
  <si>
    <t>Nunik Wahyu Lestari</t>
  </si>
  <si>
    <t>Septi Selvia Siska</t>
  </si>
  <si>
    <t>Toga Parulian Silalahi</t>
  </si>
  <si>
    <t>Chigo Ovaria Sujarwadi</t>
  </si>
  <si>
    <t>Novie Fajar Ismanto</t>
  </si>
  <si>
    <t>Gea Paramudhita Sali</t>
  </si>
  <si>
    <t>Ardhila Mega Nurcahya</t>
  </si>
  <si>
    <t>Aryadyta Pandu Hutama</t>
  </si>
  <si>
    <t>Nila Ambar Sukmawati</t>
  </si>
  <si>
    <t>Sumantri Nur Rachman</t>
  </si>
  <si>
    <t>Adhyaksa Arya Jati Kusuma H</t>
  </si>
  <si>
    <t>Fikri Himdan Kurniawan</t>
  </si>
  <si>
    <t>Indra Anggara Puspa</t>
  </si>
  <si>
    <t>Siti Mutia Mawaddah</t>
  </si>
  <si>
    <t>Veronika Erin Patandianan</t>
  </si>
  <si>
    <t>Suli adhit Setyawan</t>
  </si>
  <si>
    <t>Sugeng Mei Susanto</t>
  </si>
  <si>
    <t>Ilham Saddam Al Aziz</t>
  </si>
  <si>
    <t>Septian Maulana Muhamad</t>
  </si>
  <si>
    <t>Diny Dwi Pratiwi</t>
  </si>
  <si>
    <t>Imam Mukti Faizun</t>
  </si>
  <si>
    <t>Dedy Evander Sunario Silitonga</t>
  </si>
  <si>
    <t>Hevia Anggun Vibriarti</t>
  </si>
  <si>
    <t>Suci Dwi Jayanti</t>
  </si>
  <si>
    <t>Aris Noor Hidayat</t>
  </si>
  <si>
    <t>Ikram Syah Putra</t>
  </si>
  <si>
    <t>Aris Hidayatul Khoirul Anam</t>
  </si>
  <si>
    <t>Naufal Syafiqi Arief</t>
  </si>
  <si>
    <t>Candra Adila Putra</t>
  </si>
  <si>
    <t>Fwadrik Pratama Putra</t>
  </si>
  <si>
    <t>Hendro Hotni Rohana Sihotang</t>
  </si>
  <si>
    <t>ARI RAHMI SAYUTI</t>
  </si>
  <si>
    <t>ARIEF INDROYONO</t>
  </si>
  <si>
    <t>APRIYADI CAHYADI JAYA</t>
  </si>
  <si>
    <t>SAHRUL</t>
  </si>
  <si>
    <t>SETIONO</t>
  </si>
  <si>
    <t>MENTARI</t>
  </si>
  <si>
    <t>FAUDZAN RAKHMADI</t>
  </si>
  <si>
    <t>A. HENDARTO ABDILLAH</t>
  </si>
  <si>
    <t>YUDI EFFENDI</t>
  </si>
  <si>
    <t>Cindy Asti Puspita</t>
  </si>
  <si>
    <t>Alfian Riska A. Lestari</t>
  </si>
  <si>
    <t>ASRAH ASRAH</t>
  </si>
  <si>
    <t>FITRIYAH ULFAH</t>
  </si>
  <si>
    <t>Ratu Intan Permatasari</t>
  </si>
  <si>
    <t>ALAS PUTRA</t>
  </si>
  <si>
    <t>PATRA DAIMANTA SEMBIRING</t>
  </si>
  <si>
    <t>ROMA DOYAN MARET SINURAT</t>
  </si>
  <si>
    <t>LEO NARDO SATRIO</t>
  </si>
  <si>
    <t>ELVI YANI NIRMALAHAYATI</t>
  </si>
  <si>
    <t>DWI OCTA VIANA</t>
  </si>
  <si>
    <t>MUHAMMAD SHABRI</t>
  </si>
  <si>
    <t>YOKI AGUS SAPUTRA</t>
  </si>
  <si>
    <t>SUPRIONO</t>
  </si>
  <si>
    <t>OKTA ARKONDI</t>
  </si>
  <si>
    <t>AYU LESTARI</t>
  </si>
  <si>
    <t>SITI NUR SARAH</t>
  </si>
  <si>
    <t>BEBY RAHAYU CAESARI</t>
  </si>
  <si>
    <t>YUDHA WIDAPUTRA</t>
  </si>
  <si>
    <t>WILLY ZULAEKAR</t>
  </si>
  <si>
    <t>DZULFIQAR</t>
  </si>
  <si>
    <t>BAYU IRAWAN</t>
  </si>
  <si>
    <t>PALENSYAH PRATAMA PUTRA</t>
  </si>
  <si>
    <t>AHMAD SYUKRI</t>
  </si>
  <si>
    <t>RIDWAN SUDRAJAT</t>
  </si>
  <si>
    <t>ARI PRAGAWA</t>
  </si>
  <si>
    <t>HERRINDO PRAYOGA</t>
  </si>
  <si>
    <t>MEILINDA FITRIANI ARIKO</t>
  </si>
  <si>
    <t>DEDIANSYAH</t>
  </si>
  <si>
    <t>RANGGA LAZUARDY</t>
  </si>
  <si>
    <t>Sony Hadi Ismanto Siagian</t>
  </si>
  <si>
    <t>Maraden Yogiesara Romie</t>
  </si>
  <si>
    <t>Achmad HN</t>
  </si>
  <si>
    <t>Saenal Abidin, SE</t>
  </si>
  <si>
    <t>Muh. Jantje Ungke</t>
  </si>
  <si>
    <t>Moeh Basri Burhan</t>
  </si>
  <si>
    <t>Muhammad Fachri  Maulana</t>
  </si>
  <si>
    <t>Andi Ahmad Najemar</t>
  </si>
  <si>
    <t>Bagas Aji Pamungkas</t>
  </si>
  <si>
    <t>Satriadi Pratama Putra</t>
  </si>
  <si>
    <t>Wahyu Hadi Ismanto</t>
  </si>
  <si>
    <t>YB Agastyo Nugroho</t>
  </si>
  <si>
    <t>Jonathan Harpin Stefanus Manurung</t>
  </si>
  <si>
    <t>Putu Angga Bujana</t>
  </si>
  <si>
    <t>Iqbal Gayuh Raharjaning Mukti Sumarsono</t>
  </si>
  <si>
    <t>Jaza'an Aufa</t>
  </si>
  <si>
    <t>M. Faali Ma'shum</t>
  </si>
  <si>
    <t>Abdul Rahman Saidi</t>
  </si>
  <si>
    <t>Noor Padya Rahmi</t>
  </si>
  <si>
    <t>Intan Nuraeni Mutmaina</t>
  </si>
  <si>
    <t>Muhammad Irfan Husaini</t>
  </si>
  <si>
    <t>Annisha Qilmiyah Sari</t>
  </si>
  <si>
    <t>Desi Astuti Setianingsih</t>
  </si>
  <si>
    <t>Ashahib Fresha Alfarra Charnita</t>
  </si>
  <si>
    <t>Rista Meintari Astuti</t>
  </si>
  <si>
    <t>Aulia Jauhari Rakhman</t>
  </si>
  <si>
    <t>Ari Teguh Sanjaya</t>
  </si>
  <si>
    <t>Dherta Ardya Rian Widiasti</t>
  </si>
  <si>
    <t>Galuh Melati Putri</t>
  </si>
  <si>
    <t>Yully Yuliantini Sam</t>
  </si>
  <si>
    <t>MAULANA MALIK IBRAHIM</t>
  </si>
  <si>
    <t>ASEP RASID</t>
  </si>
  <si>
    <t>DESY PUSPITASARI</t>
  </si>
  <si>
    <t>ARDELAWATI</t>
  </si>
  <si>
    <t>SORAYA YASMIN</t>
  </si>
  <si>
    <t>ERIZA NOVALINA</t>
  </si>
  <si>
    <t>Habib Krisna Wijaya</t>
  </si>
  <si>
    <t>CYNTIA YUNI ARDANARI</t>
  </si>
  <si>
    <t>Rizki Mula Saputra</t>
  </si>
  <si>
    <t>Ardila Widi Purwanto</t>
  </si>
  <si>
    <t>Agus Arta Chaya Saputra,ST</t>
  </si>
  <si>
    <t>Cheridolang Mayses Sitanggang</t>
  </si>
  <si>
    <t>Syifa Awalia Moritanti</t>
  </si>
  <si>
    <t>Ardiansyah Warsugi Rahmat</t>
  </si>
  <si>
    <t>Fadjri Setiawan Anwar</t>
  </si>
  <si>
    <t>Muhammad Heru S</t>
  </si>
  <si>
    <t>Andi Bastian Basri</t>
  </si>
  <si>
    <t>Andi Surya Nugraha Dewi Ningrum</t>
  </si>
  <si>
    <t>Achmad Yudhi Akbar</t>
  </si>
  <si>
    <t>Dony Dwimartha Raharja</t>
  </si>
  <si>
    <t>Kartina Dwi Rahayu</t>
  </si>
  <si>
    <t>Kokok Arioko Wijaya Iskandar</t>
  </si>
  <si>
    <t>Nadya Ariesta Rahmadely</t>
  </si>
  <si>
    <t>Wahyu Setya Budi Suyono</t>
  </si>
  <si>
    <t>Gita Oktarina Eka Putri</t>
  </si>
  <si>
    <t>Fitri Aulia Ramadhani</t>
  </si>
  <si>
    <t>Gusti Murida Isma Saputri</t>
  </si>
  <si>
    <t>Arie Taufiq Kurniawan</t>
  </si>
  <si>
    <t>Rizky RahmatulLah</t>
  </si>
  <si>
    <t>Andri Setia Budi</t>
  </si>
  <si>
    <t>Nur Fachril Effendi</t>
  </si>
  <si>
    <t>Yudha Noviardy Hilkan</t>
  </si>
  <si>
    <t>Boy Binsar Parningotan Manik</t>
  </si>
  <si>
    <t>Ahmad Tanzil Daulay</t>
  </si>
  <si>
    <t>Rochman Ikhsan Pamuji</t>
  </si>
  <si>
    <t>Denti Bulan Trisna</t>
  </si>
  <si>
    <t>Wisnu Budiman Yansen</t>
  </si>
  <si>
    <t>Hafidz Nur Fachrur Rozi</t>
  </si>
  <si>
    <t>Mochammad Iqbal Fahrudin</t>
  </si>
  <si>
    <t>Ade Satria Elisman</t>
  </si>
  <si>
    <t>Bayu Seno Adi</t>
  </si>
  <si>
    <t>Arif Nurul Wahid Trisniawan</t>
  </si>
  <si>
    <t>Mula Vidya Kusuma</t>
  </si>
  <si>
    <t>Kelik Siswo Saputro</t>
  </si>
  <si>
    <t>Prianto Bagus Anugrah</t>
  </si>
  <si>
    <t>Ade Azis Kusnaya</t>
  </si>
  <si>
    <t>Hendry Yudha Kusuma</t>
  </si>
  <si>
    <t>Hetty Andriyani Kartini</t>
  </si>
  <si>
    <t>Adityo Dwi Putranto</t>
  </si>
  <si>
    <t>Warfakny Yorya Wahidin</t>
  </si>
  <si>
    <t>Brando Tito Harianja</t>
  </si>
  <si>
    <t>Nuri Zulfah Hijriyani</t>
  </si>
  <si>
    <t>Amrullah Hamdan Rahmadani</t>
  </si>
  <si>
    <t>Diba Rahmalila Aktaria</t>
  </si>
  <si>
    <t>Bayu Andhika Oktaviano</t>
  </si>
  <si>
    <t>Mradipta Nindya Tama</t>
  </si>
  <si>
    <t>Ikrar Setya Persada</t>
  </si>
  <si>
    <t>Muhammad Iqbal Amiruddin</t>
  </si>
  <si>
    <t>Moh Caesar Riyadho Walad</t>
  </si>
  <si>
    <t>Muhammad Ali Setiawan</t>
  </si>
  <si>
    <t>Dhiny Sartika Larasandi</t>
  </si>
  <si>
    <t>M. Rizal Azhar</t>
  </si>
  <si>
    <t>I Gede Mertha Yoga D.</t>
  </si>
  <si>
    <t>Indra Pranata Alkautsar</t>
  </si>
  <si>
    <t>Marissa Fauziah Asaat Said Ali</t>
  </si>
  <si>
    <t>Alodia Grace Vania</t>
  </si>
  <si>
    <t>Agustina Dewi Nugraheni</t>
  </si>
  <si>
    <t>Intan Mukti Hariyantrini</t>
  </si>
  <si>
    <t>Farizal Setya Samboja</t>
  </si>
  <si>
    <t>Sagita Dwigentinelia Ariaputri</t>
  </si>
  <si>
    <t>Fariz Fadhli Pradana Luthfi</t>
  </si>
  <si>
    <t>Yunior Sandra Setiyawan</t>
  </si>
  <si>
    <t>Anggoro Pramudityo Nugroho</t>
  </si>
  <si>
    <t>Maya Rizka Khaerunniza</t>
  </si>
  <si>
    <t>Iswanto Wahyu Utomo</t>
  </si>
  <si>
    <t>Sheilla Novindha Putri</t>
  </si>
  <si>
    <t>Randy Fajar Aris Setiawan</t>
  </si>
  <si>
    <t>Hemas Evianna Pribadi</t>
  </si>
  <si>
    <t>Fahrian Andra Aditama</t>
  </si>
  <si>
    <t>Dini Hanifah Anwarini</t>
  </si>
  <si>
    <t>Nadira Nurul Janna</t>
  </si>
  <si>
    <t>Fildzah Zata Ghassani</t>
  </si>
  <si>
    <t>Rezy Reno Bulan</t>
  </si>
  <si>
    <t>Yudhistira Yoga Saputra</t>
  </si>
  <si>
    <t>Raditya Pratama Poetra</t>
  </si>
  <si>
    <t>Rudi Bp Situmorang</t>
  </si>
  <si>
    <t>Dhanu Tri Atmanto</t>
  </si>
  <si>
    <t>Rizka Mustika Hardiani</t>
  </si>
  <si>
    <t>Yosep Pungki Handoro</t>
  </si>
  <si>
    <t>Bosvin Abdalla Tambunan</t>
  </si>
  <si>
    <t>Ocky Prasetio Hendrawan</t>
  </si>
  <si>
    <t>Kornelius Siapa Ma'A</t>
  </si>
  <si>
    <t>I Putu Indra Murtha</t>
  </si>
  <si>
    <t>Dwi Seprianty Murunduri</t>
  </si>
  <si>
    <t>Abim Garcia Yoga Hidayat</t>
  </si>
  <si>
    <t>Akif Erindra Risky</t>
  </si>
  <si>
    <t>Hanif Kharisma Hadi</t>
  </si>
  <si>
    <t>Bambang Aditya Nugraha Adias</t>
  </si>
  <si>
    <t>Derma Wiharsa Kusuma</t>
  </si>
  <si>
    <t>Tatang Jainuddin Arbain</t>
  </si>
  <si>
    <t>Irfan Refildho Siswoyo</t>
  </si>
  <si>
    <t>Dyka Aprilia Aprilia Sinyoh</t>
  </si>
  <si>
    <t>Muhammad Fahmi Arif</t>
  </si>
  <si>
    <t>Mei Rida Jaya</t>
  </si>
  <si>
    <t>S.J Winton Sihotang</t>
  </si>
  <si>
    <t>Mumu Mujahid Ali</t>
  </si>
  <si>
    <t>Nur Ahmad Zakaria</t>
  </si>
  <si>
    <t>Arif Fahri B.</t>
  </si>
  <si>
    <t>Charolina Devi Oktaviana S</t>
  </si>
  <si>
    <t>Rendra Dwi Jaya Kusuma</t>
  </si>
  <si>
    <t>Rangga Aris Munandar</t>
  </si>
  <si>
    <t>Berny Mahardhika Adhi</t>
  </si>
  <si>
    <t>Harry Wahyu Utomo</t>
  </si>
  <si>
    <t>Djuwita Putri Anggraeni</t>
  </si>
  <si>
    <t>Ulung Adi Mulya</t>
  </si>
  <si>
    <t>Fadilah Putra Sukmaya</t>
  </si>
  <si>
    <t>Lusi Anri Hutabarat</t>
  </si>
  <si>
    <t>Ganesha Dian Farisi</t>
  </si>
  <si>
    <t>Bayu Eko Prastyo</t>
  </si>
  <si>
    <t>R. Muh. Iqbal Sasraningrat</t>
  </si>
  <si>
    <t>Andyka Setio Aprianto</t>
  </si>
  <si>
    <t>Septian Harvianto Putra</t>
  </si>
  <si>
    <t>Yohana Amelia Gabriella</t>
  </si>
  <si>
    <t>Destia Puteri Ananda</t>
  </si>
  <si>
    <t>Erik Billal Hardiana</t>
  </si>
  <si>
    <t>Ronald Edward Butar Butar</t>
  </si>
  <si>
    <t>Muhammad Takdir Septyan</t>
  </si>
  <si>
    <t>Agung Putra Pratama</t>
  </si>
  <si>
    <t>Vini Virdiana Mulideas</t>
  </si>
  <si>
    <t>Putri Sakinah Matondang</t>
  </si>
  <si>
    <t>Putri Firda Cahyani</t>
  </si>
  <si>
    <t>Arief Pahlevi Pramana</t>
  </si>
  <si>
    <t>Amira Toriq Baya'syut</t>
  </si>
  <si>
    <t>Riyan Hafiz Giovani</t>
  </si>
  <si>
    <t>Johanes Nanang Marjianto</t>
  </si>
  <si>
    <t>Mas Wigrantoro Roes Setiyadi</t>
  </si>
  <si>
    <t>Abdul Kholik Sutrisno</t>
  </si>
  <si>
    <t>Dina Kusuma Nagari</t>
  </si>
  <si>
    <t>SCOPE_ID</t>
  </si>
  <si>
    <t>SCOPE_NUM</t>
  </si>
  <si>
    <t>DESCRIPTION</t>
  </si>
  <si>
    <t>DELIVERABLE_NUM</t>
  </si>
  <si>
    <t>DELIVERABLE</t>
  </si>
  <si>
    <t>EXPENSE_ID</t>
  </si>
  <si>
    <t>EXPENSE_NUM</t>
  </si>
  <si>
    <t>EXPENSE_TYPE</t>
  </si>
  <si>
    <t>EXPENSE_NAME</t>
  </si>
  <si>
    <t>FV</t>
  </si>
  <si>
    <t>UOM</t>
  </si>
  <si>
    <t>QUANTITY</t>
  </si>
  <si>
    <t>DURATION_UNIT</t>
  </si>
  <si>
    <t>DURATION</t>
  </si>
  <si>
    <t>LEAVE</t>
  </si>
  <si>
    <t>BONUS</t>
  </si>
  <si>
    <t>SALARY</t>
  </si>
  <si>
    <t>COST_PER_UNIT</t>
  </si>
  <si>
    <t>CCID_ROUTIN</t>
  </si>
  <si>
    <t>BUDGET_AVAILABLE</t>
  </si>
  <si>
    <t>CCID_PROJECT</t>
  </si>
  <si>
    <t>RESERVE_FLAG</t>
  </si>
  <si>
    <t>NATURAL_ACCOUNT</t>
  </si>
  <si>
    <t>CUSTOMER_CODE</t>
  </si>
  <si>
    <t>IDR</t>
  </si>
  <si>
    <t>New</t>
  </si>
  <si>
    <t>Personal</t>
  </si>
  <si>
    <t>Other</t>
  </si>
  <si>
    <t>Natural Account</t>
  </si>
  <si>
    <t>Expense Type</t>
  </si>
  <si>
    <t>DETAIL_ID</t>
  </si>
  <si>
    <t>YEARS</t>
  </si>
  <si>
    <t>PERIOD</t>
  </si>
  <si>
    <t>PERCENTAGE</t>
  </si>
  <si>
    <t>N</t>
  </si>
  <si>
    <t>Non_Personal</t>
  </si>
  <si>
    <t>lumpsum</t>
  </si>
  <si>
    <t>Beban Media Dokumentasi File (Disket,Catridge,Dll)</t>
  </si>
  <si>
    <t>Margin Laba Operasi</t>
  </si>
  <si>
    <t>Financial Person in Charge</t>
  </si>
  <si>
    <t>PMU Khusus</t>
  </si>
  <si>
    <t>S9</t>
  </si>
  <si>
    <t>PMU TIK</t>
  </si>
  <si>
    <t>KSO SCI VTP</t>
  </si>
  <si>
    <t>PMU Geomatika</t>
  </si>
  <si>
    <t>SEGMENT9</t>
  </si>
  <si>
    <t>Proyek PMU Khusus</t>
  </si>
  <si>
    <t>Non</t>
  </si>
  <si>
    <t>Durasi (bulan)</t>
  </si>
  <si>
    <t xml:space="preserve">Assistant / Sampler </t>
  </si>
  <si>
    <t>Beban Sewa Peralatan Kantor / Peralatan Operasi</t>
  </si>
  <si>
    <t>Biaya Perlengkapan Mesin</t>
  </si>
  <si>
    <t>Biaya Jasa Perawatan Perlengkapan Mesin</t>
  </si>
  <si>
    <t>Beban Sewa Perlengkapan Mesin</t>
  </si>
  <si>
    <t>Beban BBM / Pelumas</t>
  </si>
  <si>
    <t>Beban Suku Cadang Perlengkapan Mesin</t>
  </si>
  <si>
    <t>5.2.4</t>
  </si>
  <si>
    <t>5.4.5</t>
  </si>
  <si>
    <t>5.4.6</t>
  </si>
  <si>
    <t>5.6.3</t>
  </si>
  <si>
    <t>5.6.4</t>
  </si>
  <si>
    <t>5.6.5</t>
  </si>
  <si>
    <t>5.7.1</t>
  </si>
  <si>
    <t>5.7.2</t>
  </si>
  <si>
    <t>Pengakhiran Kontrak / Pesangon PTT</t>
  </si>
  <si>
    <t>1.5.1</t>
  </si>
  <si>
    <t>1.6.1</t>
  </si>
  <si>
    <t>Beban Insentif</t>
  </si>
  <si>
    <t>1.7.1</t>
  </si>
  <si>
    <t>1.7.2</t>
  </si>
  <si>
    <t>1.7.3</t>
  </si>
  <si>
    <t>Biaya Jasa Perawatan Peralatan Kantor</t>
  </si>
  <si>
    <t>5.6.6</t>
  </si>
  <si>
    <t>Biaya Jasa Perawatan Peralatan SI</t>
  </si>
  <si>
    <t>6.3.1</t>
  </si>
  <si>
    <t>6.4.1</t>
  </si>
  <si>
    <t>Beban Penyusutan Perlengkapan Mesin</t>
  </si>
  <si>
    <t>Beban Penyusutan Alat Operasi</t>
  </si>
  <si>
    <t>- Ear Muff</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</si>
  <si>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</si>
  <si>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</si>
  <si>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</si>
  <si>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</si>
  <si>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</si>
  <si>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</si>
  <si>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</si>
  <si>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</si>
  <si>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</si>
  <si>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</si>
  <si>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</si>
  <si>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</si>
  <si>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</si>
  <si>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</si>
  <si>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</si>
  <si>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</si>
  <si>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</si>
  <si>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</si>
  <si>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</si>
  <si>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</si>
  <si>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</si>
  <si>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</si>
  <si>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</si>
  <si>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</si>
  <si>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</si>
  <si>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</si>
  <si>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</si>
  <si>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</si>
  <si>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</si>
  <si>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</si>
  <si>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</si>
  <si>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</si>
  <si>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</si>
  <si>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</si>
  <si>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</si>
  <si>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</si>
  <si>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</si>
  <si>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</si>
  <si>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</si>
  <si>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</si>
  <si>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</si>
  <si>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</si>
  <si>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</si>
  <si>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</si>
  <si>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</si>
  <si>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</si>
  <si>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</si>
  <si>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</si>
  <si>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</si>
  <si>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</si>
  <si>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</si>
  <si>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</si>
  <si>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</si>
  <si>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</si>
  <si>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</si>
  <si>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</si>
  <si>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</si>
  <si>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</si>
  <si>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</si>
  <si>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</si>
  <si>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</si>
  <si>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</si>
  <si>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</si>
  <si>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</si>
  <si>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</si>
  <si>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</si>
  <si>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1.1.100</t>
  </si>
  <si>
    <t>1.1.101</t>
  </si>
  <si>
    <t>1.1.102</t>
  </si>
  <si>
    <t>1.1.103</t>
  </si>
  <si>
    <t>1.1.104</t>
  </si>
  <si>
    <t>1.1.105</t>
  </si>
  <si>
    <t>1.1.106</t>
  </si>
  <si>
    <t>1.1.107</t>
  </si>
  <si>
    <t>1.1.108</t>
  </si>
  <si>
    <t>1.1.109</t>
  </si>
  <si>
    <t>1.1.110</t>
  </si>
  <si>
    <t>1.1.111</t>
  </si>
  <si>
    <t>1.1.112</t>
  </si>
  <si>
    <t>1.1.113</t>
  </si>
  <si>
    <t>1.1.114</t>
  </si>
  <si>
    <t>1.1.115</t>
  </si>
  <si>
    <t>1.1.116</t>
  </si>
  <si>
    <t>1.1.117</t>
  </si>
  <si>
    <t>1.1.118</t>
  </si>
  <si>
    <t>1.1.119</t>
  </si>
  <si>
    <t>1.1.120</t>
  </si>
  <si>
    <t>1.1.121</t>
  </si>
  <si>
    <t>1.1.122</t>
  </si>
  <si>
    <t>1.1.123</t>
  </si>
  <si>
    <t>1.1.124</t>
  </si>
  <si>
    <t>1.1.125</t>
  </si>
  <si>
    <t>1.1.126</t>
  </si>
  <si>
    <t>1.1.127</t>
  </si>
  <si>
    <t>1.1.128</t>
  </si>
  <si>
    <t>1.1.129</t>
  </si>
  <si>
    <t>1.1.130</t>
  </si>
  <si>
    <t>1.1.131</t>
  </si>
  <si>
    <t>1.1.132</t>
  </si>
  <si>
    <t>1.1.133</t>
  </si>
  <si>
    <t>1.1.134</t>
  </si>
  <si>
    <t>1.1.135</t>
  </si>
  <si>
    <t>1.1.136</t>
  </si>
  <si>
    <t>1.1.137</t>
  </si>
  <si>
    <t>1.1.138</t>
  </si>
  <si>
    <t>1.1.139</t>
  </si>
  <si>
    <t>1.1.140</t>
  </si>
  <si>
    <t>1.1.141</t>
  </si>
  <si>
    <t>1.1.142</t>
  </si>
  <si>
    <t>1.1.143</t>
  </si>
  <si>
    <t>1.1.144</t>
  </si>
  <si>
    <t>1.1.145</t>
  </si>
  <si>
    <t>1.1.146</t>
  </si>
  <si>
    <t>1.1.147</t>
  </si>
  <si>
    <t>1.1.148</t>
  </si>
  <si>
    <t>1.1.149</t>
  </si>
  <si>
    <t>1.1.150</t>
  </si>
  <si>
    <t>1.1.151</t>
  </si>
  <si>
    <t>1.1.152</t>
  </si>
  <si>
    <t>1.1.153</t>
  </si>
  <si>
    <t>1.1.154</t>
  </si>
  <si>
    <t>1.1.155</t>
  </si>
  <si>
    <t>1.1.156</t>
  </si>
  <si>
    <t>1.1.157</t>
  </si>
  <si>
    <t>1.1.158</t>
  </si>
  <si>
    <t>1.1.159</t>
  </si>
  <si>
    <t>1.1.160</t>
  </si>
  <si>
    <t>1.1.161</t>
  </si>
  <si>
    <t>1.1.162</t>
  </si>
  <si>
    <t>1.1.163</t>
  </si>
  <si>
    <t>1.1.164</t>
  </si>
  <si>
    <t>1.1.165</t>
  </si>
  <si>
    <t>1.1.166</t>
  </si>
  <si>
    <t>1.1.167</t>
  </si>
  <si>
    <t>1.1.168</t>
  </si>
  <si>
    <t>1.1.169</t>
  </si>
  <si>
    <t>1.1.170</t>
  </si>
  <si>
    <t>1.1.171</t>
  </si>
  <si>
    <t>1.1.172</t>
  </si>
  <si>
    <t>1.1.173</t>
  </si>
  <si>
    <t>1.1.174</t>
  </si>
  <si>
    <t>1.1.175</t>
  </si>
  <si>
    <t>1.1.176</t>
  </si>
  <si>
    <t>1.1.177</t>
  </si>
  <si>
    <t>1.1.178</t>
  </si>
  <si>
    <t>1.1.179</t>
  </si>
  <si>
    <t>1.1.180</t>
  </si>
  <si>
    <t>1.1.181</t>
  </si>
  <si>
    <t>1.1.182</t>
  </si>
  <si>
    <t>1.1.183</t>
  </si>
  <si>
    <t>1.1.184</t>
  </si>
  <si>
    <t>1.1.185</t>
  </si>
  <si>
    <t>1.1.186</t>
  </si>
  <si>
    <t>1.1.187</t>
  </si>
  <si>
    <t>1.1.188</t>
  </si>
  <si>
    <t>1.1.189</t>
  </si>
  <si>
    <t>1.1.190</t>
  </si>
  <si>
    <t>1.1.191</t>
  </si>
  <si>
    <t>1.1.192</t>
  </si>
  <si>
    <t>1.1.193</t>
  </si>
  <si>
    <t>1.1.194</t>
  </si>
  <si>
    <t>1.1.195</t>
  </si>
  <si>
    <t>1.1.196</t>
  </si>
  <si>
    <t>1.1.197</t>
  </si>
  <si>
    <t>1.1.198</t>
  </si>
  <si>
    <t>1.1.199</t>
  </si>
  <si>
    <t>1.1.200</t>
  </si>
  <si>
    <t>1.1.201</t>
  </si>
  <si>
    <t>1.1.202</t>
  </si>
  <si>
    <t>1.1.203</t>
  </si>
  <si>
    <t>1.1.204</t>
  </si>
  <si>
    <t>1.1.205</t>
  </si>
  <si>
    <t>1.1.206</t>
  </si>
  <si>
    <t>1.1.207</t>
  </si>
  <si>
    <t>1.1.208</t>
  </si>
  <si>
    <t>1.1.209</t>
  </si>
  <si>
    <t>1.1.210</t>
  </si>
  <si>
    <t>1.1.211</t>
  </si>
  <si>
    <t>1.1.212</t>
  </si>
  <si>
    <t>1.1.213</t>
  </si>
  <si>
    <t>1.1.214</t>
  </si>
  <si>
    <t>*) Catatan : Total Biaya Proyek yang diupload ke ERP dikurangi dengan Beban Personel Reguler dan Penyusutan.</t>
  </si>
  <si>
    <t>Biaya Overhead</t>
  </si>
  <si>
    <t>Unit K3 dan Lingkungan</t>
  </si>
  <si>
    <t>Diperiksa oleh :</t>
  </si>
  <si>
    <t>Unit Bisnis Teknologi</t>
  </si>
  <si>
    <t>Kepala Unit Pelayanan</t>
  </si>
  <si>
    <t>Keterangan</t>
  </si>
  <si>
    <t>Rohana Qudus</t>
  </si>
  <si>
    <t>19619</t>
  </si>
  <si>
    <t>Biaya Operasi Intern / IWO    ke :</t>
  </si>
  <si>
    <t>ditujukan ke :</t>
  </si>
  <si>
    <t/>
  </si>
  <si>
    <t>UP Sorong</t>
  </si>
  <si>
    <t>BARU : Pelanggan Baru/Jasa baru/Pelanggan Baru dan Jasa Baru</t>
  </si>
  <si>
    <t>NILAI RISIKO PROYEK</t>
  </si>
  <si>
    <t>Unit Pelaksana :</t>
  </si>
  <si>
    <t>Portofolio :</t>
  </si>
  <si>
    <t>Sub-Portofolio :</t>
  </si>
  <si>
    <t>Jenis Jasa :</t>
  </si>
  <si>
    <r>
      <t xml:space="preserve">Penanggung Jawab </t>
    </r>
    <r>
      <rPr>
        <b/>
        <sz val="10"/>
        <rFont val="Tahoma"/>
        <family val="2"/>
      </rPr>
      <t>:</t>
    </r>
  </si>
  <si>
    <r>
      <t>Manajer Proyek</t>
    </r>
    <r>
      <rPr>
        <b/>
        <sz val="10"/>
        <rFont val="Tahoma"/>
        <family val="2"/>
      </rPr>
      <t xml:space="preserve"> :</t>
    </r>
  </si>
  <si>
    <r>
      <t>Account Partner (AP)</t>
    </r>
    <r>
      <rPr>
        <b/>
        <sz val="10"/>
        <rFont val="Tahoma"/>
        <family val="2"/>
      </rPr>
      <t xml:space="preserve"> :</t>
    </r>
  </si>
  <si>
    <t>Financial Person in Charge :</t>
  </si>
  <si>
    <t>Pembayaran Imbal Jasa :</t>
  </si>
  <si>
    <t>TINJAUAN RISIKO LINGKUP KERJA</t>
  </si>
  <si>
    <t>KATEGORI</t>
  </si>
  <si>
    <t>POTENSI RISIKO</t>
  </si>
  <si>
    <t>PENYEBAB</t>
  </si>
  <si>
    <t>DAMPAK</t>
  </si>
  <si>
    <t>MITIGASI</t>
  </si>
  <si>
    <t>K</t>
  </si>
  <si>
    <t>D</t>
  </si>
  <si>
    <t>K x D</t>
  </si>
  <si>
    <t>L</t>
  </si>
  <si>
    <t>TINJAUAN RISIKO BIAYA</t>
  </si>
  <si>
    <t>KOMPONEN</t>
  </si>
  <si>
    <t>NOMINAL</t>
  </si>
  <si>
    <t>Pendanaan Biaya</t>
  </si>
  <si>
    <t>KEUANGAN</t>
  </si>
  <si>
    <t>UMK</t>
  </si>
  <si>
    <t>hari</t>
  </si>
  <si>
    <t>PENILAIAN RISIKO PROYEK</t>
  </si>
  <si>
    <t>TOTAL NILAI RISIKO :</t>
  </si>
  <si>
    <t>NOTE :</t>
  </si>
  <si>
    <t>Akuntabilitas pengendaliann risiko :</t>
  </si>
  <si>
    <t>Merah</t>
  </si>
  <si>
    <t>: Direksi</t>
  </si>
  <si>
    <t>Orange</t>
  </si>
  <si>
    <t>: Kepala unit kerja, Kepala proyek</t>
  </si>
  <si>
    <t>Kuning</t>
  </si>
  <si>
    <t>: Kepala bagian, kepala bidang, kepala unit pelayanan</t>
  </si>
  <si>
    <t>LEMBAR KERJA PENGENDALIAN RISIKO PROYEK (LKPR-Proyek)</t>
  </si>
  <si>
    <t>UNIT KERJA</t>
  </si>
  <si>
    <t>NAMA PROYEK</t>
  </si>
  <si>
    <t>SPMK</t>
  </si>
  <si>
    <t>ID PROYEK</t>
  </si>
  <si>
    <t>PERIODE</t>
  </si>
  <si>
    <t>IDENTIFIKASI RISIKO PROYEK</t>
  </si>
  <si>
    <t>PENILAIAN INHERENT RISK</t>
  </si>
  <si>
    <t>PELAKSANAAN TINDAKAN PENGENDALIAN RISIKO (Kolom H)</t>
  </si>
  <si>
    <t>PENILAIAN CURRENT RISK</t>
  </si>
  <si>
    <t>TREATMENT</t>
  </si>
  <si>
    <t>PELAKSANAAN TINDAKAN TREATMENT (KOLOM X)</t>
  </si>
  <si>
    <t>PENILAIAN RESIDUAL RISK</t>
  </si>
  <si>
    <t>PERISTIWA RISIKO (Kolom E)</t>
  </si>
  <si>
    <t>KOMENTAR KEPALA UNIT KERJA</t>
  </si>
  <si>
    <t>Tahapan Kegiatan</t>
  </si>
  <si>
    <t>Rincian Tahapan</t>
  </si>
  <si>
    <t>Kategori Risiko</t>
  </si>
  <si>
    <t xml:space="preserve">Deskripsi Risiko </t>
  </si>
  <si>
    <t>Penyebab Risiko</t>
  </si>
  <si>
    <t>Dampak</t>
  </si>
  <si>
    <t>Tindakan Pengendalian</t>
  </si>
  <si>
    <t>PIC</t>
  </si>
  <si>
    <t>Rujukan / Data / Informasi / Dokumen / Standard / dll yang diperlukan / relevan</t>
  </si>
  <si>
    <t>Kemungkinan</t>
  </si>
  <si>
    <t>NILAI</t>
  </si>
  <si>
    <t>LEVEL RISIKO</t>
  </si>
  <si>
    <t>Dilakukan (Ya/Tidak)</t>
  </si>
  <si>
    <t>Tanggal</t>
  </si>
  <si>
    <t>Keterangan Mengenai Tindakan Pengendalian</t>
  </si>
  <si>
    <t>Bukti / Evidence</t>
  </si>
  <si>
    <t>Tindakan Pengendalian Lanjutan
(TREATMENT)</t>
  </si>
  <si>
    <t>Keterangan Mengenai Tindakan Pengendalian Lanjutan (TREATMENT)</t>
  </si>
  <si>
    <t>Terjadi (Ya/Tidak)</t>
  </si>
  <si>
    <t>Tanggal Peristiwa Risiko</t>
  </si>
  <si>
    <t>Deskripsi Peristiwa Risiko</t>
  </si>
  <si>
    <t>Respon Terhadap Peristiwa Risiko</t>
  </si>
  <si>
    <t>Mengenai Pelaksanaan Tindakan (Kolom Q)</t>
  </si>
  <si>
    <t>Mengenai Pelaksanaan Tindakan Lanjutan (Kolom AA)</t>
  </si>
  <si>
    <t>Mengenai Peristiwa Risiko (Kolom U)</t>
  </si>
  <si>
    <t>A</t>
  </si>
  <si>
    <t>B</t>
  </si>
  <si>
    <t>C</t>
  </si>
  <si>
    <t>E</t>
  </si>
  <si>
    <r>
      <t>G</t>
    </r>
    <r>
      <rPr>
        <b/>
        <sz val="11"/>
        <rFont val="Tahoma"/>
        <family val="2"/>
      </rPr>
      <t>G</t>
    </r>
  </si>
  <si>
    <t>H</t>
  </si>
  <si>
    <t>J</t>
  </si>
  <si>
    <t>M</t>
  </si>
  <si>
    <t>O</t>
  </si>
  <si>
    <t>P</t>
  </si>
  <si>
    <t>Q</t>
  </si>
  <si>
    <t>R</t>
  </si>
  <si>
    <t>T</t>
  </si>
  <si>
    <t>U</t>
  </si>
  <si>
    <t>X</t>
  </si>
  <si>
    <t>Y</t>
  </si>
  <si>
    <t>Z</t>
  </si>
  <si>
    <t>AA</t>
  </si>
  <si>
    <t>AB</t>
  </si>
  <si>
    <t>AC</t>
  </si>
  <si>
    <t>AD</t>
  </si>
  <si>
    <t>AE</t>
  </si>
  <si>
    <t>AF</t>
  </si>
  <si>
    <t>AG</t>
  </si>
  <si>
    <t>AH</t>
  </si>
  <si>
    <t>AI</t>
  </si>
  <si>
    <t>AJ</t>
  </si>
  <si>
    <t>AK</t>
  </si>
  <si>
    <t>AL</t>
  </si>
  <si>
    <t>AM</t>
  </si>
  <si>
    <t>AN</t>
  </si>
  <si>
    <t>A. Pra Tender</t>
  </si>
  <si>
    <t xml:space="preserve">a1. Akuisisi data dan informasi tender
</t>
  </si>
  <si>
    <t>OPERASIONAL</t>
  </si>
  <si>
    <t>Data dan informasi eksternal terkait tender tidak tersedia</t>
  </si>
  <si>
    <t>Keterbatasan akses pada sumber data dan informasi internal dan eksternal</t>
  </si>
  <si>
    <t>Laporan kajian tidak akurat dan faktual</t>
  </si>
  <si>
    <t>Kabag / Kabid Dukbis / PDO</t>
  </si>
  <si>
    <t>Data / Informasi eksternal terkait tender</t>
  </si>
  <si>
    <t>Data dan informasi internal terkait tender (termasuk data historis) tidak tersedia</t>
  </si>
  <si>
    <t>Koordinasi internal tidak baik</t>
  </si>
  <si>
    <t xml:space="preserve">Berkoordinasi dengan unit kerja penanggung jawab data dan informasi terkait </t>
  </si>
  <si>
    <t>Kabag/Kabid Dukbis</t>
  </si>
  <si>
    <t>Data / Informasi internal terkait tender</t>
  </si>
  <si>
    <t>Dokumen / data dan informasi internal terkait tender (termasuk data historis) tidak tersedia</t>
  </si>
  <si>
    <t>Unit kerja penanggung jawab data/informasi terkait tidak melaksanakan pengelolaan data/informasi dengan baik</t>
  </si>
  <si>
    <t>Meminta perhatian direktur pembina unit kerja pengelola data/informasi</t>
  </si>
  <si>
    <t>Data dan informasi SDM, Keuangan, proyek sebelumnya dan lain-lain yang relevan</t>
  </si>
  <si>
    <t>a2. Analisis data dan informasi tender</t>
  </si>
  <si>
    <t>Kualitas dan akurasi analisis tidak memadai</t>
  </si>
  <si>
    <t>SDM pelaksana analisis tidak/kurang kompeten</t>
  </si>
  <si>
    <t>1. Menetapkan PIC sesuai dengan kompetensinya
2. Meningkatkan kompetensi SDM pelaksana analisis (pelatihan)</t>
  </si>
  <si>
    <t>Kepala Unit Kerja</t>
  </si>
  <si>
    <t>Prosedur pelaksanaan analisis data dan informasi tender
(UIC Divisi yang menangani Penjualan Korporat)</t>
  </si>
  <si>
    <t>B. Keputusan mengikuti Tender</t>
  </si>
  <si>
    <t>b1. Penyampaian Kajian Bisnis dan Kajian Risiko kepada Manajemen</t>
  </si>
  <si>
    <t>Kajian bisnis dan kajian risiko terlambat disampaikan kepada manajemen (pembuat keputusan)</t>
  </si>
  <si>
    <t>Koordinasi internal yang tidak baik</t>
  </si>
  <si>
    <t>Pengambilan keputusan keikutsertaan tender terlambat</t>
  </si>
  <si>
    <t>Kepala unit kerja melakukan intervensi kepada personil dibawahnya atau intervensi koordinasi dengan kepala unit kerja lain yang terkait</t>
  </si>
  <si>
    <t>Pedoman Tata Nilai (KD No. 4/KD/2021 tanggal 26 Februari 2021 tentang Visi, Misi dan Tata Nilai PT SUCOFINDO)</t>
  </si>
  <si>
    <t>b2. Pengambilan keputusan</t>
  </si>
  <si>
    <t>Keputusan mengikuti tender terlambat diambil</t>
  </si>
  <si>
    <t>Sikap komunikasi / kepemimpinan yang kurang responsif</t>
  </si>
  <si>
    <t>Gagal mengikuti tender</t>
  </si>
  <si>
    <t>Melakukan intervensi koordinasi dengan Direktur Komersial</t>
  </si>
  <si>
    <t>C. Proses Tender</t>
  </si>
  <si>
    <t>c1. Proses kemitraan/konsorsium (optional)</t>
  </si>
  <si>
    <t>Perusahaan mitra / anggota konsorsium mempunyai permasalahan legalitas / perizinan</t>
  </si>
  <si>
    <t>Sikap kurang hati-hati / teliti dalam menetapkan pilihan perusahaan mitra / konsorsium</t>
  </si>
  <si>
    <t>Kekalahan tender</t>
  </si>
  <si>
    <t>Meningkatkan kehati-hatian / ketelitian dengan mendasarkan keputusan pada data/informasi tentang calon mitra yang lengkap dan valid</t>
  </si>
  <si>
    <t>1. Prosedur PPBJ
2. Kriteria / pedoman / prosedur penetapan perusahaan mitra / konsorsium</t>
  </si>
  <si>
    <t xml:space="preserve">Perusahaan mitra / anggota konsorsium mempunyai permasalahan Komitmen / Integritas / Profesionalisme </t>
  </si>
  <si>
    <t>Dokumen perikatan / kontrak dengan perusahaan mitra / anggota konsorsium belum disepakati / kurang lengkap/ kurang teliti / terlalu berisiko</t>
  </si>
  <si>
    <t>c2. penyiapan dokumen teknis dan harga</t>
  </si>
  <si>
    <t>Dokumen teknis dan harga terlambat disiapkan</t>
  </si>
  <si>
    <t>Data/dokumen pendukung tidak lengkap</t>
  </si>
  <si>
    <t>Dokumen teknis dan harga terlambat diserahkan</t>
  </si>
  <si>
    <t>1. Memperbaiki koordinasi dengan unit kerja / bagian penanggung jawab data / dokumen pendukung
2. Melakukan perbaikan pengelolaan data / informasi tingkat unit kerja</t>
  </si>
  <si>
    <t>Ketua Tim Tender</t>
  </si>
  <si>
    <t>1. Kerangka Acuan Kerja Proyek
2. Prosedur Kepersertaan Pra-tender (UIC = Divisi yang menangani Penjualan Korporat)</t>
  </si>
  <si>
    <t>Dokumen teknis kurang akurat</t>
  </si>
  <si>
    <t>Personil pelaksana kurang teliti</t>
  </si>
  <si>
    <t>kalah tender</t>
  </si>
  <si>
    <t>1. Menetapkan PIC dengan kompetensi teknis dan kompetensi sikap yang sesuai
2. Meningkatkan kompetensi SDM pelaksana</t>
  </si>
  <si>
    <t>Job description / kriteria / kualifikasi personil pelaksana penyusunan dokumen tender (UIC = Divisi HC)</t>
  </si>
  <si>
    <t>Data/informasi teknis dan harga "bocor" kepada pihak lain</t>
  </si>
  <si>
    <t>Pelanggaran integritas</t>
  </si>
  <si>
    <t>Menetapkan PIC dengan kompetensi sikap yang sesuai</t>
  </si>
  <si>
    <t>1. Sistem Manajemen Anti Penyuapan (SMAP) : SNI/ISO 37001:2016
2. COC / Kode Etik (No.1/PP/2017)</t>
  </si>
  <si>
    <t>c3. Penyerahan dokumen teknis dan harga</t>
  </si>
  <si>
    <t>Dokumen teknis / dokumen harga telat disampaikan kepada panitia lelang</t>
  </si>
  <si>
    <t>Diskualifikasi</t>
  </si>
  <si>
    <t>Kendala jaringan internet
1. Jaringan eksternal
2. Jaringan internal</t>
  </si>
  <si>
    <r>
      <t xml:space="preserve">1. Submit dokumen pada awal waktu untuk menghindari </t>
    </r>
    <r>
      <rPr>
        <i/>
        <sz val="11"/>
        <color rgb="FF000000"/>
        <rFont val="Tahoma"/>
        <family val="2"/>
      </rPr>
      <t xml:space="preserve">peak time
</t>
    </r>
    <r>
      <rPr>
        <sz val="11"/>
        <color rgb="FF000000"/>
        <rFont val="Tahoma"/>
        <family val="2"/>
      </rPr>
      <t>2. Meningkatkan koordinasi dengan unit / bagian penanggung jawab jaringan</t>
    </r>
  </si>
  <si>
    <t>Prosedur pemastian kualitas jaringan internet perusahaan (UIC = Divisi ISB)</t>
  </si>
  <si>
    <t>c4. Penjelasan panitia tender</t>
  </si>
  <si>
    <r>
      <t>Missunderstanding</t>
    </r>
    <r>
      <rPr>
        <sz val="11"/>
        <color rgb="FF000000"/>
        <rFont val="Tahoma"/>
        <family val="2"/>
      </rPr>
      <t xml:space="preserve"> (kesalahan pemahaman) terhadap penjelasan panitia tender</t>
    </r>
  </si>
  <si>
    <t>Personil tim tender yang hadir kurang / tidak memahami substansi proyek</t>
  </si>
  <si>
    <t>Dokumen tender yang disiapkan tidak sesuai dengan ketentuan/persyaratan yang ditetapkan penyelenggara tender</t>
  </si>
  <si>
    <t>Menetapkan PIC dengan kompetensi teknis dan kompetensi sikap yang sesuai</t>
  </si>
  <si>
    <t>Job description / kriteria / kualifikasi personil tim tender (UIC = Divisi HC)</t>
  </si>
  <si>
    <r>
      <t xml:space="preserve">c5. </t>
    </r>
    <r>
      <rPr>
        <i/>
        <sz val="11"/>
        <color rgb="FF000000"/>
        <rFont val="Tahoma"/>
        <family val="2"/>
      </rPr>
      <t xml:space="preserve">Beauty contest </t>
    </r>
    <r>
      <rPr>
        <sz val="11"/>
        <color rgb="FF000000"/>
        <rFont val="Tahoma"/>
        <family val="2"/>
      </rPr>
      <t>(</t>
    </r>
    <r>
      <rPr>
        <i/>
        <sz val="11"/>
        <color rgb="FF000000"/>
        <rFont val="Tahoma"/>
        <family val="2"/>
      </rPr>
      <t>optional)</t>
    </r>
  </si>
  <si>
    <r>
      <t xml:space="preserve">Performance dalam </t>
    </r>
    <r>
      <rPr>
        <i/>
        <sz val="11"/>
        <color rgb="FF000000"/>
        <rFont val="Tahoma"/>
        <family val="2"/>
      </rPr>
      <t>beauty contest</t>
    </r>
    <r>
      <rPr>
        <sz val="11"/>
        <color rgb="FF000000"/>
        <rFont val="Tahoma"/>
        <family val="2"/>
      </rPr>
      <t xml:space="preserve"> tidak memadai</t>
    </r>
  </si>
  <si>
    <t>Kurangnya persiapan</t>
  </si>
  <si>
    <r>
      <t xml:space="preserve">1. Menetapkan PIC dengan kompetensi sikap yang sesuai
2. Intervensi / monitoring kepala unit kerja atas persiapan </t>
    </r>
    <r>
      <rPr>
        <i/>
        <sz val="11"/>
        <color rgb="FF000000"/>
        <rFont val="Tahoma"/>
        <family val="2"/>
      </rPr>
      <t>beuaty contest</t>
    </r>
    <r>
      <rPr>
        <sz val="11"/>
        <color rgb="FF000000"/>
        <rFont val="Tahoma"/>
        <family val="2"/>
      </rPr>
      <t xml:space="preserve"> yang dilaksanakan oleh tim tender</t>
    </r>
  </si>
  <si>
    <t>1. Job description / kriteria / kualifikasi personil tim tender (UIC = Divisi HC)
2. Pedoman Tata Nilai (KD No. 4/KD/2021 tanggal 26 Februari 2021 tentang Visi, Misi dan Tata Nilai PT SUCOFINDO)</t>
  </si>
  <si>
    <t>Performance dalam beauty contest tidak memadai</t>
  </si>
  <si>
    <t>Kesesuaian/Kualifikasi keahlian SDM</t>
  </si>
  <si>
    <t>c6. Pengumuman Pemenang Tender</t>
  </si>
  <si>
    <t>Pengumuman kemenangan tender terlambat diketahui</t>
  </si>
  <si>
    <t>Komunikasi / koordinasi yang lemah</t>
  </si>
  <si>
    <t>Pembatalan kemenangan tender</t>
  </si>
  <si>
    <t>Meningkatkan komunikasi dengan panitia tender dan koordinasi internal tim tender</t>
  </si>
  <si>
    <t>Prosedur kepesertaan tender (UIC = Divisi yang menangani Penjualan Korporat)</t>
  </si>
  <si>
    <t>c7. Masa sanggah</t>
  </si>
  <si>
    <t>Kemenangan di sanggah peserta lain</t>
  </si>
  <si>
    <t>Data/informasi pendukung dalam dokumen teknis /dokumen harga tidak lengkap / tidak sesuai / tidak teliti</t>
  </si>
  <si>
    <t xml:space="preserve">Penundaan penentuan pemenang tender / 
kekalahan tender
</t>
  </si>
  <si>
    <t>c8. Penetapan Pemenang Tender</t>
  </si>
  <si>
    <t>Penetapan kemenangan tender terlambat diketahui</t>
  </si>
  <si>
    <t xml:space="preserve">D. Kontrak </t>
  </si>
  <si>
    <t>HUKUM</t>
  </si>
  <si>
    <t>Kualitas / akurasi legal review / kajian risiko tidak memadai</t>
  </si>
  <si>
    <t xml:space="preserve">Sikap kurang hati-hati / teliti dalam melakukan legal review dan kajian risiko </t>
  </si>
  <si>
    <t>Ketidaklengkapan pasal dalam kontrak
tuntutan/wan prestasi dari salah satu pihak</t>
  </si>
  <si>
    <t>1. Menetapkan PIC dengan kompetensi sikap yang sesuai
2. Intervensi / monitoring kepala unit kerja atas proses legal review/kajian risiko kontrak</t>
  </si>
  <si>
    <t>Job description / kriteria / kualifikasi personil tim (UIC = Divisi HC)</t>
  </si>
  <si>
    <t>Hasil legal review / kajian risiko terlambat disampaikan</t>
  </si>
  <si>
    <t>Pengaturan tugas pada unit yang melakukan legal review / kajian risiko tidak baik</t>
  </si>
  <si>
    <t>Keterlambatan pelaksanaan kegiatan / proyek (wan prestasi)</t>
  </si>
  <si>
    <t>Intervensi / monitoring kepala unit kerja atas proses legal review/kajian risiko kontrak</t>
  </si>
  <si>
    <r>
      <t>SLA (</t>
    </r>
    <r>
      <rPr>
        <i/>
        <sz val="11"/>
        <color rgb="FF000000"/>
        <rFont val="Tahoma"/>
        <family val="2"/>
      </rPr>
      <t xml:space="preserve">Service Level Agreement) </t>
    </r>
    <r>
      <rPr>
        <sz val="11"/>
        <color rgb="FF000000"/>
        <rFont val="Tahoma"/>
        <family val="2"/>
      </rPr>
      <t>Legal Review  (UIC = Divisi Sekper) dan Kajian Risiko (UIC = Divisi MSR)</t>
    </r>
  </si>
  <si>
    <t>d2. Proses jaminan proyek</t>
  </si>
  <si>
    <t>Proses jaminan proyek terlambat</t>
  </si>
  <si>
    <t>Dokumen pendukung yang dibutuhkan tidak lengkap</t>
  </si>
  <si>
    <t>Intervensi / monitoring kepala unit kerja atas proses pengurusan jaminan proyek</t>
  </si>
  <si>
    <t>Prosedur pembuatan jaminan proyek (UIC = Divisi KAK)</t>
  </si>
  <si>
    <r>
      <t>SLA (</t>
    </r>
    <r>
      <rPr>
        <i/>
        <sz val="11"/>
        <color rgb="FF000000"/>
        <rFont val="Tahoma"/>
        <family val="2"/>
      </rPr>
      <t>Service Level Agreement)</t>
    </r>
  </si>
  <si>
    <t>Proses penerbitan jaminan oleh Bank / asuransi penerbit terlambat</t>
  </si>
  <si>
    <t>Memperbaiki koordinasi dengan lembaga penerbit jaminan proyek</t>
  </si>
  <si>
    <t>Prosedur Penempatan, Perpanjangan/Peminidahan dan Pencairan Dana di Lembaga Keuangan Bank - PSM/SCI-KAK/023 (UIC = Divisi KAK)</t>
  </si>
  <si>
    <t>d3. Draft kontrak</t>
  </si>
  <si>
    <t>Draft kontrak kurang teliti / akurat / lengkap</t>
  </si>
  <si>
    <r>
      <t xml:space="preserve">Sikap kurang hati-hati / teliti dalam melakukan </t>
    </r>
    <r>
      <rPr>
        <i/>
        <sz val="11"/>
        <color rgb="FF000000"/>
        <rFont val="Tahoma"/>
        <family val="2"/>
      </rPr>
      <t>drafting</t>
    </r>
    <r>
      <rPr>
        <sz val="11"/>
        <color rgb="FF000000"/>
        <rFont val="Tahoma"/>
        <family val="2"/>
      </rPr>
      <t xml:space="preserve"> kontrak</t>
    </r>
  </si>
  <si>
    <t>Ketidaklengkapan pasal kontrak yang mengcover adanya kemungkinan tuntutan hukum dalam kegiatan proyek
tuntutan wan prestasi dari salah satu pihak</t>
  </si>
  <si>
    <r>
      <t xml:space="preserve">1. Menetapkan PIC dengan kompetensi sikap yang sesuai
2. Intervensi / monitoring kepala unit kerja atas proses  </t>
    </r>
    <r>
      <rPr>
        <i/>
        <sz val="11"/>
        <color rgb="FF000000"/>
        <rFont val="Tahoma"/>
        <family val="2"/>
      </rPr>
      <t>drafting</t>
    </r>
    <r>
      <rPr>
        <sz val="11"/>
        <color rgb="FF000000"/>
        <rFont val="Tahoma"/>
        <family val="2"/>
      </rPr>
      <t xml:space="preserve"> kontrak</t>
    </r>
  </si>
  <si>
    <r>
      <t>Drafting</t>
    </r>
    <r>
      <rPr>
        <sz val="11"/>
        <color rgb="FF000000"/>
        <rFont val="Tahoma"/>
        <family val="2"/>
      </rPr>
      <t xml:space="preserve"> kontrak terlambat disampaikan</t>
    </r>
  </si>
  <si>
    <r>
      <t xml:space="preserve">Pengaturan tugas pada unit yang melakukan </t>
    </r>
    <r>
      <rPr>
        <i/>
        <sz val="11"/>
        <color rgb="FF000000"/>
        <rFont val="Tahoma"/>
        <family val="2"/>
      </rPr>
      <t>drafting</t>
    </r>
    <r>
      <rPr>
        <sz val="11"/>
        <color rgb="FF000000"/>
        <rFont val="Tahoma"/>
        <family val="2"/>
      </rPr>
      <t xml:space="preserve"> kontrak</t>
    </r>
  </si>
  <si>
    <r>
      <t xml:space="preserve">Intervensi / monitoring kepala unit kerja atas proses </t>
    </r>
    <r>
      <rPr>
        <i/>
        <sz val="11"/>
        <color rgb="FF000000"/>
        <rFont val="Tahoma"/>
        <family val="2"/>
      </rPr>
      <t>drafting</t>
    </r>
    <r>
      <rPr>
        <sz val="11"/>
        <color rgb="FF000000"/>
        <rFont val="Tahoma"/>
        <family val="2"/>
      </rPr>
      <t xml:space="preserve"> kontrak</t>
    </r>
  </si>
  <si>
    <r>
      <t>SLA (</t>
    </r>
    <r>
      <rPr>
        <i/>
        <sz val="11"/>
        <color rgb="FF000000"/>
        <rFont val="Tahoma"/>
        <family val="2"/>
      </rPr>
      <t xml:space="preserve">Service Level Agreement) </t>
    </r>
    <r>
      <rPr>
        <sz val="11"/>
        <color rgb="FF000000"/>
        <rFont val="Tahoma"/>
        <family val="2"/>
      </rPr>
      <t xml:space="preserve">proses </t>
    </r>
    <r>
      <rPr>
        <i/>
        <sz val="11"/>
        <color rgb="FF000000"/>
        <rFont val="Tahoma"/>
        <family val="2"/>
      </rPr>
      <t xml:space="preserve">drafting </t>
    </r>
    <r>
      <rPr>
        <sz val="11"/>
        <color rgb="FF000000"/>
        <rFont val="Tahoma"/>
        <family val="2"/>
      </rPr>
      <t>kontrak (UIC = Divisi SEKPER)</t>
    </r>
  </si>
  <si>
    <t>d4. Penandatangan kontrak</t>
  </si>
  <si>
    <t>Kontrak terlambat di tanda tangani</t>
  </si>
  <si>
    <t>Pejabat berwenang tidak berada ditempat</t>
  </si>
  <si>
    <t>Intervensi komunikasi kepala unit kerja dengan pejabat penandatangan kontrak</t>
  </si>
  <si>
    <r>
      <t>SLA (</t>
    </r>
    <r>
      <rPr>
        <i/>
        <sz val="11"/>
        <color rgb="FF000000"/>
        <rFont val="Tahoma"/>
        <family val="2"/>
      </rPr>
      <t xml:space="preserve">Service Level Agreement) </t>
    </r>
    <r>
      <rPr>
        <sz val="11"/>
        <color rgb="FF000000"/>
        <rFont val="Tahoma"/>
        <family val="2"/>
      </rPr>
      <t>penandatanganan kontrak (UIC = Divisi SEKPER)</t>
    </r>
  </si>
  <si>
    <t>E Pelaksanaan Kontrak</t>
  </si>
  <si>
    <t>e1. Penyusunan RAB</t>
  </si>
  <si>
    <t>Kualitas dan akurasi RAB tidak memadai</t>
  </si>
  <si>
    <t>Kerugian perusahaan akibat realisasi biaya lebih tinggi dari RAB</t>
  </si>
  <si>
    <t>Manipulasi data RAB</t>
  </si>
  <si>
    <t>Pelanggaran terhadap integritas</t>
  </si>
  <si>
    <t>1. Menetapkan PIC dengan kompetensi sikap yang sesuai
2. Intervensi / monitoring kepala unit kerja atas proses penyusunan RAB</t>
  </si>
  <si>
    <t>Penyusunan RAB terlambat (tidak sesuai target waktu)</t>
  </si>
  <si>
    <t>Pengaturan tugas pada unit yang melakukan penyusunan RAB</t>
  </si>
  <si>
    <t>Intervensi / monitoring kepala unit kerja atas penyusunan RAB</t>
  </si>
  <si>
    <r>
      <t>SLA (</t>
    </r>
    <r>
      <rPr>
        <i/>
        <sz val="11"/>
        <color rgb="FF000000"/>
        <rFont val="Tahoma"/>
        <family val="2"/>
      </rPr>
      <t xml:space="preserve">Service Level Agreement) </t>
    </r>
    <r>
      <rPr>
        <sz val="11"/>
        <color rgb="FF000000"/>
        <rFont val="Tahoma"/>
        <family val="2"/>
      </rPr>
      <t>proses penyusunan RAB (UIC = Divisi KAK)</t>
    </r>
  </si>
  <si>
    <t>e2. Perekaman RAB</t>
  </si>
  <si>
    <t>Perekaman RAB tidak dilakukan</t>
  </si>
  <si>
    <t>Pimpinan unit kerja tidak tegas</t>
  </si>
  <si>
    <t>Pengeluaran biaya operasional tidak terkendali</t>
  </si>
  <si>
    <t>Intervensi / monitoring kepala unit kerja atas proses perekaman RAB</t>
  </si>
  <si>
    <r>
      <t>SLA (</t>
    </r>
    <r>
      <rPr>
        <i/>
        <sz val="11"/>
        <color rgb="FF000000"/>
        <rFont val="Tahoma"/>
        <family val="2"/>
      </rPr>
      <t xml:space="preserve">Service Level Agreement) </t>
    </r>
    <r>
      <rPr>
        <sz val="11"/>
        <color rgb="FF000000"/>
        <rFont val="Tahoma"/>
        <family val="2"/>
      </rPr>
      <t>proses perekaman RAB (UIC = Divisi KAK)</t>
    </r>
  </si>
  <si>
    <t>Perekaman RAB terhambat</t>
  </si>
  <si>
    <t>Gangguan teknis aplikasi</t>
  </si>
  <si>
    <t>Intervensi koordinasi kepala unit kerja kepada unit kerja yang bertanggung jawab atas aplikasi proses perekaman RAB</t>
  </si>
  <si>
    <r>
      <t xml:space="preserve">Prosedur pemastian </t>
    </r>
    <r>
      <rPr>
        <i/>
        <sz val="11"/>
        <color rgb="FF000000"/>
        <rFont val="Tahoma"/>
        <family val="2"/>
      </rPr>
      <t>operability</t>
    </r>
    <r>
      <rPr>
        <sz val="11"/>
        <color rgb="FF000000"/>
        <rFont val="Tahoma"/>
        <family val="2"/>
      </rPr>
      <t xml:space="preserve"> aplikasi (UIC = Divisi ISB)</t>
    </r>
  </si>
  <si>
    <t>Alokasi anggaran proyek tidak tersedia di sistem</t>
  </si>
  <si>
    <t>Permintaan UMK operasional tertunda</t>
  </si>
  <si>
    <t>Intervensi koordinasi kepala unit kerja dengan unit kerja yang bertanggung jawab atas ketersediaan anggaran proyek</t>
  </si>
  <si>
    <t>Prosedur REALOKASI ANGGARAN - PSM/SCI-KAK/014 (UIC = Divisi KAK)</t>
  </si>
  <si>
    <t>e3. Penyediaan dana operasi</t>
  </si>
  <si>
    <t>Dana operasi tidak tersedia (1)</t>
  </si>
  <si>
    <t>Dokumen yang dibutuhkan tidak lengkap</t>
  </si>
  <si>
    <t>Hambatan pelaksanaan proyek</t>
  </si>
  <si>
    <t>Intervensi / monitoring kepala unit kerja atas proses pengurusan dana operasi</t>
  </si>
  <si>
    <t>Prosedur pemenuhan dana operasi (UIC = Divisi KAK)</t>
  </si>
  <si>
    <t>Dana operasi tidak tersedia (2)</t>
  </si>
  <si>
    <r>
      <t>Dropping</t>
    </r>
    <r>
      <rPr>
        <sz val="11"/>
        <color rgb="FF000000"/>
        <rFont val="Tahoma"/>
        <family val="2"/>
      </rPr>
      <t xml:space="preserve"> dana operasi terlambat</t>
    </r>
  </si>
  <si>
    <t>Intervensi komunikasi kepala unit kerja dengan Kepala Divisi Keuangan dan Akutansi</t>
  </si>
  <si>
    <r>
      <t>SLA (</t>
    </r>
    <r>
      <rPr>
        <i/>
        <sz val="11"/>
        <color rgb="FF000000"/>
        <rFont val="Tahoma"/>
        <family val="2"/>
      </rPr>
      <t>Service Level Agreement</t>
    </r>
    <r>
      <rPr>
        <sz val="11"/>
        <color rgb="FF000000"/>
        <rFont val="Tahoma"/>
        <family val="2"/>
      </rPr>
      <t xml:space="preserve">) </t>
    </r>
    <r>
      <rPr>
        <i/>
        <sz val="11"/>
        <color rgb="FF000000"/>
        <rFont val="Tahoma"/>
        <family val="2"/>
      </rPr>
      <t xml:space="preserve">dropping </t>
    </r>
    <r>
      <rPr>
        <sz val="11"/>
        <color rgb="FF000000"/>
        <rFont val="Tahoma"/>
        <family val="2"/>
      </rPr>
      <t>dana proyek (UIC= Divisi KAK)</t>
    </r>
  </si>
  <si>
    <t>e4. Penyediaan alat dan bahan ops</t>
  </si>
  <si>
    <t>Alat dan/atau bahan operasi tidak tersedia / tidak memadai</t>
  </si>
  <si>
    <t>Proses pengadaan dan pengiriman terlambat</t>
  </si>
  <si>
    <t>penundaan kegiatan operasi</t>
  </si>
  <si>
    <t>Intervensi komunikasi kepala bagian / kepala bidang dukbis / PDO dengan Kepala Divisi Umum</t>
  </si>
  <si>
    <r>
      <t>SLA (</t>
    </r>
    <r>
      <rPr>
        <i/>
        <sz val="11"/>
        <color rgb="FF000000"/>
        <rFont val="Tahoma"/>
        <family val="2"/>
      </rPr>
      <t>Service Level Agreement</t>
    </r>
    <r>
      <rPr>
        <sz val="11"/>
        <color rgb="FF000000"/>
        <rFont val="Tahoma"/>
        <family val="2"/>
      </rPr>
      <t>) PPBJ (UIC= Divisi Umum)</t>
    </r>
  </si>
  <si>
    <t xml:space="preserve">Spesifikasi alat dan/atau bahan operasi tidak sesuai </t>
  </si>
  <si>
    <t>Personil yang menyusun PPBJ kurang pengetahuan 
Sikap kurang hati-hati / teliti dalam melakukan penyusunan PPBJ</t>
  </si>
  <si>
    <t>1. Menetapkan PIC dengan kompetensi teknis dan kompetensi sikap yang sesuai
2. Intervensi / monitoring kepala unit kerja atas proses penyusunan PPBJ</t>
  </si>
  <si>
    <t>e5. Pengadaan dan mobilisasi sdm</t>
  </si>
  <si>
    <t>SDM tidak tersedia / tidak memadai jumlahnya</t>
  </si>
  <si>
    <t>Proses pengadaan dan mobilisasi terlambat</t>
  </si>
  <si>
    <r>
      <t>SLA (</t>
    </r>
    <r>
      <rPr>
        <i/>
        <sz val="11"/>
        <color rgb="FF000000"/>
        <rFont val="Tahoma"/>
        <family val="2"/>
      </rPr>
      <t>Service Level Agreement</t>
    </r>
    <r>
      <rPr>
        <sz val="11"/>
        <color rgb="FF000000"/>
        <rFont val="Tahoma"/>
        <family val="2"/>
      </rPr>
      <t>) PPBJ (UIC= Divisi Umum, Divisi HC)</t>
    </r>
  </si>
  <si>
    <t xml:space="preserve">Kualifikasi SDM operasi tidak sesuai </t>
  </si>
  <si>
    <t>Personil yang menyusun PPBJ kurang pengetahuan, sikap kurang hati-hati / teliti dalam melakukan penyusunan PPBJ SDM</t>
  </si>
  <si>
    <t>1. Menetapkan PIC dengan kompetensi teknis dan kompetensi sikap yang sesuai
2. Intervensi / monitoring kepala unit kerja atas proses penyusunan PPBJ SDM</t>
  </si>
  <si>
    <t>e6. Penarikan/demobilasi alat dan bahan ops dan/atau SDM</t>
  </si>
  <si>
    <t>Penarikan / demobilisasi alat dan bahan dan/atau SDM operasi  terlambat</t>
  </si>
  <si>
    <t>peningkatan realisasi biaya</t>
  </si>
  <si>
    <t>Intervensi / monitoring kepala unit kerja atas proses demobilisasi alat dan bahan dan/atau SDM</t>
  </si>
  <si>
    <t>Kabag / Kabid Operasi</t>
  </si>
  <si>
    <t>Prosedur demobilisasi alat dan bahan dan/atau SDM (UIC = SBU, Cabang, Divisi HC, Divisi Umum)</t>
  </si>
  <si>
    <t>e7. Pelaksanaan kegiatan berdasarkan SPK</t>
  </si>
  <si>
    <t>Tahapan dan kualitas kegiatan tidak sesuai SPK</t>
  </si>
  <si>
    <t>Manajer proyek, supervisor, SDM pelaksana proyek tidak qualified atau tidak menjalankan prosedur / SPK</t>
  </si>
  <si>
    <t>Komplain pemberi order</t>
  </si>
  <si>
    <t>Menetapkan Manajer Proyek, Supervisor dan SDM pelaksana dengan kompetensi teknis dan kompetensi sikap yang sesuai</t>
  </si>
  <si>
    <t>1. Job description / kriteria / kualifikasi personil Manajer Proyek, Supervisor, SDM pelaksana (UIC = Divisi HC)
2. Prosedur-prosedur operasi (UIC = SBU)</t>
  </si>
  <si>
    <t>Waktu penyelesaian kegiatan tidak sesuai SPK</t>
  </si>
  <si>
    <t>Denda, komplain pemberi order</t>
  </si>
  <si>
    <t>Risiko kecelakaan kerja proyek</t>
  </si>
  <si>
    <t>Perilaku / tindakan tidak aman</t>
  </si>
  <si>
    <t>Reputasi, tuntutan hukum, dan peluang bisnis masa depan</t>
  </si>
  <si>
    <t>Melakukan briefing de briefing K3</t>
  </si>
  <si>
    <t>Prosedur K3 (UIC = Unit Kerja penanggung jawab K3)</t>
  </si>
  <si>
    <t>Sarana / lingkungan tidak aman</t>
  </si>
  <si>
    <t>Pemastian jumlah dan spesifikasi sarana K3</t>
  </si>
  <si>
    <t>F. Supervisi pelaksanaan proyek / kontrak</t>
  </si>
  <si>
    <t>f1. Pembuatan rencana supervisi</t>
  </si>
  <si>
    <t>Rencana supervisi tidak dibuat / tidak memadai</t>
  </si>
  <si>
    <t>Kualifikasi dan sikap supervisor proyek tidak memadai</t>
  </si>
  <si>
    <t>Proses dan waktu pelaksanaan proyek tidak sesuai SPK</t>
  </si>
  <si>
    <t>Menetapkan Supervisor Proyek dengan kompetensi teknis dan kompetensi sikap yang sesuai</t>
  </si>
  <si>
    <t>1. Job description / kriteria / kualifikasi personil Supervisor proyek (UIC = Divisi HC)
2. Prosedur supervisi proyek (UIC = SBU)</t>
  </si>
  <si>
    <t>f2. Pelaksanaan supervisi</t>
  </si>
  <si>
    <t>Supervisi tidak dilaksanakan / tidak sesuai rencana</t>
  </si>
  <si>
    <t>f3. Pelaporan supervisi</t>
  </si>
  <si>
    <t>Pelaporan supervisi tidak dibuat atau tidak akurat</t>
  </si>
  <si>
    <r>
      <t>Continuous Improvement</t>
    </r>
    <r>
      <rPr>
        <sz val="11"/>
        <rFont val="Tahoma"/>
        <family val="2"/>
      </rPr>
      <t xml:space="preserve"> tidak berjalan</t>
    </r>
  </si>
  <si>
    <t>G. Audit Pasca Kontrak</t>
  </si>
  <si>
    <t>g1. Persiapan audit</t>
  </si>
  <si>
    <t>Dokumen/data yang dibutuhkan untuk audit kurang lengkap / akurat</t>
  </si>
  <si>
    <t>Administrasi proyek tidak baik</t>
  </si>
  <si>
    <t>temuan audit eksternal
denda</t>
  </si>
  <si>
    <t>Peningkatan kualitas manajemen melalui pelatihan / sertifikasi personil / dll</t>
  </si>
  <si>
    <t>1. Prosedur pelaksanaan proyek (UIC = SBU)
2. Job description / kriteria / kualifikasi personil Manajer Proyek (UIC = Divisi HC)</t>
  </si>
  <si>
    <t>g2. Pelaksanaan audit</t>
  </si>
  <si>
    <t>Ditemukan ketidaksesuaian prosedur / persyaratan kontrak / waktu penyelesaian kontrak / spesifikasi alat dan bahan / kualifikasi SDM / dll</t>
  </si>
  <si>
    <t>Manajemen proyek yang tidak baik : Permasalahan kesisteman / koordinasi / sikap / spesifikasi alat dan bahan operasi / kualifikasi SDM / dll</t>
  </si>
  <si>
    <t>Kerugian dalam bentuk : Denda, claim, turunnya reputasi, hilangnya kesempatan bisnis dimasa yang akan datang, dll</t>
  </si>
  <si>
    <r>
      <t>Implementasi GRC (</t>
    </r>
    <r>
      <rPr>
        <i/>
        <sz val="11"/>
        <color rgb="FF000000"/>
        <rFont val="Tahoma"/>
        <family val="2"/>
      </rPr>
      <t>Governance, Risk and Comliance</t>
    </r>
    <r>
      <rPr>
        <sz val="11"/>
        <color rgb="FF000000"/>
        <rFont val="Tahoma"/>
        <family val="2"/>
      </rPr>
      <t>) secara efektif</t>
    </r>
  </si>
  <si>
    <t>1. Pedoman GRC (UIC = Divisi MSR)
2. Pedoman dan prosedur Manajemen Risiko (UIC = Divisi MSR)</t>
  </si>
  <si>
    <t>g3. Tindaklanjut audit</t>
  </si>
  <si>
    <t>Keterlambatan penyelesaian tidak lanjut</t>
  </si>
  <si>
    <t>Kepala unit kerja melakukan intervensi kepada Manajer Proyek dalam melakukan tindak lanjut hasil audit</t>
  </si>
  <si>
    <t>Pedoman pelaksanaan audit pasca proyek oleh pelanggan (UIC = SBU)</t>
  </si>
  <si>
    <t>H. Evaluasi pelaksanaan proyek / kontrak</t>
  </si>
  <si>
    <t>h1. Pelaksanaan evaluasi</t>
  </si>
  <si>
    <t>Evaluasi tidak dilaksanakan / tidak memadai</t>
  </si>
  <si>
    <t>Monitoring oleh kepala unit kerja</t>
  </si>
  <si>
    <t>1. Prosedur evaluasi proyek (UIC = SBU)</t>
  </si>
  <si>
    <t>h2. Pelaporan evaluasi</t>
  </si>
  <si>
    <t>Pelaporan evaluasi tidak dibuat atau tidak akurat</t>
  </si>
  <si>
    <t>I. Lain-lain</t>
  </si>
  <si>
    <t>Ia. TinJauan Risiko Ruang Lingkup Proyek</t>
  </si>
  <si>
    <t>Ib. Tinjauan Risiko Biaya</t>
  </si>
  <si>
    <t>ID Proyek</t>
  </si>
  <si>
    <t>Unit Kerja</t>
  </si>
  <si>
    <t>HEAT MAP - RISIKO PROYEK</t>
  </si>
  <si>
    <t>INHERENT RISK</t>
  </si>
  <si>
    <t>CURENT RISK</t>
  </si>
  <si>
    <t>RESIDUAL RISK</t>
  </si>
  <si>
    <t>Kemungkinan (Likelihood)</t>
  </si>
  <si>
    <t>Dampak (Impact)</t>
  </si>
  <si>
    <t>d1. Legal review dan Tinjauan Risiko</t>
  </si>
  <si>
    <t>Tahun 6</t>
  </si>
  <si>
    <t>Tahun 7</t>
  </si>
  <si>
    <t>JENIS PROYEK :</t>
  </si>
  <si>
    <t>Heat-Map
LEMBAR KEGIATAN PENILAIAN RISIKO Proyek (LKPR-PROYEK)</t>
  </si>
  <si>
    <t>Nilai Tinjauan Risiko Scope :</t>
  </si>
  <si>
    <t>Nilai Tinjauan Risiko Biaya :</t>
  </si>
  <si>
    <t>Tunjangan Pegawai Proyek (THR/Cuti/Trnsp/Rumah/UPF)</t>
  </si>
  <si>
    <t xml:space="preserve">Biaya Tenaga Ahli  Asing </t>
  </si>
  <si>
    <t>Biaya Tenaga Ahli  Lokal</t>
  </si>
  <si>
    <t>Biaya Pas Pelabuhan / Bandara / Porter / Handling</t>
  </si>
  <si>
    <t>Kalibrasi dan Pengujian Alat Kesehatan</t>
  </si>
  <si>
    <t>Fasilitas Layanan Publik</t>
  </si>
  <si>
    <t>Teknologi Informasi</t>
  </si>
  <si>
    <t>Geomatika</t>
  </si>
  <si>
    <t>Kelistrikan, PJK3 Kemenaker, KPP, KPI dan Riksa Uji Fasilitas Pelabuhan (Sertifikasi Peralatan dan Pelatihan K3)</t>
  </si>
  <si>
    <t>Kemaritiman, Transportasi dan Otomotif</t>
  </si>
  <si>
    <t>BMTB</t>
  </si>
  <si>
    <t>Konsultansi Tambang Mineral</t>
  </si>
  <si>
    <t>Hulu Migas (Oil Gas Upstream Services)</t>
  </si>
  <si>
    <t>024</t>
  </si>
  <si>
    <t>025</t>
  </si>
  <si>
    <t>Inspeksi, Survey dan Konsultansi terkait dengan Kebijakan Sektor Perdagangan Berbayar Negara</t>
  </si>
  <si>
    <t>Inspeksi, Survey dan Konsultansi terkait dengan Kebijakan Sektor Perdagangan Berbayar Pelaku Usaha</t>
  </si>
  <si>
    <t>Inspeksi, Survey dan Konsultansi terkait dengan Kebijakan Sektor Perindustrian Berbayar Negara</t>
  </si>
  <si>
    <t>Inspeksi, Survey dan Konsultansi terkait dengan Kebijakan Sektor Perindustrian Berbayar Pelaku Usaha</t>
  </si>
  <si>
    <t>Verifikasi, Konsultansi dan Pelatihan terkait Industri 4.0</t>
  </si>
  <si>
    <t>Inspeksi, Survey dan Konsultansi terkait dengan Kebijakan Sektor Kelautan Berbayar Negara</t>
  </si>
  <si>
    <t>Inspeksi, Survey dan Konsultansi terkait dengan Kebijakan Sektor Kelautan Berbayar Pelaku Usaha</t>
  </si>
  <si>
    <t>Inspeksi/verfifikasi TKDN Berbayar Negara</t>
  </si>
  <si>
    <t>Inspeksi/verifikasi dan Pendampingan Teknis TKDN Berbayar Pelaku Usaha</t>
  </si>
  <si>
    <t>Konsultansi Terkait Data dan Informasi</t>
  </si>
  <si>
    <t>Konsultansi Terkait Pengembangan Implementasi Kebijakan TKDN</t>
  </si>
  <si>
    <t>Fasilitas_Layanan_Publik</t>
  </si>
  <si>
    <t>Proyek Layanan Publik</t>
  </si>
  <si>
    <t>Non Proyek Layanan Publik</t>
  </si>
  <si>
    <t>Proyek Sumber Daya Alam</t>
  </si>
  <si>
    <t>Non Proyek Sumber Daya Alam</t>
  </si>
  <si>
    <t>Non Proyek Investasi</t>
  </si>
  <si>
    <t>Proyek Investasi</t>
  </si>
  <si>
    <t>Teknologi_Informasi</t>
  </si>
  <si>
    <t xml:space="preserve">Jasa Internet of Think (IoT) dan Artificial Intelegent (AI) </t>
  </si>
  <si>
    <t>Jasa Solusi Bisnis (Enterprise Solutions)</t>
  </si>
  <si>
    <t>Survei Terstrial (Survei GPS (Global Positioning System), Survei Topografi, Survei Kadastral)</t>
  </si>
  <si>
    <t>Aerial Survey (Unmanned Aerial Vehicle (UAV), LiDAR (Light Detection and Ranging), Satellite Imagery)</t>
  </si>
  <si>
    <t>Sistem Informasi Geografis (GIS Application, 3D Modelling, Data Management System)</t>
  </si>
  <si>
    <t>Marine Survey (Survei Batimeteri, Survei Pasang Surut, Morphometry Sea Base)</t>
  </si>
  <si>
    <t>Produk Migas dan Petrokimia</t>
  </si>
  <si>
    <t>Produk_Migas_dan_Petrokimia</t>
  </si>
  <si>
    <t>Kalibrasi Peralatan Custody Transfer dan Kalibrasi Tangki</t>
  </si>
  <si>
    <t>Hulu_Migas</t>
  </si>
  <si>
    <t>Survei Seismik</t>
  </si>
  <si>
    <t>Oil Field Services</t>
  </si>
  <si>
    <t>Survei Non-Seismik</t>
  </si>
  <si>
    <t>Quantity Assurance</t>
  </si>
  <si>
    <t>Sampling dan analisa di bidang EBT (Gas metana, Shale gas, Panas bumi dan lainnya)</t>
  </si>
  <si>
    <t>Verifikasi dan inspeksi peralatan dan instalasi di bidang EBT (Energi Baru dan Terbarukan)</t>
  </si>
  <si>
    <t>Konsultansi di bidang EBT (Energi Baru dan Terbarukan)</t>
  </si>
  <si>
    <t>Inspeksi Peralatan dan Instalasi Industri Minyak dan Gas Bumi (non-statutory/non-regulasi)</t>
  </si>
  <si>
    <t>Konsultansi terhadap Kehandalan dan Keamanan Peralatan dan Instalasi Industri Minyak dan Gas Bumi</t>
  </si>
  <si>
    <t>QA/QC untuk Fasilitas Industri, Minyak  dan Gas, Pertambangan dan Pembangkit Listrik</t>
  </si>
  <si>
    <t>Verifikasi dan inspeksi Peralatan dan Instalasi Industri Migas  (Alat Angkat/Angkut, Bejana Tekan, Ketel Uap, Katup Pengaman, Pompa  dan Kompresor, Tangki Timbun, Anjungan Lepas Pantai, Pipa Penyalur) dan peralatan pendukung lainnya (Statutory/Regulasi)</t>
  </si>
  <si>
    <t>Fasilitas Pendukung di Bidang Migas (Support Facility services in Oil  dan Gas Industry)</t>
  </si>
  <si>
    <t>NDT (Uji Tanpa Rusak)</t>
  </si>
  <si>
    <t>Sertifikasi Laik Operasi (SLO) Pembangkit Listrik, Transmisi, Distribusi dan Pemanfaatan</t>
  </si>
  <si>
    <t>Pelatihan Pemastian K3 pada Kegiatan Industri (Pelatihan Operator untuk Pesawat Uap Bejana Tekan, Pelatihan Operator untuk Pesawat Angkat dan Angkut, Pelatihan Operator untuk Kelistrikan dan Lingkungan Kerja)</t>
  </si>
  <si>
    <t>Verifikasi Rencana dan Kemajuan Fisik Pembangunan Fasilitas Pemurnian (Smelter)</t>
  </si>
  <si>
    <t>QA/QC Engineering</t>
  </si>
  <si>
    <t>Supervisi Investasi Proyek</t>
  </si>
  <si>
    <t>Jasa-jasa Marine (Kemaritiman) : ISPS Code, On/Off Hire Survey, Towing  dan Lashing Survey, Draught Survey, Container Inspection, Loss  dan Damage Cargo Suvey dan Investigation Survey</t>
  </si>
  <si>
    <t>Verifikasi, Pengujian Otomotif  dan Sertifikasi Bengkel Otomotif</t>
  </si>
  <si>
    <t>Jasa verifikasi Impor Barang Modal Dalam Keadaan Tidak Baru (BMTB)</t>
  </si>
  <si>
    <t>Infrastruktur_IND</t>
  </si>
  <si>
    <t>Inspeksi, Supervisi Bahan Tambang (termasuk Survey verifikasi Teknis, Draught Survey Bahan Tambang)</t>
  </si>
  <si>
    <t>Pengujian Kesuburan Tanah</t>
  </si>
  <si>
    <t>Witnessing Bahan Tambang</t>
  </si>
  <si>
    <t>Witnessing Mineral Processing dan Metalurgi</t>
  </si>
  <si>
    <t>Konsultansi_Tambang_Mineral</t>
  </si>
  <si>
    <t>Bimbingan Teknis dan Pelatihan TIC Pertambangan Mineral</t>
  </si>
  <si>
    <t>Commissioning Fasilitas TIC Pertambangan Mineral</t>
  </si>
  <si>
    <t>Konsultansi Tambang Mineral dan Infrastruktur (FS Pertambangan, FS Industri Pertambangan, Perhitungan Cadangan Mineral, Desain Tambang, Penentuan Tata Batas Tambang, Reklamasi dan Pascatambang, Rehabilitasi Daerah Aliran Sungai, verifikasi dan Estimasi Kapasitas Peralatan Operasi, Due Diligence Pertambangan dan Industri Mineral, dll.)</t>
  </si>
  <si>
    <t>Inspeksi,  Supervisi dan Pengujian Produk batubara (Down - Stream)</t>
  </si>
  <si>
    <t>Inspeksi, Supervisi dan Pengujian Solid Biofuels (Biomass)</t>
  </si>
  <si>
    <t>Inspeksi,  Supervisi dan Pengujian Produk batubara (Mid - Stream)</t>
  </si>
  <si>
    <t>Pengujian Produk Batubara</t>
  </si>
  <si>
    <t>Konsultansi_dan_Infrastruktur</t>
  </si>
  <si>
    <t>Uji Profisiensi</t>
  </si>
  <si>
    <t>Sertifikasi Sistem Pangan (ISO 22000, HACCP, GMP, Organik)</t>
  </si>
  <si>
    <t>Survey Riset (Kepuasan Pelanggan, Survey Pasar, Produk, dan turunannya)</t>
  </si>
  <si>
    <t>Sertifikasi Produk</t>
  </si>
  <si>
    <t>Sertifikasi Standard Usaha (PPIU, LSUP, Pasar Rakyat)</t>
  </si>
  <si>
    <t>Sertifikasi Sistem Keamanan Informasi (ISO 27001 dan turunannya, SMPI)</t>
  </si>
  <si>
    <t>Sertifikasi Sistem Manajemen Mutu (ISO 9001, ISO 21001)</t>
  </si>
  <si>
    <t>Validasi Dan Verifikasi Pernyataan Lingkungan (Gas Rumah Kaca /GRK, Analisa Jejak Air/ Waterfoot print, Green Bond, Eco Label, Analisa Daur Hidup/ LCA, Kinerja lingkungan dan Enviromental Social Governance /ESG</t>
  </si>
  <si>
    <t>Audit Energi Industri dan Bangunan Gedung, Verifikasi Sistem Refigerasi Ruangan dan Pendingin</t>
  </si>
  <si>
    <t>Sertifikasi Green Port</t>
  </si>
  <si>
    <t>Perencanaan Air Bersih dan Limbah (WWTP, WTP, Audit Air dan Kajian Teknis Instalasi Air bersih dan limbah)</t>
  </si>
  <si>
    <t>Kajian Perencanaan dan Pengelolaan Reduce- Reuse-Recycle-Recovery  (Limbah B3 dan Non B3) dan Circular Economy</t>
  </si>
  <si>
    <t>Kajian, Audit Lingkungan dan Monitoring Pengelolaan Lingkungan Terpadu</t>
  </si>
  <si>
    <t>Analisis Mengenai Dampak Lingkungan (AMDAL), UKL-UPL, Environment Social Impact Assessment/ ESIA, Environmental Base Line Analysis/ EBA, Environmental Risk Assessment/ ERA</t>
  </si>
  <si>
    <t>Sertifikasi Sistem Manajemen (ISO 14001, ISO 50001,  ISO 45001, ISO 28001, ISO 37000 Dll.)</t>
  </si>
  <si>
    <t>Audit Sistem Manajemen Keselamatan Dan Kesehatan Kerja (SMK3) dan turunannya dan Sistem Manajemen Keamanan Pertambangan (SMKP)</t>
  </si>
  <si>
    <t>Sertifikasi Hijau (Bangunan dan Industri)</t>
  </si>
  <si>
    <t>Sertifikasi Green Building</t>
  </si>
  <si>
    <t>Sertifikasi Sustainability (ISPO, SVLK dan turunannya)</t>
  </si>
  <si>
    <t>Sertifikasi Produk Halal</t>
  </si>
  <si>
    <t>Sertifikasi Sistem Manajemen Halal</t>
  </si>
  <si>
    <t>Pelatihan Industri Halal</t>
  </si>
  <si>
    <t>Inspeksi dan Audit Komoditas Pangan dan Pertanian</t>
  </si>
  <si>
    <t>Penyusunan Studi Kelayakan Proyek Pertanian dan Penilaian Kinerja Usaha</t>
  </si>
  <si>
    <t>Layanan Pemastian Pendukung Komoditas Agribisnis dan Komoditas Perdagangan</t>
  </si>
  <si>
    <t>Sustainability (Keberlanjutan) Berbasis Corporate Social Responsibility (CSR)</t>
  </si>
  <si>
    <t>Pemantauan Agunan / Persediaan</t>
  </si>
  <si>
    <t>Marine Cargo Survey</t>
  </si>
  <si>
    <t>Analisis Petrokimia, Pupuk, Bahan Kimia dan Pestisida Formulasi</t>
  </si>
  <si>
    <t>Pengujian Pemanfaat Listrik Rumah Tangga</t>
  </si>
  <si>
    <t>Pengujian Peralatan Instalasi Listrik</t>
  </si>
  <si>
    <t>Pengujian Peralatan Teknik Otomotif dan SNI Teknik</t>
  </si>
  <si>
    <t>Pengujian Peralatan Pencahayaan</t>
  </si>
  <si>
    <t>Pengujian Peralatan Audio video dan Mainan Anak Listrik</t>
  </si>
  <si>
    <t xml:space="preserve">Pengujian Peralatan Radio Frekuensi </t>
  </si>
  <si>
    <t>Pengujian Peralatan Informasi Teknologi</t>
  </si>
  <si>
    <t>Pengujian Peralatan Teknik Sipil, Mekanik dan Mesin</t>
  </si>
  <si>
    <t>Kalibrasi Peralatan Dimensi, Massa, Tekanan, Listrik, Gaya, Temperatur, volume dan Instrumentasi</t>
  </si>
  <si>
    <t>Kesehatan</t>
  </si>
  <si>
    <t>Kalibrasi Alat Kesehatan</t>
  </si>
  <si>
    <t>Pengujian Alat Kesehatan</t>
  </si>
  <si>
    <t>…….</t>
  </si>
  <si>
    <t>Term of Payment</t>
  </si>
  <si>
    <t>JENIS PROYEK RISIKO :</t>
  </si>
  <si>
    <t>Terms Of Payment</t>
  </si>
  <si>
    <t>TOTAL :
NILAI RISIKO PROYEK</t>
  </si>
  <si>
    <t>JUMLAH RISIKO</t>
  </si>
  <si>
    <t>Risiko</t>
  </si>
  <si>
    <t>Biaya Reimbursment</t>
  </si>
  <si>
    <t>Reimbursment</t>
  </si>
  <si>
    <t>Cabang Kendari</t>
  </si>
  <si>
    <t>77</t>
  </si>
  <si>
    <t>PMU CSSE</t>
  </si>
  <si>
    <t>PMU IKN</t>
  </si>
  <si>
    <t>Biaya SPPD Luar Negeri</t>
  </si>
  <si>
    <t>Biaya SPPD Dalam Negeri</t>
  </si>
  <si>
    <t>Biaya Pengganti Transport</t>
  </si>
  <si>
    <t>5.3.4</t>
  </si>
  <si>
    <t>Biaya Sewa Peralatan Operasi</t>
  </si>
  <si>
    <t>High</t>
  </si>
  <si>
    <t>MtH</t>
  </si>
  <si>
    <t>LtM</t>
  </si>
  <si>
    <t>1. Pengendalian/mitigasi risiko dimonitor dan dipantau oleh Subdirektorat, dan dilaporkan secara berkala kepada Direksi
2. Risk Officer melakukan penilaian dan pengendalian/mitigasi risiko secara berkala dilaporan kepada PM dan Risk Owner
3. Risk Officer melakukan penilaian tingkat risiko residual setelah tindakan pengendalian/mitigasi dilakukan terhadap current risk yang belum memenuhi selera risiko (nilai medium hingga low)
4. SDK, PM dan Risk Owner melakukan Supervisi secara berkala
5. Audit rutin oleh SPI
6. Perhatikan termin pembayaran dan monitoringnnya</t>
  </si>
  <si>
    <t>1. Pengendalian/mitigasi risiko dimonitor dan dipantau pada tingkat Kepala Unit Kerja, dan dilaporkan secara berkala kepada Pj Portofolio dan SDK
2. Risk Officer melakukan penilaian dan pengendalian/mitigasi risiko secara berkala dilaporan kepada PM dan Risk Owner
3. Risk Officer melakukan penilaian tingkat risiko residual setelah tindakan pengendalian/kontrol dilakukan terhadap current risk yang belum memenuhi selera risiko (nilai medium hingga low)
4. PM dan Risk Owner melakukan Supervisi secara berkala
5. Perhatikan termin pembayaran dan monitoringnnya</t>
  </si>
  <si>
    <t>1. Pengendalian/mitigasi risiko dimonitor dan dipantau pada tingkat proyek, dan disupervisi secara berkala oleh kepala unit kerja
2. Risk Officer melakukan penilaian dan pengendalian/mitigasi risiko secara berkala dilaporan kepada PM dan Risk Owner
3. Risk Officer melakukan penilaian tingkat risiko residual setelah tindakan pengendalian/mitigasi dilakukan terhadap current risk yang belum memenuhi selera risiko (nilai medium hingga low)
4. Perhatikan termin pembayaran dan monitoringnnya</t>
  </si>
  <si>
    <t>1. Pengendalian risiko dimonitor dan dipantau pada tingkat proyek, dan disupervisi secara berkala oleh kepala proyek/PM
2. Risk Officer melakukan penilaian dan pengendalian risiko secara berkala dilaporan kepada PM dan Risk Owner
3. Perhatikan termin pembayaran dan monitoringnnya</t>
  </si>
  <si>
    <t>TINJAUAN RISIKO RAB PROYEK</t>
  </si>
  <si>
    <t>Direktur LSDA/Direktur LI</t>
  </si>
  <si>
    <t>Kepala Sub Ditkom 1</t>
  </si>
  <si>
    <t>Kepala Cabang</t>
  </si>
  <si>
    <t>updated : 31-Jul-2024</t>
  </si>
  <si>
    <t>UPDATE : 30 Agustus 2024</t>
  </si>
  <si>
    <t>Direktur LSDA / LI</t>
  </si>
  <si>
    <t>DEVIASI</t>
  </si>
  <si>
    <t>Target Laba</t>
  </si>
  <si>
    <t>Note: Portofolio Halal dan Bistek harap memasukan Target Laba secara Manual. Portofolio Halal 35%, Portofolio Bistek 5%</t>
  </si>
  <si>
    <t>LAMA : Pelanggan &lt; 3kali dengan Jasa pernah dikerjakan &gt; 3kali.</t>
  </si>
  <si>
    <t>RUTIN : Pelanggan &gt; 3kali dengan Jasa pernah dikerjakan sebelumnya &gt; 3kali</t>
  </si>
  <si>
    <t>Kepala Cabang . . .</t>
  </si>
  <si>
    <t>Kepala SBU . . .</t>
  </si>
  <si>
    <t>UPDATE : 19 September 2024</t>
  </si>
  <si>
    <t>paket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</si>
</sst>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_);_(* \(#,##0\);_(* &quot;-&quot;_);_(@_)"/>
    <numFmt numFmtId="165" formatCode="_(* #,##0.00_);_(* \(#,##0.00\);_(* &quot;-&quot;??_);_(@_)"/>
    <numFmt numFmtId="166" formatCode="_(* #,##0_);_(* \(#,##0\);_(* &quot;-&quot;??_);_(@_)"/>
    <numFmt numFmtId="167" formatCode="[$-409]dd\-mmm\-yy;@"/>
    <numFmt numFmtId="168" formatCode="_(* #,##0.00_);_(* \(#,##0.00\);_(* &quot;-&quot;_);_(@_)"/>
    <numFmt numFmtId="169" formatCode="_(* #,##0.0_);_(* \(#,##0.0\);_(* &quot;-&quot;??_);_(@_)"/>
    <numFmt numFmtId="170" formatCode="0_);\(0\)"/>
    <numFmt numFmtId="171" formatCode="#\ &quot;Hari&quot;"/>
    <numFmt numFmtId="172" formatCode="0.0%"/>
    <numFmt numFmtId="173" formatCode="0.0"/>
    <numFmt numFmtId="174" formatCode="00"/>
    <numFmt numFmtId="175" formatCode="0.000"/>
    <numFmt numFmtId="176" formatCode="@\ * \:"/>
    <numFmt numFmtId="177" formatCode="[$-13809]d\ mmm\ yyyy;@"/>
  </numFmts>
  <fonts count="78" x14ac:knownFonts="1">
    <font>
      <sz val="11"/>
      <color theme="1"/>
      <name val="Calibri"/>
      <family val="2"/>
      <scheme val="minor"/>
    </font>
    <font>
      <b/>
      <sz val="9"/>
      <name val="Arial"/>
      <family val="2"/>
    </font>
    <font>
      <sz val="10"/>
      <name val="Arial"/>
      <family val="2"/>
    </font>
    <font>
      <sz val="9"/>
      <name val="Arial"/>
      <family val="2"/>
    </font>
    <font>
      <b/>
      <sz val="10"/>
      <name val="Arial"/>
      <family val="2"/>
    </font>
    <font>
      <sz val="10"/>
      <name val="Arial"/>
      <family val="2"/>
    </font>
    <font>
      <b/>
      <sz val="10"/>
      <color indexed="12"/>
      <name val="Arial"/>
      <family val="2"/>
    </font>
    <font>
      <b/>
      <sz val="10"/>
      <color indexed="10"/>
      <name val="Arial"/>
      <family val="2"/>
    </font>
    <font>
      <b/>
      <u/>
      <sz val="9"/>
      <name val="Arial"/>
      <family val="2"/>
    </font>
    <font>
      <b/>
      <i/>
      <sz val="10"/>
      <name val="Arial"/>
      <family val="2"/>
    </font>
    <font>
      <b/>
      <i/>
      <u/>
      <sz val="10"/>
      <name val="Arial"/>
      <family val="2"/>
    </font>
    <font>
      <b/>
      <u/>
      <sz val="10"/>
      <name val="Arial"/>
      <family val="2"/>
    </font>
    <font>
      <sz val="8"/>
      <color indexed="81"/>
      <name val="Tahoma"/>
      <family val="2"/>
    </font>
    <font>
      <b/>
      <sz val="10"/>
      <name val="Tahoma"/>
      <family val="2"/>
    </font>
    <font>
      <sz val="10"/>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theme="1"/>
      <name val="Arial"/>
      <family val="2"/>
    </font>
    <font>
      <sz val="10"/>
      <color theme="1"/>
      <name val="Arial"/>
      <family val="2"/>
    </font>
    <font>
      <b/>
      <sz val="10"/>
      <color theme="1"/>
      <name val="Arial"/>
      <family val="2"/>
    </font>
    <font>
      <b/>
      <i/>
      <sz val="10"/>
      <color theme="1"/>
      <name val="Arial"/>
      <family val="2"/>
    </font>
    <font>
      <sz val="10"/>
      <color theme="0"/>
      <name val="Arial"/>
      <family val="2"/>
    </font>
    <font>
      <b/>
      <sz val="10"/>
      <color rgb="FF0070C0"/>
      <name val="Arial"/>
      <family val="2"/>
    </font>
    <font>
      <sz val="10"/>
      <color theme="1"/>
      <name val="Tahoma"/>
      <family val="2"/>
    </font>
    <font>
      <b/>
      <sz val="11"/>
      <color theme="0"/>
      <name val="Tahoma"/>
      <family val="2"/>
    </font>
    <font>
      <b/>
      <sz val="10"/>
      <color theme="0"/>
      <name val="Tahoma"/>
      <family val="2"/>
    </font>
    <font>
      <b/>
      <sz val="10"/>
      <color theme="1"/>
      <name val="Tahoma"/>
      <family val="2"/>
    </font>
    <font>
      <b/>
      <sz val="11"/>
      <name val="Arial"/>
      <family val="2"/>
    </font>
    <font>
      <b/>
      <sz val="18"/>
      <color theme="5" tint="-0.249977111117893"/>
      <name val="Tahoma"/>
      <family val="2"/>
    </font>
    <font>
      <b/>
      <u/>
      <sz val="11"/>
      <name val="Arial"/>
      <family val="2"/>
    </font>
    <font>
      <b/>
      <i/>
      <u/>
      <sz val="11"/>
      <name val="Arial"/>
      <family val="2"/>
    </font>
    <font>
      <b/>
      <sz val="12"/>
      <color theme="0"/>
      <name val="Arial"/>
      <family val="2"/>
    </font>
    <font>
      <sz val="8"/>
      <name val="Calibri"/>
      <family val="2"/>
      <scheme val="minor"/>
    </font>
    <font>
      <i/>
      <sz val="10"/>
      <color theme="1"/>
      <name val="Arial"/>
      <family val="2"/>
    </font>
    <font>
      <b/>
      <i/>
      <sz val="11"/>
      <color theme="1"/>
      <name val="Arial"/>
      <family val="2"/>
    </font>
    <font>
      <b/>
      <i/>
      <sz val="11"/>
      <name val="Arial"/>
      <family val="2"/>
    </font>
    <font>
      <sz val="11"/>
      <name val="Calibri"/>
      <family val="2"/>
      <scheme val="minor"/>
    </font>
    <font>
      <sz val="11"/>
      <name val="Calibri"/>
      <family val="2"/>
    </font>
    <font>
      <b/>
      <sz val="10"/>
      <color theme="8" tint="0.59999389629810485"/>
      <name val="Arial"/>
      <family val="2"/>
    </font>
    <font>
      <sz val="11"/>
      <color rgb="FF000000"/>
      <name val="Calibri"/>
      <family val="2"/>
    </font>
    <font>
      <b/>
      <sz val="10"/>
      <color theme="0"/>
      <name val="Arial"/>
      <family val="2"/>
    </font>
    <font>
      <b/>
      <sz val="9"/>
      <color theme="0"/>
      <name val="Arial"/>
      <family val="2"/>
    </font>
    <font>
      <sz val="9"/>
      <color theme="0"/>
      <name val="Arial"/>
      <family val="2"/>
    </font>
    <font>
      <b/>
      <u/>
      <sz val="11"/>
      <color theme="0"/>
      <name val="Arial"/>
      <family val="2"/>
    </font>
    <font>
      <b/>
      <u/>
      <sz val="10"/>
      <color theme="0"/>
      <name val="Arial"/>
      <family val="2"/>
    </font>
    <font>
      <b/>
      <sz val="11"/>
      <color theme="1"/>
      <name val="Arial"/>
      <family val="2"/>
    </font>
    <font>
      <b/>
      <sz val="10"/>
      <color rgb="FFFF0000"/>
      <name val="Tahoma"/>
      <family val="2"/>
    </font>
    <font>
      <sz val="10"/>
      <color theme="0"/>
      <name val="Tahoma"/>
      <family val="2"/>
    </font>
    <font>
      <sz val="10"/>
      <color indexed="8"/>
      <name val="Arial"/>
      <family val="2"/>
    </font>
    <font>
      <b/>
      <sz val="10"/>
      <color theme="4" tint="0.79998168889431442"/>
      <name val="Tahoma"/>
      <family val="2"/>
    </font>
    <font>
      <b/>
      <sz val="10"/>
      <color theme="3" tint="0.39997558519241921"/>
      <name val="Arial"/>
      <family val="2"/>
    </font>
    <font>
      <b/>
      <sz val="11"/>
      <color rgb="FFC00000"/>
      <name val="Arial"/>
      <family val="2"/>
    </font>
    <font>
      <b/>
      <sz val="18"/>
      <color theme="1"/>
      <name val="Tahoma"/>
      <family val="2"/>
    </font>
    <font>
      <sz val="11"/>
      <name val="Tahoma"/>
      <family val="2"/>
    </font>
    <font>
      <b/>
      <sz val="11"/>
      <color theme="1"/>
      <name val="Tahoma"/>
      <family val="2"/>
    </font>
    <font>
      <b/>
      <sz val="11"/>
      <name val="Tahoma"/>
      <family val="2"/>
    </font>
    <font>
      <b/>
      <sz val="15"/>
      <name val="Tahoma"/>
      <family val="2"/>
    </font>
    <font>
      <b/>
      <sz val="13"/>
      <color theme="4"/>
      <name val="Tahoma"/>
      <family val="2"/>
    </font>
    <font>
      <sz val="11"/>
      <color rgb="FF000000"/>
      <name val="Calibri"/>
      <family val="2"/>
      <charset val="1"/>
    </font>
    <font>
      <b/>
      <sz val="18"/>
      <color rgb="FF000000"/>
      <name val="Tahoma"/>
      <family val="2"/>
    </font>
    <font>
      <sz val="11"/>
      <color rgb="FF000000"/>
      <name val="Tahoma"/>
      <family val="2"/>
    </font>
    <font>
      <b/>
      <sz val="12"/>
      <color rgb="FF000000"/>
      <name val="Tahoma"/>
      <family val="2"/>
    </font>
    <font>
      <sz val="12"/>
      <color rgb="FF000000"/>
      <name val="Tahoma"/>
      <family val="2"/>
    </font>
    <font>
      <b/>
      <sz val="14"/>
      <color rgb="FFFFFFFF"/>
      <name val="Tahoma"/>
      <family val="2"/>
    </font>
    <font>
      <b/>
      <sz val="14"/>
      <color rgb="FF000000"/>
      <name val="Tahoma"/>
      <family val="2"/>
    </font>
    <font>
      <b/>
      <sz val="11"/>
      <color rgb="FFFFFFFF"/>
      <name val="Tahoma"/>
      <family val="2"/>
    </font>
    <font>
      <b/>
      <sz val="11"/>
      <color rgb="FF000000"/>
      <name val="Tahoma"/>
      <family val="2"/>
    </font>
    <font>
      <i/>
      <sz val="11"/>
      <color rgb="FF000000"/>
      <name val="Tahoma"/>
      <family val="2"/>
    </font>
    <font>
      <i/>
      <sz val="11"/>
      <name val="Tahoma"/>
      <family val="2"/>
    </font>
    <font>
      <sz val="11"/>
      <color theme="1"/>
      <name val="Tahoma"/>
      <family val="2"/>
    </font>
    <font>
      <b/>
      <sz val="12"/>
      <color theme="0"/>
      <name val="Tahoma"/>
      <family val="2"/>
    </font>
    <font>
      <b/>
      <u/>
      <sz val="10"/>
      <color theme="1"/>
      <name val="Tahoma"/>
      <family val="2"/>
    </font>
    <font>
      <b/>
      <sz val="9"/>
      <color indexed="81"/>
      <name val="Tahoma"/>
      <family val="2"/>
    </font>
    <font>
      <b/>
      <sz val="14"/>
      <color theme="1"/>
      <name val="Tahoma"/>
      <family val="2"/>
    </font>
    <font>
      <b/>
      <sz val="22"/>
      <name val="Tahoma"/>
      <family val="2"/>
    </font>
    <font>
      <sz val="11"/>
      <color theme="0"/>
      <name val="Arial"/>
      <family val="2"/>
    </font>
    <font>
      <i/>
      <sz val="9"/>
      <name val="Tahoma"/>
      <family val="2"/>
    </font>
  </fonts>
  <fills count="33">
    <fill>
      <patternFill patternType="none"/>
    </fill>
    <fill>
      <patternFill patternType="gray125"/>
    </fill>
    <fill>
      <patternFill patternType="solid">
        <fgColor indexed="1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7AB0E2"/>
        <bgColor indexed="64"/>
      </patternFill>
    </fill>
    <fill>
      <patternFill patternType="solid">
        <fgColor rgb="FFFFC000"/>
        <bgColor indexed="64"/>
      </patternFill>
    </fill>
    <fill>
      <patternFill patternType="solid">
        <fgColor theme="5" tint="0.79998168889431442"/>
        <bgColor indexed="64"/>
      </patternFill>
    </fill>
    <fill>
      <patternFill patternType="solid">
        <fgColor rgb="FFFFFFD1"/>
        <bgColor indexed="64"/>
      </patternFill>
    </fill>
    <fill>
      <patternFill patternType="solid">
        <fgColor rgb="FF000000"/>
        <bgColor rgb="FF000066"/>
      </patternFill>
    </fill>
    <fill>
      <patternFill patternType="solid">
        <fgColor rgb="FF92D050"/>
        <bgColor rgb="FFFFFF00"/>
      </patternFill>
    </fill>
    <fill>
      <patternFill patternType="solid">
        <fgColor rgb="FFFFFF00"/>
        <bgColor rgb="FFFFFF00"/>
      </patternFill>
    </fill>
    <fill>
      <patternFill patternType="solid">
        <fgColor rgb="FF002060"/>
        <bgColor rgb="FF000066"/>
      </patternFill>
    </fill>
    <fill>
      <patternFill patternType="solid">
        <fgColor rgb="FFFFC000"/>
        <bgColor rgb="FFFF9900"/>
      </patternFill>
    </fill>
    <fill>
      <patternFill patternType="solid">
        <fgColor rgb="FFFFFFFF"/>
        <bgColor rgb="FFF2F2F2"/>
      </patternFill>
    </fill>
    <fill>
      <patternFill patternType="solid">
        <fgColor rgb="FFFF0000"/>
        <bgColor indexed="64"/>
      </patternFill>
    </fill>
    <fill>
      <patternFill patternType="solid">
        <fgColor rgb="FF92D050"/>
        <bgColor indexed="64"/>
      </patternFill>
    </fill>
    <fill>
      <patternFill patternType="solid">
        <fgColor rgb="FFFDEEA1"/>
        <bgColor indexed="64"/>
      </patternFill>
    </fill>
    <fill>
      <patternFill patternType="solid">
        <fgColor rgb="FF00B050"/>
        <bgColor indexed="64"/>
      </patternFill>
    </fill>
  </fills>
  <borders count="106">
    <border>
      <left/>
      <right/>
      <top/>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right/>
      <top/>
      <bottom style="medium">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diagonal/>
    </border>
    <border>
      <left/>
      <right/>
      <top style="hair">
        <color indexed="64"/>
      </top>
      <bottom/>
      <diagonal/>
    </border>
    <border>
      <left/>
      <right/>
      <top style="thin">
        <color indexed="64"/>
      </top>
      <bottom/>
      <diagonal/>
    </border>
    <border>
      <left/>
      <right/>
      <top style="medium">
        <color indexed="64"/>
      </top>
      <bottom style="hair">
        <color indexed="64"/>
      </bottom>
      <diagonal/>
    </border>
    <border>
      <left/>
      <right/>
      <top style="hair">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top style="medium">
        <color indexed="64"/>
      </top>
      <bottom/>
      <diagonal/>
    </border>
    <border>
      <left style="thin">
        <color indexed="64"/>
      </left>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hair">
        <color indexed="64"/>
      </bottom>
      <diagonal/>
    </border>
    <border>
      <left/>
      <right/>
      <top/>
      <bottom style="hair">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dotted">
        <color indexed="64"/>
      </left>
      <right/>
      <top/>
      <bottom style="medium">
        <color indexed="64"/>
      </bottom>
      <diagonal/>
    </border>
    <border>
      <left/>
      <right/>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hair">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hair">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style="medium">
        <color indexed="64"/>
      </bottom>
      <diagonal/>
    </border>
    <border>
      <left style="thin">
        <color indexed="64"/>
      </left>
      <right/>
      <top style="medium">
        <color indexed="64"/>
      </top>
      <bottom style="hair">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hair">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style="thin">
        <color indexed="64"/>
      </right>
      <top style="hair">
        <color indexed="64"/>
      </top>
      <bottom/>
      <diagonal/>
    </border>
    <border>
      <left/>
      <right style="thin">
        <color indexed="64"/>
      </right>
      <top/>
      <bottom style="hair">
        <color indexed="64"/>
      </bottom>
      <diagonal/>
    </border>
    <border>
      <left style="medium">
        <color rgb="FF00B0F0"/>
      </left>
      <right/>
      <top style="medium">
        <color rgb="FF00B0F0"/>
      </top>
      <bottom/>
      <diagonal/>
    </border>
    <border>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hair">
        <color indexed="64"/>
      </left>
      <right style="thin">
        <color indexed="64"/>
      </right>
      <top style="hair">
        <color indexed="64"/>
      </top>
      <bottom/>
      <diagonal/>
    </border>
    <border>
      <left style="hair">
        <color indexed="64"/>
      </left>
      <right style="hair">
        <color indexed="64"/>
      </right>
      <top style="hair">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hair">
        <color indexed="64"/>
      </right>
      <top style="thin">
        <color indexed="64"/>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right style="medium">
        <color indexed="64"/>
      </right>
      <top/>
      <bottom style="medium">
        <color indexed="64"/>
      </bottom>
      <diagonal/>
    </border>
    <border>
      <left style="thick">
        <color indexed="64"/>
      </left>
      <right style="thin">
        <color indexed="64"/>
      </right>
      <top style="thin">
        <color indexed="64"/>
      </top>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s>
  <cellStyleXfs count="10">
    <xf numFmtId="0" fontId="0" fillId="0" borderId="0"/>
    <xf numFmtId="165" fontId="15" fillId="0" borderId="0" applyFont="0" applyFill="0" applyBorder="0" applyAlignment="0" applyProtection="0"/>
    <xf numFmtId="164" fontId="15" fillId="0" borderId="0" applyFont="0" applyFill="0" applyBorder="0" applyAlignment="0" applyProtection="0"/>
    <xf numFmtId="165" fontId="2" fillId="0" borderId="0" applyFont="0" applyFill="0" applyBorder="0" applyAlignment="0" applyProtection="0"/>
    <xf numFmtId="9" fontId="15"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165" fontId="15" fillId="0" borderId="0" applyFont="0" applyFill="0" applyBorder="0" applyAlignment="0" applyProtection="0"/>
    <xf numFmtId="0" fontId="59" fillId="0" borderId="0"/>
  </cellStyleXfs>
  <cellXfs count="1024">
    <xf numFmtId="0" fontId="0" fillId="0" borderId="0" xfId="0"/>
    <xf numFmtId="0" fontId="3" fillId="3" borderId="0" xfId="0" applyFont="1" applyFill="1"/>
    <xf numFmtId="0" fontId="4" fillId="3" borderId="0" xfId="0" applyFont="1" applyFill="1" applyAlignment="1">
      <alignment horizontal="center" vertical="center"/>
    </xf>
    <xf numFmtId="0" fontId="5" fillId="3" borderId="7" xfId="0" applyFont="1" applyFill="1" applyBorder="1" applyAlignment="1">
      <alignment horizontal="center"/>
    </xf>
    <xf numFmtId="0" fontId="5" fillId="3" borderId="8" xfId="0" applyFont="1" applyFill="1" applyBorder="1" applyAlignment="1">
      <alignment horizontal="center"/>
    </xf>
    <xf numFmtId="0" fontId="9" fillId="3" borderId="7" xfId="0" applyFont="1" applyFill="1" applyBorder="1" applyAlignment="1">
      <alignment horizontal="center"/>
    </xf>
    <xf numFmtId="0" fontId="10" fillId="3" borderId="9" xfId="0" quotePrefix="1" applyFont="1" applyFill="1" applyBorder="1" applyAlignment="1">
      <alignment horizontal="left"/>
    </xf>
    <xf numFmtId="0" fontId="10" fillId="3" borderId="10" xfId="0" quotePrefix="1" applyFont="1" applyFill="1" applyBorder="1" applyAlignment="1">
      <alignment horizontal="left"/>
    </xf>
    <xf numFmtId="0" fontId="10" fillId="3" borderId="11" xfId="0" quotePrefix="1" applyFont="1" applyFill="1" applyBorder="1" applyAlignment="1">
      <alignment horizontal="left"/>
    </xf>
    <xf numFmtId="0" fontId="5" fillId="3" borderId="5" xfId="0" applyFont="1" applyFill="1" applyBorder="1"/>
    <xf numFmtId="0" fontId="5" fillId="3" borderId="6" xfId="0" applyFont="1" applyFill="1" applyBorder="1"/>
    <xf numFmtId="0" fontId="10" fillId="3" borderId="9" xfId="0" applyFont="1" applyFill="1" applyBorder="1"/>
    <xf numFmtId="0" fontId="10" fillId="3" borderId="10" xfId="0" applyFont="1" applyFill="1" applyBorder="1"/>
    <xf numFmtId="0" fontId="10" fillId="3" borderId="11" xfId="0" applyFont="1" applyFill="1" applyBorder="1"/>
    <xf numFmtId="0" fontId="9" fillId="3" borderId="8" xfId="0" applyFont="1" applyFill="1" applyBorder="1" applyAlignment="1">
      <alignment horizontal="center"/>
    </xf>
    <xf numFmtId="0" fontId="10" fillId="3" borderId="5" xfId="0" applyFont="1" applyFill="1" applyBorder="1"/>
    <xf numFmtId="0" fontId="10" fillId="3" borderId="6" xfId="0" applyFont="1" applyFill="1" applyBorder="1"/>
    <xf numFmtId="0" fontId="10" fillId="3" borderId="8" xfId="0" applyFont="1" applyFill="1" applyBorder="1"/>
    <xf numFmtId="0" fontId="9" fillId="3" borderId="8" xfId="0" quotePrefix="1" applyFont="1" applyFill="1" applyBorder="1" applyAlignment="1">
      <alignment horizontal="center"/>
    </xf>
    <xf numFmtId="0" fontId="18" fillId="3" borderId="0" xfId="0" applyFont="1" applyFill="1"/>
    <xf numFmtId="165" fontId="3" fillId="3" borderId="2" xfId="1" applyFont="1" applyFill="1" applyBorder="1" applyAlignment="1">
      <alignment horizontal="center"/>
    </xf>
    <xf numFmtId="0" fontId="19" fillId="3" borderId="0" xfId="0" applyFont="1" applyFill="1" applyAlignment="1">
      <alignment horizontal="left"/>
    </xf>
    <xf numFmtId="0" fontId="19" fillId="3" borderId="0" xfId="0" applyFont="1" applyFill="1"/>
    <xf numFmtId="0" fontId="5" fillId="3" borderId="9" xfId="0" applyFont="1" applyFill="1" applyBorder="1"/>
    <xf numFmtId="0" fontId="5" fillId="3" borderId="18" xfId="0" applyFont="1" applyFill="1" applyBorder="1"/>
    <xf numFmtId="0" fontId="5" fillId="3" borderId="5" xfId="0" applyFont="1" applyFill="1" applyBorder="1" applyAlignment="1">
      <alignment horizontal="center"/>
    </xf>
    <xf numFmtId="0" fontId="5" fillId="3" borderId="19" xfId="0" applyFont="1" applyFill="1" applyBorder="1" applyAlignment="1">
      <alignment horizontal="center"/>
    </xf>
    <xf numFmtId="0" fontId="5" fillId="3" borderId="11" xfId="0" applyFont="1" applyFill="1" applyBorder="1"/>
    <xf numFmtId="0" fontId="4" fillId="3" borderId="1" xfId="0" applyFont="1" applyFill="1" applyBorder="1" applyAlignment="1">
      <alignment vertical="center"/>
    </xf>
    <xf numFmtId="0" fontId="4" fillId="3" borderId="20" xfId="0" applyFont="1" applyFill="1" applyBorder="1" applyAlignment="1">
      <alignment vertical="center"/>
    </xf>
    <xf numFmtId="0" fontId="4" fillId="3" borderId="2" xfId="0" applyFont="1" applyFill="1" applyBorder="1" applyAlignment="1">
      <alignment vertical="center"/>
    </xf>
    <xf numFmtId="0" fontId="4" fillId="3" borderId="0" xfId="0" applyFont="1" applyFill="1" applyAlignment="1">
      <alignment vertical="center"/>
    </xf>
    <xf numFmtId="0" fontId="4" fillId="3" borderId="21" xfId="0" applyFont="1" applyFill="1" applyBorder="1" applyAlignment="1">
      <alignment vertical="center"/>
    </xf>
    <xf numFmtId="0" fontId="4" fillId="3" borderId="4" xfId="0" applyFont="1" applyFill="1" applyBorder="1" applyAlignment="1">
      <alignment vertical="center"/>
    </xf>
    <xf numFmtId="0" fontId="5" fillId="3" borderId="2" xfId="0" applyFont="1" applyFill="1" applyBorder="1" applyAlignment="1">
      <alignment horizontal="right" vertical="center"/>
    </xf>
    <xf numFmtId="166" fontId="5" fillId="3" borderId="0" xfId="0" applyNumberFormat="1" applyFont="1" applyFill="1" applyAlignment="1">
      <alignment vertical="center"/>
    </xf>
    <xf numFmtId="165" fontId="5" fillId="3" borderId="0" xfId="0" applyNumberFormat="1" applyFont="1" applyFill="1" applyAlignment="1">
      <alignment vertical="center"/>
    </xf>
    <xf numFmtId="0" fontId="9" fillId="3" borderId="11" xfId="0" applyFont="1" applyFill="1" applyBorder="1" applyAlignment="1">
      <alignment horizontal="center"/>
    </xf>
    <xf numFmtId="0" fontId="4" fillId="3" borderId="5" xfId="0" applyFont="1" applyFill="1" applyBorder="1" applyAlignment="1">
      <alignment horizontal="left"/>
    </xf>
    <xf numFmtId="0" fontId="4" fillId="3" borderId="9" xfId="0" applyFont="1" applyFill="1" applyBorder="1"/>
    <xf numFmtId="0" fontId="4" fillId="3" borderId="10" xfId="0" applyFont="1" applyFill="1" applyBorder="1"/>
    <xf numFmtId="0" fontId="4" fillId="3" borderId="5" xfId="0" applyFont="1" applyFill="1" applyBorder="1"/>
    <xf numFmtId="0" fontId="4" fillId="3" borderId="6" xfId="0" applyFont="1" applyFill="1" applyBorder="1"/>
    <xf numFmtId="0" fontId="19" fillId="3" borderId="11" xfId="0" applyFont="1" applyFill="1" applyBorder="1"/>
    <xf numFmtId="0" fontId="19" fillId="3" borderId="8" xfId="0" applyFont="1" applyFill="1" applyBorder="1" applyAlignment="1">
      <alignment horizontal="center"/>
    </xf>
    <xf numFmtId="0" fontId="19" fillId="3" borderId="22" xfId="0" applyFont="1" applyFill="1" applyBorder="1" applyAlignment="1">
      <alignment horizontal="center"/>
    </xf>
    <xf numFmtId="0" fontId="10" fillId="3" borderId="23" xfId="0" quotePrefix="1" applyFont="1" applyFill="1" applyBorder="1" applyAlignment="1">
      <alignment horizontal="left"/>
    </xf>
    <xf numFmtId="0" fontId="10" fillId="3" borderId="24" xfId="0" quotePrefix="1" applyFont="1" applyFill="1" applyBorder="1" applyAlignment="1">
      <alignment horizontal="left"/>
    </xf>
    <xf numFmtId="0" fontId="10" fillId="3" borderId="7" xfId="0" quotePrefix="1" applyFont="1" applyFill="1" applyBorder="1" applyAlignment="1">
      <alignment horizontal="left"/>
    </xf>
    <xf numFmtId="0" fontId="9" fillId="3" borderId="11" xfId="0" quotePrefix="1" applyFont="1" applyFill="1" applyBorder="1" applyAlignment="1">
      <alignment horizontal="center"/>
    </xf>
    <xf numFmtId="0" fontId="10" fillId="3" borderId="6" xfId="0" quotePrefix="1" applyFont="1" applyFill="1" applyBorder="1" applyAlignment="1">
      <alignment horizontal="left"/>
    </xf>
    <xf numFmtId="0" fontId="7" fillId="3" borderId="4" xfId="0" applyFont="1" applyFill="1" applyBorder="1" applyAlignment="1">
      <alignment horizontal="center" vertical="center"/>
    </xf>
    <xf numFmtId="9" fontId="7" fillId="3" borderId="4" xfId="0" applyNumberFormat="1" applyFont="1" applyFill="1" applyBorder="1" applyAlignment="1">
      <alignment horizontal="center" vertical="center"/>
    </xf>
    <xf numFmtId="0" fontId="20" fillId="3" borderId="20" xfId="0" applyFont="1" applyFill="1" applyBorder="1" applyAlignment="1">
      <alignment horizontal="center"/>
    </xf>
    <xf numFmtId="0" fontId="20" fillId="3" borderId="20" xfId="0" applyFont="1" applyFill="1" applyBorder="1" applyAlignment="1">
      <alignment horizontal="right"/>
    </xf>
    <xf numFmtId="9" fontId="20" fillId="3" borderId="0" xfId="0" applyNumberFormat="1" applyFont="1" applyFill="1" applyAlignment="1">
      <alignment horizontal="center" vertical="center"/>
    </xf>
    <xf numFmtId="0" fontId="20" fillId="3" borderId="0" xfId="0" applyFont="1" applyFill="1" applyAlignment="1">
      <alignment horizontal="right" vertical="center"/>
    </xf>
    <xf numFmtId="0" fontId="4" fillId="3" borderId="25" xfId="0" applyFont="1" applyFill="1" applyBorder="1"/>
    <xf numFmtId="0" fontId="4" fillId="3" borderId="26" xfId="0" applyFont="1" applyFill="1" applyBorder="1"/>
    <xf numFmtId="0" fontId="6" fillId="3" borderId="25" xfId="0" applyFont="1" applyFill="1" applyBorder="1"/>
    <xf numFmtId="0" fontId="6" fillId="3" borderId="26" xfId="0" applyFont="1" applyFill="1" applyBorder="1"/>
    <xf numFmtId="0" fontId="6" fillId="3" borderId="26" xfId="0" applyFont="1" applyFill="1" applyBorder="1" applyAlignment="1">
      <alignment horizontal="right"/>
    </xf>
    <xf numFmtId="0" fontId="5" fillId="3" borderId="29" xfId="0" applyFont="1" applyFill="1" applyBorder="1" applyAlignment="1">
      <alignment horizontal="center"/>
    </xf>
    <xf numFmtId="0" fontId="5" fillId="3" borderId="21" xfId="0" applyFont="1" applyFill="1" applyBorder="1"/>
    <xf numFmtId="0" fontId="5" fillId="3" borderId="4" xfId="0" applyFont="1" applyFill="1" applyBorder="1"/>
    <xf numFmtId="0" fontId="20" fillId="3" borderId="0" xfId="0" applyFont="1" applyFill="1"/>
    <xf numFmtId="39" fontId="19" fillId="3" borderId="0" xfId="0" applyNumberFormat="1" applyFont="1" applyFill="1"/>
    <xf numFmtId="0" fontId="20" fillId="3" borderId="2" xfId="0" applyFont="1" applyFill="1" applyBorder="1" applyAlignment="1">
      <alignment vertical="center"/>
    </xf>
    <xf numFmtId="0" fontId="7" fillId="3" borderId="21" xfId="0" applyFont="1" applyFill="1" applyBorder="1" applyAlignment="1">
      <alignment horizontal="center" vertical="center"/>
    </xf>
    <xf numFmtId="0" fontId="20" fillId="3" borderId="15" xfId="0" applyFont="1" applyFill="1" applyBorder="1" applyAlignment="1">
      <alignment horizontal="center"/>
    </xf>
    <xf numFmtId="0" fontId="20" fillId="3" borderId="30" xfId="0" applyFont="1" applyFill="1" applyBorder="1" applyAlignment="1">
      <alignment horizontal="center"/>
    </xf>
    <xf numFmtId="0" fontId="20" fillId="3" borderId="6" xfId="0" applyFont="1" applyFill="1" applyBorder="1" applyAlignment="1">
      <alignment vertical="center"/>
    </xf>
    <xf numFmtId="0" fontId="20" fillId="3" borderId="19" xfId="0" applyFont="1" applyFill="1" applyBorder="1" applyAlignment="1">
      <alignment vertical="center"/>
    </xf>
    <xf numFmtId="0" fontId="20" fillId="3" borderId="6" xfId="0" applyFont="1" applyFill="1" applyBorder="1" applyAlignment="1">
      <alignment horizontal="center" vertical="center"/>
    </xf>
    <xf numFmtId="0" fontId="20" fillId="3" borderId="1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4" fillId="0" borderId="33" xfId="0" applyFont="1" applyBorder="1"/>
    <xf numFmtId="0" fontId="0" fillId="0" borderId="33" xfId="0" applyBorder="1"/>
    <xf numFmtId="165" fontId="4" fillId="0" borderId="33" xfId="0" applyNumberFormat="1" applyFont="1" applyBorder="1"/>
    <xf numFmtId="0" fontId="0" fillId="0" borderId="33" xfId="0" applyBorder="1" applyAlignment="1">
      <alignment horizontal="center"/>
    </xf>
    <xf numFmtId="165" fontId="0" fillId="0" borderId="33" xfId="0" applyNumberFormat="1" applyBorder="1"/>
    <xf numFmtId="0" fontId="4" fillId="0" borderId="33" xfId="0" applyFont="1" applyBorder="1" applyAlignment="1">
      <alignment horizontal="left"/>
    </xf>
    <xf numFmtId="168" fontId="4" fillId="0" borderId="33" xfId="0" applyNumberFormat="1" applyFont="1" applyBorder="1"/>
    <xf numFmtId="0" fontId="0" fillId="0" borderId="0" xfId="0" applyAlignment="1">
      <alignment horizontal="center"/>
    </xf>
    <xf numFmtId="165" fontId="15" fillId="0" borderId="0" xfId="1" applyFont="1"/>
    <xf numFmtId="165" fontId="15" fillId="0" borderId="33" xfId="1" applyFont="1" applyBorder="1"/>
    <xf numFmtId="0" fontId="15" fillId="0" borderId="33" xfId="1" applyNumberFormat="1" applyFont="1" applyBorder="1" applyAlignment="1">
      <alignment horizontal="center"/>
    </xf>
    <xf numFmtId="0" fontId="4" fillId="0" borderId="34" xfId="0" applyFont="1" applyBorder="1"/>
    <xf numFmtId="0" fontId="0" fillId="0" borderId="35" xfId="0" applyBorder="1"/>
    <xf numFmtId="164" fontId="15" fillId="0" borderId="33" xfId="2" applyFont="1" applyBorder="1"/>
    <xf numFmtId="168" fontId="15" fillId="0" borderId="33" xfId="2" applyNumberFormat="1" applyFont="1" applyBorder="1"/>
    <xf numFmtId="165" fontId="0" fillId="0" borderId="0" xfId="0" applyNumberFormat="1"/>
    <xf numFmtId="0" fontId="17" fillId="0" borderId="0" xfId="0" applyFont="1"/>
    <xf numFmtId="168" fontId="17" fillId="0" borderId="33" xfId="2" applyNumberFormat="1" applyFont="1" applyBorder="1"/>
    <xf numFmtId="9" fontId="15" fillId="0" borderId="33" xfId="1" applyNumberFormat="1" applyFont="1" applyBorder="1" applyAlignment="1">
      <alignment horizontal="center"/>
    </xf>
    <xf numFmtId="0" fontId="4" fillId="3" borderId="37" xfId="0" applyFont="1" applyFill="1" applyBorder="1" applyAlignment="1">
      <alignment horizontal="center" vertical="center" wrapText="1"/>
    </xf>
    <xf numFmtId="0" fontId="4" fillId="3" borderId="37" xfId="0" applyFont="1" applyFill="1" applyBorder="1" applyAlignment="1">
      <alignment horizontal="center" vertical="center"/>
    </xf>
    <xf numFmtId="165" fontId="4" fillId="3" borderId="38" xfId="1" applyFont="1" applyFill="1" applyBorder="1" applyAlignment="1">
      <alignment horizontal="center" vertical="center" wrapText="1"/>
    </xf>
    <xf numFmtId="0" fontId="2" fillId="3" borderId="5" xfId="0" quotePrefix="1" applyFont="1" applyFill="1" applyBorder="1" applyAlignment="1">
      <alignment horizontal="left"/>
    </xf>
    <xf numFmtId="0" fontId="2" fillId="3" borderId="5" xfId="0" applyFont="1" applyFill="1" applyBorder="1"/>
    <xf numFmtId="0" fontId="5" fillId="3" borderId="23" xfId="0" applyFont="1" applyFill="1" applyBorder="1" applyAlignment="1">
      <alignment horizontal="center"/>
    </xf>
    <xf numFmtId="0" fontId="5" fillId="3" borderId="21" xfId="0" applyFont="1" applyFill="1" applyBorder="1" applyAlignment="1">
      <alignment horizontal="center"/>
    </xf>
    <xf numFmtId="0" fontId="9" fillId="3" borderId="9" xfId="0" applyFont="1" applyFill="1" applyBorder="1" applyAlignment="1">
      <alignment horizontal="center"/>
    </xf>
    <xf numFmtId="0" fontId="9" fillId="3" borderId="9" xfId="0" quotePrefix="1" applyFont="1" applyFill="1" applyBorder="1" applyAlignment="1">
      <alignment horizontal="center"/>
    </xf>
    <xf numFmtId="0" fontId="9" fillId="3" borderId="23" xfId="0" quotePrefix="1" applyFont="1" applyFill="1" applyBorder="1" applyAlignment="1">
      <alignment horizontal="center"/>
    </xf>
    <xf numFmtId="0" fontId="9" fillId="3" borderId="5" xfId="0" applyFont="1" applyFill="1" applyBorder="1" applyAlignment="1">
      <alignment horizontal="center"/>
    </xf>
    <xf numFmtId="0" fontId="9" fillId="3" borderId="23" xfId="0" applyFont="1" applyFill="1" applyBorder="1" applyAlignment="1">
      <alignment horizontal="center"/>
    </xf>
    <xf numFmtId="0" fontId="7" fillId="3" borderId="0" xfId="0" applyFont="1" applyFill="1" applyAlignment="1">
      <alignment horizontal="center" vertical="center"/>
    </xf>
    <xf numFmtId="0" fontId="9" fillId="0" borderId="28" xfId="0" applyFont="1" applyBorder="1"/>
    <xf numFmtId="0" fontId="0" fillId="0" borderId="28" xfId="0" applyBorder="1"/>
    <xf numFmtId="170" fontId="0" fillId="0" borderId="28" xfId="0" applyNumberFormat="1" applyBorder="1"/>
    <xf numFmtId="0" fontId="11" fillId="0" borderId="0" xfId="0" applyFont="1"/>
    <xf numFmtId="0" fontId="0" fillId="0" borderId="0" xfId="0" applyAlignment="1">
      <alignment horizontal="right"/>
    </xf>
    <xf numFmtId="37" fontId="0" fillId="5" borderId="0" xfId="0" applyNumberFormat="1" applyFill="1"/>
    <xf numFmtId="37" fontId="0" fillId="5" borderId="28" xfId="0" applyNumberFormat="1" applyFill="1" applyBorder="1"/>
    <xf numFmtId="37" fontId="0" fillId="0" borderId="0" xfId="0" applyNumberFormat="1"/>
    <xf numFmtId="0" fontId="4" fillId="0" borderId="0" xfId="0" applyFont="1"/>
    <xf numFmtId="37" fontId="4" fillId="0" borderId="0" xfId="0" applyNumberFormat="1" applyFont="1"/>
    <xf numFmtId="0" fontId="4" fillId="0" borderId="28" xfId="0" applyFont="1" applyBorder="1" applyAlignment="1">
      <alignment horizontal="center"/>
    </xf>
    <xf numFmtId="0" fontId="3" fillId="0" borderId="0" xfId="0" applyFont="1"/>
    <xf numFmtId="9" fontId="0" fillId="5" borderId="0" xfId="0" applyNumberFormat="1" applyFill="1"/>
    <xf numFmtId="166" fontId="15" fillId="0" borderId="33" xfId="1" applyNumberFormat="1" applyFont="1" applyBorder="1"/>
    <xf numFmtId="171" fontId="0" fillId="5" borderId="0" xfId="0" applyNumberFormat="1" applyFill="1"/>
    <xf numFmtId="166" fontId="2" fillId="0" borderId="33" xfId="1" applyNumberFormat="1" applyFont="1" applyBorder="1"/>
    <xf numFmtId="0" fontId="0" fillId="5" borderId="0" xfId="0" applyFill="1"/>
    <xf numFmtId="172" fontId="0" fillId="5" borderId="0" xfId="0" applyNumberFormat="1" applyFill="1"/>
    <xf numFmtId="0" fontId="2" fillId="0" borderId="0" xfId="0" applyFont="1"/>
    <xf numFmtId="166" fontId="15" fillId="5" borderId="33" xfId="1" applyNumberFormat="1" applyFont="1" applyFill="1" applyBorder="1"/>
    <xf numFmtId="169" fontId="15" fillId="0" borderId="0" xfId="1" applyNumberFormat="1" applyFont="1"/>
    <xf numFmtId="0" fontId="15" fillId="0" borderId="0" xfId="1" applyNumberFormat="1" applyFont="1"/>
    <xf numFmtId="9" fontId="0" fillId="0" borderId="0" xfId="0" applyNumberFormat="1"/>
    <xf numFmtId="0" fontId="4" fillId="4" borderId="0" xfId="0" applyFont="1" applyFill="1"/>
    <xf numFmtId="0" fontId="0" fillId="4" borderId="0" xfId="0" applyFill="1"/>
    <xf numFmtId="172" fontId="17" fillId="4" borderId="33" xfId="4" applyNumberFormat="1" applyFont="1" applyFill="1" applyBorder="1"/>
    <xf numFmtId="169" fontId="15" fillId="0" borderId="33" xfId="1" applyNumberFormat="1" applyFont="1" applyBorder="1"/>
    <xf numFmtId="0" fontId="4" fillId="6" borderId="0" xfId="0" applyFont="1" applyFill="1"/>
    <xf numFmtId="169" fontId="4" fillId="6" borderId="33" xfId="1" applyNumberFormat="1" applyFont="1" applyFill="1" applyBorder="1"/>
    <xf numFmtId="0" fontId="22" fillId="0" borderId="0" xfId="0" applyFont="1"/>
    <xf numFmtId="166" fontId="15" fillId="0" borderId="0" xfId="1" applyNumberFormat="1" applyFont="1"/>
    <xf numFmtId="166" fontId="0" fillId="0" borderId="0" xfId="0" applyNumberFormat="1"/>
    <xf numFmtId="166" fontId="23" fillId="0" borderId="0" xfId="0" applyNumberFormat="1" applyFont="1"/>
    <xf numFmtId="10" fontId="0" fillId="2" borderId="33" xfId="0" applyNumberFormat="1" applyFill="1" applyBorder="1"/>
    <xf numFmtId="10" fontId="4" fillId="0" borderId="0" xfId="0" applyNumberFormat="1" applyFont="1"/>
    <xf numFmtId="173" fontId="4" fillId="0" borderId="0" xfId="0" applyNumberFormat="1" applyFont="1"/>
    <xf numFmtId="0" fontId="2" fillId="3" borderId="8" xfId="0" applyFont="1" applyFill="1" applyBorder="1" applyAlignment="1">
      <alignment horizontal="right"/>
    </xf>
    <xf numFmtId="166" fontId="15" fillId="0" borderId="33" xfId="1" applyNumberFormat="1" applyFont="1" applyFill="1" applyBorder="1"/>
    <xf numFmtId="165" fontId="4" fillId="0" borderId="0" xfId="1" applyFont="1"/>
    <xf numFmtId="0" fontId="16" fillId="0" borderId="0" xfId="0" applyFont="1"/>
    <xf numFmtId="0" fontId="3" fillId="3" borderId="2" xfId="0" applyFont="1" applyFill="1" applyBorder="1"/>
    <xf numFmtId="0" fontId="4" fillId="3" borderId="10" xfId="0" applyFont="1" applyFill="1" applyBorder="1" applyAlignment="1">
      <alignment horizontal="center"/>
    </xf>
    <xf numFmtId="0" fontId="4" fillId="3" borderId="6" xfId="0" applyFont="1" applyFill="1" applyBorder="1" applyAlignment="1">
      <alignment horizontal="center"/>
    </xf>
    <xf numFmtId="0" fontId="6" fillId="3" borderId="26" xfId="0" applyFont="1" applyFill="1" applyBorder="1" applyAlignment="1">
      <alignment horizontal="center"/>
    </xf>
    <xf numFmtId="0" fontId="2" fillId="3" borderId="5" xfId="0" applyFont="1" applyFill="1" applyBorder="1" applyAlignment="1">
      <alignment horizontal="center"/>
    </xf>
    <xf numFmtId="0" fontId="2" fillId="3" borderId="12" xfId="0" applyFont="1" applyFill="1" applyBorder="1" applyAlignment="1">
      <alignment horizontal="center"/>
    </xf>
    <xf numFmtId="0" fontId="4" fillId="3" borderId="26" xfId="0" applyFont="1" applyFill="1" applyBorder="1" applyAlignment="1">
      <alignment horizontal="center"/>
    </xf>
    <xf numFmtId="0" fontId="3" fillId="3" borderId="0" xfId="0" applyFont="1" applyFill="1" applyAlignment="1">
      <alignment horizontal="center"/>
    </xf>
    <xf numFmtId="0" fontId="1" fillId="3" borderId="14" xfId="0" applyFont="1" applyFill="1" applyBorder="1" applyAlignment="1">
      <alignment horizontal="center"/>
    </xf>
    <xf numFmtId="0" fontId="18" fillId="3" borderId="0" xfId="0" applyFont="1" applyFill="1" applyAlignment="1">
      <alignment horizontal="center"/>
    </xf>
    <xf numFmtId="0" fontId="2" fillId="3" borderId="5" xfId="0" quotePrefix="1" applyFont="1" applyFill="1" applyBorder="1"/>
    <xf numFmtId="0" fontId="2" fillId="3" borderId="9" xfId="0" applyFont="1" applyFill="1" applyBorder="1" applyAlignment="1">
      <alignment horizontal="center"/>
    </xf>
    <xf numFmtId="0" fontId="2" fillId="3" borderId="11" xfId="0" applyFont="1" applyFill="1" applyBorder="1" applyAlignment="1">
      <alignment horizontal="center"/>
    </xf>
    <xf numFmtId="0" fontId="2" fillId="3" borderId="11" xfId="0" applyFont="1" applyFill="1" applyBorder="1"/>
    <xf numFmtId="0" fontId="4" fillId="3" borderId="5" xfId="0" applyFont="1" applyFill="1" applyBorder="1" applyAlignment="1">
      <alignment vertical="center"/>
    </xf>
    <xf numFmtId="0" fontId="4" fillId="3" borderId="6" xfId="0" applyFont="1" applyFill="1" applyBorder="1" applyAlignment="1">
      <alignment vertical="center"/>
    </xf>
    <xf numFmtId="0" fontId="2" fillId="3" borderId="8" xfId="0" applyFont="1" applyFill="1" applyBorder="1" applyAlignment="1">
      <alignment horizontal="center"/>
    </xf>
    <xf numFmtId="0" fontId="2" fillId="3" borderId="8" xfId="0" applyFont="1" applyFill="1" applyBorder="1"/>
    <xf numFmtId="0" fontId="2" fillId="3" borderId="5" xfId="0" applyFont="1" applyFill="1" applyBorder="1" applyAlignment="1">
      <alignment horizontal="left"/>
    </xf>
    <xf numFmtId="0" fontId="2" fillId="3" borderId="6" xfId="0" applyFont="1" applyFill="1" applyBorder="1"/>
    <xf numFmtId="0" fontId="2" fillId="3" borderId="6" xfId="0" applyFont="1" applyFill="1" applyBorder="1" applyAlignment="1">
      <alignment horizontal="left"/>
    </xf>
    <xf numFmtId="0" fontId="2" fillId="3" borderId="8" xfId="0" applyFont="1" applyFill="1" applyBorder="1" applyAlignment="1">
      <alignment horizontal="left"/>
    </xf>
    <xf numFmtId="0" fontId="2" fillId="3" borderId="5" xfId="0" applyFont="1" applyFill="1" applyBorder="1" applyAlignment="1">
      <alignment vertical="center"/>
    </xf>
    <xf numFmtId="0" fontId="2" fillId="3" borderId="53" xfId="0" applyFont="1" applyFill="1" applyBorder="1" applyAlignment="1">
      <alignment horizontal="center"/>
    </xf>
    <xf numFmtId="0" fontId="2" fillId="3" borderId="12" xfId="0" applyFont="1" applyFill="1" applyBorder="1" applyAlignment="1">
      <alignment horizontal="left"/>
    </xf>
    <xf numFmtId="0" fontId="2" fillId="3" borderId="13" xfId="0" applyFont="1" applyFill="1" applyBorder="1" applyAlignment="1">
      <alignment horizontal="left"/>
    </xf>
    <xf numFmtId="0" fontId="2" fillId="3" borderId="54" xfId="0" quotePrefix="1" applyFont="1" applyFill="1" applyBorder="1" applyAlignment="1">
      <alignment horizontal="center"/>
    </xf>
    <xf numFmtId="0" fontId="2" fillId="3" borderId="52" xfId="0" quotePrefix="1" applyFont="1" applyFill="1" applyBorder="1" applyAlignment="1">
      <alignment horizontal="center"/>
    </xf>
    <xf numFmtId="0" fontId="2" fillId="3" borderId="52" xfId="0" quotePrefix="1" applyFont="1" applyFill="1" applyBorder="1"/>
    <xf numFmtId="0" fontId="2" fillId="3" borderId="16" xfId="0" quotePrefix="1" applyFont="1" applyFill="1" applyBorder="1"/>
    <xf numFmtId="0" fontId="2" fillId="3" borderId="55" xfId="0" quotePrefix="1" applyFont="1" applyFill="1" applyBorder="1"/>
    <xf numFmtId="0" fontId="2" fillId="3" borderId="54" xfId="0" applyFont="1" applyFill="1" applyBorder="1" applyAlignment="1">
      <alignment horizontal="center"/>
    </xf>
    <xf numFmtId="0" fontId="2" fillId="3" borderId="54" xfId="0" applyFont="1" applyFill="1" applyBorder="1" applyAlignment="1">
      <alignment horizontal="left"/>
    </xf>
    <xf numFmtId="165" fontId="2" fillId="3" borderId="5" xfId="1" applyFont="1" applyFill="1" applyBorder="1" applyAlignment="1"/>
    <xf numFmtId="0" fontId="2" fillId="3" borderId="7" xfId="0" applyFont="1" applyFill="1" applyBorder="1"/>
    <xf numFmtId="0" fontId="2" fillId="3" borderId="6" xfId="0" quotePrefix="1" applyFont="1" applyFill="1" applyBorder="1" applyAlignment="1">
      <alignment horizontal="left"/>
    </xf>
    <xf numFmtId="0" fontId="2" fillId="3" borderId="6" xfId="0" quotePrefix="1" applyFont="1" applyFill="1" applyBorder="1"/>
    <xf numFmtId="0" fontId="2" fillId="3" borderId="53" xfId="0" applyFont="1" applyFill="1" applyBorder="1" applyAlignment="1">
      <alignment horizontal="right"/>
    </xf>
    <xf numFmtId="0" fontId="2" fillId="3" borderId="12" xfId="0" quotePrefix="1" applyFont="1" applyFill="1" applyBorder="1" applyAlignment="1">
      <alignment horizontal="left"/>
    </xf>
    <xf numFmtId="0" fontId="2" fillId="3" borderId="13" xfId="0" quotePrefix="1" applyFont="1" applyFill="1" applyBorder="1" applyAlignment="1">
      <alignment horizontal="left"/>
    </xf>
    <xf numFmtId="0" fontId="2" fillId="3" borderId="52" xfId="0" quotePrefix="1" applyFont="1" applyFill="1" applyBorder="1" applyAlignment="1">
      <alignment horizontal="left"/>
    </xf>
    <xf numFmtId="0" fontId="2" fillId="3" borderId="16" xfId="0" quotePrefix="1" applyFont="1" applyFill="1" applyBorder="1" applyAlignment="1">
      <alignment horizontal="left"/>
    </xf>
    <xf numFmtId="0" fontId="19" fillId="3" borderId="6" xfId="0" applyFont="1" applyFill="1" applyBorder="1"/>
    <xf numFmtId="0" fontId="19" fillId="3" borderId="6" xfId="0" applyFont="1" applyFill="1" applyBorder="1" applyAlignment="1">
      <alignment horizontal="center"/>
    </xf>
    <xf numFmtId="0" fontId="24" fillId="3" borderId="0" xfId="0" quotePrefix="1" applyFont="1" applyFill="1"/>
    <xf numFmtId="0" fontId="13" fillId="3" borderId="14" xfId="0" applyFont="1" applyFill="1" applyBorder="1" applyAlignment="1">
      <alignment horizontal="left" vertical="center"/>
    </xf>
    <xf numFmtId="0" fontId="13" fillId="3" borderId="14" xfId="0" applyFont="1" applyFill="1" applyBorder="1" applyAlignment="1">
      <alignment horizontal="center" vertical="center"/>
    </xf>
    <xf numFmtId="0" fontId="14" fillId="3" borderId="14" xfId="0" applyFont="1" applyFill="1" applyBorder="1" applyAlignment="1">
      <alignment horizontal="center" vertical="center"/>
    </xf>
    <xf numFmtId="0" fontId="14" fillId="3" borderId="0" xfId="0" applyFont="1" applyFill="1"/>
    <xf numFmtId="0" fontId="14" fillId="3" borderId="0" xfId="0" applyFont="1" applyFill="1" applyAlignment="1">
      <alignment horizontal="center"/>
    </xf>
    <xf numFmtId="0" fontId="24" fillId="3" borderId="0" xfId="0" applyFont="1" applyFill="1" applyAlignment="1">
      <alignment horizontal="center"/>
    </xf>
    <xf numFmtId="0" fontId="24" fillId="3" borderId="0" xfId="0" applyFont="1" applyFill="1"/>
    <xf numFmtId="0" fontId="14" fillId="3" borderId="4" xfId="0" applyFont="1" applyFill="1" applyBorder="1"/>
    <xf numFmtId="0" fontId="14" fillId="3" borderId="4" xfId="0" applyFont="1" applyFill="1" applyBorder="1" applyAlignment="1">
      <alignment horizontal="center"/>
    </xf>
    <xf numFmtId="0" fontId="24" fillId="3" borderId="4" xfId="0" applyFont="1" applyFill="1" applyBorder="1"/>
    <xf numFmtId="0" fontId="24" fillId="3" borderId="4" xfId="0" applyFont="1" applyFill="1" applyBorder="1" applyAlignment="1">
      <alignment horizontal="center"/>
    </xf>
    <xf numFmtId="0" fontId="1" fillId="3" borderId="0" xfId="0" applyFont="1" applyFill="1" applyAlignment="1">
      <alignment horizontal="center"/>
    </xf>
    <xf numFmtId="0" fontId="4" fillId="3" borderId="36" xfId="0" applyFont="1" applyFill="1" applyBorder="1" applyAlignment="1">
      <alignment horizontal="center" vertical="center"/>
    </xf>
    <xf numFmtId="0" fontId="5" fillId="3" borderId="0" xfId="0" applyFont="1" applyFill="1" applyAlignment="1">
      <alignment vertical="center"/>
    </xf>
    <xf numFmtId="0" fontId="18" fillId="3" borderId="0" xfId="0" applyFont="1" applyFill="1" applyAlignment="1">
      <alignment vertical="center"/>
    </xf>
    <xf numFmtId="0" fontId="19" fillId="3" borderId="0" xfId="0" applyFont="1" applyFill="1" applyAlignment="1">
      <alignment horizontal="left" vertical="center"/>
    </xf>
    <xf numFmtId="0" fontId="19" fillId="3" borderId="0" xfId="0" applyFont="1" applyFill="1" applyAlignment="1">
      <alignment vertical="center"/>
    </xf>
    <xf numFmtId="0" fontId="5" fillId="3" borderId="0" xfId="0" applyFont="1" applyFill="1" applyAlignment="1">
      <alignment horizontal="center" vertical="center"/>
    </xf>
    <xf numFmtId="0" fontId="19" fillId="0" borderId="0" xfId="0" applyFont="1"/>
    <xf numFmtId="0" fontId="5" fillId="3" borderId="0" xfId="0" applyFont="1" applyFill="1"/>
    <xf numFmtId="165" fontId="3" fillId="3" borderId="3" xfId="1" applyFont="1" applyFill="1" applyBorder="1" applyAlignment="1">
      <alignment horizontal="left"/>
    </xf>
    <xf numFmtId="165" fontId="3" fillId="3" borderId="3" xfId="1" applyFont="1" applyFill="1" applyBorder="1" applyAlignment="1">
      <alignment horizontal="center"/>
    </xf>
    <xf numFmtId="0" fontId="14" fillId="3" borderId="23" xfId="0" applyFont="1" applyFill="1" applyBorder="1" applyAlignment="1">
      <alignment horizontal="center" vertical="center"/>
    </xf>
    <xf numFmtId="0" fontId="14" fillId="3" borderId="12" xfId="0" applyFont="1" applyFill="1" applyBorder="1" applyAlignment="1">
      <alignment horizontal="center" vertical="center"/>
    </xf>
    <xf numFmtId="0" fontId="4" fillId="3" borderId="46" xfId="0" applyFont="1" applyFill="1" applyBorder="1" applyAlignment="1">
      <alignment vertical="center"/>
    </xf>
    <xf numFmtId="0" fontId="4" fillId="3" borderId="3" xfId="0" applyFont="1" applyFill="1" applyBorder="1" applyAlignment="1">
      <alignment vertical="center"/>
    </xf>
    <xf numFmtId="0" fontId="5" fillId="3" borderId="11" xfId="0" applyFont="1" applyFill="1" applyBorder="1" applyAlignment="1">
      <alignment horizontal="center"/>
    </xf>
    <xf numFmtId="0" fontId="19" fillId="3" borderId="3" xfId="0" applyFont="1" applyFill="1" applyBorder="1"/>
    <xf numFmtId="0" fontId="19" fillId="3" borderId="0" xfId="0" applyFont="1" applyFill="1" applyAlignment="1">
      <alignment horizontal="center"/>
    </xf>
    <xf numFmtId="0" fontId="5" fillId="3" borderId="3" xfId="0" applyFont="1" applyFill="1" applyBorder="1" applyAlignment="1">
      <alignment vertical="center"/>
    </xf>
    <xf numFmtId="0" fontId="9" fillId="3" borderId="29" xfId="0" applyFont="1" applyFill="1" applyBorder="1" applyAlignment="1">
      <alignment horizontal="center"/>
    </xf>
    <xf numFmtId="0" fontId="4" fillId="3" borderId="56" xfId="0" applyFont="1" applyFill="1" applyBorder="1" applyAlignment="1">
      <alignment vertical="center"/>
    </xf>
    <xf numFmtId="165" fontId="4" fillId="3" borderId="37" xfId="1" applyFont="1" applyFill="1" applyBorder="1" applyAlignment="1">
      <alignment horizontal="center" vertical="center"/>
    </xf>
    <xf numFmtId="0" fontId="4" fillId="3" borderId="58" xfId="0" applyFont="1" applyFill="1" applyBorder="1" applyAlignment="1">
      <alignment horizontal="center"/>
    </xf>
    <xf numFmtId="0" fontId="4" fillId="3" borderId="58" xfId="0" applyFont="1" applyFill="1" applyBorder="1"/>
    <xf numFmtId="0" fontId="2" fillId="3" borderId="58" xfId="0" applyFont="1" applyFill="1" applyBorder="1"/>
    <xf numFmtId="165" fontId="6" fillId="3" borderId="58" xfId="1" applyFont="1" applyFill="1" applyBorder="1" applyAlignment="1">
      <alignment horizontal="right"/>
    </xf>
    <xf numFmtId="0" fontId="19" fillId="3" borderId="57" xfId="0" applyFont="1" applyFill="1" applyBorder="1"/>
    <xf numFmtId="0" fontId="20" fillId="3" borderId="5" xfId="0" applyFont="1" applyFill="1" applyBorder="1" applyAlignment="1">
      <alignment horizontal="center" vertical="center"/>
    </xf>
    <xf numFmtId="0" fontId="7" fillId="3" borderId="50" xfId="0" applyFont="1" applyFill="1" applyBorder="1" applyAlignment="1">
      <alignment horizontal="center" vertical="center"/>
    </xf>
    <xf numFmtId="39" fontId="7" fillId="3" borderId="56" xfId="1" applyNumberFormat="1" applyFont="1" applyFill="1" applyBorder="1" applyAlignment="1">
      <alignment horizontal="right" vertical="center"/>
    </xf>
    <xf numFmtId="0" fontId="7" fillId="3" borderId="2" xfId="0" applyFont="1" applyFill="1" applyBorder="1" applyAlignment="1">
      <alignment horizontal="center" vertical="center"/>
    </xf>
    <xf numFmtId="165" fontId="3" fillId="3" borderId="3" xfId="1" applyFont="1" applyFill="1" applyBorder="1"/>
    <xf numFmtId="0" fontId="3" fillId="3" borderId="2" xfId="0" applyFont="1" applyFill="1" applyBorder="1" applyAlignment="1">
      <alignment vertical="center"/>
    </xf>
    <xf numFmtId="0" fontId="18" fillId="3" borderId="41" xfId="0" applyFont="1" applyFill="1" applyBorder="1"/>
    <xf numFmtId="0" fontId="18" fillId="3" borderId="28" xfId="0" applyFont="1" applyFill="1" applyBorder="1"/>
    <xf numFmtId="0" fontId="18" fillId="3" borderId="28" xfId="0" applyFont="1" applyFill="1" applyBorder="1" applyAlignment="1">
      <alignment horizontal="center"/>
    </xf>
    <xf numFmtId="0" fontId="18" fillId="3" borderId="42" xfId="0" applyFont="1" applyFill="1" applyBorder="1"/>
    <xf numFmtId="165" fontId="3" fillId="3" borderId="0" xfId="1" applyFont="1" applyFill="1" applyBorder="1" applyAlignment="1">
      <alignment horizontal="left"/>
    </xf>
    <xf numFmtId="165" fontId="3" fillId="3" borderId="0" xfId="1" applyFont="1" applyFill="1" applyBorder="1" applyAlignment="1">
      <alignment horizontal="center"/>
    </xf>
    <xf numFmtId="165" fontId="14" fillId="3" borderId="0" xfId="1" applyFont="1" applyFill="1" applyBorder="1"/>
    <xf numFmtId="10" fontId="19" fillId="3" borderId="0" xfId="4" applyNumberFormat="1" applyFont="1" applyFill="1" applyBorder="1" applyAlignment="1">
      <alignment horizontal="left"/>
    </xf>
    <xf numFmtId="0" fontId="14" fillId="3" borderId="0" xfId="0" applyFont="1" applyFill="1" applyAlignment="1">
      <alignment horizontal="left" vertical="center"/>
    </xf>
    <xf numFmtId="0" fontId="26" fillId="3" borderId="2" xfId="0" applyFont="1" applyFill="1" applyBorder="1" applyAlignment="1">
      <alignment horizontal="center" vertical="center"/>
    </xf>
    <xf numFmtId="0" fontId="26" fillId="3" borderId="0" xfId="0" applyFont="1" applyFill="1" applyAlignment="1">
      <alignment horizontal="center" vertical="center"/>
    </xf>
    <xf numFmtId="0" fontId="14" fillId="3" borderId="0" xfId="0" applyFont="1" applyFill="1" applyAlignment="1">
      <alignment vertical="center"/>
    </xf>
    <xf numFmtId="165" fontId="3" fillId="3" borderId="14" xfId="1" applyFont="1" applyFill="1" applyBorder="1"/>
    <xf numFmtId="165" fontId="3" fillId="3" borderId="0" xfId="1" applyFont="1" applyFill="1" applyBorder="1"/>
    <xf numFmtId="165" fontId="3" fillId="3" borderId="40" xfId="1" applyFont="1" applyFill="1" applyBorder="1"/>
    <xf numFmtId="164" fontId="4" fillId="3" borderId="3" xfId="2" applyFont="1" applyFill="1" applyBorder="1" applyAlignment="1">
      <alignment horizontal="center" vertical="center"/>
    </xf>
    <xf numFmtId="0" fontId="1" fillId="3" borderId="39" xfId="0" applyFont="1" applyFill="1" applyBorder="1" applyAlignment="1">
      <alignment horizontal="centerContinuous"/>
    </xf>
    <xf numFmtId="0" fontId="20" fillId="3" borderId="26" xfId="0" applyFont="1" applyFill="1" applyBorder="1" applyAlignment="1">
      <alignment horizontal="right"/>
    </xf>
    <xf numFmtId="166" fontId="2" fillId="3" borderId="8" xfId="1" applyNumberFormat="1" applyFont="1" applyFill="1" applyBorder="1" applyAlignment="1"/>
    <xf numFmtId="165" fontId="2" fillId="3" borderId="2" xfId="1" applyFont="1" applyFill="1" applyBorder="1" applyAlignment="1">
      <alignment horizontal="left"/>
    </xf>
    <xf numFmtId="166" fontId="2" fillId="3" borderId="53" xfId="1" applyNumberFormat="1" applyFont="1" applyFill="1" applyBorder="1" applyAlignment="1"/>
    <xf numFmtId="166" fontId="2" fillId="3" borderId="54" xfId="1" applyNumberFormat="1" applyFont="1" applyFill="1" applyBorder="1" applyAlignment="1"/>
    <xf numFmtId="166" fontId="20" fillId="3" borderId="58" xfId="1" applyNumberFormat="1" applyFont="1" applyFill="1" applyBorder="1" applyAlignment="1"/>
    <xf numFmtId="166" fontId="20" fillId="3" borderId="59" xfId="1" applyNumberFormat="1" applyFont="1" applyFill="1" applyBorder="1" applyAlignment="1"/>
    <xf numFmtId="166" fontId="20" fillId="3" borderId="58" xfId="1" applyNumberFormat="1" applyFont="1" applyFill="1" applyBorder="1" applyAlignment="1">
      <alignment horizontal="right"/>
    </xf>
    <xf numFmtId="166" fontId="20" fillId="3" borderId="59" xfId="1" applyNumberFormat="1" applyFont="1" applyFill="1" applyBorder="1" applyAlignment="1">
      <alignment horizontal="right"/>
    </xf>
    <xf numFmtId="0" fontId="2" fillId="3" borderId="8" xfId="0" applyFont="1" applyFill="1" applyBorder="1" applyAlignment="1">
      <alignment horizontal="center" vertical="center"/>
    </xf>
    <xf numFmtId="0" fontId="10" fillId="3" borderId="11" xfId="0" applyFont="1" applyFill="1" applyBorder="1" applyAlignment="1">
      <alignment horizontal="center" vertical="center"/>
    </xf>
    <xf numFmtId="0" fontId="2" fillId="3" borderId="8" xfId="0" quotePrefix="1" applyFont="1" applyFill="1" applyBorder="1" applyAlignment="1">
      <alignment horizontal="center" vertical="center"/>
    </xf>
    <xf numFmtId="0" fontId="10" fillId="3" borderId="8" xfId="0" applyFont="1" applyFill="1" applyBorder="1" applyAlignment="1">
      <alignment horizontal="center" vertical="center"/>
    </xf>
    <xf numFmtId="0" fontId="2" fillId="3" borderId="7" xfId="0" applyFont="1" applyFill="1" applyBorder="1" applyAlignment="1">
      <alignment horizontal="center" vertical="center"/>
    </xf>
    <xf numFmtId="166" fontId="20" fillId="3" borderId="46" xfId="1" applyNumberFormat="1" applyFont="1" applyFill="1" applyBorder="1" applyAlignment="1">
      <alignment horizontal="right" vertical="center"/>
    </xf>
    <xf numFmtId="166" fontId="20" fillId="3" borderId="3" xfId="1" applyNumberFormat="1" applyFont="1" applyFill="1" applyBorder="1" applyAlignment="1">
      <alignment horizontal="left" vertical="center"/>
    </xf>
    <xf numFmtId="0" fontId="1" fillId="3" borderId="0" xfId="0" applyFont="1" applyFill="1" applyAlignment="1">
      <alignment horizontal="left" vertical="center"/>
    </xf>
    <xf numFmtId="0" fontId="8" fillId="3" borderId="0" xfId="0" applyFont="1" applyFill="1" applyAlignment="1">
      <alignment vertical="center"/>
    </xf>
    <xf numFmtId="0" fontId="1" fillId="3" borderId="0" xfId="0" applyFont="1" applyFill="1" applyAlignment="1">
      <alignment horizontal="centerContinuous"/>
    </xf>
    <xf numFmtId="0" fontId="1" fillId="3" borderId="0" xfId="0" applyFont="1" applyFill="1" applyAlignment="1">
      <alignment horizontal="left"/>
    </xf>
    <xf numFmtId="166" fontId="2" fillId="3" borderId="8" xfId="1" applyNumberFormat="1" applyFont="1" applyFill="1" applyBorder="1" applyAlignment="1">
      <alignment horizontal="center" vertical="center"/>
    </xf>
    <xf numFmtId="166" fontId="2" fillId="3" borderId="8" xfId="1" quotePrefix="1" applyNumberFormat="1" applyFont="1" applyFill="1" applyBorder="1" applyAlignment="1">
      <alignment horizontal="center" vertical="center"/>
    </xf>
    <xf numFmtId="0" fontId="4" fillId="11" borderId="17" xfId="0" applyFont="1" applyFill="1" applyBorder="1" applyAlignment="1">
      <alignment horizontal="center" vertical="center" wrapText="1"/>
    </xf>
    <xf numFmtId="0" fontId="4" fillId="10" borderId="3" xfId="0" applyFont="1" applyFill="1" applyBorder="1" applyAlignment="1">
      <alignment horizontal="center" vertical="center" wrapText="1"/>
    </xf>
    <xf numFmtId="0" fontId="4" fillId="12" borderId="2" xfId="0" applyFont="1" applyFill="1" applyBorder="1" applyAlignment="1">
      <alignment horizontal="center" vertical="center" wrapText="1"/>
    </xf>
    <xf numFmtId="0" fontId="4" fillId="8" borderId="2" xfId="0" applyFont="1" applyFill="1" applyBorder="1" applyAlignment="1">
      <alignment horizontal="center" vertical="center" wrapText="1"/>
    </xf>
    <xf numFmtId="0" fontId="4" fillId="13" borderId="45" xfId="0" applyFont="1" applyFill="1" applyBorder="1" applyAlignment="1">
      <alignment horizontal="center" vertical="center"/>
    </xf>
    <xf numFmtId="0" fontId="28" fillId="13" borderId="45" xfId="0" applyFont="1" applyFill="1" applyBorder="1" applyAlignment="1">
      <alignment horizontal="center" vertical="center"/>
    </xf>
    <xf numFmtId="0" fontId="4" fillId="13" borderId="41" xfId="0" applyFont="1" applyFill="1" applyBorder="1" applyAlignment="1">
      <alignment horizontal="center" vertical="center"/>
    </xf>
    <xf numFmtId="0" fontId="28" fillId="13" borderId="41" xfId="0" quotePrefix="1" applyFont="1" applyFill="1" applyBorder="1" applyAlignment="1">
      <alignment vertical="center"/>
    </xf>
    <xf numFmtId="0" fontId="4" fillId="13" borderId="28" xfId="0" quotePrefix="1" applyFont="1" applyFill="1" applyBorder="1" applyAlignment="1">
      <alignment vertical="center"/>
    </xf>
    <xf numFmtId="0" fontId="4" fillId="13" borderId="42" xfId="0" quotePrefix="1" applyFont="1" applyFill="1" applyBorder="1" applyAlignment="1">
      <alignment vertical="center"/>
    </xf>
    <xf numFmtId="0" fontId="4" fillId="13" borderId="41" xfId="0" quotePrefix="1" applyFont="1" applyFill="1" applyBorder="1" applyAlignment="1">
      <alignment vertical="center"/>
    </xf>
    <xf numFmtId="166" fontId="4" fillId="13" borderId="42" xfId="1" quotePrefix="1" applyNumberFormat="1" applyFont="1" applyFill="1" applyBorder="1" applyAlignment="1">
      <alignment vertical="center"/>
    </xf>
    <xf numFmtId="0" fontId="2" fillId="3" borderId="23" xfId="0" applyFont="1" applyFill="1" applyBorder="1" applyAlignment="1">
      <alignment horizontal="center"/>
    </xf>
    <xf numFmtId="0" fontId="2" fillId="3" borderId="23" xfId="0" quotePrefix="1" applyFont="1" applyFill="1" applyBorder="1" applyAlignment="1">
      <alignment horizontal="left"/>
    </xf>
    <xf numFmtId="0" fontId="4" fillId="3" borderId="23" xfId="0" quotePrefix="1" applyFont="1" applyFill="1" applyBorder="1" applyAlignment="1">
      <alignment horizontal="left"/>
    </xf>
    <xf numFmtId="0" fontId="31" fillId="3" borderId="9" xfId="0" quotePrefix="1" applyFont="1" applyFill="1" applyBorder="1" applyAlignment="1">
      <alignment horizontal="left"/>
    </xf>
    <xf numFmtId="0" fontId="31" fillId="3" borderId="9" xfId="0" applyFont="1" applyFill="1" applyBorder="1"/>
    <xf numFmtId="0" fontId="31" fillId="3" borderId="5" xfId="0" applyFont="1" applyFill="1" applyBorder="1"/>
    <xf numFmtId="0" fontId="9" fillId="3" borderId="9" xfId="0" quotePrefix="1" applyFont="1" applyFill="1" applyBorder="1" applyAlignment="1">
      <alignment horizontal="left"/>
    </xf>
    <xf numFmtId="0" fontId="4" fillId="3" borderId="5" xfId="0" quotePrefix="1" applyFont="1" applyFill="1" applyBorder="1" applyAlignment="1">
      <alignment horizontal="left"/>
    </xf>
    <xf numFmtId="0" fontId="9" fillId="3" borderId="5" xfId="0" applyFont="1" applyFill="1" applyBorder="1"/>
    <xf numFmtId="0" fontId="9" fillId="3" borderId="5" xfId="0" quotePrefix="1" applyFont="1" applyFill="1" applyBorder="1" applyAlignment="1">
      <alignment horizontal="center"/>
    </xf>
    <xf numFmtId="0" fontId="10" fillId="3" borderId="5" xfId="0" quotePrefix="1" applyFont="1" applyFill="1" applyBorder="1" applyAlignment="1">
      <alignment horizontal="left"/>
    </xf>
    <xf numFmtId="0" fontId="10" fillId="3" borderId="8" xfId="0" quotePrefix="1" applyFont="1" applyFill="1" applyBorder="1" applyAlignment="1">
      <alignment horizontal="left"/>
    </xf>
    <xf numFmtId="0" fontId="2" fillId="0" borderId="23" xfId="0" quotePrefix="1" applyFont="1" applyBorder="1" applyAlignment="1">
      <alignment horizontal="left"/>
    </xf>
    <xf numFmtId="0" fontId="2" fillId="3" borderId="23" xfId="0" applyFont="1" applyFill="1" applyBorder="1"/>
    <xf numFmtId="0" fontId="2" fillId="0" borderId="8" xfId="0" applyFont="1" applyBorder="1"/>
    <xf numFmtId="0" fontId="2" fillId="0" borderId="8" xfId="0" applyFont="1" applyBorder="1" applyAlignment="1">
      <alignment horizontal="right"/>
    </xf>
    <xf numFmtId="0" fontId="2" fillId="0" borderId="5" xfId="0" applyFont="1" applyBorder="1" applyAlignment="1">
      <alignment horizontal="center"/>
    </xf>
    <xf numFmtId="0" fontId="2" fillId="0" borderId="5" xfId="0" quotePrefix="1" applyFont="1" applyBorder="1" applyAlignment="1">
      <alignment horizontal="left"/>
    </xf>
    <xf numFmtId="0" fontId="2" fillId="0" borderId="5" xfId="0" applyFont="1" applyBorder="1"/>
    <xf numFmtId="0" fontId="2" fillId="0" borderId="12" xfId="0" quotePrefix="1" applyFont="1" applyBorder="1" applyAlignment="1">
      <alignment horizontal="left"/>
    </xf>
    <xf numFmtId="39" fontId="19" fillId="3" borderId="0" xfId="1" applyNumberFormat="1" applyFont="1" applyFill="1" applyBorder="1"/>
    <xf numFmtId="0" fontId="10" fillId="3" borderId="24" xfId="0" applyFont="1" applyFill="1" applyBorder="1"/>
    <xf numFmtId="0" fontId="2" fillId="3" borderId="7" xfId="0" applyFont="1" applyFill="1" applyBorder="1" applyAlignment="1">
      <alignment horizontal="center"/>
    </xf>
    <xf numFmtId="166" fontId="21" fillId="3" borderId="7" xfId="1" applyNumberFormat="1" applyFont="1" applyFill="1" applyBorder="1" applyAlignment="1"/>
    <xf numFmtId="0" fontId="0" fillId="0" borderId="62" xfId="0" applyBorder="1"/>
    <xf numFmtId="0" fontId="2" fillId="3" borderId="7" xfId="0" applyFont="1" applyFill="1" applyBorder="1" applyAlignment="1">
      <alignment horizontal="right"/>
    </xf>
    <xf numFmtId="0" fontId="0" fillId="0" borderId="63" xfId="0" applyBorder="1"/>
    <xf numFmtId="0" fontId="0" fillId="0" borderId="64" xfId="0" applyBorder="1"/>
    <xf numFmtId="0" fontId="2" fillId="3" borderId="24" xfId="0" applyFont="1" applyFill="1" applyBorder="1"/>
    <xf numFmtId="0" fontId="2" fillId="3" borderId="5" xfId="0" quotePrefix="1" applyFont="1" applyFill="1" applyBorder="1" applyAlignment="1">
      <alignment horizontal="left" vertical="center"/>
    </xf>
    <xf numFmtId="0" fontId="2" fillId="3" borderId="23" xfId="0" quotePrefix="1" applyFont="1" applyFill="1" applyBorder="1" applyAlignment="1">
      <alignment horizontal="left" vertical="center"/>
    </xf>
    <xf numFmtId="0" fontId="8" fillId="3" borderId="0" xfId="0" applyFont="1" applyFill="1" applyAlignment="1">
      <alignment horizontal="center" vertical="center" wrapText="1"/>
    </xf>
    <xf numFmtId="166" fontId="4" fillId="14" borderId="8" xfId="1" applyNumberFormat="1" applyFont="1" applyFill="1" applyBorder="1" applyAlignment="1"/>
    <xf numFmtId="166" fontId="34" fillId="3" borderId="7" xfId="1" applyNumberFormat="1" applyFont="1" applyFill="1" applyBorder="1" applyAlignment="1"/>
    <xf numFmtId="9" fontId="2" fillId="3" borderId="7" xfId="0" applyNumberFormat="1" applyFont="1" applyFill="1" applyBorder="1" applyAlignment="1">
      <alignment horizontal="center"/>
    </xf>
    <xf numFmtId="0" fontId="4" fillId="13" borderId="28" xfId="0" quotePrefix="1" applyFont="1" applyFill="1" applyBorder="1" applyAlignment="1">
      <alignment horizontal="center" vertical="center"/>
    </xf>
    <xf numFmtId="165" fontId="2" fillId="3" borderId="5" xfId="1" applyFont="1" applyFill="1" applyBorder="1" applyAlignment="1">
      <alignment horizontal="center"/>
    </xf>
    <xf numFmtId="166" fontId="2" fillId="3" borderId="5" xfId="1" applyNumberFormat="1" applyFont="1" applyFill="1" applyBorder="1" applyAlignment="1">
      <alignment horizontal="center"/>
    </xf>
    <xf numFmtId="166" fontId="20" fillId="3" borderId="26" xfId="1" applyNumberFormat="1" applyFont="1" applyFill="1" applyBorder="1" applyAlignment="1">
      <alignment horizontal="right"/>
    </xf>
    <xf numFmtId="166" fontId="2" fillId="3" borderId="23" xfId="1" applyNumberFormat="1" applyFont="1" applyFill="1" applyBorder="1" applyAlignment="1">
      <alignment horizontal="center"/>
    </xf>
    <xf numFmtId="166" fontId="2" fillId="3" borderId="52" xfId="1" applyNumberFormat="1" applyFont="1" applyFill="1" applyBorder="1" applyAlignment="1">
      <alignment horizontal="center"/>
    </xf>
    <xf numFmtId="165" fontId="2" fillId="3" borderId="9" xfId="1" applyFont="1" applyFill="1" applyBorder="1" applyAlignment="1">
      <alignment horizontal="center"/>
    </xf>
    <xf numFmtId="166" fontId="4" fillId="13" borderId="28" xfId="1" quotePrefix="1" applyNumberFormat="1" applyFont="1" applyFill="1" applyBorder="1" applyAlignment="1">
      <alignment horizontal="center" vertical="center"/>
    </xf>
    <xf numFmtId="166" fontId="2" fillId="3" borderId="9" xfId="1" applyNumberFormat="1" applyFont="1" applyFill="1" applyBorder="1" applyAlignment="1">
      <alignment horizontal="center"/>
    </xf>
    <xf numFmtId="166" fontId="35" fillId="15" borderId="11" xfId="1" applyNumberFormat="1" applyFont="1" applyFill="1" applyBorder="1" applyAlignment="1"/>
    <xf numFmtId="166" fontId="36" fillId="15" borderId="8" xfId="1" applyNumberFormat="1" applyFont="1" applyFill="1" applyBorder="1" applyAlignment="1"/>
    <xf numFmtId="166" fontId="36" fillId="15" borderId="11" xfId="1" applyNumberFormat="1" applyFont="1" applyFill="1" applyBorder="1" applyAlignment="1"/>
    <xf numFmtId="166" fontId="35" fillId="15" borderId="8" xfId="1" applyNumberFormat="1" applyFont="1" applyFill="1" applyBorder="1" applyAlignment="1"/>
    <xf numFmtId="0" fontId="2" fillId="3" borderId="8" xfId="0" applyFont="1" applyFill="1" applyBorder="1" applyAlignment="1">
      <alignment horizontal="left" vertical="center"/>
    </xf>
    <xf numFmtId="0" fontId="32" fillId="9" borderId="36" xfId="0" applyFont="1" applyFill="1" applyBorder="1" applyAlignment="1">
      <alignment horizontal="center" vertical="center"/>
    </xf>
    <xf numFmtId="0" fontId="8" fillId="3" borderId="0" xfId="0" applyFont="1" applyFill="1" applyAlignment="1">
      <alignment horizontal="center" vertical="center"/>
    </xf>
    <xf numFmtId="0" fontId="32" fillId="9" borderId="36" xfId="0" applyFont="1" applyFill="1" applyBorder="1" applyAlignment="1">
      <alignment vertical="center"/>
    </xf>
    <xf numFmtId="0" fontId="32" fillId="9" borderId="61" xfId="0" applyFont="1" applyFill="1" applyBorder="1" applyAlignment="1">
      <alignment vertical="center"/>
    </xf>
    <xf numFmtId="164" fontId="4" fillId="3" borderId="0" xfId="2" applyFont="1" applyFill="1" applyBorder="1" applyAlignment="1">
      <alignment horizontal="center" vertical="center"/>
    </xf>
    <xf numFmtId="49" fontId="37" fillId="0" borderId="0" xfId="7" applyNumberFormat="1" applyFont="1" applyAlignment="1">
      <alignment vertical="center"/>
    </xf>
    <xf numFmtId="174" fontId="38" fillId="0" borderId="66" xfId="6" applyNumberFormat="1" applyFont="1" applyFill="1" applyBorder="1" applyAlignment="1">
      <alignment horizontal="center"/>
    </xf>
    <xf numFmtId="49" fontId="38" fillId="0" borderId="40" xfId="5" applyNumberFormat="1" applyFont="1" applyBorder="1"/>
    <xf numFmtId="49" fontId="38" fillId="0" borderId="67" xfId="5" applyNumberFormat="1" applyFont="1" applyBorder="1" applyAlignment="1">
      <alignment horizontal="center"/>
    </xf>
    <xf numFmtId="49" fontId="38" fillId="12" borderId="68" xfId="5" applyNumberFormat="1" applyFont="1" applyFill="1" applyBorder="1" applyAlignment="1">
      <alignment horizontal="center"/>
    </xf>
    <xf numFmtId="174" fontId="38" fillId="12" borderId="69" xfId="6" applyNumberFormat="1" applyFont="1" applyFill="1" applyBorder="1" applyAlignment="1">
      <alignment horizontal="center"/>
    </xf>
    <xf numFmtId="49" fontId="38" fillId="0" borderId="35" xfId="5" applyNumberFormat="1" applyFont="1" applyBorder="1"/>
    <xf numFmtId="49" fontId="38" fillId="0" borderId="43" xfId="5" applyNumberFormat="1" applyFont="1" applyBorder="1"/>
    <xf numFmtId="0" fontId="2" fillId="3" borderId="23"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vertical="center"/>
      <protection locked="0"/>
    </xf>
    <xf numFmtId="0" fontId="4" fillId="3" borderId="5" xfId="0" applyFont="1" applyFill="1" applyBorder="1" applyAlignment="1" applyProtection="1">
      <alignment vertical="center"/>
      <protection locked="0"/>
    </xf>
    <xf numFmtId="0" fontId="4" fillId="3" borderId="8" xfId="0" applyFont="1" applyFill="1" applyBorder="1" applyAlignment="1" applyProtection="1">
      <alignment vertical="center"/>
      <protection locked="0"/>
    </xf>
    <xf numFmtId="0" fontId="2" fillId="3" borderId="8" xfId="0" applyFont="1" applyFill="1" applyBorder="1" applyAlignment="1" applyProtection="1">
      <alignment horizontal="center"/>
      <protection locked="0"/>
    </xf>
    <xf numFmtId="0" fontId="2" fillId="3" borderId="5" xfId="0" applyFont="1" applyFill="1" applyBorder="1" applyAlignment="1" applyProtection="1">
      <alignment horizontal="center"/>
      <protection locked="0"/>
    </xf>
    <xf numFmtId="166" fontId="2" fillId="3" borderId="8" xfId="1" applyNumberFormat="1" applyFont="1" applyFill="1" applyBorder="1" applyAlignment="1" applyProtection="1">
      <alignment horizontal="center" vertical="center"/>
      <protection locked="0"/>
    </xf>
    <xf numFmtId="166" fontId="2" fillId="3" borderId="23" xfId="1" applyNumberFormat="1" applyFont="1" applyFill="1" applyBorder="1" applyAlignment="1" applyProtection="1">
      <alignment horizontal="center"/>
      <protection locked="0"/>
    </xf>
    <xf numFmtId="166" fontId="2" fillId="3" borderId="5" xfId="1" applyNumberFormat="1"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2" fillId="3" borderId="53" xfId="0" applyFont="1" applyFill="1" applyBorder="1" applyAlignment="1" applyProtection="1">
      <alignment horizontal="center"/>
      <protection locked="0"/>
    </xf>
    <xf numFmtId="166" fontId="2" fillId="3" borderId="53" xfId="1" applyNumberFormat="1" applyFont="1" applyFill="1" applyBorder="1" applyAlignment="1" applyProtection="1">
      <alignment horizontal="center" vertical="center"/>
      <protection locked="0"/>
    </xf>
    <xf numFmtId="0" fontId="14" fillId="3" borderId="0" xfId="0" applyFont="1" applyFill="1" applyAlignment="1">
      <alignment horizontal="center" vertical="top"/>
    </xf>
    <xf numFmtId="0" fontId="13" fillId="7" borderId="0" xfId="0" applyFont="1" applyFill="1"/>
    <xf numFmtId="0" fontId="13" fillId="7" borderId="0" xfId="0" applyFont="1" applyFill="1" applyAlignment="1">
      <alignment horizontal="center"/>
    </xf>
    <xf numFmtId="167" fontId="13" fillId="7" borderId="0" xfId="0" applyNumberFormat="1" applyFont="1" applyFill="1"/>
    <xf numFmtId="0" fontId="13" fillId="3" borderId="39" xfId="0" applyFont="1" applyFill="1" applyBorder="1" applyAlignment="1">
      <alignment horizontal="left" vertical="center"/>
    </xf>
    <xf numFmtId="0" fontId="13" fillId="3" borderId="2" xfId="0" applyFont="1" applyFill="1" applyBorder="1"/>
    <xf numFmtId="0" fontId="13" fillId="3" borderId="2" xfId="0" applyFont="1" applyFill="1" applyBorder="1" applyAlignment="1">
      <alignment vertical="top"/>
    </xf>
    <xf numFmtId="0" fontId="13" fillId="3" borderId="2" xfId="0" applyFont="1" applyFill="1" applyBorder="1" applyAlignment="1">
      <alignment horizontal="right"/>
    </xf>
    <xf numFmtId="0" fontId="13" fillId="3" borderId="21" xfId="0" applyFont="1" applyFill="1" applyBorder="1" applyAlignment="1">
      <alignment horizontal="left"/>
    </xf>
    <xf numFmtId="0" fontId="13" fillId="3" borderId="0" xfId="0" applyFont="1" applyFill="1"/>
    <xf numFmtId="0" fontId="27" fillId="3" borderId="0" xfId="0" applyFont="1" applyFill="1" applyAlignment="1">
      <alignment horizontal="right"/>
    </xf>
    <xf numFmtId="0" fontId="13" fillId="3" borderId="0" xfId="0" applyFont="1" applyFill="1" applyAlignment="1">
      <alignment horizontal="right"/>
    </xf>
    <xf numFmtId="0" fontId="13" fillId="3" borderId="27" xfId="0" applyFont="1" applyFill="1" applyBorder="1" applyAlignment="1">
      <alignment horizontal="right"/>
    </xf>
    <xf numFmtId="166" fontId="13" fillId="7" borderId="0" xfId="1" applyNumberFormat="1" applyFont="1" applyFill="1" applyBorder="1" applyAlignment="1" applyProtection="1">
      <protection locked="0"/>
    </xf>
    <xf numFmtId="0" fontId="13" fillId="7" borderId="0" xfId="0" applyFont="1" applyFill="1" applyProtection="1">
      <protection locked="0"/>
    </xf>
    <xf numFmtId="15" fontId="13" fillId="7" borderId="0" xfId="0" applyNumberFormat="1" applyFont="1" applyFill="1" applyAlignment="1" applyProtection="1">
      <alignment horizontal="center"/>
      <protection locked="0"/>
    </xf>
    <xf numFmtId="165" fontId="3" fillId="3" borderId="3" xfId="1" applyFont="1" applyFill="1" applyBorder="1" applyAlignment="1" applyProtection="1">
      <alignment horizontal="left"/>
      <protection locked="0"/>
    </xf>
    <xf numFmtId="0" fontId="5" fillId="3" borderId="5" xfId="0" applyFont="1" applyFill="1" applyBorder="1" applyAlignment="1" applyProtection="1">
      <alignment horizontal="center"/>
      <protection locked="0"/>
    </xf>
    <xf numFmtId="0" fontId="5" fillId="3" borderId="8" xfId="0" applyFont="1" applyFill="1" applyBorder="1" applyAlignment="1" applyProtection="1">
      <alignment horizontal="center"/>
      <protection locked="0"/>
    </xf>
    <xf numFmtId="0" fontId="5" fillId="3" borderId="19" xfId="0" applyFont="1" applyFill="1" applyBorder="1" applyAlignment="1" applyProtection="1">
      <alignment horizontal="center"/>
      <protection locked="0"/>
    </xf>
    <xf numFmtId="0" fontId="19" fillId="3" borderId="8" xfId="0" applyFont="1" applyFill="1" applyBorder="1" applyAlignment="1" applyProtection="1">
      <alignment horizontal="center"/>
      <protection locked="0"/>
    </xf>
    <xf numFmtId="0" fontId="19" fillId="3" borderId="8" xfId="1" applyNumberFormat="1" applyFont="1" applyFill="1" applyBorder="1" applyAlignment="1" applyProtection="1">
      <alignment horizontal="center" vertical="center"/>
      <protection locked="0"/>
    </xf>
    <xf numFmtId="166" fontId="2" fillId="3" borderId="7" xfId="1" applyNumberFormat="1" applyFont="1" applyFill="1" applyBorder="1" applyAlignment="1" applyProtection="1">
      <protection locked="0"/>
    </xf>
    <xf numFmtId="166" fontId="34" fillId="3" borderId="7" xfId="1" applyNumberFormat="1" applyFont="1" applyFill="1" applyBorder="1" applyAlignment="1" applyProtection="1">
      <protection locked="0"/>
    </xf>
    <xf numFmtId="166" fontId="2" fillId="3" borderId="8" xfId="1" applyNumberFormat="1" applyFont="1" applyFill="1" applyBorder="1" applyAlignment="1" applyProtection="1">
      <protection locked="0"/>
    </xf>
    <xf numFmtId="166" fontId="21" fillId="3" borderId="7" xfId="1" applyNumberFormat="1" applyFont="1" applyFill="1" applyBorder="1" applyAlignment="1" applyProtection="1">
      <protection locked="0"/>
    </xf>
    <xf numFmtId="166" fontId="2" fillId="3" borderId="5" xfId="1" applyNumberFormat="1" applyFont="1" applyFill="1" applyBorder="1" applyAlignment="1" applyProtection="1">
      <alignment horizontal="center"/>
    </xf>
    <xf numFmtId="0" fontId="2" fillId="3" borderId="8" xfId="0" quotePrefix="1" applyFont="1" applyFill="1" applyBorder="1" applyAlignment="1" applyProtection="1">
      <alignment horizontal="center"/>
      <protection locked="0"/>
    </xf>
    <xf numFmtId="0" fontId="2" fillId="3" borderId="8" xfId="1" applyNumberFormat="1" applyFont="1" applyFill="1" applyBorder="1" applyAlignment="1" applyProtection="1">
      <alignment horizontal="center" vertical="center"/>
      <protection locked="0"/>
    </xf>
    <xf numFmtId="0" fontId="2" fillId="3" borderId="7" xfId="1" applyNumberFormat="1" applyFont="1" applyFill="1" applyBorder="1" applyAlignment="1" applyProtection="1">
      <alignment horizontal="center" vertical="center"/>
      <protection locked="0"/>
    </xf>
    <xf numFmtId="0" fontId="10" fillId="3" borderId="7" xfId="0" quotePrefix="1" applyFont="1" applyFill="1" applyBorder="1" applyAlignment="1" applyProtection="1">
      <alignment horizontal="left"/>
      <protection locked="0"/>
    </xf>
    <xf numFmtId="166" fontId="2" fillId="3" borderId="12" xfId="1" applyNumberFormat="1" applyFont="1" applyFill="1" applyBorder="1" applyAlignment="1" applyProtection="1">
      <alignment horizontal="center"/>
      <protection locked="0"/>
    </xf>
    <xf numFmtId="0" fontId="2" fillId="3" borderId="8" xfId="0" applyFont="1" applyFill="1" applyBorder="1" applyProtection="1">
      <protection locked="0"/>
    </xf>
    <xf numFmtId="166" fontId="2" fillId="3" borderId="53" xfId="1" applyNumberFormat="1" applyFont="1" applyFill="1" applyBorder="1" applyAlignment="1" applyProtection="1">
      <protection locked="0"/>
    </xf>
    <xf numFmtId="166" fontId="4" fillId="0" borderId="8" xfId="1" applyNumberFormat="1" applyFont="1" applyFill="1" applyBorder="1" applyAlignment="1" applyProtection="1">
      <protection locked="0"/>
    </xf>
    <xf numFmtId="166" fontId="19" fillId="3" borderId="7" xfId="1" applyNumberFormat="1" applyFont="1" applyFill="1" applyBorder="1" applyAlignment="1" applyProtection="1">
      <protection locked="0"/>
    </xf>
    <xf numFmtId="0" fontId="20" fillId="3" borderId="57" xfId="0" applyFont="1" applyFill="1" applyBorder="1"/>
    <xf numFmtId="0" fontId="2" fillId="3" borderId="8" xfId="0" quotePrefix="1" applyFont="1" applyFill="1" applyBorder="1" applyAlignment="1" applyProtection="1">
      <alignment horizontal="center" vertical="center"/>
      <protection locked="0"/>
    </xf>
    <xf numFmtId="0" fontId="2" fillId="3" borderId="8" xfId="0" applyFont="1" applyFill="1" applyBorder="1" applyAlignment="1" applyProtection="1">
      <alignment horizontal="left" vertical="center"/>
      <protection locked="0"/>
    </xf>
    <xf numFmtId="0" fontId="2" fillId="3" borderId="53" xfId="0" applyFont="1" applyFill="1" applyBorder="1" applyAlignment="1" applyProtection="1">
      <alignment horizontal="left" vertical="center"/>
      <protection locked="0"/>
    </xf>
    <xf numFmtId="0" fontId="2" fillId="3" borderId="53" xfId="0" quotePrefix="1" applyFont="1" applyFill="1" applyBorder="1" applyAlignment="1" applyProtection="1">
      <alignment horizontal="center" vertical="center"/>
      <protection locked="0"/>
    </xf>
    <xf numFmtId="0" fontId="2" fillId="3" borderId="53" xfId="0" applyFont="1" applyFill="1" applyBorder="1" applyAlignment="1" applyProtection="1">
      <alignment horizontal="center" vertical="center"/>
      <protection locked="0"/>
    </xf>
    <xf numFmtId="166" fontId="2" fillId="3" borderId="52" xfId="1" applyNumberFormat="1" applyFont="1" applyFill="1" applyBorder="1" applyAlignment="1" applyProtection="1">
      <alignment horizontal="center"/>
      <protection locked="0"/>
    </xf>
    <xf numFmtId="0" fontId="10" fillId="3" borderId="8" xfId="0" applyFont="1" applyFill="1" applyBorder="1" applyAlignment="1" applyProtection="1">
      <alignment horizontal="center" vertical="center"/>
      <protection locked="0"/>
    </xf>
    <xf numFmtId="166" fontId="39" fillId="13" borderId="42" xfId="1" quotePrefix="1" applyNumberFormat="1" applyFont="1" applyFill="1" applyBorder="1" applyAlignment="1">
      <alignment vertical="center"/>
    </xf>
    <xf numFmtId="165" fontId="2" fillId="3" borderId="5" xfId="1" applyFont="1" applyFill="1" applyBorder="1" applyAlignment="1" applyProtection="1"/>
    <xf numFmtId="166" fontId="22" fillId="3" borderId="54" xfId="1" applyNumberFormat="1" applyFont="1" applyFill="1" applyBorder="1" applyAlignment="1"/>
    <xf numFmtId="0" fontId="42" fillId="3" borderId="3" xfId="0" applyFont="1" applyFill="1" applyBorder="1" applyAlignment="1">
      <alignment horizontal="center"/>
    </xf>
    <xf numFmtId="0" fontId="43" fillId="3" borderId="3" xfId="0" applyFont="1" applyFill="1" applyBorder="1"/>
    <xf numFmtId="0" fontId="42" fillId="3" borderId="3" xfId="0" applyFont="1" applyFill="1" applyBorder="1" applyAlignment="1">
      <alignment horizontal="centerContinuous"/>
    </xf>
    <xf numFmtId="9" fontId="2" fillId="3" borderId="7" xfId="4" applyFont="1" applyFill="1" applyBorder="1" applyAlignment="1" applyProtection="1">
      <alignment horizontal="center"/>
      <protection locked="0"/>
    </xf>
    <xf numFmtId="9" fontId="2" fillId="3" borderId="8" xfId="4" applyFont="1" applyFill="1" applyBorder="1" applyAlignment="1" applyProtection="1">
      <alignment horizontal="center" vertical="center"/>
      <protection locked="0"/>
    </xf>
    <xf numFmtId="9" fontId="2" fillId="3" borderId="8" xfId="4" applyFont="1" applyFill="1" applyBorder="1" applyAlignment="1" applyProtection="1">
      <alignment horizontal="center"/>
      <protection locked="0"/>
    </xf>
    <xf numFmtId="9" fontId="2" fillId="3" borderId="8" xfId="4" applyFont="1" applyFill="1" applyBorder="1" applyAlignment="1">
      <alignment horizontal="center"/>
    </xf>
    <xf numFmtId="9" fontId="2" fillId="3" borderId="13" xfId="4" applyFont="1" applyFill="1" applyBorder="1" applyAlignment="1" applyProtection="1">
      <alignment horizontal="center"/>
      <protection locked="0"/>
    </xf>
    <xf numFmtId="0" fontId="2" fillId="3" borderId="53" xfId="0" quotePrefix="1" applyFont="1" applyFill="1" applyBorder="1" applyAlignment="1" applyProtection="1">
      <alignment horizontal="left"/>
      <protection locked="0"/>
    </xf>
    <xf numFmtId="165" fontId="1" fillId="3" borderId="2" xfId="1" applyFont="1" applyFill="1" applyBorder="1" applyAlignment="1">
      <alignment horizontal="left"/>
    </xf>
    <xf numFmtId="165" fontId="1" fillId="3" borderId="2" xfId="1" applyFont="1" applyFill="1" applyBorder="1" applyAlignment="1">
      <alignment horizontal="center"/>
    </xf>
    <xf numFmtId="0" fontId="46" fillId="3" borderId="2" xfId="0" applyFont="1" applyFill="1" applyBorder="1" applyAlignment="1">
      <alignment vertical="center"/>
    </xf>
    <xf numFmtId="0" fontId="13" fillId="3" borderId="2" xfId="0" applyFont="1" applyFill="1" applyBorder="1" applyAlignment="1">
      <alignment horizontal="left" vertical="center"/>
    </xf>
    <xf numFmtId="165" fontId="26" fillId="3" borderId="2" xfId="1" applyFont="1" applyFill="1" applyBorder="1"/>
    <xf numFmtId="165" fontId="13" fillId="3" borderId="2" xfId="1" applyFont="1" applyFill="1" applyBorder="1"/>
    <xf numFmtId="0" fontId="13" fillId="3" borderId="2" xfId="0" applyFont="1" applyFill="1" applyBorder="1" applyAlignment="1">
      <alignment vertical="center"/>
    </xf>
    <xf numFmtId="0" fontId="20" fillId="3" borderId="2" xfId="0" applyFont="1" applyFill="1" applyBorder="1"/>
    <xf numFmtId="10" fontId="20" fillId="3" borderId="2" xfId="4" applyNumberFormat="1" applyFont="1" applyFill="1" applyBorder="1" applyAlignment="1">
      <alignment horizontal="left"/>
    </xf>
    <xf numFmtId="166" fontId="4" fillId="3" borderId="8" xfId="1" applyNumberFormat="1" applyFont="1" applyFill="1" applyBorder="1" applyAlignment="1"/>
    <xf numFmtId="166" fontId="4" fillId="3" borderId="54" xfId="1" applyNumberFormat="1" applyFont="1" applyFill="1" applyBorder="1" applyAlignment="1"/>
    <xf numFmtId="165" fontId="1" fillId="3" borderId="14" xfId="1" applyFont="1" applyFill="1" applyBorder="1"/>
    <xf numFmtId="0" fontId="46" fillId="3" borderId="28" xfId="0" applyFont="1" applyFill="1" applyBorder="1"/>
    <xf numFmtId="0" fontId="46" fillId="3" borderId="0" xfId="0" applyFont="1" applyFill="1"/>
    <xf numFmtId="0" fontId="1" fillId="3" borderId="0" xfId="0" applyFont="1" applyFill="1"/>
    <xf numFmtId="0" fontId="27" fillId="3" borderId="0" xfId="0" applyFont="1" applyFill="1" applyAlignment="1">
      <alignment horizontal="right" vertical="top"/>
    </xf>
    <xf numFmtId="0" fontId="27" fillId="3" borderId="0" xfId="0" applyFont="1" applyFill="1" applyAlignment="1">
      <alignment horizontal="right" vertical="center"/>
    </xf>
    <xf numFmtId="0" fontId="24" fillId="3" borderId="0" xfId="0" applyFont="1" applyFill="1" applyAlignment="1">
      <alignment horizontal="center" vertical="top"/>
    </xf>
    <xf numFmtId="0" fontId="24" fillId="3" borderId="0" xfId="0" applyFont="1" applyFill="1" applyAlignment="1">
      <alignment horizontal="center" vertical="center"/>
    </xf>
    <xf numFmtId="0" fontId="13" fillId="7" borderId="0" xfId="0" applyFont="1" applyFill="1" applyAlignment="1">
      <alignment horizontal="left"/>
    </xf>
    <xf numFmtId="0" fontId="0" fillId="0" borderId="75" xfId="0" applyBorder="1"/>
    <xf numFmtId="0" fontId="0" fillId="0" borderId="76" xfId="0" applyBorder="1"/>
    <xf numFmtId="0" fontId="0" fillId="0" borderId="77" xfId="0" applyBorder="1"/>
    <xf numFmtId="0" fontId="0" fillId="0" borderId="78" xfId="0" applyBorder="1"/>
    <xf numFmtId="0" fontId="0" fillId="0" borderId="79" xfId="0" applyBorder="1"/>
    <xf numFmtId="0" fontId="0" fillId="16" borderId="72" xfId="0" applyFill="1" applyBorder="1"/>
    <xf numFmtId="0" fontId="0" fillId="16" borderId="73" xfId="0" applyFill="1" applyBorder="1"/>
    <xf numFmtId="0" fontId="0" fillId="16" borderId="74" xfId="0" applyFill="1" applyBorder="1"/>
    <xf numFmtId="0" fontId="0" fillId="16" borderId="75" xfId="0" applyFill="1" applyBorder="1"/>
    <xf numFmtId="0" fontId="0" fillId="16" borderId="0" xfId="0" applyFill="1"/>
    <xf numFmtId="0" fontId="0" fillId="16" borderId="76" xfId="0" applyFill="1" applyBorder="1"/>
    <xf numFmtId="0" fontId="17" fillId="16" borderId="72" xfId="0" applyFont="1" applyFill="1" applyBorder="1"/>
    <xf numFmtId="0" fontId="17" fillId="16" borderId="74" xfId="0" applyFont="1" applyFill="1" applyBorder="1"/>
    <xf numFmtId="0" fontId="9" fillId="0" borderId="8" xfId="0" applyFont="1" applyBorder="1" applyAlignment="1">
      <alignment horizontal="center"/>
    </xf>
    <xf numFmtId="0" fontId="9" fillId="0" borderId="5" xfId="0" applyFont="1" applyBorder="1" applyAlignment="1">
      <alignment horizontal="center"/>
    </xf>
    <xf numFmtId="0" fontId="10" fillId="0" borderId="5" xfId="0" applyFont="1" applyBorder="1"/>
    <xf numFmtId="0" fontId="10" fillId="0" borderId="6" xfId="0" applyFont="1" applyBorder="1"/>
    <xf numFmtId="0" fontId="2" fillId="0" borderId="8" xfId="0" applyFont="1" applyBorder="1" applyAlignment="1" applyProtection="1">
      <alignment horizontal="left" vertical="center"/>
      <protection locked="0"/>
    </xf>
    <xf numFmtId="0" fontId="2" fillId="0" borderId="53" xfId="0" applyFont="1" applyBorder="1" applyAlignment="1">
      <alignment horizontal="center"/>
    </xf>
    <xf numFmtId="0" fontId="2" fillId="0" borderId="53" xfId="0" applyFont="1" applyBorder="1" applyAlignment="1">
      <alignment horizontal="right"/>
    </xf>
    <xf numFmtId="0" fontId="2" fillId="0" borderId="12" xfId="0" applyFont="1" applyBorder="1" applyAlignment="1">
      <alignment horizontal="center"/>
    </xf>
    <xf numFmtId="0" fontId="2" fillId="0" borderId="52" xfId="0" quotePrefix="1" applyFont="1" applyBorder="1"/>
    <xf numFmtId="0" fontId="27" fillId="0" borderId="0" xfId="0" applyFont="1" applyAlignment="1">
      <alignment horizontal="right"/>
    </xf>
    <xf numFmtId="167" fontId="13" fillId="7" borderId="0" xfId="0" applyNumberFormat="1" applyFont="1" applyFill="1" applyProtection="1">
      <protection locked="0"/>
    </xf>
    <xf numFmtId="10" fontId="0" fillId="0" borderId="0" xfId="0" applyNumberFormat="1"/>
    <xf numFmtId="10" fontId="0" fillId="17" borderId="0" xfId="4" applyNumberFormat="1" applyFont="1" applyFill="1" applyAlignment="1">
      <alignment horizontal="right"/>
    </xf>
    <xf numFmtId="9" fontId="17" fillId="6" borderId="0" xfId="4" applyFont="1" applyFill="1" applyAlignment="1">
      <alignment horizontal="center"/>
    </xf>
    <xf numFmtId="166" fontId="20" fillId="3" borderId="46" xfId="1" applyNumberFormat="1" applyFont="1" applyFill="1" applyBorder="1" applyAlignment="1" applyProtection="1">
      <alignment horizontal="right" vertical="center"/>
      <protection locked="0"/>
    </xf>
    <xf numFmtId="49" fontId="0" fillId="0" borderId="0" xfId="0" applyNumberFormat="1"/>
    <xf numFmtId="172" fontId="0" fillId="0" borderId="0" xfId="0" applyNumberFormat="1"/>
    <xf numFmtId="172" fontId="4" fillId="4" borderId="8" xfId="0" quotePrefix="1" applyNumberFormat="1" applyFont="1" applyFill="1" applyBorder="1" applyAlignment="1" applyProtection="1">
      <alignment horizontal="center"/>
      <protection locked="0"/>
    </xf>
    <xf numFmtId="172" fontId="4" fillId="4" borderId="8" xfId="0" quotePrefix="1" applyNumberFormat="1" applyFont="1" applyFill="1" applyBorder="1" applyAlignment="1">
      <alignment horizontal="center"/>
    </xf>
    <xf numFmtId="0" fontId="17" fillId="4" borderId="0" xfId="0" applyFont="1" applyFill="1"/>
    <xf numFmtId="1" fontId="0" fillId="0" borderId="0" xfId="0" applyNumberFormat="1"/>
    <xf numFmtId="15" fontId="0" fillId="0" borderId="0" xfId="0" applyNumberFormat="1"/>
    <xf numFmtId="49" fontId="13" fillId="7" borderId="0" xfId="0" applyNumberFormat="1" applyFont="1" applyFill="1" applyAlignment="1">
      <alignment vertical="top" wrapText="1"/>
    </xf>
    <xf numFmtId="49" fontId="0" fillId="5" borderId="0" xfId="0" applyNumberFormat="1" applyFill="1"/>
    <xf numFmtId="49" fontId="0" fillId="0" borderId="81" xfId="0" applyNumberFormat="1" applyBorder="1" applyAlignment="1">
      <alignment horizontal="center"/>
    </xf>
    <xf numFmtId="0" fontId="48" fillId="3" borderId="0" xfId="0" applyFont="1" applyFill="1"/>
    <xf numFmtId="0" fontId="26" fillId="3" borderId="14" xfId="0" applyFont="1" applyFill="1" applyBorder="1" applyAlignment="1">
      <alignment horizontal="left" vertical="center"/>
    </xf>
    <xf numFmtId="0" fontId="48" fillId="3" borderId="4" xfId="0" applyFont="1" applyFill="1" applyBorder="1"/>
    <xf numFmtId="0" fontId="21" fillId="3" borderId="2" xfId="0" applyFont="1" applyFill="1" applyBorder="1" applyAlignment="1">
      <alignment vertical="center"/>
    </xf>
    <xf numFmtId="0" fontId="20" fillId="3" borderId="20" xfId="0" applyFont="1" applyFill="1" applyBorder="1" applyAlignment="1">
      <alignment horizontal="left"/>
    </xf>
    <xf numFmtId="0" fontId="20" fillId="3" borderId="0" xfId="0" applyFont="1" applyFill="1" applyAlignment="1">
      <alignment horizontal="left" vertical="center"/>
    </xf>
    <xf numFmtId="9" fontId="20" fillId="0" borderId="0" xfId="4" applyFont="1" applyFill="1" applyBorder="1" applyAlignment="1">
      <alignment horizontal="center" vertical="center"/>
    </xf>
    <xf numFmtId="9" fontId="20" fillId="0" borderId="17" xfId="4" applyFont="1" applyFill="1" applyBorder="1" applyAlignment="1">
      <alignment horizontal="center" vertical="center"/>
    </xf>
    <xf numFmtId="166" fontId="20" fillId="3" borderId="17" xfId="1" applyNumberFormat="1" applyFont="1" applyFill="1" applyBorder="1" applyAlignment="1">
      <alignment horizontal="left" vertical="center"/>
    </xf>
    <xf numFmtId="0" fontId="13" fillId="3" borderId="13" xfId="0" applyFont="1" applyFill="1" applyBorder="1" applyAlignment="1" applyProtection="1">
      <alignment vertical="top"/>
      <protection locked="0"/>
    </xf>
    <xf numFmtId="0" fontId="13" fillId="3" borderId="70" xfId="0" applyFont="1" applyFill="1" applyBorder="1" applyAlignment="1" applyProtection="1">
      <alignment vertical="top"/>
      <protection locked="0"/>
    </xf>
    <xf numFmtId="0" fontId="27" fillId="3" borderId="1" xfId="0" applyFont="1" applyFill="1" applyBorder="1" applyAlignment="1">
      <alignment horizontal="left" vertical="center"/>
    </xf>
    <xf numFmtId="0" fontId="13" fillId="3" borderId="33" xfId="0" applyFont="1" applyFill="1" applyBorder="1" applyAlignment="1">
      <alignment horizontal="center" vertical="center"/>
    </xf>
    <xf numFmtId="0" fontId="22" fillId="3" borderId="0" xfId="0" applyFont="1" applyFill="1"/>
    <xf numFmtId="0" fontId="49" fillId="0" borderId="86" xfId="0" applyFont="1" applyBorder="1" applyAlignment="1">
      <alignment vertical="center"/>
    </xf>
    <xf numFmtId="0" fontId="49" fillId="0" borderId="87" xfId="0" quotePrefix="1" applyFont="1" applyBorder="1" applyAlignment="1">
      <alignment horizontal="center" vertical="center"/>
    </xf>
    <xf numFmtId="49" fontId="38" fillId="0" borderId="88" xfId="5" applyNumberFormat="1" applyFont="1" applyBorder="1" applyAlignment="1">
      <alignment horizontal="center"/>
    </xf>
    <xf numFmtId="49" fontId="38" fillId="12" borderId="89" xfId="5" applyNumberFormat="1" applyFont="1" applyFill="1" applyBorder="1" applyAlignment="1">
      <alignment horizontal="center"/>
    </xf>
    <xf numFmtId="0" fontId="49" fillId="0" borderId="0" xfId="0" quotePrefix="1" applyFont="1" applyAlignment="1">
      <alignment horizontal="center" vertical="center"/>
    </xf>
    <xf numFmtId="0" fontId="13" fillId="3" borderId="2" xfId="0" applyFont="1" applyFill="1" applyBorder="1" applyAlignment="1">
      <alignment horizontal="left"/>
    </xf>
    <xf numFmtId="0" fontId="13" fillId="7" borderId="0" xfId="0" quotePrefix="1" applyFont="1" applyFill="1" applyAlignment="1">
      <alignment vertical="top"/>
    </xf>
    <xf numFmtId="0" fontId="50" fillId="7" borderId="0" xfId="0" applyFont="1" applyFill="1"/>
    <xf numFmtId="165" fontId="13" fillId="3" borderId="39" xfId="1" applyFont="1" applyFill="1" applyBorder="1" applyAlignment="1">
      <alignment horizontal="left"/>
    </xf>
    <xf numFmtId="165" fontId="13" fillId="3" borderId="2" xfId="1" applyFont="1" applyFill="1" applyBorder="1" applyAlignment="1">
      <alignment horizontal="left"/>
    </xf>
    <xf numFmtId="166" fontId="0" fillId="0" borderId="53" xfId="1" applyNumberFormat="1" applyFont="1" applyBorder="1" applyProtection="1">
      <protection locked="0"/>
    </xf>
    <xf numFmtId="166" fontId="0" fillId="0" borderId="0" xfId="1" applyNumberFormat="1" applyFont="1" applyProtection="1">
      <protection locked="0"/>
    </xf>
    <xf numFmtId="166" fontId="0" fillId="0" borderId="85" xfId="1" applyNumberFormat="1" applyFont="1" applyBorder="1" applyProtection="1">
      <protection locked="0"/>
    </xf>
    <xf numFmtId="166" fontId="0" fillId="0" borderId="84" xfId="1" applyNumberFormat="1" applyFont="1" applyBorder="1" applyProtection="1">
      <protection locked="0"/>
    </xf>
    <xf numFmtId="0" fontId="22" fillId="3" borderId="8" xfId="0" applyFont="1" applyFill="1" applyBorder="1" applyAlignment="1">
      <alignment horizontal="center"/>
    </xf>
    <xf numFmtId="0" fontId="39" fillId="13" borderId="28" xfId="0" quotePrefix="1" applyFont="1" applyFill="1" applyBorder="1" applyAlignment="1">
      <alignment horizontal="center" vertical="center"/>
    </xf>
    <xf numFmtId="165" fontId="6" fillId="3" borderId="90" xfId="1" applyFont="1" applyFill="1" applyBorder="1" applyAlignment="1">
      <alignment horizontal="right"/>
    </xf>
    <xf numFmtId="166" fontId="4" fillId="3" borderId="40" xfId="1" quotePrefix="1" applyNumberFormat="1" applyFont="1" applyFill="1" applyBorder="1" applyAlignment="1">
      <alignment vertical="center"/>
    </xf>
    <xf numFmtId="0" fontId="4" fillId="3" borderId="38" xfId="0" applyFont="1" applyFill="1" applyBorder="1" applyAlignment="1">
      <alignment horizontal="center" vertical="center"/>
    </xf>
    <xf numFmtId="0" fontId="4" fillId="3" borderId="51" xfId="0" applyFont="1" applyFill="1" applyBorder="1" applyAlignment="1">
      <alignment horizontal="center" vertical="center"/>
    </xf>
    <xf numFmtId="0" fontId="32" fillId="9" borderId="61" xfId="0" applyFont="1" applyFill="1" applyBorder="1" applyAlignment="1">
      <alignment horizontal="center" vertical="center"/>
    </xf>
    <xf numFmtId="165" fontId="4" fillId="19" borderId="37" xfId="1" applyFont="1" applyFill="1" applyBorder="1" applyAlignment="1">
      <alignment horizontal="center" vertical="center"/>
    </xf>
    <xf numFmtId="165" fontId="4" fillId="19" borderId="91" xfId="1" applyFont="1" applyFill="1" applyBorder="1" applyAlignment="1">
      <alignment horizontal="center" vertical="center"/>
    </xf>
    <xf numFmtId="166" fontId="2" fillId="3" borderId="8" xfId="1" applyNumberFormat="1" applyFont="1" applyFill="1" applyBorder="1" applyAlignment="1">
      <alignment horizontal="center"/>
    </xf>
    <xf numFmtId="0" fontId="10" fillId="3" borderId="23" xfId="0" applyFont="1" applyFill="1" applyBorder="1"/>
    <xf numFmtId="0" fontId="10" fillId="3" borderId="7" xfId="0" applyFont="1" applyFill="1" applyBorder="1"/>
    <xf numFmtId="166" fontId="2" fillId="3" borderId="8" xfId="1" applyNumberFormat="1" applyFont="1" applyFill="1" applyBorder="1" applyAlignment="1" applyProtection="1">
      <alignment horizontal="center"/>
      <protection locked="0"/>
    </xf>
    <xf numFmtId="0" fontId="2" fillId="3" borderId="5" xfId="0" quotePrefix="1" applyFont="1" applyFill="1" applyBorder="1" applyAlignment="1" applyProtection="1">
      <alignment horizontal="left"/>
      <protection locked="0"/>
    </xf>
    <xf numFmtId="165" fontId="2" fillId="3" borderId="5" xfId="1" applyFont="1" applyFill="1" applyBorder="1" applyProtection="1">
      <protection locked="0"/>
    </xf>
    <xf numFmtId="0" fontId="2" fillId="3" borderId="5" xfId="0" applyFont="1" applyFill="1" applyBorder="1" applyProtection="1">
      <protection locked="0"/>
    </xf>
    <xf numFmtId="165" fontId="2" fillId="3" borderId="5" xfId="1" applyFont="1" applyFill="1" applyBorder="1" applyAlignment="1" applyProtection="1">
      <protection locked="0"/>
    </xf>
    <xf numFmtId="0" fontId="2" fillId="3" borderId="23" xfId="0" applyFont="1" applyFill="1" applyBorder="1" applyProtection="1">
      <protection locked="0"/>
    </xf>
    <xf numFmtId="0" fontId="2" fillId="0" borderId="8" xfId="0" applyFont="1" applyBorder="1" applyAlignment="1">
      <alignment horizontal="center"/>
    </xf>
    <xf numFmtId="0" fontId="2" fillId="0" borderId="5" xfId="0" applyFont="1" applyBorder="1" applyAlignment="1">
      <alignment horizontal="left"/>
    </xf>
    <xf numFmtId="0" fontId="2" fillId="0" borderId="6" xfId="0" applyFont="1" applyBorder="1" applyAlignment="1">
      <alignment horizontal="left"/>
    </xf>
    <xf numFmtId="9" fontId="2" fillId="0" borderId="8" xfId="4" applyFont="1" applyFill="1" applyBorder="1" applyAlignment="1" applyProtection="1">
      <alignment horizontal="center"/>
    </xf>
    <xf numFmtId="166" fontId="2" fillId="0" borderId="8" xfId="1" applyNumberFormat="1" applyFont="1" applyFill="1" applyBorder="1" applyAlignment="1" applyProtection="1">
      <alignment horizontal="center" vertical="center"/>
    </xf>
    <xf numFmtId="166" fontId="2" fillId="0" borderId="5" xfId="1" applyNumberFormat="1" applyFont="1" applyFill="1" applyBorder="1" applyAlignment="1" applyProtection="1">
      <alignment horizontal="center"/>
    </xf>
    <xf numFmtId="166" fontId="2" fillId="0" borderId="8" xfId="1" applyNumberFormat="1" applyFont="1" applyFill="1" applyBorder="1" applyAlignment="1" applyProtection="1"/>
    <xf numFmtId="0" fontId="2" fillId="0" borderId="12" xfId="0" applyFont="1" applyBorder="1" applyAlignment="1">
      <alignment horizontal="left"/>
    </xf>
    <xf numFmtId="0" fontId="2" fillId="0" borderId="13" xfId="0" applyFont="1" applyBorder="1" applyAlignment="1">
      <alignment horizontal="left"/>
    </xf>
    <xf numFmtId="9" fontId="2" fillId="0" borderId="53" xfId="4" applyFont="1" applyFill="1" applyBorder="1" applyAlignment="1" applyProtection="1">
      <alignment horizontal="center"/>
    </xf>
    <xf numFmtId="166" fontId="2" fillId="0" borderId="53" xfId="1" applyNumberFormat="1" applyFont="1" applyFill="1" applyBorder="1" applyAlignment="1" applyProtection="1">
      <alignment horizontal="center" vertical="center"/>
    </xf>
    <xf numFmtId="0" fontId="5" fillId="0" borderId="0" xfId="0" applyFont="1"/>
    <xf numFmtId="0" fontId="4" fillId="0" borderId="23" xfId="0" quotePrefix="1" applyFont="1" applyBorder="1" applyAlignment="1">
      <alignment horizontal="left"/>
    </xf>
    <xf numFmtId="0" fontId="2" fillId="0" borderId="6" xfId="0" quotePrefix="1" applyFont="1" applyBorder="1" applyAlignment="1">
      <alignment horizontal="left"/>
    </xf>
    <xf numFmtId="0" fontId="2" fillId="0" borderId="8" xfId="0" quotePrefix="1" applyFont="1" applyBorder="1" applyAlignment="1">
      <alignment horizontal="center" vertical="center"/>
    </xf>
    <xf numFmtId="0" fontId="2" fillId="0" borderId="8" xfId="0" applyFont="1" applyBorder="1" applyAlignment="1">
      <alignment horizontal="center" vertical="center"/>
    </xf>
    <xf numFmtId="0" fontId="2" fillId="0" borderId="8" xfId="0" applyFont="1" applyBorder="1" applyAlignment="1">
      <alignment horizontal="left" vertical="center"/>
    </xf>
    <xf numFmtId="166" fontId="4" fillId="0" borderId="8" xfId="1" applyNumberFormat="1" applyFont="1" applyFill="1" applyBorder="1" applyAlignment="1" applyProtection="1"/>
    <xf numFmtId="0" fontId="2" fillId="0" borderId="23" xfId="0" applyFont="1" applyBorder="1" applyAlignment="1">
      <alignment horizontal="center"/>
    </xf>
    <xf numFmtId="165" fontId="2" fillId="3" borderId="9" xfId="1" applyFont="1" applyFill="1" applyBorder="1" applyAlignment="1" applyProtection="1">
      <alignment horizontal="center"/>
    </xf>
    <xf numFmtId="166" fontId="36" fillId="15" borderId="11" xfId="1" applyNumberFormat="1" applyFont="1" applyFill="1" applyBorder="1" applyAlignment="1" applyProtection="1"/>
    <xf numFmtId="0" fontId="2" fillId="3" borderId="8" xfId="0" quotePrefix="1" applyFont="1" applyFill="1" applyBorder="1" applyAlignment="1">
      <alignment horizontal="center"/>
    </xf>
    <xf numFmtId="0" fontId="2" fillId="3" borderId="8" xfId="1" applyNumberFormat="1" applyFont="1" applyFill="1" applyBorder="1" applyAlignment="1" applyProtection="1">
      <alignment horizontal="center" vertical="center"/>
    </xf>
    <xf numFmtId="166" fontId="2" fillId="3" borderId="8" xfId="1" applyNumberFormat="1" applyFont="1" applyFill="1" applyBorder="1" applyAlignment="1" applyProtection="1"/>
    <xf numFmtId="0" fontId="2" fillId="3" borderId="7" xfId="1" applyNumberFormat="1" applyFont="1" applyFill="1" applyBorder="1" applyAlignment="1" applyProtection="1">
      <alignment horizontal="center" vertical="center"/>
    </xf>
    <xf numFmtId="166" fontId="22" fillId="3" borderId="8" xfId="1" applyNumberFormat="1" applyFont="1" applyFill="1" applyBorder="1" applyAlignment="1"/>
    <xf numFmtId="9" fontId="2" fillId="3" borderId="6" xfId="0" applyNumberFormat="1" applyFont="1" applyFill="1" applyBorder="1" applyAlignment="1">
      <alignment horizontal="center"/>
    </xf>
    <xf numFmtId="164" fontId="4" fillId="3" borderId="0" xfId="2" applyFont="1" applyFill="1" applyBorder="1" applyAlignment="1">
      <alignment horizontal="centerContinuous" vertical="center"/>
    </xf>
    <xf numFmtId="165" fontId="2" fillId="3" borderId="0" xfId="1" applyFont="1" applyFill="1" applyBorder="1" applyAlignment="1">
      <alignment horizontal="centerContinuous"/>
    </xf>
    <xf numFmtId="0" fontId="1" fillId="3" borderId="14" xfId="0" applyFont="1" applyFill="1" applyBorder="1" applyAlignment="1">
      <alignment horizontal="centerContinuous"/>
    </xf>
    <xf numFmtId="0" fontId="4" fillId="3" borderId="40" xfId="0" applyFont="1" applyFill="1" applyBorder="1" applyAlignment="1">
      <alignment horizontal="centerContinuous" vertical="center"/>
    </xf>
    <xf numFmtId="0" fontId="11" fillId="3" borderId="28" xfId="0" applyFont="1" applyFill="1" applyBorder="1" applyAlignment="1">
      <alignment horizontal="centerContinuous" vertical="center"/>
    </xf>
    <xf numFmtId="0" fontId="4" fillId="3" borderId="28" xfId="0" applyFont="1" applyFill="1" applyBorder="1" applyAlignment="1">
      <alignment horizontal="centerContinuous" vertical="center"/>
    </xf>
    <xf numFmtId="0" fontId="4" fillId="3" borderId="39" xfId="0" applyFont="1" applyFill="1" applyBorder="1" applyAlignment="1">
      <alignment horizontal="centerContinuous" vertical="center"/>
    </xf>
    <xf numFmtId="0" fontId="41" fillId="3" borderId="3" xfId="0" applyFont="1" applyFill="1" applyBorder="1" applyAlignment="1">
      <alignment horizontal="centerContinuous" vertical="center"/>
    </xf>
    <xf numFmtId="0" fontId="4" fillId="3" borderId="41" xfId="0" applyFont="1" applyFill="1" applyBorder="1" applyAlignment="1" applyProtection="1">
      <alignment horizontal="centerContinuous" vertical="center"/>
      <protection locked="0"/>
    </xf>
    <xf numFmtId="0" fontId="4" fillId="3" borderId="39" xfId="0" applyFont="1" applyFill="1" applyBorder="1" applyAlignment="1" applyProtection="1">
      <alignment horizontal="centerContinuous" vertical="center"/>
      <protection locked="0"/>
    </xf>
    <xf numFmtId="0" fontId="4" fillId="3" borderId="0" xfId="0" applyFont="1" applyFill="1" applyAlignment="1">
      <alignment horizontal="centerContinuous" vertical="center"/>
    </xf>
    <xf numFmtId="0" fontId="30" fillId="3" borderId="0" xfId="0" applyFont="1" applyFill="1" applyAlignment="1">
      <alignment horizontal="centerContinuous" vertical="center"/>
    </xf>
    <xf numFmtId="0" fontId="7" fillId="21" borderId="2" xfId="0" applyFont="1" applyFill="1" applyBorder="1" applyAlignment="1">
      <alignment horizontal="center" vertical="center"/>
    </xf>
    <xf numFmtId="0" fontId="7" fillId="21" borderId="0" xfId="0" applyFont="1" applyFill="1" applyAlignment="1">
      <alignment horizontal="center" vertical="center"/>
    </xf>
    <xf numFmtId="0" fontId="51" fillId="3" borderId="0" xfId="0" applyFont="1" applyFill="1" applyAlignment="1">
      <alignment horizontal="right" vertical="center"/>
    </xf>
    <xf numFmtId="9" fontId="51" fillId="3" borderId="0" xfId="0" applyNumberFormat="1" applyFont="1" applyFill="1" applyAlignment="1">
      <alignment horizontal="center" vertical="center"/>
    </xf>
    <xf numFmtId="39" fontId="51" fillId="3" borderId="3" xfId="1" applyNumberFormat="1" applyFont="1" applyFill="1" applyBorder="1" applyAlignment="1">
      <alignment horizontal="right" vertical="center"/>
    </xf>
    <xf numFmtId="0" fontId="51" fillId="3" borderId="4" xfId="0" applyFont="1" applyFill="1" applyBorder="1" applyAlignment="1">
      <alignment horizontal="right" vertical="center"/>
    </xf>
    <xf numFmtId="9" fontId="51" fillId="3" borderId="4" xfId="0" applyNumberFormat="1" applyFont="1" applyFill="1" applyBorder="1" applyAlignment="1">
      <alignment horizontal="center" vertical="center"/>
    </xf>
    <xf numFmtId="39" fontId="51" fillId="3" borderId="56" xfId="1" applyNumberFormat="1" applyFont="1" applyFill="1" applyBorder="1" applyAlignment="1">
      <alignment horizontal="right" vertical="center"/>
    </xf>
    <xf numFmtId="0" fontId="2" fillId="22" borderId="5" xfId="0" applyFont="1" applyFill="1" applyBorder="1" applyAlignment="1">
      <alignment horizontal="center"/>
    </xf>
    <xf numFmtId="0" fontId="2" fillId="22" borderId="5" xfId="0" quotePrefix="1" applyFont="1" applyFill="1" applyBorder="1" applyAlignment="1">
      <alignment horizontal="left"/>
    </xf>
    <xf numFmtId="0" fontId="2" fillId="22" borderId="6" xfId="0" quotePrefix="1" applyFont="1" applyFill="1" applyBorder="1" applyAlignment="1">
      <alignment horizontal="left"/>
    </xf>
    <xf numFmtId="172" fontId="4" fillId="22" borderId="8" xfId="0" quotePrefix="1" applyNumberFormat="1" applyFont="1" applyFill="1" applyBorder="1" applyAlignment="1" applyProtection="1">
      <alignment horizontal="center"/>
      <protection locked="0"/>
    </xf>
    <xf numFmtId="172" fontId="4" fillId="22" borderId="8" xfId="0" quotePrefix="1" applyNumberFormat="1" applyFont="1" applyFill="1" applyBorder="1" applyAlignment="1">
      <alignment horizontal="center"/>
    </xf>
    <xf numFmtId="49" fontId="0" fillId="0" borderId="68" xfId="0" applyNumberFormat="1" applyBorder="1" applyAlignment="1">
      <alignment horizontal="center"/>
    </xf>
    <xf numFmtId="49" fontId="38" fillId="12" borderId="0" xfId="5" applyNumberFormat="1" applyFont="1" applyFill="1" applyAlignment="1">
      <alignment horizontal="center"/>
    </xf>
    <xf numFmtId="49" fontId="0" fillId="0" borderId="69" xfId="0" applyNumberFormat="1" applyBorder="1" applyAlignment="1">
      <alignment horizontal="center"/>
    </xf>
    <xf numFmtId="174" fontId="38" fillId="12" borderId="0" xfId="6" applyNumberFormat="1" applyFont="1" applyFill="1" applyBorder="1" applyAlignment="1">
      <alignment horizontal="center"/>
    </xf>
    <xf numFmtId="49" fontId="38" fillId="0" borderId="0" xfId="5" applyNumberFormat="1" applyFont="1"/>
    <xf numFmtId="0" fontId="4" fillId="3" borderId="14" xfId="0" applyFont="1" applyFill="1" applyBorder="1" applyAlignment="1">
      <alignment horizontal="centerContinuous" vertical="center"/>
    </xf>
    <xf numFmtId="0" fontId="45" fillId="3" borderId="3" xfId="0" applyFont="1" applyFill="1" applyBorder="1" applyAlignment="1">
      <alignment horizontal="centerContinuous" vertical="center"/>
    </xf>
    <xf numFmtId="0" fontId="46" fillId="3" borderId="0" xfId="0" applyFont="1" applyFill="1" applyAlignment="1">
      <alignment horizontal="right"/>
    </xf>
    <xf numFmtId="0" fontId="4" fillId="13" borderId="48" xfId="0" quotePrefix="1" applyFont="1" applyFill="1" applyBorder="1" applyAlignment="1">
      <alignment vertical="center"/>
    </xf>
    <xf numFmtId="0" fontId="4" fillId="13" borderId="47" xfId="0" quotePrefix="1" applyFont="1" applyFill="1" applyBorder="1" applyAlignment="1">
      <alignment vertical="center"/>
    </xf>
    <xf numFmtId="0" fontId="2" fillId="5" borderId="16" xfId="0" applyFont="1" applyFill="1" applyBorder="1" applyProtection="1">
      <protection locked="0"/>
    </xf>
    <xf numFmtId="10" fontId="20" fillId="20" borderId="3" xfId="4" applyNumberFormat="1" applyFont="1" applyFill="1" applyBorder="1" applyAlignment="1">
      <alignment horizontal="center" vertical="center"/>
    </xf>
    <xf numFmtId="10" fontId="20" fillId="10" borderId="3" xfId="4" applyNumberFormat="1" applyFont="1" applyFill="1" applyBorder="1" applyAlignment="1">
      <alignment horizontal="center" vertical="center"/>
    </xf>
    <xf numFmtId="10" fontId="20" fillId="3" borderId="0" xfId="0" applyNumberFormat="1" applyFont="1" applyFill="1" applyAlignment="1">
      <alignment horizontal="center" vertical="center"/>
    </xf>
    <xf numFmtId="10" fontId="20" fillId="18" borderId="3" xfId="4" applyNumberFormat="1" applyFont="1" applyFill="1" applyBorder="1" applyAlignment="1">
      <alignment horizontal="center" vertical="center"/>
    </xf>
    <xf numFmtId="0" fontId="70" fillId="0" borderId="0" xfId="0" applyFont="1" applyProtection="1">
      <protection hidden="1"/>
    </xf>
    <xf numFmtId="0" fontId="70" fillId="0" borderId="0" xfId="0" applyFont="1" applyAlignment="1" applyProtection="1">
      <alignment horizontal="center" vertical="center"/>
      <protection hidden="1"/>
    </xf>
    <xf numFmtId="0" fontId="55" fillId="0" borderId="0" xfId="0" applyFont="1" applyProtection="1">
      <protection hidden="1"/>
    </xf>
    <xf numFmtId="0" fontId="55" fillId="29" borderId="33" xfId="0" applyFont="1" applyFill="1" applyBorder="1" applyAlignment="1" applyProtection="1">
      <alignment horizontal="center" vertical="center"/>
      <protection hidden="1"/>
    </xf>
    <xf numFmtId="0" fontId="55" fillId="30" borderId="33" xfId="0" applyFont="1" applyFill="1" applyBorder="1" applyAlignment="1" applyProtection="1">
      <alignment horizontal="center" vertical="center"/>
      <protection hidden="1"/>
    </xf>
    <xf numFmtId="0" fontId="24" fillId="0" borderId="0" xfId="0" applyFont="1" applyProtection="1">
      <protection locked="0" hidden="1"/>
    </xf>
    <xf numFmtId="0" fontId="14" fillId="0" borderId="0" xfId="0" applyFont="1" applyProtection="1">
      <protection locked="0" hidden="1"/>
    </xf>
    <xf numFmtId="165" fontId="13" fillId="3" borderId="1" xfId="1" applyFont="1" applyFill="1" applyBorder="1" applyAlignment="1" applyProtection="1">
      <alignment vertical="center"/>
      <protection locked="0" hidden="1"/>
    </xf>
    <xf numFmtId="165" fontId="13" fillId="3" borderId="20" xfId="1" applyFont="1" applyFill="1" applyBorder="1" applyAlignment="1" applyProtection="1">
      <alignment vertical="center"/>
      <protection locked="0" hidden="1"/>
    </xf>
    <xf numFmtId="0" fontId="54" fillId="0" borderId="0" xfId="0" applyFont="1" applyProtection="1">
      <protection locked="0" hidden="1"/>
    </xf>
    <xf numFmtId="175" fontId="14" fillId="0" borderId="0" xfId="0" applyNumberFormat="1" applyFont="1" applyProtection="1">
      <protection locked="0" hidden="1"/>
    </xf>
    <xf numFmtId="0" fontId="13" fillId="3" borderId="97" xfId="0" applyFont="1" applyFill="1" applyBorder="1" applyAlignment="1" applyProtection="1">
      <alignment horizontal="left" vertical="center"/>
      <protection locked="0" hidden="1"/>
    </xf>
    <xf numFmtId="0" fontId="13" fillId="3" borderId="0" xfId="0" applyFont="1" applyFill="1" applyAlignment="1" applyProtection="1">
      <alignment horizontal="left" vertical="center"/>
      <protection locked="0" hidden="1"/>
    </xf>
    <xf numFmtId="0" fontId="13" fillId="3" borderId="0" xfId="0" applyFont="1" applyFill="1" applyAlignment="1" applyProtection="1">
      <alignment horizontal="center" vertical="center"/>
      <protection locked="0" hidden="1"/>
    </xf>
    <xf numFmtId="0" fontId="14" fillId="3" borderId="0" xfId="0" applyFont="1" applyFill="1" applyAlignment="1" applyProtection="1">
      <alignment horizontal="center" vertical="center"/>
      <protection locked="0" hidden="1"/>
    </xf>
    <xf numFmtId="2" fontId="13" fillId="7" borderId="0" xfId="0" applyNumberFormat="1" applyFont="1" applyFill="1" applyAlignment="1" applyProtection="1">
      <alignment vertical="center"/>
      <protection locked="0" hidden="1"/>
    </xf>
    <xf numFmtId="0" fontId="27" fillId="3" borderId="0" xfId="0" applyFont="1" applyFill="1" applyAlignment="1" applyProtection="1">
      <alignment horizontal="right" vertical="center"/>
      <protection locked="0" hidden="1"/>
    </xf>
    <xf numFmtId="0" fontId="13" fillId="7" borderId="0" xfId="0" applyFont="1" applyFill="1" applyAlignment="1" applyProtection="1">
      <alignment vertical="center"/>
      <protection locked="0" hidden="1"/>
    </xf>
    <xf numFmtId="0" fontId="13" fillId="7" borderId="0" xfId="0" applyFont="1" applyFill="1" applyAlignment="1" applyProtection="1">
      <alignment vertical="center" wrapText="1"/>
      <protection locked="0" hidden="1"/>
    </xf>
    <xf numFmtId="0" fontId="13" fillId="7" borderId="83" xfId="0" applyFont="1" applyFill="1" applyBorder="1" applyAlignment="1" applyProtection="1">
      <alignment vertical="center" wrapText="1"/>
      <protection locked="0" hidden="1"/>
    </xf>
    <xf numFmtId="0" fontId="13" fillId="3" borderId="97" xfId="0" applyFont="1" applyFill="1" applyBorder="1" applyAlignment="1" applyProtection="1">
      <alignment vertical="top"/>
      <protection locked="0" hidden="1"/>
    </xf>
    <xf numFmtId="0" fontId="14" fillId="3" borderId="0" xfId="0" applyFont="1" applyFill="1" applyProtection="1">
      <protection locked="0" hidden="1"/>
    </xf>
    <xf numFmtId="0" fontId="14" fillId="3" borderId="0" xfId="0" applyFont="1" applyFill="1" applyAlignment="1" applyProtection="1">
      <alignment horizontal="center"/>
      <protection locked="0" hidden="1"/>
    </xf>
    <xf numFmtId="0" fontId="27" fillId="0" borderId="0" xfId="0" applyFont="1" applyAlignment="1" applyProtection="1">
      <alignment horizontal="right" vertical="center"/>
      <protection locked="0" hidden="1"/>
    </xf>
    <xf numFmtId="0" fontId="14" fillId="3" borderId="0" xfId="0" applyFont="1" applyFill="1" applyAlignment="1" applyProtection="1">
      <alignment horizontal="center" vertical="top"/>
      <protection locked="0" hidden="1"/>
    </xf>
    <xf numFmtId="49" fontId="13" fillId="7" borderId="0" xfId="0" applyNumberFormat="1" applyFont="1" applyFill="1" applyAlignment="1" applyProtection="1">
      <alignment vertical="top" wrapText="1"/>
      <protection locked="0" hidden="1"/>
    </xf>
    <xf numFmtId="49" fontId="13" fillId="7" borderId="0" xfId="0" applyNumberFormat="1" applyFont="1" applyFill="1" applyAlignment="1" applyProtection="1">
      <alignment vertical="top"/>
      <protection locked="0" hidden="1"/>
    </xf>
    <xf numFmtId="0" fontId="13" fillId="3" borderId="97" xfId="0" applyFont="1" applyFill="1" applyBorder="1" applyProtection="1">
      <protection locked="0" hidden="1"/>
    </xf>
    <xf numFmtId="166" fontId="13" fillId="7" borderId="0" xfId="1" applyNumberFormat="1" applyFont="1" applyFill="1" applyBorder="1" applyAlignment="1" applyProtection="1">
      <alignment horizontal="left" vertical="top"/>
      <protection locked="0" hidden="1"/>
    </xf>
    <xf numFmtId="0" fontId="13" fillId="7" borderId="0" xfId="0" applyFont="1" applyFill="1" applyProtection="1">
      <protection locked="0" hidden="1"/>
    </xf>
    <xf numFmtId="0" fontId="13" fillId="3" borderId="0" xfId="0" applyFont="1" applyFill="1" applyAlignment="1" applyProtection="1">
      <alignment horizontal="right" vertical="center"/>
      <protection locked="0" hidden="1"/>
    </xf>
    <xf numFmtId="0" fontId="13" fillId="7" borderId="0" xfId="0" applyFont="1" applyFill="1" applyAlignment="1" applyProtection="1">
      <alignment horizontal="left"/>
      <protection locked="0" hidden="1"/>
    </xf>
    <xf numFmtId="164" fontId="13" fillId="7" borderId="0" xfId="0" applyNumberFormat="1" applyFont="1" applyFill="1" applyProtection="1">
      <protection locked="0" hidden="1"/>
    </xf>
    <xf numFmtId="15" fontId="13" fillId="7" borderId="0" xfId="0" applyNumberFormat="1" applyFont="1" applyFill="1" applyProtection="1">
      <protection locked="0" hidden="1"/>
    </xf>
    <xf numFmtId="0" fontId="13" fillId="3" borderId="97" xfId="0" applyFont="1" applyFill="1" applyBorder="1" applyAlignment="1" applyProtection="1">
      <alignment horizontal="right"/>
      <protection locked="0" hidden="1"/>
    </xf>
    <xf numFmtId="0" fontId="13" fillId="3" borderId="0" xfId="0" applyFont="1" applyFill="1" applyProtection="1">
      <protection locked="0" hidden="1"/>
    </xf>
    <xf numFmtId="167" fontId="13" fillId="7" borderId="0" xfId="0" applyNumberFormat="1" applyFont="1" applyFill="1" applyProtection="1">
      <protection locked="0" hidden="1"/>
    </xf>
    <xf numFmtId="0" fontId="13" fillId="7" borderId="0" xfId="0" applyFont="1" applyFill="1" applyAlignment="1" applyProtection="1">
      <alignment horizontal="center"/>
      <protection locked="0" hidden="1"/>
    </xf>
    <xf numFmtId="0" fontId="13" fillId="3" borderId="97" xfId="0" applyFont="1" applyFill="1" applyBorder="1" applyAlignment="1" applyProtection="1">
      <alignment horizontal="left"/>
      <protection locked="0" hidden="1"/>
    </xf>
    <xf numFmtId="0" fontId="24" fillId="3" borderId="0" xfId="0" applyFont="1" applyFill="1" applyProtection="1">
      <protection locked="0" hidden="1"/>
    </xf>
    <xf numFmtId="0" fontId="48" fillId="3" borderId="0" xfId="0" applyFont="1" applyFill="1" applyProtection="1">
      <protection locked="0" hidden="1"/>
    </xf>
    <xf numFmtId="0" fontId="13" fillId="7" borderId="0" xfId="0" applyFont="1" applyFill="1" applyAlignment="1" applyProtection="1">
      <alignment vertical="top"/>
      <protection locked="0" hidden="1"/>
    </xf>
    <xf numFmtId="0" fontId="27" fillId="0" borderId="100" xfId="0" applyFont="1" applyBorder="1" applyAlignment="1" applyProtection="1">
      <alignment horizontal="center" vertical="center"/>
      <protection locked="0" hidden="1"/>
    </xf>
    <xf numFmtId="0" fontId="13" fillId="3" borderId="34" xfId="0" applyFont="1" applyFill="1" applyBorder="1" applyAlignment="1" applyProtection="1">
      <alignment horizontal="center" vertical="center"/>
      <protection locked="0" hidden="1"/>
    </xf>
    <xf numFmtId="165" fontId="13" fillId="3" borderId="33" xfId="1" applyFont="1" applyFill="1" applyBorder="1" applyAlignment="1" applyProtection="1">
      <alignment horizontal="center" vertical="center"/>
      <protection locked="0" hidden="1"/>
    </xf>
    <xf numFmtId="0" fontId="24" fillId="0" borderId="100" xfId="0" applyFont="1" applyBorder="1" applyAlignment="1" applyProtection="1">
      <alignment horizontal="center" vertical="center"/>
      <protection locked="0" hidden="1"/>
    </xf>
    <xf numFmtId="0" fontId="24" fillId="0" borderId="34" xfId="0" applyFont="1" applyBorder="1" applyAlignment="1" applyProtection="1">
      <alignment horizontal="center" vertical="center" wrapText="1"/>
      <protection locked="0" hidden="1"/>
    </xf>
    <xf numFmtId="1" fontId="54" fillId="0" borderId="0" xfId="4" applyNumberFormat="1" applyFont="1" applyAlignment="1" applyProtection="1">
      <alignment horizontal="center" vertical="center"/>
      <protection locked="0" hidden="1"/>
    </xf>
    <xf numFmtId="0" fontId="54" fillId="0" borderId="0" xfId="4" applyNumberFormat="1" applyFont="1" applyAlignment="1" applyProtection="1">
      <alignment horizontal="right" vertical="center" wrapText="1"/>
      <protection locked="0" hidden="1"/>
    </xf>
    <xf numFmtId="1" fontId="54" fillId="0" borderId="0" xfId="4" applyNumberFormat="1" applyFont="1" applyAlignment="1" applyProtection="1">
      <alignment horizontal="right" vertical="center" wrapText="1"/>
      <protection locked="0" hidden="1"/>
    </xf>
    <xf numFmtId="0" fontId="24" fillId="0" borderId="95" xfId="0" applyFont="1" applyBorder="1" applyAlignment="1" applyProtection="1">
      <alignment horizontal="center" vertical="center"/>
      <protection locked="0" hidden="1"/>
    </xf>
    <xf numFmtId="0" fontId="54" fillId="0" borderId="0" xfId="0" applyFont="1" applyAlignment="1" applyProtection="1">
      <alignment horizontal="center" vertical="center"/>
      <protection locked="0" hidden="1"/>
    </xf>
    <xf numFmtId="0" fontId="13" fillId="3" borderId="95" xfId="0" applyFont="1" applyFill="1" applyBorder="1" applyAlignment="1" applyProtection="1">
      <alignment horizontal="center" vertical="center"/>
      <protection locked="0" hidden="1"/>
    </xf>
    <xf numFmtId="0" fontId="13" fillId="3" borderId="43" xfId="0" applyFont="1" applyFill="1" applyBorder="1" applyAlignment="1" applyProtection="1">
      <alignment horizontal="center" vertical="center"/>
      <protection locked="0" hidden="1"/>
    </xf>
    <xf numFmtId="0" fontId="14" fillId="0" borderId="0" xfId="0" applyFont="1" applyAlignment="1" applyProtection="1">
      <alignment vertical="top"/>
      <protection locked="0" hidden="1"/>
    </xf>
    <xf numFmtId="0" fontId="27" fillId="3" borderId="98" xfId="0" applyFont="1" applyFill="1" applyBorder="1" applyAlignment="1" applyProtection="1">
      <alignment vertical="center"/>
      <protection locked="0" hidden="1"/>
    </xf>
    <xf numFmtId="0" fontId="27" fillId="3" borderId="14" xfId="0" applyFont="1" applyFill="1" applyBorder="1" applyAlignment="1" applyProtection="1">
      <alignment vertical="center"/>
      <protection locked="0" hidden="1"/>
    </xf>
    <xf numFmtId="0" fontId="55" fillId="3" borderId="14" xfId="0" applyFont="1" applyFill="1" applyBorder="1" applyAlignment="1" applyProtection="1">
      <alignment horizontal="center" vertical="center"/>
      <protection locked="0" hidden="1"/>
    </xf>
    <xf numFmtId="0" fontId="27" fillId="3" borderId="14" xfId="0" applyFont="1" applyFill="1" applyBorder="1" applyAlignment="1" applyProtection="1">
      <alignment horizontal="right" vertical="center"/>
      <protection locked="0" hidden="1"/>
    </xf>
    <xf numFmtId="0" fontId="24" fillId="0" borderId="14" xfId="0" applyFont="1" applyBorder="1" applyProtection="1">
      <protection locked="0" hidden="1"/>
    </xf>
    <xf numFmtId="0" fontId="27" fillId="3" borderId="67" xfId="0" applyFont="1" applyFill="1" applyBorder="1" applyAlignment="1" applyProtection="1">
      <alignment vertical="center"/>
      <protection locked="0" hidden="1"/>
    </xf>
    <xf numFmtId="0" fontId="27" fillId="3" borderId="97" xfId="0" applyFont="1" applyFill="1" applyBorder="1" applyAlignment="1" applyProtection="1">
      <alignment vertical="center"/>
      <protection locked="0" hidden="1"/>
    </xf>
    <xf numFmtId="0" fontId="27" fillId="3" borderId="0" xfId="0" applyFont="1" applyFill="1" applyAlignment="1" applyProtection="1">
      <alignment vertical="center"/>
      <protection locked="0" hidden="1"/>
    </xf>
    <xf numFmtId="0" fontId="27" fillId="3" borderId="0" xfId="0" applyFont="1" applyFill="1" applyAlignment="1" applyProtection="1">
      <alignment horizontal="center" vertical="center"/>
      <protection locked="0" hidden="1"/>
    </xf>
    <xf numFmtId="0" fontId="27" fillId="3" borderId="83" xfId="0" applyFont="1" applyFill="1" applyBorder="1" applyAlignment="1" applyProtection="1">
      <alignment vertical="center"/>
      <protection locked="0" hidden="1"/>
    </xf>
    <xf numFmtId="0" fontId="54" fillId="0" borderId="0" xfId="0" applyFont="1" applyAlignment="1" applyProtection="1">
      <alignment vertical="top" wrapText="1"/>
      <protection locked="0" hidden="1"/>
    </xf>
    <xf numFmtId="175" fontId="56" fillId="3" borderId="0" xfId="0" applyNumberFormat="1" applyFont="1" applyFill="1" applyAlignment="1" applyProtection="1">
      <alignment horizontal="center" vertical="center" wrapText="1"/>
      <protection locked="0" hidden="1"/>
    </xf>
    <xf numFmtId="0" fontId="27" fillId="3" borderId="97" xfId="0" applyFont="1" applyFill="1" applyBorder="1" applyAlignment="1" applyProtection="1">
      <alignment vertical="top"/>
      <protection locked="0" hidden="1"/>
    </xf>
    <xf numFmtId="0" fontId="27" fillId="3" borderId="0" xfId="0" applyFont="1" applyFill="1" applyAlignment="1" applyProtection="1">
      <alignment vertical="top"/>
      <protection locked="0" hidden="1"/>
    </xf>
    <xf numFmtId="0" fontId="27" fillId="3" borderId="0" xfId="0" applyFont="1" applyFill="1" applyAlignment="1" applyProtection="1">
      <alignment horizontal="right" vertical="top"/>
      <protection locked="0" hidden="1"/>
    </xf>
    <xf numFmtId="0" fontId="14" fillId="0" borderId="0" xfId="0" applyFont="1" applyAlignment="1" applyProtection="1">
      <alignment horizontal="left" vertical="top"/>
      <protection locked="0" hidden="1"/>
    </xf>
    <xf numFmtId="0" fontId="54" fillId="0" borderId="0" xfId="0" applyFont="1" applyAlignment="1" applyProtection="1">
      <alignment horizontal="left" vertical="top" wrapText="1"/>
      <protection locked="0" hidden="1"/>
    </xf>
    <xf numFmtId="0" fontId="27" fillId="3" borderId="99" xfId="0" applyFont="1" applyFill="1" applyBorder="1" applyAlignment="1" applyProtection="1">
      <alignment vertical="top"/>
      <protection locked="0" hidden="1"/>
    </xf>
    <xf numFmtId="0" fontId="27" fillId="3" borderId="28" xfId="0" applyFont="1" applyFill="1" applyBorder="1" applyAlignment="1" applyProtection="1">
      <alignment vertical="top"/>
      <protection locked="0" hidden="1"/>
    </xf>
    <xf numFmtId="0" fontId="27" fillId="3" borderId="28" xfId="0" applyFont="1" applyFill="1" applyBorder="1" applyAlignment="1" applyProtection="1">
      <alignment vertical="center"/>
      <protection locked="0" hidden="1"/>
    </xf>
    <xf numFmtId="0" fontId="27" fillId="3" borderId="28" xfId="0" applyFont="1" applyFill="1" applyBorder="1" applyAlignment="1" applyProtection="1">
      <alignment horizontal="right" vertical="top"/>
      <protection locked="0" hidden="1"/>
    </xf>
    <xf numFmtId="0" fontId="58" fillId="3" borderId="28" xfId="0" applyFont="1" applyFill="1" applyBorder="1" applyAlignment="1" applyProtection="1">
      <alignment horizontal="center" vertical="center" wrapText="1"/>
      <protection locked="0" hidden="1"/>
    </xf>
    <xf numFmtId="0" fontId="58" fillId="3" borderId="80" xfId="0" applyFont="1" applyFill="1" applyBorder="1" applyAlignment="1" applyProtection="1">
      <alignment horizontal="center" vertical="center" wrapText="1"/>
      <protection locked="0" hidden="1"/>
    </xf>
    <xf numFmtId="0" fontId="27" fillId="3" borderId="98" xfId="0" applyFont="1" applyFill="1" applyBorder="1" applyAlignment="1" applyProtection="1">
      <alignment vertical="top"/>
      <protection locked="0" hidden="1"/>
    </xf>
    <xf numFmtId="0" fontId="27" fillId="3" borderId="14" xfId="0" applyFont="1" applyFill="1" applyBorder="1" applyAlignment="1" applyProtection="1">
      <alignment vertical="top"/>
      <protection locked="0" hidden="1"/>
    </xf>
    <xf numFmtId="0" fontId="27" fillId="3" borderId="14" xfId="0" applyFont="1" applyFill="1" applyBorder="1" applyAlignment="1" applyProtection="1">
      <alignment horizontal="right" vertical="top"/>
      <protection locked="0" hidden="1"/>
    </xf>
    <xf numFmtId="0" fontId="26" fillId="3" borderId="0" xfId="0" applyFont="1" applyFill="1" applyAlignment="1" applyProtection="1">
      <alignment vertical="top"/>
      <protection locked="0" hidden="1"/>
    </xf>
    <xf numFmtId="0" fontId="27" fillId="3" borderId="90" xfId="0" applyFont="1" applyFill="1" applyBorder="1" applyAlignment="1" applyProtection="1">
      <alignment horizontal="center" vertical="center"/>
      <protection locked="0" hidden="1"/>
    </xf>
    <xf numFmtId="0" fontId="27" fillId="0" borderId="90" xfId="0" applyFont="1" applyBorder="1" applyAlignment="1" applyProtection="1">
      <alignment horizontal="center" vertical="center"/>
      <protection locked="0" hidden="1"/>
    </xf>
    <xf numFmtId="0" fontId="27" fillId="3" borderId="65" xfId="0" applyFont="1" applyFill="1" applyBorder="1" applyAlignment="1" applyProtection="1">
      <alignment vertical="top"/>
      <protection locked="0" hidden="1"/>
    </xf>
    <xf numFmtId="0" fontId="27" fillId="3" borderId="4" xfId="0" applyFont="1" applyFill="1" applyBorder="1" applyAlignment="1" applyProtection="1">
      <alignment vertical="top"/>
      <protection locked="0" hidden="1"/>
    </xf>
    <xf numFmtId="0" fontId="27" fillId="3" borderId="4" xfId="0" applyFont="1" applyFill="1" applyBorder="1" applyAlignment="1" applyProtection="1">
      <alignment vertical="center"/>
      <protection locked="0" hidden="1"/>
    </xf>
    <xf numFmtId="0" fontId="27" fillId="3" borderId="4" xfId="0" applyFont="1" applyFill="1" applyBorder="1" applyAlignment="1" applyProtection="1">
      <alignment horizontal="right" vertical="top"/>
      <protection locked="0" hidden="1"/>
    </xf>
    <xf numFmtId="0" fontId="27" fillId="3" borderId="101" xfId="0" applyFont="1" applyFill="1" applyBorder="1" applyAlignment="1" applyProtection="1">
      <alignment vertical="center"/>
      <protection locked="0" hidden="1"/>
    </xf>
    <xf numFmtId="1" fontId="13" fillId="3" borderId="40" xfId="1" applyNumberFormat="1" applyFont="1" applyFill="1" applyBorder="1" applyAlignment="1" applyProtection="1">
      <alignment horizontal="left"/>
      <protection locked="0"/>
    </xf>
    <xf numFmtId="0" fontId="27" fillId="0" borderId="0" xfId="0" applyFont="1" applyProtection="1">
      <protection locked="0" hidden="1"/>
    </xf>
    <xf numFmtId="0" fontId="70" fillId="0" borderId="39" xfId="0" applyFont="1" applyBorder="1" applyProtection="1">
      <protection hidden="1"/>
    </xf>
    <xf numFmtId="0" fontId="70" fillId="0" borderId="14" xfId="0" applyFont="1" applyBorder="1" applyProtection="1">
      <protection hidden="1"/>
    </xf>
    <xf numFmtId="0" fontId="70" fillId="0" borderId="2" xfId="0" applyFont="1" applyBorder="1" applyProtection="1">
      <protection hidden="1"/>
    </xf>
    <xf numFmtId="0" fontId="70" fillId="0" borderId="41" xfId="0" applyFont="1" applyBorder="1" applyProtection="1">
      <protection hidden="1"/>
    </xf>
    <xf numFmtId="0" fontId="70" fillId="0" borderId="28" xfId="0" applyFont="1" applyBorder="1" applyProtection="1">
      <protection hidden="1"/>
    </xf>
    <xf numFmtId="0" fontId="74" fillId="0" borderId="0" xfId="0" applyFont="1" applyAlignment="1" applyProtection="1">
      <alignment horizontal="center" vertical="center"/>
      <protection hidden="1"/>
    </xf>
    <xf numFmtId="0" fontId="55" fillId="3" borderId="0" xfId="0" applyFont="1" applyFill="1" applyAlignment="1" applyProtection="1">
      <alignment horizontal="center" vertical="center"/>
      <protection locked="0" hidden="1"/>
    </xf>
    <xf numFmtId="0" fontId="0" fillId="5" borderId="61" xfId="0" applyFill="1" applyBorder="1" applyAlignment="1">
      <alignment horizontal="left"/>
    </xf>
    <xf numFmtId="0" fontId="0" fillId="5" borderId="82" xfId="0" applyFill="1" applyBorder="1" applyAlignment="1">
      <alignment horizontal="left"/>
    </xf>
    <xf numFmtId="0" fontId="0" fillId="7" borderId="0" xfId="0" applyFill="1"/>
    <xf numFmtId="0" fontId="24" fillId="0" borderId="33" xfId="0" applyFont="1" applyBorder="1" applyAlignment="1" applyProtection="1">
      <alignment horizontal="left" vertical="top" wrapText="1"/>
      <protection locked="0"/>
    </xf>
    <xf numFmtId="0" fontId="24" fillId="0" borderId="33" xfId="0" applyFont="1" applyBorder="1" applyAlignment="1" applyProtection="1">
      <alignment vertical="top" wrapText="1"/>
      <protection locked="0"/>
    </xf>
    <xf numFmtId="0" fontId="24" fillId="0" borderId="0" xfId="0" applyFont="1" applyAlignment="1" applyProtection="1">
      <alignment horizontal="center" vertical="center" wrapText="1"/>
      <protection hidden="1"/>
    </xf>
    <xf numFmtId="0" fontId="24" fillId="0" borderId="0" xfId="0" applyFont="1" applyAlignment="1" applyProtection="1">
      <alignment horizontal="left" vertical="center"/>
      <protection hidden="1"/>
    </xf>
    <xf numFmtId="0" fontId="70" fillId="0" borderId="0" xfId="0" applyFont="1" applyAlignment="1" applyProtection="1">
      <alignment horizontal="left"/>
      <protection hidden="1"/>
    </xf>
    <xf numFmtId="0" fontId="61" fillId="0" borderId="0" xfId="9" applyFont="1" applyAlignment="1" applyProtection="1">
      <alignment wrapText="1"/>
      <protection locked="0"/>
    </xf>
    <xf numFmtId="0" fontId="61" fillId="0" borderId="0" xfId="9" applyFont="1" applyAlignment="1" applyProtection="1">
      <alignment horizontal="center" vertical="top"/>
      <protection locked="0"/>
    </xf>
    <xf numFmtId="0" fontId="61" fillId="0" borderId="0" xfId="9" applyFont="1" applyProtection="1">
      <protection locked="0"/>
    </xf>
    <xf numFmtId="0" fontId="61" fillId="0" borderId="0" xfId="9" applyFont="1" applyAlignment="1" applyProtection="1">
      <alignment vertical="top"/>
      <protection locked="0"/>
    </xf>
    <xf numFmtId="0" fontId="54" fillId="0" borderId="0" xfId="9" applyFont="1" applyAlignment="1" applyProtection="1">
      <alignment wrapText="1"/>
      <protection locked="0"/>
    </xf>
    <xf numFmtId="0" fontId="61" fillId="0" borderId="0" xfId="9" applyFont="1" applyAlignment="1" applyProtection="1">
      <alignment horizontal="center" vertical="center"/>
      <protection locked="0"/>
    </xf>
    <xf numFmtId="176" fontId="62" fillId="0" borderId="0" xfId="9" applyNumberFormat="1" applyFont="1" applyAlignment="1" applyProtection="1">
      <alignment wrapText="1"/>
      <protection locked="0"/>
    </xf>
    <xf numFmtId="0" fontId="63" fillId="0" borderId="0" xfId="9" applyFont="1" applyProtection="1">
      <protection locked="0"/>
    </xf>
    <xf numFmtId="2" fontId="63" fillId="0" borderId="0" xfId="9" applyNumberFormat="1" applyFont="1" applyProtection="1">
      <protection locked="0"/>
    </xf>
    <xf numFmtId="0" fontId="66" fillId="23" borderId="33" xfId="9" applyFont="1" applyFill="1" applyBorder="1" applyAlignment="1" applyProtection="1">
      <alignment horizontal="center" vertical="center" wrapText="1"/>
      <protection locked="0"/>
    </xf>
    <xf numFmtId="0" fontId="67" fillId="27" borderId="33" xfId="9" applyFont="1" applyFill="1" applyBorder="1" applyAlignment="1" applyProtection="1">
      <alignment horizontal="center" vertical="center" wrapText="1"/>
      <protection locked="0"/>
    </xf>
    <xf numFmtId="0" fontId="56" fillId="27" borderId="33" xfId="9" applyFont="1" applyFill="1" applyBorder="1" applyAlignment="1" applyProtection="1">
      <alignment horizontal="center" vertical="center" wrapText="1"/>
      <protection locked="0"/>
    </xf>
    <xf numFmtId="0" fontId="66" fillId="23" borderId="33" xfId="9" applyFont="1" applyFill="1" applyBorder="1" applyAlignment="1" applyProtection="1">
      <alignment horizontal="center" vertical="top" wrapText="1"/>
      <protection locked="0"/>
    </xf>
    <xf numFmtId="0" fontId="67" fillId="24" borderId="33" xfId="9" applyFont="1" applyFill="1" applyBorder="1" applyAlignment="1" applyProtection="1">
      <alignment horizontal="center" vertical="center" wrapText="1"/>
      <protection locked="0"/>
    </xf>
    <xf numFmtId="0" fontId="67" fillId="25" borderId="33" xfId="9" applyFont="1" applyFill="1" applyBorder="1" applyAlignment="1" applyProtection="1">
      <alignment horizontal="center" vertical="center" wrapText="1"/>
      <protection locked="0"/>
    </xf>
    <xf numFmtId="0" fontId="66" fillId="26" borderId="33" xfId="9" applyFont="1" applyFill="1" applyBorder="1" applyAlignment="1" applyProtection="1">
      <alignment horizontal="center" vertical="center" wrapText="1"/>
      <protection locked="0"/>
    </xf>
    <xf numFmtId="0" fontId="61" fillId="0" borderId="0" xfId="9" applyFont="1" applyAlignment="1" applyProtection="1">
      <alignment horizontal="center"/>
      <protection locked="0"/>
    </xf>
    <xf numFmtId="0" fontId="61" fillId="0" borderId="45" xfId="9" applyFont="1" applyBorder="1" applyAlignment="1" applyProtection="1">
      <alignment vertical="top" wrapText="1"/>
      <protection locked="0"/>
    </xf>
    <xf numFmtId="0" fontId="61" fillId="28" borderId="45" xfId="9" applyFont="1" applyFill="1" applyBorder="1" applyAlignment="1" applyProtection="1">
      <alignment vertical="top" wrapText="1"/>
      <protection locked="0"/>
    </xf>
    <xf numFmtId="0" fontId="61" fillId="0" borderId="45" xfId="9" applyFont="1" applyBorder="1" applyAlignment="1" applyProtection="1">
      <alignment horizontal="center" vertical="top"/>
      <protection locked="0"/>
    </xf>
    <xf numFmtId="0" fontId="61" fillId="0" borderId="45" xfId="9" applyFont="1" applyBorder="1" applyAlignment="1" applyProtection="1">
      <alignment horizontal="center" vertical="top" wrapText="1"/>
      <protection locked="0"/>
    </xf>
    <xf numFmtId="0" fontId="54" fillId="0" borderId="45" xfId="9" applyFont="1" applyBorder="1" applyAlignment="1" applyProtection="1">
      <alignment vertical="top" wrapText="1"/>
      <protection locked="0"/>
    </xf>
    <xf numFmtId="0" fontId="61" fillId="0" borderId="45" xfId="9" applyFont="1" applyBorder="1" applyAlignment="1" applyProtection="1">
      <alignment horizontal="left" vertical="top" wrapText="1"/>
      <protection locked="0"/>
    </xf>
    <xf numFmtId="0" fontId="61" fillId="0" borderId="45" xfId="9" applyFont="1" applyBorder="1" applyAlignment="1" applyProtection="1">
      <alignment horizontal="center" vertical="center" wrapText="1"/>
      <protection locked="0"/>
    </xf>
    <xf numFmtId="14" fontId="61" fillId="0" borderId="45" xfId="9" applyNumberFormat="1" applyFont="1" applyBorder="1" applyProtection="1">
      <protection locked="0"/>
    </xf>
    <xf numFmtId="0" fontId="61" fillId="0" borderId="45" xfId="9" applyFont="1" applyBorder="1" applyProtection="1">
      <protection locked="0"/>
    </xf>
    <xf numFmtId="0" fontId="61" fillId="0" borderId="33" xfId="9" applyFont="1" applyBorder="1" applyProtection="1">
      <protection locked="0"/>
    </xf>
    <xf numFmtId="14" fontId="61" fillId="0" borderId="33" xfId="9" applyNumberFormat="1" applyFont="1" applyBorder="1" applyProtection="1">
      <protection locked="0"/>
    </xf>
    <xf numFmtId="0" fontId="61" fillId="0" borderId="33" xfId="9" applyFont="1" applyBorder="1" applyAlignment="1" applyProtection="1">
      <alignment vertical="top" wrapText="1"/>
      <protection locked="0"/>
    </xf>
    <xf numFmtId="0" fontId="61" fillId="28" borderId="33" xfId="9" applyFont="1" applyFill="1" applyBorder="1" applyAlignment="1" applyProtection="1">
      <alignment vertical="top" wrapText="1"/>
      <protection locked="0"/>
    </xf>
    <xf numFmtId="0" fontId="61" fillId="0" borderId="33" xfId="9" applyFont="1" applyBorder="1" applyAlignment="1" applyProtection="1">
      <alignment horizontal="center" vertical="top"/>
      <protection locked="0"/>
    </xf>
    <xf numFmtId="0" fontId="54" fillId="0" borderId="33" xfId="9" applyFont="1" applyBorder="1" applyAlignment="1" applyProtection="1">
      <alignment vertical="top" wrapText="1"/>
      <protection locked="0"/>
    </xf>
    <xf numFmtId="0" fontId="61" fillId="0" borderId="33" xfId="9" applyFont="1" applyBorder="1" applyAlignment="1" applyProtection="1">
      <alignment horizontal="left" vertical="top" wrapText="1"/>
      <protection locked="0"/>
    </xf>
    <xf numFmtId="0" fontId="61" fillId="0" borderId="35" xfId="9" applyFont="1" applyBorder="1" applyAlignment="1" applyProtection="1">
      <alignment horizontal="left" vertical="top" wrapText="1"/>
      <protection locked="0"/>
    </xf>
    <xf numFmtId="0" fontId="61" fillId="28" borderId="33" xfId="9" applyFont="1" applyFill="1" applyBorder="1" applyAlignment="1" applyProtection="1">
      <alignment horizontal="left" vertical="top" wrapText="1"/>
      <protection locked="0"/>
    </xf>
    <xf numFmtId="0" fontId="54" fillId="0" borderId="34" xfId="9" applyFont="1" applyBorder="1" applyAlignment="1" applyProtection="1">
      <alignment vertical="top" wrapText="1"/>
      <protection locked="0"/>
    </xf>
    <xf numFmtId="0" fontId="61" fillId="0" borderId="35" xfId="9" applyFont="1" applyBorder="1" applyAlignment="1" applyProtection="1">
      <alignment horizontal="center" vertical="top" wrapText="1"/>
      <protection locked="0"/>
    </xf>
    <xf numFmtId="0" fontId="61" fillId="0" borderId="33" xfId="9" applyFont="1" applyBorder="1" applyAlignment="1" applyProtection="1">
      <alignment horizontal="center" vertical="top" wrapText="1"/>
      <protection locked="0"/>
    </xf>
    <xf numFmtId="0" fontId="68" fillId="0" borderId="33" xfId="9" applyFont="1" applyBorder="1" applyAlignment="1" applyProtection="1">
      <alignment vertical="top" wrapText="1"/>
      <protection locked="0"/>
    </xf>
    <xf numFmtId="0" fontId="61" fillId="0" borderId="0" xfId="9" applyFont="1" applyAlignment="1" applyProtection="1">
      <alignment vertical="top" wrapText="1"/>
      <protection locked="0"/>
    </xf>
    <xf numFmtId="0" fontId="61" fillId="0" borderId="33" xfId="9" applyFont="1" applyBorder="1" applyAlignment="1" applyProtection="1">
      <alignment wrapText="1"/>
      <protection locked="0"/>
    </xf>
    <xf numFmtId="0" fontId="69" fillId="0" borderId="34" xfId="9" applyFont="1" applyBorder="1" applyAlignment="1" applyProtection="1">
      <alignment vertical="top" wrapText="1"/>
      <protection locked="0"/>
    </xf>
    <xf numFmtId="0" fontId="69" fillId="0" borderId="33" xfId="9" applyFont="1" applyBorder="1" applyAlignment="1" applyProtection="1">
      <alignment vertical="top" wrapText="1"/>
      <protection locked="0"/>
    </xf>
    <xf numFmtId="0" fontId="18" fillId="3" borderId="0" xfId="0" applyFont="1" applyFill="1" applyProtection="1">
      <protection locked="0"/>
    </xf>
    <xf numFmtId="49" fontId="38" fillId="5" borderId="35" xfId="5" applyNumberFormat="1" applyFont="1" applyFill="1" applyBorder="1"/>
    <xf numFmtId="49" fontId="38" fillId="5" borderId="68" xfId="5" applyNumberFormat="1" applyFont="1" applyFill="1" applyBorder="1" applyAlignment="1">
      <alignment horizontal="center"/>
    </xf>
    <xf numFmtId="0" fontId="0" fillId="5" borderId="35" xfId="0" applyFill="1" applyBorder="1" applyAlignment="1">
      <alignment horizontal="left"/>
    </xf>
    <xf numFmtId="0" fontId="2" fillId="29" borderId="8" xfId="0" applyFont="1" applyFill="1" applyBorder="1"/>
    <xf numFmtId="0" fontId="2" fillId="29" borderId="8" xfId="0" applyFont="1" applyFill="1" applyBorder="1" applyAlignment="1">
      <alignment horizontal="right"/>
    </xf>
    <xf numFmtId="0" fontId="2" fillId="29" borderId="53" xfId="0" applyFont="1" applyFill="1" applyBorder="1"/>
    <xf numFmtId="0" fontId="9" fillId="29" borderId="8" xfId="0" applyFont="1" applyFill="1" applyBorder="1" applyAlignment="1">
      <alignment horizontal="center"/>
    </xf>
    <xf numFmtId="0" fontId="9" fillId="29" borderId="8" xfId="0" quotePrefix="1" applyFont="1" applyFill="1" applyBorder="1" applyAlignment="1">
      <alignment horizontal="center"/>
    </xf>
    <xf numFmtId="0" fontId="2" fillId="29" borderId="5" xfId="0" applyFont="1" applyFill="1" applyBorder="1" applyAlignment="1">
      <alignment horizontal="center"/>
    </xf>
    <xf numFmtId="0" fontId="2" fillId="29" borderId="12" xfId="0" applyFont="1" applyFill="1" applyBorder="1" applyAlignment="1">
      <alignment horizontal="center"/>
    </xf>
    <xf numFmtId="0" fontId="9" fillId="29" borderId="5" xfId="0" quotePrefix="1" applyFont="1" applyFill="1" applyBorder="1" applyAlignment="1">
      <alignment horizontal="center"/>
    </xf>
    <xf numFmtId="165" fontId="13" fillId="8" borderId="34" xfId="1" applyFont="1" applyFill="1" applyBorder="1" applyAlignment="1" applyProtection="1">
      <alignment horizontal="center" vertical="center"/>
      <protection locked="0" hidden="1"/>
    </xf>
    <xf numFmtId="0" fontId="17" fillId="0" borderId="0" xfId="0" applyFont="1" applyAlignment="1">
      <alignment horizontal="center" vertical="center"/>
    </xf>
    <xf numFmtId="0" fontId="54" fillId="0" borderId="0" xfId="0" applyFont="1" applyAlignment="1" applyProtection="1">
      <alignment horizontal="left" vertical="top"/>
      <protection locked="0" hidden="1"/>
    </xf>
    <xf numFmtId="1" fontId="27" fillId="3" borderId="14" xfId="0" applyNumberFormat="1" applyFont="1" applyFill="1" applyBorder="1" applyAlignment="1" applyProtection="1">
      <alignment horizontal="center" vertical="center"/>
      <protection locked="0" hidden="1"/>
    </xf>
    <xf numFmtId="9" fontId="27" fillId="3" borderId="14" xfId="0" applyNumberFormat="1" applyFont="1" applyFill="1" applyBorder="1" applyAlignment="1" applyProtection="1">
      <alignment horizontal="center" vertical="center"/>
      <protection locked="0" hidden="1"/>
    </xf>
    <xf numFmtId="173" fontId="27" fillId="3" borderId="14" xfId="0" applyNumberFormat="1" applyFont="1" applyFill="1" applyBorder="1" applyAlignment="1" applyProtection="1">
      <alignment horizontal="center" vertical="center"/>
      <protection locked="0" hidden="1"/>
    </xf>
    <xf numFmtId="1" fontId="27" fillId="3" borderId="0" xfId="0" applyNumberFormat="1" applyFont="1" applyFill="1" applyAlignment="1" applyProtection="1">
      <alignment horizontal="center" vertical="center"/>
      <protection locked="0" hidden="1"/>
    </xf>
    <xf numFmtId="9" fontId="27" fillId="3" borderId="0" xfId="0" applyNumberFormat="1" applyFont="1" applyFill="1" applyAlignment="1" applyProtection="1">
      <alignment horizontal="center" vertical="center"/>
      <protection locked="0" hidden="1"/>
    </xf>
    <xf numFmtId="173" fontId="27" fillId="3" borderId="0" xfId="0" applyNumberFormat="1" applyFont="1" applyFill="1" applyAlignment="1" applyProtection="1">
      <alignment horizontal="center" vertical="center"/>
      <protection locked="0" hidden="1"/>
    </xf>
    <xf numFmtId="0" fontId="61" fillId="31" borderId="34" xfId="9" applyFont="1" applyFill="1" applyBorder="1" applyAlignment="1" applyProtection="1">
      <alignment vertical="top"/>
      <protection locked="0"/>
    </xf>
    <xf numFmtId="0" fontId="61" fillId="31" borderId="43" xfId="9" applyFont="1" applyFill="1" applyBorder="1" applyAlignment="1" applyProtection="1">
      <alignment vertical="top"/>
      <protection locked="0"/>
    </xf>
    <xf numFmtId="0" fontId="61" fillId="31" borderId="34" xfId="9" applyFont="1" applyFill="1" applyBorder="1" applyAlignment="1" applyProtection="1">
      <alignment vertical="top" wrapText="1"/>
      <protection locked="0"/>
    </xf>
    <xf numFmtId="0" fontId="61" fillId="31" borderId="34" xfId="9" applyFont="1" applyFill="1" applyBorder="1" applyAlignment="1" applyProtection="1">
      <alignment wrapText="1"/>
      <protection locked="0"/>
    </xf>
    <xf numFmtId="0" fontId="55" fillId="5" borderId="34" xfId="0" applyFont="1" applyFill="1" applyBorder="1" applyAlignment="1" applyProtection="1">
      <alignment horizontal="center" vertical="center"/>
      <protection hidden="1"/>
    </xf>
    <xf numFmtId="0" fontId="55" fillId="20" borderId="102" xfId="0" applyFont="1" applyFill="1" applyBorder="1" applyAlignment="1" applyProtection="1">
      <alignment horizontal="center" vertical="center"/>
      <protection hidden="1"/>
    </xf>
    <xf numFmtId="0" fontId="55" fillId="32" borderId="33" xfId="0" applyFont="1" applyFill="1" applyBorder="1" applyAlignment="1" applyProtection="1">
      <alignment horizontal="center" vertical="center"/>
      <protection hidden="1"/>
    </xf>
    <xf numFmtId="0" fontId="55" fillId="5" borderId="103" xfId="0" applyFont="1" applyFill="1" applyBorder="1" applyAlignment="1" applyProtection="1">
      <alignment horizontal="center" vertical="center"/>
      <protection hidden="1"/>
    </xf>
    <xf numFmtId="0" fontId="55" fillId="20" borderId="35" xfId="0" applyFont="1" applyFill="1" applyBorder="1" applyAlignment="1" applyProtection="1">
      <alignment horizontal="center" vertical="center"/>
      <protection hidden="1"/>
    </xf>
    <xf numFmtId="0" fontId="55" fillId="20" borderId="104" xfId="0" applyFont="1" applyFill="1" applyBorder="1" applyAlignment="1" applyProtection="1">
      <alignment horizontal="center" vertical="center"/>
      <protection hidden="1"/>
    </xf>
    <xf numFmtId="0" fontId="55" fillId="30" borderId="34" xfId="0" applyFont="1" applyFill="1" applyBorder="1" applyAlignment="1" applyProtection="1">
      <alignment horizontal="center" vertical="center"/>
      <protection hidden="1"/>
    </xf>
    <xf numFmtId="0" fontId="55" fillId="20" borderId="105" xfId="0" applyFont="1" applyFill="1" applyBorder="1" applyAlignment="1" applyProtection="1">
      <alignment horizontal="center" vertical="center"/>
      <protection hidden="1"/>
    </xf>
    <xf numFmtId="0" fontId="55" fillId="29" borderId="35" xfId="0" applyFont="1" applyFill="1" applyBorder="1" applyAlignment="1" applyProtection="1">
      <alignment horizontal="center" vertical="center"/>
      <protection hidden="1"/>
    </xf>
    <xf numFmtId="0" fontId="61" fillId="31" borderId="43" xfId="9" applyFont="1" applyFill="1" applyBorder="1" applyAlignment="1" applyProtection="1">
      <alignment vertical="top" wrapText="1"/>
      <protection locked="0"/>
    </xf>
    <xf numFmtId="0" fontId="61" fillId="31" borderId="35" xfId="9" applyFont="1" applyFill="1" applyBorder="1" applyAlignment="1" applyProtection="1">
      <alignment vertical="top" wrapText="1"/>
      <protection locked="0"/>
    </xf>
    <xf numFmtId="0" fontId="61" fillId="31" borderId="35" xfId="9" applyFont="1" applyFill="1" applyBorder="1" applyAlignment="1" applyProtection="1">
      <alignment vertical="top"/>
      <protection locked="0"/>
    </xf>
    <xf numFmtId="0" fontId="61" fillId="31" borderId="43" xfId="9" applyFont="1" applyFill="1" applyBorder="1" applyAlignment="1" applyProtection="1">
      <alignment wrapText="1"/>
      <protection locked="0"/>
    </xf>
    <xf numFmtId="0" fontId="61" fillId="31" borderId="35" xfId="9" applyFont="1" applyFill="1" applyBorder="1" applyAlignment="1" applyProtection="1">
      <alignment wrapText="1"/>
      <protection locked="0"/>
    </xf>
    <xf numFmtId="0" fontId="67" fillId="24" borderId="33" xfId="9" applyFont="1" applyFill="1" applyBorder="1" applyAlignment="1" applyProtection="1">
      <alignment horizontal="center" vertical="center" wrapText="1"/>
      <protection locked="0" hidden="1"/>
    </xf>
    <xf numFmtId="0" fontId="61" fillId="0" borderId="45" xfId="9" applyFont="1" applyBorder="1" applyAlignment="1" applyProtection="1">
      <alignment horizontal="center" vertical="center" wrapText="1"/>
      <protection hidden="1"/>
    </xf>
    <xf numFmtId="0" fontId="67" fillId="0" borderId="45" xfId="9" applyFont="1" applyBorder="1" applyAlignment="1" applyProtection="1">
      <alignment horizontal="center" vertical="center" wrapText="1"/>
      <protection hidden="1"/>
    </xf>
    <xf numFmtId="0" fontId="61" fillId="31" borderId="43" xfId="9" applyFont="1" applyFill="1" applyBorder="1" applyAlignment="1" applyProtection="1">
      <alignment vertical="top" wrapText="1"/>
      <protection hidden="1"/>
    </xf>
    <xf numFmtId="0" fontId="61" fillId="31" borderId="43" xfId="9" applyFont="1" applyFill="1" applyBorder="1" applyAlignment="1" applyProtection="1">
      <alignment vertical="top"/>
      <protection hidden="1"/>
    </xf>
    <xf numFmtId="0" fontId="61" fillId="31" borderId="43" xfId="9" applyFont="1" applyFill="1" applyBorder="1" applyAlignment="1" applyProtection="1">
      <alignment wrapText="1"/>
      <protection hidden="1"/>
    </xf>
    <xf numFmtId="0" fontId="56" fillId="3" borderId="39" xfId="0" applyFont="1" applyFill="1" applyBorder="1" applyAlignment="1" applyProtection="1">
      <alignment horizontal="center" vertical="center" wrapText="1"/>
      <protection hidden="1"/>
    </xf>
    <xf numFmtId="0" fontId="55" fillId="0" borderId="33" xfId="0" applyFont="1" applyBorder="1" applyAlignment="1" applyProtection="1">
      <alignment horizontal="center" vertical="center"/>
      <protection hidden="1"/>
    </xf>
    <xf numFmtId="0" fontId="72" fillId="3" borderId="17" xfId="0" applyFont="1" applyFill="1" applyBorder="1" applyAlignment="1" applyProtection="1">
      <alignment horizontal="center" vertical="center"/>
      <protection locked="0"/>
    </xf>
    <xf numFmtId="0" fontId="27" fillId="3" borderId="41" xfId="0" applyFont="1" applyFill="1" applyBorder="1" applyAlignment="1" applyProtection="1">
      <alignment horizontal="center" vertical="center"/>
      <protection locked="0"/>
    </xf>
    <xf numFmtId="0" fontId="27" fillId="0" borderId="45" xfId="0" applyFont="1" applyBorder="1" applyAlignment="1" applyProtection="1">
      <alignment horizontal="center" vertical="center"/>
      <protection locked="0"/>
    </xf>
    <xf numFmtId="0" fontId="19" fillId="3" borderId="3" xfId="4" applyNumberFormat="1" applyFont="1" applyFill="1" applyBorder="1" applyAlignment="1">
      <alignment horizontal="left"/>
    </xf>
    <xf numFmtId="49" fontId="38" fillId="12" borderId="69" xfId="6" applyNumberFormat="1" applyFont="1" applyFill="1" applyBorder="1" applyAlignment="1">
      <alignment horizontal="center"/>
    </xf>
    <xf numFmtId="49" fontId="38" fillId="5" borderId="69" xfId="6" applyNumberFormat="1" applyFont="1" applyFill="1" applyBorder="1" applyAlignment="1">
      <alignment horizontal="center"/>
    </xf>
    <xf numFmtId="0" fontId="1" fillId="3" borderId="2" xfId="0" applyFont="1" applyFill="1" applyBorder="1" applyAlignment="1">
      <alignment horizontal="center"/>
    </xf>
    <xf numFmtId="0" fontId="42" fillId="3" borderId="0" xfId="0" applyFont="1" applyFill="1" applyAlignment="1">
      <alignment horizontal="center"/>
    </xf>
    <xf numFmtId="0" fontId="43" fillId="3" borderId="0" xfId="0" applyFont="1" applyFill="1"/>
    <xf numFmtId="0" fontId="41" fillId="3" borderId="0" xfId="0" applyFont="1" applyFill="1" applyAlignment="1">
      <alignment horizontal="centerContinuous" vertical="center"/>
    </xf>
    <xf numFmtId="0" fontId="42" fillId="3" borderId="0" xfId="0" applyFont="1" applyFill="1" applyAlignment="1">
      <alignment horizontal="centerContinuous"/>
    </xf>
    <xf numFmtId="0" fontId="41" fillId="3" borderId="0" xfId="0" applyFont="1" applyFill="1" applyAlignment="1" applyProtection="1">
      <alignment horizontal="centerContinuous" vertical="center"/>
      <protection locked="0"/>
    </xf>
    <xf numFmtId="14" fontId="41" fillId="3" borderId="0" xfId="0" applyNumberFormat="1" applyFont="1" applyFill="1" applyAlignment="1" applyProtection="1">
      <alignment horizontal="centerContinuous" vertical="center"/>
      <protection locked="0"/>
    </xf>
    <xf numFmtId="0" fontId="45" fillId="3" borderId="0" xfId="0" applyFont="1" applyFill="1" applyAlignment="1">
      <alignment horizontal="centerContinuous" vertical="center"/>
    </xf>
    <xf numFmtId="177" fontId="76" fillId="3" borderId="0" xfId="0" applyNumberFormat="1" applyFont="1" applyFill="1"/>
    <xf numFmtId="0" fontId="0" fillId="5" borderId="80" xfId="0" applyFill="1" applyBorder="1" applyAlignment="1">
      <alignment horizontal="center"/>
    </xf>
    <xf numFmtId="0" fontId="0" fillId="5" borderId="81" xfId="0" applyFill="1" applyBorder="1" applyAlignment="1">
      <alignment horizontal="center"/>
    </xf>
    <xf numFmtId="0" fontId="0" fillId="7" borderId="81" xfId="0" applyFill="1" applyBorder="1" applyAlignment="1">
      <alignment horizontal="center"/>
    </xf>
    <xf numFmtId="0" fontId="0" fillId="5" borderId="83" xfId="0" applyFill="1" applyBorder="1" applyAlignment="1">
      <alignment horizontal="center"/>
    </xf>
    <xf numFmtId="0" fontId="0" fillId="7" borderId="83" xfId="0" applyFill="1" applyBorder="1" applyAlignment="1">
      <alignment horizontal="center"/>
    </xf>
    <xf numFmtId="14" fontId="16" fillId="0" borderId="0" xfId="0" applyNumberFormat="1" applyFont="1"/>
    <xf numFmtId="49" fontId="38" fillId="12" borderId="0" xfId="6" applyNumberFormat="1" applyFont="1" applyFill="1" applyBorder="1" applyAlignment="1">
      <alignment horizontal="center"/>
    </xf>
    <xf numFmtId="0" fontId="70" fillId="0" borderId="0" xfId="0" applyFont="1" applyAlignment="1" applyProtection="1">
      <alignment horizontal="center"/>
      <protection hidden="1"/>
    </xf>
    <xf numFmtId="0" fontId="24" fillId="0" borderId="34" xfId="0" applyFont="1" applyBorder="1" applyAlignment="1" applyProtection="1">
      <alignment horizontal="center" vertical="center" wrapText="1"/>
      <protection locked="0"/>
    </xf>
    <xf numFmtId="0" fontId="55" fillId="0" borderId="33" xfId="0" applyFont="1" applyBorder="1" applyAlignment="1" applyProtection="1">
      <alignment horizontal="center" vertical="center"/>
      <protection locked="0"/>
    </xf>
    <xf numFmtId="0" fontId="61" fillId="0" borderId="0" xfId="9" applyFont="1" applyAlignment="1" applyProtection="1">
      <alignment horizontal="center" vertical="center"/>
      <protection hidden="1"/>
    </xf>
    <xf numFmtId="0" fontId="72" fillId="3" borderId="0" xfId="0" applyFont="1" applyFill="1" applyAlignment="1" applyProtection="1">
      <alignment horizontal="center" vertical="center"/>
      <protection locked="0"/>
    </xf>
    <xf numFmtId="0" fontId="27" fillId="3" borderId="0" xfId="0" applyFont="1" applyFill="1" applyAlignment="1" applyProtection="1">
      <alignment horizontal="center" vertical="center"/>
      <protection locked="0"/>
    </xf>
    <xf numFmtId="0" fontId="24" fillId="0" borderId="0" xfId="0" applyFont="1" applyAlignment="1" applyProtection="1">
      <alignment vertical="center"/>
      <protection locked="0" hidden="1"/>
    </xf>
    <xf numFmtId="165" fontId="43" fillId="3" borderId="0" xfId="1" applyFont="1" applyFill="1" applyBorder="1"/>
    <xf numFmtId="165" fontId="42" fillId="3" borderId="0" xfId="1" applyFont="1" applyFill="1" applyBorder="1"/>
    <xf numFmtId="0" fontId="42" fillId="3" borderId="2" xfId="0" applyFont="1" applyFill="1" applyBorder="1" applyAlignment="1">
      <alignment horizontal="center"/>
    </xf>
    <xf numFmtId="0" fontId="43" fillId="3" borderId="2" xfId="0" applyFont="1" applyFill="1" applyBorder="1"/>
    <xf numFmtId="0" fontId="41" fillId="3" borderId="2" xfId="0" applyFont="1" applyFill="1" applyBorder="1" applyAlignment="1" applyProtection="1">
      <alignment horizontal="centerContinuous" vertical="center"/>
      <protection locked="0"/>
    </xf>
    <xf numFmtId="0" fontId="45" fillId="3" borderId="0" xfId="0" applyFont="1" applyFill="1" applyAlignment="1">
      <alignment horizontal="centerContinuous" vertical="center" wrapText="1"/>
    </xf>
    <xf numFmtId="0" fontId="42" fillId="3" borderId="2" xfId="0" applyFont="1" applyFill="1" applyBorder="1" applyAlignment="1">
      <alignment horizontal="centerContinuous"/>
    </xf>
    <xf numFmtId="0" fontId="32" fillId="9" borderId="65" xfId="0" applyFont="1" applyFill="1" applyBorder="1" applyAlignment="1">
      <alignment horizontal="center" vertical="center"/>
    </xf>
    <xf numFmtId="0" fontId="32" fillId="9" borderId="4" xfId="0" applyFont="1" applyFill="1" applyBorder="1" applyAlignment="1">
      <alignment horizontal="center" vertical="center"/>
    </xf>
    <xf numFmtId="0" fontId="14" fillId="3" borderId="5" xfId="0" applyFont="1" applyFill="1" applyBorder="1" applyAlignment="1" applyProtection="1">
      <alignment horizontal="left" vertical="center"/>
      <protection locked="0"/>
    </xf>
    <xf numFmtId="0" fontId="14" fillId="3" borderId="6" xfId="0" applyFont="1" applyFill="1" applyBorder="1" applyAlignment="1" applyProtection="1">
      <alignment horizontal="left" vertical="center"/>
      <protection locked="0"/>
    </xf>
    <xf numFmtId="0" fontId="14" fillId="3" borderId="9" xfId="0" applyFont="1" applyFill="1" applyBorder="1" applyAlignment="1" applyProtection="1">
      <alignment horizontal="left" vertical="center"/>
      <protection locked="0"/>
    </xf>
    <xf numFmtId="0" fontId="14" fillId="3" borderId="10" xfId="0" applyFont="1" applyFill="1" applyBorder="1" applyAlignment="1" applyProtection="1">
      <alignment horizontal="left" vertical="center"/>
      <protection locked="0"/>
    </xf>
    <xf numFmtId="0" fontId="14" fillId="3" borderId="18" xfId="0" applyFont="1" applyFill="1" applyBorder="1" applyAlignment="1" applyProtection="1">
      <alignment horizontal="left" vertical="center"/>
      <protection locked="0"/>
    </xf>
    <xf numFmtId="0" fontId="14" fillId="3" borderId="19" xfId="0" applyFont="1" applyFill="1" applyBorder="1" applyAlignment="1" applyProtection="1">
      <alignment horizontal="left" vertical="center"/>
      <protection locked="0"/>
    </xf>
    <xf numFmtId="0" fontId="14" fillId="3" borderId="23" xfId="0" applyFont="1" applyFill="1" applyBorder="1" applyAlignment="1" applyProtection="1">
      <alignment vertical="center"/>
      <protection locked="0"/>
    </xf>
    <xf numFmtId="0" fontId="14" fillId="3" borderId="24" xfId="0" applyFont="1" applyFill="1" applyBorder="1" applyAlignment="1" applyProtection="1">
      <alignment vertical="center"/>
      <protection locked="0"/>
    </xf>
    <xf numFmtId="0" fontId="14" fillId="3" borderId="71" xfId="0" applyFont="1" applyFill="1" applyBorder="1" applyAlignment="1" applyProtection="1">
      <alignment vertical="center"/>
      <protection locked="0"/>
    </xf>
    <xf numFmtId="0" fontId="4" fillId="3" borderId="47" xfId="0" applyFont="1" applyFill="1" applyBorder="1" applyAlignment="1">
      <alignment horizontal="center" vertical="center" wrapText="1"/>
    </xf>
    <xf numFmtId="0" fontId="4" fillId="3" borderId="48" xfId="0" applyFont="1" applyFill="1" applyBorder="1" applyAlignment="1">
      <alignment horizontal="center" vertical="center" wrapText="1"/>
    </xf>
    <xf numFmtId="0" fontId="4" fillId="3" borderId="49" xfId="0" applyFont="1" applyFill="1" applyBorder="1" applyAlignment="1">
      <alignment horizontal="center" vertical="center" wrapText="1"/>
    </xf>
    <xf numFmtId="0" fontId="8" fillId="3" borderId="0" xfId="0" applyFont="1" applyFill="1" applyAlignment="1">
      <alignment horizontal="center" vertical="center"/>
    </xf>
    <xf numFmtId="0" fontId="26" fillId="9" borderId="38" xfId="0" applyFont="1" applyFill="1" applyBorder="1" applyAlignment="1">
      <alignment horizontal="center" vertical="center"/>
    </xf>
    <xf numFmtId="0" fontId="26" fillId="9" borderId="36" xfId="0" applyFont="1" applyFill="1" applyBorder="1" applyAlignment="1">
      <alignment horizontal="center" vertical="center"/>
    </xf>
    <xf numFmtId="0" fontId="4" fillId="3" borderId="38"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51" xfId="0" applyFont="1" applyFill="1" applyBorder="1" applyAlignment="1">
      <alignment horizontal="center" vertical="center"/>
    </xf>
    <xf numFmtId="0" fontId="44" fillId="3" borderId="0" xfId="0" applyFont="1" applyFill="1" applyAlignment="1" applyProtection="1">
      <alignment horizontal="center" vertical="center"/>
      <protection locked="0"/>
    </xf>
    <xf numFmtId="0" fontId="44" fillId="3" borderId="3" xfId="0" applyFont="1" applyFill="1" applyBorder="1" applyAlignment="1" applyProtection="1">
      <alignment horizontal="center" vertical="center"/>
      <protection locked="0"/>
    </xf>
    <xf numFmtId="0" fontId="4" fillId="3" borderId="44"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3" borderId="41" xfId="0" applyFont="1" applyFill="1" applyBorder="1" applyAlignment="1">
      <alignment horizontal="center" vertical="center" wrapText="1"/>
    </xf>
    <xf numFmtId="0" fontId="4" fillId="3" borderId="44" xfId="0" applyFont="1" applyFill="1" applyBorder="1" applyAlignment="1">
      <alignment horizontal="center" vertical="center" wrapText="1"/>
    </xf>
    <xf numFmtId="0" fontId="4" fillId="3" borderId="45" xfId="0" applyFont="1" applyFill="1" applyBorder="1" applyAlignment="1">
      <alignment horizontal="center" vertical="center" wrapText="1"/>
    </xf>
    <xf numFmtId="0" fontId="2" fillId="3" borderId="16" xfId="0" applyFont="1" applyFill="1" applyBorder="1" applyAlignment="1">
      <alignment horizontal="left"/>
    </xf>
    <xf numFmtId="0" fontId="26" fillId="9" borderId="4" xfId="0" applyFont="1" applyFill="1" applyBorder="1" applyAlignment="1">
      <alignment horizontal="center" vertical="center"/>
    </xf>
    <xf numFmtId="0" fontId="26" fillId="9" borderId="56" xfId="0" applyFont="1" applyFill="1" applyBorder="1" applyAlignment="1">
      <alignment horizontal="center" vertical="center"/>
    </xf>
    <xf numFmtId="0" fontId="1" fillId="3" borderId="39" xfId="0" applyFont="1" applyFill="1" applyBorder="1" applyAlignment="1">
      <alignment horizontal="center"/>
    </xf>
    <xf numFmtId="0" fontId="1" fillId="3" borderId="14" xfId="0" applyFont="1" applyFill="1" applyBorder="1" applyAlignment="1">
      <alignment horizontal="center"/>
    </xf>
    <xf numFmtId="0" fontId="1" fillId="3" borderId="2" xfId="0" applyFont="1" applyFill="1" applyBorder="1" applyAlignment="1">
      <alignment horizontal="center"/>
    </xf>
    <xf numFmtId="0" fontId="1" fillId="3" borderId="0" xfId="0" applyFont="1" applyFill="1" applyAlignment="1">
      <alignment horizontal="center"/>
    </xf>
    <xf numFmtId="0" fontId="1" fillId="3" borderId="21" xfId="0" applyFont="1" applyFill="1" applyBorder="1" applyAlignment="1">
      <alignment horizontal="center"/>
    </xf>
    <xf numFmtId="0" fontId="1" fillId="3" borderId="4" xfId="0" applyFont="1" applyFill="1" applyBorder="1" applyAlignment="1">
      <alignment horizontal="center"/>
    </xf>
    <xf numFmtId="0" fontId="26" fillId="9" borderId="51" xfId="0" applyFont="1" applyFill="1" applyBorder="1" applyAlignment="1">
      <alignment horizontal="center" vertical="center"/>
    </xf>
    <xf numFmtId="0" fontId="25" fillId="9" borderId="47" xfId="0" applyFont="1" applyFill="1" applyBorder="1" applyAlignment="1">
      <alignment horizontal="center" vertical="center"/>
    </xf>
    <xf numFmtId="0" fontId="25" fillId="9" borderId="48" xfId="0" applyFont="1" applyFill="1" applyBorder="1" applyAlignment="1">
      <alignment horizontal="center" vertical="center"/>
    </xf>
    <xf numFmtId="0" fontId="25" fillId="9" borderId="49" xfId="0" applyFont="1" applyFill="1" applyBorder="1" applyAlignment="1">
      <alignment horizontal="center" vertical="center"/>
    </xf>
    <xf numFmtId="0" fontId="29" fillId="3" borderId="39" xfId="0" applyFont="1" applyFill="1" applyBorder="1" applyAlignment="1">
      <alignment horizontal="center" vertical="center"/>
    </xf>
    <xf numFmtId="0" fontId="29" fillId="3" borderId="14" xfId="0" applyFont="1" applyFill="1" applyBorder="1" applyAlignment="1">
      <alignment horizontal="center" vertical="center"/>
    </xf>
    <xf numFmtId="0" fontId="29" fillId="3" borderId="40" xfId="0" applyFont="1" applyFill="1" applyBorder="1" applyAlignment="1">
      <alignment horizontal="center" vertical="center"/>
    </xf>
    <xf numFmtId="0" fontId="29" fillId="3" borderId="2" xfId="0" applyFont="1" applyFill="1" applyBorder="1" applyAlignment="1">
      <alignment horizontal="center" vertical="center"/>
    </xf>
    <xf numFmtId="0" fontId="29" fillId="3" borderId="0" xfId="0" applyFont="1" applyFill="1" applyAlignment="1">
      <alignment horizontal="center" vertical="center"/>
    </xf>
    <xf numFmtId="0" fontId="29" fillId="3" borderId="3" xfId="0" applyFont="1" applyFill="1" applyBorder="1" applyAlignment="1">
      <alignment horizontal="center" vertical="center"/>
    </xf>
    <xf numFmtId="165" fontId="13" fillId="3" borderId="41" xfId="1" applyFont="1" applyFill="1" applyBorder="1" applyAlignment="1">
      <alignment horizontal="center" vertical="center"/>
    </xf>
    <xf numFmtId="165" fontId="13" fillId="3" borderId="43" xfId="1" applyFont="1" applyFill="1" applyBorder="1" applyAlignment="1">
      <alignment horizontal="center" vertical="center"/>
    </xf>
    <xf numFmtId="165" fontId="13" fillId="3" borderId="35" xfId="1" applyFont="1" applyFill="1" applyBorder="1" applyAlignment="1">
      <alignment horizontal="center" vertical="center"/>
    </xf>
    <xf numFmtId="0" fontId="13" fillId="3" borderId="34" xfId="0" applyFont="1" applyFill="1" applyBorder="1" applyAlignment="1">
      <alignment horizontal="center" vertical="center"/>
    </xf>
    <xf numFmtId="0" fontId="13" fillId="3" borderId="43" xfId="0" applyFont="1" applyFill="1" applyBorder="1" applyAlignment="1">
      <alignment horizontal="center" vertical="center"/>
    </xf>
    <xf numFmtId="0" fontId="13" fillId="3" borderId="35" xfId="0" applyFont="1" applyFill="1" applyBorder="1" applyAlignment="1">
      <alignment horizontal="center" vertical="center"/>
    </xf>
    <xf numFmtId="166" fontId="13" fillId="7" borderId="0" xfId="1" applyNumberFormat="1" applyFont="1" applyFill="1" applyBorder="1" applyAlignment="1" applyProtection="1">
      <alignment horizontal="left"/>
      <protection locked="0"/>
    </xf>
    <xf numFmtId="164" fontId="13" fillId="7" borderId="0" xfId="0" applyNumberFormat="1" applyFont="1" applyFill="1" applyAlignment="1">
      <alignment horizontal="right"/>
    </xf>
    <xf numFmtId="15" fontId="13" fillId="7" borderId="0" xfId="0" applyNumberFormat="1" applyFont="1" applyFill="1" applyAlignment="1">
      <alignment horizontal="center"/>
    </xf>
    <xf numFmtId="0" fontId="27" fillId="7" borderId="0" xfId="0" applyFont="1" applyFill="1" applyAlignment="1" applyProtection="1">
      <alignment horizontal="left"/>
      <protection locked="0"/>
    </xf>
    <xf numFmtId="0" fontId="27" fillId="7" borderId="3" xfId="0" applyFont="1" applyFill="1" applyBorder="1" applyAlignment="1" applyProtection="1">
      <alignment horizontal="left"/>
      <protection locked="0"/>
    </xf>
    <xf numFmtId="0" fontId="27" fillId="7" borderId="0" xfId="0" applyFont="1" applyFill="1" applyAlignment="1" applyProtection="1">
      <alignment horizontal="left" vertical="center"/>
      <protection locked="0"/>
    </xf>
    <xf numFmtId="0" fontId="27" fillId="7" borderId="3" xfId="0" applyFont="1" applyFill="1" applyBorder="1" applyAlignment="1" applyProtection="1">
      <alignment horizontal="left" vertical="center"/>
      <protection locked="0"/>
    </xf>
    <xf numFmtId="14" fontId="13" fillId="7" borderId="0" xfId="0" applyNumberFormat="1" applyFont="1" applyFill="1" applyAlignment="1" applyProtection="1">
      <alignment horizontal="left" vertical="top" wrapText="1"/>
      <protection locked="0"/>
    </xf>
    <xf numFmtId="0" fontId="13" fillId="7" borderId="3" xfId="0" applyFont="1" applyFill="1" applyBorder="1" applyAlignment="1" applyProtection="1">
      <alignment horizontal="left" vertical="top" wrapText="1"/>
      <protection locked="0"/>
    </xf>
    <xf numFmtId="0" fontId="4" fillId="3" borderId="20" xfId="0" applyFont="1" applyFill="1" applyBorder="1" applyAlignment="1">
      <alignment horizontal="center" vertical="center" wrapText="1"/>
    </xf>
    <xf numFmtId="0" fontId="4" fillId="3" borderId="46" xfId="0" applyFont="1" applyFill="1" applyBorder="1" applyAlignment="1">
      <alignment horizontal="center" vertical="center" wrapText="1"/>
    </xf>
    <xf numFmtId="0" fontId="4" fillId="3" borderId="28" xfId="0" applyFont="1" applyFill="1" applyBorder="1" applyAlignment="1">
      <alignment horizontal="center" vertical="center" wrapText="1"/>
    </xf>
    <xf numFmtId="0" fontId="4" fillId="3" borderId="42" xfId="0" applyFont="1" applyFill="1" applyBorder="1" applyAlignment="1">
      <alignment horizontal="center" vertical="center" wrapText="1"/>
    </xf>
    <xf numFmtId="49" fontId="13" fillId="7" borderId="0" xfId="0" applyNumberFormat="1" applyFont="1" applyFill="1" applyAlignment="1">
      <alignment horizontal="left" vertical="top" wrapText="1"/>
    </xf>
    <xf numFmtId="49" fontId="13" fillId="7" borderId="0" xfId="0" applyNumberFormat="1" applyFont="1" applyFill="1" applyAlignment="1">
      <alignment horizontal="center" vertical="top" wrapText="1"/>
    </xf>
    <xf numFmtId="0" fontId="13" fillId="7" borderId="0" xfId="0" applyFont="1" applyFill="1" applyAlignment="1" applyProtection="1">
      <alignment vertical="top" wrapText="1"/>
      <protection locked="0"/>
    </xf>
    <xf numFmtId="2" fontId="13" fillId="7" borderId="14" xfId="0" applyNumberFormat="1" applyFont="1" applyFill="1" applyBorder="1" applyAlignment="1" applyProtection="1">
      <alignment horizontal="left" vertical="center"/>
      <protection locked="0"/>
    </xf>
    <xf numFmtId="0" fontId="13" fillId="7" borderId="4" xfId="0" applyFont="1" applyFill="1" applyBorder="1" applyAlignment="1" applyProtection="1">
      <alignment horizontal="left"/>
      <protection locked="0"/>
    </xf>
    <xf numFmtId="0" fontId="13" fillId="7" borderId="56" xfId="0" applyFont="1" applyFill="1" applyBorder="1" applyAlignment="1" applyProtection="1">
      <alignment horizontal="left"/>
      <protection locked="0"/>
    </xf>
    <xf numFmtId="0" fontId="13" fillId="7" borderId="0" xfId="0" applyFont="1" applyFill="1" applyAlignment="1">
      <alignment horizontal="left"/>
    </xf>
    <xf numFmtId="0" fontId="13" fillId="7" borderId="3" xfId="0" applyFont="1" applyFill="1" applyBorder="1" applyAlignment="1">
      <alignment horizontal="left"/>
    </xf>
    <xf numFmtId="0" fontId="13" fillId="3" borderId="41" xfId="0" applyFont="1" applyFill="1" applyBorder="1" applyAlignment="1" applyProtection="1">
      <alignment vertical="top"/>
      <protection locked="0"/>
    </xf>
    <xf numFmtId="0" fontId="13" fillId="3" borderId="28" xfId="0" applyFont="1" applyFill="1" applyBorder="1" applyAlignment="1" applyProtection="1">
      <alignment vertical="top"/>
      <protection locked="0"/>
    </xf>
    <xf numFmtId="0" fontId="13" fillId="3" borderId="42" xfId="0" applyFont="1" applyFill="1" applyBorder="1" applyAlignment="1" applyProtection="1">
      <alignment vertical="top"/>
      <protection locked="0"/>
    </xf>
    <xf numFmtId="0" fontId="13" fillId="7" borderId="0" xfId="0" quotePrefix="1" applyFont="1" applyFill="1" applyAlignment="1" applyProtection="1">
      <alignment vertical="top"/>
      <protection locked="0"/>
    </xf>
    <xf numFmtId="0" fontId="4" fillId="13" borderId="2" xfId="0" applyFont="1" applyFill="1" applyBorder="1" applyAlignment="1">
      <alignment horizontal="center" vertical="center"/>
    </xf>
    <xf numFmtId="0" fontId="4" fillId="13" borderId="0" xfId="0" applyFont="1" applyFill="1" applyAlignment="1">
      <alignment horizontal="center" vertical="center"/>
    </xf>
    <xf numFmtId="0" fontId="44" fillId="3" borderId="2" xfId="0" applyFont="1" applyFill="1" applyBorder="1" applyAlignment="1" applyProtection="1">
      <alignment horizontal="center" vertical="center"/>
      <protection locked="0"/>
    </xf>
    <xf numFmtId="0" fontId="41" fillId="3" borderId="0" xfId="0" applyFont="1" applyFill="1" applyAlignment="1" applyProtection="1">
      <alignment horizontal="center" vertical="center"/>
      <protection locked="0"/>
    </xf>
    <xf numFmtId="0" fontId="4" fillId="3" borderId="41" xfId="0" applyFont="1" applyFill="1" applyBorder="1" applyAlignment="1" applyProtection="1">
      <alignment horizontal="center" vertical="center"/>
      <protection locked="0"/>
    </xf>
    <xf numFmtId="0" fontId="4" fillId="3" borderId="28" xfId="0" applyFont="1" applyFill="1" applyBorder="1" applyAlignment="1" applyProtection="1">
      <alignment horizontal="center" vertical="center"/>
      <protection locked="0"/>
    </xf>
    <xf numFmtId="0" fontId="30" fillId="3" borderId="2" xfId="0" applyFont="1" applyFill="1" applyBorder="1" applyAlignment="1" applyProtection="1">
      <alignment horizontal="center" vertical="center"/>
      <protection locked="0"/>
    </xf>
    <xf numFmtId="0" fontId="30" fillId="3" borderId="0" xfId="0" applyFont="1" applyFill="1" applyAlignment="1" applyProtection="1">
      <alignment horizontal="center" vertical="center"/>
      <protection locked="0"/>
    </xf>
    <xf numFmtId="0" fontId="32" fillId="9" borderId="60" xfId="0" applyFont="1" applyFill="1" applyBorder="1" applyAlignment="1">
      <alignment horizontal="center" vertical="center"/>
    </xf>
    <xf numFmtId="0" fontId="32" fillId="9" borderId="36" xfId="0" applyFont="1" applyFill="1" applyBorder="1" applyAlignment="1">
      <alignment horizontal="center" vertical="center"/>
    </xf>
    <xf numFmtId="0" fontId="20" fillId="3" borderId="5" xfId="0" applyFont="1" applyFill="1" applyBorder="1" applyAlignment="1" applyProtection="1">
      <alignment horizontal="center" vertical="center"/>
      <protection locked="0"/>
    </xf>
    <xf numFmtId="0" fontId="20" fillId="3" borderId="6"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31" xfId="0" applyFont="1" applyFill="1" applyBorder="1" applyAlignment="1" applyProtection="1">
      <alignment horizontal="center" vertical="center"/>
      <protection locked="0"/>
    </xf>
    <xf numFmtId="0" fontId="52" fillId="21" borderId="1" xfId="0" applyFont="1" applyFill="1" applyBorder="1" applyAlignment="1">
      <alignment horizontal="left" vertical="center" wrapText="1"/>
    </xf>
    <xf numFmtId="0" fontId="52" fillId="21" borderId="20" xfId="0" applyFont="1" applyFill="1" applyBorder="1" applyAlignment="1">
      <alignment horizontal="left" vertical="center" wrapText="1"/>
    </xf>
    <xf numFmtId="0" fontId="52" fillId="21" borderId="2" xfId="0" applyFont="1" applyFill="1" applyBorder="1" applyAlignment="1">
      <alignment horizontal="left" vertical="center" wrapText="1"/>
    </xf>
    <xf numFmtId="0" fontId="52" fillId="21" borderId="0" xfId="0" applyFont="1" applyFill="1" applyAlignment="1">
      <alignment horizontal="left" vertical="center" wrapText="1"/>
    </xf>
    <xf numFmtId="0" fontId="24" fillId="0" borderId="92" xfId="0" applyFont="1" applyBorder="1" applyAlignment="1" applyProtection="1">
      <alignment horizontal="center"/>
      <protection locked="0" hidden="1"/>
    </xf>
    <xf numFmtId="0" fontId="24" fillId="0" borderId="93" xfId="0" applyFont="1" applyBorder="1" applyAlignment="1" applyProtection="1">
      <alignment horizontal="center"/>
      <protection locked="0" hidden="1"/>
    </xf>
    <xf numFmtId="0" fontId="24" fillId="0" borderId="95" xfId="0" applyFont="1" applyBorder="1" applyAlignment="1" applyProtection="1">
      <alignment horizontal="center"/>
      <protection locked="0" hidden="1"/>
    </xf>
    <xf numFmtId="0" fontId="24" fillId="0" borderId="33" xfId="0" applyFont="1" applyBorder="1" applyAlignment="1" applyProtection="1">
      <alignment horizontal="center"/>
      <protection locked="0" hidden="1"/>
    </xf>
    <xf numFmtId="0" fontId="53" fillId="0" borderId="1" xfId="0" applyFont="1" applyBorder="1" applyAlignment="1" applyProtection="1">
      <alignment horizontal="center" vertical="center"/>
      <protection locked="0" hidden="1"/>
    </xf>
    <xf numFmtId="0" fontId="24" fillId="0" borderId="20" xfId="0" applyFont="1" applyBorder="1" applyAlignment="1" applyProtection="1">
      <alignment horizontal="center" vertical="center"/>
      <protection locked="0" hidden="1"/>
    </xf>
    <xf numFmtId="0" fontId="24" fillId="0" borderId="2" xfId="0" applyFont="1" applyBorder="1" applyAlignment="1" applyProtection="1">
      <alignment horizontal="center" vertical="center"/>
      <protection locked="0" hidden="1"/>
    </xf>
    <xf numFmtId="0" fontId="24" fillId="0" borderId="0" xfId="0" applyFont="1" applyAlignment="1" applyProtection="1">
      <alignment horizontal="center" vertical="center"/>
      <protection locked="0" hidden="1"/>
    </xf>
    <xf numFmtId="0" fontId="24" fillId="0" borderId="41" xfId="0" applyFont="1" applyBorder="1" applyAlignment="1" applyProtection="1">
      <alignment horizontal="center" vertical="center"/>
      <protection locked="0" hidden="1"/>
    </xf>
    <xf numFmtId="0" fontId="24" fillId="0" borderId="28" xfId="0" applyFont="1" applyBorder="1" applyAlignment="1" applyProtection="1">
      <alignment horizontal="center" vertical="center"/>
      <protection locked="0" hidden="1"/>
    </xf>
    <xf numFmtId="165" fontId="13" fillId="31" borderId="20" xfId="1" applyFont="1" applyFill="1" applyBorder="1" applyAlignment="1" applyProtection="1">
      <alignment horizontal="center" vertical="center"/>
      <protection locked="0" hidden="1"/>
    </xf>
    <xf numFmtId="165" fontId="13" fillId="31" borderId="94" xfId="1" applyFont="1" applyFill="1" applyBorder="1" applyAlignment="1" applyProtection="1">
      <alignment horizontal="center" vertical="center"/>
      <protection locked="0" hidden="1"/>
    </xf>
    <xf numFmtId="165" fontId="13" fillId="3" borderId="2" xfId="1" applyFont="1" applyFill="1" applyBorder="1" applyAlignment="1" applyProtection="1">
      <alignment horizontal="center" vertical="center"/>
      <protection locked="0" hidden="1"/>
    </xf>
    <xf numFmtId="165" fontId="13" fillId="3" borderId="0" xfId="1" applyFont="1" applyFill="1" applyBorder="1" applyAlignment="1" applyProtection="1">
      <alignment horizontal="center" vertical="center"/>
      <protection locked="0" hidden="1"/>
    </xf>
    <xf numFmtId="165" fontId="13" fillId="3" borderId="83" xfId="1" applyFont="1" applyFill="1" applyBorder="1" applyAlignment="1" applyProtection="1">
      <alignment horizontal="center" vertical="center"/>
      <protection locked="0" hidden="1"/>
    </xf>
    <xf numFmtId="175" fontId="75" fillId="3" borderId="39" xfId="0" applyNumberFormat="1" applyFont="1" applyFill="1" applyBorder="1" applyAlignment="1" applyProtection="1">
      <alignment horizontal="center" vertical="center" wrapText="1"/>
      <protection hidden="1"/>
    </xf>
    <xf numFmtId="175" fontId="75" fillId="3" borderId="14" xfId="0" applyNumberFormat="1" applyFont="1" applyFill="1" applyBorder="1" applyAlignment="1" applyProtection="1">
      <alignment horizontal="center" vertical="center" wrapText="1"/>
      <protection hidden="1"/>
    </xf>
    <xf numFmtId="175" fontId="75" fillId="3" borderId="40" xfId="0" applyNumberFormat="1" applyFont="1" applyFill="1" applyBorder="1" applyAlignment="1" applyProtection="1">
      <alignment horizontal="center" vertical="center" wrapText="1"/>
      <protection hidden="1"/>
    </xf>
    <xf numFmtId="175" fontId="75" fillId="3" borderId="41" xfId="0" applyNumberFormat="1" applyFont="1" applyFill="1" applyBorder="1" applyAlignment="1" applyProtection="1">
      <alignment horizontal="center" vertical="center" wrapText="1"/>
      <protection hidden="1"/>
    </xf>
    <xf numFmtId="175" fontId="75" fillId="3" borderId="28" xfId="0" applyNumberFormat="1" applyFont="1" applyFill="1" applyBorder="1" applyAlignment="1" applyProtection="1">
      <alignment horizontal="center" vertical="center" wrapText="1"/>
      <protection hidden="1"/>
    </xf>
    <xf numFmtId="175" fontId="75" fillId="3" borderId="42" xfId="0" applyNumberFormat="1" applyFont="1" applyFill="1" applyBorder="1" applyAlignment="1" applyProtection="1">
      <alignment horizontal="center" vertical="center" wrapText="1"/>
      <protection hidden="1"/>
    </xf>
    <xf numFmtId="166" fontId="13" fillId="7" borderId="0" xfId="1" applyNumberFormat="1" applyFont="1" applyFill="1" applyBorder="1" applyAlignment="1" applyProtection="1">
      <alignment horizontal="left" vertical="top"/>
      <protection locked="0" hidden="1"/>
    </xf>
    <xf numFmtId="0" fontId="13" fillId="7" borderId="0" xfId="0" quotePrefix="1" applyFont="1" applyFill="1" applyAlignment="1" applyProtection="1">
      <alignment vertical="top"/>
      <protection locked="0" hidden="1"/>
    </xf>
    <xf numFmtId="0" fontId="26" fillId="9" borderId="96" xfId="0" applyFont="1" applyFill="1" applyBorder="1" applyAlignment="1" applyProtection="1">
      <alignment horizontal="center" vertical="center"/>
      <protection locked="0" hidden="1"/>
    </xf>
    <xf numFmtId="0" fontId="26" fillId="9" borderId="43" xfId="0" applyFont="1" applyFill="1" applyBorder="1" applyAlignment="1" applyProtection="1">
      <alignment horizontal="center" vertical="center"/>
      <protection locked="0" hidden="1"/>
    </xf>
    <xf numFmtId="0" fontId="26" fillId="9" borderId="81" xfId="0" applyFont="1" applyFill="1" applyBorder="1" applyAlignment="1" applyProtection="1">
      <alignment horizontal="center" vertical="center"/>
      <protection locked="0" hidden="1"/>
    </xf>
    <xf numFmtId="0" fontId="13" fillId="7" borderId="0" xfId="0" applyFont="1" applyFill="1" applyAlignment="1" applyProtection="1">
      <alignment horizontal="left" vertical="top" wrapText="1"/>
      <protection locked="0" hidden="1"/>
    </xf>
    <xf numFmtId="166" fontId="13" fillId="7" borderId="0" xfId="1" applyNumberFormat="1" applyFont="1" applyFill="1" applyBorder="1" applyAlignment="1" applyProtection="1">
      <alignment horizontal="left" vertical="top" wrapText="1"/>
      <protection locked="0" hidden="1"/>
    </xf>
    <xf numFmtId="14" fontId="13" fillId="7" borderId="0" xfId="0" applyNumberFormat="1" applyFont="1" applyFill="1" applyAlignment="1" applyProtection="1">
      <alignment horizontal="left" vertical="center" wrapText="1"/>
      <protection locked="0" hidden="1"/>
    </xf>
    <xf numFmtId="0" fontId="13" fillId="7" borderId="0" xfId="0" applyFont="1" applyFill="1" applyAlignment="1" applyProtection="1">
      <alignment horizontal="left" vertical="center" wrapText="1"/>
      <protection locked="0" hidden="1"/>
    </xf>
    <xf numFmtId="0" fontId="13" fillId="7" borderId="83" xfId="0" applyFont="1" applyFill="1" applyBorder="1" applyAlignment="1" applyProtection="1">
      <alignment horizontal="left" vertical="center" wrapText="1"/>
      <protection locked="0" hidden="1"/>
    </xf>
    <xf numFmtId="164" fontId="13" fillId="7" borderId="0" xfId="0" applyNumberFormat="1" applyFont="1" applyFill="1" applyAlignment="1" applyProtection="1">
      <alignment horizontal="center"/>
      <protection locked="0" hidden="1"/>
    </xf>
    <xf numFmtId="167" fontId="13" fillId="7" borderId="0" xfId="0" applyNumberFormat="1" applyFont="1" applyFill="1" applyAlignment="1" applyProtection="1">
      <alignment horizontal="center"/>
      <protection locked="0" hidden="1"/>
    </xf>
    <xf numFmtId="0" fontId="13" fillId="7" borderId="0" xfId="0" applyFont="1" applyFill="1" applyAlignment="1" applyProtection="1">
      <alignment horizontal="center"/>
      <protection locked="0" hidden="1"/>
    </xf>
    <xf numFmtId="15" fontId="13" fillId="7" borderId="0" xfId="0" applyNumberFormat="1" applyFont="1" applyFill="1" applyAlignment="1" applyProtection="1">
      <alignment horizontal="center"/>
      <protection locked="0" hidden="1"/>
    </xf>
    <xf numFmtId="175" fontId="56" fillId="3" borderId="33" xfId="0" applyNumberFormat="1" applyFont="1" applyFill="1" applyBorder="1" applyAlignment="1" applyProtection="1">
      <alignment horizontal="center" vertical="center" wrapText="1"/>
      <protection hidden="1"/>
    </xf>
    <xf numFmtId="175" fontId="56" fillId="3" borderId="64" xfId="0" applyNumberFormat="1" applyFont="1" applyFill="1" applyBorder="1" applyAlignment="1" applyProtection="1">
      <alignment horizontal="center" vertical="center" wrapText="1"/>
      <protection hidden="1"/>
    </xf>
    <xf numFmtId="0" fontId="24" fillId="0" borderId="33" xfId="0" applyFont="1" applyBorder="1" applyAlignment="1" applyProtection="1">
      <alignment horizontal="left" vertical="center" wrapText="1"/>
      <protection hidden="1"/>
    </xf>
    <xf numFmtId="0" fontId="27" fillId="3" borderId="98" xfId="0" applyFont="1" applyFill="1" applyBorder="1" applyAlignment="1" applyProtection="1">
      <alignment horizontal="left" vertical="center"/>
      <protection locked="0" hidden="1"/>
    </xf>
    <xf numFmtId="0" fontId="27" fillId="3" borderId="14" xfId="0" applyFont="1" applyFill="1" applyBorder="1" applyAlignment="1" applyProtection="1">
      <alignment horizontal="left" vertical="center"/>
      <protection locked="0" hidden="1"/>
    </xf>
    <xf numFmtId="0" fontId="27" fillId="3" borderId="67" xfId="0" applyFont="1" applyFill="1" applyBorder="1" applyAlignment="1" applyProtection="1">
      <alignment horizontal="left" vertical="center"/>
      <protection locked="0" hidden="1"/>
    </xf>
    <xf numFmtId="0" fontId="13" fillId="3" borderId="99" xfId="0" applyFont="1" applyFill="1" applyBorder="1" applyAlignment="1" applyProtection="1">
      <alignment horizontal="left" vertical="top"/>
      <protection locked="0" hidden="1"/>
    </xf>
    <xf numFmtId="0" fontId="13" fillId="3" borderId="28" xfId="0" applyFont="1" applyFill="1" applyBorder="1" applyAlignment="1" applyProtection="1">
      <alignment horizontal="left" vertical="top"/>
      <protection locked="0" hidden="1"/>
    </xf>
    <xf numFmtId="0" fontId="13" fillId="3" borderId="80" xfId="0" applyFont="1" applyFill="1" applyBorder="1" applyAlignment="1" applyProtection="1">
      <alignment horizontal="left" vertical="top"/>
      <protection locked="0" hidden="1"/>
    </xf>
    <xf numFmtId="0" fontId="13" fillId="3" borderId="34" xfId="0" applyFont="1" applyFill="1" applyBorder="1" applyAlignment="1" applyProtection="1">
      <alignment horizontal="center" vertical="center"/>
      <protection locked="0" hidden="1"/>
    </xf>
    <xf numFmtId="0" fontId="13" fillId="3" borderId="43" xfId="0" applyFont="1" applyFill="1" applyBorder="1" applyAlignment="1" applyProtection="1">
      <alignment horizontal="center" vertical="center"/>
      <protection locked="0" hidden="1"/>
    </xf>
    <xf numFmtId="165" fontId="13" fillId="8" borderId="33" xfId="1" applyFont="1" applyFill="1" applyBorder="1" applyAlignment="1" applyProtection="1">
      <alignment horizontal="center" vertical="center"/>
      <protection locked="0" hidden="1"/>
    </xf>
    <xf numFmtId="165" fontId="13" fillId="8" borderId="64" xfId="1" applyFont="1" applyFill="1" applyBorder="1" applyAlignment="1" applyProtection="1">
      <alignment horizontal="center" vertical="center"/>
      <protection locked="0" hidden="1"/>
    </xf>
    <xf numFmtId="0" fontId="13" fillId="3" borderId="33" xfId="0" applyFont="1" applyFill="1" applyBorder="1" applyAlignment="1" applyProtection="1">
      <alignment horizontal="center" vertical="center"/>
      <protection locked="0" hidden="1"/>
    </xf>
    <xf numFmtId="165" fontId="13" fillId="3" borderId="33" xfId="1" applyFont="1" applyFill="1" applyBorder="1" applyAlignment="1" applyProtection="1">
      <alignment horizontal="center" vertical="center"/>
      <protection locked="0" hidden="1"/>
    </xf>
    <xf numFmtId="0" fontId="13" fillId="3" borderId="33" xfId="0" applyFont="1" applyFill="1" applyBorder="1" applyAlignment="1" applyProtection="1">
      <alignment horizontal="left" vertical="center"/>
      <protection locked="0" hidden="1"/>
    </xf>
    <xf numFmtId="0" fontId="55" fillId="0" borderId="33" xfId="0" applyFont="1" applyBorder="1" applyAlignment="1" applyProtection="1">
      <alignment horizontal="center" vertical="center"/>
      <protection hidden="1"/>
    </xf>
    <xf numFmtId="166" fontId="13" fillId="3" borderId="33" xfId="1" applyNumberFormat="1" applyFont="1" applyFill="1" applyBorder="1" applyAlignment="1" applyProtection="1">
      <alignment horizontal="right" vertical="center"/>
      <protection locked="0" hidden="1"/>
    </xf>
    <xf numFmtId="166" fontId="57" fillId="3" borderId="33" xfId="1" applyNumberFormat="1" applyFont="1" applyFill="1" applyBorder="1" applyAlignment="1" applyProtection="1">
      <alignment horizontal="center" vertical="center"/>
      <protection locked="0" hidden="1"/>
    </xf>
    <xf numFmtId="9" fontId="27" fillId="0" borderId="33" xfId="0" applyNumberFormat="1" applyFont="1" applyBorder="1" applyAlignment="1" applyProtection="1">
      <alignment horizontal="center" vertical="center"/>
      <protection hidden="1"/>
    </xf>
    <xf numFmtId="0" fontId="27" fillId="0" borderId="33" xfId="0" applyFont="1" applyBorder="1" applyAlignment="1" applyProtection="1">
      <alignment horizontal="center" vertical="center"/>
      <protection hidden="1"/>
    </xf>
    <xf numFmtId="166" fontId="13" fillId="3" borderId="33" xfId="1" applyNumberFormat="1" applyFont="1" applyFill="1" applyBorder="1" applyAlignment="1" applyProtection="1">
      <alignment horizontal="right" vertical="center"/>
      <protection hidden="1"/>
    </xf>
    <xf numFmtId="9" fontId="77" fillId="3" borderId="34" xfId="4" applyFont="1" applyFill="1" applyBorder="1" applyAlignment="1" applyProtection="1">
      <alignment horizontal="left" vertical="center"/>
      <protection hidden="1"/>
    </xf>
    <xf numFmtId="9" fontId="77" fillId="3" borderId="43" xfId="4" applyFont="1" applyFill="1" applyBorder="1" applyAlignment="1" applyProtection="1">
      <alignment horizontal="left" vertical="center"/>
      <protection hidden="1"/>
    </xf>
    <xf numFmtId="9" fontId="77" fillId="3" borderId="81" xfId="4" applyFont="1" applyFill="1" applyBorder="1" applyAlignment="1" applyProtection="1">
      <alignment horizontal="left" vertical="center"/>
      <protection hidden="1"/>
    </xf>
    <xf numFmtId="0" fontId="27" fillId="0" borderId="0" xfId="0" applyFont="1" applyAlignment="1" applyProtection="1">
      <alignment horizontal="center" vertical="center"/>
      <protection locked="0" hidden="1"/>
    </xf>
    <xf numFmtId="0" fontId="24" fillId="0" borderId="90" xfId="0" applyFont="1" applyBorder="1" applyAlignment="1" applyProtection="1">
      <alignment horizontal="center" vertical="center"/>
      <protection locked="0" hidden="1"/>
    </xf>
    <xf numFmtId="0" fontId="24" fillId="0" borderId="17" xfId="0" applyFont="1" applyBorder="1" applyAlignment="1" applyProtection="1">
      <alignment horizontal="center" vertical="center"/>
      <protection locked="0" hidden="1"/>
    </xf>
    <xf numFmtId="0" fontId="58" fillId="3" borderId="0" xfId="0" applyFont="1" applyFill="1" applyAlignment="1" applyProtection="1">
      <alignment horizontal="left" vertical="top" wrapText="1"/>
      <protection hidden="1"/>
    </xf>
    <xf numFmtId="0" fontId="58" fillId="3" borderId="83" xfId="0" applyFont="1" applyFill="1" applyBorder="1" applyAlignment="1" applyProtection="1">
      <alignment horizontal="left" vertical="top" wrapText="1"/>
      <protection hidden="1"/>
    </xf>
    <xf numFmtId="0" fontId="24" fillId="0" borderId="40" xfId="0" applyFont="1" applyBorder="1" applyAlignment="1" applyProtection="1">
      <alignment horizontal="center" vertical="center"/>
      <protection locked="0" hidden="1"/>
    </xf>
    <xf numFmtId="0" fontId="24" fillId="0" borderId="3" xfId="0" applyFont="1" applyBorder="1" applyAlignment="1" applyProtection="1">
      <alignment horizontal="center" vertical="center"/>
      <protection locked="0" hidden="1"/>
    </xf>
    <xf numFmtId="175" fontId="56" fillId="3" borderId="14" xfId="0" applyNumberFormat="1" applyFont="1" applyFill="1" applyBorder="1" applyAlignment="1" applyProtection="1">
      <alignment horizontal="center" vertical="center" wrapText="1"/>
      <protection hidden="1"/>
    </xf>
    <xf numFmtId="175" fontId="56" fillId="3" borderId="14" xfId="0" applyNumberFormat="1" applyFont="1" applyFill="1" applyBorder="1" applyAlignment="1" applyProtection="1">
      <alignment horizontal="center" vertical="center" wrapText="1"/>
      <protection locked="0" hidden="1"/>
    </xf>
    <xf numFmtId="173" fontId="55" fillId="3" borderId="0" xfId="0" applyNumberFormat="1" applyFont="1" applyFill="1" applyAlignment="1" applyProtection="1">
      <alignment horizontal="center" vertical="center"/>
      <protection hidden="1"/>
    </xf>
    <xf numFmtId="0" fontId="27" fillId="0" borderId="33" xfId="0" applyFont="1" applyBorder="1" applyAlignment="1" applyProtection="1">
      <alignment horizontal="center" vertical="center"/>
      <protection locked="0" hidden="1"/>
    </xf>
    <xf numFmtId="172" fontId="13" fillId="3" borderId="34" xfId="4" applyNumberFormat="1" applyFont="1" applyFill="1" applyBorder="1" applyAlignment="1" applyProtection="1">
      <alignment horizontal="left" vertical="center"/>
      <protection hidden="1"/>
    </xf>
    <xf numFmtId="172" fontId="13" fillId="3" borderId="43" xfId="4" applyNumberFormat="1" applyFont="1" applyFill="1" applyBorder="1" applyAlignment="1" applyProtection="1">
      <alignment horizontal="left" vertical="center"/>
      <protection hidden="1"/>
    </xf>
    <xf numFmtId="172" fontId="13" fillId="3" borderId="81" xfId="4" applyNumberFormat="1" applyFont="1" applyFill="1" applyBorder="1" applyAlignment="1" applyProtection="1">
      <alignment horizontal="left" vertical="center"/>
      <protection hidden="1"/>
    </xf>
    <xf numFmtId="0" fontId="60" fillId="0" borderId="90" xfId="9" applyFont="1" applyBorder="1" applyAlignment="1" applyProtection="1">
      <alignment horizontal="center" vertical="center" wrapText="1"/>
      <protection locked="0"/>
    </xf>
    <xf numFmtId="0" fontId="60" fillId="0" borderId="45" xfId="9" applyFont="1" applyBorder="1" applyAlignment="1" applyProtection="1">
      <alignment horizontal="center" vertical="center" wrapText="1"/>
      <protection locked="0"/>
    </xf>
    <xf numFmtId="0" fontId="60" fillId="0" borderId="39" xfId="9" applyFont="1" applyBorder="1" applyAlignment="1" applyProtection="1">
      <alignment horizontal="left" vertical="center"/>
      <protection locked="0"/>
    </xf>
    <xf numFmtId="0" fontId="60" fillId="0" borderId="14" xfId="9" applyFont="1" applyBorder="1" applyAlignment="1" applyProtection="1">
      <alignment horizontal="left" vertical="center"/>
      <protection locked="0"/>
    </xf>
    <xf numFmtId="0" fontId="60" fillId="0" borderId="40" xfId="9" applyFont="1" applyBorder="1" applyAlignment="1" applyProtection="1">
      <alignment horizontal="left" vertical="center"/>
      <protection locked="0"/>
    </xf>
    <xf numFmtId="0" fontId="60" fillId="0" borderId="41" xfId="9" applyFont="1" applyBorder="1" applyAlignment="1" applyProtection="1">
      <alignment horizontal="left" vertical="center"/>
      <protection locked="0"/>
    </xf>
    <xf numFmtId="0" fontId="60" fillId="0" borderId="28" xfId="9" applyFont="1" applyBorder="1" applyAlignment="1" applyProtection="1">
      <alignment horizontal="left" vertical="center"/>
      <protection locked="0"/>
    </xf>
    <xf numFmtId="0" fontId="60" fillId="0" borderId="42" xfId="9" applyFont="1" applyBorder="1" applyAlignment="1" applyProtection="1">
      <alignment horizontal="left" vertical="center"/>
      <protection locked="0"/>
    </xf>
    <xf numFmtId="0" fontId="64" fillId="23" borderId="33" xfId="9" applyFont="1" applyFill="1" applyBorder="1" applyAlignment="1" applyProtection="1">
      <alignment horizontal="center" vertical="center"/>
      <protection locked="0"/>
    </xf>
    <xf numFmtId="0" fontId="65" fillId="24" borderId="33" xfId="9" applyFont="1" applyFill="1" applyBorder="1" applyAlignment="1" applyProtection="1">
      <alignment horizontal="center" vertical="center"/>
      <protection locked="0"/>
    </xf>
    <xf numFmtId="0" fontId="65" fillId="25" borderId="33" xfId="9" applyFont="1" applyFill="1" applyBorder="1" applyAlignment="1" applyProtection="1">
      <alignment horizontal="center" vertical="center"/>
      <protection locked="0"/>
    </xf>
    <xf numFmtId="0" fontId="64" fillId="26" borderId="33" xfId="9" applyFont="1" applyFill="1" applyBorder="1" applyAlignment="1" applyProtection="1">
      <alignment horizontal="center" vertical="center"/>
      <protection locked="0"/>
    </xf>
    <xf numFmtId="0" fontId="64" fillId="23" borderId="33" xfId="9" applyFont="1" applyFill="1" applyBorder="1" applyAlignment="1" applyProtection="1">
      <alignment horizontal="center" vertical="center" wrapText="1"/>
      <protection locked="0"/>
    </xf>
    <xf numFmtId="0" fontId="67" fillId="0" borderId="34" xfId="9" applyFont="1" applyBorder="1" applyAlignment="1" applyProtection="1">
      <alignment horizontal="center" vertical="center" wrapText="1"/>
      <protection hidden="1"/>
    </xf>
    <xf numFmtId="0" fontId="67" fillId="0" borderId="43" xfId="9" applyFont="1" applyBorder="1" applyAlignment="1" applyProtection="1">
      <alignment horizontal="center" vertical="center" wrapText="1"/>
      <protection hidden="1"/>
    </xf>
    <xf numFmtId="0" fontId="67" fillId="0" borderId="35" xfId="9" applyFont="1" applyBorder="1" applyAlignment="1" applyProtection="1">
      <alignment horizontal="center" vertical="center" wrapText="1"/>
      <protection hidden="1"/>
    </xf>
    <xf numFmtId="1" fontId="70" fillId="0" borderId="0" xfId="0" applyNumberFormat="1" applyFont="1" applyAlignment="1" applyProtection="1">
      <alignment horizontal="center" vertical="center"/>
      <protection hidden="1"/>
    </xf>
    <xf numFmtId="0" fontId="70" fillId="0" borderId="0" xfId="0" applyFont="1" applyAlignment="1" applyProtection="1">
      <alignment horizontal="center"/>
      <protection hidden="1"/>
    </xf>
    <xf numFmtId="0" fontId="74" fillId="0" borderId="14" xfId="0" applyFont="1" applyBorder="1" applyAlignment="1" applyProtection="1">
      <alignment horizontal="center" vertical="center" wrapText="1"/>
      <protection hidden="1"/>
    </xf>
    <xf numFmtId="0" fontId="74" fillId="0" borderId="14" xfId="0" applyFont="1" applyBorder="1" applyAlignment="1" applyProtection="1">
      <alignment horizontal="center" vertical="center"/>
      <protection hidden="1"/>
    </xf>
    <xf numFmtId="0" fontId="74" fillId="0" borderId="40" xfId="0" applyFont="1" applyBorder="1" applyAlignment="1" applyProtection="1">
      <alignment horizontal="center" vertical="center"/>
      <protection hidden="1"/>
    </xf>
    <xf numFmtId="0" fontId="74" fillId="0" borderId="0" xfId="0" applyFont="1" applyAlignment="1" applyProtection="1">
      <alignment horizontal="center" vertical="center"/>
      <protection hidden="1"/>
    </xf>
    <xf numFmtId="0" fontId="74" fillId="0" borderId="3" xfId="0" applyFont="1" applyBorder="1" applyAlignment="1" applyProtection="1">
      <alignment horizontal="center" vertical="center"/>
      <protection hidden="1"/>
    </xf>
    <xf numFmtId="0" fontId="74" fillId="0" borderId="28" xfId="0" applyFont="1" applyBorder="1" applyAlignment="1" applyProtection="1">
      <alignment horizontal="center" vertical="center"/>
      <protection hidden="1"/>
    </xf>
    <xf numFmtId="0" fontId="74" fillId="0" borderId="42" xfId="0" applyFont="1" applyBorder="1" applyAlignment="1" applyProtection="1">
      <alignment horizontal="center" vertical="center"/>
      <protection hidden="1"/>
    </xf>
    <xf numFmtId="0" fontId="71" fillId="9" borderId="33" xfId="0" applyFont="1" applyFill="1" applyBorder="1" applyAlignment="1" applyProtection="1">
      <alignment horizontal="center" vertical="center"/>
      <protection hidden="1"/>
    </xf>
    <xf numFmtId="0" fontId="55" fillId="0" borderId="0" xfId="0" applyFont="1" applyAlignment="1" applyProtection="1">
      <alignment horizontal="center"/>
      <protection hidden="1"/>
    </xf>
    <xf numFmtId="0" fontId="70" fillId="0" borderId="0" xfId="0" applyFont="1" applyAlignment="1" applyProtection="1">
      <alignment horizontal="center" vertical="center" textRotation="90"/>
      <protection hidden="1"/>
    </xf>
    <xf numFmtId="0" fontId="4" fillId="0" borderId="33" xfId="0" applyFont="1" applyBorder="1" applyAlignment="1">
      <alignment horizontal="center" vertical="center"/>
    </xf>
    <xf numFmtId="165" fontId="17" fillId="0" borderId="33" xfId="1" applyFont="1" applyBorder="1" applyAlignment="1">
      <alignment horizontal="center"/>
    </xf>
  </cellXfs>
  <cellStyles count="10">
    <cellStyle name="Comma" xfId="1" builtinId="3"/>
    <cellStyle name="Comma [0]" xfId="2" builtinId="6"/>
    <cellStyle name="Comma 2" xfId="8" xr:uid="{00000000-0005-0000-0000-000002000000}"/>
    <cellStyle name="Comma 3" xfId="6" xr:uid="{00000000-0005-0000-0000-000003000000}"/>
    <cellStyle name="Comma 5" xfId="3" xr:uid="{00000000-0005-0000-0000-000004000000}"/>
    <cellStyle name="Normal" xfId="0" builtinId="0"/>
    <cellStyle name="Normal 11" xfId="5" xr:uid="{00000000-0005-0000-0000-000006000000}"/>
    <cellStyle name="Normal 2" xfId="7" xr:uid="{00000000-0005-0000-0000-000007000000}"/>
    <cellStyle name="Normal 3" xfId="9" xr:uid="{00000000-0005-0000-0000-000008000000}"/>
    <cellStyle name="Percent" xfId="4" builtinId="5"/>
  </cellStyles>
  <dxfs count="245">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ill>
        <patternFill>
          <bgColor rgb="FF92D05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92D050"/>
        </patternFill>
      </fill>
    </dxf>
    <dxf>
      <fill>
        <patternFill>
          <bgColor rgb="FFFFFF00"/>
        </patternFill>
      </fill>
    </dxf>
    <dxf>
      <fill>
        <patternFill>
          <bgColor rgb="FFFFC000"/>
        </patternFill>
      </fill>
    </dxf>
    <dxf>
      <font>
        <color theme="0"/>
      </font>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D1"/>
      <color rgb="FF7AB0E2"/>
      <color rgb="FF73CA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overlay val="0"/>
      <c:txPr>
        <a:bodyPr/>
        <a:lstStyle/>
        <a:p>
          <a:pPr>
            <a:defRPr sz="1000" b="1" i="0" u="none" strike="noStrike" baseline="0">
              <a:solidFill>
                <a:srgbClr val="000000"/>
              </a:solidFill>
              <a:latin typeface="Arial"/>
              <a:ea typeface="Arial"/>
              <a:cs typeface="Arial"/>
            </a:defRPr>
          </a:pPr>
          <a:endParaRPr lang="id-ID"/>
        </a:p>
      </c:txPr>
    </c:title>
    <c:autoTitleDeleted val="0"/>
    <c:plotArea>
      <c:layout>
        <c:manualLayout>
          <c:layoutTarget val="inner"/>
          <c:xMode val="edge"/>
          <c:yMode val="edge"/>
          <c:x val="0.14634236930736874"/>
          <c:y val="0.17882979714363498"/>
          <c:w val="0.73247250654806462"/>
          <c:h val="0.76119693335234073"/>
        </c:manualLayout>
      </c:layout>
      <c:pieChart>
        <c:varyColors val="1"/>
        <c:ser>
          <c:idx val="0"/>
          <c:order val="0"/>
          <c:tx>
            <c:v>Komposisi Pegawai</c:v>
          </c:tx>
          <c:dLbls>
            <c:spPr>
              <a:noFill/>
              <a:ln>
                <a:noFill/>
              </a:ln>
              <a:effectLst/>
            </c:spPr>
            <c:txPr>
              <a:bodyPr/>
              <a:lstStyle/>
              <a:p>
                <a:pPr>
                  <a:defRPr sz="1000" b="0" i="0" u="none" strike="noStrike" baseline="0">
                    <a:solidFill>
                      <a:srgbClr val="000000"/>
                    </a:solidFill>
                    <a:latin typeface="Calibri"/>
                    <a:ea typeface="Calibri"/>
                    <a:cs typeface="Calibri"/>
                  </a:defRPr>
                </a:pPr>
                <a:endParaRPr lang="id-ID"/>
              </a:p>
            </c:txPr>
            <c:showLegendKey val="0"/>
            <c:showVal val="0"/>
            <c:showCatName val="1"/>
            <c:showSerName val="0"/>
            <c:showPercent val="1"/>
            <c:showBubbleSize val="0"/>
            <c:showLeaderLines val="1"/>
            <c:extLst>
              <c:ext xmlns:c15="http://schemas.microsoft.com/office/drawing/2012/chart" uri="{CE6537A1-D6FC-4f65-9D91-7224C49458BB}"/>
            </c:extLst>
          </c:dLbls>
          <c:cat>
            <c:strRef>
              <c:f>RAB!$I$32:$L$32</c:f>
              <c:strCache>
                <c:ptCount val="4"/>
                <c:pt idx="0">
                  <c:v>PT</c:v>
                </c:pt>
                <c:pt idx="1">
                  <c:v>PTT Reguler</c:v>
                </c:pt>
                <c:pt idx="2">
                  <c:v>PTT Proyek</c:v>
                </c:pt>
                <c:pt idx="3">
                  <c:v>LS</c:v>
                </c:pt>
              </c:strCache>
            </c:strRef>
          </c:cat>
          <c:val>
            <c:numRef>
              <c:f>RAB!$I$53:$L$53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E72A-46E6-9C67-3C8A237B5199}"/>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ln>
      <a:noFill/>
    </a:ln>
  </c:spPr>
  <c:txPr>
    <a:bodyPr/>
    <a:lstStyle/>
    <a:p>
      <a:pPr>
        <a:defRPr sz="1000" b="0" i="0" u="none" strike="noStrike" baseline="0">
          <a:solidFill>
            <a:srgbClr val="000000"/>
          </a:solidFill>
          <a:latin typeface="Calibri"/>
          <a:ea typeface="Calibri"/>
          <a:cs typeface="Calibri"/>
        </a:defRPr>
      </a:pPr>
      <a:endParaRPr lang="id-ID"/>
    </a:p>
  </c:tx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000" b="1" i="0" u="none" strike="noStrike" baseline="0">
                <a:solidFill>
                  <a:srgbClr val="000000"/>
                </a:solidFill>
                <a:latin typeface="Arial"/>
                <a:ea typeface="Arial"/>
                <a:cs typeface="Arial"/>
              </a:defRPr>
            </a:pPr>
            <a:r>
              <a:rPr lang="en-US"/>
              <a:t>Profil L/R</a:t>
            </a:r>
          </a:p>
        </c:rich>
      </c:tx>
      <c:overlay val="0"/>
    </c:title>
    <c:autoTitleDeleted val="0"/>
    <c:plotArea>
      <c:layout/>
      <c:barChart>
        <c:barDir val="bar"/>
        <c:grouping val="clustered"/>
        <c:varyColors val="0"/>
        <c:ser>
          <c:idx val="0"/>
          <c:order val="0"/>
          <c:invertIfNegative val="0"/>
          <c:dLbls>
            <c:spPr>
              <a:noFill/>
              <a:ln>
                <a:noFill/>
              </a:ln>
              <a:effectLst/>
            </c:spPr>
            <c:txPr>
              <a:bodyPr/>
              <a:lstStyle/>
              <a:p>
                <a:pPr>
                  <a:defRPr sz="800" b="0" i="0" u="none" strike="noStrike" baseline="0">
                    <a:solidFill>
                      <a:srgbClr val="000000"/>
                    </a:solidFill>
                    <a:latin typeface="Arial"/>
                    <a:ea typeface="Arial"/>
                    <a:cs typeface="Arial"/>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(RAB!$N$304,RAB!$N$307,RAB!$O$309,RAB!$O$310)</c:f>
              <c:strCache>
                <c:ptCount val="2"/>
                <c:pt idx="0">
                  <c:v>Pendapatan (excl PPn)</c:v>
                </c:pt>
                <c:pt idx="1">
                  <c:v>Biaya Operasi</c:v>
                </c:pt>
              </c:strCache>
            </c:strRef>
          </c:cat>
          <c:val>
            <c:numRef>
              <c:f>(RAB!$Q$304,RAB!$Q$307,RAB!$Q$309,RAB!$Q$310)</c:f>
              <c:numCache>
                <c:formatCode>_(* #,##0_);_(* \(#,##0\);_(* "-"??_);_(@_)</c:formatCode>
                <c:ptCount val="4"/>
                <c:pt idx="0">
                  <c:v>0</c:v>
                </c:pt>
                <c:pt idx="1">
                  <c:v>0</c:v>
                </c:pt>
                <c:pt idx="2" formatCode="0.00%">
                  <c:v>0</c:v>
                </c:pt>
              </c:numCache>
            </c:numRef>
          </c:val>
          <c:extLst>
            <c:ext xmlns:c16="http://schemas.microsoft.com/office/drawing/2014/chart" uri="{C3380CC4-5D6E-409C-BE32-E72D297353CC}">
              <c16:uniqueId val="{00000000-3916-471B-B6DD-B339779AAD67}"/>
            </c:ext>
          </c:extLst>
        </c:ser>
        <c:dLbls>
          <c:showLegendKey val="0"/>
          <c:showVal val="0"/>
          <c:showCatName val="0"/>
          <c:showSerName val="0"/>
          <c:showPercent val="0"/>
          <c:showBubbleSize val="0"/>
        </c:dLbls>
        <c:gapWidth val="150"/>
        <c:axId val="179227960"/>
        <c:axId val="179222472"/>
      </c:barChart>
      <c:catAx>
        <c:axId val="179227960"/>
        <c:scaling>
          <c:orientation val="maxMin"/>
        </c:scaling>
        <c:delete val="0"/>
        <c:axPos val="l"/>
        <c:numFmt formatCode="General" sourceLinked="1"/>
        <c:majorTickMark val="none"/>
        <c:minorTickMark val="none"/>
        <c:tickLblPos val="nextTo"/>
        <c:txPr>
          <a:bodyPr rot="0" vert="horz"/>
          <a:lstStyle/>
          <a:p>
            <a:pPr>
              <a:defRPr sz="800" b="0" i="0" u="none" strike="noStrike" baseline="0">
                <a:solidFill>
                  <a:srgbClr val="000000"/>
                </a:solidFill>
                <a:latin typeface="Arial"/>
                <a:ea typeface="Arial"/>
                <a:cs typeface="Arial"/>
              </a:defRPr>
            </a:pPr>
            <a:endParaRPr lang="id-ID"/>
          </a:p>
        </c:txPr>
        <c:crossAx val="179222472"/>
        <c:crosses val="autoZero"/>
        <c:auto val="1"/>
        <c:lblAlgn val="ctr"/>
        <c:lblOffset val="100"/>
        <c:noMultiLvlLbl val="0"/>
      </c:catAx>
      <c:valAx>
        <c:axId val="179222472"/>
        <c:scaling>
          <c:orientation val="minMax"/>
        </c:scaling>
        <c:delete val="1"/>
        <c:axPos val="t"/>
        <c:numFmt formatCode="_(* #,##0_);_(* \(#,##0\);_(* &quot;-&quot;??_);_(@_)" sourceLinked="1"/>
        <c:majorTickMark val="out"/>
        <c:minorTickMark val="none"/>
        <c:tickLblPos val="none"/>
        <c:crossAx val="179227960"/>
        <c:crosses val="autoZero"/>
        <c:crossBetween val="between"/>
        <c:dispUnits>
          <c:builtInUnit val="billions"/>
          <c:dispUnitsLbl>
            <c:layout>
              <c:manualLayout>
                <c:xMode val="edge"/>
                <c:yMode val="edge"/>
                <c:x val="0.5004759699155249"/>
                <c:y val="0.48232349744160791"/>
              </c:manualLayout>
            </c:layout>
            <c:tx>
              <c:rich>
                <a:bodyPr rot="0" vert="horz"/>
                <a:lstStyle/>
                <a:p>
                  <a:pPr algn="l">
                    <a:defRPr sz="1800" b="0" i="0" u="none" strike="noStrike" baseline="0">
                      <a:solidFill>
                        <a:srgbClr val="000000"/>
                      </a:solidFill>
                      <a:latin typeface="Calibri"/>
                      <a:ea typeface="Calibri"/>
                      <a:cs typeface="Calibri"/>
                    </a:defRPr>
                  </a:pPr>
                  <a:r>
                    <a:t>Milyar</a:t>
                  </a:r>
                </a:p>
              </c:rich>
            </c:tx>
          </c:dispUnitsLbl>
        </c:dispUnits>
      </c:valAx>
    </c:plotArea>
    <c:plotVisOnly val="1"/>
    <c:dispBlanksAs val="gap"/>
    <c:showDLblsOverMax val="0"/>
  </c:chart>
  <c:spPr>
    <a:ln>
      <a:noFill/>
    </a:ln>
  </c:spPr>
  <c:txPr>
    <a:bodyPr/>
    <a:lstStyle/>
    <a:p>
      <a:pPr>
        <a:defRPr sz="1000" b="0" i="0" u="none" strike="noStrike" baseline="0">
          <a:solidFill>
            <a:srgbClr val="000000"/>
          </a:solidFill>
          <a:latin typeface="Arial"/>
          <a:ea typeface="Arial"/>
          <a:cs typeface="Arial"/>
        </a:defRPr>
      </a:pPr>
      <a:endParaRPr lang="id-ID"/>
    </a:p>
  </c:txPr>
  <c:printSettings>
    <c:headerFooter/>
    <c:pageMargins b="0.75000000000000033" l="0.70000000000000029" r="0.70000000000000029" t="0.75000000000000033" header="0.30000000000000016" footer="0.30000000000000016"/>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image" Target="../media/image16.jpeg"/><Relationship Id="rId2" Type="http://schemas.openxmlformats.org/officeDocument/2006/relationships/image" Target="../media/image6.png"/><Relationship Id="rId1" Type="http://schemas.openxmlformats.org/officeDocument/2006/relationships/image" Target="../media/image7.png"/><Relationship Id="rId6" Type="http://schemas.openxmlformats.org/officeDocument/2006/relationships/image" Target="../media/image15.png"/><Relationship Id="rId5" Type="http://schemas.openxmlformats.org/officeDocument/2006/relationships/image" Target="../media/image14.emf"/><Relationship Id="rId4" Type="http://schemas.openxmlformats.org/officeDocument/2006/relationships/image" Target="../media/image13.emf"/></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13</xdr:col>
      <xdr:colOff>19050</xdr:colOff>
      <xdr:row>30</xdr:row>
      <xdr:rowOff>9525</xdr:rowOff>
    </xdr:from>
    <xdr:to>
      <xdr:col>15</xdr:col>
      <xdr:colOff>561975</xdr:colOff>
      <xdr:row>40</xdr:row>
      <xdr:rowOff>47625</xdr:rowOff>
    </xdr:to>
    <xdr:graphicFrame macro="">
      <xdr:nvGraphicFramePr>
        <xdr:cNvPr id="1103" name="Chart 1">
          <a:extLst>
            <a:ext uri="{FF2B5EF4-FFF2-40B4-BE49-F238E27FC236}">
              <a16:creationId xmlns:a16="http://schemas.microsoft.com/office/drawing/2014/main" id="{00000000-0008-0000-0000-00004F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285750</xdr:colOff>
      <xdr:row>30</xdr:row>
      <xdr:rowOff>28575</xdr:rowOff>
    </xdr:from>
    <xdr:to>
      <xdr:col>16</xdr:col>
      <xdr:colOff>1457325</xdr:colOff>
      <xdr:row>41</xdr:row>
      <xdr:rowOff>133350</xdr:rowOff>
    </xdr:to>
    <xdr:graphicFrame macro="">
      <xdr:nvGraphicFramePr>
        <xdr:cNvPr id="1104" name="Chart 3">
          <a:extLst>
            <a:ext uri="{FF2B5EF4-FFF2-40B4-BE49-F238E27FC236}">
              <a16:creationId xmlns:a16="http://schemas.microsoft.com/office/drawing/2014/main" id="{00000000-0008-0000-0000-000050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76200</xdr:colOff>
      <xdr:row>12</xdr:row>
      <xdr:rowOff>0</xdr:rowOff>
    </xdr:from>
    <xdr:to>
      <xdr:col>6</xdr:col>
      <xdr:colOff>279400</xdr:colOff>
      <xdr:row>13</xdr:row>
      <xdr:rowOff>12700</xdr:rowOff>
    </xdr:to>
    <xdr:sp macro="[1]!dp_core.gridDP_Click" textlink="">
      <xdr:nvSpPr>
        <xdr:cNvPr id="5" name="Rectangle 4">
          <a:extLst>
            <a:ext uri="{FF2B5EF4-FFF2-40B4-BE49-F238E27FC236}">
              <a16:creationId xmlns:a16="http://schemas.microsoft.com/office/drawing/2014/main" id="{00000000-0008-0000-0000-000005000000}"/>
            </a:ext>
          </a:extLst>
        </xdr:cNvPr>
        <xdr:cNvSpPr/>
      </xdr:nvSpPr>
      <xdr:spPr>
        <a:xfrm>
          <a:off x="2908300" y="24447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76200</xdr:colOff>
      <xdr:row>12</xdr:row>
      <xdr:rowOff>0</xdr:rowOff>
    </xdr:from>
    <xdr:to>
      <xdr:col>9</xdr:col>
      <xdr:colOff>279400</xdr:colOff>
      <xdr:row>13</xdr:row>
      <xdr:rowOff>12700</xdr:rowOff>
    </xdr:to>
    <xdr:sp macro="[1]!dp_core.gridDP_Click" textlink="">
      <xdr:nvSpPr>
        <xdr:cNvPr id="6" name="Rectangle 5">
          <a:extLst>
            <a:ext uri="{FF2B5EF4-FFF2-40B4-BE49-F238E27FC236}">
              <a16:creationId xmlns:a16="http://schemas.microsoft.com/office/drawing/2014/main" id="{00000000-0008-0000-0000-000006000000}"/>
            </a:ext>
          </a:extLst>
        </xdr:cNvPr>
        <xdr:cNvSpPr/>
      </xdr:nvSpPr>
      <xdr:spPr>
        <a:xfrm>
          <a:off x="5092700" y="24447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xdr:col>
          <xdr:colOff>28575</xdr:colOff>
          <xdr:row>8</xdr:row>
          <xdr:rowOff>57150</xdr:rowOff>
        </xdr:from>
        <xdr:to>
          <xdr:col>4</xdr:col>
          <xdr:colOff>76200</xdr:colOff>
          <xdr:row>9</xdr:row>
          <xdr:rowOff>190500</xdr:rowOff>
        </xdr:to>
        <xdr:sp macro="" textlink="">
          <xdr:nvSpPr>
            <xdr:cNvPr id="1030" name="cbCari"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438150</xdr:colOff>
          <xdr:row>10</xdr:row>
          <xdr:rowOff>133350</xdr:rowOff>
        </xdr:from>
        <xdr:to>
          <xdr:col>16</xdr:col>
          <xdr:colOff>1323975</xdr:colOff>
          <xdr:row>12</xdr:row>
          <xdr:rowOff>114300</xdr:rowOff>
        </xdr:to>
        <xdr:sp macro="" textlink="">
          <xdr:nvSpPr>
            <xdr:cNvPr id="1043" name="CariPeg"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6</xdr:col>
      <xdr:colOff>76200</xdr:colOff>
      <xdr:row>12</xdr:row>
      <xdr:rowOff>0</xdr:rowOff>
    </xdr:from>
    <xdr:to>
      <xdr:col>6</xdr:col>
      <xdr:colOff>279400</xdr:colOff>
      <xdr:row>13</xdr:row>
      <xdr:rowOff>12700</xdr:rowOff>
    </xdr:to>
    <xdr:sp macro="[1]!dp_core.gridDP_Click" textlink="">
      <xdr:nvSpPr>
        <xdr:cNvPr id="2" name="Rectangle 1">
          <a:extLst>
            <a:ext uri="{FF2B5EF4-FFF2-40B4-BE49-F238E27FC236}">
              <a16:creationId xmlns:a16="http://schemas.microsoft.com/office/drawing/2014/main" id="{00000000-0008-0000-0000-000002000000}"/>
            </a:ext>
          </a:extLst>
        </xdr:cNvPr>
        <xdr:cNvSpPr/>
      </xdr:nvSpPr>
      <xdr:spPr>
        <a:xfrm>
          <a:off x="3155950" y="24447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16</xdr:col>
          <xdr:colOff>561975</xdr:colOff>
          <xdr:row>12</xdr:row>
          <xdr:rowOff>152400</xdr:rowOff>
        </xdr:from>
        <xdr:to>
          <xdr:col>16</xdr:col>
          <xdr:colOff>1314450</xdr:colOff>
          <xdr:row>14</xdr:row>
          <xdr:rowOff>19050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133350</xdr:colOff>
          <xdr:row>9</xdr:row>
          <xdr:rowOff>247650</xdr:rowOff>
        </xdr:from>
        <xdr:to>
          <xdr:col>3</xdr:col>
          <xdr:colOff>247650</xdr:colOff>
          <xdr:row>10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323850</xdr:colOff>
          <xdr:row>0</xdr:row>
          <xdr:rowOff>152400</xdr:rowOff>
        </xdr:from>
        <xdr:to>
          <xdr:col>17</xdr:col>
          <xdr:colOff>1219200</xdr:colOff>
          <xdr:row>2</xdr:row>
          <xdr:rowOff>133350</xdr:rowOff>
        </xdr:to>
        <xdr:sp macro="" textlink="">
          <xdr:nvSpPr>
            <xdr:cNvPr id="1048" name="cmdSelesai"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323850</xdr:colOff>
          <xdr:row>3</xdr:row>
          <xdr:rowOff>0</xdr:rowOff>
        </xdr:from>
        <xdr:to>
          <xdr:col>17</xdr:col>
          <xdr:colOff>1219200</xdr:colOff>
          <xdr:row>4</xdr:row>
          <xdr:rowOff>114300</xdr:rowOff>
        </xdr:to>
        <xdr:sp macro="" textlink="">
          <xdr:nvSpPr>
            <xdr:cNvPr id="1049" name="cmdUlang"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18</xdr:col>
      <xdr:colOff>59764</xdr:colOff>
      <xdr:row>0</xdr:row>
      <xdr:rowOff>154074</xdr:rowOff>
    </xdr:from>
    <xdr:to>
      <xdr:col>18</xdr:col>
      <xdr:colOff>948755</xdr:colOff>
      <xdr:row>4</xdr:row>
      <xdr:rowOff>40145</xdr:rowOff>
    </xdr:to>
    <xdr:sp macro="[0]!EmptyForm_RAB" textlink="">
      <xdr:nvSpPr>
        <xdr:cNvPr id="9" name="Flowchart: Multidocument 8" hidden="1">
          <a:extLst>
            <a:ext uri="{FF2B5EF4-FFF2-40B4-BE49-F238E27FC236}">
              <a16:creationId xmlns:a16="http://schemas.microsoft.com/office/drawing/2014/main" id="{00000000-0008-0000-0000-000009000000}"/>
            </a:ext>
          </a:extLst>
        </xdr:cNvPr>
        <xdr:cNvSpPr/>
      </xdr:nvSpPr>
      <xdr:spPr>
        <a:xfrm>
          <a:off x="13892353" y="154074"/>
          <a:ext cx="937154" cy="601564"/>
        </a:xfrm>
        <a:prstGeom prst="flowChartMultidocumen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n-US" sz="1000"/>
            <a:t>Kosongkan Form</a:t>
          </a:r>
        </a:p>
      </xdr:txBody>
    </xdr:sp>
    <xdr:clientData fPrintsWithSheet="0"/>
  </xdr:twoCellAnchor>
  <xdr:twoCellAnchor>
    <xdr:from>
      <xdr:col>9</xdr:col>
      <xdr:colOff>76200</xdr:colOff>
      <xdr:row>12</xdr:row>
      <xdr:rowOff>0</xdr:rowOff>
    </xdr:from>
    <xdr:to>
      <xdr:col>9</xdr:col>
      <xdr:colOff>279400</xdr:colOff>
      <xdr:row>13</xdr:row>
      <xdr:rowOff>12700</xdr:rowOff>
    </xdr:to>
    <xdr:sp macro="[1]!dp_core.gridDP_Click" textlink="">
      <xdr:nvSpPr>
        <xdr:cNvPr id="7" name="Rectangle 6">
          <a:extLst>
            <a:ext uri="{FF2B5EF4-FFF2-40B4-BE49-F238E27FC236}">
              <a16:creationId xmlns:a16="http://schemas.microsoft.com/office/drawing/2014/main" id="{00000000-0008-0000-0000-000007000000}"/>
            </a:ext>
          </a:extLst>
        </xdr:cNvPr>
        <xdr:cNvSpPr/>
      </xdr:nvSpPr>
      <xdr:spPr>
        <a:xfrm>
          <a:off x="5029200" y="24447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18</xdr:col>
          <xdr:colOff>1209675</xdr:colOff>
          <xdr:row>1</xdr:row>
          <xdr:rowOff>95250</xdr:rowOff>
        </xdr:from>
        <xdr:to>
          <xdr:col>19</xdr:col>
          <xdr:colOff>552450</xdr:colOff>
          <xdr:row>2</xdr:row>
          <xdr:rowOff>161925</xdr:rowOff>
        </xdr:to>
        <xdr:sp macro="" textlink="">
          <xdr:nvSpPr>
            <xdr:cNvPr id="1050" name="cmdPrint"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9</xdr:col>
      <xdr:colOff>76200</xdr:colOff>
      <xdr:row>12</xdr:row>
      <xdr:rowOff>0</xdr:rowOff>
    </xdr:from>
    <xdr:to>
      <xdr:col>9</xdr:col>
      <xdr:colOff>279400</xdr:colOff>
      <xdr:row>13</xdr:row>
      <xdr:rowOff>12700</xdr:rowOff>
    </xdr:to>
    <xdr:sp macro="[1]!dp_core.gridDP_Click" textlink="">
      <xdr:nvSpPr>
        <xdr:cNvPr id="3" name="Rectangle 2">
          <a:extLst>
            <a:ext uri="{FF2B5EF4-FFF2-40B4-BE49-F238E27FC236}">
              <a16:creationId xmlns:a16="http://schemas.microsoft.com/office/drawing/2014/main" id="{00000000-0008-0000-0000-000003000000}"/>
            </a:ext>
          </a:extLst>
        </xdr:cNvPr>
        <xdr:cNvSpPr/>
      </xdr:nvSpPr>
      <xdr:spPr>
        <a:xfrm>
          <a:off x="5029200" y="25209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76200</xdr:colOff>
      <xdr:row>12</xdr:row>
      <xdr:rowOff>0</xdr:rowOff>
    </xdr:from>
    <xdr:to>
      <xdr:col>9</xdr:col>
      <xdr:colOff>279400</xdr:colOff>
      <xdr:row>13</xdr:row>
      <xdr:rowOff>12700</xdr:rowOff>
    </xdr:to>
    <xdr:sp macro="[1]!dp_core.gridDP_Click" textlink="">
      <xdr:nvSpPr>
        <xdr:cNvPr id="8" name="Rectangle 7">
          <a:extLst>
            <a:ext uri="{FF2B5EF4-FFF2-40B4-BE49-F238E27FC236}">
              <a16:creationId xmlns:a16="http://schemas.microsoft.com/office/drawing/2014/main" id="{00000000-0008-0000-0000-000008000000}"/>
            </a:ext>
          </a:extLst>
        </xdr:cNvPr>
        <xdr:cNvSpPr/>
      </xdr:nvSpPr>
      <xdr:spPr>
        <a:xfrm>
          <a:off x="5029200" y="25209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121897</xdr:colOff>
      <xdr:row>1</xdr:row>
      <xdr:rowOff>17375</xdr:rowOff>
    </xdr:from>
    <xdr:to>
      <xdr:col>3</xdr:col>
      <xdr:colOff>230754</xdr:colOff>
      <xdr:row>4</xdr:row>
      <xdr:rowOff>151556</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6826" y="198804"/>
          <a:ext cx="1124857" cy="678466"/>
        </a:xfrm>
        <a:prstGeom prst="rect">
          <a:avLst/>
        </a:prstGeom>
      </xdr:spPr>
    </xdr:pic>
    <xdr:clientData/>
  </xdr:twoCellAnchor>
  <xdr:twoCellAnchor>
    <xdr:from>
      <xdr:col>9</xdr:col>
      <xdr:colOff>76200</xdr:colOff>
      <xdr:row>12</xdr:row>
      <xdr:rowOff>0</xdr:rowOff>
    </xdr:from>
    <xdr:to>
      <xdr:col>9</xdr:col>
      <xdr:colOff>279400</xdr:colOff>
      <xdr:row>13</xdr:row>
      <xdr:rowOff>12700</xdr:rowOff>
    </xdr:to>
    <xdr:sp macro="[1]!dp_core.gridDP_Click" textlink="">
      <xdr:nvSpPr>
        <xdr:cNvPr id="11" name="Rectangle 10">
          <a:extLst>
            <a:ext uri="{FF2B5EF4-FFF2-40B4-BE49-F238E27FC236}">
              <a16:creationId xmlns:a16="http://schemas.microsoft.com/office/drawing/2014/main" id="{00000000-0008-0000-0000-00000B000000}"/>
            </a:ext>
          </a:extLst>
        </xdr:cNvPr>
        <xdr:cNvSpPr/>
      </xdr:nvSpPr>
      <xdr:spPr>
        <a:xfrm>
          <a:off x="5029200" y="2520950"/>
          <a:ext cx="203200" cy="203200"/>
        </a:xfrm>
        <a:prstGeom prst="rect">
          <a:avLst/>
        </a:prstGeom>
        <a:blipFill dpi="0" rotWithShape="1">
          <a:blip xmlns:r="http://schemas.openxmlformats.org/officeDocument/2006/relationships" r:embed="rId3"/>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76200</xdr:colOff>
      <xdr:row>12</xdr:row>
      <xdr:rowOff>0</xdr:rowOff>
    </xdr:from>
    <xdr:to>
      <xdr:col>6</xdr:col>
      <xdr:colOff>279400</xdr:colOff>
      <xdr:row>13</xdr:row>
      <xdr:rowOff>12700</xdr:rowOff>
    </xdr:to>
    <xdr:sp macro="[1]!dp_core.gridDP_Click" textlink="">
      <xdr:nvSpPr>
        <xdr:cNvPr id="13" name="Rectangle 12">
          <a:extLst>
            <a:ext uri="{FF2B5EF4-FFF2-40B4-BE49-F238E27FC236}">
              <a16:creationId xmlns:a16="http://schemas.microsoft.com/office/drawing/2014/main" id="{00000000-0008-0000-0000-00000D000000}"/>
            </a:ext>
          </a:extLst>
        </xdr:cNvPr>
        <xdr:cNvSpPr/>
      </xdr:nvSpPr>
      <xdr:spPr>
        <a:xfrm>
          <a:off x="3019425" y="2524125"/>
          <a:ext cx="203200" cy="203200"/>
        </a:xfrm>
        <a:prstGeom prst="rect">
          <a:avLst/>
        </a:prstGeom>
        <a:blipFill dpi="0" rotWithShape="1">
          <a:blip xmlns:r="http://schemas.openxmlformats.org/officeDocument/2006/relationships" r:embed="rId5"/>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400050</xdr:colOff>
          <xdr:row>2</xdr:row>
          <xdr:rowOff>76200</xdr:rowOff>
        </xdr:from>
        <xdr:to>
          <xdr:col>6</xdr:col>
          <xdr:colOff>457200</xdr:colOff>
          <xdr:row>2</xdr:row>
          <xdr:rowOff>323850</xdr:rowOff>
        </xdr:to>
        <xdr:sp macro="" textlink="">
          <xdr:nvSpPr>
            <xdr:cNvPr id="29697" name="cmdCetakSheet2"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66675</xdr:rowOff>
        </xdr:from>
        <xdr:to>
          <xdr:col>8</xdr:col>
          <xdr:colOff>133350</xdr:colOff>
          <xdr:row>1</xdr:row>
          <xdr:rowOff>295275</xdr:rowOff>
        </xdr:to>
        <xdr:sp macro="" textlink="">
          <xdr:nvSpPr>
            <xdr:cNvPr id="30722" name="cmdPrintBreakdown" hidden="1">
              <a:extLst>
                <a:ext uri="{63B3BB69-23CF-44E3-9099-C40C66FF867C}">
                  <a14:compatExt spid="_x0000_s30722"/>
                </a:ext>
                <a:ext uri="{FF2B5EF4-FFF2-40B4-BE49-F238E27FC236}">
                  <a16:creationId xmlns:a16="http://schemas.microsoft.com/office/drawing/2014/main" id="{00000000-0008-0000-0A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142875</xdr:colOff>
      <xdr:row>1</xdr:row>
      <xdr:rowOff>38100</xdr:rowOff>
    </xdr:from>
    <xdr:to>
      <xdr:col>6</xdr:col>
      <xdr:colOff>68036</xdr:colOff>
      <xdr:row>4</xdr:row>
      <xdr:rowOff>137818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1950" y="228600"/>
          <a:ext cx="1074964" cy="671218"/>
        </a:xfrm>
        <a:prstGeom prst="rect">
          <a:avLst/>
        </a:prstGeom>
      </xdr:spPr>
    </xdr:pic>
    <xdr:clientData/>
  </xdr:twoCellAnchor>
  <xdr:twoCellAnchor>
    <xdr:from>
      <xdr:col>12</xdr:col>
      <xdr:colOff>76200</xdr:colOff>
      <xdr:row>13</xdr:row>
      <xdr:rowOff>0</xdr:rowOff>
    </xdr:from>
    <xdr:to>
      <xdr:col>12</xdr:col>
      <xdr:colOff>279400</xdr:colOff>
      <xdr:row>14</xdr:row>
      <xdr:rowOff>12700</xdr:rowOff>
    </xdr:to>
    <xdr:sp macro="[1]!dp_core.gridDP_Click" textlink="">
      <xdr:nvSpPr>
        <xdr:cNvPr id="3" name="Rectangle 2">
          <a:extLst>
            <a:ext uri="{FF2B5EF4-FFF2-40B4-BE49-F238E27FC236}">
              <a16:creationId xmlns:a16="http://schemas.microsoft.com/office/drawing/2014/main" id="{00000000-0008-0000-0B00-000003000000}"/>
            </a:ext>
          </a:extLst>
        </xdr:cNvPr>
        <xdr:cNvSpPr/>
      </xdr:nvSpPr>
      <xdr:spPr>
        <a:xfrm>
          <a:off x="2705100" y="2600325"/>
          <a:ext cx="14605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13</xdr:row>
      <xdr:rowOff>0</xdr:rowOff>
    </xdr:from>
    <xdr:to>
      <xdr:col>18</xdr:col>
      <xdr:colOff>279400</xdr:colOff>
      <xdr:row>14</xdr:row>
      <xdr:rowOff>12700</xdr:rowOff>
    </xdr:to>
    <xdr:sp macro="[1]!dp_core.gridDP_Click" textlink="">
      <xdr:nvSpPr>
        <xdr:cNvPr id="4" name="Rectangle 3">
          <a:extLst>
            <a:ext uri="{FF2B5EF4-FFF2-40B4-BE49-F238E27FC236}">
              <a16:creationId xmlns:a16="http://schemas.microsoft.com/office/drawing/2014/main" id="{00000000-0008-0000-0B00-000004000000}"/>
            </a:ext>
          </a:extLst>
        </xdr:cNvPr>
        <xdr:cNvSpPr/>
      </xdr:nvSpPr>
      <xdr:spPr>
        <a:xfrm>
          <a:off x="4667250" y="2600325"/>
          <a:ext cx="20320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76200</xdr:colOff>
      <xdr:row>13</xdr:row>
      <xdr:rowOff>0</xdr:rowOff>
    </xdr:from>
    <xdr:to>
      <xdr:col>12</xdr:col>
      <xdr:colOff>279400</xdr:colOff>
      <xdr:row>14</xdr:row>
      <xdr:rowOff>12700</xdr:rowOff>
    </xdr:to>
    <xdr:sp macro="[1]!dp_core.gridDP_Click" textlink="">
      <xdr:nvSpPr>
        <xdr:cNvPr id="5" name="Rectangle 4">
          <a:extLst>
            <a:ext uri="{FF2B5EF4-FFF2-40B4-BE49-F238E27FC236}">
              <a16:creationId xmlns:a16="http://schemas.microsoft.com/office/drawing/2014/main" id="{00000000-0008-0000-0B00-000005000000}"/>
            </a:ext>
          </a:extLst>
        </xdr:cNvPr>
        <xdr:cNvSpPr/>
      </xdr:nvSpPr>
      <xdr:spPr>
        <a:xfrm>
          <a:off x="2705100" y="2600325"/>
          <a:ext cx="14605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13</xdr:row>
      <xdr:rowOff>0</xdr:rowOff>
    </xdr:from>
    <xdr:to>
      <xdr:col>18</xdr:col>
      <xdr:colOff>279400</xdr:colOff>
      <xdr:row>14</xdr:row>
      <xdr:rowOff>12700</xdr:rowOff>
    </xdr:to>
    <xdr:sp macro="[1]!dp_core.gridDP_Click" textlink="">
      <xdr:nvSpPr>
        <xdr:cNvPr id="6" name="Rectangle 5">
          <a:extLst>
            <a:ext uri="{FF2B5EF4-FFF2-40B4-BE49-F238E27FC236}">
              <a16:creationId xmlns:a16="http://schemas.microsoft.com/office/drawing/2014/main" id="{00000000-0008-0000-0B00-000006000000}"/>
            </a:ext>
          </a:extLst>
        </xdr:cNvPr>
        <xdr:cNvSpPr/>
      </xdr:nvSpPr>
      <xdr:spPr>
        <a:xfrm>
          <a:off x="4667250" y="2600325"/>
          <a:ext cx="20320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13</xdr:row>
      <xdr:rowOff>0</xdr:rowOff>
    </xdr:from>
    <xdr:to>
      <xdr:col>18</xdr:col>
      <xdr:colOff>279400</xdr:colOff>
      <xdr:row>14</xdr:row>
      <xdr:rowOff>12700</xdr:rowOff>
    </xdr:to>
    <xdr:sp macro="[1]!dp_core.gridDP_Click" textlink="">
      <xdr:nvSpPr>
        <xdr:cNvPr id="7" name="Rectangle 6">
          <a:extLst>
            <a:ext uri="{FF2B5EF4-FFF2-40B4-BE49-F238E27FC236}">
              <a16:creationId xmlns:a16="http://schemas.microsoft.com/office/drawing/2014/main" id="{00000000-0008-0000-0B00-000007000000}"/>
            </a:ext>
          </a:extLst>
        </xdr:cNvPr>
        <xdr:cNvSpPr/>
      </xdr:nvSpPr>
      <xdr:spPr>
        <a:xfrm>
          <a:off x="4667250" y="2600325"/>
          <a:ext cx="203200" cy="203200"/>
        </a:xfrm>
        <a:prstGeom prst="rect">
          <a:avLst/>
        </a:prstGeom>
        <a:blipFill dpi="0" rotWithShape="1">
          <a:blip xmlns:r="http://schemas.openxmlformats.org/officeDocument/2006/relationships" r:embed="rId2"/>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171450</xdr:colOff>
          <xdr:row>2</xdr:row>
          <xdr:rowOff>19050</xdr:rowOff>
        </xdr:from>
        <xdr:to>
          <xdr:col>17</xdr:col>
          <xdr:colOff>266700</xdr:colOff>
          <xdr:row>3</xdr:row>
          <xdr:rowOff>142875</xdr:rowOff>
        </xdr:to>
        <xdr:sp macro="" textlink="">
          <xdr:nvSpPr>
            <xdr:cNvPr id="31746" name="cmdCetakRisk" hidden="1">
              <a:extLst>
                <a:ext uri="{63B3BB69-23CF-44E3-9099-C40C66FF867C}">
                  <a14:compatExt spid="_x0000_s31746"/>
                </a:ext>
                <a:ext uri="{FF2B5EF4-FFF2-40B4-BE49-F238E27FC236}">
                  <a16:creationId xmlns:a16="http://schemas.microsoft.com/office/drawing/2014/main" id="{00000000-0008-0000-0B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35</xdr:col>
      <xdr:colOff>0</xdr:colOff>
      <xdr:row>19</xdr:row>
      <xdr:rowOff>0</xdr:rowOff>
    </xdr:from>
    <xdr:to>
      <xdr:col>67</xdr:col>
      <xdr:colOff>96389</xdr:colOff>
      <xdr:row>26</xdr:row>
      <xdr:rowOff>414967</xdr:rowOff>
    </xdr:to>
    <xdr:pic>
      <xdr:nvPicPr>
        <xdr:cNvPr id="9" name="Picture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299382" y="3934691"/>
          <a:ext cx="7286897" cy="5513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0</xdr:colOff>
      <xdr:row>27</xdr:row>
      <xdr:rowOff>0</xdr:rowOff>
    </xdr:from>
    <xdr:to>
      <xdr:col>49</xdr:col>
      <xdr:colOff>31721</xdr:colOff>
      <xdr:row>29</xdr:row>
      <xdr:rowOff>424742</xdr:rowOff>
    </xdr:to>
    <xdr:pic>
      <xdr:nvPicPr>
        <xdr:cNvPr id="10" name="Picture 9">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299382" y="9850582"/>
          <a:ext cx="3232120" cy="2059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35</xdr:col>
      <xdr:colOff>0</xdr:colOff>
      <xdr:row>32</xdr:row>
      <xdr:rowOff>0</xdr:rowOff>
    </xdr:from>
    <xdr:to>
      <xdr:col>51</xdr:col>
      <xdr:colOff>89032</xdr:colOff>
      <xdr:row>35</xdr:row>
      <xdr:rowOff>391886</xdr:rowOff>
    </xdr:to>
    <xdr:pic>
      <xdr:nvPicPr>
        <xdr:cNvPr id="12" name="Picture 11">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135600" y="12815455"/>
          <a:ext cx="3732778" cy="2844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34</xdr:col>
      <xdr:colOff>103781</xdr:colOff>
      <xdr:row>4</xdr:row>
      <xdr:rowOff>53009</xdr:rowOff>
    </xdr:from>
    <xdr:to>
      <xdr:col>56</xdr:col>
      <xdr:colOff>59635</xdr:colOff>
      <xdr:row>14</xdr:row>
      <xdr:rowOff>84614</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6"/>
        <a:stretch>
          <a:fillRect/>
        </a:stretch>
      </xdr:blipFill>
      <xdr:spPr>
        <a:xfrm>
          <a:off x="17967711" y="821635"/>
          <a:ext cx="4872411" cy="2079066"/>
        </a:xfrm>
        <a:prstGeom prst="rect">
          <a:avLst/>
        </a:prstGeom>
      </xdr:spPr>
    </xdr:pic>
    <xdr:clientData/>
  </xdr:twoCellAnchor>
  <xdr:twoCellAnchor editAs="oneCell">
    <xdr:from>
      <xdr:col>34</xdr:col>
      <xdr:colOff>207819</xdr:colOff>
      <xdr:row>41</xdr:row>
      <xdr:rowOff>166254</xdr:rowOff>
    </xdr:from>
    <xdr:to>
      <xdr:col>61</xdr:col>
      <xdr:colOff>87561</xdr:colOff>
      <xdr:row>89</xdr:row>
      <xdr:rowOff>121919</xdr:rowOff>
    </xdr:to>
    <xdr:pic>
      <xdr:nvPicPr>
        <xdr:cNvPr id="13" name="Picture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8121746" y="19424072"/>
          <a:ext cx="5961888" cy="88087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353786</xdr:colOff>
      <xdr:row>1</xdr:row>
      <xdr:rowOff>81644</xdr:rowOff>
    </xdr:from>
    <xdr:to>
      <xdr:col>0</xdr:col>
      <xdr:colOff>1499128</xdr:colOff>
      <xdr:row>2</xdr:row>
      <xdr:rowOff>339543</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3786" y="81644"/>
          <a:ext cx="1145342" cy="72462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78441</xdr:colOff>
      <xdr:row>1</xdr:row>
      <xdr:rowOff>95810</xdr:rowOff>
    </xdr:from>
    <xdr:to>
      <xdr:col>3</xdr:col>
      <xdr:colOff>115420</xdr:colOff>
      <xdr:row>5</xdr:row>
      <xdr:rowOff>123625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3765" y="275104"/>
          <a:ext cx="1146361" cy="74499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atepicker.xlam" TargetMode="External"/><Relationship Id="rId1" Type="http://schemas.openxmlformats.org/officeDocument/2006/relationships/externalLinkPath" Target="/datepicker.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01/Downloads/1%20Format%20LKPR-Proyek%2024092021_.xlsx" TargetMode="External"/><Relationship Id="rId1" Type="http://schemas.openxmlformats.org/officeDocument/2006/relationships/externalLinkPath" Target="/Users/User01/Downloads/1%20Format%20LKPR-Proyek%2024092021_.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datepicker"/>
      <sheetName val="_data12345"/>
    </sheetNames>
    <definedNames>
      <definedName name="dp_core.gridDP_Click"/>
    </definedNames>
    <sheetDataSet>
      <sheetData sheetId="0"/>
      <sheetData sheetId="1" refreshError="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dentitas Proyek"/>
      <sheetName val="LKPR-Proyek"/>
      <sheetName val="Keterangan Pengisian"/>
      <sheetName val="Kriteria K &amp; D"/>
      <sheetName val="sheet2"/>
      <sheetName val="Sheet1"/>
    </sheetNames>
    <sheetDataSet>
      <sheetData sheetId="0"/>
      <sheetData sheetId="1" refreshError="1"/>
      <sheetData sheetId="2" refreshError="1"/>
      <sheetData sheetId="3" refreshError="1"/>
      <sheetData sheetId="4">
        <row r="45">
          <cell r="A45" t="str">
            <v>KEMUNGKINAN</v>
          </cell>
        </row>
      </sheetData>
      <sheetData sheetId="5">
        <row r="45">
          <cell r="A45" t="str">
            <v>KEMUNGKINAN</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9.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0.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1.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B1:X501"/>
  <sheetViews>
    <sheetView tabSelected="1" zoomScale="75" zoomScaleNormal="75" workbookViewId="0">
      <pane xSplit="1" ySplit="5" topLeftCell="B6" activePane="bottomRight" state="frozen"/>
      <selection pane="topRight" activeCell="B1" sqref="B1"/>
      <selection pane="bottomLeft" activeCell="A6" sqref="A6"/>
      <selection pane="bottomRight" activeCell="F11" sqref="F11:G11"/>
    </sheetView>
  </sheetViews>
  <sheetFormatPr defaultColWidth="8.28515625" defaultRowHeight="15" x14ac:dyDescent="0.25"/>
  <cols>
    <col min="1" max="1" width="3.42578125" style="19" customWidth="1"/>
    <col min="2" max="2" width="6.28515625" style="19" customWidth="1"/>
    <col min="3" max="3" width="8.28515625" style="19" customWidth="1"/>
    <col min="4" max="4" width="4.5703125" style="158" customWidth="1"/>
    <col min="5" max="5" width="8.28515625" style="19" customWidth="1"/>
    <col min="6" max="6" width="13.28515625" style="19" customWidth="1"/>
    <col min="7" max="7" width="5.28515625" style="19" customWidth="1"/>
    <col min="8" max="8" width="8.28515625" style="19" customWidth="1"/>
    <col min="9" max="9" width="13.28515625" style="19" customWidth="1"/>
    <col min="10" max="10" width="8.7109375" style="19" customWidth="1"/>
    <col min="11" max="11" width="9.5703125" style="19" customWidth="1"/>
    <col min="12" max="12" width="8.7109375" style="19" customWidth="1"/>
    <col min="13" max="13" width="9.5703125" style="19" customWidth="1"/>
    <col min="14" max="14" width="15.7109375" style="19" customWidth="1"/>
    <col min="15" max="15" width="12.7109375" style="19" customWidth="1"/>
    <col min="16" max="16" width="22.28515625" style="19" customWidth="1"/>
    <col min="17" max="17" width="19.7109375" style="19" customWidth="1"/>
    <col min="18" max="18" width="20.5703125" style="434" customWidth="1"/>
    <col min="19" max="19" width="19.7109375" style="19" customWidth="1"/>
    <col min="20" max="20" width="18.7109375" style="19" customWidth="1"/>
    <col min="21" max="21" width="17.7109375" style="19" hidden="1" customWidth="1"/>
    <col min="22" max="24" width="18.28515625" style="19" hidden="1" customWidth="1"/>
    <col min="25" max="16384" width="8.28515625" style="19"/>
  </cols>
  <sheetData>
    <row r="1" spans="2:22" ht="13.9" x14ac:dyDescent="0.25">
      <c r="Q1" s="584" t="s">
        <v>71837</v>
      </c>
    </row>
    <row r="2" spans="2:22" ht="14.25" x14ac:dyDescent="0.2">
      <c r="B2" s="855"/>
      <c r="C2" s="856"/>
      <c r="D2" s="157"/>
      <c r="E2" s="865" t="s">
        <v>48</v>
      </c>
      <c r="F2" s="866"/>
      <c r="G2" s="866"/>
      <c r="H2" s="866"/>
      <c r="I2" s="866"/>
      <c r="J2" s="866"/>
      <c r="K2" s="866"/>
      <c r="L2" s="866"/>
      <c r="M2" s="866"/>
      <c r="N2" s="866"/>
      <c r="O2" s="867"/>
      <c r="P2" s="501" t="s">
        <v>761</v>
      </c>
      <c r="Q2" s="681"/>
      <c r="R2" s="421"/>
      <c r="S2" s="242"/>
      <c r="T2" s="242"/>
      <c r="U2" s="242"/>
      <c r="V2" s="242"/>
    </row>
    <row r="3" spans="2:22" ht="14.25" x14ac:dyDescent="0.2">
      <c r="B3" s="857"/>
      <c r="C3" s="858"/>
      <c r="D3" s="205"/>
      <c r="E3" s="868"/>
      <c r="F3" s="869"/>
      <c r="G3" s="869"/>
      <c r="H3" s="869"/>
      <c r="I3" s="869"/>
      <c r="J3" s="869"/>
      <c r="K3" s="869"/>
      <c r="L3" s="869"/>
      <c r="M3" s="869"/>
      <c r="N3" s="869"/>
      <c r="O3" s="870"/>
      <c r="P3" s="502" t="s">
        <v>762</v>
      </c>
      <c r="Q3" s="381"/>
      <c r="R3" s="421"/>
      <c r="S3" s="242"/>
      <c r="T3" s="242"/>
      <c r="U3" s="242"/>
      <c r="V3" s="242"/>
    </row>
    <row r="4" spans="2:22" ht="14.25" x14ac:dyDescent="0.2">
      <c r="B4" s="857"/>
      <c r="C4" s="858"/>
      <c r="D4" s="205"/>
      <c r="E4" s="868"/>
      <c r="F4" s="869"/>
      <c r="G4" s="869"/>
      <c r="H4" s="869"/>
      <c r="I4" s="869"/>
      <c r="J4" s="869"/>
      <c r="K4" s="869"/>
      <c r="L4" s="869"/>
      <c r="M4" s="869"/>
      <c r="N4" s="869"/>
      <c r="O4" s="870"/>
      <c r="P4" s="257"/>
      <c r="Q4" s="214"/>
      <c r="R4" s="421"/>
      <c r="S4" s="242"/>
      <c r="T4" s="242"/>
      <c r="U4" s="242"/>
      <c r="V4" s="242"/>
    </row>
    <row r="5" spans="2:22" thickBot="1" x14ac:dyDescent="0.25">
      <c r="B5" s="859"/>
      <c r="C5" s="860"/>
      <c r="D5" s="205"/>
      <c r="E5" s="868"/>
      <c r="F5" s="869"/>
      <c r="G5" s="869"/>
      <c r="H5" s="869"/>
      <c r="I5" s="869"/>
      <c r="J5" s="869"/>
      <c r="K5" s="869"/>
      <c r="L5" s="869"/>
      <c r="M5" s="869"/>
      <c r="N5" s="869"/>
      <c r="O5" s="870"/>
      <c r="P5" s="20"/>
      <c r="Q5" s="215"/>
      <c r="R5" s="422"/>
      <c r="S5" s="243"/>
      <c r="T5" s="243"/>
      <c r="U5" s="243"/>
      <c r="V5" s="243"/>
    </row>
    <row r="6" spans="2:22" s="208" customFormat="1" ht="13.9" x14ac:dyDescent="0.3">
      <c r="B6" s="862" t="s">
        <v>47</v>
      </c>
      <c r="C6" s="863"/>
      <c r="D6" s="863"/>
      <c r="E6" s="863"/>
      <c r="F6" s="863"/>
      <c r="G6" s="863"/>
      <c r="H6" s="863"/>
      <c r="I6" s="863"/>
      <c r="J6" s="863"/>
      <c r="K6" s="863"/>
      <c r="L6" s="863"/>
      <c r="M6" s="863"/>
      <c r="N6" s="863"/>
      <c r="O6" s="863"/>
      <c r="P6" s="863"/>
      <c r="Q6" s="864"/>
      <c r="R6" s="423"/>
    </row>
    <row r="7" spans="2:22" s="209" customFormat="1" ht="15" customHeight="1" x14ac:dyDescent="0.25">
      <c r="B7" s="369" t="s">
        <v>507</v>
      </c>
      <c r="C7" s="194"/>
      <c r="D7" s="195"/>
      <c r="E7" s="196" t="s">
        <v>0</v>
      </c>
      <c r="F7" s="893"/>
      <c r="G7" s="893"/>
      <c r="H7" s="893"/>
      <c r="I7" s="893"/>
      <c r="J7" s="893"/>
      <c r="K7" s="893"/>
      <c r="L7" s="480" t="str">
        <f>IF(P7="","",VLOOKUP(P7,TBL_UK,2,FALSE))</f>
        <v/>
      </c>
      <c r="M7" s="480" t="str">
        <f>IF(P7="","",VLOOKUP(P7,TBL_UK,3,FALSE))</f>
        <v/>
      </c>
      <c r="N7" s="375" t="s">
        <v>53</v>
      </c>
      <c r="O7" s="199" t="s">
        <v>0</v>
      </c>
      <c r="P7" s="880"/>
      <c r="Q7" s="881"/>
      <c r="R7" s="424"/>
      <c r="S7" s="246"/>
      <c r="T7" s="246"/>
      <c r="U7" s="246"/>
      <c r="V7" s="246"/>
    </row>
    <row r="8" spans="2:22" s="22" customFormat="1" ht="15" customHeight="1" x14ac:dyDescent="0.2">
      <c r="B8" s="371" t="s">
        <v>1</v>
      </c>
      <c r="C8" s="197"/>
      <c r="D8" s="198"/>
      <c r="E8" s="198" t="s">
        <v>0</v>
      </c>
      <c r="F8" s="892"/>
      <c r="G8" s="892"/>
      <c r="H8" s="892"/>
      <c r="I8" s="892"/>
      <c r="J8" s="892"/>
      <c r="K8" s="892"/>
      <c r="L8" s="479" t="str">
        <f>IF(P8="","",VLOOKUP(P8,Tbl_Portofolio,3,FALSE))</f>
        <v/>
      </c>
      <c r="M8" s="197"/>
      <c r="N8" s="463" t="s">
        <v>742</v>
      </c>
      <c r="O8" s="199" t="s">
        <v>0</v>
      </c>
      <c r="P8" s="880"/>
      <c r="Q8" s="881"/>
      <c r="R8" s="425" t="e">
        <f>VLOOKUP(P8,Tbl_Portofolio,2,FALSE)</f>
        <v>#N/A</v>
      </c>
      <c r="S8" s="244"/>
      <c r="T8" s="244"/>
      <c r="U8" s="244"/>
      <c r="V8" s="244"/>
    </row>
    <row r="9" spans="2:22" s="22" customFormat="1" ht="15" customHeight="1" x14ac:dyDescent="0.2">
      <c r="B9" s="370"/>
      <c r="C9" s="197"/>
      <c r="D9" s="198"/>
      <c r="E9" s="198"/>
      <c r="F9" s="892"/>
      <c r="G9" s="892"/>
      <c r="H9" s="892"/>
      <c r="I9" s="892"/>
      <c r="J9" s="892"/>
      <c r="K9" s="892"/>
      <c r="L9" s="479" t="str">
        <f>IF(P9="","",VLOOKUP(P9,tblSubPorto,2,FALSE))</f>
        <v/>
      </c>
      <c r="M9" s="197"/>
      <c r="N9" s="437" t="s">
        <v>759</v>
      </c>
      <c r="O9" s="439" t="s">
        <v>0</v>
      </c>
      <c r="P9" s="882"/>
      <c r="Q9" s="883"/>
      <c r="R9" s="425" t="e">
        <f>HLOOKUP(P9,SubPorto,2,FALSE)</f>
        <v>#N/A</v>
      </c>
      <c r="S9" s="244"/>
      <c r="T9" s="244"/>
      <c r="U9" s="244"/>
      <c r="V9" s="244"/>
    </row>
    <row r="10" spans="2:22" s="22" customFormat="1" ht="39" customHeight="1" x14ac:dyDescent="0.25">
      <c r="B10" s="371" t="s">
        <v>2</v>
      </c>
      <c r="C10" s="197"/>
      <c r="D10" s="198"/>
      <c r="E10" s="365" t="s">
        <v>0</v>
      </c>
      <c r="F10" s="890" t="s">
        <v>71325</v>
      </c>
      <c r="G10" s="890"/>
      <c r="H10" s="890"/>
      <c r="I10" s="891" t="s">
        <v>71325</v>
      </c>
      <c r="J10" s="891"/>
      <c r="K10" s="476" t="s">
        <v>71325</v>
      </c>
      <c r="L10" s="197"/>
      <c r="M10" s="197"/>
      <c r="N10" s="436" t="s">
        <v>52</v>
      </c>
      <c r="O10" s="438" t="s">
        <v>0</v>
      </c>
      <c r="P10" s="884"/>
      <c r="Q10" s="885"/>
      <c r="R10" s="426"/>
      <c r="S10" s="244"/>
      <c r="T10" s="244"/>
      <c r="U10" s="244"/>
      <c r="V10" s="244"/>
    </row>
    <row r="11" spans="2:22" s="22" customFormat="1" ht="15" customHeight="1" x14ac:dyDescent="0.25">
      <c r="B11" s="370" t="s">
        <v>101</v>
      </c>
      <c r="C11" s="197"/>
      <c r="D11" s="198"/>
      <c r="E11" s="198" t="s">
        <v>0</v>
      </c>
      <c r="F11" s="877"/>
      <c r="G11" s="877"/>
      <c r="H11" s="378"/>
      <c r="I11" s="379"/>
      <c r="J11" s="379"/>
      <c r="K11" s="379"/>
      <c r="L11" s="479">
        <v>18565</v>
      </c>
      <c r="M11" s="200"/>
      <c r="N11" s="376" t="s">
        <v>745</v>
      </c>
      <c r="O11" s="199" t="s">
        <v>0</v>
      </c>
      <c r="P11" s="896"/>
      <c r="Q11" s="897"/>
      <c r="R11" s="426"/>
      <c r="S11" s="244"/>
      <c r="T11" s="244"/>
      <c r="U11" s="244"/>
      <c r="V11" s="244"/>
    </row>
    <row r="12" spans="2:22" s="22" customFormat="1" ht="15" customHeight="1" x14ac:dyDescent="0.25">
      <c r="B12" s="370" t="s">
        <v>49</v>
      </c>
      <c r="C12" s="197"/>
      <c r="D12" s="198"/>
      <c r="E12" s="198" t="s">
        <v>0</v>
      </c>
      <c r="F12" s="878" t="str">
        <f>IF(OR(F13="",I13=""),"",DATEDIF(F13,I13,"M")+1)</f>
        <v/>
      </c>
      <c r="G12" s="878"/>
      <c r="H12" s="440" t="s">
        <v>739</v>
      </c>
      <c r="I12" s="879"/>
      <c r="J12" s="879"/>
      <c r="K12" s="366"/>
      <c r="L12" s="479">
        <v>18565</v>
      </c>
      <c r="M12" s="197"/>
      <c r="N12" s="376" t="s">
        <v>746</v>
      </c>
      <c r="O12" s="199" t="s">
        <v>0</v>
      </c>
      <c r="P12" s="896"/>
      <c r="Q12" s="897"/>
      <c r="R12" s="426"/>
      <c r="S12" s="244"/>
      <c r="T12" s="244"/>
      <c r="U12" s="244"/>
      <c r="V12" s="244"/>
    </row>
    <row r="13" spans="2:22" s="22" customFormat="1" ht="15" customHeight="1" x14ac:dyDescent="0.25">
      <c r="B13" s="372"/>
      <c r="C13" s="374" t="s">
        <v>55</v>
      </c>
      <c r="D13" s="198"/>
      <c r="E13" s="198" t="s">
        <v>0</v>
      </c>
      <c r="F13" s="464"/>
      <c r="G13" s="464"/>
      <c r="H13" s="367" t="s">
        <v>304</v>
      </c>
      <c r="I13" s="380"/>
      <c r="J13" s="367"/>
      <c r="K13" s="368"/>
      <c r="L13" s="479">
        <v>18565</v>
      </c>
      <c r="M13" s="197"/>
      <c r="N13" s="376" t="s">
        <v>747</v>
      </c>
      <c r="O13" s="199" t="s">
        <v>0</v>
      </c>
      <c r="P13" s="896"/>
      <c r="Q13" s="897"/>
      <c r="R13" s="426"/>
      <c r="S13" s="244"/>
      <c r="T13" s="244"/>
      <c r="U13" s="244"/>
      <c r="V13" s="244"/>
    </row>
    <row r="14" spans="2:22" s="22" customFormat="1" ht="15" customHeight="1" x14ac:dyDescent="0.25">
      <c r="B14" s="498" t="s">
        <v>71100</v>
      </c>
      <c r="D14" s="492"/>
      <c r="E14" s="198" t="s">
        <v>0</v>
      </c>
      <c r="F14" s="901"/>
      <c r="G14" s="901"/>
      <c r="H14" s="901"/>
      <c r="I14" s="499"/>
      <c r="J14" s="499"/>
      <c r="K14" s="500" t="str">
        <f>IF(F14="","",VLOOKUP(F14,tbl_PMU_Khusus,2,FALSE))</f>
        <v/>
      </c>
      <c r="L14" s="492">
        <v>18565</v>
      </c>
      <c r="M14" s="197"/>
      <c r="N14" s="376" t="s">
        <v>71093</v>
      </c>
      <c r="O14" s="199" t="s">
        <v>0</v>
      </c>
      <c r="P14" s="896"/>
      <c r="Q14" s="897"/>
      <c r="R14" s="425"/>
      <c r="S14" s="244"/>
      <c r="T14" s="244"/>
      <c r="U14" s="244"/>
      <c r="V14" s="244"/>
    </row>
    <row r="15" spans="2:22" s="207" customFormat="1" ht="14.1" customHeight="1" thickBot="1" x14ac:dyDescent="0.3">
      <c r="B15" s="373" t="s">
        <v>56</v>
      </c>
      <c r="C15" s="201"/>
      <c r="D15" s="202"/>
      <c r="E15" s="202" t="s">
        <v>0</v>
      </c>
      <c r="F15" s="901"/>
      <c r="G15" s="901"/>
      <c r="H15" s="901"/>
      <c r="I15" s="901"/>
      <c r="J15" s="901"/>
      <c r="K15" s="901"/>
      <c r="L15" s="481">
        <v>1772</v>
      </c>
      <c r="M15" s="203"/>
      <c r="N15" s="377" t="s">
        <v>57</v>
      </c>
      <c r="O15" s="204" t="s">
        <v>0</v>
      </c>
      <c r="P15" s="894"/>
      <c r="Q15" s="895"/>
      <c r="R15" s="30"/>
    </row>
    <row r="16" spans="2:22" s="207" customFormat="1" ht="25.5" customHeight="1" thickBot="1" x14ac:dyDescent="0.35">
      <c r="B16" s="839" t="s">
        <v>58</v>
      </c>
      <c r="C16" s="840"/>
      <c r="D16" s="840"/>
      <c r="E16" s="840"/>
      <c r="F16" s="840"/>
      <c r="G16" s="840"/>
      <c r="H16" s="840"/>
      <c r="I16" s="840"/>
      <c r="J16" s="840"/>
      <c r="K16" s="840"/>
      <c r="L16" s="840"/>
      <c r="M16" s="840"/>
      <c r="N16" s="840"/>
      <c r="O16" s="840"/>
      <c r="P16" s="840"/>
      <c r="Q16" s="861"/>
      <c r="R16" s="247"/>
      <c r="S16" s="248"/>
      <c r="T16" s="248"/>
      <c r="U16" s="248"/>
      <c r="V16" s="248"/>
    </row>
    <row r="17" spans="2:22" s="207" customFormat="1" ht="14.65" customHeight="1" x14ac:dyDescent="0.3">
      <c r="B17" s="490" t="s">
        <v>748</v>
      </c>
      <c r="C17" s="488"/>
      <c r="D17" s="488"/>
      <c r="E17" s="488"/>
      <c r="F17" s="488"/>
      <c r="G17" s="488"/>
      <c r="H17" s="488"/>
      <c r="I17" s="488"/>
      <c r="J17" s="488"/>
      <c r="K17" s="488"/>
      <c r="L17" s="488"/>
      <c r="M17" s="488"/>
      <c r="N17" s="488"/>
      <c r="O17" s="488"/>
      <c r="P17" s="488"/>
      <c r="Q17" s="489"/>
      <c r="R17" s="247"/>
      <c r="S17" s="248"/>
      <c r="T17" s="248"/>
      <c r="U17" s="248"/>
      <c r="V17" s="248"/>
    </row>
    <row r="18" spans="2:22" s="207" customFormat="1" ht="27.6" customHeight="1" x14ac:dyDescent="0.3">
      <c r="B18" s="898"/>
      <c r="C18" s="899"/>
      <c r="D18" s="899"/>
      <c r="E18" s="899"/>
      <c r="F18" s="899"/>
      <c r="G18" s="899"/>
      <c r="H18" s="899"/>
      <c r="I18" s="899"/>
      <c r="J18" s="899"/>
      <c r="K18" s="899"/>
      <c r="L18" s="899"/>
      <c r="M18" s="899"/>
      <c r="N18" s="899"/>
      <c r="O18" s="899"/>
      <c r="P18" s="899"/>
      <c r="Q18" s="900"/>
      <c r="R18" s="247"/>
      <c r="S18" s="248"/>
      <c r="T18" s="248"/>
      <c r="U18" s="248"/>
      <c r="V18" s="248"/>
    </row>
    <row r="19" spans="2:22" s="210" customFormat="1" ht="15" customHeight="1" x14ac:dyDescent="0.3">
      <c r="B19" s="491" t="s">
        <v>3</v>
      </c>
      <c r="C19" s="874" t="s">
        <v>51</v>
      </c>
      <c r="D19" s="875"/>
      <c r="E19" s="875"/>
      <c r="F19" s="875"/>
      <c r="G19" s="875"/>
      <c r="H19" s="875"/>
      <c r="I19" s="875"/>
      <c r="J19" s="875"/>
      <c r="K19" s="875"/>
      <c r="L19" s="875"/>
      <c r="M19" s="876"/>
      <c r="N19" s="871" t="s">
        <v>50</v>
      </c>
      <c r="O19" s="872"/>
      <c r="P19" s="872"/>
      <c r="Q19" s="873"/>
      <c r="R19" s="67"/>
    </row>
    <row r="20" spans="2:22" s="210" customFormat="1" ht="14.65" customHeight="1" x14ac:dyDescent="0.3">
      <c r="B20" s="216">
        <v>1</v>
      </c>
      <c r="C20" s="828"/>
      <c r="D20" s="829"/>
      <c r="E20" s="829"/>
      <c r="F20" s="829"/>
      <c r="G20" s="829"/>
      <c r="H20" s="829"/>
      <c r="I20" s="829"/>
      <c r="J20" s="829"/>
      <c r="K20" s="829"/>
      <c r="L20" s="829"/>
      <c r="M20" s="830"/>
      <c r="N20" s="828"/>
      <c r="O20" s="829"/>
      <c r="P20" s="829"/>
      <c r="Q20" s="829"/>
      <c r="R20" s="427"/>
      <c r="S20" s="249"/>
      <c r="T20" s="249"/>
      <c r="U20" s="249"/>
      <c r="V20" s="249"/>
    </row>
    <row r="21" spans="2:22" s="210" customFormat="1" ht="14.65" customHeight="1" x14ac:dyDescent="0.3">
      <c r="B21" s="217">
        <v>2</v>
      </c>
      <c r="C21" s="826"/>
      <c r="D21" s="827"/>
      <c r="E21" s="827"/>
      <c r="F21" s="827"/>
      <c r="G21" s="827"/>
      <c r="H21" s="827"/>
      <c r="I21" s="827"/>
      <c r="J21" s="827"/>
      <c r="K21" s="827"/>
      <c r="L21" s="827"/>
      <c r="M21" s="831"/>
      <c r="N21" s="832"/>
      <c r="O21" s="833"/>
      <c r="P21" s="833"/>
      <c r="Q21" s="834"/>
      <c r="R21" s="427"/>
      <c r="S21" s="249"/>
      <c r="T21" s="249"/>
      <c r="U21" s="249"/>
      <c r="V21" s="249"/>
    </row>
    <row r="22" spans="2:22" s="210" customFormat="1" ht="14.65" customHeight="1" x14ac:dyDescent="0.3">
      <c r="B22" s="217">
        <v>3</v>
      </c>
      <c r="C22" s="826"/>
      <c r="D22" s="827"/>
      <c r="E22" s="827"/>
      <c r="F22" s="827"/>
      <c r="G22" s="827"/>
      <c r="H22" s="827"/>
      <c r="I22" s="827"/>
      <c r="J22" s="827"/>
      <c r="K22" s="827"/>
      <c r="L22" s="827"/>
      <c r="M22" s="831"/>
      <c r="N22" s="832"/>
      <c r="O22" s="833"/>
      <c r="P22" s="833"/>
      <c r="Q22" s="834"/>
      <c r="R22" s="427"/>
      <c r="S22" s="249"/>
      <c r="T22" s="249"/>
      <c r="U22" s="249"/>
      <c r="V22" s="249"/>
    </row>
    <row r="23" spans="2:22" s="210" customFormat="1" ht="14.65" customHeight="1" x14ac:dyDescent="0.3">
      <c r="B23" s="217">
        <v>4</v>
      </c>
      <c r="C23" s="826"/>
      <c r="D23" s="827"/>
      <c r="E23" s="827"/>
      <c r="F23" s="827"/>
      <c r="G23" s="827"/>
      <c r="H23" s="827"/>
      <c r="I23" s="827"/>
      <c r="J23" s="827"/>
      <c r="K23" s="827"/>
      <c r="L23" s="827"/>
      <c r="M23" s="831"/>
      <c r="N23" s="832"/>
      <c r="O23" s="833"/>
      <c r="P23" s="833"/>
      <c r="Q23" s="834"/>
      <c r="R23" s="427"/>
      <c r="S23" s="249"/>
      <c r="T23" s="249"/>
      <c r="U23" s="249"/>
      <c r="V23" s="249"/>
    </row>
    <row r="24" spans="2:22" s="210" customFormat="1" ht="14.65" customHeight="1" x14ac:dyDescent="0.3">
      <c r="B24" s="217">
        <v>5</v>
      </c>
      <c r="C24" s="826"/>
      <c r="D24" s="827"/>
      <c r="E24" s="827"/>
      <c r="F24" s="827"/>
      <c r="G24" s="827"/>
      <c r="H24" s="827"/>
      <c r="I24" s="827"/>
      <c r="J24" s="827"/>
      <c r="K24" s="827"/>
      <c r="L24" s="827"/>
      <c r="M24" s="831"/>
      <c r="N24" s="832"/>
      <c r="O24" s="833"/>
      <c r="P24" s="833"/>
      <c r="Q24" s="834"/>
      <c r="R24" s="427"/>
      <c r="S24" s="249"/>
      <c r="T24" s="249"/>
      <c r="U24" s="249"/>
      <c r="V24" s="249"/>
    </row>
    <row r="25" spans="2:22" s="210" customFormat="1" ht="14.65" customHeight="1" x14ac:dyDescent="0.3">
      <c r="B25" s="217">
        <v>6</v>
      </c>
      <c r="C25" s="826"/>
      <c r="D25" s="827"/>
      <c r="E25" s="827"/>
      <c r="F25" s="827"/>
      <c r="G25" s="827"/>
      <c r="H25" s="827"/>
      <c r="I25" s="827"/>
      <c r="J25" s="827"/>
      <c r="K25" s="827"/>
      <c r="L25" s="827"/>
      <c r="M25" s="831"/>
      <c r="N25" s="832"/>
      <c r="O25" s="833"/>
      <c r="P25" s="833"/>
      <c r="Q25" s="834"/>
      <c r="R25" s="427"/>
      <c r="S25" s="249"/>
      <c r="T25" s="249"/>
      <c r="U25" s="249"/>
      <c r="V25" s="249"/>
    </row>
    <row r="26" spans="2:22" s="210" customFormat="1" ht="13.15" x14ac:dyDescent="0.3">
      <c r="B26" s="217">
        <v>7</v>
      </c>
      <c r="C26" s="826"/>
      <c r="D26" s="827"/>
      <c r="E26" s="827"/>
      <c r="F26" s="827"/>
      <c r="G26" s="827"/>
      <c r="H26" s="827"/>
      <c r="I26" s="827"/>
      <c r="J26" s="827"/>
      <c r="K26" s="827"/>
      <c r="L26" s="827"/>
      <c r="M26" s="831"/>
      <c r="N26" s="832"/>
      <c r="O26" s="833"/>
      <c r="P26" s="833"/>
      <c r="Q26" s="834"/>
      <c r="R26" s="427"/>
      <c r="S26" s="249"/>
      <c r="T26" s="249"/>
      <c r="U26" s="249"/>
      <c r="V26" s="249"/>
    </row>
    <row r="27" spans="2:22" s="210" customFormat="1" ht="13.15" x14ac:dyDescent="0.3">
      <c r="B27" s="217">
        <v>8</v>
      </c>
      <c r="C27" s="826"/>
      <c r="D27" s="827"/>
      <c r="E27" s="827"/>
      <c r="F27" s="827"/>
      <c r="G27" s="827"/>
      <c r="H27" s="827"/>
      <c r="I27" s="827"/>
      <c r="J27" s="827"/>
      <c r="K27" s="827"/>
      <c r="L27" s="827"/>
      <c r="M27" s="831"/>
      <c r="N27" s="826"/>
      <c r="O27" s="827"/>
      <c r="P27" s="827"/>
      <c r="Q27" s="827"/>
      <c r="R27" s="427"/>
      <c r="S27" s="249"/>
      <c r="T27" s="249"/>
      <c r="U27" s="249"/>
      <c r="V27" s="249"/>
    </row>
    <row r="28" spans="2:22" s="210" customFormat="1" ht="13.15" x14ac:dyDescent="0.3">
      <c r="B28" s="217">
        <v>9</v>
      </c>
      <c r="C28" s="826"/>
      <c r="D28" s="827"/>
      <c r="E28" s="827"/>
      <c r="F28" s="827"/>
      <c r="G28" s="827"/>
      <c r="H28" s="827"/>
      <c r="I28" s="827"/>
      <c r="J28" s="827"/>
      <c r="K28" s="827"/>
      <c r="L28" s="827"/>
      <c r="M28" s="831"/>
      <c r="N28" s="826"/>
      <c r="O28" s="827"/>
      <c r="P28" s="827"/>
      <c r="Q28" s="827"/>
      <c r="R28" s="424"/>
      <c r="S28" s="246"/>
      <c r="T28" s="246"/>
      <c r="U28" s="246"/>
      <c r="V28" s="246"/>
    </row>
    <row r="29" spans="2:22" s="210" customFormat="1" ht="13.9" thickBot="1" x14ac:dyDescent="0.35">
      <c r="B29" s="217">
        <v>10</v>
      </c>
      <c r="C29" s="826"/>
      <c r="D29" s="827"/>
      <c r="E29" s="827"/>
      <c r="F29" s="827"/>
      <c r="G29" s="827"/>
      <c r="H29" s="827"/>
      <c r="I29" s="827"/>
      <c r="J29" s="827"/>
      <c r="K29" s="827"/>
      <c r="L29" s="827"/>
      <c r="M29" s="831"/>
      <c r="N29" s="826"/>
      <c r="O29" s="827"/>
      <c r="P29" s="827"/>
      <c r="Q29" s="827"/>
      <c r="R29" s="424"/>
      <c r="S29" s="246"/>
      <c r="T29" s="246"/>
      <c r="U29" s="246"/>
      <c r="V29" s="246"/>
    </row>
    <row r="30" spans="2:22" s="207" customFormat="1" ht="15.75" customHeight="1" thickBot="1" x14ac:dyDescent="0.35">
      <c r="B30" s="839" t="s">
        <v>54</v>
      </c>
      <c r="C30" s="840"/>
      <c r="D30" s="840"/>
      <c r="E30" s="840"/>
      <c r="F30" s="840"/>
      <c r="G30" s="840"/>
      <c r="H30" s="840"/>
      <c r="I30" s="840"/>
      <c r="J30" s="840"/>
      <c r="K30" s="840"/>
      <c r="L30" s="840"/>
      <c r="M30" s="840"/>
      <c r="N30" s="853" t="s">
        <v>102</v>
      </c>
      <c r="O30" s="853"/>
      <c r="P30" s="853"/>
      <c r="Q30" s="854"/>
      <c r="R30" s="30"/>
    </row>
    <row r="31" spans="2:22" s="211" customFormat="1" ht="15" customHeight="1" x14ac:dyDescent="0.25">
      <c r="B31" s="846" t="s">
        <v>4</v>
      </c>
      <c r="C31" s="848" t="s">
        <v>5</v>
      </c>
      <c r="D31" s="848" t="s">
        <v>132</v>
      </c>
      <c r="E31" s="848" t="s">
        <v>6</v>
      </c>
      <c r="F31" s="886"/>
      <c r="G31" s="886"/>
      <c r="H31" s="887"/>
      <c r="I31" s="835" t="s">
        <v>77</v>
      </c>
      <c r="J31" s="836"/>
      <c r="K31" s="836"/>
      <c r="L31" s="837"/>
      <c r="M31" s="850" t="s">
        <v>90</v>
      </c>
      <c r="N31" s="28"/>
      <c r="O31" s="29"/>
      <c r="P31" s="29"/>
      <c r="Q31" s="218"/>
      <c r="R31" s="30"/>
      <c r="S31" s="31"/>
      <c r="T31" s="31"/>
      <c r="U31" s="31"/>
      <c r="V31" s="31"/>
    </row>
    <row r="32" spans="2:22" s="211" customFormat="1" ht="28.5" customHeight="1" x14ac:dyDescent="0.25">
      <c r="B32" s="847"/>
      <c r="C32" s="849"/>
      <c r="D32" s="849"/>
      <c r="E32" s="849"/>
      <c r="F32" s="888"/>
      <c r="G32" s="888"/>
      <c r="H32" s="889"/>
      <c r="I32" s="279" t="s">
        <v>74</v>
      </c>
      <c r="J32" s="280" t="s">
        <v>240</v>
      </c>
      <c r="K32" s="277" t="s">
        <v>241</v>
      </c>
      <c r="L32" s="278" t="s">
        <v>75</v>
      </c>
      <c r="M32" s="851"/>
      <c r="N32" s="30"/>
      <c r="O32" s="31"/>
      <c r="P32" s="31"/>
      <c r="Q32" s="219"/>
      <c r="R32" s="30"/>
      <c r="S32" s="31"/>
      <c r="T32" s="31"/>
      <c r="U32" s="31"/>
      <c r="V32" s="31"/>
    </row>
    <row r="33" spans="2:22" s="22" customFormat="1" ht="13.15" x14ac:dyDescent="0.25">
      <c r="B33" s="220" t="s">
        <v>12</v>
      </c>
      <c r="C33" s="39" t="s">
        <v>59</v>
      </c>
      <c r="D33" s="150"/>
      <c r="E33" s="40"/>
      <c r="F33" s="40"/>
      <c r="G33" s="40"/>
      <c r="H33" s="40"/>
      <c r="I33" s="23"/>
      <c r="J33" s="23"/>
      <c r="K33" s="27"/>
      <c r="L33" s="24"/>
      <c r="M33" s="43"/>
      <c r="N33" s="30"/>
      <c r="O33" s="31"/>
      <c r="P33" s="31"/>
      <c r="Q33" s="219"/>
      <c r="R33" s="30"/>
      <c r="S33" s="31"/>
      <c r="T33" s="31"/>
      <c r="U33" s="31"/>
      <c r="V33" s="31"/>
    </row>
    <row r="34" spans="2:22" s="22" customFormat="1" ht="13.15" x14ac:dyDescent="0.25">
      <c r="B34" s="3"/>
      <c r="C34" s="3">
        <f>SUM(I34:L34)</f>
        <v>0</v>
      </c>
      <c r="D34" s="101"/>
      <c r="E34" s="9" t="s">
        <v>60</v>
      </c>
      <c r="F34" s="10"/>
      <c r="G34" s="10"/>
      <c r="H34" s="10"/>
      <c r="I34" s="382"/>
      <c r="J34" s="382"/>
      <c r="K34" s="383"/>
      <c r="L34" s="384"/>
      <c r="M34" s="385"/>
      <c r="N34" s="30"/>
      <c r="O34" s="31"/>
      <c r="P34" s="31"/>
      <c r="Q34" s="219"/>
      <c r="R34" s="30"/>
      <c r="S34" s="31"/>
      <c r="T34" s="31"/>
      <c r="U34" s="31"/>
      <c r="V34" s="31"/>
    </row>
    <row r="35" spans="2:22" s="22" customFormat="1" ht="13.15" x14ac:dyDescent="0.25">
      <c r="B35" s="4"/>
      <c r="C35" s="3">
        <f>SUM(I35:L35)</f>
        <v>0</v>
      </c>
      <c r="D35" s="101"/>
      <c r="E35" s="9" t="s">
        <v>61</v>
      </c>
      <c r="F35" s="10"/>
      <c r="G35" s="10"/>
      <c r="H35" s="10"/>
      <c r="I35" s="382"/>
      <c r="J35" s="382"/>
      <c r="K35" s="383"/>
      <c r="L35" s="384"/>
      <c r="M35" s="386"/>
      <c r="N35" s="30"/>
      <c r="O35" s="31"/>
      <c r="P35" s="31"/>
      <c r="Q35" s="219"/>
      <c r="R35" s="30"/>
      <c r="S35" s="31"/>
      <c r="T35" s="31"/>
      <c r="U35" s="31"/>
      <c r="V35" s="31"/>
    </row>
    <row r="36" spans="2:22" s="22" customFormat="1" ht="12.75" x14ac:dyDescent="0.2">
      <c r="B36" s="3"/>
      <c r="C36" s="3">
        <f>SUM(I36:L36)</f>
        <v>0</v>
      </c>
      <c r="D36" s="101"/>
      <c r="E36" s="9" t="s">
        <v>62</v>
      </c>
      <c r="F36" s="10"/>
      <c r="G36" s="10"/>
      <c r="H36" s="10"/>
      <c r="I36" s="382"/>
      <c r="J36" s="382"/>
      <c r="K36" s="383"/>
      <c r="L36" s="384"/>
      <c r="M36" s="385"/>
      <c r="N36" s="30"/>
      <c r="O36" s="31"/>
      <c r="P36" s="31"/>
      <c r="Q36" s="219"/>
      <c r="R36" s="30"/>
      <c r="S36" s="31"/>
      <c r="T36" s="31"/>
      <c r="U36" s="31"/>
      <c r="V36" s="31"/>
    </row>
    <row r="37" spans="2:22" s="22" customFormat="1" ht="12.75" x14ac:dyDescent="0.2">
      <c r="B37" s="3"/>
      <c r="C37" s="3">
        <f>SUM(I37:L37)</f>
        <v>0</v>
      </c>
      <c r="D37" s="101"/>
      <c r="E37" s="9" t="s">
        <v>73</v>
      </c>
      <c r="F37" s="10"/>
      <c r="G37" s="10"/>
      <c r="H37" s="10"/>
      <c r="I37" s="382"/>
      <c r="J37" s="382"/>
      <c r="K37" s="383"/>
      <c r="L37" s="384"/>
      <c r="M37" s="385"/>
      <c r="N37" s="30"/>
      <c r="O37" s="31"/>
      <c r="P37" s="31"/>
      <c r="Q37" s="219"/>
      <c r="R37" s="30"/>
      <c r="S37" s="31"/>
      <c r="T37" s="31"/>
      <c r="U37" s="31"/>
      <c r="V37" s="31"/>
    </row>
    <row r="38" spans="2:22" s="22" customFormat="1" ht="12.75" x14ac:dyDescent="0.2">
      <c r="B38" s="3" t="s">
        <v>20</v>
      </c>
      <c r="C38" s="38" t="s">
        <v>67</v>
      </c>
      <c r="D38" s="151"/>
      <c r="E38" s="10"/>
      <c r="F38" s="10"/>
      <c r="G38" s="10"/>
      <c r="H38" s="10"/>
      <c r="I38" s="25"/>
      <c r="J38" s="25"/>
      <c r="K38" s="4"/>
      <c r="L38" s="26"/>
      <c r="M38" s="44"/>
      <c r="N38" s="30"/>
      <c r="O38" s="31"/>
      <c r="P38" s="31"/>
      <c r="Q38" s="219"/>
      <c r="R38" s="30"/>
      <c r="S38" s="31"/>
      <c r="T38" s="31"/>
      <c r="U38" s="31"/>
      <c r="V38" s="31"/>
    </row>
    <row r="39" spans="2:22" s="22" customFormat="1" ht="12.75" x14ac:dyDescent="0.2">
      <c r="B39" s="3"/>
      <c r="C39" s="3">
        <f>SUM(I39:L39)</f>
        <v>0</v>
      </c>
      <c r="D39" s="101"/>
      <c r="E39" s="100" t="s">
        <v>363</v>
      </c>
      <c r="F39" s="10"/>
      <c r="G39" s="10"/>
      <c r="H39" s="10"/>
      <c r="I39" s="382"/>
      <c r="J39" s="382"/>
      <c r="K39" s="383"/>
      <c r="L39" s="384"/>
      <c r="M39" s="385"/>
      <c r="N39" s="30"/>
      <c r="O39" s="31"/>
      <c r="P39" s="31"/>
      <c r="Q39" s="219"/>
      <c r="R39" s="30"/>
      <c r="S39" s="31"/>
      <c r="T39" s="31"/>
      <c r="U39" s="31"/>
      <c r="V39" s="31"/>
    </row>
    <row r="40" spans="2:22" s="22" customFormat="1" ht="12.75" x14ac:dyDescent="0.2">
      <c r="B40" s="3"/>
      <c r="C40" s="3">
        <f>SUM(I40:L40)</f>
        <v>0</v>
      </c>
      <c r="D40" s="101"/>
      <c r="E40" s="100" t="s">
        <v>366</v>
      </c>
      <c r="F40" s="10"/>
      <c r="G40" s="10"/>
      <c r="H40" s="10"/>
      <c r="I40" s="382"/>
      <c r="J40" s="382"/>
      <c r="K40" s="383"/>
      <c r="L40" s="384"/>
      <c r="M40" s="385"/>
      <c r="N40" s="30"/>
      <c r="O40" s="31"/>
      <c r="P40" s="31"/>
      <c r="Q40" s="219"/>
      <c r="R40" s="30"/>
      <c r="S40" s="31"/>
      <c r="T40" s="31"/>
      <c r="U40" s="31"/>
      <c r="V40" s="31"/>
    </row>
    <row r="41" spans="2:22" s="22" customFormat="1" ht="12.75" x14ac:dyDescent="0.2">
      <c r="B41" s="3"/>
      <c r="C41" s="3"/>
      <c r="D41" s="101"/>
      <c r="E41" s="9"/>
      <c r="F41" s="10"/>
      <c r="G41" s="10"/>
      <c r="H41" s="10"/>
      <c r="I41" s="25"/>
      <c r="J41" s="25"/>
      <c r="K41" s="4"/>
      <c r="L41" s="26"/>
      <c r="M41" s="44"/>
      <c r="N41" s="30"/>
      <c r="O41" s="31"/>
      <c r="P41" s="31"/>
      <c r="Q41" s="219"/>
      <c r="R41" s="30"/>
      <c r="S41" s="31"/>
      <c r="T41" s="31"/>
      <c r="U41" s="31"/>
      <c r="V41" s="31"/>
    </row>
    <row r="42" spans="2:22" s="22" customFormat="1" ht="12.75" x14ac:dyDescent="0.2">
      <c r="B42" s="3" t="s">
        <v>23</v>
      </c>
      <c r="C42" s="41" t="s">
        <v>63</v>
      </c>
      <c r="D42" s="151"/>
      <c r="E42" s="42"/>
      <c r="F42" s="42"/>
      <c r="G42" s="42"/>
      <c r="H42" s="42"/>
      <c r="I42" s="25"/>
      <c r="J42" s="25"/>
      <c r="K42" s="4"/>
      <c r="L42" s="26"/>
      <c r="M42" s="44"/>
      <c r="N42" s="30"/>
      <c r="O42" s="31"/>
      <c r="P42" s="31"/>
      <c r="Q42" s="219"/>
      <c r="R42" s="30"/>
      <c r="S42" s="31"/>
      <c r="T42" s="31"/>
      <c r="U42" s="31"/>
      <c r="V42" s="31"/>
    </row>
    <row r="43" spans="2:22" s="22" customFormat="1" ht="12.75" x14ac:dyDescent="0.2">
      <c r="B43" s="4"/>
      <c r="C43" s="3">
        <f>SUM(I43:L43)</f>
        <v>0</v>
      </c>
      <c r="D43" s="101"/>
      <c r="E43" s="9" t="s">
        <v>76</v>
      </c>
      <c r="F43" s="10"/>
      <c r="G43" s="10"/>
      <c r="H43" s="10"/>
      <c r="I43" s="382"/>
      <c r="J43" s="382"/>
      <c r="K43" s="383"/>
      <c r="L43" s="384"/>
      <c r="M43" s="385"/>
      <c r="N43" s="65" t="s">
        <v>105</v>
      </c>
      <c r="Q43" s="221"/>
      <c r="R43" s="428"/>
    </row>
    <row r="44" spans="2:22" s="22" customFormat="1" ht="12.75" x14ac:dyDescent="0.2">
      <c r="B44" s="3"/>
      <c r="C44" s="3">
        <f>SUM(I44:L44)</f>
        <v>0</v>
      </c>
      <c r="D44" s="101"/>
      <c r="E44" s="9" t="s">
        <v>78</v>
      </c>
      <c r="F44" s="10"/>
      <c r="G44" s="10"/>
      <c r="H44" s="10"/>
      <c r="I44" s="382"/>
      <c r="J44" s="382"/>
      <c r="K44" s="383"/>
      <c r="L44" s="384"/>
      <c r="M44" s="385"/>
      <c r="N44" s="21" t="s">
        <v>106</v>
      </c>
      <c r="O44" s="222" t="s">
        <v>81</v>
      </c>
      <c r="P44" s="66">
        <f>Q172</f>
        <v>0</v>
      </c>
      <c r="Q44" s="791" t="e">
        <f ca="1">P44/$Q$305</f>
        <v>#DIV/0!</v>
      </c>
      <c r="R44" s="429"/>
      <c r="S44" s="245"/>
      <c r="T44" s="245"/>
      <c r="U44" s="245"/>
      <c r="V44" s="245"/>
    </row>
    <row r="45" spans="2:22" s="22" customFormat="1" ht="12.75" x14ac:dyDescent="0.2">
      <c r="B45" s="3"/>
      <c r="C45" s="3">
        <f>SUM(I45:L45)</f>
        <v>0</v>
      </c>
      <c r="D45" s="101"/>
      <c r="E45" s="9" t="s">
        <v>64</v>
      </c>
      <c r="F45" s="10"/>
      <c r="G45" s="10"/>
      <c r="H45" s="10"/>
      <c r="I45" s="382"/>
      <c r="J45" s="382"/>
      <c r="K45" s="383"/>
      <c r="L45" s="384"/>
      <c r="M45" s="385"/>
      <c r="N45" s="21" t="s">
        <v>107</v>
      </c>
      <c r="O45" s="222" t="s">
        <v>81</v>
      </c>
      <c r="P45" s="66">
        <f>Q123</f>
        <v>0</v>
      </c>
      <c r="Q45" s="791" t="e">
        <f ca="1">P45/$Q$305</f>
        <v>#DIV/0!</v>
      </c>
      <c r="R45" s="429"/>
      <c r="S45" s="245"/>
      <c r="T45" s="245"/>
      <c r="U45" s="245"/>
      <c r="V45" s="245"/>
    </row>
    <row r="46" spans="2:22" s="22" customFormat="1" ht="12.75" x14ac:dyDescent="0.2">
      <c r="B46" s="3"/>
      <c r="C46" s="3">
        <f>SUM(I46:L46)</f>
        <v>0</v>
      </c>
      <c r="D46" s="101"/>
      <c r="E46" s="9" t="s">
        <v>65</v>
      </c>
      <c r="F46" s="10"/>
      <c r="G46" s="10"/>
      <c r="H46" s="10"/>
      <c r="I46" s="382"/>
      <c r="J46" s="382"/>
      <c r="K46" s="383"/>
      <c r="L46" s="384"/>
      <c r="M46" s="385"/>
      <c r="N46" s="21" t="s">
        <v>108</v>
      </c>
      <c r="O46" s="222" t="s">
        <v>81</v>
      </c>
      <c r="P46" s="309">
        <f ca="1">Q118</f>
        <v>0</v>
      </c>
      <c r="Q46" s="791" t="e">
        <f ca="1">P46/$Q$305</f>
        <v>#DIV/0!</v>
      </c>
      <c r="R46" s="429"/>
      <c r="S46" s="245"/>
      <c r="T46" s="245"/>
      <c r="U46" s="245"/>
      <c r="V46" s="245"/>
    </row>
    <row r="47" spans="2:22" s="22" customFormat="1" ht="12.75" x14ac:dyDescent="0.2">
      <c r="B47" s="3"/>
      <c r="C47" s="3">
        <f>SUM(I47:L47)</f>
        <v>0</v>
      </c>
      <c r="D47" s="101"/>
      <c r="E47" s="9" t="s">
        <v>66</v>
      </c>
      <c r="F47" s="10"/>
      <c r="G47" s="10"/>
      <c r="H47" s="10"/>
      <c r="I47" s="382"/>
      <c r="J47" s="382"/>
      <c r="K47" s="383"/>
      <c r="L47" s="384"/>
      <c r="M47" s="385"/>
      <c r="N47" s="30"/>
      <c r="O47" s="31"/>
      <c r="P47" s="31"/>
      <c r="Q47" s="219"/>
      <c r="R47" s="30"/>
      <c r="S47" s="31"/>
      <c r="T47" s="31"/>
      <c r="U47" s="31"/>
      <c r="V47" s="31"/>
    </row>
    <row r="48" spans="2:22" s="22" customFormat="1" ht="12.75" x14ac:dyDescent="0.2">
      <c r="B48" s="3" t="s">
        <v>27</v>
      </c>
      <c r="C48" s="41" t="s">
        <v>68</v>
      </c>
      <c r="D48" s="151"/>
      <c r="E48" s="42"/>
      <c r="F48" s="42"/>
      <c r="G48" s="42"/>
      <c r="H48" s="42"/>
      <c r="I48" s="25"/>
      <c r="J48" s="25"/>
      <c r="K48" s="4"/>
      <c r="L48" s="26"/>
      <c r="M48" s="44"/>
      <c r="N48" s="30"/>
      <c r="O48" s="31"/>
      <c r="P48" s="31"/>
      <c r="Q48" s="219"/>
      <c r="R48" s="30"/>
      <c r="S48" s="31"/>
      <c r="T48" s="31"/>
      <c r="U48" s="31"/>
      <c r="V48" s="31"/>
    </row>
    <row r="49" spans="2:24" s="22" customFormat="1" ht="12.75" x14ac:dyDescent="0.2">
      <c r="B49" s="3"/>
      <c r="C49" s="3">
        <f>SUM(I49:L49)</f>
        <v>0</v>
      </c>
      <c r="D49" s="101"/>
      <c r="E49" s="9" t="s">
        <v>69</v>
      </c>
      <c r="F49" s="10"/>
      <c r="G49" s="10"/>
      <c r="H49" s="10"/>
      <c r="I49" s="382"/>
      <c r="J49" s="382"/>
      <c r="K49" s="383"/>
      <c r="L49" s="384"/>
      <c r="M49" s="385"/>
      <c r="N49" s="30" t="s">
        <v>79</v>
      </c>
      <c r="O49" s="31"/>
      <c r="P49" s="31"/>
      <c r="Q49" s="219"/>
      <c r="R49" s="30"/>
      <c r="S49" s="31"/>
      <c r="T49" s="31"/>
      <c r="U49" s="31"/>
      <c r="V49" s="31"/>
    </row>
    <row r="50" spans="2:24" s="22" customFormat="1" ht="12.75" x14ac:dyDescent="0.2">
      <c r="B50" s="3"/>
      <c r="C50" s="3">
        <f>SUM(I50:L50)</f>
        <v>0</v>
      </c>
      <c r="D50" s="101"/>
      <c r="E50" s="9" t="s">
        <v>70</v>
      </c>
      <c r="F50" s="10"/>
      <c r="G50" s="10"/>
      <c r="H50" s="10"/>
      <c r="I50" s="382"/>
      <c r="J50" s="382"/>
      <c r="K50" s="383"/>
      <c r="L50" s="384"/>
      <c r="M50" s="385"/>
      <c r="N50" s="34" t="s">
        <v>80</v>
      </c>
      <c r="O50" s="2" t="s">
        <v>81</v>
      </c>
      <c r="P50" s="36" t="e">
        <f>F11/C53/1000000</f>
        <v>#DIV/0!</v>
      </c>
      <c r="Q50" s="223" t="s">
        <v>83</v>
      </c>
      <c r="R50" s="30"/>
      <c r="S50" s="207"/>
      <c r="T50" s="207"/>
      <c r="U50" s="207"/>
      <c r="V50" s="207"/>
    </row>
    <row r="51" spans="2:24" s="22" customFormat="1" ht="12.75" x14ac:dyDescent="0.2">
      <c r="B51" s="3"/>
      <c r="C51" s="3">
        <f>SUM(I51:L51)</f>
        <v>0</v>
      </c>
      <c r="D51" s="101"/>
      <c r="E51" s="9" t="s">
        <v>71</v>
      </c>
      <c r="F51" s="10"/>
      <c r="G51" s="10"/>
      <c r="H51" s="10"/>
      <c r="I51" s="382"/>
      <c r="J51" s="382"/>
      <c r="K51" s="383"/>
      <c r="L51" s="384"/>
      <c r="M51" s="385"/>
      <c r="N51" s="34" t="s">
        <v>82</v>
      </c>
      <c r="O51" s="2" t="s">
        <v>81</v>
      </c>
      <c r="P51" s="35" t="e">
        <f>F11/SUM(I53:K53)/1000000</f>
        <v>#DIV/0!</v>
      </c>
      <c r="Q51" s="223" t="s">
        <v>83</v>
      </c>
      <c r="R51" s="30"/>
      <c r="S51" s="207"/>
      <c r="T51" s="207"/>
      <c r="U51" s="207"/>
      <c r="V51" s="207"/>
    </row>
    <row r="52" spans="2:24" s="22" customFormat="1" ht="12.75" x14ac:dyDescent="0.2">
      <c r="B52" s="3"/>
      <c r="C52" s="3">
        <f>SUM(I52:L52)</f>
        <v>0</v>
      </c>
      <c r="D52" s="101"/>
      <c r="E52" s="9" t="s">
        <v>72</v>
      </c>
      <c r="F52" s="10"/>
      <c r="G52" s="10"/>
      <c r="H52" s="10"/>
      <c r="I52" s="382"/>
      <c r="J52" s="382"/>
      <c r="K52" s="383"/>
      <c r="L52" s="384"/>
      <c r="M52" s="385"/>
      <c r="N52" s="34" t="s">
        <v>74</v>
      </c>
      <c r="O52" s="2" t="s">
        <v>81</v>
      </c>
      <c r="P52" s="36" t="e">
        <f>F11/I53/1000000</f>
        <v>#DIV/0!</v>
      </c>
      <c r="Q52" s="223" t="s">
        <v>83</v>
      </c>
      <c r="R52" s="30"/>
      <c r="S52" s="207"/>
      <c r="T52" s="207"/>
      <c r="U52" s="207"/>
      <c r="V52" s="207"/>
    </row>
    <row r="53" spans="2:24" s="22" customFormat="1" ht="13.5" thickBot="1" x14ac:dyDescent="0.25">
      <c r="B53" s="224"/>
      <c r="C53" s="62">
        <f>SUM(C33:C52)</f>
        <v>0</v>
      </c>
      <c r="D53" s="102"/>
      <c r="E53" s="63"/>
      <c r="F53" s="64"/>
      <c r="G53" s="64"/>
      <c r="H53" s="64"/>
      <c r="I53" s="62">
        <f>SUM(I33:I52)</f>
        <v>0</v>
      </c>
      <c r="J53" s="62">
        <f>SUM(J33:J52)</f>
        <v>0</v>
      </c>
      <c r="K53" s="62">
        <f>SUM(K33:K52)</f>
        <v>0</v>
      </c>
      <c r="L53" s="62">
        <f>SUM(L33:L52)</f>
        <v>0</v>
      </c>
      <c r="M53" s="45"/>
      <c r="N53" s="32"/>
      <c r="O53" s="33"/>
      <c r="P53" s="33"/>
      <c r="Q53" s="225"/>
      <c r="R53" s="30"/>
      <c r="S53" s="31"/>
      <c r="T53" s="31"/>
      <c r="U53" s="31"/>
      <c r="V53" s="31"/>
    </row>
    <row r="54" spans="2:24" s="210" customFormat="1" ht="15.75" customHeight="1" thickBot="1" x14ac:dyDescent="0.3">
      <c r="B54" s="824" t="s">
        <v>7</v>
      </c>
      <c r="C54" s="825"/>
      <c r="D54" s="825"/>
      <c r="E54" s="825"/>
      <c r="F54" s="825"/>
      <c r="G54" s="825"/>
      <c r="H54" s="825"/>
      <c r="I54" s="825"/>
      <c r="J54" s="825"/>
      <c r="K54" s="825"/>
      <c r="L54" s="825"/>
      <c r="M54" s="825"/>
      <c r="N54" s="825"/>
      <c r="O54" s="825"/>
      <c r="P54" s="825"/>
      <c r="Q54" s="825"/>
      <c r="R54" s="825"/>
      <c r="S54" s="825"/>
      <c r="T54" s="825"/>
      <c r="U54" s="825"/>
      <c r="V54" s="825"/>
      <c r="W54" s="825"/>
      <c r="X54" s="825"/>
    </row>
    <row r="55" spans="2:24" s="210" customFormat="1" ht="29.25" customHeight="1" thickBot="1" x14ac:dyDescent="0.3">
      <c r="B55" s="96" t="s">
        <v>208</v>
      </c>
      <c r="C55" s="206" t="s">
        <v>4</v>
      </c>
      <c r="D55" s="206"/>
      <c r="E55" s="841" t="s">
        <v>8</v>
      </c>
      <c r="F55" s="842"/>
      <c r="G55" s="842"/>
      <c r="H55" s="842"/>
      <c r="I55" s="842"/>
      <c r="J55" s="842"/>
      <c r="K55" s="842"/>
      <c r="L55" s="843"/>
      <c r="M55" s="96" t="s">
        <v>493</v>
      </c>
      <c r="N55" s="97" t="s">
        <v>5</v>
      </c>
      <c r="O55" s="96" t="s">
        <v>9</v>
      </c>
      <c r="P55" s="98" t="s">
        <v>10</v>
      </c>
      <c r="Q55" s="226" t="s">
        <v>11</v>
      </c>
      <c r="R55" s="226" t="s">
        <v>156</v>
      </c>
      <c r="S55" s="226" t="s">
        <v>157</v>
      </c>
      <c r="T55" s="226" t="s">
        <v>158</v>
      </c>
      <c r="U55" s="226" t="s">
        <v>159</v>
      </c>
      <c r="V55" s="226" t="s">
        <v>160</v>
      </c>
      <c r="W55" s="226" t="s">
        <v>71682</v>
      </c>
      <c r="X55" s="226" t="s">
        <v>71683</v>
      </c>
    </row>
    <row r="56" spans="2:24" s="212" customFormat="1" ht="18.75" customHeight="1" x14ac:dyDescent="0.2">
      <c r="B56" s="281"/>
      <c r="C56" s="282" t="s">
        <v>12</v>
      </c>
      <c r="D56" s="283"/>
      <c r="E56" s="284" t="s">
        <v>116</v>
      </c>
      <c r="F56" s="285"/>
      <c r="G56" s="285"/>
      <c r="H56" s="285"/>
      <c r="I56" s="285"/>
      <c r="J56" s="285"/>
      <c r="K56" s="285"/>
      <c r="L56" s="285"/>
      <c r="M56" s="285"/>
      <c r="N56" s="285"/>
      <c r="O56" s="285"/>
      <c r="P56" s="285"/>
      <c r="Q56" s="286"/>
      <c r="R56" s="286"/>
      <c r="S56" s="286"/>
      <c r="T56" s="286"/>
      <c r="U56" s="286"/>
      <c r="V56" s="286"/>
      <c r="W56" s="286"/>
      <c r="X56" s="286"/>
    </row>
    <row r="57" spans="2:24" s="213" customFormat="1" ht="14.25" x14ac:dyDescent="0.2">
      <c r="B57" s="37"/>
      <c r="C57" s="37" t="s">
        <v>13</v>
      </c>
      <c r="D57" s="103"/>
      <c r="E57" s="11" t="s">
        <v>84</v>
      </c>
      <c r="F57" s="12"/>
      <c r="G57" s="12"/>
      <c r="H57" s="12"/>
      <c r="I57" s="12"/>
      <c r="J57" s="161" t="s">
        <v>492</v>
      </c>
      <c r="K57" s="160" t="s">
        <v>89</v>
      </c>
      <c r="L57" s="161" t="s">
        <v>87</v>
      </c>
      <c r="M57" s="161" t="s">
        <v>88</v>
      </c>
      <c r="N57" s="162"/>
      <c r="O57" s="166"/>
      <c r="P57" s="160"/>
      <c r="Q57" s="333">
        <f>SUM(Q58:Q90)</f>
        <v>0</v>
      </c>
      <c r="R57" s="333">
        <f>SUM(R58:R90)</f>
        <v>0</v>
      </c>
      <c r="S57" s="333">
        <f t="shared" ref="S57" si="0">SUM(S58:S90)</f>
        <v>0</v>
      </c>
      <c r="T57" s="333">
        <f t="shared" ref="T57:V57" si="1">SUM(T58:T90)</f>
        <v>0</v>
      </c>
      <c r="U57" s="333">
        <f t="shared" si="1"/>
        <v>0</v>
      </c>
      <c r="V57" s="333">
        <f t="shared" si="1"/>
        <v>0</v>
      </c>
      <c r="W57" s="333">
        <f t="shared" ref="W57:X57" si="2">SUM(W58:W90)</f>
        <v>0</v>
      </c>
      <c r="X57" s="333">
        <f t="shared" si="2"/>
        <v>0</v>
      </c>
    </row>
    <row r="58" spans="2:24" s="213" customFormat="1" x14ac:dyDescent="0.25">
      <c r="B58" s="165">
        <v>4021</v>
      </c>
      <c r="C58" s="314" t="s">
        <v>14</v>
      </c>
      <c r="D58" s="289" t="s">
        <v>133</v>
      </c>
      <c r="E58" s="315" t="s">
        <v>305</v>
      </c>
      <c r="F58" s="310"/>
      <c r="G58" s="310"/>
      <c r="H58" s="310"/>
      <c r="I58" s="310"/>
      <c r="J58" s="323">
        <f>'sheet 2'!J6</f>
        <v>0</v>
      </c>
      <c r="K58" s="289">
        <f>'sheet 2'!K6</f>
        <v>0</v>
      </c>
      <c r="L58" s="311">
        <f>'sheet 2'!L6</f>
        <v>0</v>
      </c>
      <c r="M58" s="311">
        <f>'sheet 2'!M6</f>
        <v>0</v>
      </c>
      <c r="N58" s="311">
        <f>'sheet 2'!N6</f>
        <v>0</v>
      </c>
      <c r="O58" s="166" t="str">
        <f>'sheet 2'!O6</f>
        <v>orang</v>
      </c>
      <c r="P58" s="328">
        <f>'sheet 2'!P6</f>
        <v>0</v>
      </c>
      <c r="Q58" s="256">
        <f>'sheet 2'!Q6</f>
        <v>0</v>
      </c>
      <c r="R58" s="312">
        <f>'sheet 2'!AD6</f>
        <v>0</v>
      </c>
      <c r="S58" s="312">
        <f>'sheet 2'!AQ6</f>
        <v>0</v>
      </c>
      <c r="T58" s="312">
        <f>'sheet 2'!BD6</f>
        <v>0</v>
      </c>
      <c r="U58" s="312">
        <f>'sheet 2'!BQ6</f>
        <v>0</v>
      </c>
      <c r="V58" s="312">
        <f>'sheet 2'!CD6</f>
        <v>0</v>
      </c>
      <c r="W58" s="312">
        <f>'sheet 2'!CQ6</f>
        <v>0</v>
      </c>
      <c r="X58" s="312">
        <f>'sheet 2'!DD6</f>
        <v>0</v>
      </c>
    </row>
    <row r="59" spans="2:24" s="213" customFormat="1" x14ac:dyDescent="0.25">
      <c r="B59" s="165">
        <v>4021</v>
      </c>
      <c r="C59" s="314" t="s">
        <v>328</v>
      </c>
      <c r="D59" s="289" t="s">
        <v>133</v>
      </c>
      <c r="E59" s="316" t="s">
        <v>306</v>
      </c>
      <c r="F59" s="310"/>
      <c r="G59" s="310"/>
      <c r="H59" s="310"/>
      <c r="I59" s="310"/>
      <c r="J59" s="323">
        <f>'sheet 2'!J7</f>
        <v>0</v>
      </c>
      <c r="K59" s="289">
        <f>'sheet 2'!K7</f>
        <v>0</v>
      </c>
      <c r="L59" s="311">
        <f>'sheet 2'!L7</f>
        <v>0</v>
      </c>
      <c r="M59" s="311">
        <f>'sheet 2'!M7</f>
        <v>0</v>
      </c>
      <c r="N59" s="311">
        <f>'sheet 2'!N7</f>
        <v>0</v>
      </c>
      <c r="O59" s="166" t="str">
        <f>'sheet 2'!O7</f>
        <v>orang</v>
      </c>
      <c r="P59" s="328">
        <f>'sheet 2'!P7</f>
        <v>0</v>
      </c>
      <c r="Q59" s="256">
        <f>'sheet 2'!Q7</f>
        <v>0</v>
      </c>
      <c r="R59" s="312">
        <f>'sheet 2'!AD7</f>
        <v>0</v>
      </c>
      <c r="S59" s="312">
        <f>'sheet 2'!AQ7</f>
        <v>0</v>
      </c>
      <c r="T59" s="312">
        <f>'sheet 2'!BD7</f>
        <v>0</v>
      </c>
      <c r="U59" s="312">
        <f>'sheet 2'!BQ7</f>
        <v>0</v>
      </c>
      <c r="V59" s="312">
        <f>'sheet 2'!CD7</f>
        <v>0</v>
      </c>
      <c r="W59" s="312">
        <f>'sheet 2'!CQ7</f>
        <v>0</v>
      </c>
      <c r="X59" s="312">
        <f>'sheet 2'!DD7</f>
        <v>0</v>
      </c>
    </row>
    <row r="60" spans="2:24" s="213" customFormat="1" x14ac:dyDescent="0.25">
      <c r="B60" s="165">
        <v>4021</v>
      </c>
      <c r="C60" s="314" t="s">
        <v>16</v>
      </c>
      <c r="D60" s="289" t="s">
        <v>133</v>
      </c>
      <c r="E60" s="316" t="s">
        <v>307</v>
      </c>
      <c r="F60" s="310"/>
      <c r="G60" s="310"/>
      <c r="H60" s="310"/>
      <c r="I60" s="310"/>
      <c r="J60" s="323">
        <f>'sheet 2'!J8</f>
        <v>0</v>
      </c>
      <c r="K60" s="289">
        <f>'sheet 2'!K8</f>
        <v>0</v>
      </c>
      <c r="L60" s="311">
        <f>'sheet 2'!L8</f>
        <v>0</v>
      </c>
      <c r="M60" s="311">
        <f>'sheet 2'!M8</f>
        <v>0</v>
      </c>
      <c r="N60" s="311">
        <f>'sheet 2'!N8</f>
        <v>0</v>
      </c>
      <c r="O60" s="166" t="str">
        <f>'sheet 2'!O8</f>
        <v>orang</v>
      </c>
      <c r="P60" s="328">
        <f>'sheet 2'!P8</f>
        <v>0</v>
      </c>
      <c r="Q60" s="256">
        <f>'sheet 2'!Q8</f>
        <v>0</v>
      </c>
      <c r="R60" s="312">
        <f>'sheet 2'!AD8</f>
        <v>0</v>
      </c>
      <c r="S60" s="312">
        <f>'sheet 2'!AQ8</f>
        <v>0</v>
      </c>
      <c r="T60" s="312">
        <f>'sheet 2'!BD8</f>
        <v>0</v>
      </c>
      <c r="U60" s="312">
        <f>'sheet 2'!BQ8</f>
        <v>0</v>
      </c>
      <c r="V60" s="312">
        <f>'sheet 2'!CD8</f>
        <v>0</v>
      </c>
      <c r="W60" s="312">
        <f>'sheet 2'!CQ8</f>
        <v>0</v>
      </c>
      <c r="X60" s="312">
        <f>'sheet 2'!DD8</f>
        <v>0</v>
      </c>
    </row>
    <row r="61" spans="2:24" s="213" customFormat="1" x14ac:dyDescent="0.25">
      <c r="B61" s="165">
        <v>4021</v>
      </c>
      <c r="C61" s="314" t="s">
        <v>17</v>
      </c>
      <c r="D61" s="289" t="s">
        <v>133</v>
      </c>
      <c r="E61" s="316" t="s">
        <v>308</v>
      </c>
      <c r="F61" s="310"/>
      <c r="G61" s="310"/>
      <c r="H61" s="310"/>
      <c r="I61" s="310"/>
      <c r="J61" s="323">
        <f>'sheet 2'!J9</f>
        <v>0</v>
      </c>
      <c r="K61" s="289">
        <f>'sheet 2'!K9</f>
        <v>0</v>
      </c>
      <c r="L61" s="311">
        <f>'sheet 2'!L9</f>
        <v>0</v>
      </c>
      <c r="M61" s="311">
        <f>'sheet 2'!M9</f>
        <v>0</v>
      </c>
      <c r="N61" s="311">
        <f>'sheet 2'!N9</f>
        <v>0</v>
      </c>
      <c r="O61" s="166" t="str">
        <f>'sheet 2'!O9</f>
        <v>orang</v>
      </c>
      <c r="P61" s="328">
        <f>'sheet 2'!P9</f>
        <v>0</v>
      </c>
      <c r="Q61" s="256">
        <f>'sheet 2'!Q9</f>
        <v>0</v>
      </c>
      <c r="R61" s="312">
        <f>'sheet 2'!AD9</f>
        <v>0</v>
      </c>
      <c r="S61" s="312">
        <f>'sheet 2'!AQ9</f>
        <v>0</v>
      </c>
      <c r="T61" s="312">
        <f>'sheet 2'!BD9</f>
        <v>0</v>
      </c>
      <c r="U61" s="312">
        <f>'sheet 2'!BQ9</f>
        <v>0</v>
      </c>
      <c r="V61" s="312">
        <f>'sheet 2'!CD9</f>
        <v>0</v>
      </c>
      <c r="W61" s="312">
        <f>'sheet 2'!CQ9</f>
        <v>0</v>
      </c>
      <c r="X61" s="312">
        <f>'sheet 2'!DD9</f>
        <v>0</v>
      </c>
    </row>
    <row r="62" spans="2:24" s="213" customFormat="1" x14ac:dyDescent="0.25">
      <c r="B62" s="165">
        <v>4021</v>
      </c>
      <c r="C62" s="314" t="s">
        <v>329</v>
      </c>
      <c r="D62" s="289" t="s">
        <v>133</v>
      </c>
      <c r="E62" s="316" t="s">
        <v>309</v>
      </c>
      <c r="F62" s="310"/>
      <c r="G62" s="310"/>
      <c r="H62" s="310"/>
      <c r="I62" s="310"/>
      <c r="J62" s="323">
        <f>'sheet 2'!J10</f>
        <v>0</v>
      </c>
      <c r="K62" s="289">
        <f>'sheet 2'!K10</f>
        <v>0</v>
      </c>
      <c r="L62" s="311">
        <f>'sheet 2'!L10</f>
        <v>0</v>
      </c>
      <c r="M62" s="311">
        <f>'sheet 2'!M10</f>
        <v>0</v>
      </c>
      <c r="N62" s="311">
        <f>'sheet 2'!N10</f>
        <v>0</v>
      </c>
      <c r="O62" s="166" t="str">
        <f>'sheet 2'!O10</f>
        <v>orang</v>
      </c>
      <c r="P62" s="328">
        <f>'sheet 2'!P10</f>
        <v>0</v>
      </c>
      <c r="Q62" s="256">
        <f>'sheet 2'!Q10</f>
        <v>0</v>
      </c>
      <c r="R62" s="312">
        <f>'sheet 2'!AD10</f>
        <v>0</v>
      </c>
      <c r="S62" s="312">
        <f>'sheet 2'!AQ10</f>
        <v>0</v>
      </c>
      <c r="T62" s="312">
        <f>'sheet 2'!BD10</f>
        <v>0</v>
      </c>
      <c r="U62" s="312">
        <f>'sheet 2'!BQ10</f>
        <v>0</v>
      </c>
      <c r="V62" s="312">
        <f>'sheet 2'!CD10</f>
        <v>0</v>
      </c>
      <c r="W62" s="312">
        <f>'sheet 2'!CQ10</f>
        <v>0</v>
      </c>
      <c r="X62" s="312">
        <f>'sheet 2'!DD10</f>
        <v>0</v>
      </c>
    </row>
    <row r="63" spans="2:24" s="213" customFormat="1" x14ac:dyDescent="0.25">
      <c r="B63" s="165">
        <v>4021</v>
      </c>
      <c r="C63" s="314" t="s">
        <v>330</v>
      </c>
      <c r="D63" s="289" t="s">
        <v>133</v>
      </c>
      <c r="E63" s="316" t="s">
        <v>310</v>
      </c>
      <c r="F63" s="310"/>
      <c r="G63" s="310"/>
      <c r="H63" s="310"/>
      <c r="I63" s="310"/>
      <c r="J63" s="323">
        <f>'sheet 2'!J11</f>
        <v>0</v>
      </c>
      <c r="K63" s="289">
        <f>'sheet 2'!K11</f>
        <v>0</v>
      </c>
      <c r="L63" s="311">
        <f>'sheet 2'!L11</f>
        <v>0</v>
      </c>
      <c r="M63" s="311">
        <f>'sheet 2'!M11</f>
        <v>0</v>
      </c>
      <c r="N63" s="311">
        <f>'sheet 2'!N11</f>
        <v>0</v>
      </c>
      <c r="O63" s="166" t="str">
        <f>'sheet 2'!O11</f>
        <v>orang</v>
      </c>
      <c r="P63" s="328">
        <f>'sheet 2'!P11</f>
        <v>0</v>
      </c>
      <c r="Q63" s="256">
        <f>'sheet 2'!Q11</f>
        <v>0</v>
      </c>
      <c r="R63" s="312">
        <f>'sheet 2'!AD11</f>
        <v>0</v>
      </c>
      <c r="S63" s="312">
        <f>'sheet 2'!AQ11</f>
        <v>0</v>
      </c>
      <c r="T63" s="312">
        <f>'sheet 2'!BD11</f>
        <v>0</v>
      </c>
      <c r="U63" s="312">
        <f>'sheet 2'!BQ11</f>
        <v>0</v>
      </c>
      <c r="V63" s="312">
        <f>'sheet 2'!CD11</f>
        <v>0</v>
      </c>
      <c r="W63" s="312">
        <f>'sheet 2'!CQ11</f>
        <v>0</v>
      </c>
      <c r="X63" s="312">
        <f>'sheet 2'!DD11</f>
        <v>0</v>
      </c>
    </row>
    <row r="64" spans="2:24" s="213" customFormat="1" x14ac:dyDescent="0.25">
      <c r="B64" s="165">
        <v>4021</v>
      </c>
      <c r="C64" s="314" t="s">
        <v>331</v>
      </c>
      <c r="D64" s="289" t="s">
        <v>133</v>
      </c>
      <c r="E64" s="316" t="s">
        <v>311</v>
      </c>
      <c r="F64" s="310"/>
      <c r="G64" s="310"/>
      <c r="H64" s="310"/>
      <c r="I64" s="310"/>
      <c r="J64" s="323">
        <f>'sheet 2'!J12</f>
        <v>0</v>
      </c>
      <c r="K64" s="289">
        <f>'sheet 2'!K12</f>
        <v>0</v>
      </c>
      <c r="L64" s="311">
        <f>'sheet 2'!L12</f>
        <v>0</v>
      </c>
      <c r="M64" s="311">
        <f>'sheet 2'!M12</f>
        <v>0</v>
      </c>
      <c r="N64" s="311">
        <f>'sheet 2'!N12</f>
        <v>0</v>
      </c>
      <c r="O64" s="166" t="str">
        <f>'sheet 2'!O12</f>
        <v>orang</v>
      </c>
      <c r="P64" s="328">
        <f>'sheet 2'!P12</f>
        <v>0</v>
      </c>
      <c r="Q64" s="256">
        <f>'sheet 2'!Q12</f>
        <v>0</v>
      </c>
      <c r="R64" s="312">
        <f>'sheet 2'!AD12</f>
        <v>0</v>
      </c>
      <c r="S64" s="312">
        <f>'sheet 2'!AQ12</f>
        <v>0</v>
      </c>
      <c r="T64" s="312">
        <f>'sheet 2'!BD12</f>
        <v>0</v>
      </c>
      <c r="U64" s="312">
        <f>'sheet 2'!BQ12</f>
        <v>0</v>
      </c>
      <c r="V64" s="312">
        <f>'sheet 2'!CD12</f>
        <v>0</v>
      </c>
      <c r="W64" s="312">
        <f>'sheet 2'!CQ12</f>
        <v>0</v>
      </c>
      <c r="X64" s="312">
        <f>'sheet 2'!DD12</f>
        <v>0</v>
      </c>
    </row>
    <row r="65" spans="2:24" s="213" customFormat="1" x14ac:dyDescent="0.25">
      <c r="B65" s="165">
        <v>4021</v>
      </c>
      <c r="C65" s="314" t="s">
        <v>332</v>
      </c>
      <c r="D65" s="289" t="s">
        <v>133</v>
      </c>
      <c r="E65" s="316" t="s">
        <v>312</v>
      </c>
      <c r="F65" s="310"/>
      <c r="G65" s="310"/>
      <c r="H65" s="310"/>
      <c r="I65" s="310"/>
      <c r="J65" s="323">
        <f>'sheet 2'!J13</f>
        <v>0</v>
      </c>
      <c r="K65" s="289">
        <f>'sheet 2'!K13</f>
        <v>0</v>
      </c>
      <c r="L65" s="311">
        <f>'sheet 2'!L13</f>
        <v>0</v>
      </c>
      <c r="M65" s="311">
        <f>'sheet 2'!M13</f>
        <v>0</v>
      </c>
      <c r="N65" s="311">
        <f>'sheet 2'!N13</f>
        <v>0</v>
      </c>
      <c r="O65" s="166" t="str">
        <f>'sheet 2'!O13</f>
        <v>orang</v>
      </c>
      <c r="P65" s="328">
        <f>'sheet 2'!P13</f>
        <v>0</v>
      </c>
      <c r="Q65" s="256">
        <f>'sheet 2'!Q13</f>
        <v>0</v>
      </c>
      <c r="R65" s="312">
        <f>'sheet 2'!AD13</f>
        <v>0</v>
      </c>
      <c r="S65" s="312">
        <f>'sheet 2'!AQ13</f>
        <v>0</v>
      </c>
      <c r="T65" s="312">
        <f>'sheet 2'!BD13</f>
        <v>0</v>
      </c>
      <c r="U65" s="312">
        <f>'sheet 2'!BQ13</f>
        <v>0</v>
      </c>
      <c r="V65" s="312">
        <f>'sheet 2'!CD13</f>
        <v>0</v>
      </c>
      <c r="W65" s="312">
        <f>'sheet 2'!CQ13</f>
        <v>0</v>
      </c>
      <c r="X65" s="312">
        <f>'sheet 2'!DD13</f>
        <v>0</v>
      </c>
    </row>
    <row r="66" spans="2:24" s="213" customFormat="1" x14ac:dyDescent="0.25">
      <c r="B66" s="165">
        <v>4021</v>
      </c>
      <c r="C66" s="314" t="s">
        <v>333</v>
      </c>
      <c r="D66" s="289" t="s">
        <v>133</v>
      </c>
      <c r="E66" s="316" t="s">
        <v>313</v>
      </c>
      <c r="F66" s="310"/>
      <c r="G66" s="310"/>
      <c r="H66" s="310"/>
      <c r="I66" s="310"/>
      <c r="J66" s="323">
        <f>'sheet 2'!J14</f>
        <v>0</v>
      </c>
      <c r="K66" s="289">
        <f>'sheet 2'!K14</f>
        <v>0</v>
      </c>
      <c r="L66" s="311">
        <f>'sheet 2'!L14</f>
        <v>0</v>
      </c>
      <c r="M66" s="311">
        <f>'sheet 2'!M14</f>
        <v>0</v>
      </c>
      <c r="N66" s="311">
        <f>'sheet 2'!N14</f>
        <v>0</v>
      </c>
      <c r="O66" s="166" t="str">
        <f>'sheet 2'!O14</f>
        <v>orang</v>
      </c>
      <c r="P66" s="328">
        <f>'sheet 2'!P14</f>
        <v>0</v>
      </c>
      <c r="Q66" s="256">
        <f>'sheet 2'!Q14</f>
        <v>0</v>
      </c>
      <c r="R66" s="312">
        <f>'sheet 2'!AD14</f>
        <v>0</v>
      </c>
      <c r="S66" s="312">
        <f>'sheet 2'!AQ14</f>
        <v>0</v>
      </c>
      <c r="T66" s="312">
        <f>'sheet 2'!BD14</f>
        <v>0</v>
      </c>
      <c r="U66" s="312">
        <f>'sheet 2'!BQ14</f>
        <v>0</v>
      </c>
      <c r="V66" s="312">
        <f>'sheet 2'!CD14</f>
        <v>0</v>
      </c>
      <c r="W66" s="312">
        <f>'sheet 2'!CQ14</f>
        <v>0</v>
      </c>
      <c r="X66" s="312">
        <f>'sheet 2'!DD14</f>
        <v>0</v>
      </c>
    </row>
    <row r="67" spans="2:24" s="213" customFormat="1" x14ac:dyDescent="0.25">
      <c r="B67" s="165">
        <v>4021</v>
      </c>
      <c r="C67" s="314" t="s">
        <v>334</v>
      </c>
      <c r="D67" s="289" t="s">
        <v>133</v>
      </c>
      <c r="E67" s="316" t="s">
        <v>314</v>
      </c>
      <c r="F67" s="310"/>
      <c r="G67" s="310"/>
      <c r="H67" s="310"/>
      <c r="I67" s="310"/>
      <c r="J67" s="323">
        <f>'sheet 2'!J15</f>
        <v>0</v>
      </c>
      <c r="K67" s="289">
        <f>'sheet 2'!K15</f>
        <v>0</v>
      </c>
      <c r="L67" s="311">
        <f>'sheet 2'!L15</f>
        <v>0</v>
      </c>
      <c r="M67" s="311">
        <f>'sheet 2'!M15</f>
        <v>0</v>
      </c>
      <c r="N67" s="311">
        <f>'sheet 2'!N15</f>
        <v>0</v>
      </c>
      <c r="O67" s="166" t="str">
        <f>'sheet 2'!O15</f>
        <v>orang</v>
      </c>
      <c r="P67" s="328">
        <f>'sheet 2'!P15</f>
        <v>0</v>
      </c>
      <c r="Q67" s="256">
        <f>'sheet 2'!Q15</f>
        <v>0</v>
      </c>
      <c r="R67" s="312">
        <f>'sheet 2'!AD15</f>
        <v>0</v>
      </c>
      <c r="S67" s="312">
        <f>'sheet 2'!AQ15</f>
        <v>0</v>
      </c>
      <c r="T67" s="312">
        <f>'sheet 2'!BD15</f>
        <v>0</v>
      </c>
      <c r="U67" s="312">
        <f>'sheet 2'!BQ15</f>
        <v>0</v>
      </c>
      <c r="V67" s="312">
        <f>'sheet 2'!CD15</f>
        <v>0</v>
      </c>
      <c r="W67" s="312">
        <f>'sheet 2'!CQ15</f>
        <v>0</v>
      </c>
      <c r="X67" s="312">
        <f>'sheet 2'!DD15</f>
        <v>0</v>
      </c>
    </row>
    <row r="68" spans="2:24" s="213" customFormat="1" x14ac:dyDescent="0.25">
      <c r="B68" s="165">
        <v>4021</v>
      </c>
      <c r="C68" s="314" t="s">
        <v>335</v>
      </c>
      <c r="D68" s="289" t="s">
        <v>133</v>
      </c>
      <c r="E68" s="316" t="s">
        <v>315</v>
      </c>
      <c r="F68" s="310"/>
      <c r="G68" s="310"/>
      <c r="H68" s="310"/>
      <c r="I68" s="310"/>
      <c r="J68" s="323">
        <f>'sheet 2'!J16</f>
        <v>0</v>
      </c>
      <c r="K68" s="289">
        <f>'sheet 2'!K16</f>
        <v>0</v>
      </c>
      <c r="L68" s="311">
        <f>'sheet 2'!L16</f>
        <v>0</v>
      </c>
      <c r="M68" s="311">
        <f>'sheet 2'!M16</f>
        <v>0</v>
      </c>
      <c r="N68" s="311">
        <f>'sheet 2'!N16</f>
        <v>0</v>
      </c>
      <c r="O68" s="166" t="str">
        <f>'sheet 2'!O16</f>
        <v>orang</v>
      </c>
      <c r="P68" s="328">
        <f>'sheet 2'!P16</f>
        <v>0</v>
      </c>
      <c r="Q68" s="256">
        <f>'sheet 2'!Q16</f>
        <v>0</v>
      </c>
      <c r="R68" s="312">
        <f>'sheet 2'!AD16</f>
        <v>0</v>
      </c>
      <c r="S68" s="312">
        <f>'sheet 2'!AQ16</f>
        <v>0</v>
      </c>
      <c r="T68" s="312">
        <f>'sheet 2'!BD16</f>
        <v>0</v>
      </c>
      <c r="U68" s="312">
        <f>'sheet 2'!BQ16</f>
        <v>0</v>
      </c>
      <c r="V68" s="312">
        <f>'sheet 2'!CD16</f>
        <v>0</v>
      </c>
      <c r="W68" s="312">
        <f>'sheet 2'!CQ16</f>
        <v>0</v>
      </c>
      <c r="X68" s="312">
        <f>'sheet 2'!DD16</f>
        <v>0</v>
      </c>
    </row>
    <row r="69" spans="2:24" s="213" customFormat="1" x14ac:dyDescent="0.25">
      <c r="B69" s="165">
        <v>4021</v>
      </c>
      <c r="C69" s="314" t="s">
        <v>336</v>
      </c>
      <c r="D69" s="289" t="s">
        <v>133</v>
      </c>
      <c r="E69" s="316" t="s">
        <v>316</v>
      </c>
      <c r="F69" s="310"/>
      <c r="G69" s="310"/>
      <c r="H69" s="310"/>
      <c r="I69" s="310"/>
      <c r="J69" s="323">
        <f>'sheet 2'!J17</f>
        <v>0</v>
      </c>
      <c r="K69" s="289">
        <f>'sheet 2'!K17</f>
        <v>0</v>
      </c>
      <c r="L69" s="311">
        <f>'sheet 2'!L17</f>
        <v>0</v>
      </c>
      <c r="M69" s="311">
        <f>'sheet 2'!M17</f>
        <v>0</v>
      </c>
      <c r="N69" s="311">
        <f>'sheet 2'!N17</f>
        <v>0</v>
      </c>
      <c r="O69" s="166" t="str">
        <f>'sheet 2'!O17</f>
        <v>orang</v>
      </c>
      <c r="P69" s="328">
        <f>'sheet 2'!P17</f>
        <v>0</v>
      </c>
      <c r="Q69" s="256">
        <f>'sheet 2'!Q17</f>
        <v>0</v>
      </c>
      <c r="R69" s="312">
        <f>'sheet 2'!AD17</f>
        <v>0</v>
      </c>
      <c r="S69" s="312">
        <f>'sheet 2'!AQ17</f>
        <v>0</v>
      </c>
      <c r="T69" s="312">
        <f>'sheet 2'!BD17</f>
        <v>0</v>
      </c>
      <c r="U69" s="312">
        <f>'sheet 2'!BQ17</f>
        <v>0</v>
      </c>
      <c r="V69" s="312">
        <f>'sheet 2'!CD17</f>
        <v>0</v>
      </c>
      <c r="W69" s="312">
        <f>'sheet 2'!CQ17</f>
        <v>0</v>
      </c>
      <c r="X69" s="312">
        <f>'sheet 2'!DD17</f>
        <v>0</v>
      </c>
    </row>
    <row r="70" spans="2:24" s="213" customFormat="1" x14ac:dyDescent="0.25">
      <c r="B70" s="165">
        <v>4021</v>
      </c>
      <c r="C70" s="314" t="s">
        <v>337</v>
      </c>
      <c r="D70" s="289" t="s">
        <v>133</v>
      </c>
      <c r="E70" s="316" t="s">
        <v>63</v>
      </c>
      <c r="F70" s="310"/>
      <c r="G70" s="310"/>
      <c r="H70" s="310"/>
      <c r="I70" s="310"/>
      <c r="J70" s="323">
        <f>'sheet 2'!J18</f>
        <v>0</v>
      </c>
      <c r="K70" s="289">
        <f>'sheet 2'!K18</f>
        <v>0</v>
      </c>
      <c r="L70" s="311">
        <f>'sheet 2'!L18</f>
        <v>0</v>
      </c>
      <c r="M70" s="311">
        <f>'sheet 2'!M18</f>
        <v>0</v>
      </c>
      <c r="N70" s="311">
        <f>'sheet 2'!N18</f>
        <v>0</v>
      </c>
      <c r="O70" s="166" t="str">
        <f>'sheet 2'!O18</f>
        <v>orang</v>
      </c>
      <c r="P70" s="328">
        <f>'sheet 2'!P18</f>
        <v>0</v>
      </c>
      <c r="Q70" s="256">
        <f>'sheet 2'!Q18</f>
        <v>0</v>
      </c>
      <c r="R70" s="312">
        <f>'sheet 2'!AD18</f>
        <v>0</v>
      </c>
      <c r="S70" s="312">
        <f>'sheet 2'!AQ18</f>
        <v>0</v>
      </c>
      <c r="T70" s="312">
        <f>'sheet 2'!BD18</f>
        <v>0</v>
      </c>
      <c r="U70" s="312">
        <f>'sheet 2'!BQ18</f>
        <v>0</v>
      </c>
      <c r="V70" s="312">
        <f>'sheet 2'!CD18</f>
        <v>0</v>
      </c>
      <c r="W70" s="312">
        <f>'sheet 2'!CQ18</f>
        <v>0</v>
      </c>
      <c r="X70" s="312">
        <f>'sheet 2'!DD18</f>
        <v>0</v>
      </c>
    </row>
    <row r="71" spans="2:24" s="213" customFormat="1" x14ac:dyDescent="0.25">
      <c r="B71" s="165">
        <v>4021</v>
      </c>
      <c r="C71" s="314" t="s">
        <v>338</v>
      </c>
      <c r="D71" s="289" t="s">
        <v>133</v>
      </c>
      <c r="E71" s="316" t="s">
        <v>60</v>
      </c>
      <c r="F71" s="310"/>
      <c r="G71" s="310"/>
      <c r="H71" s="310"/>
      <c r="I71" s="310"/>
      <c r="J71" s="323">
        <f>'sheet 2'!J19</f>
        <v>0</v>
      </c>
      <c r="K71" s="289">
        <f>'sheet 2'!K19</f>
        <v>0</v>
      </c>
      <c r="L71" s="311">
        <f>'sheet 2'!L19</f>
        <v>0</v>
      </c>
      <c r="M71" s="311">
        <f>'sheet 2'!M19</f>
        <v>0</v>
      </c>
      <c r="N71" s="311">
        <f>'sheet 2'!N19</f>
        <v>0</v>
      </c>
      <c r="O71" s="166" t="str">
        <f>'sheet 2'!O19</f>
        <v>orang</v>
      </c>
      <c r="P71" s="328">
        <f>'sheet 2'!P19</f>
        <v>0</v>
      </c>
      <c r="Q71" s="256">
        <f>'sheet 2'!Q19</f>
        <v>0</v>
      </c>
      <c r="R71" s="312">
        <f>'sheet 2'!AD19</f>
        <v>0</v>
      </c>
      <c r="S71" s="312">
        <f>'sheet 2'!AQ19</f>
        <v>0</v>
      </c>
      <c r="T71" s="312">
        <f>'sheet 2'!BD19</f>
        <v>0</v>
      </c>
      <c r="U71" s="312">
        <f>'sheet 2'!BQ19</f>
        <v>0</v>
      </c>
      <c r="V71" s="312">
        <f>'sheet 2'!CD19</f>
        <v>0</v>
      </c>
      <c r="W71" s="312">
        <f>'sheet 2'!CQ19</f>
        <v>0</v>
      </c>
      <c r="X71" s="312">
        <f>'sheet 2'!DD19</f>
        <v>0</v>
      </c>
    </row>
    <row r="72" spans="2:24" s="213" customFormat="1" x14ac:dyDescent="0.25">
      <c r="B72" s="165">
        <v>4021</v>
      </c>
      <c r="C72" s="314" t="s">
        <v>339</v>
      </c>
      <c r="D72" s="289" t="s">
        <v>133</v>
      </c>
      <c r="E72" s="316" t="s">
        <v>61</v>
      </c>
      <c r="F72" s="310"/>
      <c r="G72" s="310"/>
      <c r="H72" s="310"/>
      <c r="I72" s="310"/>
      <c r="J72" s="323">
        <f>'sheet 2'!J20</f>
        <v>0</v>
      </c>
      <c r="K72" s="289">
        <f>'sheet 2'!K20</f>
        <v>0</v>
      </c>
      <c r="L72" s="311">
        <f>'sheet 2'!L20</f>
        <v>0</v>
      </c>
      <c r="M72" s="311">
        <f>'sheet 2'!M20</f>
        <v>0</v>
      </c>
      <c r="N72" s="311">
        <f>'sheet 2'!N20</f>
        <v>0</v>
      </c>
      <c r="O72" s="166" t="str">
        <f>'sheet 2'!O20</f>
        <v>orang</v>
      </c>
      <c r="P72" s="328">
        <f>'sheet 2'!P20</f>
        <v>0</v>
      </c>
      <c r="Q72" s="256">
        <f>'sheet 2'!Q20</f>
        <v>0</v>
      </c>
      <c r="R72" s="312">
        <f>'sheet 2'!AD20</f>
        <v>0</v>
      </c>
      <c r="S72" s="312">
        <f>'sheet 2'!AQ20</f>
        <v>0</v>
      </c>
      <c r="T72" s="312">
        <f>'sheet 2'!BD20</f>
        <v>0</v>
      </c>
      <c r="U72" s="312">
        <f>'sheet 2'!BQ20</f>
        <v>0</v>
      </c>
      <c r="V72" s="312">
        <f>'sheet 2'!CD20</f>
        <v>0</v>
      </c>
      <c r="W72" s="312">
        <f>'sheet 2'!CQ20</f>
        <v>0</v>
      </c>
      <c r="X72" s="312">
        <f>'sheet 2'!DD20</f>
        <v>0</v>
      </c>
    </row>
    <row r="73" spans="2:24" s="213" customFormat="1" x14ac:dyDescent="0.25">
      <c r="B73" s="165">
        <v>4021</v>
      </c>
      <c r="C73" s="314" t="s">
        <v>340</v>
      </c>
      <c r="D73" s="289" t="s">
        <v>133</v>
      </c>
      <c r="E73" s="316" t="s">
        <v>62</v>
      </c>
      <c r="F73" s="310"/>
      <c r="G73" s="310"/>
      <c r="H73" s="310"/>
      <c r="I73" s="310"/>
      <c r="J73" s="323">
        <f>'sheet 2'!J21</f>
        <v>0</v>
      </c>
      <c r="K73" s="289">
        <f>'sheet 2'!K21</f>
        <v>0</v>
      </c>
      <c r="L73" s="311">
        <f>'sheet 2'!L21</f>
        <v>0</v>
      </c>
      <c r="M73" s="311">
        <f>'sheet 2'!M21</f>
        <v>0</v>
      </c>
      <c r="N73" s="311">
        <f>'sheet 2'!N21</f>
        <v>0</v>
      </c>
      <c r="O73" s="166" t="str">
        <f>'sheet 2'!O21</f>
        <v>orang</v>
      </c>
      <c r="P73" s="328">
        <f>'sheet 2'!P21</f>
        <v>0</v>
      </c>
      <c r="Q73" s="256">
        <f>'sheet 2'!Q21</f>
        <v>0</v>
      </c>
      <c r="R73" s="312">
        <f>'sheet 2'!AD21</f>
        <v>0</v>
      </c>
      <c r="S73" s="312">
        <f>'sheet 2'!AQ21</f>
        <v>0</v>
      </c>
      <c r="T73" s="312">
        <f>'sheet 2'!BD21</f>
        <v>0</v>
      </c>
      <c r="U73" s="312">
        <f>'sheet 2'!BQ21</f>
        <v>0</v>
      </c>
      <c r="V73" s="312">
        <f>'sheet 2'!CD21</f>
        <v>0</v>
      </c>
      <c r="W73" s="312">
        <f>'sheet 2'!CQ21</f>
        <v>0</v>
      </c>
      <c r="X73" s="312">
        <f>'sheet 2'!DD21</f>
        <v>0</v>
      </c>
    </row>
    <row r="74" spans="2:24" s="213" customFormat="1" x14ac:dyDescent="0.25">
      <c r="B74" s="165">
        <v>4021</v>
      </c>
      <c r="C74" s="314" t="s">
        <v>341</v>
      </c>
      <c r="D74" s="289" t="s">
        <v>133</v>
      </c>
      <c r="E74" s="316" t="s">
        <v>73</v>
      </c>
      <c r="F74" s="310"/>
      <c r="G74" s="310"/>
      <c r="H74" s="310"/>
      <c r="I74" s="310"/>
      <c r="J74" s="323">
        <f>'sheet 2'!J22</f>
        <v>0</v>
      </c>
      <c r="K74" s="289">
        <f>'sheet 2'!K22</f>
        <v>0</v>
      </c>
      <c r="L74" s="311">
        <f>'sheet 2'!L22</f>
        <v>0</v>
      </c>
      <c r="M74" s="311">
        <f>'sheet 2'!M22</f>
        <v>0</v>
      </c>
      <c r="N74" s="311">
        <f>'sheet 2'!N22</f>
        <v>0</v>
      </c>
      <c r="O74" s="166" t="str">
        <f>'sheet 2'!O22</f>
        <v>orang</v>
      </c>
      <c r="P74" s="328">
        <f>'sheet 2'!P22</f>
        <v>0</v>
      </c>
      <c r="Q74" s="256">
        <f>'sheet 2'!Q22</f>
        <v>0</v>
      </c>
      <c r="R74" s="312">
        <f>'sheet 2'!AD22</f>
        <v>0</v>
      </c>
      <c r="S74" s="312">
        <f>'sheet 2'!AQ22</f>
        <v>0</v>
      </c>
      <c r="T74" s="312">
        <f>'sheet 2'!BD22</f>
        <v>0</v>
      </c>
      <c r="U74" s="312">
        <f>'sheet 2'!BQ22</f>
        <v>0</v>
      </c>
      <c r="V74" s="312">
        <f>'sheet 2'!CD22</f>
        <v>0</v>
      </c>
      <c r="W74" s="312">
        <f>'sheet 2'!CQ22</f>
        <v>0</v>
      </c>
      <c r="X74" s="312">
        <f>'sheet 2'!DD22</f>
        <v>0</v>
      </c>
    </row>
    <row r="75" spans="2:24" s="213" customFormat="1" x14ac:dyDescent="0.25">
      <c r="B75" s="165">
        <v>4021</v>
      </c>
      <c r="C75" s="314" t="s">
        <v>342</v>
      </c>
      <c r="D75" s="289" t="s">
        <v>133</v>
      </c>
      <c r="E75" s="316" t="s">
        <v>76</v>
      </c>
      <c r="F75" s="310"/>
      <c r="G75" s="310"/>
      <c r="H75" s="310"/>
      <c r="I75" s="310"/>
      <c r="J75" s="323">
        <f>'sheet 2'!J23</f>
        <v>0</v>
      </c>
      <c r="K75" s="289">
        <f>'sheet 2'!K23</f>
        <v>0</v>
      </c>
      <c r="L75" s="311">
        <f>'sheet 2'!L23</f>
        <v>0</v>
      </c>
      <c r="M75" s="311">
        <f>'sheet 2'!M23</f>
        <v>0</v>
      </c>
      <c r="N75" s="311">
        <f>'sheet 2'!N23</f>
        <v>0</v>
      </c>
      <c r="O75" s="166" t="str">
        <f>'sheet 2'!O23</f>
        <v>orang</v>
      </c>
      <c r="P75" s="328">
        <f>'sheet 2'!P23</f>
        <v>0</v>
      </c>
      <c r="Q75" s="256">
        <f>'sheet 2'!Q23</f>
        <v>0</v>
      </c>
      <c r="R75" s="312">
        <f>'sheet 2'!AD23</f>
        <v>0</v>
      </c>
      <c r="S75" s="312">
        <f>'sheet 2'!AQ23</f>
        <v>0</v>
      </c>
      <c r="T75" s="312">
        <f>'sheet 2'!BD23</f>
        <v>0</v>
      </c>
      <c r="U75" s="312">
        <f>'sheet 2'!BQ23</f>
        <v>0</v>
      </c>
      <c r="V75" s="312">
        <f>'sheet 2'!CD23</f>
        <v>0</v>
      </c>
      <c r="W75" s="312">
        <f>'sheet 2'!CQ23</f>
        <v>0</v>
      </c>
      <c r="X75" s="312">
        <f>'sheet 2'!DD23</f>
        <v>0</v>
      </c>
    </row>
    <row r="76" spans="2:24" s="213" customFormat="1" x14ac:dyDescent="0.25">
      <c r="B76" s="165">
        <v>4021</v>
      </c>
      <c r="C76" s="314" t="s">
        <v>343</v>
      </c>
      <c r="D76" s="289" t="s">
        <v>133</v>
      </c>
      <c r="E76" s="316" t="s">
        <v>64</v>
      </c>
      <c r="F76" s="310"/>
      <c r="G76" s="310"/>
      <c r="H76" s="310"/>
      <c r="I76" s="310"/>
      <c r="J76" s="323">
        <f>'sheet 2'!J24</f>
        <v>0</v>
      </c>
      <c r="K76" s="289">
        <f>'sheet 2'!K24</f>
        <v>0</v>
      </c>
      <c r="L76" s="311">
        <f>'sheet 2'!L24</f>
        <v>0</v>
      </c>
      <c r="M76" s="311">
        <f>'sheet 2'!M24</f>
        <v>0</v>
      </c>
      <c r="N76" s="311">
        <f>'sheet 2'!N24</f>
        <v>0</v>
      </c>
      <c r="O76" s="166" t="str">
        <f>'sheet 2'!O24</f>
        <v>orang</v>
      </c>
      <c r="P76" s="328">
        <f>'sheet 2'!P24</f>
        <v>0</v>
      </c>
      <c r="Q76" s="256">
        <f>'sheet 2'!Q24</f>
        <v>0</v>
      </c>
      <c r="R76" s="312">
        <f>'sheet 2'!AD24</f>
        <v>0</v>
      </c>
      <c r="S76" s="312">
        <f>'sheet 2'!AQ24</f>
        <v>0</v>
      </c>
      <c r="T76" s="312">
        <f>'sheet 2'!BD24</f>
        <v>0</v>
      </c>
      <c r="U76" s="312">
        <f>'sheet 2'!BQ24</f>
        <v>0</v>
      </c>
      <c r="V76" s="312">
        <f>'sheet 2'!CD24</f>
        <v>0</v>
      </c>
      <c r="W76" s="312">
        <f>'sheet 2'!CQ24</f>
        <v>0</v>
      </c>
      <c r="X76" s="312">
        <f>'sheet 2'!DD24</f>
        <v>0</v>
      </c>
    </row>
    <row r="77" spans="2:24" s="213" customFormat="1" x14ac:dyDescent="0.25">
      <c r="B77" s="165">
        <v>4021</v>
      </c>
      <c r="C77" s="314" t="s">
        <v>344</v>
      </c>
      <c r="D77" s="289" t="s">
        <v>133</v>
      </c>
      <c r="E77" s="316" t="s">
        <v>69</v>
      </c>
      <c r="F77" s="310"/>
      <c r="G77" s="310"/>
      <c r="H77" s="310"/>
      <c r="I77" s="310"/>
      <c r="J77" s="323">
        <f>'sheet 2'!J25</f>
        <v>0</v>
      </c>
      <c r="K77" s="289">
        <f>'sheet 2'!K25</f>
        <v>0</v>
      </c>
      <c r="L77" s="311">
        <f>'sheet 2'!L25</f>
        <v>0</v>
      </c>
      <c r="M77" s="311">
        <f>'sheet 2'!M25</f>
        <v>0</v>
      </c>
      <c r="N77" s="311">
        <f>'sheet 2'!N25</f>
        <v>0</v>
      </c>
      <c r="O77" s="166" t="str">
        <f>'sheet 2'!O25</f>
        <v>orang</v>
      </c>
      <c r="P77" s="328">
        <f>'sheet 2'!P25</f>
        <v>0</v>
      </c>
      <c r="Q77" s="256">
        <f>'sheet 2'!Q25</f>
        <v>0</v>
      </c>
      <c r="R77" s="312">
        <f>'sheet 2'!AD25</f>
        <v>0</v>
      </c>
      <c r="S77" s="312">
        <f>'sheet 2'!AQ25</f>
        <v>0</v>
      </c>
      <c r="T77" s="312">
        <f>'sheet 2'!BD25</f>
        <v>0</v>
      </c>
      <c r="U77" s="312">
        <f>'sheet 2'!BQ25</f>
        <v>0</v>
      </c>
      <c r="V77" s="312">
        <f>'sheet 2'!CD25</f>
        <v>0</v>
      </c>
      <c r="W77" s="312">
        <f>'sheet 2'!CQ25</f>
        <v>0</v>
      </c>
      <c r="X77" s="312">
        <f>'sheet 2'!DD25</f>
        <v>0</v>
      </c>
    </row>
    <row r="78" spans="2:24" s="213" customFormat="1" x14ac:dyDescent="0.25">
      <c r="B78" s="165">
        <v>4021</v>
      </c>
      <c r="C78" s="314" t="s">
        <v>345</v>
      </c>
      <c r="D78" s="289" t="s">
        <v>133</v>
      </c>
      <c r="E78" s="316" t="s">
        <v>317</v>
      </c>
      <c r="F78" s="310"/>
      <c r="G78" s="310"/>
      <c r="H78" s="310"/>
      <c r="I78" s="310"/>
      <c r="J78" s="323">
        <f>'sheet 2'!J26</f>
        <v>0</v>
      </c>
      <c r="K78" s="289">
        <f>'sheet 2'!K26</f>
        <v>0</v>
      </c>
      <c r="L78" s="311">
        <f>'sheet 2'!L26</f>
        <v>0</v>
      </c>
      <c r="M78" s="311">
        <f>'sheet 2'!M26</f>
        <v>0</v>
      </c>
      <c r="N78" s="311">
        <f>'sheet 2'!N26</f>
        <v>0</v>
      </c>
      <c r="O78" s="166" t="str">
        <f>'sheet 2'!O26</f>
        <v>orang</v>
      </c>
      <c r="P78" s="328">
        <f>'sheet 2'!P26</f>
        <v>0</v>
      </c>
      <c r="Q78" s="256">
        <f>'sheet 2'!Q26</f>
        <v>0</v>
      </c>
      <c r="R78" s="312">
        <f>'sheet 2'!AD26</f>
        <v>0</v>
      </c>
      <c r="S78" s="312">
        <f>'sheet 2'!AQ26</f>
        <v>0</v>
      </c>
      <c r="T78" s="312">
        <f>'sheet 2'!BD26</f>
        <v>0</v>
      </c>
      <c r="U78" s="312">
        <f>'sheet 2'!BQ26</f>
        <v>0</v>
      </c>
      <c r="V78" s="312">
        <f>'sheet 2'!CD26</f>
        <v>0</v>
      </c>
      <c r="W78" s="312">
        <f>'sheet 2'!CQ26</f>
        <v>0</v>
      </c>
      <c r="X78" s="312">
        <f>'sheet 2'!DD26</f>
        <v>0</v>
      </c>
    </row>
    <row r="79" spans="2:24" s="213" customFormat="1" x14ac:dyDescent="0.25">
      <c r="B79" s="165">
        <v>4021</v>
      </c>
      <c r="C79" s="314" t="s">
        <v>346</v>
      </c>
      <c r="D79" s="289" t="s">
        <v>133</v>
      </c>
      <c r="E79" s="316" t="s">
        <v>318</v>
      </c>
      <c r="F79" s="310"/>
      <c r="G79" s="310"/>
      <c r="H79" s="310"/>
      <c r="I79" s="310"/>
      <c r="J79" s="323">
        <f>'sheet 2'!J27</f>
        <v>0</v>
      </c>
      <c r="K79" s="289">
        <f>'sheet 2'!K27</f>
        <v>0</v>
      </c>
      <c r="L79" s="311">
        <f>'sheet 2'!L27</f>
        <v>0</v>
      </c>
      <c r="M79" s="311">
        <f>'sheet 2'!M27</f>
        <v>0</v>
      </c>
      <c r="N79" s="311">
        <f>'sheet 2'!N27</f>
        <v>0</v>
      </c>
      <c r="O79" s="166" t="str">
        <f>'sheet 2'!O27</f>
        <v>orang</v>
      </c>
      <c r="P79" s="328">
        <f>'sheet 2'!P27</f>
        <v>0</v>
      </c>
      <c r="Q79" s="256">
        <f>'sheet 2'!Q27</f>
        <v>0</v>
      </c>
      <c r="R79" s="312">
        <f>'sheet 2'!AD27</f>
        <v>0</v>
      </c>
      <c r="S79" s="312">
        <f>'sheet 2'!AQ27</f>
        <v>0</v>
      </c>
      <c r="T79" s="312">
        <f>'sheet 2'!BD27</f>
        <v>0</v>
      </c>
      <c r="U79" s="312">
        <f>'sheet 2'!BQ27</f>
        <v>0</v>
      </c>
      <c r="V79" s="312">
        <f>'sheet 2'!CD27</f>
        <v>0</v>
      </c>
      <c r="W79" s="312">
        <f>'sheet 2'!CQ27</f>
        <v>0</v>
      </c>
      <c r="X79" s="312">
        <f>'sheet 2'!DD27</f>
        <v>0</v>
      </c>
    </row>
    <row r="80" spans="2:24" s="213" customFormat="1" x14ac:dyDescent="0.25">
      <c r="B80" s="165">
        <v>4021</v>
      </c>
      <c r="C80" s="314" t="s">
        <v>347</v>
      </c>
      <c r="D80" s="289" t="s">
        <v>133</v>
      </c>
      <c r="E80" s="316" t="s">
        <v>319</v>
      </c>
      <c r="F80" s="310"/>
      <c r="G80" s="310"/>
      <c r="H80" s="310"/>
      <c r="I80" s="310"/>
      <c r="J80" s="323">
        <f>'sheet 2'!J28</f>
        <v>0</v>
      </c>
      <c r="K80" s="289">
        <f>'sheet 2'!K28</f>
        <v>0</v>
      </c>
      <c r="L80" s="311">
        <f>'sheet 2'!L28</f>
        <v>0</v>
      </c>
      <c r="M80" s="311">
        <f>'sheet 2'!M28</f>
        <v>0</v>
      </c>
      <c r="N80" s="311">
        <f>'sheet 2'!N28</f>
        <v>0</v>
      </c>
      <c r="O80" s="166" t="str">
        <f>'sheet 2'!O28</f>
        <v>orang</v>
      </c>
      <c r="P80" s="328">
        <f>'sheet 2'!P28</f>
        <v>0</v>
      </c>
      <c r="Q80" s="256">
        <f>'sheet 2'!Q28</f>
        <v>0</v>
      </c>
      <c r="R80" s="312">
        <f>'sheet 2'!AD28</f>
        <v>0</v>
      </c>
      <c r="S80" s="312">
        <f>'sheet 2'!AQ28</f>
        <v>0</v>
      </c>
      <c r="T80" s="312">
        <f>'sheet 2'!BD28</f>
        <v>0</v>
      </c>
      <c r="U80" s="312">
        <f>'sheet 2'!BQ28</f>
        <v>0</v>
      </c>
      <c r="V80" s="312">
        <f>'sheet 2'!CD28</f>
        <v>0</v>
      </c>
      <c r="W80" s="312">
        <f>'sheet 2'!CQ28</f>
        <v>0</v>
      </c>
      <c r="X80" s="312">
        <f>'sheet 2'!DD28</f>
        <v>0</v>
      </c>
    </row>
    <row r="81" spans="2:24" s="213" customFormat="1" x14ac:dyDescent="0.25">
      <c r="B81" s="165">
        <v>4021</v>
      </c>
      <c r="C81" s="314" t="s">
        <v>348</v>
      </c>
      <c r="D81" s="289" t="s">
        <v>133</v>
      </c>
      <c r="E81" s="316" t="s">
        <v>320</v>
      </c>
      <c r="F81" s="310"/>
      <c r="G81" s="310"/>
      <c r="H81" s="310"/>
      <c r="I81" s="310"/>
      <c r="J81" s="323">
        <f>'sheet 2'!J29</f>
        <v>0</v>
      </c>
      <c r="K81" s="289">
        <f>'sheet 2'!K29</f>
        <v>0</v>
      </c>
      <c r="L81" s="311">
        <f>'sheet 2'!L29</f>
        <v>0</v>
      </c>
      <c r="M81" s="311">
        <f>'sheet 2'!M29</f>
        <v>0</v>
      </c>
      <c r="N81" s="311">
        <f>'sheet 2'!N29</f>
        <v>0</v>
      </c>
      <c r="O81" s="166" t="str">
        <f>'sheet 2'!O29</f>
        <v>orang</v>
      </c>
      <c r="P81" s="328">
        <f>'sheet 2'!P29</f>
        <v>0</v>
      </c>
      <c r="Q81" s="256">
        <f>'sheet 2'!Q29</f>
        <v>0</v>
      </c>
      <c r="R81" s="312">
        <f>'sheet 2'!AD29</f>
        <v>0</v>
      </c>
      <c r="S81" s="312">
        <f>'sheet 2'!AQ29</f>
        <v>0</v>
      </c>
      <c r="T81" s="312">
        <f>'sheet 2'!BD29</f>
        <v>0</v>
      </c>
      <c r="U81" s="312">
        <f>'sheet 2'!BQ29</f>
        <v>0</v>
      </c>
      <c r="V81" s="312">
        <f>'sheet 2'!CD29</f>
        <v>0</v>
      </c>
      <c r="W81" s="312">
        <f>'sheet 2'!CQ29</f>
        <v>0</v>
      </c>
      <c r="X81" s="312">
        <f>'sheet 2'!DD29</f>
        <v>0</v>
      </c>
    </row>
    <row r="82" spans="2:24" s="213" customFormat="1" x14ac:dyDescent="0.25">
      <c r="B82" s="165">
        <v>4021</v>
      </c>
      <c r="C82" s="314" t="s">
        <v>349</v>
      </c>
      <c r="D82" s="289" t="s">
        <v>133</v>
      </c>
      <c r="E82" s="316" t="s">
        <v>321</v>
      </c>
      <c r="F82" s="310"/>
      <c r="G82" s="310"/>
      <c r="H82" s="310"/>
      <c r="I82" s="310"/>
      <c r="J82" s="323">
        <f>'sheet 2'!J30</f>
        <v>0</v>
      </c>
      <c r="K82" s="289">
        <f>'sheet 2'!K30</f>
        <v>0</v>
      </c>
      <c r="L82" s="311">
        <f>'sheet 2'!L30</f>
        <v>0</v>
      </c>
      <c r="M82" s="311">
        <f>'sheet 2'!M30</f>
        <v>0</v>
      </c>
      <c r="N82" s="311">
        <f>'sheet 2'!N30</f>
        <v>0</v>
      </c>
      <c r="O82" s="166" t="str">
        <f>'sheet 2'!O30</f>
        <v>orang</v>
      </c>
      <c r="P82" s="328">
        <f>'sheet 2'!P30</f>
        <v>0</v>
      </c>
      <c r="Q82" s="256">
        <f>'sheet 2'!Q30</f>
        <v>0</v>
      </c>
      <c r="R82" s="312">
        <f>'sheet 2'!AD30</f>
        <v>0</v>
      </c>
      <c r="S82" s="312">
        <f>'sheet 2'!AQ30</f>
        <v>0</v>
      </c>
      <c r="T82" s="312">
        <f>'sheet 2'!BD30</f>
        <v>0</v>
      </c>
      <c r="U82" s="312">
        <f>'sheet 2'!BQ30</f>
        <v>0</v>
      </c>
      <c r="V82" s="312">
        <f>'sheet 2'!CD30</f>
        <v>0</v>
      </c>
      <c r="W82" s="312">
        <f>'sheet 2'!CQ30</f>
        <v>0</v>
      </c>
      <c r="X82" s="312">
        <f>'sheet 2'!DD30</f>
        <v>0</v>
      </c>
    </row>
    <row r="83" spans="2:24" s="213" customFormat="1" x14ac:dyDescent="0.25">
      <c r="B83" s="165">
        <v>4021</v>
      </c>
      <c r="C83" s="314" t="s">
        <v>350</v>
      </c>
      <c r="D83" s="289" t="s">
        <v>133</v>
      </c>
      <c r="E83" s="316" t="s">
        <v>322</v>
      </c>
      <c r="F83" s="310"/>
      <c r="G83" s="310"/>
      <c r="H83" s="310"/>
      <c r="I83" s="310"/>
      <c r="J83" s="323">
        <f>'sheet 2'!J31</f>
        <v>0</v>
      </c>
      <c r="K83" s="289">
        <f>'sheet 2'!K31</f>
        <v>0</v>
      </c>
      <c r="L83" s="311">
        <f>'sheet 2'!L31</f>
        <v>0</v>
      </c>
      <c r="M83" s="311">
        <f>'sheet 2'!M31</f>
        <v>0</v>
      </c>
      <c r="N83" s="311">
        <f>'sheet 2'!N31</f>
        <v>0</v>
      </c>
      <c r="O83" s="166" t="str">
        <f>'sheet 2'!O31</f>
        <v>orang</v>
      </c>
      <c r="P83" s="328">
        <f>'sheet 2'!P31</f>
        <v>0</v>
      </c>
      <c r="Q83" s="256">
        <f>'sheet 2'!Q31</f>
        <v>0</v>
      </c>
      <c r="R83" s="312">
        <f>'sheet 2'!AD31</f>
        <v>0</v>
      </c>
      <c r="S83" s="312">
        <f>'sheet 2'!AQ31</f>
        <v>0</v>
      </c>
      <c r="T83" s="312">
        <f>'sheet 2'!BD31</f>
        <v>0</v>
      </c>
      <c r="U83" s="312">
        <f>'sheet 2'!BQ31</f>
        <v>0</v>
      </c>
      <c r="V83" s="312">
        <f>'sheet 2'!CD31</f>
        <v>0</v>
      </c>
      <c r="W83" s="312">
        <f>'sheet 2'!CQ31</f>
        <v>0</v>
      </c>
      <c r="X83" s="312">
        <f>'sheet 2'!DD31</f>
        <v>0</v>
      </c>
    </row>
    <row r="84" spans="2:24" s="213" customFormat="1" x14ac:dyDescent="0.25">
      <c r="B84" s="165">
        <v>4021</v>
      </c>
      <c r="C84" s="314" t="s">
        <v>351</v>
      </c>
      <c r="D84" s="289" t="s">
        <v>133</v>
      </c>
      <c r="E84" s="316" t="s">
        <v>323</v>
      </c>
      <c r="F84" s="310"/>
      <c r="G84" s="310"/>
      <c r="H84" s="310"/>
      <c r="I84" s="310"/>
      <c r="J84" s="323">
        <f>'sheet 2'!J32</f>
        <v>0</v>
      </c>
      <c r="K84" s="289">
        <f>'sheet 2'!K32</f>
        <v>0</v>
      </c>
      <c r="L84" s="311">
        <f>'sheet 2'!L32</f>
        <v>0</v>
      </c>
      <c r="M84" s="311">
        <f>'sheet 2'!M32</f>
        <v>0</v>
      </c>
      <c r="N84" s="311">
        <f>'sheet 2'!N32</f>
        <v>0</v>
      </c>
      <c r="O84" s="166" t="str">
        <f>'sheet 2'!O32</f>
        <v>orang</v>
      </c>
      <c r="P84" s="328">
        <f>'sheet 2'!P32</f>
        <v>0</v>
      </c>
      <c r="Q84" s="256">
        <f>'sheet 2'!Q32</f>
        <v>0</v>
      </c>
      <c r="R84" s="312">
        <f>'sheet 2'!AD32</f>
        <v>0</v>
      </c>
      <c r="S84" s="312">
        <f>'sheet 2'!AQ32</f>
        <v>0</v>
      </c>
      <c r="T84" s="312">
        <f>'sheet 2'!BD32</f>
        <v>0</v>
      </c>
      <c r="U84" s="312">
        <f>'sheet 2'!BQ32</f>
        <v>0</v>
      </c>
      <c r="V84" s="312">
        <f>'sheet 2'!CD32</f>
        <v>0</v>
      </c>
      <c r="W84" s="312">
        <f>'sheet 2'!CQ32</f>
        <v>0</v>
      </c>
      <c r="X84" s="312">
        <f>'sheet 2'!DD32</f>
        <v>0</v>
      </c>
    </row>
    <row r="85" spans="2:24" s="213" customFormat="1" x14ac:dyDescent="0.25">
      <c r="B85" s="165">
        <v>4021</v>
      </c>
      <c r="C85" s="314" t="s">
        <v>352</v>
      </c>
      <c r="D85" s="289" t="s">
        <v>133</v>
      </c>
      <c r="E85" s="316" t="s">
        <v>324</v>
      </c>
      <c r="F85" s="310"/>
      <c r="G85" s="310"/>
      <c r="H85" s="310"/>
      <c r="I85" s="310"/>
      <c r="J85" s="323">
        <f>'sheet 2'!J33</f>
        <v>0</v>
      </c>
      <c r="K85" s="289">
        <f>'sheet 2'!K33</f>
        <v>0</v>
      </c>
      <c r="L85" s="311">
        <f>'sheet 2'!L33</f>
        <v>0</v>
      </c>
      <c r="M85" s="311">
        <f>'sheet 2'!M33</f>
        <v>0</v>
      </c>
      <c r="N85" s="311">
        <f>'sheet 2'!N33</f>
        <v>0</v>
      </c>
      <c r="O85" s="166" t="str">
        <f>'sheet 2'!O33</f>
        <v>orang</v>
      </c>
      <c r="P85" s="328">
        <f>'sheet 2'!P33</f>
        <v>0</v>
      </c>
      <c r="Q85" s="256">
        <f>'sheet 2'!Q33</f>
        <v>0</v>
      </c>
      <c r="R85" s="312">
        <f>'sheet 2'!AD33</f>
        <v>0</v>
      </c>
      <c r="S85" s="312">
        <f>'sheet 2'!AQ33</f>
        <v>0</v>
      </c>
      <c r="T85" s="312">
        <f>'sheet 2'!BD33</f>
        <v>0</v>
      </c>
      <c r="U85" s="312">
        <f>'sheet 2'!BQ33</f>
        <v>0</v>
      </c>
      <c r="V85" s="312">
        <f>'sheet 2'!CD33</f>
        <v>0</v>
      </c>
      <c r="W85" s="312">
        <f>'sheet 2'!CQ33</f>
        <v>0</v>
      </c>
      <c r="X85" s="312">
        <f>'sheet 2'!DD33</f>
        <v>0</v>
      </c>
    </row>
    <row r="86" spans="2:24" s="213" customFormat="1" x14ac:dyDescent="0.25">
      <c r="B86" s="165">
        <v>4021</v>
      </c>
      <c r="C86" s="314" t="s">
        <v>353</v>
      </c>
      <c r="D86" s="289" t="s">
        <v>133</v>
      </c>
      <c r="E86" s="316" t="s">
        <v>325</v>
      </c>
      <c r="F86" s="310"/>
      <c r="G86" s="310"/>
      <c r="H86" s="310"/>
      <c r="I86" s="310"/>
      <c r="J86" s="323">
        <f>'sheet 2'!J34</f>
        <v>0</v>
      </c>
      <c r="K86" s="289">
        <f>'sheet 2'!K34</f>
        <v>0</v>
      </c>
      <c r="L86" s="311">
        <f>'sheet 2'!L34</f>
        <v>0</v>
      </c>
      <c r="M86" s="311">
        <f>'sheet 2'!M34</f>
        <v>0</v>
      </c>
      <c r="N86" s="311">
        <f>'sheet 2'!N34</f>
        <v>0</v>
      </c>
      <c r="O86" s="166" t="str">
        <f>'sheet 2'!O34</f>
        <v>orang</v>
      </c>
      <c r="P86" s="328">
        <f>'sheet 2'!P34</f>
        <v>0</v>
      </c>
      <c r="Q86" s="256">
        <f>'sheet 2'!Q34</f>
        <v>0</v>
      </c>
      <c r="R86" s="312">
        <f>'sheet 2'!AD34</f>
        <v>0</v>
      </c>
      <c r="S86" s="312">
        <f>'sheet 2'!AQ34</f>
        <v>0</v>
      </c>
      <c r="T86" s="312">
        <f>'sheet 2'!BD34</f>
        <v>0</v>
      </c>
      <c r="U86" s="312">
        <f>'sheet 2'!BQ34</f>
        <v>0</v>
      </c>
      <c r="V86" s="312">
        <f>'sheet 2'!CD34</f>
        <v>0</v>
      </c>
      <c r="W86" s="312">
        <f>'sheet 2'!CQ34</f>
        <v>0</v>
      </c>
      <c r="X86" s="312">
        <f>'sheet 2'!DD34</f>
        <v>0</v>
      </c>
    </row>
    <row r="87" spans="2:24" s="213" customFormat="1" x14ac:dyDescent="0.25">
      <c r="B87" s="165">
        <v>4021</v>
      </c>
      <c r="C87" s="314" t="s">
        <v>354</v>
      </c>
      <c r="D87" s="289" t="s">
        <v>133</v>
      </c>
      <c r="E87" s="316" t="s">
        <v>326</v>
      </c>
      <c r="F87" s="310"/>
      <c r="G87" s="310"/>
      <c r="H87" s="310"/>
      <c r="I87" s="310"/>
      <c r="J87" s="323">
        <f>'sheet 2'!J35</f>
        <v>0</v>
      </c>
      <c r="K87" s="289">
        <f>'sheet 2'!K35</f>
        <v>0</v>
      </c>
      <c r="L87" s="311">
        <f>'sheet 2'!L35</f>
        <v>0</v>
      </c>
      <c r="M87" s="311">
        <f>'sheet 2'!M35</f>
        <v>0</v>
      </c>
      <c r="N87" s="311">
        <f>'sheet 2'!N35</f>
        <v>0</v>
      </c>
      <c r="O87" s="166" t="str">
        <f>'sheet 2'!O35</f>
        <v>orang</v>
      </c>
      <c r="P87" s="328">
        <f>'sheet 2'!P35</f>
        <v>0</v>
      </c>
      <c r="Q87" s="256">
        <f>'sheet 2'!Q35</f>
        <v>0</v>
      </c>
      <c r="R87" s="312">
        <f>'sheet 2'!AD35</f>
        <v>0</v>
      </c>
      <c r="S87" s="312">
        <f>'sheet 2'!AQ35</f>
        <v>0</v>
      </c>
      <c r="T87" s="312">
        <f>'sheet 2'!BD35</f>
        <v>0</v>
      </c>
      <c r="U87" s="312">
        <f>'sheet 2'!BQ35</f>
        <v>0</v>
      </c>
      <c r="V87" s="312">
        <f>'sheet 2'!CD35</f>
        <v>0</v>
      </c>
      <c r="W87" s="312">
        <f>'sheet 2'!CQ35</f>
        <v>0</v>
      </c>
      <c r="X87" s="312">
        <f>'sheet 2'!DD35</f>
        <v>0</v>
      </c>
    </row>
    <row r="88" spans="2:24" s="1" customFormat="1" x14ac:dyDescent="0.25">
      <c r="B88" s="165">
        <v>4021</v>
      </c>
      <c r="C88" s="314" t="s">
        <v>355</v>
      </c>
      <c r="D88" s="289" t="s">
        <v>133</v>
      </c>
      <c r="E88" s="316" t="s">
        <v>327</v>
      </c>
      <c r="F88" s="164"/>
      <c r="G88" s="164"/>
      <c r="H88" s="164"/>
      <c r="I88" s="164"/>
      <c r="J88" s="323">
        <f>'sheet 2'!J36</f>
        <v>0</v>
      </c>
      <c r="K88" s="289">
        <f>'sheet 2'!K36</f>
        <v>0</v>
      </c>
      <c r="L88" s="311">
        <f>'sheet 2'!L36</f>
        <v>0</v>
      </c>
      <c r="M88" s="311">
        <f>'sheet 2'!M36</f>
        <v>0</v>
      </c>
      <c r="N88" s="311">
        <f>'sheet 2'!N36</f>
        <v>0</v>
      </c>
      <c r="O88" s="166" t="str">
        <f>'sheet 2'!O36</f>
        <v>orang</v>
      </c>
      <c r="P88" s="328">
        <f>'sheet 2'!P36</f>
        <v>0</v>
      </c>
      <c r="Q88" s="256">
        <f>'sheet 2'!Q36</f>
        <v>0</v>
      </c>
      <c r="R88" s="312">
        <f>'sheet 2'!AD36</f>
        <v>0</v>
      </c>
      <c r="S88" s="312">
        <f>'sheet 2'!AQ36</f>
        <v>0</v>
      </c>
      <c r="T88" s="312">
        <f>'sheet 2'!BD36</f>
        <v>0</v>
      </c>
      <c r="U88" s="312">
        <f>'sheet 2'!BQ36</f>
        <v>0</v>
      </c>
      <c r="V88" s="312">
        <f>'sheet 2'!CD36</f>
        <v>0</v>
      </c>
      <c r="W88" s="312">
        <f>'sheet 2'!CQ36</f>
        <v>0</v>
      </c>
      <c r="X88" s="312">
        <f>'sheet 2'!DD36</f>
        <v>0</v>
      </c>
    </row>
    <row r="89" spans="2:24" s="1" customFormat="1" x14ac:dyDescent="0.25">
      <c r="B89" s="165">
        <v>4022</v>
      </c>
      <c r="C89" s="314" t="s">
        <v>356</v>
      </c>
      <c r="D89" s="153" t="s">
        <v>133</v>
      </c>
      <c r="E89" s="316" t="s">
        <v>71118</v>
      </c>
      <c r="F89" s="168"/>
      <c r="G89" s="168"/>
      <c r="H89" s="168"/>
      <c r="I89" s="168"/>
      <c r="J89" s="323">
        <f>'sheet 2'!J37</f>
        <v>0</v>
      </c>
      <c r="K89" s="289">
        <f>'sheet 2'!K37</f>
        <v>0</v>
      </c>
      <c r="L89" s="311">
        <f>'sheet 2'!L37</f>
        <v>0</v>
      </c>
      <c r="M89" s="311">
        <f>'sheet 2'!M37</f>
        <v>0</v>
      </c>
      <c r="N89" s="311">
        <f>'sheet 2'!N37</f>
        <v>0</v>
      </c>
      <c r="O89" s="166" t="str">
        <f>'sheet 2'!O37</f>
        <v>orang</v>
      </c>
      <c r="P89" s="328">
        <f>'sheet 2'!P37</f>
        <v>0</v>
      </c>
      <c r="Q89" s="256">
        <f>'sheet 2'!Q37</f>
        <v>0</v>
      </c>
      <c r="R89" s="312">
        <f>'sheet 2'!AD37</f>
        <v>0</v>
      </c>
      <c r="S89" s="312">
        <f>'sheet 2'!AQ37</f>
        <v>0</v>
      </c>
      <c r="T89" s="312">
        <f>'sheet 2'!BD37</f>
        <v>0</v>
      </c>
      <c r="U89" s="312">
        <f>'sheet 2'!BQ37</f>
        <v>0</v>
      </c>
      <c r="V89" s="312">
        <f>'sheet 2'!CD37</f>
        <v>0</v>
      </c>
      <c r="W89" s="312">
        <f>'sheet 2'!CQ37</f>
        <v>0</v>
      </c>
      <c r="X89" s="312">
        <f>'sheet 2'!DD37</f>
        <v>0</v>
      </c>
    </row>
    <row r="90" spans="2:24" s="1" customFormat="1" x14ac:dyDescent="0.25">
      <c r="B90" s="165">
        <v>4022</v>
      </c>
      <c r="C90" s="314" t="s">
        <v>358</v>
      </c>
      <c r="D90" s="153" t="s">
        <v>133</v>
      </c>
      <c r="E90" s="313" t="s">
        <v>357</v>
      </c>
      <c r="F90" s="168"/>
      <c r="G90" s="168"/>
      <c r="H90" s="168"/>
      <c r="I90" s="168"/>
      <c r="J90" s="323">
        <f>'sheet 2'!J38</f>
        <v>0</v>
      </c>
      <c r="K90" s="289">
        <f>'sheet 2'!K38</f>
        <v>0</v>
      </c>
      <c r="L90" s="311">
        <f>'sheet 2'!L38</f>
        <v>0</v>
      </c>
      <c r="M90" s="311">
        <f>'sheet 2'!M38</f>
        <v>0</v>
      </c>
      <c r="N90" s="311">
        <f>'sheet 2'!N38</f>
        <v>0</v>
      </c>
      <c r="O90" s="166" t="str">
        <f>'sheet 2'!O38</f>
        <v>orang</v>
      </c>
      <c r="P90" s="328">
        <f>'sheet 2'!P38</f>
        <v>0</v>
      </c>
      <c r="Q90" s="256">
        <f>'sheet 2'!Q38</f>
        <v>0</v>
      </c>
      <c r="R90" s="312">
        <f>'sheet 2'!AD38</f>
        <v>0</v>
      </c>
      <c r="S90" s="312">
        <f>'sheet 2'!AQ38</f>
        <v>0</v>
      </c>
      <c r="T90" s="312">
        <f>'sheet 2'!BD38</f>
        <v>0</v>
      </c>
      <c r="U90" s="312">
        <f>'sheet 2'!BQ38</f>
        <v>0</v>
      </c>
      <c r="V90" s="312">
        <f>'sheet 2'!CD38</f>
        <v>0</v>
      </c>
      <c r="W90" s="312">
        <f>'sheet 2'!CQ38</f>
        <v>0</v>
      </c>
      <c r="X90" s="312">
        <f>'sheet 2'!DD38</f>
        <v>0</v>
      </c>
    </row>
    <row r="91" spans="2:24" s="1" customFormat="1" ht="14.25" x14ac:dyDescent="0.2">
      <c r="B91" s="165"/>
      <c r="C91" s="14" t="s">
        <v>18</v>
      </c>
      <c r="D91" s="106"/>
      <c r="E91" s="15" t="s">
        <v>201</v>
      </c>
      <c r="F91" s="16"/>
      <c r="G91" s="16"/>
      <c r="H91" s="16"/>
      <c r="I91" s="16"/>
      <c r="J91" s="165"/>
      <c r="K91" s="15"/>
      <c r="L91" s="17"/>
      <c r="M91" s="165"/>
      <c r="N91" s="275"/>
      <c r="O91" s="166"/>
      <c r="P91" s="326"/>
      <c r="Q91" s="334">
        <f>Q92+Q96</f>
        <v>0</v>
      </c>
      <c r="R91" s="334">
        <f>R92+R96</f>
        <v>0</v>
      </c>
      <c r="S91" s="334">
        <f>S92+S96</f>
        <v>0</v>
      </c>
      <c r="T91" s="334">
        <f t="shared" ref="T91:V91" si="3">T92+T96</f>
        <v>0</v>
      </c>
      <c r="U91" s="334">
        <f t="shared" si="3"/>
        <v>0</v>
      </c>
      <c r="V91" s="334">
        <f t="shared" si="3"/>
        <v>0</v>
      </c>
      <c r="W91" s="334">
        <f t="shared" ref="W91:X91" si="4">W92+W96</f>
        <v>0</v>
      </c>
      <c r="X91" s="334">
        <f t="shared" si="4"/>
        <v>0</v>
      </c>
    </row>
    <row r="92" spans="2:24" s="1" customFormat="1" ht="12.75" x14ac:dyDescent="0.2">
      <c r="B92" s="165"/>
      <c r="C92" s="145" t="s">
        <v>85</v>
      </c>
      <c r="D92" s="153"/>
      <c r="E92" s="163" t="s">
        <v>196</v>
      </c>
      <c r="F92" s="168"/>
      <c r="G92" s="168"/>
      <c r="H92" s="168"/>
      <c r="I92" s="168"/>
      <c r="J92" s="165"/>
      <c r="K92" s="100"/>
      <c r="L92" s="166"/>
      <c r="M92" s="165"/>
      <c r="N92" s="276"/>
      <c r="O92" s="166"/>
      <c r="P92" s="326"/>
      <c r="Q92" s="321">
        <f>SUM(Q93:Q95)</f>
        <v>0</v>
      </c>
      <c r="R92" s="321">
        <f>SUM(R93:R95)</f>
        <v>0</v>
      </c>
      <c r="S92" s="321">
        <f>SUM(S93:S95)</f>
        <v>0</v>
      </c>
      <c r="T92" s="321">
        <f t="shared" ref="T92:V92" si="5">SUM(T93:T95)</f>
        <v>0</v>
      </c>
      <c r="U92" s="321">
        <f t="shared" si="5"/>
        <v>0</v>
      </c>
      <c r="V92" s="321">
        <f t="shared" si="5"/>
        <v>0</v>
      </c>
      <c r="W92" s="321">
        <f t="shared" ref="W92:X92" si="6">SUM(W93:W95)</f>
        <v>0</v>
      </c>
      <c r="X92" s="321">
        <f t="shared" si="6"/>
        <v>0</v>
      </c>
    </row>
    <row r="93" spans="2:24" s="1" customFormat="1" ht="12.75" x14ac:dyDescent="0.2">
      <c r="B93" s="165">
        <v>4051</v>
      </c>
      <c r="C93" s="145" t="s">
        <v>488</v>
      </c>
      <c r="D93" s="153" t="s">
        <v>133</v>
      </c>
      <c r="E93" s="171" t="s">
        <v>197</v>
      </c>
      <c r="F93" s="169"/>
      <c r="G93" s="169"/>
      <c r="H93" s="169"/>
      <c r="I93" s="169"/>
      <c r="J93" s="323">
        <f>'sheet 2'!J41</f>
        <v>0</v>
      </c>
      <c r="K93" s="289">
        <f>'sheet 2'!K41</f>
        <v>0</v>
      </c>
      <c r="L93" s="311">
        <f>'sheet 2'!L41</f>
        <v>0</v>
      </c>
      <c r="M93" s="311">
        <f>'sheet 2'!M41</f>
        <v>0</v>
      </c>
      <c r="N93" s="311">
        <f>'sheet 2'!N41</f>
        <v>0</v>
      </c>
      <c r="O93" s="166" t="str">
        <f>'sheet 2'!O41</f>
        <v>orang</v>
      </c>
      <c r="P93" s="328">
        <f>'sheet 2'!P41</f>
        <v>0</v>
      </c>
      <c r="Q93" s="256">
        <f>'sheet 2'!Q41</f>
        <v>0</v>
      </c>
      <c r="R93" s="430">
        <f>'sheet 2'!AD41</f>
        <v>0</v>
      </c>
      <c r="S93" s="312">
        <f>'sheet 2'!AQ41</f>
        <v>0</v>
      </c>
      <c r="T93" s="312">
        <f>'sheet 2'!BD41</f>
        <v>0</v>
      </c>
      <c r="U93" s="312">
        <f>'sheet 2'!BQ41</f>
        <v>0</v>
      </c>
      <c r="V93" s="312">
        <f>'sheet 2'!CD41</f>
        <v>0</v>
      </c>
      <c r="W93" s="312">
        <f>'sheet 2'!CQ41</f>
        <v>0</v>
      </c>
      <c r="X93" s="312">
        <f>'sheet 2'!DD41</f>
        <v>0</v>
      </c>
    </row>
    <row r="94" spans="2:24" s="1" customFormat="1" ht="12.75" x14ac:dyDescent="0.2">
      <c r="B94" s="165">
        <v>4052</v>
      </c>
      <c r="C94" s="145" t="s">
        <v>490</v>
      </c>
      <c r="D94" s="153" t="s">
        <v>133</v>
      </c>
      <c r="E94" s="171" t="s">
        <v>198</v>
      </c>
      <c r="F94" s="169"/>
      <c r="G94" s="169"/>
      <c r="H94" s="169"/>
      <c r="I94" s="169"/>
      <c r="J94" s="323">
        <f>'sheet 2'!J42</f>
        <v>0</v>
      </c>
      <c r="K94" s="289">
        <f>'sheet 2'!K42</f>
        <v>0</v>
      </c>
      <c r="L94" s="311">
        <f>'sheet 2'!L42</f>
        <v>0</v>
      </c>
      <c r="M94" s="311">
        <f>'sheet 2'!M42</f>
        <v>0</v>
      </c>
      <c r="N94" s="311">
        <f>'sheet 2'!N42</f>
        <v>0</v>
      </c>
      <c r="O94" s="166" t="str">
        <f>'sheet 2'!O42</f>
        <v>orang</v>
      </c>
      <c r="P94" s="328">
        <f>'sheet 2'!P42</f>
        <v>0</v>
      </c>
      <c r="Q94" s="256">
        <f>'sheet 2'!Q42</f>
        <v>0</v>
      </c>
      <c r="R94" s="430">
        <f>'sheet 2'!AD42</f>
        <v>0</v>
      </c>
      <c r="S94" s="312">
        <f>'sheet 2'!AQ42</f>
        <v>0</v>
      </c>
      <c r="T94" s="312">
        <f>'sheet 2'!BD42</f>
        <v>0</v>
      </c>
      <c r="U94" s="312">
        <f>'sheet 2'!BQ42</f>
        <v>0</v>
      </c>
      <c r="V94" s="312">
        <f>'sheet 2'!CD42</f>
        <v>0</v>
      </c>
      <c r="W94" s="312">
        <f>'sheet 2'!CQ42</f>
        <v>0</v>
      </c>
      <c r="X94" s="312">
        <f>'sheet 2'!DD42</f>
        <v>0</v>
      </c>
    </row>
    <row r="95" spans="2:24" s="1" customFormat="1" ht="12.75" x14ac:dyDescent="0.2">
      <c r="B95" s="165">
        <v>4053</v>
      </c>
      <c r="C95" s="145" t="s">
        <v>489</v>
      </c>
      <c r="D95" s="153" t="s">
        <v>133</v>
      </c>
      <c r="E95" s="171" t="s">
        <v>199</v>
      </c>
      <c r="F95" s="169"/>
      <c r="G95" s="169"/>
      <c r="H95" s="169"/>
      <c r="I95" s="169"/>
      <c r="J95" s="323">
        <f>'sheet 2'!J43</f>
        <v>0</v>
      </c>
      <c r="K95" s="289">
        <f>'sheet 2'!K43</f>
        <v>0</v>
      </c>
      <c r="L95" s="311">
        <f>'sheet 2'!L43</f>
        <v>0</v>
      </c>
      <c r="M95" s="311">
        <f>'sheet 2'!M43</f>
        <v>0</v>
      </c>
      <c r="N95" s="311">
        <f>'sheet 2'!N43</f>
        <v>0</v>
      </c>
      <c r="O95" s="166" t="str">
        <f>'sheet 2'!O43</f>
        <v>orang</v>
      </c>
      <c r="P95" s="328">
        <f>'sheet 2'!P43</f>
        <v>0</v>
      </c>
      <c r="Q95" s="256">
        <f>'sheet 2'!Q43</f>
        <v>0</v>
      </c>
      <c r="R95" s="430">
        <f>'sheet 2'!AD43</f>
        <v>0</v>
      </c>
      <c r="S95" s="312">
        <f>'sheet 2'!AQ43</f>
        <v>0</v>
      </c>
      <c r="T95" s="312">
        <f>'sheet 2'!BD43</f>
        <v>0</v>
      </c>
      <c r="U95" s="312">
        <f>'sheet 2'!BQ43</f>
        <v>0</v>
      </c>
      <c r="V95" s="312">
        <f>'sheet 2'!CD43</f>
        <v>0</v>
      </c>
      <c r="W95" s="312">
        <f>'sheet 2'!CQ43</f>
        <v>0</v>
      </c>
      <c r="X95" s="312">
        <f>'sheet 2'!DD43</f>
        <v>0</v>
      </c>
    </row>
    <row r="96" spans="2:24" s="1" customFormat="1" ht="12.75" x14ac:dyDescent="0.2">
      <c r="B96" s="165"/>
      <c r="C96" s="145" t="s">
        <v>86</v>
      </c>
      <c r="D96" s="153" t="s">
        <v>133</v>
      </c>
      <c r="E96" s="163" t="s">
        <v>200</v>
      </c>
      <c r="F96" s="169"/>
      <c r="G96" s="169"/>
      <c r="H96" s="169"/>
      <c r="I96" s="169"/>
      <c r="J96" s="165"/>
      <c r="K96" s="167"/>
      <c r="L96" s="170"/>
      <c r="M96" s="165"/>
      <c r="N96" s="275"/>
      <c r="O96" s="166"/>
      <c r="P96" s="326"/>
      <c r="Q96" s="321">
        <f>Q97</f>
        <v>0</v>
      </c>
      <c r="R96" s="321">
        <f>R97</f>
        <v>0</v>
      </c>
      <c r="S96" s="321">
        <f>S97</f>
        <v>0</v>
      </c>
      <c r="T96" s="321">
        <f t="shared" ref="T96:X96" si="7">T97</f>
        <v>0</v>
      </c>
      <c r="U96" s="321">
        <f t="shared" si="7"/>
        <v>0</v>
      </c>
      <c r="V96" s="321">
        <f t="shared" si="7"/>
        <v>0</v>
      </c>
      <c r="W96" s="321">
        <f t="shared" si="7"/>
        <v>0</v>
      </c>
      <c r="X96" s="321">
        <f t="shared" si="7"/>
        <v>0</v>
      </c>
    </row>
    <row r="97" spans="2:24" s="1" customFormat="1" ht="12.75" x14ac:dyDescent="0.2">
      <c r="B97" s="165">
        <v>4061</v>
      </c>
      <c r="C97" s="145" t="s">
        <v>491</v>
      </c>
      <c r="D97" s="153" t="s">
        <v>133</v>
      </c>
      <c r="E97" s="171" t="s">
        <v>434</v>
      </c>
      <c r="F97" s="169"/>
      <c r="G97" s="169"/>
      <c r="H97" s="169"/>
      <c r="I97" s="169"/>
      <c r="J97" s="323">
        <f>'sheet 2'!J45</f>
        <v>0</v>
      </c>
      <c r="K97" s="289">
        <f>'sheet 2'!K45</f>
        <v>0</v>
      </c>
      <c r="L97" s="311">
        <f>'sheet 2'!L45</f>
        <v>0</v>
      </c>
      <c r="M97" s="311">
        <f>'sheet 2'!M45</f>
        <v>0</v>
      </c>
      <c r="N97" s="311">
        <f>'sheet 2'!N45</f>
        <v>0</v>
      </c>
      <c r="O97" s="166" t="str">
        <f>'sheet 2'!O45</f>
        <v>orang</v>
      </c>
      <c r="P97" s="328">
        <f>'sheet 2'!P45</f>
        <v>0</v>
      </c>
      <c r="Q97" s="256">
        <f>'sheet 2'!Q45</f>
        <v>0</v>
      </c>
      <c r="R97" s="430">
        <f>'sheet 2'!AD45</f>
        <v>0</v>
      </c>
      <c r="S97" s="312">
        <f>'sheet 2'!AQ45</f>
        <v>0</v>
      </c>
      <c r="T97" s="312">
        <f>'sheet 2'!BD45</f>
        <v>0</v>
      </c>
      <c r="U97" s="312">
        <f>'sheet 2'!BQ45</f>
        <v>0</v>
      </c>
      <c r="V97" s="312">
        <f>'sheet 2'!CD45</f>
        <v>0</v>
      </c>
      <c r="W97" s="312">
        <f>'sheet 2'!CQ45</f>
        <v>0</v>
      </c>
      <c r="X97" s="312">
        <f>'sheet 2'!DD45</f>
        <v>0</v>
      </c>
    </row>
    <row r="98" spans="2:24" s="1" customFormat="1" ht="18.75" customHeight="1" x14ac:dyDescent="0.2">
      <c r="B98" s="165"/>
      <c r="C98" s="14">
        <v>1.3</v>
      </c>
      <c r="D98" s="106"/>
      <c r="E98" s="15" t="s">
        <v>237</v>
      </c>
      <c r="F98" s="16"/>
      <c r="G98" s="16"/>
      <c r="H98" s="16"/>
      <c r="I98" s="16"/>
      <c r="J98" s="165"/>
      <c r="K98" s="15"/>
      <c r="L98" s="17"/>
      <c r="M98" s="165"/>
      <c r="N98" s="275"/>
      <c r="O98" s="166"/>
      <c r="P98" s="326"/>
      <c r="Q98" s="334">
        <f>SUM(Q99)</f>
        <v>0</v>
      </c>
      <c r="R98" s="334">
        <f t="shared" ref="R98:X100" si="8">SUM(R99)</f>
        <v>0</v>
      </c>
      <c r="S98" s="334">
        <f t="shared" si="8"/>
        <v>0</v>
      </c>
      <c r="T98" s="334">
        <f t="shared" si="8"/>
        <v>0</v>
      </c>
      <c r="U98" s="334">
        <f t="shared" si="8"/>
        <v>0</v>
      </c>
      <c r="V98" s="334">
        <f t="shared" si="8"/>
        <v>0</v>
      </c>
      <c r="W98" s="334">
        <f t="shared" si="8"/>
        <v>0</v>
      </c>
      <c r="X98" s="334">
        <f t="shared" si="8"/>
        <v>0</v>
      </c>
    </row>
    <row r="99" spans="2:24" s="1" customFormat="1" ht="12.75" x14ac:dyDescent="0.2">
      <c r="B99" s="165">
        <v>4071</v>
      </c>
      <c r="C99" s="145" t="s">
        <v>203</v>
      </c>
      <c r="D99" s="153" t="s">
        <v>133</v>
      </c>
      <c r="E99" s="171" t="s">
        <v>237</v>
      </c>
      <c r="F99" s="169"/>
      <c r="G99" s="169"/>
      <c r="H99" s="169"/>
      <c r="I99" s="169"/>
      <c r="J99" s="323">
        <f>'sheet 2'!J47</f>
        <v>0</v>
      </c>
      <c r="K99" s="289">
        <f>'sheet 2'!K47</f>
        <v>0</v>
      </c>
      <c r="L99" s="311">
        <f>'sheet 2'!L47</f>
        <v>0</v>
      </c>
      <c r="M99" s="311">
        <f>'sheet 2'!M47</f>
        <v>0</v>
      </c>
      <c r="N99" s="311">
        <f>'sheet 2'!N47</f>
        <v>0</v>
      </c>
      <c r="O99" s="166" t="str">
        <f>'sheet 2'!O47</f>
        <v>orang</v>
      </c>
      <c r="P99" s="328">
        <f>'sheet 2'!P47</f>
        <v>0</v>
      </c>
      <c r="Q99" s="256">
        <f>'sheet 2'!Q47</f>
        <v>0</v>
      </c>
      <c r="R99" s="430">
        <f>'sheet 2'!AD47</f>
        <v>0</v>
      </c>
      <c r="S99" s="312">
        <f>'sheet 2'!AQ47</f>
        <v>0</v>
      </c>
      <c r="T99" s="312">
        <f>'sheet 2'!BD47</f>
        <v>0</v>
      </c>
      <c r="U99" s="312">
        <f>'sheet 2'!BQ47</f>
        <v>0</v>
      </c>
      <c r="V99" s="312">
        <f>'sheet 2'!CD47</f>
        <v>0</v>
      </c>
      <c r="W99" s="312">
        <f>'sheet 2'!CQ47</f>
        <v>0</v>
      </c>
      <c r="X99" s="312">
        <f>'sheet 2'!DD47</f>
        <v>0</v>
      </c>
    </row>
    <row r="100" spans="2:24" s="1" customFormat="1" ht="18.75" customHeight="1" x14ac:dyDescent="0.2">
      <c r="B100" s="165"/>
      <c r="C100" s="14">
        <v>1.4</v>
      </c>
      <c r="D100" s="106"/>
      <c r="E100" s="15" t="s">
        <v>71121</v>
      </c>
      <c r="F100" s="16"/>
      <c r="G100" s="16"/>
      <c r="H100" s="16"/>
      <c r="I100" s="16"/>
      <c r="J100" s="165"/>
      <c r="K100" s="15"/>
      <c r="L100" s="17"/>
      <c r="M100" s="165"/>
      <c r="N100" s="275"/>
      <c r="O100" s="166"/>
      <c r="P100" s="326"/>
      <c r="Q100" s="334">
        <f>SUM(Q101)</f>
        <v>0</v>
      </c>
      <c r="R100" s="334">
        <f t="shared" si="8"/>
        <v>0</v>
      </c>
      <c r="S100" s="334">
        <f t="shared" si="8"/>
        <v>0</v>
      </c>
      <c r="T100" s="334">
        <f t="shared" si="8"/>
        <v>0</v>
      </c>
      <c r="U100" s="334">
        <f t="shared" si="8"/>
        <v>0</v>
      </c>
      <c r="V100" s="334">
        <f t="shared" si="8"/>
        <v>0</v>
      </c>
      <c r="W100" s="334">
        <f t="shared" si="8"/>
        <v>0</v>
      </c>
      <c r="X100" s="334">
        <f t="shared" si="8"/>
        <v>0</v>
      </c>
    </row>
    <row r="101" spans="2:24" s="1" customFormat="1" ht="12.75" x14ac:dyDescent="0.2">
      <c r="B101" s="165">
        <v>4081</v>
      </c>
      <c r="C101" s="145" t="s">
        <v>239</v>
      </c>
      <c r="D101" s="153" t="s">
        <v>133</v>
      </c>
      <c r="E101" s="171" t="s">
        <v>71121</v>
      </c>
      <c r="F101" s="169"/>
      <c r="G101" s="169"/>
      <c r="H101" s="169"/>
      <c r="I101" s="169"/>
      <c r="J101" s="323">
        <f>'sheet 2'!J49</f>
        <v>0</v>
      </c>
      <c r="K101" s="289">
        <f>'sheet 2'!K49</f>
        <v>0</v>
      </c>
      <c r="L101" s="311">
        <f>'sheet 2'!L49</f>
        <v>0</v>
      </c>
      <c r="M101" s="311">
        <f>'sheet 2'!M49</f>
        <v>0</v>
      </c>
      <c r="N101" s="311">
        <f>'sheet 2'!N49</f>
        <v>0</v>
      </c>
      <c r="O101" s="166" t="str">
        <f>'sheet 2'!O49</f>
        <v>orang</v>
      </c>
      <c r="P101" s="328">
        <f>'sheet 2'!P49</f>
        <v>0</v>
      </c>
      <c r="Q101" s="256">
        <f>'sheet 2'!Q49</f>
        <v>0</v>
      </c>
      <c r="R101" s="430">
        <f>'sheet 2'!AD49</f>
        <v>0</v>
      </c>
      <c r="S101" s="312">
        <f>'sheet 2'!AQ49</f>
        <v>0</v>
      </c>
      <c r="T101" s="312">
        <f>'sheet 2'!BD49</f>
        <v>0</v>
      </c>
      <c r="U101" s="312">
        <f>'sheet 2'!BQ49</f>
        <v>0</v>
      </c>
      <c r="V101" s="312">
        <f>'sheet 2'!CD49</f>
        <v>0</v>
      </c>
      <c r="W101" s="312">
        <f>'sheet 2'!CQ49</f>
        <v>0</v>
      </c>
      <c r="X101" s="312">
        <f>'sheet 2'!DD49</f>
        <v>0</v>
      </c>
    </row>
    <row r="102" spans="2:24" s="1" customFormat="1" ht="15.75" customHeight="1" x14ac:dyDescent="0.2">
      <c r="B102" s="165"/>
      <c r="C102" s="14">
        <v>1.5</v>
      </c>
      <c r="D102" s="153"/>
      <c r="E102" s="15" t="s">
        <v>359</v>
      </c>
      <c r="F102" s="169"/>
      <c r="G102" s="169"/>
      <c r="H102" s="169"/>
      <c r="I102" s="169"/>
      <c r="J102" s="165"/>
      <c r="K102" s="167"/>
      <c r="L102" s="170"/>
      <c r="M102" s="165"/>
      <c r="N102" s="275"/>
      <c r="O102" s="166"/>
      <c r="P102" s="326"/>
      <c r="Q102" s="334">
        <f>SUM(Q103)</f>
        <v>0</v>
      </c>
      <c r="R102" s="334">
        <f t="shared" ref="R102:X102" si="9">SUM(R103)</f>
        <v>0</v>
      </c>
      <c r="S102" s="334">
        <f t="shared" si="9"/>
        <v>0</v>
      </c>
      <c r="T102" s="334">
        <f t="shared" si="9"/>
        <v>0</v>
      </c>
      <c r="U102" s="334">
        <f t="shared" si="9"/>
        <v>0</v>
      </c>
      <c r="V102" s="334">
        <f t="shared" si="9"/>
        <v>0</v>
      </c>
      <c r="W102" s="334">
        <f t="shared" si="9"/>
        <v>0</v>
      </c>
      <c r="X102" s="334">
        <f t="shared" si="9"/>
        <v>0</v>
      </c>
    </row>
    <row r="103" spans="2:24" s="1" customFormat="1" ht="12.75" x14ac:dyDescent="0.2">
      <c r="B103" s="165">
        <v>4091</v>
      </c>
      <c r="C103" s="145" t="s">
        <v>71119</v>
      </c>
      <c r="D103" s="153" t="s">
        <v>133</v>
      </c>
      <c r="E103" s="171" t="s">
        <v>360</v>
      </c>
      <c r="F103" s="169"/>
      <c r="G103" s="169"/>
      <c r="H103" s="169"/>
      <c r="I103" s="169"/>
      <c r="J103" s="323">
        <f>'sheet 2'!J51</f>
        <v>0</v>
      </c>
      <c r="K103" s="289">
        <f>'sheet 2'!K51</f>
        <v>0</v>
      </c>
      <c r="L103" s="311">
        <f>'sheet 2'!L51</f>
        <v>0</v>
      </c>
      <c r="M103" s="311">
        <f>'sheet 2'!M51</f>
        <v>0</v>
      </c>
      <c r="N103" s="311">
        <f>'sheet 2'!N51</f>
        <v>0</v>
      </c>
      <c r="O103" s="166" t="str">
        <f>'sheet 2'!O51</f>
        <v>orang</v>
      </c>
      <c r="P103" s="328">
        <f>'sheet 2'!P51</f>
        <v>0</v>
      </c>
      <c r="Q103" s="256">
        <f>'sheet 2'!Q51</f>
        <v>0</v>
      </c>
      <c r="R103" s="430">
        <f>'sheet 2'!AD51</f>
        <v>0</v>
      </c>
      <c r="S103" s="312">
        <f>'sheet 2'!AQ51</f>
        <v>0</v>
      </c>
      <c r="T103" s="312">
        <f>'sheet 2'!BD51</f>
        <v>0</v>
      </c>
      <c r="U103" s="312">
        <f>'sheet 2'!BQ51</f>
        <v>0</v>
      </c>
      <c r="V103" s="312">
        <f>'sheet 2'!CD51</f>
        <v>0</v>
      </c>
      <c r="W103" s="312">
        <f>'sheet 2'!CQ51</f>
        <v>0</v>
      </c>
      <c r="X103" s="312">
        <f>'sheet 2'!DD51</f>
        <v>0</v>
      </c>
    </row>
    <row r="104" spans="2:24" s="1" customFormat="1" ht="18" customHeight="1" x14ac:dyDescent="0.2">
      <c r="B104" s="165"/>
      <c r="C104" s="14">
        <v>1.6</v>
      </c>
      <c r="D104" s="153"/>
      <c r="E104" s="15" t="s">
        <v>236</v>
      </c>
      <c r="F104" s="169"/>
      <c r="G104" s="169"/>
      <c r="H104" s="169"/>
      <c r="I104" s="169"/>
      <c r="J104" s="165"/>
      <c r="K104" s="167"/>
      <c r="L104" s="170"/>
      <c r="M104" s="165"/>
      <c r="N104" s="275"/>
      <c r="O104" s="166"/>
      <c r="P104" s="326"/>
      <c r="Q104" s="334">
        <f>SUM(Q105)</f>
        <v>0</v>
      </c>
      <c r="R104" s="334">
        <f t="shared" ref="R104:X104" si="10">SUM(R105)</f>
        <v>0</v>
      </c>
      <c r="S104" s="334">
        <f t="shared" si="10"/>
        <v>0</v>
      </c>
      <c r="T104" s="334">
        <f t="shared" si="10"/>
        <v>0</v>
      </c>
      <c r="U104" s="334">
        <f t="shared" si="10"/>
        <v>0</v>
      </c>
      <c r="V104" s="334">
        <f t="shared" si="10"/>
        <v>0</v>
      </c>
      <c r="W104" s="334">
        <f t="shared" si="10"/>
        <v>0</v>
      </c>
      <c r="X104" s="334">
        <f t="shared" si="10"/>
        <v>0</v>
      </c>
    </row>
    <row r="105" spans="2:24" s="1" customFormat="1" ht="12.75" x14ac:dyDescent="0.2">
      <c r="B105" s="165">
        <v>4102</v>
      </c>
      <c r="C105" s="145" t="s">
        <v>71120</v>
      </c>
      <c r="D105" s="153" t="s">
        <v>133</v>
      </c>
      <c r="E105" s="171" t="s">
        <v>238</v>
      </c>
      <c r="F105" s="169"/>
      <c r="G105" s="169"/>
      <c r="H105" s="169"/>
      <c r="I105" s="169"/>
      <c r="J105" s="323">
        <f>'sheet 2'!J53</f>
        <v>0</v>
      </c>
      <c r="K105" s="289">
        <f>'sheet 2'!K53</f>
        <v>0</v>
      </c>
      <c r="L105" s="311">
        <f>'sheet 2'!L53</f>
        <v>0</v>
      </c>
      <c r="M105" s="311">
        <f>'sheet 2'!M53</f>
        <v>0</v>
      </c>
      <c r="N105" s="311">
        <f>'sheet 2'!N53</f>
        <v>0</v>
      </c>
      <c r="O105" s="166" t="str">
        <f>'sheet 2'!O53</f>
        <v>orang</v>
      </c>
      <c r="P105" s="328">
        <f>'sheet 2'!P53</f>
        <v>0</v>
      </c>
      <c r="Q105" s="256">
        <f>'sheet 2'!Q53</f>
        <v>0</v>
      </c>
      <c r="R105" s="430">
        <f>'sheet 2'!AD53</f>
        <v>0</v>
      </c>
      <c r="S105" s="312">
        <f>'sheet 2'!AQ53</f>
        <v>0</v>
      </c>
      <c r="T105" s="312">
        <f>'sheet 2'!BD53</f>
        <v>0</v>
      </c>
      <c r="U105" s="312">
        <f>'sheet 2'!BQ53</f>
        <v>0</v>
      </c>
      <c r="V105" s="312">
        <f>'sheet 2'!CD53</f>
        <v>0</v>
      </c>
      <c r="W105" s="312">
        <f>'sheet 2'!CQ53</f>
        <v>0</v>
      </c>
      <c r="X105" s="312">
        <f>'sheet 2'!DD53</f>
        <v>0</v>
      </c>
    </row>
    <row r="106" spans="2:24" s="1" customFormat="1" ht="18" customHeight="1" x14ac:dyDescent="0.2">
      <c r="B106" s="165"/>
      <c r="C106" s="14">
        <v>1.7</v>
      </c>
      <c r="D106" s="106"/>
      <c r="E106" s="15" t="s">
        <v>202</v>
      </c>
      <c r="F106" s="16"/>
      <c r="G106" s="16"/>
      <c r="H106" s="16"/>
      <c r="I106" s="16"/>
      <c r="J106" s="165"/>
      <c r="K106" s="15"/>
      <c r="L106" s="17"/>
      <c r="M106" s="165"/>
      <c r="N106" s="275"/>
      <c r="O106" s="166"/>
      <c r="P106" s="326"/>
      <c r="Q106" s="334">
        <f ca="1">SUM(Q107:Q109)</f>
        <v>0</v>
      </c>
      <c r="R106" s="334">
        <f ca="1">SUM(R107:R109)</f>
        <v>0</v>
      </c>
      <c r="S106" s="334">
        <f t="shared" ref="S106" ca="1" si="11">SUM(S107:S109)</f>
        <v>0</v>
      </c>
      <c r="T106" s="334">
        <f t="shared" ref="T106:X106" ca="1" si="12">SUM(T107:T109)</f>
        <v>0</v>
      </c>
      <c r="U106" s="334">
        <f t="shared" ca="1" si="12"/>
        <v>0</v>
      </c>
      <c r="V106" s="334">
        <f t="shared" ca="1" si="12"/>
        <v>0</v>
      </c>
      <c r="W106" s="334">
        <f t="shared" ca="1" si="12"/>
        <v>0</v>
      </c>
      <c r="X106" s="334">
        <f t="shared" ca="1" si="12"/>
        <v>0</v>
      </c>
    </row>
    <row r="107" spans="2:24" s="1" customFormat="1" ht="12.75" x14ac:dyDescent="0.2">
      <c r="B107" s="165">
        <v>4151</v>
      </c>
      <c r="C107" s="145" t="s">
        <v>71122</v>
      </c>
      <c r="D107" s="153" t="s">
        <v>133</v>
      </c>
      <c r="E107" s="167" t="s">
        <v>204</v>
      </c>
      <c r="F107" s="169"/>
      <c r="G107" s="169"/>
      <c r="H107" s="169"/>
      <c r="I107" s="169"/>
      <c r="J107" s="323">
        <f>'sheet 2'!J55</f>
        <v>1</v>
      </c>
      <c r="K107" s="289">
        <f>'sheet 2'!K55</f>
        <v>0</v>
      </c>
      <c r="L107" s="311">
        <f>'sheet 2'!L55</f>
        <v>0</v>
      </c>
      <c r="M107" s="311">
        <f>'sheet 2'!M55</f>
        <v>1</v>
      </c>
      <c r="N107" s="311">
        <f>'sheet 2'!N55</f>
        <v>1</v>
      </c>
      <c r="O107" s="166" t="str">
        <f>'sheet 2'!O55</f>
        <v>lumpsum</v>
      </c>
      <c r="P107" s="328">
        <f ca="1">'sheet 2'!P55</f>
        <v>0</v>
      </c>
      <c r="Q107" s="256">
        <f ca="1">'sheet 2'!Q55</f>
        <v>0</v>
      </c>
      <c r="R107" s="430">
        <f ca="1">'sheet 2'!AD55</f>
        <v>0</v>
      </c>
      <c r="S107" s="312">
        <f ca="1">'sheet 2'!AQ55</f>
        <v>0</v>
      </c>
      <c r="T107" s="312">
        <f ca="1">'sheet 2'!BD55</f>
        <v>0</v>
      </c>
      <c r="U107" s="312">
        <f ca="1">'sheet 2'!BQ55</f>
        <v>0</v>
      </c>
      <c r="V107" s="312">
        <f ca="1">'sheet 2'!CD55</f>
        <v>0</v>
      </c>
      <c r="W107" s="312">
        <f ca="1">'sheet 2'!CQ55</f>
        <v>0</v>
      </c>
      <c r="X107" s="312">
        <f ca="1">'sheet 2'!DD55</f>
        <v>0</v>
      </c>
    </row>
    <row r="108" spans="2:24" s="1" customFormat="1" ht="12.75" x14ac:dyDescent="0.2">
      <c r="B108" s="172">
        <v>4152</v>
      </c>
      <c r="C108" s="145" t="s">
        <v>71123</v>
      </c>
      <c r="D108" s="153" t="s">
        <v>133</v>
      </c>
      <c r="E108" s="173" t="s">
        <v>205</v>
      </c>
      <c r="F108" s="174"/>
      <c r="G108" s="174"/>
      <c r="H108" s="174"/>
      <c r="I108" s="174"/>
      <c r="J108" s="323">
        <f>'sheet 2'!J56</f>
        <v>1</v>
      </c>
      <c r="K108" s="289">
        <f>'sheet 2'!K56</f>
        <v>0</v>
      </c>
      <c r="L108" s="311">
        <f>'sheet 2'!L56</f>
        <v>0</v>
      </c>
      <c r="M108" s="311">
        <f>'sheet 2'!M56</f>
        <v>1</v>
      </c>
      <c r="N108" s="311">
        <f>'sheet 2'!N56</f>
        <v>1</v>
      </c>
      <c r="O108" s="166" t="str">
        <f>'sheet 2'!O56</f>
        <v>lumpsum</v>
      </c>
      <c r="P108" s="328">
        <f ca="1">'sheet 2'!P56</f>
        <v>0</v>
      </c>
      <c r="Q108" s="256">
        <f ca="1">'sheet 2'!Q56</f>
        <v>0</v>
      </c>
      <c r="R108" s="430">
        <f ca="1">'sheet 2'!AD56</f>
        <v>0</v>
      </c>
      <c r="S108" s="312">
        <f ca="1">'sheet 2'!AQ56</f>
        <v>0</v>
      </c>
      <c r="T108" s="312">
        <f ca="1">'sheet 2'!BD56</f>
        <v>0</v>
      </c>
      <c r="U108" s="312">
        <f ca="1">'sheet 2'!BQ56</f>
        <v>0</v>
      </c>
      <c r="V108" s="312">
        <f ca="1">'sheet 2'!CD56</f>
        <v>0</v>
      </c>
      <c r="W108" s="312">
        <f ca="1">'sheet 2'!CQ56</f>
        <v>0</v>
      </c>
      <c r="X108" s="312">
        <f ca="1">'sheet 2'!DD56</f>
        <v>0</v>
      </c>
    </row>
    <row r="109" spans="2:24" s="1" customFormat="1" ht="12.75" x14ac:dyDescent="0.2">
      <c r="B109" s="172">
        <v>4153</v>
      </c>
      <c r="C109" s="186" t="s">
        <v>71124</v>
      </c>
      <c r="D109" s="153" t="s">
        <v>133</v>
      </c>
      <c r="E109" s="173" t="s">
        <v>242</v>
      </c>
      <c r="F109" s="174"/>
      <c r="G109" s="174"/>
      <c r="H109" s="174"/>
      <c r="I109" s="174"/>
      <c r="J109" s="323">
        <f>'sheet 2'!J57</f>
        <v>1</v>
      </c>
      <c r="K109" s="289">
        <f>'sheet 2'!K57</f>
        <v>0</v>
      </c>
      <c r="L109" s="311">
        <f>'sheet 2'!L57</f>
        <v>0</v>
      </c>
      <c r="M109" s="311">
        <f>'sheet 2'!M57</f>
        <v>1</v>
      </c>
      <c r="N109" s="311">
        <f>'sheet 2'!N57</f>
        <v>1</v>
      </c>
      <c r="O109" s="166" t="str">
        <f>'sheet 2'!O57</f>
        <v>lumpsum</v>
      </c>
      <c r="P109" s="328">
        <f ca="1">'sheet 2'!P57</f>
        <v>0</v>
      </c>
      <c r="Q109" s="256">
        <f ca="1">'sheet 2'!Q57</f>
        <v>0</v>
      </c>
      <c r="R109" s="430">
        <f ca="1">'sheet 2'!AD57</f>
        <v>0</v>
      </c>
      <c r="S109" s="312">
        <f ca="1">'sheet 2'!AQ57</f>
        <v>0</v>
      </c>
      <c r="T109" s="312">
        <f ca="1">'sheet 2'!BD57</f>
        <v>0</v>
      </c>
      <c r="U109" s="312">
        <f ca="1">'sheet 2'!BQ57</f>
        <v>0</v>
      </c>
      <c r="V109" s="312">
        <f ca="1">'sheet 2'!CD57</f>
        <v>0</v>
      </c>
      <c r="W109" s="312">
        <f ca="1">'sheet 2'!CQ57</f>
        <v>0</v>
      </c>
      <c r="X109" s="312">
        <f ca="1">'sheet 2'!DD57</f>
        <v>0</v>
      </c>
    </row>
    <row r="110" spans="2:24" s="1" customFormat="1" ht="13.15" hidden="1" x14ac:dyDescent="0.25">
      <c r="B110" s="459"/>
      <c r="C110" s="460"/>
      <c r="D110" s="461"/>
      <c r="E110" s="308"/>
      <c r="F110" s="174"/>
      <c r="G110" s="174"/>
      <c r="H110" s="174"/>
      <c r="I110" s="174"/>
      <c r="J110" s="323"/>
      <c r="K110" s="289"/>
      <c r="L110" s="311"/>
      <c r="M110" s="311"/>
      <c r="N110" s="311"/>
      <c r="O110" s="166"/>
      <c r="P110" s="328"/>
      <c r="Q110" s="550">
        <v>1</v>
      </c>
      <c r="R110" s="430"/>
      <c r="S110" s="312"/>
      <c r="T110" s="312"/>
      <c r="U110" s="312"/>
      <c r="V110" s="312"/>
    </row>
    <row r="111" spans="2:24" s="1" customFormat="1" ht="13.15" hidden="1" x14ac:dyDescent="0.25">
      <c r="B111" s="459"/>
      <c r="C111" s="460"/>
      <c r="D111" s="461"/>
      <c r="E111" s="308"/>
      <c r="F111" s="174"/>
      <c r="G111" s="174"/>
      <c r="H111" s="174"/>
      <c r="I111" s="174"/>
      <c r="J111" s="323"/>
      <c r="K111" s="289"/>
      <c r="L111" s="311"/>
      <c r="M111" s="311"/>
      <c r="N111" s="311"/>
      <c r="O111" s="166"/>
      <c r="P111" s="328"/>
      <c r="Q111" s="550">
        <v>1</v>
      </c>
      <c r="R111" s="430"/>
      <c r="S111" s="312"/>
      <c r="T111" s="312"/>
      <c r="U111" s="312"/>
      <c r="V111" s="312"/>
    </row>
    <row r="112" spans="2:24" s="1" customFormat="1" ht="13.15" hidden="1" x14ac:dyDescent="0.25">
      <c r="B112" s="459"/>
      <c r="C112" s="460"/>
      <c r="D112" s="461"/>
      <c r="E112" s="308"/>
      <c r="F112" s="174"/>
      <c r="G112" s="174"/>
      <c r="H112" s="174"/>
      <c r="I112" s="174"/>
      <c r="J112" s="323"/>
      <c r="K112" s="289"/>
      <c r="L112" s="311"/>
      <c r="M112" s="311"/>
      <c r="N112" s="311"/>
      <c r="O112" s="166"/>
      <c r="P112" s="328"/>
      <c r="Q112" s="550">
        <v>1</v>
      </c>
      <c r="R112" s="430"/>
      <c r="S112" s="312"/>
      <c r="T112" s="312"/>
      <c r="U112" s="312"/>
      <c r="V112" s="312"/>
    </row>
    <row r="113" spans="2:24" s="1" customFormat="1" ht="13.15" hidden="1" x14ac:dyDescent="0.25">
      <c r="B113" s="459"/>
      <c r="C113" s="460"/>
      <c r="D113" s="461"/>
      <c r="E113" s="462"/>
      <c r="F113" s="174"/>
      <c r="G113" s="174"/>
      <c r="H113" s="174"/>
      <c r="I113" s="174"/>
      <c r="J113" s="323"/>
      <c r="K113" s="289"/>
      <c r="L113" s="311"/>
      <c r="M113" s="311"/>
      <c r="N113" s="311"/>
      <c r="O113" s="166"/>
      <c r="P113" s="328"/>
      <c r="Q113" s="550">
        <v>1</v>
      </c>
      <c r="R113" s="430"/>
      <c r="S113" s="312"/>
      <c r="T113" s="312"/>
      <c r="U113" s="312"/>
      <c r="V113" s="312"/>
    </row>
    <row r="114" spans="2:24" s="1" customFormat="1" ht="13.15" hidden="1" x14ac:dyDescent="0.25">
      <c r="B114" s="459"/>
      <c r="C114" s="460"/>
      <c r="D114" s="461"/>
      <c r="E114" s="308"/>
      <c r="F114" s="174"/>
      <c r="G114" s="174"/>
      <c r="H114" s="174"/>
      <c r="I114" s="174"/>
      <c r="J114" s="323"/>
      <c r="K114" s="289"/>
      <c r="L114" s="311"/>
      <c r="M114" s="311"/>
      <c r="N114" s="311"/>
      <c r="O114" s="166"/>
      <c r="P114" s="328"/>
      <c r="Q114" s="550">
        <v>1</v>
      </c>
      <c r="R114" s="430"/>
      <c r="S114" s="312"/>
      <c r="T114" s="312"/>
      <c r="U114" s="312"/>
      <c r="V114" s="312"/>
    </row>
    <row r="115" spans="2:24" s="213" customFormat="1" ht="12.75" x14ac:dyDescent="0.2">
      <c r="B115" s="180"/>
      <c r="C115" s="175"/>
      <c r="D115" s="176"/>
      <c r="E115" s="177"/>
      <c r="F115" s="178"/>
      <c r="G115" s="178"/>
      <c r="H115" s="178"/>
      <c r="I115" s="178"/>
      <c r="J115" s="178"/>
      <c r="K115" s="178"/>
      <c r="L115" s="179"/>
      <c r="M115" s="175"/>
      <c r="N115" s="180"/>
      <c r="O115" s="181"/>
      <c r="P115" s="329"/>
      <c r="Q115" s="411">
        <v>1</v>
      </c>
      <c r="R115" s="431"/>
      <c r="S115" s="312"/>
      <c r="T115" s="312"/>
      <c r="U115" s="312"/>
      <c r="V115" s="312"/>
      <c r="W115" s="312"/>
      <c r="X115" s="312"/>
    </row>
    <row r="116" spans="2:24" s="213" customFormat="1" ht="15" customHeight="1" thickBot="1" x14ac:dyDescent="0.25">
      <c r="B116" s="227"/>
      <c r="C116" s="59"/>
      <c r="D116" s="152"/>
      <c r="E116" s="60"/>
      <c r="F116" s="60"/>
      <c r="G116" s="60"/>
      <c r="H116" s="60"/>
      <c r="I116" s="60"/>
      <c r="J116" s="60"/>
      <c r="K116" s="60"/>
      <c r="L116" s="60"/>
      <c r="M116" s="60"/>
      <c r="N116" s="152"/>
      <c r="O116" s="60"/>
      <c r="P116" s="255" t="s">
        <v>19</v>
      </c>
      <c r="Q116" s="260">
        <f ca="1">Q57+Q100+Q98+Q106+Q102+Q104+Q91</f>
        <v>0</v>
      </c>
      <c r="R116" s="260">
        <f t="shared" ref="R116:X116" ca="1" si="13">R57+R100+R98+R106+R102+R104+R91</f>
        <v>0</v>
      </c>
      <c r="S116" s="260">
        <f t="shared" ca="1" si="13"/>
        <v>0</v>
      </c>
      <c r="T116" s="260">
        <f t="shared" ca="1" si="13"/>
        <v>0</v>
      </c>
      <c r="U116" s="260">
        <f t="shared" ca="1" si="13"/>
        <v>0</v>
      </c>
      <c r="V116" s="260">
        <f t="shared" ca="1" si="13"/>
        <v>0</v>
      </c>
      <c r="W116" s="260">
        <f t="shared" ca="1" si="13"/>
        <v>0</v>
      </c>
      <c r="X116" s="260">
        <f t="shared" ca="1" si="13"/>
        <v>0</v>
      </c>
    </row>
    <row r="117" spans="2:24" s="212" customFormat="1" x14ac:dyDescent="0.2">
      <c r="B117" s="281"/>
      <c r="C117" s="282" t="s">
        <v>20</v>
      </c>
      <c r="D117" s="283"/>
      <c r="E117" s="284" t="s">
        <v>206</v>
      </c>
      <c r="F117" s="285"/>
      <c r="G117" s="285"/>
      <c r="H117" s="287"/>
      <c r="I117" s="285"/>
      <c r="J117" s="285"/>
      <c r="K117" s="285"/>
      <c r="L117" s="285"/>
      <c r="M117" s="285"/>
      <c r="N117" s="324"/>
      <c r="O117" s="285"/>
      <c r="P117" s="324"/>
      <c r="Q117" s="409">
        <v>1</v>
      </c>
      <c r="R117" s="288"/>
      <c r="S117" s="288"/>
      <c r="T117" s="288"/>
      <c r="U117" s="288"/>
      <c r="V117" s="288"/>
      <c r="W117" s="288"/>
      <c r="X117" s="288"/>
    </row>
    <row r="118" spans="2:24" s="213" customFormat="1" ht="14.25" x14ac:dyDescent="0.2">
      <c r="B118" s="37"/>
      <c r="C118" s="49">
        <v>2.1</v>
      </c>
      <c r="D118" s="104"/>
      <c r="E118" s="6" t="s">
        <v>207</v>
      </c>
      <c r="F118" s="7"/>
      <c r="G118" s="7"/>
      <c r="H118" s="7"/>
      <c r="I118" s="7"/>
      <c r="J118" s="7"/>
      <c r="K118" s="7"/>
      <c r="L118" s="7"/>
      <c r="M118" s="8"/>
      <c r="N118" s="161"/>
      <c r="O118" s="162"/>
      <c r="P118" s="330"/>
      <c r="Q118" s="335">
        <f ca="1">SUM(Q119:Q122)</f>
        <v>0</v>
      </c>
      <c r="R118" s="335">
        <f ca="1">SUM(R119:R122)</f>
        <v>0</v>
      </c>
      <c r="S118" s="335">
        <f ca="1">SUM(S119:S122)</f>
        <v>0</v>
      </c>
      <c r="T118" s="335">
        <f t="shared" ref="T118:V118" ca="1" si="14">SUM(T119:T122)</f>
        <v>0</v>
      </c>
      <c r="U118" s="335">
        <f t="shared" ca="1" si="14"/>
        <v>0</v>
      </c>
      <c r="V118" s="335">
        <f t="shared" ca="1" si="14"/>
        <v>0</v>
      </c>
      <c r="W118" s="335">
        <f t="shared" ref="W118:X118" ca="1" si="15">SUM(W119:W122)</f>
        <v>0</v>
      </c>
      <c r="X118" s="335">
        <f t="shared" ca="1" si="15"/>
        <v>0</v>
      </c>
    </row>
    <row r="119" spans="2:24" s="213" customFormat="1" ht="12.75" x14ac:dyDescent="0.2">
      <c r="B119" s="166">
        <v>4221</v>
      </c>
      <c r="C119" s="145" t="s">
        <v>92</v>
      </c>
      <c r="D119" s="153" t="s">
        <v>36</v>
      </c>
      <c r="E119" s="99" t="s">
        <v>363</v>
      </c>
      <c r="F119" s="50"/>
      <c r="G119" s="50"/>
      <c r="H119" s="50"/>
      <c r="I119" s="50"/>
      <c r="J119" s="50"/>
      <c r="K119" s="50"/>
      <c r="L119" s="50"/>
      <c r="M119" s="311">
        <f>'sheet 2'!M67</f>
        <v>1</v>
      </c>
      <c r="N119" s="311">
        <f>'sheet 2'!N67</f>
        <v>1</v>
      </c>
      <c r="O119" s="166" t="str">
        <f>'sheet 2'!O67</f>
        <v>lumpsum</v>
      </c>
      <c r="P119" s="328">
        <f ca="1">'sheet 2'!P67</f>
        <v>0</v>
      </c>
      <c r="Q119" s="256">
        <f ca="1">'sheet 2'!Q67</f>
        <v>0</v>
      </c>
      <c r="R119" s="430">
        <f ca="1">'sheet 2'!AD67</f>
        <v>0</v>
      </c>
      <c r="S119" s="312">
        <f ca="1">'sheet 2'!AQ67</f>
        <v>0</v>
      </c>
      <c r="T119" s="312">
        <f ca="1">'sheet 2'!BD67</f>
        <v>0</v>
      </c>
      <c r="U119" s="312">
        <f ca="1">'sheet 2'!BQ67</f>
        <v>0</v>
      </c>
      <c r="V119" s="312">
        <f ca="1">'sheet 2'!CD67</f>
        <v>0</v>
      </c>
      <c r="W119" s="312">
        <f ca="1">'sheet 2'!CQ67</f>
        <v>0</v>
      </c>
      <c r="X119" s="312">
        <f ca="1">'sheet 2'!DD67</f>
        <v>0</v>
      </c>
    </row>
    <row r="120" spans="2:24" s="213" customFormat="1" ht="12.75" x14ac:dyDescent="0.2">
      <c r="B120" s="166">
        <v>4222</v>
      </c>
      <c r="C120" s="145" t="s">
        <v>22</v>
      </c>
      <c r="D120" s="153" t="s">
        <v>36</v>
      </c>
      <c r="E120" s="99" t="s">
        <v>364</v>
      </c>
      <c r="F120" s="50"/>
      <c r="G120" s="50"/>
      <c r="H120" s="50"/>
      <c r="I120" s="50"/>
      <c r="J120" s="50"/>
      <c r="K120" s="50"/>
      <c r="L120" s="50"/>
      <c r="M120" s="311">
        <f>'sheet 2'!M68</f>
        <v>1</v>
      </c>
      <c r="N120" s="311">
        <f>'sheet 2'!N68</f>
        <v>1</v>
      </c>
      <c r="O120" s="166" t="str">
        <f>'sheet 2'!O68</f>
        <v>lumpsum</v>
      </c>
      <c r="P120" s="328">
        <f ca="1">'sheet 2'!P68</f>
        <v>0</v>
      </c>
      <c r="Q120" s="256">
        <f ca="1">'sheet 2'!Q68</f>
        <v>0</v>
      </c>
      <c r="R120" s="430">
        <f ca="1">'sheet 2'!AD68</f>
        <v>0</v>
      </c>
      <c r="S120" s="312">
        <f ca="1">'sheet 2'!AQ68</f>
        <v>0</v>
      </c>
      <c r="T120" s="312">
        <f ca="1">'sheet 2'!BD68</f>
        <v>0</v>
      </c>
      <c r="U120" s="312">
        <f ca="1">'sheet 2'!BQ68</f>
        <v>0</v>
      </c>
      <c r="V120" s="312">
        <f ca="1">'sheet 2'!CD68</f>
        <v>0</v>
      </c>
      <c r="W120" s="312">
        <f ca="1">'sheet 2'!CQ68</f>
        <v>0</v>
      </c>
      <c r="X120" s="312">
        <f ca="1">'sheet 2'!DD68</f>
        <v>0</v>
      </c>
    </row>
    <row r="121" spans="2:24" s="213" customFormat="1" ht="12.75" x14ac:dyDescent="0.2">
      <c r="B121" s="166">
        <v>4231</v>
      </c>
      <c r="C121" s="145" t="s">
        <v>361</v>
      </c>
      <c r="D121" s="153" t="s">
        <v>36</v>
      </c>
      <c r="E121" s="100" t="s">
        <v>366</v>
      </c>
      <c r="F121" s="168"/>
      <c r="G121" s="168"/>
      <c r="H121" s="168"/>
      <c r="I121" s="168"/>
      <c r="J121" s="168"/>
      <c r="K121" s="168"/>
      <c r="L121" s="168"/>
      <c r="M121" s="311">
        <f>'sheet 2'!M69</f>
        <v>1</v>
      </c>
      <c r="N121" s="311">
        <f>'sheet 2'!N69</f>
        <v>1</v>
      </c>
      <c r="O121" s="166" t="str">
        <f>'sheet 2'!O69</f>
        <v>lumpsum</v>
      </c>
      <c r="P121" s="328">
        <f ca="1">'sheet 2'!P69</f>
        <v>0</v>
      </c>
      <c r="Q121" s="256">
        <f ca="1">'sheet 2'!Q69</f>
        <v>0</v>
      </c>
      <c r="R121" s="430">
        <f ca="1">'sheet 2'!AD69</f>
        <v>0</v>
      </c>
      <c r="S121" s="312">
        <f ca="1">'sheet 2'!AQ69</f>
        <v>0</v>
      </c>
      <c r="T121" s="312">
        <f ca="1">'sheet 2'!BD69</f>
        <v>0</v>
      </c>
      <c r="U121" s="312">
        <f ca="1">'sheet 2'!BQ69</f>
        <v>0</v>
      </c>
      <c r="V121" s="312">
        <f ca="1">'sheet 2'!CD69</f>
        <v>0</v>
      </c>
      <c r="W121" s="312">
        <f ca="1">'sheet 2'!CQ69</f>
        <v>0</v>
      </c>
      <c r="X121" s="312">
        <f ca="1">'sheet 2'!DD69</f>
        <v>0</v>
      </c>
    </row>
    <row r="122" spans="2:24" s="213" customFormat="1" ht="12.75" x14ac:dyDescent="0.2">
      <c r="B122" s="166">
        <v>4232</v>
      </c>
      <c r="C122" s="145" t="s">
        <v>362</v>
      </c>
      <c r="D122" s="289" t="s">
        <v>36</v>
      </c>
      <c r="E122" s="302" t="s">
        <v>365</v>
      </c>
      <c r="F122" s="317"/>
      <c r="G122" s="317"/>
      <c r="H122" s="317"/>
      <c r="I122" s="317"/>
      <c r="J122" s="317"/>
      <c r="K122" s="317"/>
      <c r="L122" s="317"/>
      <c r="M122" s="311">
        <f>'sheet 2'!M70</f>
        <v>1</v>
      </c>
      <c r="N122" s="311">
        <f>'sheet 2'!N70</f>
        <v>1</v>
      </c>
      <c r="O122" s="166" t="str">
        <f>'sheet 2'!O70</f>
        <v>lumpsum</v>
      </c>
      <c r="P122" s="328">
        <f ca="1">'sheet 2'!P70</f>
        <v>0</v>
      </c>
      <c r="Q122" s="256">
        <f ca="1">'sheet 2'!Q70</f>
        <v>0</v>
      </c>
      <c r="R122" s="430">
        <f ca="1">'sheet 2'!AD70</f>
        <v>0</v>
      </c>
      <c r="S122" s="312">
        <f ca="1">'sheet 2'!AQ70</f>
        <v>0</v>
      </c>
      <c r="T122" s="312">
        <f ca="1">'sheet 2'!BD70</f>
        <v>0</v>
      </c>
      <c r="U122" s="312">
        <f ca="1">'sheet 2'!BQ70</f>
        <v>0</v>
      </c>
      <c r="V122" s="312">
        <f ca="1">'sheet 2'!CD70</f>
        <v>0</v>
      </c>
      <c r="W122" s="312">
        <f ca="1">'sheet 2'!CQ70</f>
        <v>0</v>
      </c>
      <c r="X122" s="312">
        <f ca="1">'sheet 2'!DD70</f>
        <v>0</v>
      </c>
    </row>
    <row r="123" spans="2:24" s="213" customFormat="1" ht="14.25" x14ac:dyDescent="0.2">
      <c r="B123" s="14"/>
      <c r="C123" s="18">
        <v>2.2000000000000002</v>
      </c>
      <c r="D123" s="105"/>
      <c r="E123" s="46" t="s">
        <v>297</v>
      </c>
      <c r="F123" s="47"/>
      <c r="G123" s="47"/>
      <c r="H123" s="47"/>
      <c r="I123" s="47"/>
      <c r="J123" s="47"/>
      <c r="K123" s="47"/>
      <c r="L123" s="47"/>
      <c r="M123" s="48"/>
      <c r="N123" s="311"/>
      <c r="O123" s="183"/>
      <c r="P123" s="326"/>
      <c r="Q123" s="334">
        <f>SUM(Q124:Q135)</f>
        <v>0</v>
      </c>
      <c r="R123" s="334">
        <f>SUM(R124:R135)</f>
        <v>0</v>
      </c>
      <c r="S123" s="334">
        <f>SUM(S124:S135)</f>
        <v>0</v>
      </c>
      <c r="T123" s="334">
        <f t="shared" ref="T123:X123" si="16">SUM(T124:T135)</f>
        <v>0</v>
      </c>
      <c r="U123" s="334">
        <f t="shared" si="16"/>
        <v>0</v>
      </c>
      <c r="V123" s="334">
        <f t="shared" si="16"/>
        <v>0</v>
      </c>
      <c r="W123" s="334">
        <f t="shared" si="16"/>
        <v>0</v>
      </c>
      <c r="X123" s="334">
        <f t="shared" si="16"/>
        <v>0</v>
      </c>
    </row>
    <row r="124" spans="2:24" s="213" customFormat="1" ht="12.75" x14ac:dyDescent="0.2">
      <c r="B124" s="166">
        <v>4241</v>
      </c>
      <c r="C124" s="145" t="s">
        <v>93</v>
      </c>
      <c r="D124" s="153" t="s">
        <v>36</v>
      </c>
      <c r="E124" s="99" t="s">
        <v>367</v>
      </c>
      <c r="F124" s="50"/>
      <c r="G124" s="50"/>
      <c r="H124" s="50"/>
      <c r="I124" s="50"/>
      <c r="J124" s="50"/>
      <c r="K124" s="50"/>
      <c r="L124" s="50"/>
      <c r="M124" s="311">
        <f>'sheet 2'!M72</f>
        <v>0</v>
      </c>
      <c r="N124" s="311">
        <f>'sheet 2'!N72</f>
        <v>0</v>
      </c>
      <c r="O124" s="166" t="str">
        <f>'sheet 2'!O72</f>
        <v>orang</v>
      </c>
      <c r="P124" s="328">
        <f>'sheet 2'!P72</f>
        <v>0</v>
      </c>
      <c r="Q124" s="256">
        <f>'sheet 2'!Q72</f>
        <v>0</v>
      </c>
      <c r="R124" s="430">
        <f>'sheet 2'!AD72</f>
        <v>0</v>
      </c>
      <c r="S124" s="312">
        <f>'sheet 2'!AQ72</f>
        <v>0</v>
      </c>
      <c r="T124" s="312">
        <f>'sheet 2'!BD72</f>
        <v>0</v>
      </c>
      <c r="U124" s="312">
        <f>'sheet 2'!BQ72</f>
        <v>0</v>
      </c>
      <c r="V124" s="312">
        <f>'sheet 2'!CD72</f>
        <v>0</v>
      </c>
      <c r="W124" s="312">
        <f>'sheet 2'!CQ72</f>
        <v>0</v>
      </c>
      <c r="X124" s="312">
        <f>'sheet 2'!DD72</f>
        <v>0</v>
      </c>
    </row>
    <row r="125" spans="2:24" s="213" customFormat="1" ht="12.75" x14ac:dyDescent="0.2">
      <c r="B125" s="166">
        <v>4241</v>
      </c>
      <c r="C125" s="145" t="s">
        <v>94</v>
      </c>
      <c r="D125" s="153" t="s">
        <v>36</v>
      </c>
      <c r="E125" s="99" t="s">
        <v>296</v>
      </c>
      <c r="F125" s="50"/>
      <c r="G125" s="50"/>
      <c r="H125" s="50"/>
      <c r="I125" s="50"/>
      <c r="J125" s="50"/>
      <c r="K125" s="50"/>
      <c r="L125" s="50"/>
      <c r="M125" s="311">
        <f>'sheet 2'!M73</f>
        <v>0</v>
      </c>
      <c r="N125" s="311">
        <f>'sheet 2'!N73</f>
        <v>0</v>
      </c>
      <c r="O125" s="166" t="str">
        <f>'sheet 2'!O73</f>
        <v>orang</v>
      </c>
      <c r="P125" s="328">
        <f>'sheet 2'!P73</f>
        <v>0</v>
      </c>
      <c r="Q125" s="256">
        <f>'sheet 2'!Q73</f>
        <v>0</v>
      </c>
      <c r="R125" s="430">
        <f>'sheet 2'!AD73</f>
        <v>0</v>
      </c>
      <c r="S125" s="312">
        <f>'sheet 2'!AQ73</f>
        <v>0</v>
      </c>
      <c r="T125" s="312">
        <f>'sheet 2'!BD73</f>
        <v>0</v>
      </c>
      <c r="U125" s="312">
        <f>'sheet 2'!BQ73</f>
        <v>0</v>
      </c>
      <c r="V125" s="312">
        <f>'sheet 2'!CD73</f>
        <v>0</v>
      </c>
      <c r="W125" s="312">
        <f>'sheet 2'!CQ73</f>
        <v>0</v>
      </c>
      <c r="X125" s="312">
        <f>'sheet 2'!DD73</f>
        <v>0</v>
      </c>
    </row>
    <row r="126" spans="2:24" s="213" customFormat="1" ht="12.75" x14ac:dyDescent="0.2">
      <c r="B126" s="166">
        <v>4241</v>
      </c>
      <c r="C126" s="145" t="s">
        <v>269</v>
      </c>
      <c r="D126" s="153" t="s">
        <v>36</v>
      </c>
      <c r="E126" s="99" t="s">
        <v>71</v>
      </c>
      <c r="F126" s="50"/>
      <c r="G126" s="50"/>
      <c r="H126" s="50"/>
      <c r="I126" s="50"/>
      <c r="J126" s="50"/>
      <c r="K126" s="50"/>
      <c r="L126" s="50"/>
      <c r="M126" s="311">
        <f>'sheet 2'!M74</f>
        <v>0</v>
      </c>
      <c r="N126" s="311">
        <f>'sheet 2'!N74</f>
        <v>0</v>
      </c>
      <c r="O126" s="166" t="str">
        <f>'sheet 2'!O74</f>
        <v>orang</v>
      </c>
      <c r="P126" s="328">
        <f>'sheet 2'!P74</f>
        <v>0</v>
      </c>
      <c r="Q126" s="256">
        <f>'sheet 2'!Q74</f>
        <v>0</v>
      </c>
      <c r="R126" s="430">
        <f>'sheet 2'!AD74</f>
        <v>0</v>
      </c>
      <c r="S126" s="312">
        <f>'sheet 2'!AQ74</f>
        <v>0</v>
      </c>
      <c r="T126" s="312">
        <f>'sheet 2'!BD74</f>
        <v>0</v>
      </c>
      <c r="U126" s="312">
        <f>'sheet 2'!BQ74</f>
        <v>0</v>
      </c>
      <c r="V126" s="312">
        <f>'sheet 2'!CD74</f>
        <v>0</v>
      </c>
      <c r="W126" s="312">
        <f>'sheet 2'!CQ74</f>
        <v>0</v>
      </c>
      <c r="X126" s="312">
        <f>'sheet 2'!DD74</f>
        <v>0</v>
      </c>
    </row>
    <row r="127" spans="2:24" s="213" customFormat="1" ht="12.75" x14ac:dyDescent="0.2">
      <c r="B127" s="166">
        <v>4241</v>
      </c>
      <c r="C127" s="145" t="s">
        <v>270</v>
      </c>
      <c r="D127" s="153" t="s">
        <v>36</v>
      </c>
      <c r="E127" s="99" t="s">
        <v>368</v>
      </c>
      <c r="F127" s="50"/>
      <c r="G127" s="50"/>
      <c r="H127" s="50"/>
      <c r="I127" s="50"/>
      <c r="J127" s="50"/>
      <c r="K127" s="50"/>
      <c r="L127" s="50"/>
      <c r="M127" s="311">
        <f>'sheet 2'!M75</f>
        <v>0</v>
      </c>
      <c r="N127" s="311">
        <f>'sheet 2'!N75</f>
        <v>0</v>
      </c>
      <c r="O127" s="166" t="str">
        <f>'sheet 2'!O75</f>
        <v>orang</v>
      </c>
      <c r="P127" s="328">
        <f>'sheet 2'!P75</f>
        <v>0</v>
      </c>
      <c r="Q127" s="256">
        <f>'sheet 2'!Q75</f>
        <v>0</v>
      </c>
      <c r="R127" s="430">
        <f>'sheet 2'!AD75</f>
        <v>0</v>
      </c>
      <c r="S127" s="312">
        <f>'sheet 2'!AQ75</f>
        <v>0</v>
      </c>
      <c r="T127" s="312">
        <f>'sheet 2'!BD75</f>
        <v>0</v>
      </c>
      <c r="U127" s="312">
        <f>'sheet 2'!BQ75</f>
        <v>0</v>
      </c>
      <c r="V127" s="312">
        <f>'sheet 2'!CD75</f>
        <v>0</v>
      </c>
      <c r="W127" s="312">
        <f>'sheet 2'!CQ75</f>
        <v>0</v>
      </c>
      <c r="X127" s="312">
        <f>'sheet 2'!DD75</f>
        <v>0</v>
      </c>
    </row>
    <row r="128" spans="2:24" s="213" customFormat="1" ht="12.75" x14ac:dyDescent="0.2">
      <c r="B128" s="166">
        <v>4241</v>
      </c>
      <c r="C128" s="145" t="s">
        <v>271</v>
      </c>
      <c r="D128" s="153" t="s">
        <v>36</v>
      </c>
      <c r="E128" s="99" t="s">
        <v>369</v>
      </c>
      <c r="F128" s="50"/>
      <c r="G128" s="50"/>
      <c r="H128" s="50"/>
      <c r="I128" s="50"/>
      <c r="J128" s="50"/>
      <c r="K128" s="50"/>
      <c r="L128" s="50"/>
      <c r="M128" s="311">
        <f>'sheet 2'!M76</f>
        <v>0</v>
      </c>
      <c r="N128" s="311">
        <f>'sheet 2'!N76</f>
        <v>0</v>
      </c>
      <c r="O128" s="166" t="str">
        <f>'sheet 2'!O76</f>
        <v>orang</v>
      </c>
      <c r="P128" s="328">
        <f>'sheet 2'!P76</f>
        <v>0</v>
      </c>
      <c r="Q128" s="256">
        <f>'sheet 2'!Q76</f>
        <v>0</v>
      </c>
      <c r="R128" s="430">
        <f>'sheet 2'!AD76</f>
        <v>0</v>
      </c>
      <c r="S128" s="312">
        <f>'sheet 2'!AQ76</f>
        <v>0</v>
      </c>
      <c r="T128" s="312">
        <f>'sheet 2'!BD76</f>
        <v>0</v>
      </c>
      <c r="U128" s="312">
        <f>'sheet 2'!BQ76</f>
        <v>0</v>
      </c>
      <c r="V128" s="312">
        <f>'sheet 2'!CD76</f>
        <v>0</v>
      </c>
      <c r="W128" s="312">
        <f>'sheet 2'!CQ76</f>
        <v>0</v>
      </c>
      <c r="X128" s="312">
        <f>'sheet 2'!DD76</f>
        <v>0</v>
      </c>
    </row>
    <row r="129" spans="2:24" s="213" customFormat="1" ht="12.75" x14ac:dyDescent="0.2">
      <c r="B129" s="166">
        <v>4241</v>
      </c>
      <c r="C129" s="145" t="s">
        <v>373</v>
      </c>
      <c r="D129" s="153" t="s">
        <v>36</v>
      </c>
      <c r="E129" s="99" t="s">
        <v>370</v>
      </c>
      <c r="F129" s="50"/>
      <c r="G129" s="50"/>
      <c r="H129" s="50"/>
      <c r="I129" s="50"/>
      <c r="J129" s="50"/>
      <c r="K129" s="50"/>
      <c r="L129" s="50"/>
      <c r="M129" s="311">
        <f>'sheet 2'!M77</f>
        <v>0</v>
      </c>
      <c r="N129" s="311">
        <f>'sheet 2'!N77</f>
        <v>0</v>
      </c>
      <c r="O129" s="166" t="str">
        <f>'sheet 2'!O77</f>
        <v>orang</v>
      </c>
      <c r="P129" s="328">
        <f>'sheet 2'!P77</f>
        <v>0</v>
      </c>
      <c r="Q129" s="256">
        <f>'sheet 2'!Q77</f>
        <v>0</v>
      </c>
      <c r="R129" s="430">
        <f>'sheet 2'!AD77</f>
        <v>0</v>
      </c>
      <c r="S129" s="312">
        <f>'sheet 2'!AQ77</f>
        <v>0</v>
      </c>
      <c r="T129" s="312">
        <f>'sheet 2'!BD77</f>
        <v>0</v>
      </c>
      <c r="U129" s="312">
        <f>'sheet 2'!BQ77</f>
        <v>0</v>
      </c>
      <c r="V129" s="312">
        <f>'sheet 2'!CD77</f>
        <v>0</v>
      </c>
      <c r="W129" s="312">
        <f>'sheet 2'!CQ77</f>
        <v>0</v>
      </c>
      <c r="X129" s="312">
        <f>'sheet 2'!DD77</f>
        <v>0</v>
      </c>
    </row>
    <row r="130" spans="2:24" s="213" customFormat="1" ht="12.75" x14ac:dyDescent="0.2">
      <c r="B130" s="166">
        <v>4241</v>
      </c>
      <c r="C130" s="145" t="s">
        <v>374</v>
      </c>
      <c r="D130" s="153" t="s">
        <v>36</v>
      </c>
      <c r="E130" s="99" t="s">
        <v>71103</v>
      </c>
      <c r="F130" s="50"/>
      <c r="G130" s="50"/>
      <c r="H130" s="50"/>
      <c r="I130" s="50"/>
      <c r="J130" s="50"/>
      <c r="K130" s="50"/>
      <c r="L130" s="50"/>
      <c r="M130" s="311">
        <f>'sheet 2'!M78</f>
        <v>0</v>
      </c>
      <c r="N130" s="311">
        <f>'sheet 2'!N78</f>
        <v>0</v>
      </c>
      <c r="O130" s="166" t="str">
        <f>'sheet 2'!O78</f>
        <v>orang</v>
      </c>
      <c r="P130" s="328">
        <f>'sheet 2'!P78</f>
        <v>0</v>
      </c>
      <c r="Q130" s="256">
        <f>'sheet 2'!Q78</f>
        <v>0</v>
      </c>
      <c r="R130" s="430">
        <f>'sheet 2'!AD78</f>
        <v>0</v>
      </c>
      <c r="S130" s="312">
        <f>'sheet 2'!AQ78</f>
        <v>0</v>
      </c>
      <c r="T130" s="312">
        <f>'sheet 2'!BD78</f>
        <v>0</v>
      </c>
      <c r="U130" s="312">
        <f>'sheet 2'!BQ78</f>
        <v>0</v>
      </c>
      <c r="V130" s="312">
        <f>'sheet 2'!CD78</f>
        <v>0</v>
      </c>
      <c r="W130" s="312">
        <f>'sheet 2'!CQ78</f>
        <v>0</v>
      </c>
      <c r="X130" s="312">
        <f>'sheet 2'!DD78</f>
        <v>0</v>
      </c>
    </row>
    <row r="131" spans="2:24" s="213" customFormat="1" ht="12.75" x14ac:dyDescent="0.2">
      <c r="B131" s="166">
        <v>4241</v>
      </c>
      <c r="C131" s="145" t="s">
        <v>375</v>
      </c>
      <c r="D131" s="153" t="s">
        <v>36</v>
      </c>
      <c r="E131" s="99" t="s">
        <v>371</v>
      </c>
      <c r="F131" s="50"/>
      <c r="G131" s="50"/>
      <c r="H131" s="50"/>
      <c r="I131" s="50"/>
      <c r="J131" s="50"/>
      <c r="K131" s="50"/>
      <c r="L131" s="50"/>
      <c r="M131" s="311">
        <f>'sheet 2'!M79</f>
        <v>0</v>
      </c>
      <c r="N131" s="311">
        <f>'sheet 2'!N79</f>
        <v>0</v>
      </c>
      <c r="O131" s="166" t="str">
        <f>'sheet 2'!O79</f>
        <v>orang</v>
      </c>
      <c r="P131" s="328">
        <f>'sheet 2'!P79</f>
        <v>0</v>
      </c>
      <c r="Q131" s="256">
        <f>'sheet 2'!Q79</f>
        <v>0</v>
      </c>
      <c r="R131" s="430">
        <f>'sheet 2'!AD79</f>
        <v>0</v>
      </c>
      <c r="S131" s="312">
        <f>'sheet 2'!AQ79</f>
        <v>0</v>
      </c>
      <c r="T131" s="312">
        <f>'sheet 2'!BD79</f>
        <v>0</v>
      </c>
      <c r="U131" s="312">
        <f>'sheet 2'!BQ79</f>
        <v>0</v>
      </c>
      <c r="V131" s="312">
        <f>'sheet 2'!CD79</f>
        <v>0</v>
      </c>
      <c r="W131" s="312">
        <f>'sheet 2'!CQ79</f>
        <v>0</v>
      </c>
      <c r="X131" s="312">
        <f>'sheet 2'!DD79</f>
        <v>0</v>
      </c>
    </row>
    <row r="132" spans="2:24" s="213" customFormat="1" ht="12.75" x14ac:dyDescent="0.2">
      <c r="B132" s="166">
        <v>4241</v>
      </c>
      <c r="C132" s="145" t="s">
        <v>376</v>
      </c>
      <c r="D132" s="153" t="s">
        <v>36</v>
      </c>
      <c r="E132" s="99" t="s">
        <v>71</v>
      </c>
      <c r="F132" s="50"/>
      <c r="G132" s="50"/>
      <c r="H132" s="50"/>
      <c r="I132" s="50"/>
      <c r="J132" s="50"/>
      <c r="K132" s="50"/>
      <c r="L132" s="50"/>
      <c r="M132" s="311">
        <f>'sheet 2'!M80</f>
        <v>0</v>
      </c>
      <c r="N132" s="311">
        <f>'sheet 2'!N80</f>
        <v>0</v>
      </c>
      <c r="O132" s="166" t="str">
        <f>'sheet 2'!O80</f>
        <v>orang</v>
      </c>
      <c r="P132" s="328">
        <f>'sheet 2'!P80</f>
        <v>0</v>
      </c>
      <c r="Q132" s="256">
        <f>'sheet 2'!Q80</f>
        <v>0</v>
      </c>
      <c r="R132" s="430">
        <f>'sheet 2'!AD80</f>
        <v>0</v>
      </c>
      <c r="S132" s="312">
        <f>'sheet 2'!AQ80</f>
        <v>0</v>
      </c>
      <c r="T132" s="312">
        <f>'sheet 2'!BD80</f>
        <v>0</v>
      </c>
      <c r="U132" s="312">
        <f>'sheet 2'!BQ80</f>
        <v>0</v>
      </c>
      <c r="V132" s="312">
        <f>'sheet 2'!CD80</f>
        <v>0</v>
      </c>
      <c r="W132" s="312">
        <f>'sheet 2'!CQ80</f>
        <v>0</v>
      </c>
      <c r="X132" s="312">
        <f>'sheet 2'!DD80</f>
        <v>0</v>
      </c>
    </row>
    <row r="133" spans="2:24" s="213" customFormat="1" ht="12.75" x14ac:dyDescent="0.2">
      <c r="B133" s="166">
        <v>4241</v>
      </c>
      <c r="C133" s="145" t="s">
        <v>377</v>
      </c>
      <c r="D133" s="153" t="s">
        <v>36</v>
      </c>
      <c r="E133" s="99" t="s">
        <v>72</v>
      </c>
      <c r="F133" s="50"/>
      <c r="G133" s="50"/>
      <c r="H133" s="50"/>
      <c r="I133" s="50"/>
      <c r="J133" s="50"/>
      <c r="K133" s="50"/>
      <c r="L133" s="50"/>
      <c r="M133" s="311">
        <f>'sheet 2'!M81</f>
        <v>0</v>
      </c>
      <c r="N133" s="311">
        <f>'sheet 2'!N81</f>
        <v>0</v>
      </c>
      <c r="O133" s="166" t="str">
        <f>'sheet 2'!O81</f>
        <v>orang</v>
      </c>
      <c r="P133" s="328">
        <f>'sheet 2'!P81</f>
        <v>0</v>
      </c>
      <c r="Q133" s="256">
        <f>'sheet 2'!Q81</f>
        <v>0</v>
      </c>
      <c r="R133" s="430">
        <f>'sheet 2'!AD81</f>
        <v>0</v>
      </c>
      <c r="S133" s="312">
        <f>'sheet 2'!AQ81</f>
        <v>0</v>
      </c>
      <c r="T133" s="312">
        <f>'sheet 2'!BD81</f>
        <v>0</v>
      </c>
      <c r="U133" s="312">
        <f>'sheet 2'!BQ81</f>
        <v>0</v>
      </c>
      <c r="V133" s="312">
        <f>'sheet 2'!CD81</f>
        <v>0</v>
      </c>
      <c r="W133" s="312">
        <f>'sheet 2'!CQ81</f>
        <v>0</v>
      </c>
      <c r="X133" s="312">
        <f>'sheet 2'!DD81</f>
        <v>0</v>
      </c>
    </row>
    <row r="134" spans="2:24" s="213" customFormat="1" ht="12.75" x14ac:dyDescent="0.2">
      <c r="B134" s="166">
        <v>4241</v>
      </c>
      <c r="C134" s="145" t="s">
        <v>378</v>
      </c>
      <c r="D134" s="153" t="s">
        <v>36</v>
      </c>
      <c r="E134" s="99" t="s">
        <v>372</v>
      </c>
      <c r="F134" s="50"/>
      <c r="G134" s="50"/>
      <c r="H134" s="50"/>
      <c r="I134" s="50"/>
      <c r="J134" s="50"/>
      <c r="K134" s="50"/>
      <c r="L134" s="50"/>
      <c r="M134" s="311">
        <f>'sheet 2'!M82</f>
        <v>0</v>
      </c>
      <c r="N134" s="311">
        <f>'sheet 2'!N82</f>
        <v>0</v>
      </c>
      <c r="O134" s="166" t="str">
        <f>'sheet 2'!O82</f>
        <v>orang</v>
      </c>
      <c r="P134" s="328">
        <f>'sheet 2'!P82</f>
        <v>0</v>
      </c>
      <c r="Q134" s="256">
        <f>'sheet 2'!Q82</f>
        <v>0</v>
      </c>
      <c r="R134" s="430">
        <f>'sheet 2'!AD82</f>
        <v>0</v>
      </c>
      <c r="S134" s="312">
        <f>'sheet 2'!AQ82</f>
        <v>0</v>
      </c>
      <c r="T134" s="312">
        <f>'sheet 2'!BD82</f>
        <v>0</v>
      </c>
      <c r="U134" s="312">
        <f>'sheet 2'!BQ82</f>
        <v>0</v>
      </c>
      <c r="V134" s="312">
        <f>'sheet 2'!CD82</f>
        <v>0</v>
      </c>
      <c r="W134" s="312">
        <f>'sheet 2'!CQ82</f>
        <v>0</v>
      </c>
      <c r="X134" s="312">
        <f>'sheet 2'!DD82</f>
        <v>0</v>
      </c>
    </row>
    <row r="135" spans="2:24" s="213" customFormat="1" ht="12.75" x14ac:dyDescent="0.2">
      <c r="B135" s="166">
        <v>4242</v>
      </c>
      <c r="C135" s="145" t="s">
        <v>379</v>
      </c>
      <c r="D135" s="153" t="s">
        <v>36</v>
      </c>
      <c r="E135" s="99" t="s">
        <v>380</v>
      </c>
      <c r="F135" s="168"/>
      <c r="G135" s="168"/>
      <c r="H135" s="168"/>
      <c r="I135" s="168"/>
      <c r="J135" s="168"/>
      <c r="K135" s="168"/>
      <c r="L135" s="551">
        <v>0.1</v>
      </c>
      <c r="M135" s="311">
        <f>'sheet 2'!M83</f>
        <v>0</v>
      </c>
      <c r="N135" s="311">
        <f>'sheet 2'!N83</f>
        <v>0</v>
      </c>
      <c r="O135" s="166" t="str">
        <f>'sheet 2'!O83</f>
        <v>orang</v>
      </c>
      <c r="P135" s="328">
        <f>'sheet 2'!P83</f>
        <v>0</v>
      </c>
      <c r="Q135" s="256">
        <f>'sheet 2'!Q83</f>
        <v>0</v>
      </c>
      <c r="R135" s="430">
        <f>'sheet 2'!AD83</f>
        <v>0</v>
      </c>
      <c r="S135" s="312">
        <f>'sheet 2'!AQ83</f>
        <v>0</v>
      </c>
      <c r="T135" s="312">
        <f>'sheet 2'!BD83</f>
        <v>0</v>
      </c>
      <c r="U135" s="312">
        <f>'sheet 2'!BQ83</f>
        <v>0</v>
      </c>
      <c r="V135" s="312">
        <f>'sheet 2'!CD83</f>
        <v>0</v>
      </c>
      <c r="W135" s="312">
        <f>'sheet 2'!CQ83</f>
        <v>0</v>
      </c>
      <c r="X135" s="312">
        <f>'sheet 2'!DD83</f>
        <v>0</v>
      </c>
    </row>
    <row r="136" spans="2:24" s="22" customFormat="1" ht="15" customHeight="1" thickBot="1" x14ac:dyDescent="0.25">
      <c r="B136" s="228"/>
      <c r="C136" s="59"/>
      <c r="D136" s="152"/>
      <c r="E136" s="60"/>
      <c r="F136" s="60"/>
      <c r="G136" s="60"/>
      <c r="H136" s="60"/>
      <c r="I136" s="60"/>
      <c r="J136" s="60"/>
      <c r="K136" s="60"/>
      <c r="L136" s="60"/>
      <c r="M136" s="60"/>
      <c r="N136" s="152"/>
      <c r="O136" s="60"/>
      <c r="P136" s="255" t="s">
        <v>19</v>
      </c>
      <c r="Q136" s="261">
        <f ca="1">Q118+Q123</f>
        <v>0</v>
      </c>
      <c r="R136" s="261">
        <f ca="1">R118+R123</f>
        <v>0</v>
      </c>
      <c r="S136" s="261">
        <f ca="1">S118+S123</f>
        <v>0</v>
      </c>
      <c r="T136" s="261">
        <f t="shared" ref="T136:X136" ca="1" si="17">T118+T123</f>
        <v>0</v>
      </c>
      <c r="U136" s="261">
        <f t="shared" ca="1" si="17"/>
        <v>0</v>
      </c>
      <c r="V136" s="261">
        <f t="shared" ca="1" si="17"/>
        <v>0</v>
      </c>
      <c r="W136" s="261">
        <f t="shared" ca="1" si="17"/>
        <v>0</v>
      </c>
      <c r="X136" s="261">
        <f t="shared" ca="1" si="17"/>
        <v>0</v>
      </c>
    </row>
    <row r="137" spans="2:24" s="212" customFormat="1" x14ac:dyDescent="0.2">
      <c r="B137" s="281"/>
      <c r="C137" s="282" t="s">
        <v>23</v>
      </c>
      <c r="D137" s="283"/>
      <c r="E137" s="284" t="s">
        <v>21</v>
      </c>
      <c r="F137" s="285"/>
      <c r="G137" s="285"/>
      <c r="H137" s="285"/>
      <c r="I137" s="285"/>
      <c r="J137" s="285"/>
      <c r="K137" s="285"/>
      <c r="L137" s="285"/>
      <c r="M137" s="285"/>
      <c r="N137" s="324"/>
      <c r="O137" s="285"/>
      <c r="P137" s="324"/>
      <c r="Q137" s="409">
        <v>1</v>
      </c>
      <c r="R137" s="288"/>
      <c r="S137" s="288"/>
      <c r="T137" s="288"/>
      <c r="U137" s="288"/>
      <c r="V137" s="288"/>
      <c r="W137" s="288"/>
      <c r="X137" s="288"/>
    </row>
    <row r="138" spans="2:24" s="213" customFormat="1" ht="18" customHeight="1" x14ac:dyDescent="0.2">
      <c r="B138" s="14"/>
      <c r="C138" s="18">
        <v>3.1</v>
      </c>
      <c r="D138" s="105"/>
      <c r="E138" s="46" t="s">
        <v>115</v>
      </c>
      <c r="F138" s="47"/>
      <c r="G138" s="47"/>
      <c r="H138" s="47"/>
      <c r="I138" s="47"/>
      <c r="J138" s="47"/>
      <c r="K138" s="47"/>
      <c r="L138" s="47"/>
      <c r="M138" s="48"/>
      <c r="N138" s="311"/>
      <c r="O138" s="183"/>
      <c r="P138" s="325"/>
      <c r="Q138" s="334">
        <f>SUM(Q139:Q144)</f>
        <v>0</v>
      </c>
      <c r="R138" s="334">
        <f>SUM(R139:R144)</f>
        <v>0</v>
      </c>
      <c r="S138" s="334">
        <f>SUM(S139:S144)</f>
        <v>0</v>
      </c>
      <c r="T138" s="334">
        <f t="shared" ref="T138:V138" si="18">SUM(T139:T144)</f>
        <v>0</v>
      </c>
      <c r="U138" s="334">
        <f t="shared" si="18"/>
        <v>0</v>
      </c>
      <c r="V138" s="334">
        <f t="shared" si="18"/>
        <v>0</v>
      </c>
      <c r="W138" s="334">
        <f t="shared" ref="W138:X138" si="19">SUM(W139:W144)</f>
        <v>0</v>
      </c>
      <c r="X138" s="334">
        <f t="shared" si="19"/>
        <v>0</v>
      </c>
    </row>
    <row r="139" spans="2:24" s="213" customFormat="1" ht="12.75" x14ac:dyDescent="0.2">
      <c r="B139" s="166">
        <v>4301</v>
      </c>
      <c r="C139" s="145" t="s">
        <v>212</v>
      </c>
      <c r="D139" s="153" t="s">
        <v>36</v>
      </c>
      <c r="E139" s="167" t="s">
        <v>71821</v>
      </c>
      <c r="F139" s="50"/>
      <c r="G139" s="50"/>
      <c r="H139" s="50"/>
      <c r="I139" s="50"/>
      <c r="J139" s="50"/>
      <c r="K139" s="50"/>
      <c r="L139" s="50"/>
      <c r="M139" s="311">
        <f>'sheet 2'!M87</f>
        <v>0</v>
      </c>
      <c r="N139" s="311">
        <f>'sheet 2'!N87</f>
        <v>0</v>
      </c>
      <c r="O139" s="166">
        <f>'sheet 2'!O87</f>
        <v>0</v>
      </c>
      <c r="P139" s="328">
        <f>'sheet 2'!P87</f>
        <v>0</v>
      </c>
      <c r="Q139" s="256">
        <f>'sheet 2'!Q87</f>
        <v>0</v>
      </c>
      <c r="R139" s="430">
        <f>'sheet 2'!AD87</f>
        <v>0</v>
      </c>
      <c r="S139" s="312">
        <f>'sheet 2'!AQ87</f>
        <v>0</v>
      </c>
      <c r="T139" s="312">
        <f>'sheet 2'!BD87</f>
        <v>0</v>
      </c>
      <c r="U139" s="312">
        <f>'sheet 2'!BQ87</f>
        <v>0</v>
      </c>
      <c r="V139" s="312">
        <f>'sheet 2'!CD87</f>
        <v>0</v>
      </c>
      <c r="W139" s="312">
        <f>'sheet 2'!CQ87</f>
        <v>0</v>
      </c>
      <c r="X139" s="312">
        <f>'sheet 2'!DD87</f>
        <v>0</v>
      </c>
    </row>
    <row r="140" spans="2:24" s="213" customFormat="1" ht="12.75" x14ac:dyDescent="0.2">
      <c r="B140" s="166">
        <v>4302</v>
      </c>
      <c r="C140" s="145" t="s">
        <v>244</v>
      </c>
      <c r="D140" s="153" t="s">
        <v>36</v>
      </c>
      <c r="E140" s="167" t="s">
        <v>71822</v>
      </c>
      <c r="F140" s="168"/>
      <c r="G140" s="168"/>
      <c r="H140" s="168"/>
      <c r="I140" s="168"/>
      <c r="J140" s="168"/>
      <c r="K140" s="168"/>
      <c r="L140" s="168"/>
      <c r="M140" s="311">
        <f>'sheet 2'!M88</f>
        <v>0</v>
      </c>
      <c r="N140" s="311">
        <f>'sheet 2'!N88</f>
        <v>0</v>
      </c>
      <c r="O140" s="166">
        <f>'sheet 2'!O88</f>
        <v>0</v>
      </c>
      <c r="P140" s="328">
        <f>'sheet 2'!P88</f>
        <v>0</v>
      </c>
      <c r="Q140" s="256">
        <f>'sheet 2'!Q88</f>
        <v>0</v>
      </c>
      <c r="R140" s="430">
        <f>'sheet 2'!AD88</f>
        <v>0</v>
      </c>
      <c r="S140" s="312">
        <f>'sheet 2'!AQ88</f>
        <v>0</v>
      </c>
      <c r="T140" s="312">
        <f>'sheet 2'!BD88</f>
        <v>0</v>
      </c>
      <c r="U140" s="312">
        <f>'sheet 2'!BQ88</f>
        <v>0</v>
      </c>
      <c r="V140" s="312">
        <f>'sheet 2'!CD88</f>
        <v>0</v>
      </c>
      <c r="W140" s="312">
        <f>'sheet 2'!CQ88</f>
        <v>0</v>
      </c>
      <c r="X140" s="312">
        <f>'sheet 2'!DD88</f>
        <v>0</v>
      </c>
    </row>
    <row r="141" spans="2:24" s="213" customFormat="1" ht="12.75" x14ac:dyDescent="0.2">
      <c r="B141" s="166">
        <v>4303</v>
      </c>
      <c r="C141" s="145" t="s">
        <v>245</v>
      </c>
      <c r="D141" s="153" t="s">
        <v>36</v>
      </c>
      <c r="E141" s="167" t="s">
        <v>71823</v>
      </c>
      <c r="F141" s="168"/>
      <c r="G141" s="168"/>
      <c r="H141" s="168"/>
      <c r="I141" s="168"/>
      <c r="J141" s="168"/>
      <c r="K141" s="168"/>
      <c r="L141" s="168"/>
      <c r="M141" s="311">
        <f>'sheet 2'!M89</f>
        <v>0</v>
      </c>
      <c r="N141" s="311">
        <f>'sheet 2'!N89</f>
        <v>0</v>
      </c>
      <c r="O141" s="166">
        <f>'sheet 2'!O89</f>
        <v>0</v>
      </c>
      <c r="P141" s="328">
        <f>'sheet 2'!P89</f>
        <v>0</v>
      </c>
      <c r="Q141" s="256">
        <f>'sheet 2'!Q89</f>
        <v>0</v>
      </c>
      <c r="R141" s="430">
        <f>'sheet 2'!AD89</f>
        <v>0</v>
      </c>
      <c r="S141" s="312">
        <f>'sheet 2'!AQ89</f>
        <v>0</v>
      </c>
      <c r="T141" s="312">
        <f>'sheet 2'!BD89</f>
        <v>0</v>
      </c>
      <c r="U141" s="312">
        <f>'sheet 2'!BQ89</f>
        <v>0</v>
      </c>
      <c r="V141" s="312">
        <f>'sheet 2'!CD89</f>
        <v>0</v>
      </c>
      <c r="W141" s="312">
        <f>'sheet 2'!CQ89</f>
        <v>0</v>
      </c>
      <c r="X141" s="312">
        <f>'sheet 2'!DD89</f>
        <v>0</v>
      </c>
    </row>
    <row r="142" spans="2:24" s="213" customFormat="1" ht="13.15" hidden="1" x14ac:dyDescent="0.25">
      <c r="B142" s="745">
        <v>4301</v>
      </c>
      <c r="C142" s="746" t="s">
        <v>246</v>
      </c>
      <c r="D142" s="750" t="s">
        <v>36</v>
      </c>
      <c r="E142" s="167" t="s">
        <v>381</v>
      </c>
      <c r="F142" s="169"/>
      <c r="G142" s="169"/>
      <c r="H142" s="169"/>
      <c r="I142" s="169"/>
      <c r="J142" s="169"/>
      <c r="K142" s="169"/>
      <c r="L142" s="169"/>
      <c r="M142" s="311">
        <f>'sheet 2'!M90</f>
        <v>0</v>
      </c>
      <c r="N142" s="311">
        <f>'sheet 2'!N90</f>
        <v>0</v>
      </c>
      <c r="O142" s="166">
        <f>'sheet 2'!O90</f>
        <v>0</v>
      </c>
      <c r="P142" s="328">
        <f>'sheet 2'!P90</f>
        <v>0</v>
      </c>
      <c r="Q142" s="256">
        <f>'sheet 2'!Q90</f>
        <v>0</v>
      </c>
      <c r="R142" s="430">
        <f>'sheet 2'!AD90</f>
        <v>0</v>
      </c>
      <c r="S142" s="312">
        <f>'sheet 2'!AQ90</f>
        <v>0</v>
      </c>
      <c r="T142" s="312">
        <f>'sheet 2'!BD90</f>
        <v>0</v>
      </c>
      <c r="U142" s="312">
        <f>'sheet 2'!BQ90</f>
        <v>0</v>
      </c>
      <c r="V142" s="312">
        <f>'sheet 2'!CD90</f>
        <v>0</v>
      </c>
      <c r="W142" s="312">
        <f>'sheet 2'!CQ90</f>
        <v>0</v>
      </c>
      <c r="X142" s="312">
        <f>'sheet 2'!DD90</f>
        <v>0</v>
      </c>
    </row>
    <row r="143" spans="2:24" s="213" customFormat="1" ht="13.15" hidden="1" x14ac:dyDescent="0.25">
      <c r="B143" s="747">
        <v>4301</v>
      </c>
      <c r="C143" s="746" t="s">
        <v>247</v>
      </c>
      <c r="D143" s="750" t="s">
        <v>36</v>
      </c>
      <c r="E143" s="173" t="s">
        <v>382</v>
      </c>
      <c r="F143" s="174"/>
      <c r="G143" s="174"/>
      <c r="H143" s="174"/>
      <c r="I143" s="174"/>
      <c r="J143" s="174"/>
      <c r="K143" s="174"/>
      <c r="L143" s="174"/>
      <c r="M143" s="311">
        <f>'sheet 2'!M91</f>
        <v>0</v>
      </c>
      <c r="N143" s="311">
        <f>'sheet 2'!N91</f>
        <v>0</v>
      </c>
      <c r="O143" s="166">
        <f>'sheet 2'!O91</f>
        <v>0</v>
      </c>
      <c r="P143" s="328">
        <f>'sheet 2'!P91</f>
        <v>0</v>
      </c>
      <c r="Q143" s="256">
        <f>'sheet 2'!Q91</f>
        <v>0</v>
      </c>
      <c r="R143" s="430">
        <f>'sheet 2'!AD91</f>
        <v>0</v>
      </c>
      <c r="S143" s="312">
        <f>'sheet 2'!AQ91</f>
        <v>0</v>
      </c>
      <c r="T143" s="312">
        <f>'sheet 2'!BD91</f>
        <v>0</v>
      </c>
      <c r="U143" s="312">
        <f>'sheet 2'!BQ91</f>
        <v>0</v>
      </c>
      <c r="V143" s="312">
        <f>'sheet 2'!CD91</f>
        <v>0</v>
      </c>
      <c r="W143" s="312">
        <f>'sheet 2'!CQ91</f>
        <v>0</v>
      </c>
      <c r="X143" s="312">
        <f>'sheet 2'!DD91</f>
        <v>0</v>
      </c>
    </row>
    <row r="144" spans="2:24" s="213" customFormat="1" ht="13.15" hidden="1" x14ac:dyDescent="0.25">
      <c r="B144" s="747">
        <v>4301</v>
      </c>
      <c r="C144" s="746" t="s">
        <v>384</v>
      </c>
      <c r="D144" s="751" t="s">
        <v>36</v>
      </c>
      <c r="E144" s="173" t="s">
        <v>383</v>
      </c>
      <c r="F144" s="174"/>
      <c r="G144" s="174"/>
      <c r="H144" s="174"/>
      <c r="I144" s="174"/>
      <c r="J144" s="174"/>
      <c r="K144" s="174"/>
      <c r="L144" s="174"/>
      <c r="M144" s="311">
        <f>'sheet 2'!M92</f>
        <v>0</v>
      </c>
      <c r="N144" s="311">
        <f>'sheet 2'!N92</f>
        <v>0</v>
      </c>
      <c r="O144" s="166">
        <f>'sheet 2'!O92</f>
        <v>0</v>
      </c>
      <c r="P144" s="328">
        <f>'sheet 2'!P92</f>
        <v>0</v>
      </c>
      <c r="Q144" s="256">
        <f>'sheet 2'!Q92</f>
        <v>0</v>
      </c>
      <c r="R144" s="430">
        <f>'sheet 2'!AD92</f>
        <v>0</v>
      </c>
      <c r="S144" s="312">
        <f>'sheet 2'!AQ92</f>
        <v>0</v>
      </c>
      <c r="T144" s="312">
        <f>'sheet 2'!BD92</f>
        <v>0</v>
      </c>
      <c r="U144" s="312">
        <f>'sheet 2'!BQ92</f>
        <v>0</v>
      </c>
      <c r="V144" s="312">
        <f>'sheet 2'!CD92</f>
        <v>0</v>
      </c>
      <c r="W144" s="312">
        <f>'sheet 2'!CQ92</f>
        <v>0</v>
      </c>
      <c r="X144" s="312">
        <f>'sheet 2'!DD92</f>
        <v>0</v>
      </c>
    </row>
    <row r="145" spans="2:24" s="213" customFormat="1" ht="20.100000000000001" hidden="1" customHeight="1" x14ac:dyDescent="0.25">
      <c r="B145" s="748"/>
      <c r="C145" s="749">
        <v>3.2</v>
      </c>
      <c r="D145" s="752"/>
      <c r="E145" s="299" t="s">
        <v>91</v>
      </c>
      <c r="F145" s="50"/>
      <c r="G145" s="50"/>
      <c r="H145" s="50"/>
      <c r="I145" s="50"/>
      <c r="J145" s="50"/>
      <c r="K145" s="50"/>
      <c r="L145" s="50"/>
      <c r="M145" s="300"/>
      <c r="N145" s="165"/>
      <c r="O145" s="166"/>
      <c r="P145" s="326"/>
      <c r="Q145" s="334">
        <f>SUM(Q146:Q151)</f>
        <v>0</v>
      </c>
      <c r="R145" s="334">
        <f>SUM(R146:R151)</f>
        <v>0</v>
      </c>
      <c r="S145" s="334">
        <f>SUM(S146:S151)</f>
        <v>0</v>
      </c>
      <c r="T145" s="334">
        <f t="shared" ref="T145:X145" si="20">SUM(T146:T151)</f>
        <v>0</v>
      </c>
      <c r="U145" s="334">
        <f t="shared" si="20"/>
        <v>0</v>
      </c>
      <c r="V145" s="334">
        <f t="shared" si="20"/>
        <v>0</v>
      </c>
      <c r="W145" s="334">
        <f t="shared" si="20"/>
        <v>0</v>
      </c>
      <c r="X145" s="334">
        <f t="shared" si="20"/>
        <v>0</v>
      </c>
    </row>
    <row r="146" spans="2:24" s="213" customFormat="1" ht="13.15" hidden="1" x14ac:dyDescent="0.25">
      <c r="B146" s="745">
        <v>4302</v>
      </c>
      <c r="C146" s="746" t="s">
        <v>24</v>
      </c>
      <c r="D146" s="750" t="s">
        <v>36</v>
      </c>
      <c r="E146" s="99" t="s">
        <v>385</v>
      </c>
      <c r="F146" s="50"/>
      <c r="G146" s="50"/>
      <c r="H146" s="50"/>
      <c r="I146" s="50"/>
      <c r="J146" s="50"/>
      <c r="K146" s="50"/>
      <c r="L146" s="50"/>
      <c r="M146" s="311">
        <f>'sheet 2'!M94</f>
        <v>0</v>
      </c>
      <c r="N146" s="311">
        <f>'sheet 2'!N94</f>
        <v>0</v>
      </c>
      <c r="O146" s="166">
        <f>'sheet 2'!O94</f>
        <v>0</v>
      </c>
      <c r="P146" s="328">
        <f>'sheet 2'!P94</f>
        <v>0</v>
      </c>
      <c r="Q146" s="256">
        <f>'sheet 2'!Q94</f>
        <v>0</v>
      </c>
      <c r="R146" s="430">
        <f>'sheet 2'!AD94</f>
        <v>0</v>
      </c>
      <c r="S146" s="312">
        <f>'sheet 2'!AQ94</f>
        <v>0</v>
      </c>
      <c r="T146" s="312">
        <f>'sheet 2'!BD94</f>
        <v>0</v>
      </c>
      <c r="U146" s="312">
        <f>'sheet 2'!BQ94</f>
        <v>0</v>
      </c>
      <c r="V146" s="312">
        <f>'sheet 2'!CD94</f>
        <v>0</v>
      </c>
      <c r="W146" s="312">
        <f>'sheet 2'!CQ94</f>
        <v>0</v>
      </c>
      <c r="X146" s="312">
        <f>'sheet 2'!DD94</f>
        <v>0</v>
      </c>
    </row>
    <row r="147" spans="2:24" s="213" customFormat="1" ht="13.15" hidden="1" x14ac:dyDescent="0.25">
      <c r="B147" s="745">
        <v>4302</v>
      </c>
      <c r="C147" s="746" t="s">
        <v>25</v>
      </c>
      <c r="D147" s="750" t="s">
        <v>36</v>
      </c>
      <c r="E147" s="100" t="s">
        <v>386</v>
      </c>
      <c r="F147" s="168"/>
      <c r="G147" s="168"/>
      <c r="H147" s="168"/>
      <c r="I147" s="168"/>
      <c r="J147" s="168"/>
      <c r="K147" s="168"/>
      <c r="L147" s="168"/>
      <c r="M147" s="311">
        <f>'sheet 2'!M95</f>
        <v>0</v>
      </c>
      <c r="N147" s="311">
        <f>'sheet 2'!N95</f>
        <v>0</v>
      </c>
      <c r="O147" s="166">
        <f>'sheet 2'!O95</f>
        <v>0</v>
      </c>
      <c r="P147" s="328">
        <f>'sheet 2'!P95</f>
        <v>0</v>
      </c>
      <c r="Q147" s="256">
        <f>'sheet 2'!Q95</f>
        <v>0</v>
      </c>
      <c r="R147" s="430">
        <f>'sheet 2'!AD95</f>
        <v>0</v>
      </c>
      <c r="S147" s="312">
        <f>'sheet 2'!AQ95</f>
        <v>0</v>
      </c>
      <c r="T147" s="312">
        <f>'sheet 2'!BD95</f>
        <v>0</v>
      </c>
      <c r="U147" s="312">
        <f>'sheet 2'!BQ95</f>
        <v>0</v>
      </c>
      <c r="V147" s="312">
        <f>'sheet 2'!CD95</f>
        <v>0</v>
      </c>
      <c r="W147" s="312">
        <f>'sheet 2'!CQ95</f>
        <v>0</v>
      </c>
      <c r="X147" s="312">
        <f>'sheet 2'!DD95</f>
        <v>0</v>
      </c>
    </row>
    <row r="148" spans="2:24" s="213" customFormat="1" ht="13.15" hidden="1" x14ac:dyDescent="0.25">
      <c r="B148" s="745">
        <v>4302</v>
      </c>
      <c r="C148" s="746" t="s">
        <v>26</v>
      </c>
      <c r="D148" s="750" t="s">
        <v>36</v>
      </c>
      <c r="E148" s="100" t="s">
        <v>387</v>
      </c>
      <c r="F148" s="168"/>
      <c r="G148" s="168"/>
      <c r="H148" s="168"/>
      <c r="I148" s="168"/>
      <c r="J148" s="168"/>
      <c r="K148" s="168"/>
      <c r="L148" s="168"/>
      <c r="M148" s="311">
        <f>'sheet 2'!M96</f>
        <v>0</v>
      </c>
      <c r="N148" s="311">
        <f>'sheet 2'!N96</f>
        <v>0</v>
      </c>
      <c r="O148" s="166">
        <f>'sheet 2'!O96</f>
        <v>0</v>
      </c>
      <c r="P148" s="328">
        <f>'sheet 2'!P96</f>
        <v>0</v>
      </c>
      <c r="Q148" s="256">
        <f>'sheet 2'!Q96</f>
        <v>0</v>
      </c>
      <c r="R148" s="430">
        <f>'sheet 2'!AD96</f>
        <v>0</v>
      </c>
      <c r="S148" s="312">
        <f>'sheet 2'!AQ96</f>
        <v>0</v>
      </c>
      <c r="T148" s="312">
        <f>'sheet 2'!BD96</f>
        <v>0</v>
      </c>
      <c r="U148" s="312">
        <f>'sheet 2'!BQ96</f>
        <v>0</v>
      </c>
      <c r="V148" s="312">
        <f>'sheet 2'!CD96</f>
        <v>0</v>
      </c>
      <c r="W148" s="312">
        <f>'sheet 2'!CQ96</f>
        <v>0</v>
      </c>
      <c r="X148" s="312">
        <f>'sheet 2'!DD96</f>
        <v>0</v>
      </c>
    </row>
    <row r="149" spans="2:24" s="213" customFormat="1" ht="13.15" hidden="1" x14ac:dyDescent="0.25">
      <c r="B149" s="745">
        <v>4302</v>
      </c>
      <c r="C149" s="746" t="s">
        <v>248</v>
      </c>
      <c r="D149" s="750" t="s">
        <v>36</v>
      </c>
      <c r="E149" s="167" t="s">
        <v>388</v>
      </c>
      <c r="F149" s="169"/>
      <c r="G149" s="169"/>
      <c r="H149" s="169"/>
      <c r="I149" s="169"/>
      <c r="J149" s="169"/>
      <c r="K149" s="169"/>
      <c r="L149" s="169"/>
      <c r="M149" s="311">
        <f>'sheet 2'!M97</f>
        <v>0</v>
      </c>
      <c r="N149" s="311">
        <f>'sheet 2'!N97</f>
        <v>0</v>
      </c>
      <c r="O149" s="166">
        <f>'sheet 2'!O97</f>
        <v>0</v>
      </c>
      <c r="P149" s="328">
        <f>'sheet 2'!P97</f>
        <v>0</v>
      </c>
      <c r="Q149" s="256">
        <f>'sheet 2'!Q97</f>
        <v>0</v>
      </c>
      <c r="R149" s="430">
        <f>'sheet 2'!AD97</f>
        <v>0</v>
      </c>
      <c r="S149" s="312">
        <f>'sheet 2'!AQ97</f>
        <v>0</v>
      </c>
      <c r="T149" s="312">
        <f>'sheet 2'!BD97</f>
        <v>0</v>
      </c>
      <c r="U149" s="312">
        <f>'sheet 2'!BQ97</f>
        <v>0</v>
      </c>
      <c r="V149" s="312">
        <f>'sheet 2'!CD97</f>
        <v>0</v>
      </c>
      <c r="W149" s="312">
        <f>'sheet 2'!CQ97</f>
        <v>0</v>
      </c>
      <c r="X149" s="312">
        <f>'sheet 2'!DD97</f>
        <v>0</v>
      </c>
    </row>
    <row r="150" spans="2:24" s="213" customFormat="1" ht="13.15" hidden="1" x14ac:dyDescent="0.25">
      <c r="B150" s="745">
        <v>4302</v>
      </c>
      <c r="C150" s="746" t="s">
        <v>249</v>
      </c>
      <c r="D150" s="750" t="s">
        <v>36</v>
      </c>
      <c r="E150" s="167" t="s">
        <v>389</v>
      </c>
      <c r="F150" s="169"/>
      <c r="G150" s="169"/>
      <c r="H150" s="169"/>
      <c r="I150" s="169"/>
      <c r="J150" s="169"/>
      <c r="K150" s="169"/>
      <c r="L150" s="169"/>
      <c r="M150" s="311">
        <f>'sheet 2'!M98</f>
        <v>0</v>
      </c>
      <c r="N150" s="311">
        <f>'sheet 2'!N98</f>
        <v>0</v>
      </c>
      <c r="O150" s="166">
        <f>'sheet 2'!O98</f>
        <v>0</v>
      </c>
      <c r="P150" s="328">
        <f>'sheet 2'!P98</f>
        <v>0</v>
      </c>
      <c r="Q150" s="256">
        <f>'sheet 2'!Q98</f>
        <v>0</v>
      </c>
      <c r="R150" s="430">
        <f>'sheet 2'!AD98</f>
        <v>0</v>
      </c>
      <c r="S150" s="312">
        <f>'sheet 2'!AQ98</f>
        <v>0</v>
      </c>
      <c r="T150" s="312">
        <f>'sheet 2'!BD98</f>
        <v>0</v>
      </c>
      <c r="U150" s="312">
        <f>'sheet 2'!BQ98</f>
        <v>0</v>
      </c>
      <c r="V150" s="312">
        <f>'sheet 2'!CD98</f>
        <v>0</v>
      </c>
      <c r="W150" s="312">
        <f>'sheet 2'!CQ98</f>
        <v>0</v>
      </c>
      <c r="X150" s="312">
        <f>'sheet 2'!DD98</f>
        <v>0</v>
      </c>
    </row>
    <row r="151" spans="2:24" s="213" customFormat="1" ht="13.15" hidden="1" x14ac:dyDescent="0.25">
      <c r="B151" s="745">
        <v>4302</v>
      </c>
      <c r="C151" s="746" t="s">
        <v>391</v>
      </c>
      <c r="D151" s="750" t="s">
        <v>36</v>
      </c>
      <c r="E151" s="167" t="s">
        <v>390</v>
      </c>
      <c r="F151" s="169"/>
      <c r="G151" s="169"/>
      <c r="H151" s="169"/>
      <c r="I151" s="169"/>
      <c r="J151" s="169"/>
      <c r="K151" s="169"/>
      <c r="L151" s="169"/>
      <c r="M151" s="311">
        <f>'sheet 2'!M99</f>
        <v>0</v>
      </c>
      <c r="N151" s="311">
        <f>'sheet 2'!N99</f>
        <v>0</v>
      </c>
      <c r="O151" s="166">
        <f>'sheet 2'!O99</f>
        <v>0</v>
      </c>
      <c r="P151" s="328">
        <f>'sheet 2'!P99</f>
        <v>0</v>
      </c>
      <c r="Q151" s="256">
        <f>'sheet 2'!Q99</f>
        <v>0</v>
      </c>
      <c r="R151" s="430">
        <f>'sheet 2'!AD99</f>
        <v>0</v>
      </c>
      <c r="S151" s="312">
        <f>'sheet 2'!AQ99</f>
        <v>0</v>
      </c>
      <c r="T151" s="312">
        <f>'sheet 2'!BD99</f>
        <v>0</v>
      </c>
      <c r="U151" s="312">
        <f>'sheet 2'!BQ99</f>
        <v>0</v>
      </c>
      <c r="V151" s="312">
        <f>'sheet 2'!CD99</f>
        <v>0</v>
      </c>
      <c r="W151" s="312">
        <f>'sheet 2'!CQ99</f>
        <v>0</v>
      </c>
      <c r="X151" s="312">
        <f>'sheet 2'!DD99</f>
        <v>0</v>
      </c>
    </row>
    <row r="152" spans="2:24" s="22" customFormat="1" ht="15" customHeight="1" thickBot="1" x14ac:dyDescent="0.25">
      <c r="B152" s="228"/>
      <c r="C152" s="59"/>
      <c r="D152" s="152"/>
      <c r="E152" s="60"/>
      <c r="F152" s="60"/>
      <c r="G152" s="60"/>
      <c r="H152" s="60"/>
      <c r="I152" s="60"/>
      <c r="J152" s="60"/>
      <c r="K152" s="60"/>
      <c r="L152" s="60"/>
      <c r="M152" s="60"/>
      <c r="N152" s="152"/>
      <c r="O152" s="60"/>
      <c r="P152" s="255" t="s">
        <v>19</v>
      </c>
      <c r="Q152" s="261">
        <f>Q145+Q138</f>
        <v>0</v>
      </c>
      <c r="R152" s="261">
        <f>R145+R138</f>
        <v>0</v>
      </c>
      <c r="S152" s="261">
        <f>S145+S138</f>
        <v>0</v>
      </c>
      <c r="T152" s="261">
        <f t="shared" ref="T152:V152" si="21">T145+T138</f>
        <v>0</v>
      </c>
      <c r="U152" s="261">
        <f t="shared" si="21"/>
        <v>0</v>
      </c>
      <c r="V152" s="261">
        <f t="shared" si="21"/>
        <v>0</v>
      </c>
      <c r="W152" s="261">
        <f t="shared" ref="W152:X152" si="22">W145+W138</f>
        <v>0</v>
      </c>
      <c r="X152" s="261">
        <f t="shared" si="22"/>
        <v>0</v>
      </c>
    </row>
    <row r="153" spans="2:24" s="212" customFormat="1" x14ac:dyDescent="0.2">
      <c r="B153" s="281"/>
      <c r="C153" s="282" t="s">
        <v>27</v>
      </c>
      <c r="D153" s="283"/>
      <c r="E153" s="284" t="s">
        <v>209</v>
      </c>
      <c r="F153" s="285"/>
      <c r="G153" s="285"/>
      <c r="H153" s="285"/>
      <c r="I153" s="285"/>
      <c r="J153" s="285"/>
      <c r="K153" s="285"/>
      <c r="L153" s="285"/>
      <c r="M153" s="285"/>
      <c r="N153" s="324"/>
      <c r="O153" s="285"/>
      <c r="P153" s="324"/>
      <c r="Q153" s="409">
        <v>1</v>
      </c>
      <c r="R153" s="288"/>
      <c r="S153" s="288"/>
      <c r="T153" s="288"/>
      <c r="U153" s="288"/>
      <c r="V153" s="288"/>
      <c r="W153" s="288"/>
      <c r="X153" s="288"/>
    </row>
    <row r="154" spans="2:24" s="213" customFormat="1" ht="19.5" customHeight="1" x14ac:dyDescent="0.2">
      <c r="B154" s="5"/>
      <c r="C154" s="5" t="s">
        <v>29</v>
      </c>
      <c r="D154" s="105"/>
      <c r="E154" s="293" t="s">
        <v>210</v>
      </c>
      <c r="F154" s="12"/>
      <c r="G154" s="12"/>
      <c r="H154" s="12"/>
      <c r="I154" s="12"/>
      <c r="J154" s="12"/>
      <c r="K154" s="12"/>
      <c r="L154" s="12"/>
      <c r="M154" s="265"/>
      <c r="N154" s="268"/>
      <c r="O154" s="268"/>
      <c r="P154" s="160"/>
      <c r="Q154" s="333">
        <f ca="1">Q155+Q156+Q163+Q167</f>
        <v>0</v>
      </c>
      <c r="R154" s="333">
        <f ca="1">R155+R156+R163+R167</f>
        <v>0</v>
      </c>
      <c r="S154" s="333">
        <f ca="1">S155+S156+S163+S167</f>
        <v>0</v>
      </c>
      <c r="T154" s="333">
        <f t="shared" ref="T154:V154" ca="1" si="23">T155+T156+T163+T167</f>
        <v>0</v>
      </c>
      <c r="U154" s="333">
        <f t="shared" ca="1" si="23"/>
        <v>0</v>
      </c>
      <c r="V154" s="333">
        <f t="shared" ca="1" si="23"/>
        <v>0</v>
      </c>
      <c r="W154" s="333">
        <f t="shared" ref="W154:X154" ca="1" si="24">W155+W156+W163+W167</f>
        <v>0</v>
      </c>
      <c r="X154" s="333">
        <f t="shared" ca="1" si="24"/>
        <v>0</v>
      </c>
    </row>
    <row r="155" spans="2:24" s="213" customFormat="1" ht="12.75" x14ac:dyDescent="0.2">
      <c r="B155" s="166">
        <v>4411</v>
      </c>
      <c r="C155" s="145" t="s">
        <v>30</v>
      </c>
      <c r="D155" s="153" t="s">
        <v>36</v>
      </c>
      <c r="E155" s="291" t="s">
        <v>392</v>
      </c>
      <c r="F155" s="184"/>
      <c r="G155" s="184"/>
      <c r="H155" s="184"/>
      <c r="I155" s="184"/>
      <c r="J155" s="184"/>
      <c r="K155" s="184"/>
      <c r="L155" s="184"/>
      <c r="M155" s="311">
        <f>'sheet 2'!M103</f>
        <v>1</v>
      </c>
      <c r="N155" s="311">
        <f>'sheet 2'!N103</f>
        <v>1</v>
      </c>
      <c r="O155" s="166" t="str">
        <f>'sheet 2'!O103</f>
        <v>lumpsum</v>
      </c>
      <c r="P155" s="328">
        <f ca="1">'sheet 2'!P103</f>
        <v>0</v>
      </c>
      <c r="Q155" s="321">
        <f ca="1">'sheet 2'!Q103</f>
        <v>0</v>
      </c>
      <c r="R155" s="321">
        <f ca="1">'sheet 2'!AD103</f>
        <v>0</v>
      </c>
      <c r="S155" s="321">
        <f ca="1">'sheet 2'!AQ103</f>
        <v>0</v>
      </c>
      <c r="T155" s="321">
        <f ca="1">'sheet 2'!BD103</f>
        <v>0</v>
      </c>
      <c r="U155" s="321">
        <f ca="1">'sheet 2'!BQ103</f>
        <v>0</v>
      </c>
      <c r="V155" s="321">
        <f ca="1">'sheet 2'!CD103</f>
        <v>0</v>
      </c>
      <c r="W155" s="321">
        <f ca="1">'sheet 2'!CQ103</f>
        <v>0</v>
      </c>
      <c r="X155" s="321">
        <f ca="1">'sheet 2'!DD103</f>
        <v>0</v>
      </c>
    </row>
    <row r="156" spans="2:24" s="213" customFormat="1" ht="12.75" x14ac:dyDescent="0.2">
      <c r="B156" s="166">
        <v>4431</v>
      </c>
      <c r="C156" s="145" t="s">
        <v>282</v>
      </c>
      <c r="D156" s="289" t="s">
        <v>36</v>
      </c>
      <c r="E156" s="291" t="s">
        <v>275</v>
      </c>
      <c r="F156" s="184"/>
      <c r="G156" s="184"/>
      <c r="H156" s="184"/>
      <c r="I156" s="184"/>
      <c r="J156" s="184"/>
      <c r="K156" s="184"/>
      <c r="L156" s="184"/>
      <c r="M156" s="266"/>
      <c r="N156" s="264"/>
      <c r="O156" s="337"/>
      <c r="P156" s="326"/>
      <c r="Q156" s="321">
        <f>SUM(Q157:Q162)</f>
        <v>0</v>
      </c>
      <c r="R156" s="321">
        <f t="shared" ref="R156" si="25">SUM(R157:R162)</f>
        <v>0</v>
      </c>
      <c r="S156" s="321">
        <f>SUM(S157:S162)</f>
        <v>0</v>
      </c>
      <c r="T156" s="321">
        <f t="shared" ref="T156:X156" si="26">SUM(T157:T162)</f>
        <v>0</v>
      </c>
      <c r="U156" s="321">
        <f t="shared" si="26"/>
        <v>0</v>
      </c>
      <c r="V156" s="321">
        <f t="shared" si="26"/>
        <v>0</v>
      </c>
      <c r="W156" s="321">
        <f t="shared" si="26"/>
        <v>0</v>
      </c>
      <c r="X156" s="321">
        <f t="shared" si="26"/>
        <v>0</v>
      </c>
    </row>
    <row r="157" spans="2:24" s="213" customFormat="1" ht="12.75" x14ac:dyDescent="0.2">
      <c r="B157" s="166"/>
      <c r="C157" s="145"/>
      <c r="D157" s="289"/>
      <c r="E157" s="290" t="s">
        <v>276</v>
      </c>
      <c r="F157" s="184"/>
      <c r="G157" s="184"/>
      <c r="H157" s="184"/>
      <c r="I157" s="184"/>
      <c r="J157" s="184"/>
      <c r="K157" s="184"/>
      <c r="L157" s="184"/>
      <c r="M157" s="311">
        <f>'sheet 2'!M105</f>
        <v>0</v>
      </c>
      <c r="N157" s="311">
        <f>'sheet 2'!N105</f>
        <v>0</v>
      </c>
      <c r="O157" s="166">
        <f>'sheet 2'!O105</f>
        <v>0</v>
      </c>
      <c r="P157" s="328">
        <f>'sheet 2'!P105</f>
        <v>0</v>
      </c>
      <c r="Q157" s="256">
        <f>'sheet 2'!Q105</f>
        <v>0</v>
      </c>
      <c r="R157" s="430">
        <f>'sheet 2'!AD105</f>
        <v>0</v>
      </c>
      <c r="S157" s="312">
        <f>'sheet 2'!AQ105</f>
        <v>0</v>
      </c>
      <c r="T157" s="312">
        <f>'sheet 2'!BD105</f>
        <v>0</v>
      </c>
      <c r="U157" s="312">
        <f>'sheet 2'!BQ105</f>
        <v>0</v>
      </c>
      <c r="V157" s="312">
        <f>'sheet 2'!CD105</f>
        <v>0</v>
      </c>
      <c r="W157" s="312">
        <f>'sheet 2'!CQ105</f>
        <v>0</v>
      </c>
      <c r="X157" s="312">
        <f>'sheet 2'!DD105</f>
        <v>0</v>
      </c>
    </row>
    <row r="158" spans="2:24" s="213" customFormat="1" ht="12.75" x14ac:dyDescent="0.2">
      <c r="B158" s="166"/>
      <c r="C158" s="145"/>
      <c r="D158" s="289"/>
      <c r="E158" s="290" t="s">
        <v>277</v>
      </c>
      <c r="F158" s="184"/>
      <c r="G158" s="184"/>
      <c r="H158" s="184"/>
      <c r="I158" s="184"/>
      <c r="J158" s="184"/>
      <c r="K158" s="184"/>
      <c r="L158" s="184"/>
      <c r="M158" s="311">
        <f>'sheet 2'!M106</f>
        <v>0</v>
      </c>
      <c r="N158" s="311">
        <f>'sheet 2'!N106</f>
        <v>0</v>
      </c>
      <c r="O158" s="166">
        <f>'sheet 2'!O106</f>
        <v>0</v>
      </c>
      <c r="P158" s="328">
        <f>'sheet 2'!P106</f>
        <v>0</v>
      </c>
      <c r="Q158" s="256">
        <f>'sheet 2'!Q106</f>
        <v>0</v>
      </c>
      <c r="R158" s="430">
        <f>'sheet 2'!AD106</f>
        <v>0</v>
      </c>
      <c r="S158" s="312">
        <f>'sheet 2'!AQ106</f>
        <v>0</v>
      </c>
      <c r="T158" s="312">
        <f>'sheet 2'!BD106</f>
        <v>0</v>
      </c>
      <c r="U158" s="312">
        <f>'sheet 2'!BQ106</f>
        <v>0</v>
      </c>
      <c r="V158" s="312">
        <f>'sheet 2'!CD106</f>
        <v>0</v>
      </c>
      <c r="W158" s="312">
        <f>'sheet 2'!CQ106</f>
        <v>0</v>
      </c>
      <c r="X158" s="312">
        <f>'sheet 2'!DD106</f>
        <v>0</v>
      </c>
    </row>
    <row r="159" spans="2:24" s="213" customFormat="1" ht="12.75" x14ac:dyDescent="0.2">
      <c r="B159" s="166"/>
      <c r="C159" s="145"/>
      <c r="D159" s="289"/>
      <c r="E159" s="290" t="s">
        <v>278</v>
      </c>
      <c r="F159" s="184"/>
      <c r="G159" s="184"/>
      <c r="H159" s="184"/>
      <c r="I159" s="184"/>
      <c r="J159" s="184"/>
      <c r="K159" s="184"/>
      <c r="L159" s="184"/>
      <c r="M159" s="311">
        <f>'sheet 2'!M107</f>
        <v>0</v>
      </c>
      <c r="N159" s="311">
        <f>'sheet 2'!N107</f>
        <v>0</v>
      </c>
      <c r="O159" s="166">
        <f>'sheet 2'!O107</f>
        <v>0</v>
      </c>
      <c r="P159" s="328">
        <f>'sheet 2'!P107</f>
        <v>0</v>
      </c>
      <c r="Q159" s="256">
        <f>'sheet 2'!Q107</f>
        <v>0</v>
      </c>
      <c r="R159" s="430">
        <f>'sheet 2'!AD107</f>
        <v>0</v>
      </c>
      <c r="S159" s="312">
        <f>'sheet 2'!AQ107</f>
        <v>0</v>
      </c>
      <c r="T159" s="312">
        <f>'sheet 2'!BD107</f>
        <v>0</v>
      </c>
      <c r="U159" s="312">
        <f>'sheet 2'!BQ107</f>
        <v>0</v>
      </c>
      <c r="V159" s="312">
        <f>'sheet 2'!CD107</f>
        <v>0</v>
      </c>
      <c r="W159" s="312">
        <f>'sheet 2'!CQ107</f>
        <v>0</v>
      </c>
      <c r="X159" s="312">
        <f>'sheet 2'!DD107</f>
        <v>0</v>
      </c>
    </row>
    <row r="160" spans="2:24" s="213" customFormat="1" ht="12.75" x14ac:dyDescent="0.2">
      <c r="B160" s="166"/>
      <c r="C160" s="145"/>
      <c r="D160" s="289"/>
      <c r="E160" s="290" t="s">
        <v>279</v>
      </c>
      <c r="F160" s="184"/>
      <c r="G160" s="184"/>
      <c r="H160" s="184"/>
      <c r="I160" s="184"/>
      <c r="J160" s="184"/>
      <c r="K160" s="184"/>
      <c r="L160" s="184"/>
      <c r="M160" s="311">
        <f>'sheet 2'!M108</f>
        <v>0</v>
      </c>
      <c r="N160" s="311">
        <f>'sheet 2'!N108</f>
        <v>0</v>
      </c>
      <c r="O160" s="166">
        <f>'sheet 2'!O108</f>
        <v>0</v>
      </c>
      <c r="P160" s="328">
        <f>'sheet 2'!P108</f>
        <v>0</v>
      </c>
      <c r="Q160" s="256">
        <f>'sheet 2'!Q108</f>
        <v>0</v>
      </c>
      <c r="R160" s="430">
        <f>'sheet 2'!AD108</f>
        <v>0</v>
      </c>
      <c r="S160" s="312">
        <f>'sheet 2'!AQ108</f>
        <v>0</v>
      </c>
      <c r="T160" s="312">
        <f>'sheet 2'!BD108</f>
        <v>0</v>
      </c>
      <c r="U160" s="312">
        <f>'sheet 2'!BQ108</f>
        <v>0</v>
      </c>
      <c r="V160" s="312">
        <f>'sheet 2'!CD108</f>
        <v>0</v>
      </c>
      <c r="W160" s="312">
        <f>'sheet 2'!CQ108</f>
        <v>0</v>
      </c>
      <c r="X160" s="312">
        <f>'sheet 2'!DD108</f>
        <v>0</v>
      </c>
    </row>
    <row r="161" spans="2:24" s="213" customFormat="1" ht="12.75" x14ac:dyDescent="0.2">
      <c r="B161" s="166"/>
      <c r="C161" s="145"/>
      <c r="D161" s="289"/>
      <c r="E161" s="290" t="s">
        <v>280</v>
      </c>
      <c r="F161" s="184"/>
      <c r="G161" s="184"/>
      <c r="H161" s="184"/>
      <c r="I161" s="184"/>
      <c r="J161" s="184"/>
      <c r="K161" s="184"/>
      <c r="L161" s="184"/>
      <c r="M161" s="311">
        <f>'sheet 2'!M109</f>
        <v>0</v>
      </c>
      <c r="N161" s="311">
        <f>'sheet 2'!N109</f>
        <v>0</v>
      </c>
      <c r="O161" s="166">
        <f>'sheet 2'!O109</f>
        <v>0</v>
      </c>
      <c r="P161" s="328">
        <f>'sheet 2'!P109</f>
        <v>0</v>
      </c>
      <c r="Q161" s="256">
        <f>'sheet 2'!Q109</f>
        <v>0</v>
      </c>
      <c r="R161" s="430">
        <f>'sheet 2'!AD109</f>
        <v>0</v>
      </c>
      <c r="S161" s="312">
        <f>'sheet 2'!AQ109</f>
        <v>0</v>
      </c>
      <c r="T161" s="312">
        <f>'sheet 2'!BD109</f>
        <v>0</v>
      </c>
      <c r="U161" s="312">
        <f>'sheet 2'!BQ109</f>
        <v>0</v>
      </c>
      <c r="V161" s="312">
        <f>'sheet 2'!CD109</f>
        <v>0</v>
      </c>
      <c r="W161" s="312">
        <f>'sheet 2'!CQ109</f>
        <v>0</v>
      </c>
      <c r="X161" s="312">
        <f>'sheet 2'!DD109</f>
        <v>0</v>
      </c>
    </row>
    <row r="162" spans="2:24" s="213" customFormat="1" ht="12.75" x14ac:dyDescent="0.2">
      <c r="B162" s="166"/>
      <c r="C162" s="145"/>
      <c r="D162" s="289"/>
      <c r="E162" s="290" t="s">
        <v>281</v>
      </c>
      <c r="F162" s="184"/>
      <c r="G162" s="184"/>
      <c r="H162" s="184"/>
      <c r="I162" s="184"/>
      <c r="J162" s="184"/>
      <c r="K162" s="184"/>
      <c r="L162" s="184"/>
      <c r="M162" s="311">
        <f>'sheet 2'!M110</f>
        <v>0</v>
      </c>
      <c r="N162" s="311">
        <f>'sheet 2'!N110</f>
        <v>0</v>
      </c>
      <c r="O162" s="166">
        <f>'sheet 2'!O110</f>
        <v>0</v>
      </c>
      <c r="P162" s="328">
        <f>'sheet 2'!P110</f>
        <v>0</v>
      </c>
      <c r="Q162" s="256">
        <f>'sheet 2'!Q110</f>
        <v>0</v>
      </c>
      <c r="R162" s="430">
        <f>'sheet 2'!AD110</f>
        <v>0</v>
      </c>
      <c r="S162" s="312">
        <f>'sheet 2'!AQ110</f>
        <v>0</v>
      </c>
      <c r="T162" s="312">
        <f>'sheet 2'!BD110</f>
        <v>0</v>
      </c>
      <c r="U162" s="312">
        <f>'sheet 2'!BQ110</f>
        <v>0</v>
      </c>
      <c r="V162" s="312">
        <f>'sheet 2'!CD110</f>
        <v>0</v>
      </c>
      <c r="W162" s="312">
        <f>'sheet 2'!CQ110</f>
        <v>0</v>
      </c>
      <c r="X162" s="312">
        <f>'sheet 2'!DD110</f>
        <v>0</v>
      </c>
    </row>
    <row r="163" spans="2:24" s="213" customFormat="1" ht="12.75" x14ac:dyDescent="0.2">
      <c r="B163" s="166">
        <v>4431</v>
      </c>
      <c r="C163" s="145" t="s">
        <v>295</v>
      </c>
      <c r="D163" s="289" t="s">
        <v>36</v>
      </c>
      <c r="E163" s="291" t="s">
        <v>393</v>
      </c>
      <c r="F163" s="184"/>
      <c r="G163" s="184"/>
      <c r="H163" s="184"/>
      <c r="I163" s="184"/>
      <c r="J163" s="184"/>
      <c r="K163" s="184"/>
      <c r="L163" s="184"/>
      <c r="M163" s="266"/>
      <c r="N163" s="264"/>
      <c r="O163" s="337"/>
      <c r="P163" s="326"/>
      <c r="Q163" s="321">
        <f ca="1">SUM(Q164:Q166)</f>
        <v>0</v>
      </c>
      <c r="R163" s="321">
        <f ca="1">SUM(R164:R166)</f>
        <v>0</v>
      </c>
      <c r="S163" s="321">
        <f ca="1">SUM(S164:S166)</f>
        <v>0</v>
      </c>
      <c r="T163" s="321">
        <f t="shared" ref="T163:X163" ca="1" si="27">SUM(T164:T166)</f>
        <v>0</v>
      </c>
      <c r="U163" s="321">
        <f t="shared" ca="1" si="27"/>
        <v>0</v>
      </c>
      <c r="V163" s="321">
        <f t="shared" ca="1" si="27"/>
        <v>0</v>
      </c>
      <c r="W163" s="321">
        <f t="shared" ca="1" si="27"/>
        <v>0</v>
      </c>
      <c r="X163" s="321">
        <f t="shared" ca="1" si="27"/>
        <v>0</v>
      </c>
    </row>
    <row r="164" spans="2:24" s="213" customFormat="1" ht="12.75" x14ac:dyDescent="0.2">
      <c r="B164" s="166"/>
      <c r="C164" s="145"/>
      <c r="D164" s="289"/>
      <c r="E164" s="290" t="s">
        <v>272</v>
      </c>
      <c r="F164" s="184"/>
      <c r="G164" s="184"/>
      <c r="H164" s="184"/>
      <c r="I164" s="184"/>
      <c r="J164" s="184"/>
      <c r="K164" s="184"/>
      <c r="L164" s="184"/>
      <c r="M164" s="311">
        <f>'sheet 2'!M112</f>
        <v>0</v>
      </c>
      <c r="N164" s="311">
        <f>'sheet 2'!N112</f>
        <v>0</v>
      </c>
      <c r="O164" s="166">
        <f>'sheet 2'!O112</f>
        <v>0</v>
      </c>
      <c r="P164" s="328">
        <f>'sheet 2'!P112</f>
        <v>0</v>
      </c>
      <c r="Q164" s="256">
        <f>'sheet 2'!Q112</f>
        <v>0</v>
      </c>
      <c r="R164" s="430">
        <f>'sheet 2'!AD112</f>
        <v>0</v>
      </c>
      <c r="S164" s="312">
        <f>'sheet 2'!AQ112</f>
        <v>0</v>
      </c>
      <c r="T164" s="312">
        <f>'sheet 2'!BD112</f>
        <v>0</v>
      </c>
      <c r="U164" s="312">
        <f>'sheet 2'!BQ112</f>
        <v>0</v>
      </c>
      <c r="V164" s="312">
        <f>'sheet 2'!CD112</f>
        <v>0</v>
      </c>
      <c r="W164" s="312">
        <f>'sheet 2'!CQ112</f>
        <v>0</v>
      </c>
      <c r="X164" s="312">
        <f>'sheet 2'!DD112</f>
        <v>0</v>
      </c>
    </row>
    <row r="165" spans="2:24" s="213" customFormat="1" ht="12.75" x14ac:dyDescent="0.2">
      <c r="B165" s="166"/>
      <c r="C165" s="145"/>
      <c r="D165" s="289"/>
      <c r="E165" s="290" t="s">
        <v>273</v>
      </c>
      <c r="F165" s="184"/>
      <c r="G165" s="184"/>
      <c r="H165" s="184"/>
      <c r="I165" s="184"/>
      <c r="J165" s="184"/>
      <c r="K165" s="184"/>
      <c r="L165" s="184"/>
      <c r="M165" s="311">
        <f>'sheet 2'!M113</f>
        <v>0</v>
      </c>
      <c r="N165" s="311">
        <f>'sheet 2'!N113</f>
        <v>0</v>
      </c>
      <c r="O165" s="166">
        <f>'sheet 2'!O113</f>
        <v>0</v>
      </c>
      <c r="P165" s="328">
        <f>'sheet 2'!P113</f>
        <v>0</v>
      </c>
      <c r="Q165" s="256">
        <f>'sheet 2'!Q113</f>
        <v>0</v>
      </c>
      <c r="R165" s="430">
        <f>'sheet 2'!AD113</f>
        <v>0</v>
      </c>
      <c r="S165" s="312">
        <f>'sheet 2'!AQ113</f>
        <v>0</v>
      </c>
      <c r="T165" s="312">
        <f>'sheet 2'!BD113</f>
        <v>0</v>
      </c>
      <c r="U165" s="312">
        <f>'sheet 2'!BQ113</f>
        <v>0</v>
      </c>
      <c r="V165" s="312">
        <f>'sheet 2'!CD113</f>
        <v>0</v>
      </c>
      <c r="W165" s="312">
        <f>'sheet 2'!CQ113</f>
        <v>0</v>
      </c>
      <c r="X165" s="312">
        <f>'sheet 2'!DD113</f>
        <v>0</v>
      </c>
    </row>
    <row r="166" spans="2:24" s="213" customFormat="1" ht="12.75" x14ac:dyDescent="0.2">
      <c r="B166" s="166"/>
      <c r="C166" s="145"/>
      <c r="D166" s="289"/>
      <c r="E166" s="290" t="s">
        <v>274</v>
      </c>
      <c r="F166" s="184"/>
      <c r="G166" s="184"/>
      <c r="H166" s="184"/>
      <c r="I166" s="184"/>
      <c r="J166" s="184"/>
      <c r="K166" s="184"/>
      <c r="L166" s="184"/>
      <c r="M166" s="311">
        <f>'sheet 2'!M114</f>
        <v>1</v>
      </c>
      <c r="N166" s="311">
        <f>'sheet 2'!N114</f>
        <v>1</v>
      </c>
      <c r="O166" s="166" t="str">
        <f>'sheet 2'!O114</f>
        <v>lumpsum</v>
      </c>
      <c r="P166" s="328">
        <f ca="1">'sheet 2'!P114</f>
        <v>0</v>
      </c>
      <c r="Q166" s="256">
        <f ca="1">'sheet 2'!Q114</f>
        <v>0</v>
      </c>
      <c r="R166" s="430">
        <f ca="1">'sheet 2'!AD114</f>
        <v>0</v>
      </c>
      <c r="S166" s="312">
        <f ca="1">'sheet 2'!AQ114</f>
        <v>0</v>
      </c>
      <c r="T166" s="312">
        <f ca="1">'sheet 2'!BD114</f>
        <v>0</v>
      </c>
      <c r="U166" s="312">
        <f ca="1">'sheet 2'!BQ114</f>
        <v>0</v>
      </c>
      <c r="V166" s="312">
        <f ca="1">'sheet 2'!CD114</f>
        <v>0</v>
      </c>
      <c r="W166" s="312">
        <f ca="1">'sheet 2'!CQ114</f>
        <v>0</v>
      </c>
      <c r="X166" s="312">
        <f ca="1">'sheet 2'!DD114</f>
        <v>0</v>
      </c>
    </row>
    <row r="167" spans="2:24" s="213" customFormat="1" ht="12.75" x14ac:dyDescent="0.2">
      <c r="B167" s="183">
        <v>4411</v>
      </c>
      <c r="C167" s="145" t="s">
        <v>395</v>
      </c>
      <c r="D167" s="289" t="s">
        <v>36</v>
      </c>
      <c r="E167" s="291" t="s">
        <v>394</v>
      </c>
      <c r="F167" s="184"/>
      <c r="G167" s="184"/>
      <c r="H167" s="184"/>
      <c r="I167" s="184"/>
      <c r="J167" s="184"/>
      <c r="K167" s="184"/>
      <c r="L167" s="184"/>
      <c r="M167" s="311">
        <f>'sheet 2'!M115</f>
        <v>0</v>
      </c>
      <c r="N167" s="311">
        <f>'sheet 2'!N115</f>
        <v>0</v>
      </c>
      <c r="O167" s="166">
        <f>'sheet 2'!O115</f>
        <v>0</v>
      </c>
      <c r="P167" s="328">
        <f>'sheet 2'!P115</f>
        <v>0</v>
      </c>
      <c r="Q167" s="321">
        <f>'sheet 2'!Q115</f>
        <v>0</v>
      </c>
      <c r="R167" s="321">
        <f>'sheet 2'!AD115</f>
        <v>0</v>
      </c>
      <c r="S167" s="321">
        <f>'sheet 2'!AQ115</f>
        <v>0</v>
      </c>
      <c r="T167" s="321">
        <f>'sheet 2'!BD115</f>
        <v>0</v>
      </c>
      <c r="U167" s="321">
        <f>'sheet 2'!BQ115</f>
        <v>0</v>
      </c>
      <c r="V167" s="321">
        <f>'sheet 2'!CD115</f>
        <v>0</v>
      </c>
      <c r="W167" s="321">
        <f>'sheet 2'!CQ115</f>
        <v>0</v>
      </c>
      <c r="X167" s="321">
        <f>'sheet 2'!DD115</f>
        <v>0</v>
      </c>
    </row>
    <row r="168" spans="2:24" s="213" customFormat="1" ht="19.5" customHeight="1" x14ac:dyDescent="0.2">
      <c r="B168" s="5"/>
      <c r="C168" s="14">
        <v>4.2</v>
      </c>
      <c r="D168" s="105"/>
      <c r="E168" s="292" t="s">
        <v>211</v>
      </c>
      <c r="F168" s="16"/>
      <c r="G168" s="16"/>
      <c r="H168" s="16"/>
      <c r="I168" s="16"/>
      <c r="J168" s="16"/>
      <c r="K168" s="16"/>
      <c r="L168" s="16"/>
      <c r="M168" s="267"/>
      <c r="N168" s="264"/>
      <c r="O168" s="337"/>
      <c r="P168" s="326"/>
      <c r="Q168" s="336">
        <f>Q169+Q170+Q171+Q172+Q179+Q180+Q181</f>
        <v>0</v>
      </c>
      <c r="R168" s="336">
        <f>R169+R170+R171+R172+R179+R180+R181</f>
        <v>0</v>
      </c>
      <c r="S168" s="336">
        <f t="shared" ref="S168" si="28">S169+S170+S171+S172+S179+S180+S181</f>
        <v>0</v>
      </c>
      <c r="T168" s="336">
        <f t="shared" ref="T168:X168" si="29">T169+T170+T171+T172+T179+T180+T181</f>
        <v>0</v>
      </c>
      <c r="U168" s="336">
        <f t="shared" si="29"/>
        <v>0</v>
      </c>
      <c r="V168" s="336">
        <f t="shared" si="29"/>
        <v>0</v>
      </c>
      <c r="W168" s="336">
        <f t="shared" si="29"/>
        <v>0</v>
      </c>
      <c r="X168" s="336">
        <f t="shared" si="29"/>
        <v>0</v>
      </c>
    </row>
    <row r="169" spans="2:24" s="213" customFormat="1" ht="12.75" x14ac:dyDescent="0.2">
      <c r="B169" s="166">
        <v>4421</v>
      </c>
      <c r="C169" s="145" t="s">
        <v>31</v>
      </c>
      <c r="D169" s="153" t="s">
        <v>36</v>
      </c>
      <c r="E169" s="318" t="s">
        <v>396</v>
      </c>
      <c r="F169" s="184"/>
      <c r="G169" s="184"/>
      <c r="H169" s="184"/>
      <c r="I169" s="184"/>
      <c r="J169" s="184"/>
      <c r="K169" s="184"/>
      <c r="L169" s="184"/>
      <c r="M169" s="311">
        <f>'sheet 2'!M117</f>
        <v>0</v>
      </c>
      <c r="N169" s="311">
        <f>'sheet 2'!N117</f>
        <v>0</v>
      </c>
      <c r="O169" s="166">
        <f>'sheet 2'!O117</f>
        <v>0</v>
      </c>
      <c r="P169" s="328">
        <f>'sheet 2'!P117</f>
        <v>0</v>
      </c>
      <c r="Q169" s="256">
        <f>'sheet 2'!Q117</f>
        <v>0</v>
      </c>
      <c r="R169" s="430">
        <f>'sheet 2'!AD117</f>
        <v>0</v>
      </c>
      <c r="S169" s="312">
        <f>'sheet 2'!AQ117</f>
        <v>0</v>
      </c>
      <c r="T169" s="312">
        <f>'sheet 2'!BD117</f>
        <v>0</v>
      </c>
      <c r="U169" s="312">
        <f>'sheet 2'!BQ117</f>
        <v>0</v>
      </c>
      <c r="V169" s="312">
        <f>'sheet 2'!CD117</f>
        <v>0</v>
      </c>
      <c r="W169" s="312">
        <f>'sheet 2'!CQ117</f>
        <v>0</v>
      </c>
      <c r="X169" s="312">
        <f>'sheet 2'!DD117</f>
        <v>0</v>
      </c>
    </row>
    <row r="170" spans="2:24" s="213" customFormat="1" ht="12.75" x14ac:dyDescent="0.2">
      <c r="B170" s="166">
        <v>4421</v>
      </c>
      <c r="C170" s="145" t="s">
        <v>32</v>
      </c>
      <c r="D170" s="153" t="s">
        <v>36</v>
      </c>
      <c r="E170" s="319" t="s">
        <v>397</v>
      </c>
      <c r="F170" s="184"/>
      <c r="G170" s="184"/>
      <c r="H170" s="184"/>
      <c r="I170" s="184"/>
      <c r="J170" s="184"/>
      <c r="K170" s="184"/>
      <c r="L170" s="184"/>
      <c r="M170" s="311">
        <f>'sheet 2'!M118</f>
        <v>0</v>
      </c>
      <c r="N170" s="311">
        <f>'sheet 2'!N118</f>
        <v>0</v>
      </c>
      <c r="O170" s="166">
        <f>'sheet 2'!O118</f>
        <v>0</v>
      </c>
      <c r="P170" s="328">
        <f>'sheet 2'!P118</f>
        <v>0</v>
      </c>
      <c r="Q170" s="256">
        <f>'sheet 2'!Q118</f>
        <v>0</v>
      </c>
      <c r="R170" s="430">
        <f>'sheet 2'!AD118</f>
        <v>0</v>
      </c>
      <c r="S170" s="312">
        <f>'sheet 2'!AQ118</f>
        <v>0</v>
      </c>
      <c r="T170" s="312">
        <f>'sheet 2'!BD118</f>
        <v>0</v>
      </c>
      <c r="U170" s="312">
        <f>'sheet 2'!BQ118</f>
        <v>0</v>
      </c>
      <c r="V170" s="312">
        <f>'sheet 2'!CD118</f>
        <v>0</v>
      </c>
      <c r="W170" s="312">
        <f>'sheet 2'!CQ118</f>
        <v>0</v>
      </c>
      <c r="X170" s="312">
        <f>'sheet 2'!DD118</f>
        <v>0</v>
      </c>
    </row>
    <row r="171" spans="2:24" s="213" customFormat="1" ht="12.75" x14ac:dyDescent="0.2">
      <c r="B171" s="166">
        <v>4421</v>
      </c>
      <c r="C171" s="145" t="s">
        <v>250</v>
      </c>
      <c r="D171" s="153" t="s">
        <v>36</v>
      </c>
      <c r="E171" s="319" t="s">
        <v>398</v>
      </c>
      <c r="F171" s="184"/>
      <c r="G171" s="184"/>
      <c r="H171" s="184"/>
      <c r="I171" s="184"/>
      <c r="J171" s="184"/>
      <c r="K171" s="184"/>
      <c r="L171" s="184"/>
      <c r="M171" s="311">
        <f>'sheet 2'!M119</f>
        <v>0</v>
      </c>
      <c r="N171" s="311">
        <f>'sheet 2'!N119</f>
        <v>0</v>
      </c>
      <c r="O171" s="166">
        <f>'sheet 2'!O119</f>
        <v>0</v>
      </c>
      <c r="P171" s="328">
        <f>'sheet 2'!P119</f>
        <v>0</v>
      </c>
      <c r="Q171" s="256">
        <f>'sheet 2'!Q119</f>
        <v>0</v>
      </c>
      <c r="R171" s="430">
        <f>'sheet 2'!AD119</f>
        <v>0</v>
      </c>
      <c r="S171" s="312">
        <f>'sheet 2'!AQ119</f>
        <v>0</v>
      </c>
      <c r="T171" s="312">
        <f>'sheet 2'!BD119</f>
        <v>0</v>
      </c>
      <c r="U171" s="312">
        <f>'sheet 2'!BQ119</f>
        <v>0</v>
      </c>
      <c r="V171" s="312">
        <f>'sheet 2'!CD119</f>
        <v>0</v>
      </c>
      <c r="W171" s="312">
        <f>'sheet 2'!CQ119</f>
        <v>0</v>
      </c>
      <c r="X171" s="312">
        <f>'sheet 2'!DD119</f>
        <v>0</v>
      </c>
    </row>
    <row r="172" spans="2:24" s="213" customFormat="1" ht="13.5" customHeight="1" x14ac:dyDescent="0.2">
      <c r="B172" s="166">
        <v>4422</v>
      </c>
      <c r="C172" s="145" t="s">
        <v>399</v>
      </c>
      <c r="D172" s="153" t="s">
        <v>36</v>
      </c>
      <c r="E172" s="295" t="s">
        <v>284</v>
      </c>
      <c r="F172" s="184"/>
      <c r="G172" s="184"/>
      <c r="H172" s="184"/>
      <c r="I172" s="184"/>
      <c r="J172" s="184"/>
      <c r="K172" s="184"/>
      <c r="L172" s="184"/>
      <c r="M172" s="266"/>
      <c r="N172" s="264"/>
      <c r="O172" s="337"/>
      <c r="P172" s="326"/>
      <c r="Q172" s="321">
        <f>SUM(Q173:Q178)</f>
        <v>0</v>
      </c>
      <c r="R172" s="321">
        <f>SUM(R173:R178)</f>
        <v>0</v>
      </c>
      <c r="S172" s="321">
        <f>SUM(S173:S178)</f>
        <v>0</v>
      </c>
      <c r="T172" s="321">
        <f t="shared" ref="T172:X172" si="30">SUM(T173:T178)</f>
        <v>0</v>
      </c>
      <c r="U172" s="321">
        <f t="shared" si="30"/>
        <v>0</v>
      </c>
      <c r="V172" s="321">
        <f t="shared" si="30"/>
        <v>0</v>
      </c>
      <c r="W172" s="321">
        <f t="shared" si="30"/>
        <v>0</v>
      </c>
      <c r="X172" s="321">
        <f t="shared" si="30"/>
        <v>0</v>
      </c>
    </row>
    <row r="173" spans="2:24" s="213" customFormat="1" ht="12.75" x14ac:dyDescent="0.2">
      <c r="B173" s="166"/>
      <c r="C173" s="145"/>
      <c r="D173" s="153"/>
      <c r="E173" s="99" t="s">
        <v>400</v>
      </c>
      <c r="F173" s="184"/>
      <c r="G173" s="184"/>
      <c r="H173" s="184"/>
      <c r="I173" s="184"/>
      <c r="J173" s="184"/>
      <c r="K173" s="184"/>
      <c r="L173" s="184"/>
      <c r="M173" s="311">
        <f>'sheet 2'!M121</f>
        <v>0</v>
      </c>
      <c r="N173" s="311">
        <f>'sheet 2'!N121</f>
        <v>0</v>
      </c>
      <c r="O173" s="166">
        <f>'sheet 2'!O121</f>
        <v>0</v>
      </c>
      <c r="P173" s="328">
        <f>'sheet 2'!P121</f>
        <v>0</v>
      </c>
      <c r="Q173" s="256">
        <f>'sheet 2'!Q121</f>
        <v>0</v>
      </c>
      <c r="R173" s="430">
        <f>'sheet 2'!AD121</f>
        <v>0</v>
      </c>
      <c r="S173" s="312">
        <f>'sheet 2'!AQ121</f>
        <v>0</v>
      </c>
      <c r="T173" s="312">
        <f>'sheet 2'!BD121</f>
        <v>0</v>
      </c>
      <c r="U173" s="312">
        <f>'sheet 2'!BQ121</f>
        <v>0</v>
      </c>
      <c r="V173" s="312">
        <f>'sheet 2'!CD121</f>
        <v>0</v>
      </c>
      <c r="W173" s="312">
        <f>'sheet 2'!CQ121</f>
        <v>0</v>
      </c>
      <c r="X173" s="312">
        <f>'sheet 2'!DD121</f>
        <v>0</v>
      </c>
    </row>
    <row r="174" spans="2:24" s="213" customFormat="1" ht="12.75" x14ac:dyDescent="0.2">
      <c r="B174" s="166"/>
      <c r="C174" s="145"/>
      <c r="D174" s="153"/>
      <c r="E174" s="99" t="s">
        <v>401</v>
      </c>
      <c r="F174" s="184"/>
      <c r="G174" s="184"/>
      <c r="H174" s="184"/>
      <c r="I174" s="184"/>
      <c r="J174" s="184"/>
      <c r="K174" s="184"/>
      <c r="L174" s="184"/>
      <c r="M174" s="311">
        <f>'sheet 2'!M122</f>
        <v>0</v>
      </c>
      <c r="N174" s="311">
        <f>'sheet 2'!N122</f>
        <v>0</v>
      </c>
      <c r="O174" s="166">
        <f>'sheet 2'!O122</f>
        <v>0</v>
      </c>
      <c r="P174" s="328">
        <f>'sheet 2'!P122</f>
        <v>0</v>
      </c>
      <c r="Q174" s="256">
        <f>'sheet 2'!Q122</f>
        <v>0</v>
      </c>
      <c r="R174" s="430">
        <f>'sheet 2'!AD122</f>
        <v>0</v>
      </c>
      <c r="S174" s="312">
        <f>'sheet 2'!AQ122</f>
        <v>0</v>
      </c>
      <c r="T174" s="312">
        <f>'sheet 2'!BD122</f>
        <v>0</v>
      </c>
      <c r="U174" s="312">
        <f>'sheet 2'!BQ122</f>
        <v>0</v>
      </c>
      <c r="V174" s="312">
        <f>'sheet 2'!CD122</f>
        <v>0</v>
      </c>
      <c r="W174" s="312">
        <f>'sheet 2'!CQ122</f>
        <v>0</v>
      </c>
      <c r="X174" s="312">
        <f>'sheet 2'!DD122</f>
        <v>0</v>
      </c>
    </row>
    <row r="175" spans="2:24" s="213" customFormat="1" ht="12.75" x14ac:dyDescent="0.2">
      <c r="B175" s="166"/>
      <c r="C175" s="145"/>
      <c r="D175" s="153"/>
      <c r="E175" s="159" t="s">
        <v>403</v>
      </c>
      <c r="F175" s="184"/>
      <c r="G175" s="184"/>
      <c r="H175" s="184"/>
      <c r="I175" s="184"/>
      <c r="J175" s="184"/>
      <c r="K175" s="184"/>
      <c r="L175" s="184"/>
      <c r="M175" s="311">
        <f>'sheet 2'!M123</f>
        <v>0</v>
      </c>
      <c r="N175" s="311">
        <f>'sheet 2'!N123</f>
        <v>0</v>
      </c>
      <c r="O175" s="166">
        <f>'sheet 2'!O123</f>
        <v>0</v>
      </c>
      <c r="P175" s="328">
        <f>'sheet 2'!P123</f>
        <v>0</v>
      </c>
      <c r="Q175" s="256">
        <f>'sheet 2'!Q123</f>
        <v>0</v>
      </c>
      <c r="R175" s="430">
        <f>'sheet 2'!AD123</f>
        <v>0</v>
      </c>
      <c r="S175" s="312">
        <f>'sheet 2'!AQ123</f>
        <v>0</v>
      </c>
      <c r="T175" s="312">
        <f>'sheet 2'!BD123</f>
        <v>0</v>
      </c>
      <c r="U175" s="312">
        <f>'sheet 2'!BQ123</f>
        <v>0</v>
      </c>
      <c r="V175" s="312">
        <f>'sheet 2'!CD123</f>
        <v>0</v>
      </c>
      <c r="W175" s="312">
        <f>'sheet 2'!CQ123</f>
        <v>0</v>
      </c>
      <c r="X175" s="312">
        <f>'sheet 2'!DD123</f>
        <v>0</v>
      </c>
    </row>
    <row r="176" spans="2:24" s="213" customFormat="1" ht="12.75" x14ac:dyDescent="0.2">
      <c r="B176" s="166"/>
      <c r="C176" s="145"/>
      <c r="D176" s="153"/>
      <c r="E176" s="99" t="s">
        <v>402</v>
      </c>
      <c r="F176" s="184"/>
      <c r="G176" s="184"/>
      <c r="H176" s="184"/>
      <c r="I176" s="184"/>
      <c r="J176" s="184"/>
      <c r="K176" s="184"/>
      <c r="L176" s="184"/>
      <c r="M176" s="311">
        <f>'sheet 2'!M124</f>
        <v>0</v>
      </c>
      <c r="N176" s="311">
        <f>'sheet 2'!N124</f>
        <v>0</v>
      </c>
      <c r="O176" s="166">
        <f>'sheet 2'!O124</f>
        <v>0</v>
      </c>
      <c r="P176" s="328">
        <f>'sheet 2'!P124</f>
        <v>0</v>
      </c>
      <c r="Q176" s="256">
        <f>'sheet 2'!Q124</f>
        <v>0</v>
      </c>
      <c r="R176" s="430">
        <f>'sheet 2'!AD124</f>
        <v>0</v>
      </c>
      <c r="S176" s="312">
        <f>'sheet 2'!AQ124</f>
        <v>0</v>
      </c>
      <c r="T176" s="312">
        <f>'sheet 2'!BD124</f>
        <v>0</v>
      </c>
      <c r="U176" s="312">
        <f>'sheet 2'!BQ124</f>
        <v>0</v>
      </c>
      <c r="V176" s="312">
        <f>'sheet 2'!CD124</f>
        <v>0</v>
      </c>
      <c r="W176" s="312">
        <f>'sheet 2'!CQ124</f>
        <v>0</v>
      </c>
      <c r="X176" s="312">
        <f>'sheet 2'!DD124</f>
        <v>0</v>
      </c>
    </row>
    <row r="177" spans="2:24" s="213" customFormat="1" ht="12.75" x14ac:dyDescent="0.2">
      <c r="B177" s="166"/>
      <c r="C177" s="145"/>
      <c r="D177" s="153"/>
      <c r="E177" s="99" t="s">
        <v>404</v>
      </c>
      <c r="F177" s="184"/>
      <c r="G177" s="184"/>
      <c r="H177" s="184"/>
      <c r="I177" s="184"/>
      <c r="J177" s="184"/>
      <c r="K177" s="184"/>
      <c r="L177" s="184"/>
      <c r="M177" s="311">
        <f>'sheet 2'!M125</f>
        <v>0</v>
      </c>
      <c r="N177" s="311">
        <f>'sheet 2'!N125</f>
        <v>0</v>
      </c>
      <c r="O177" s="166">
        <f>'sheet 2'!O125</f>
        <v>0</v>
      </c>
      <c r="P177" s="328">
        <f>'sheet 2'!P125</f>
        <v>0</v>
      </c>
      <c r="Q177" s="256">
        <f>'sheet 2'!Q125</f>
        <v>0</v>
      </c>
      <c r="R177" s="430">
        <f>'sheet 2'!AD125</f>
        <v>0</v>
      </c>
      <c r="S177" s="312">
        <f>'sheet 2'!AQ125</f>
        <v>0</v>
      </c>
      <c r="T177" s="312">
        <f>'sheet 2'!BD125</f>
        <v>0</v>
      </c>
      <c r="U177" s="312">
        <f>'sheet 2'!BQ125</f>
        <v>0</v>
      </c>
      <c r="V177" s="312">
        <f>'sheet 2'!CD125</f>
        <v>0</v>
      </c>
      <c r="W177" s="312">
        <f>'sheet 2'!CQ125</f>
        <v>0</v>
      </c>
      <c r="X177" s="312">
        <f>'sheet 2'!DD125</f>
        <v>0</v>
      </c>
    </row>
    <row r="178" spans="2:24" s="213" customFormat="1" ht="12.75" x14ac:dyDescent="0.2">
      <c r="B178" s="166"/>
      <c r="C178" s="145"/>
      <c r="D178" s="153"/>
      <c r="E178" s="99" t="s">
        <v>405</v>
      </c>
      <c r="F178" s="184"/>
      <c r="G178" s="184"/>
      <c r="H178" s="184"/>
      <c r="I178" s="184"/>
      <c r="J178" s="184"/>
      <c r="K178" s="184"/>
      <c r="L178" s="184"/>
      <c r="M178" s="311">
        <f>'sheet 2'!M126</f>
        <v>0</v>
      </c>
      <c r="N178" s="311">
        <f>'sheet 2'!N126</f>
        <v>0</v>
      </c>
      <c r="O178" s="166">
        <f>'sheet 2'!O126</f>
        <v>0</v>
      </c>
      <c r="P178" s="328">
        <f>'sheet 2'!P126</f>
        <v>0</v>
      </c>
      <c r="Q178" s="256">
        <f>'sheet 2'!Q126</f>
        <v>0</v>
      </c>
      <c r="R178" s="430">
        <f>'sheet 2'!AD126</f>
        <v>0</v>
      </c>
      <c r="S178" s="312">
        <f>'sheet 2'!AQ126</f>
        <v>0</v>
      </c>
      <c r="T178" s="312">
        <f>'sheet 2'!BD126</f>
        <v>0</v>
      </c>
      <c r="U178" s="312">
        <f>'sheet 2'!BQ126</f>
        <v>0</v>
      </c>
      <c r="V178" s="312">
        <f>'sheet 2'!CD126</f>
        <v>0</v>
      </c>
      <c r="W178" s="312">
        <f>'sheet 2'!CQ126</f>
        <v>0</v>
      </c>
      <c r="X178" s="312">
        <f>'sheet 2'!DD126</f>
        <v>0</v>
      </c>
    </row>
    <row r="179" spans="2:24" s="213" customFormat="1" ht="12.75" x14ac:dyDescent="0.2">
      <c r="B179" s="166">
        <v>4423</v>
      </c>
      <c r="C179" s="145" t="s">
        <v>409</v>
      </c>
      <c r="D179" s="153" t="s">
        <v>36</v>
      </c>
      <c r="E179" s="159" t="s">
        <v>406</v>
      </c>
      <c r="F179" s="185"/>
      <c r="G179" s="185"/>
      <c r="H179" s="185"/>
      <c r="I179" s="185"/>
      <c r="J179" s="185"/>
      <c r="K179" s="185"/>
      <c r="L179" s="185"/>
      <c r="M179" s="311">
        <f>'sheet 2'!M127</f>
        <v>0</v>
      </c>
      <c r="N179" s="311">
        <f>'sheet 2'!N127</f>
        <v>0</v>
      </c>
      <c r="O179" s="166">
        <f>'sheet 2'!O127</f>
        <v>0</v>
      </c>
      <c r="P179" s="328">
        <f>'sheet 2'!P127</f>
        <v>0</v>
      </c>
      <c r="Q179" s="256">
        <f>'sheet 2'!Q127</f>
        <v>0</v>
      </c>
      <c r="R179" s="430">
        <f>'sheet 2'!AD127</f>
        <v>0</v>
      </c>
      <c r="S179" s="312">
        <f>'sheet 2'!AQ127</f>
        <v>0</v>
      </c>
      <c r="T179" s="312">
        <f>'sheet 2'!BD127</f>
        <v>0</v>
      </c>
      <c r="U179" s="312">
        <f>'sheet 2'!BQ127</f>
        <v>0</v>
      </c>
      <c r="V179" s="312">
        <f>'sheet 2'!CD127</f>
        <v>0</v>
      </c>
      <c r="W179" s="312">
        <f>'sheet 2'!CQ127</f>
        <v>0</v>
      </c>
      <c r="X179" s="312">
        <f>'sheet 2'!DD127</f>
        <v>0</v>
      </c>
    </row>
    <row r="180" spans="2:24" s="213" customFormat="1" ht="12.75" x14ac:dyDescent="0.2">
      <c r="B180" s="166">
        <v>4423</v>
      </c>
      <c r="C180" s="145" t="s">
        <v>410</v>
      </c>
      <c r="D180" s="153" t="s">
        <v>36</v>
      </c>
      <c r="E180" s="159" t="s">
        <v>407</v>
      </c>
      <c r="F180" s="185"/>
      <c r="G180" s="185"/>
      <c r="H180" s="185"/>
      <c r="I180" s="185"/>
      <c r="J180" s="185"/>
      <c r="K180" s="185"/>
      <c r="L180" s="185"/>
      <c r="M180" s="311">
        <f>'sheet 2'!M128</f>
        <v>0</v>
      </c>
      <c r="N180" s="311">
        <f>'sheet 2'!N128</f>
        <v>0</v>
      </c>
      <c r="O180" s="166">
        <f>'sheet 2'!O128</f>
        <v>0</v>
      </c>
      <c r="P180" s="328">
        <f>'sheet 2'!P128</f>
        <v>0</v>
      </c>
      <c r="Q180" s="256">
        <f>'sheet 2'!Q128</f>
        <v>0</v>
      </c>
      <c r="R180" s="430">
        <f>'sheet 2'!AD128</f>
        <v>0</v>
      </c>
      <c r="S180" s="312">
        <f>'sheet 2'!AQ128</f>
        <v>0</v>
      </c>
      <c r="T180" s="312">
        <f>'sheet 2'!BD128</f>
        <v>0</v>
      </c>
      <c r="U180" s="312">
        <f>'sheet 2'!BQ128</f>
        <v>0</v>
      </c>
      <c r="V180" s="312">
        <f>'sheet 2'!CD128</f>
        <v>0</v>
      </c>
      <c r="W180" s="312">
        <f>'sheet 2'!CQ128</f>
        <v>0</v>
      </c>
      <c r="X180" s="312">
        <f>'sheet 2'!DD128</f>
        <v>0</v>
      </c>
    </row>
    <row r="181" spans="2:24" s="213" customFormat="1" ht="12.75" x14ac:dyDescent="0.2">
      <c r="B181" s="166">
        <v>4423</v>
      </c>
      <c r="C181" s="145" t="s">
        <v>411</v>
      </c>
      <c r="D181" s="153" t="s">
        <v>36</v>
      </c>
      <c r="E181" s="159" t="s">
        <v>408</v>
      </c>
      <c r="F181" s="185"/>
      <c r="G181" s="185"/>
      <c r="H181" s="185"/>
      <c r="I181" s="185"/>
      <c r="J181" s="185"/>
      <c r="K181" s="185"/>
      <c r="L181" s="185"/>
      <c r="M181" s="311">
        <f>'sheet 2'!M129</f>
        <v>0</v>
      </c>
      <c r="N181" s="311">
        <f>'sheet 2'!N129</f>
        <v>0</v>
      </c>
      <c r="O181" s="166">
        <f>'sheet 2'!O129</f>
        <v>0</v>
      </c>
      <c r="P181" s="328">
        <f>'sheet 2'!P129</f>
        <v>0</v>
      </c>
      <c r="Q181" s="256">
        <f>'sheet 2'!Q129</f>
        <v>0</v>
      </c>
      <c r="R181" s="430">
        <f>'sheet 2'!AD129</f>
        <v>0</v>
      </c>
      <c r="S181" s="312">
        <f>'sheet 2'!AQ129</f>
        <v>0</v>
      </c>
      <c r="T181" s="312">
        <f>'sheet 2'!BD129</f>
        <v>0</v>
      </c>
      <c r="U181" s="312">
        <f>'sheet 2'!BQ129</f>
        <v>0</v>
      </c>
      <c r="V181" s="312">
        <f>'sheet 2'!CD129</f>
        <v>0</v>
      </c>
      <c r="W181" s="312">
        <f>'sheet 2'!CQ129</f>
        <v>0</v>
      </c>
      <c r="X181" s="312">
        <f>'sheet 2'!DD129</f>
        <v>0</v>
      </c>
    </row>
    <row r="182" spans="2:24" s="213" customFormat="1" ht="19.5" customHeight="1" x14ac:dyDescent="0.2">
      <c r="B182" s="14"/>
      <c r="C182" s="14" t="s">
        <v>33</v>
      </c>
      <c r="D182" s="106"/>
      <c r="E182" s="294" t="s">
        <v>213</v>
      </c>
      <c r="F182" s="16"/>
      <c r="G182" s="16"/>
      <c r="H182" s="16"/>
      <c r="I182" s="16"/>
      <c r="J182" s="16"/>
      <c r="K182" s="16"/>
      <c r="L182" s="16"/>
      <c r="M182" s="267"/>
      <c r="N182" s="264"/>
      <c r="O182" s="337"/>
      <c r="P182" s="326"/>
      <c r="Q182" s="336">
        <f t="shared" ref="Q182:V182" ca="1" si="31">Q183+Q186+Q187+Q190+Q188+Q189</f>
        <v>0</v>
      </c>
      <c r="R182" s="336">
        <f t="shared" ca="1" si="31"/>
        <v>0</v>
      </c>
      <c r="S182" s="336">
        <f t="shared" ca="1" si="31"/>
        <v>0</v>
      </c>
      <c r="T182" s="336">
        <f t="shared" ca="1" si="31"/>
        <v>0</v>
      </c>
      <c r="U182" s="336">
        <f t="shared" ca="1" si="31"/>
        <v>0</v>
      </c>
      <c r="V182" s="336">
        <f t="shared" ca="1" si="31"/>
        <v>0</v>
      </c>
      <c r="W182" s="336">
        <f t="shared" ref="W182:X182" ca="1" si="32">W183+W186+W187+W190+W188+W189</f>
        <v>0</v>
      </c>
      <c r="X182" s="336">
        <f t="shared" ca="1" si="32"/>
        <v>0</v>
      </c>
    </row>
    <row r="183" spans="2:24" s="213" customFormat="1" ht="14.25" customHeight="1" x14ac:dyDescent="0.2">
      <c r="B183" s="166">
        <v>4431</v>
      </c>
      <c r="C183" s="145" t="s">
        <v>34</v>
      </c>
      <c r="D183" s="153" t="s">
        <v>36</v>
      </c>
      <c r="E183" s="296" t="s">
        <v>214</v>
      </c>
      <c r="F183" s="184"/>
      <c r="G183" s="184"/>
      <c r="H183" s="184"/>
      <c r="I183" s="184"/>
      <c r="J183" s="184"/>
      <c r="K183" s="184"/>
      <c r="L183" s="184"/>
      <c r="M183" s="266"/>
      <c r="N183" s="264"/>
      <c r="O183" s="337"/>
      <c r="P183" s="326"/>
      <c r="Q183" s="321">
        <f t="shared" ref="Q183:V183" si="33">SUM(Q184:Q185)</f>
        <v>0</v>
      </c>
      <c r="R183" s="321">
        <f t="shared" si="33"/>
        <v>0</v>
      </c>
      <c r="S183" s="321">
        <f t="shared" si="33"/>
        <v>0</v>
      </c>
      <c r="T183" s="321">
        <f t="shared" si="33"/>
        <v>0</v>
      </c>
      <c r="U183" s="321">
        <f t="shared" si="33"/>
        <v>0</v>
      </c>
      <c r="V183" s="321">
        <f t="shared" si="33"/>
        <v>0</v>
      </c>
      <c r="W183" s="321">
        <f t="shared" ref="W183:X183" si="34">SUM(W184:W185)</f>
        <v>0</v>
      </c>
      <c r="X183" s="321">
        <f t="shared" si="34"/>
        <v>0</v>
      </c>
    </row>
    <row r="184" spans="2:24" s="213" customFormat="1" ht="12.75" x14ac:dyDescent="0.2">
      <c r="B184" s="166"/>
      <c r="C184" s="145"/>
      <c r="D184" s="153"/>
      <c r="E184" s="301" t="s">
        <v>435</v>
      </c>
      <c r="F184" s="184"/>
      <c r="G184" s="184"/>
      <c r="H184" s="184"/>
      <c r="I184" s="184"/>
      <c r="J184" s="184"/>
      <c r="K184" s="184"/>
      <c r="L184" s="184"/>
      <c r="M184" s="311">
        <f>'sheet 2'!M132</f>
        <v>0</v>
      </c>
      <c r="N184" s="311">
        <f>'sheet 2'!N132</f>
        <v>0</v>
      </c>
      <c r="O184" s="166">
        <f>'sheet 2'!O132</f>
        <v>0</v>
      </c>
      <c r="P184" s="328">
        <f>'sheet 2'!P132</f>
        <v>0</v>
      </c>
      <c r="Q184" s="256">
        <f>'sheet 2'!Q132</f>
        <v>0</v>
      </c>
      <c r="R184" s="430">
        <f>'sheet 2'!AD132</f>
        <v>0</v>
      </c>
      <c r="S184" s="312">
        <f>'sheet 2'!AQ132</f>
        <v>0</v>
      </c>
      <c r="T184" s="312">
        <f>'sheet 2'!BD132</f>
        <v>0</v>
      </c>
      <c r="U184" s="312">
        <f>'sheet 2'!BQ132</f>
        <v>0</v>
      </c>
      <c r="V184" s="312">
        <f>'sheet 2'!CD132</f>
        <v>0</v>
      </c>
      <c r="W184" s="312">
        <f>'sheet 2'!CQ132</f>
        <v>0</v>
      </c>
      <c r="X184" s="312">
        <f>'sheet 2'!DD132</f>
        <v>0</v>
      </c>
    </row>
    <row r="185" spans="2:24" s="213" customFormat="1" ht="12.75" x14ac:dyDescent="0.2">
      <c r="B185" s="166"/>
      <c r="C185" s="145"/>
      <c r="D185" s="153"/>
      <c r="E185" s="99" t="s">
        <v>274</v>
      </c>
      <c r="F185" s="184"/>
      <c r="G185" s="184"/>
      <c r="H185" s="184"/>
      <c r="I185" s="184"/>
      <c r="J185" s="184"/>
      <c r="K185" s="184"/>
      <c r="L185" s="184"/>
      <c r="M185" s="311">
        <f>'sheet 2'!M133</f>
        <v>0</v>
      </c>
      <c r="N185" s="311">
        <f>'sheet 2'!N133</f>
        <v>0</v>
      </c>
      <c r="O185" s="166">
        <f>'sheet 2'!O133</f>
        <v>0</v>
      </c>
      <c r="P185" s="328">
        <f>'sheet 2'!P133</f>
        <v>0</v>
      </c>
      <c r="Q185" s="256">
        <f>'sheet 2'!Q133</f>
        <v>0</v>
      </c>
      <c r="R185" s="430">
        <f>'sheet 2'!AD133</f>
        <v>0</v>
      </c>
      <c r="S185" s="312">
        <f>'sheet 2'!AQ133</f>
        <v>0</v>
      </c>
      <c r="T185" s="312">
        <f>'sheet 2'!BD133</f>
        <v>0</v>
      </c>
      <c r="U185" s="312">
        <f>'sheet 2'!BQ133</f>
        <v>0</v>
      </c>
      <c r="V185" s="312">
        <f>'sheet 2'!CD133</f>
        <v>0</v>
      </c>
      <c r="W185" s="312">
        <f>'sheet 2'!CQ133</f>
        <v>0</v>
      </c>
      <c r="X185" s="312">
        <f>'sheet 2'!DD133</f>
        <v>0</v>
      </c>
    </row>
    <row r="186" spans="2:24" s="210" customFormat="1" ht="12.75" x14ac:dyDescent="0.2">
      <c r="B186" s="166">
        <v>4432</v>
      </c>
      <c r="C186" s="145" t="s">
        <v>35</v>
      </c>
      <c r="D186" s="153" t="s">
        <v>36</v>
      </c>
      <c r="E186" s="318" t="s">
        <v>412</v>
      </c>
      <c r="F186" s="184"/>
      <c r="G186" s="184"/>
      <c r="H186" s="184"/>
      <c r="I186" s="184"/>
      <c r="J186" s="184"/>
      <c r="K186" s="184"/>
      <c r="L186" s="184"/>
      <c r="M186" s="311">
        <f>'sheet 2'!M134</f>
        <v>1</v>
      </c>
      <c r="N186" s="311">
        <f>'sheet 2'!N134</f>
        <v>1</v>
      </c>
      <c r="O186" s="166" t="str">
        <f>'sheet 2'!O134</f>
        <v>lumpsum</v>
      </c>
      <c r="P186" s="328">
        <f ca="1">'sheet 2'!P134</f>
        <v>0</v>
      </c>
      <c r="Q186" s="256">
        <f ca="1">'sheet 2'!Q134</f>
        <v>0</v>
      </c>
      <c r="R186" s="430">
        <f ca="1">'sheet 2'!AD134</f>
        <v>0</v>
      </c>
      <c r="S186" s="312">
        <f ca="1">'sheet 2'!AQ134</f>
        <v>0</v>
      </c>
      <c r="T186" s="312">
        <f ca="1">'sheet 2'!BD134</f>
        <v>0</v>
      </c>
      <c r="U186" s="312">
        <f ca="1">'sheet 2'!BQ134</f>
        <v>0</v>
      </c>
      <c r="V186" s="312">
        <f ca="1">'sheet 2'!CD134</f>
        <v>0</v>
      </c>
      <c r="W186" s="312">
        <f ca="1">'sheet 2'!CQ134</f>
        <v>0</v>
      </c>
      <c r="X186" s="312">
        <f ca="1">'sheet 2'!DD134</f>
        <v>0</v>
      </c>
    </row>
    <row r="187" spans="2:24" s="213" customFormat="1" ht="12.75" x14ac:dyDescent="0.2">
      <c r="B187" s="166">
        <v>4433</v>
      </c>
      <c r="C187" s="145" t="s">
        <v>251</v>
      </c>
      <c r="D187" s="153" t="s">
        <v>36</v>
      </c>
      <c r="E187" s="99" t="s">
        <v>413</v>
      </c>
      <c r="F187" s="184"/>
      <c r="G187" s="184"/>
      <c r="H187" s="184"/>
      <c r="I187" s="184"/>
      <c r="J187" s="184"/>
      <c r="K187" s="184"/>
      <c r="L187" s="184"/>
      <c r="M187" s="311">
        <f>'sheet 2'!M135</f>
        <v>0</v>
      </c>
      <c r="N187" s="311">
        <f>'sheet 2'!N135</f>
        <v>0</v>
      </c>
      <c r="O187" s="166">
        <f>'sheet 2'!O135</f>
        <v>0</v>
      </c>
      <c r="P187" s="328">
        <f>'sheet 2'!P135</f>
        <v>0</v>
      </c>
      <c r="Q187" s="256">
        <f>'sheet 2'!Q135</f>
        <v>0</v>
      </c>
      <c r="R187" s="430">
        <f>'sheet 2'!AD135</f>
        <v>0</v>
      </c>
      <c r="S187" s="312">
        <f>'sheet 2'!AQ135</f>
        <v>0</v>
      </c>
      <c r="T187" s="312">
        <f>'sheet 2'!BD135</f>
        <v>0</v>
      </c>
      <c r="U187" s="312">
        <f>'sheet 2'!BQ135</f>
        <v>0</v>
      </c>
      <c r="V187" s="312">
        <f>'sheet 2'!CD135</f>
        <v>0</v>
      </c>
      <c r="W187" s="312">
        <f>'sheet 2'!CQ135</f>
        <v>0</v>
      </c>
      <c r="X187" s="312">
        <f>'sheet 2'!DD135</f>
        <v>0</v>
      </c>
    </row>
    <row r="188" spans="2:24" s="213" customFormat="1" ht="12.75" x14ac:dyDescent="0.2">
      <c r="B188" s="166">
        <v>4433</v>
      </c>
      <c r="C188" s="145" t="s">
        <v>252</v>
      </c>
      <c r="D188" s="153" t="s">
        <v>36</v>
      </c>
      <c r="E188" s="99" t="s">
        <v>414</v>
      </c>
      <c r="F188" s="184"/>
      <c r="G188" s="184"/>
      <c r="H188" s="184"/>
      <c r="I188" s="184"/>
      <c r="J188" s="184"/>
      <c r="K188" s="184"/>
      <c r="L188" s="184"/>
      <c r="M188" s="311">
        <f>'sheet 2'!M136</f>
        <v>0</v>
      </c>
      <c r="N188" s="311">
        <f>'sheet 2'!N136</f>
        <v>0</v>
      </c>
      <c r="O188" s="166">
        <f>'sheet 2'!O136</f>
        <v>0</v>
      </c>
      <c r="P188" s="328">
        <f>'sheet 2'!P136</f>
        <v>0</v>
      </c>
      <c r="Q188" s="256">
        <f>'sheet 2'!Q136</f>
        <v>0</v>
      </c>
      <c r="R188" s="430">
        <f>'sheet 2'!AD136</f>
        <v>0</v>
      </c>
      <c r="S188" s="312">
        <f>'sheet 2'!AQ136</f>
        <v>0</v>
      </c>
      <c r="T188" s="312">
        <f>'sheet 2'!BD136</f>
        <v>0</v>
      </c>
      <c r="U188" s="312">
        <f>'sheet 2'!BQ136</f>
        <v>0</v>
      </c>
      <c r="V188" s="312">
        <f>'sheet 2'!CD136</f>
        <v>0</v>
      </c>
      <c r="W188" s="312">
        <f>'sheet 2'!CQ136</f>
        <v>0</v>
      </c>
      <c r="X188" s="312">
        <f>'sheet 2'!DD136</f>
        <v>0</v>
      </c>
    </row>
    <row r="189" spans="2:24" s="213" customFormat="1" ht="12.75" x14ac:dyDescent="0.2">
      <c r="B189" s="166">
        <v>4433</v>
      </c>
      <c r="C189" s="145" t="s">
        <v>416</v>
      </c>
      <c r="D189" s="153" t="s">
        <v>36</v>
      </c>
      <c r="E189" s="99" t="s">
        <v>415</v>
      </c>
      <c r="F189" s="184"/>
      <c r="G189" s="184"/>
      <c r="H189" s="184"/>
      <c r="I189" s="184"/>
      <c r="J189" s="184"/>
      <c r="K189" s="184"/>
      <c r="L189" s="184"/>
      <c r="M189" s="311">
        <f>'sheet 2'!M137</f>
        <v>0</v>
      </c>
      <c r="N189" s="311">
        <f>'sheet 2'!N137</f>
        <v>0</v>
      </c>
      <c r="O189" s="166">
        <f>'sheet 2'!O137</f>
        <v>0</v>
      </c>
      <c r="P189" s="328">
        <f>'sheet 2'!P137</f>
        <v>0</v>
      </c>
      <c r="Q189" s="256">
        <f>'sheet 2'!Q137</f>
        <v>0</v>
      </c>
      <c r="R189" s="430">
        <f>'sheet 2'!AD137</f>
        <v>0</v>
      </c>
      <c r="S189" s="312">
        <f>'sheet 2'!AQ137</f>
        <v>0</v>
      </c>
      <c r="T189" s="312">
        <f>'sheet 2'!BD137</f>
        <v>0</v>
      </c>
      <c r="U189" s="312">
        <f>'sheet 2'!BQ137</f>
        <v>0</v>
      </c>
      <c r="V189" s="312">
        <f>'sheet 2'!CD137</f>
        <v>0</v>
      </c>
      <c r="W189" s="312">
        <f>'sheet 2'!CQ137</f>
        <v>0</v>
      </c>
      <c r="X189" s="312">
        <f>'sheet 2'!DD137</f>
        <v>0</v>
      </c>
    </row>
    <row r="190" spans="2:24" s="213" customFormat="1" ht="14.25" customHeight="1" x14ac:dyDescent="0.2">
      <c r="B190" s="166">
        <v>4434</v>
      </c>
      <c r="C190" s="145" t="s">
        <v>417</v>
      </c>
      <c r="D190" s="153" t="s">
        <v>36</v>
      </c>
      <c r="E190" s="297" t="s">
        <v>286</v>
      </c>
      <c r="F190" s="184"/>
      <c r="G190" s="184"/>
      <c r="H190" s="184"/>
      <c r="I190" s="184"/>
      <c r="J190" s="184"/>
      <c r="K190" s="184"/>
      <c r="L190" s="184"/>
      <c r="M190" s="266"/>
      <c r="N190" s="264"/>
      <c r="O190" s="337"/>
      <c r="P190" s="326"/>
      <c r="Q190" s="321">
        <f>SUM(Q191:Q196)</f>
        <v>0</v>
      </c>
      <c r="R190" s="321">
        <f>SUM(R191:R196)</f>
        <v>0</v>
      </c>
      <c r="S190" s="321">
        <f>SUM(S191:S196)</f>
        <v>0</v>
      </c>
      <c r="T190" s="321">
        <f t="shared" ref="T190:X190" si="35">SUM(T191:T196)</f>
        <v>0</v>
      </c>
      <c r="U190" s="321">
        <f t="shared" si="35"/>
        <v>0</v>
      </c>
      <c r="V190" s="321">
        <f t="shared" si="35"/>
        <v>0</v>
      </c>
      <c r="W190" s="321">
        <f t="shared" si="35"/>
        <v>0</v>
      </c>
      <c r="X190" s="321">
        <f t="shared" si="35"/>
        <v>0</v>
      </c>
    </row>
    <row r="191" spans="2:24" s="213" customFormat="1" ht="12.75" x14ac:dyDescent="0.2">
      <c r="B191" s="166"/>
      <c r="C191" s="145"/>
      <c r="D191" s="153"/>
      <c r="E191" s="159" t="s">
        <v>418</v>
      </c>
      <c r="F191" s="184"/>
      <c r="G191" s="184"/>
      <c r="H191" s="184"/>
      <c r="I191" s="184"/>
      <c r="J191" s="184"/>
      <c r="K191" s="184"/>
      <c r="L191" s="184"/>
      <c r="M191" s="311">
        <f>'sheet 2'!M139</f>
        <v>0</v>
      </c>
      <c r="N191" s="311">
        <f>'sheet 2'!N139</f>
        <v>0</v>
      </c>
      <c r="O191" s="166">
        <f>'sheet 2'!O139</f>
        <v>0</v>
      </c>
      <c r="P191" s="328">
        <f>'sheet 2'!P139</f>
        <v>0</v>
      </c>
      <c r="Q191" s="256">
        <f>'sheet 2'!Q139</f>
        <v>0</v>
      </c>
      <c r="R191" s="430">
        <f>'sheet 2'!AD139</f>
        <v>0</v>
      </c>
      <c r="S191" s="312">
        <f>'sheet 2'!AQ139</f>
        <v>0</v>
      </c>
      <c r="T191" s="312">
        <f>'sheet 2'!BD139</f>
        <v>0</v>
      </c>
      <c r="U191" s="312">
        <f>'sheet 2'!BQ139</f>
        <v>0</v>
      </c>
      <c r="V191" s="312">
        <f>'sheet 2'!CD139</f>
        <v>0</v>
      </c>
      <c r="W191" s="312">
        <f>'sheet 2'!CQ139</f>
        <v>0</v>
      </c>
      <c r="X191" s="312">
        <f>'sheet 2'!DD139</f>
        <v>0</v>
      </c>
    </row>
    <row r="192" spans="2:24" s="213" customFormat="1" ht="12.75" x14ac:dyDescent="0.2">
      <c r="B192" s="166"/>
      <c r="C192" s="145"/>
      <c r="D192" s="153"/>
      <c r="E192" s="159" t="s">
        <v>419</v>
      </c>
      <c r="F192" s="184"/>
      <c r="G192" s="184"/>
      <c r="H192" s="184"/>
      <c r="I192" s="184"/>
      <c r="J192" s="184"/>
      <c r="K192" s="184"/>
      <c r="L192" s="184"/>
      <c r="M192" s="311">
        <f>'sheet 2'!M140</f>
        <v>0</v>
      </c>
      <c r="N192" s="311">
        <f>'sheet 2'!N140</f>
        <v>0</v>
      </c>
      <c r="O192" s="166">
        <f>'sheet 2'!O140</f>
        <v>0</v>
      </c>
      <c r="P192" s="328">
        <f>'sheet 2'!P140</f>
        <v>0</v>
      </c>
      <c r="Q192" s="256">
        <f>'sheet 2'!Q140</f>
        <v>0</v>
      </c>
      <c r="R192" s="430">
        <f>'sheet 2'!AD140</f>
        <v>0</v>
      </c>
      <c r="S192" s="312">
        <f>'sheet 2'!AQ140</f>
        <v>0</v>
      </c>
      <c r="T192" s="312">
        <f>'sheet 2'!BD140</f>
        <v>0</v>
      </c>
      <c r="U192" s="312">
        <f>'sheet 2'!BQ140</f>
        <v>0</v>
      </c>
      <c r="V192" s="312">
        <f>'sheet 2'!CD140</f>
        <v>0</v>
      </c>
      <c r="W192" s="312">
        <f>'sheet 2'!CQ140</f>
        <v>0</v>
      </c>
      <c r="X192" s="312">
        <f>'sheet 2'!DD140</f>
        <v>0</v>
      </c>
    </row>
    <row r="193" spans="2:24" s="213" customFormat="1" ht="12.75" x14ac:dyDescent="0.2">
      <c r="B193" s="166"/>
      <c r="C193" s="145"/>
      <c r="D193" s="153"/>
      <c r="E193" s="159" t="s">
        <v>420</v>
      </c>
      <c r="F193" s="184"/>
      <c r="G193" s="184"/>
      <c r="H193" s="184"/>
      <c r="I193" s="184"/>
      <c r="J193" s="184"/>
      <c r="K193" s="184"/>
      <c r="L193" s="184"/>
      <c r="M193" s="311">
        <f>'sheet 2'!M141</f>
        <v>0</v>
      </c>
      <c r="N193" s="311">
        <f>'sheet 2'!N141</f>
        <v>0</v>
      </c>
      <c r="O193" s="166">
        <f>'sheet 2'!O141</f>
        <v>0</v>
      </c>
      <c r="P193" s="328">
        <f>'sheet 2'!P141</f>
        <v>0</v>
      </c>
      <c r="Q193" s="256">
        <f>'sheet 2'!Q141</f>
        <v>0</v>
      </c>
      <c r="R193" s="430">
        <f>'sheet 2'!AD141</f>
        <v>0</v>
      </c>
      <c r="S193" s="312">
        <f>'sheet 2'!AQ141</f>
        <v>0</v>
      </c>
      <c r="T193" s="312">
        <f>'sheet 2'!BD141</f>
        <v>0</v>
      </c>
      <c r="U193" s="312">
        <f>'sheet 2'!BQ141</f>
        <v>0</v>
      </c>
      <c r="V193" s="312">
        <f>'sheet 2'!CD141</f>
        <v>0</v>
      </c>
      <c r="W193" s="312">
        <f>'sheet 2'!CQ141</f>
        <v>0</v>
      </c>
      <c r="X193" s="312">
        <f>'sheet 2'!DD141</f>
        <v>0</v>
      </c>
    </row>
    <row r="194" spans="2:24" s="213" customFormat="1" ht="12.75" x14ac:dyDescent="0.2">
      <c r="B194" s="166"/>
      <c r="C194" s="145"/>
      <c r="D194" s="153"/>
      <c r="E194" s="159" t="s">
        <v>421</v>
      </c>
      <c r="F194" s="184"/>
      <c r="G194" s="184"/>
      <c r="H194" s="184"/>
      <c r="I194" s="184"/>
      <c r="J194" s="184"/>
      <c r="K194" s="184"/>
      <c r="L194" s="184"/>
      <c r="M194" s="311">
        <f>'sheet 2'!M142</f>
        <v>0</v>
      </c>
      <c r="N194" s="311">
        <f>'sheet 2'!N142</f>
        <v>0</v>
      </c>
      <c r="O194" s="166">
        <f>'sheet 2'!O142</f>
        <v>0</v>
      </c>
      <c r="P194" s="328">
        <f>'sheet 2'!P142</f>
        <v>0</v>
      </c>
      <c r="Q194" s="256">
        <f>'sheet 2'!Q142</f>
        <v>0</v>
      </c>
      <c r="R194" s="430">
        <f>'sheet 2'!AD142</f>
        <v>0</v>
      </c>
      <c r="S194" s="312">
        <f>'sheet 2'!AQ142</f>
        <v>0</v>
      </c>
      <c r="T194" s="312">
        <f>'sheet 2'!BD142</f>
        <v>0</v>
      </c>
      <c r="U194" s="312">
        <f>'sheet 2'!BQ142</f>
        <v>0</v>
      </c>
      <c r="V194" s="312">
        <f>'sheet 2'!CD142</f>
        <v>0</v>
      </c>
      <c r="W194" s="312">
        <f>'sheet 2'!CQ142</f>
        <v>0</v>
      </c>
      <c r="X194" s="312">
        <f>'sheet 2'!DD142</f>
        <v>0</v>
      </c>
    </row>
    <row r="195" spans="2:24" s="213" customFormat="1" ht="12.75" x14ac:dyDescent="0.2">
      <c r="B195" s="166"/>
      <c r="C195" s="145"/>
      <c r="D195" s="153"/>
      <c r="E195" s="159" t="s">
        <v>422</v>
      </c>
      <c r="F195" s="184"/>
      <c r="G195" s="184"/>
      <c r="H195" s="184"/>
      <c r="I195" s="184"/>
      <c r="J195" s="184"/>
      <c r="K195" s="184"/>
      <c r="L195" s="184"/>
      <c r="M195" s="311">
        <f>'sheet 2'!M143</f>
        <v>0</v>
      </c>
      <c r="N195" s="311">
        <f>'sheet 2'!N143</f>
        <v>0</v>
      </c>
      <c r="O195" s="166">
        <f>'sheet 2'!O143</f>
        <v>0</v>
      </c>
      <c r="P195" s="328">
        <f>'sheet 2'!P143</f>
        <v>0</v>
      </c>
      <c r="Q195" s="256">
        <f>'sheet 2'!Q143</f>
        <v>0</v>
      </c>
      <c r="R195" s="430">
        <f>'sheet 2'!AD143</f>
        <v>0</v>
      </c>
      <c r="S195" s="312">
        <f>'sheet 2'!AQ143</f>
        <v>0</v>
      </c>
      <c r="T195" s="312">
        <f>'sheet 2'!BD143</f>
        <v>0</v>
      </c>
      <c r="U195" s="312">
        <f>'sheet 2'!BQ143</f>
        <v>0</v>
      </c>
      <c r="V195" s="312">
        <f>'sheet 2'!CD143</f>
        <v>0</v>
      </c>
      <c r="W195" s="312">
        <f>'sheet 2'!CQ143</f>
        <v>0</v>
      </c>
      <c r="X195" s="312">
        <f>'sheet 2'!DD143</f>
        <v>0</v>
      </c>
    </row>
    <row r="196" spans="2:24" s="213" customFormat="1" ht="12.75" x14ac:dyDescent="0.2">
      <c r="B196" s="166"/>
      <c r="C196" s="145"/>
      <c r="D196" s="153"/>
      <c r="E196" s="99" t="s">
        <v>423</v>
      </c>
      <c r="F196" s="184"/>
      <c r="G196" s="184"/>
      <c r="H196" s="184"/>
      <c r="I196" s="184"/>
      <c r="J196" s="184"/>
      <c r="K196" s="184"/>
      <c r="L196" s="184"/>
      <c r="M196" s="311">
        <f>'sheet 2'!M144</f>
        <v>0</v>
      </c>
      <c r="N196" s="311">
        <f>'sheet 2'!N144</f>
        <v>0</v>
      </c>
      <c r="O196" s="166">
        <f>'sheet 2'!O144</f>
        <v>0</v>
      </c>
      <c r="P196" s="328">
        <f>'sheet 2'!P144</f>
        <v>0</v>
      </c>
      <c r="Q196" s="256">
        <f>'sheet 2'!Q144</f>
        <v>0</v>
      </c>
      <c r="R196" s="430">
        <f>'sheet 2'!AD144</f>
        <v>0</v>
      </c>
      <c r="S196" s="312">
        <f>'sheet 2'!AQ144</f>
        <v>0</v>
      </c>
      <c r="T196" s="312">
        <f>'sheet 2'!BD144</f>
        <v>0</v>
      </c>
      <c r="U196" s="312">
        <f>'sheet 2'!BQ144</f>
        <v>0</v>
      </c>
      <c r="V196" s="312">
        <f>'sheet 2'!CD144</f>
        <v>0</v>
      </c>
      <c r="W196" s="312">
        <f>'sheet 2'!CQ144</f>
        <v>0</v>
      </c>
      <c r="X196" s="312">
        <f>'sheet 2'!DD144</f>
        <v>0</v>
      </c>
    </row>
    <row r="197" spans="2:24" s="213" customFormat="1" ht="20.25" customHeight="1" x14ac:dyDescent="0.2">
      <c r="B197" s="14"/>
      <c r="C197" s="14">
        <v>4.4000000000000004</v>
      </c>
      <c r="D197" s="106"/>
      <c r="E197" s="294" t="s">
        <v>215</v>
      </c>
      <c r="F197" s="16"/>
      <c r="G197" s="16"/>
      <c r="H197" s="16"/>
      <c r="I197" s="16"/>
      <c r="J197" s="16"/>
      <c r="K197" s="16"/>
      <c r="L197" s="16"/>
      <c r="M197" s="267"/>
      <c r="N197" s="264"/>
      <c r="O197" s="337"/>
      <c r="P197" s="326"/>
      <c r="Q197" s="336">
        <f>Q198+Q203</f>
        <v>0</v>
      </c>
      <c r="R197" s="336">
        <f>R198+R203</f>
        <v>0</v>
      </c>
      <c r="S197" s="336">
        <f>S198+S203</f>
        <v>0</v>
      </c>
      <c r="T197" s="336">
        <f t="shared" ref="T197:V197" si="36">T198+T203</f>
        <v>0</v>
      </c>
      <c r="U197" s="336">
        <f t="shared" si="36"/>
        <v>0</v>
      </c>
      <c r="V197" s="336">
        <f t="shared" si="36"/>
        <v>0</v>
      </c>
      <c r="W197" s="336">
        <f t="shared" ref="W197:X197" si="37">W198+W203</f>
        <v>0</v>
      </c>
      <c r="X197" s="336">
        <f t="shared" si="37"/>
        <v>0</v>
      </c>
    </row>
    <row r="198" spans="2:24" s="213" customFormat="1" ht="15.75" customHeight="1" x14ac:dyDescent="0.2">
      <c r="B198" s="166">
        <v>4441</v>
      </c>
      <c r="C198" s="145" t="s">
        <v>103</v>
      </c>
      <c r="D198" s="153" t="s">
        <v>36</v>
      </c>
      <c r="E198" s="15" t="s">
        <v>285</v>
      </c>
      <c r="F198" s="168"/>
      <c r="G198" s="168"/>
      <c r="H198" s="168"/>
      <c r="I198" s="168"/>
      <c r="J198" s="168"/>
      <c r="K198" s="168"/>
      <c r="L198" s="168"/>
      <c r="M198" s="264"/>
      <c r="N198" s="264"/>
      <c r="O198" s="337"/>
      <c r="P198" s="326"/>
      <c r="Q198" s="321">
        <f>SUM(Q199:Q202)</f>
        <v>0</v>
      </c>
      <c r="R198" s="321">
        <f>SUM(R199:R202)</f>
        <v>0</v>
      </c>
      <c r="S198" s="321">
        <f>SUM(S199:S202)</f>
        <v>0</v>
      </c>
      <c r="T198" s="321">
        <f t="shared" ref="T198:V198" si="38">SUM(T199:T202)</f>
        <v>0</v>
      </c>
      <c r="U198" s="321">
        <f t="shared" si="38"/>
        <v>0</v>
      </c>
      <c r="V198" s="321">
        <f t="shared" si="38"/>
        <v>0</v>
      </c>
      <c r="W198" s="321">
        <f t="shared" ref="W198:X198" si="39">SUM(W199:W202)</f>
        <v>0</v>
      </c>
      <c r="X198" s="321">
        <f t="shared" si="39"/>
        <v>0</v>
      </c>
    </row>
    <row r="199" spans="2:24" s="213" customFormat="1" ht="12.75" x14ac:dyDescent="0.2">
      <c r="B199" s="166"/>
      <c r="C199" s="145"/>
      <c r="D199" s="153"/>
      <c r="E199" s="99" t="s">
        <v>424</v>
      </c>
      <c r="F199" s="168"/>
      <c r="G199" s="168"/>
      <c r="H199" s="168"/>
      <c r="I199" s="168"/>
      <c r="J199" s="168"/>
      <c r="K199" s="168"/>
      <c r="L199" s="168"/>
      <c r="M199" s="311">
        <f>'sheet 2'!M147</f>
        <v>0</v>
      </c>
      <c r="N199" s="311">
        <f>'sheet 2'!N147</f>
        <v>0</v>
      </c>
      <c r="O199" s="166">
        <f>'sheet 2'!O147</f>
        <v>0</v>
      </c>
      <c r="P199" s="328">
        <f>'sheet 2'!P147</f>
        <v>0</v>
      </c>
      <c r="Q199" s="256">
        <f>'sheet 2'!Q147</f>
        <v>0</v>
      </c>
      <c r="R199" s="430">
        <f>'sheet 2'!AD147</f>
        <v>0</v>
      </c>
      <c r="S199" s="312">
        <f>'sheet 2'!AQ147</f>
        <v>0</v>
      </c>
      <c r="T199" s="312">
        <f>'sheet 2'!BD147</f>
        <v>0</v>
      </c>
      <c r="U199" s="312">
        <f>'sheet 2'!BQ147</f>
        <v>0</v>
      </c>
      <c r="V199" s="312">
        <f>'sheet 2'!CD147</f>
        <v>0</v>
      </c>
      <c r="W199" s="312">
        <f>'sheet 2'!CQ147</f>
        <v>0</v>
      </c>
      <c r="X199" s="312">
        <f>'sheet 2'!DD147</f>
        <v>0</v>
      </c>
    </row>
    <row r="200" spans="2:24" s="213" customFormat="1" ht="12.75" x14ac:dyDescent="0.2">
      <c r="B200" s="166"/>
      <c r="C200" s="145"/>
      <c r="D200" s="153"/>
      <c r="E200" s="99" t="s">
        <v>425</v>
      </c>
      <c r="F200" s="168"/>
      <c r="G200" s="168"/>
      <c r="H200" s="168"/>
      <c r="I200" s="168"/>
      <c r="J200" s="168"/>
      <c r="K200" s="168"/>
      <c r="L200" s="168"/>
      <c r="M200" s="311">
        <f>'sheet 2'!M148</f>
        <v>0</v>
      </c>
      <c r="N200" s="311">
        <f>'sheet 2'!N148</f>
        <v>0</v>
      </c>
      <c r="O200" s="166">
        <f>'sheet 2'!O148</f>
        <v>0</v>
      </c>
      <c r="P200" s="328">
        <f>'sheet 2'!P148</f>
        <v>0</v>
      </c>
      <c r="Q200" s="256">
        <f>'sheet 2'!Q148</f>
        <v>0</v>
      </c>
      <c r="R200" s="430">
        <f>'sheet 2'!AD148</f>
        <v>0</v>
      </c>
      <c r="S200" s="312">
        <f>'sheet 2'!AQ148</f>
        <v>0</v>
      </c>
      <c r="T200" s="312">
        <f>'sheet 2'!BD148</f>
        <v>0</v>
      </c>
      <c r="U200" s="312">
        <f>'sheet 2'!BQ148</f>
        <v>0</v>
      </c>
      <c r="V200" s="312">
        <f>'sheet 2'!CD148</f>
        <v>0</v>
      </c>
      <c r="W200" s="312">
        <f>'sheet 2'!CQ148</f>
        <v>0</v>
      </c>
      <c r="X200" s="312">
        <f>'sheet 2'!DD148</f>
        <v>0</v>
      </c>
    </row>
    <row r="201" spans="2:24" s="213" customFormat="1" ht="12.75" x14ac:dyDescent="0.2">
      <c r="B201" s="166"/>
      <c r="C201" s="145"/>
      <c r="D201" s="153"/>
      <c r="E201" s="189" t="s">
        <v>426</v>
      </c>
      <c r="F201" s="168"/>
      <c r="G201" s="168"/>
      <c r="H201" s="168"/>
      <c r="I201" s="168"/>
      <c r="J201" s="168"/>
      <c r="K201" s="168"/>
      <c r="L201" s="168"/>
      <c r="M201" s="311">
        <f>'sheet 2'!M149</f>
        <v>0</v>
      </c>
      <c r="N201" s="311">
        <f>'sheet 2'!N149</f>
        <v>0</v>
      </c>
      <c r="O201" s="166">
        <f>'sheet 2'!O149</f>
        <v>0</v>
      </c>
      <c r="P201" s="328">
        <f>'sheet 2'!P149</f>
        <v>0</v>
      </c>
      <c r="Q201" s="256">
        <f>'sheet 2'!Q149</f>
        <v>0</v>
      </c>
      <c r="R201" s="430">
        <f>'sheet 2'!AD149</f>
        <v>0</v>
      </c>
      <c r="S201" s="312">
        <f>'sheet 2'!AQ149</f>
        <v>0</v>
      </c>
      <c r="T201" s="312">
        <f>'sheet 2'!BD149</f>
        <v>0</v>
      </c>
      <c r="U201" s="312">
        <f>'sheet 2'!BQ149</f>
        <v>0</v>
      </c>
      <c r="V201" s="312">
        <f>'sheet 2'!CD149</f>
        <v>0</v>
      </c>
      <c r="W201" s="312">
        <f>'sheet 2'!CQ149</f>
        <v>0</v>
      </c>
      <c r="X201" s="312">
        <f>'sheet 2'!DD149</f>
        <v>0</v>
      </c>
    </row>
    <row r="202" spans="2:24" s="213" customFormat="1" ht="12.75" x14ac:dyDescent="0.2">
      <c r="B202" s="166"/>
      <c r="C202" s="145"/>
      <c r="D202" s="153"/>
      <c r="E202" s="189" t="s">
        <v>427</v>
      </c>
      <c r="F202" s="168"/>
      <c r="G202" s="168"/>
      <c r="H202" s="168"/>
      <c r="I202" s="168"/>
      <c r="J202" s="168"/>
      <c r="K202" s="168"/>
      <c r="L202" s="168"/>
      <c r="M202" s="311">
        <f>'sheet 2'!M150</f>
        <v>0</v>
      </c>
      <c r="N202" s="311">
        <f>'sheet 2'!N150</f>
        <v>0</v>
      </c>
      <c r="O202" s="166">
        <f>'sheet 2'!O150</f>
        <v>0</v>
      </c>
      <c r="P202" s="328">
        <f>'sheet 2'!P150</f>
        <v>0</v>
      </c>
      <c r="Q202" s="256">
        <f>'sheet 2'!Q150</f>
        <v>0</v>
      </c>
      <c r="R202" s="430">
        <f>'sheet 2'!AD150</f>
        <v>0</v>
      </c>
      <c r="S202" s="312">
        <f>'sheet 2'!AQ150</f>
        <v>0</v>
      </c>
      <c r="T202" s="312">
        <f>'sheet 2'!BD150</f>
        <v>0</v>
      </c>
      <c r="U202" s="312">
        <f>'sheet 2'!BQ150</f>
        <v>0</v>
      </c>
      <c r="V202" s="312">
        <f>'sheet 2'!CD150</f>
        <v>0</v>
      </c>
      <c r="W202" s="312">
        <f>'sheet 2'!CQ150</f>
        <v>0</v>
      </c>
      <c r="X202" s="312">
        <f>'sheet 2'!DD150</f>
        <v>0</v>
      </c>
    </row>
    <row r="203" spans="2:24" s="213" customFormat="1" ht="14.25" customHeight="1" x14ac:dyDescent="0.2">
      <c r="B203" s="166">
        <v>4442</v>
      </c>
      <c r="C203" s="145" t="s">
        <v>104</v>
      </c>
      <c r="D203" s="153" t="s">
        <v>36</v>
      </c>
      <c r="E203" s="11" t="s">
        <v>298</v>
      </c>
      <c r="F203" s="168"/>
      <c r="G203" s="168"/>
      <c r="H203" s="168"/>
      <c r="I203" s="168"/>
      <c r="J203" s="168"/>
      <c r="K203" s="168"/>
      <c r="L203" s="168"/>
      <c r="M203" s="264"/>
      <c r="N203" s="264"/>
      <c r="O203" s="337"/>
      <c r="P203" s="326"/>
      <c r="Q203" s="321">
        <f>SUM(Q204:Q209)</f>
        <v>0</v>
      </c>
      <c r="R203" s="321">
        <f>SUM(R204:R209)</f>
        <v>0</v>
      </c>
      <c r="S203" s="321">
        <f>SUM(S204:S209)</f>
        <v>0</v>
      </c>
      <c r="T203" s="321">
        <f t="shared" ref="T203:X203" si="40">SUM(T204:T209)</f>
        <v>0</v>
      </c>
      <c r="U203" s="321">
        <f t="shared" si="40"/>
        <v>0</v>
      </c>
      <c r="V203" s="321">
        <f t="shared" si="40"/>
        <v>0</v>
      </c>
      <c r="W203" s="321">
        <f t="shared" si="40"/>
        <v>0</v>
      </c>
      <c r="X203" s="321">
        <f t="shared" si="40"/>
        <v>0</v>
      </c>
    </row>
    <row r="204" spans="2:24" s="213" customFormat="1" ht="12.75" x14ac:dyDescent="0.2">
      <c r="B204" s="166"/>
      <c r="C204" s="145"/>
      <c r="D204" s="153"/>
      <c r="E204" s="99" t="s">
        <v>428</v>
      </c>
      <c r="F204" s="168"/>
      <c r="G204" s="168"/>
      <c r="H204" s="168"/>
      <c r="I204" s="168"/>
      <c r="J204" s="168"/>
      <c r="K204" s="168"/>
      <c r="L204" s="168"/>
      <c r="M204" s="311">
        <f>'sheet 2'!M152</f>
        <v>0</v>
      </c>
      <c r="N204" s="311">
        <f>'sheet 2'!N152</f>
        <v>0</v>
      </c>
      <c r="O204" s="166">
        <f>'sheet 2'!O152</f>
        <v>0</v>
      </c>
      <c r="P204" s="328">
        <f>'sheet 2'!P152</f>
        <v>0</v>
      </c>
      <c r="Q204" s="256">
        <f>'sheet 2'!Q152</f>
        <v>0</v>
      </c>
      <c r="R204" s="430">
        <f>'sheet 2'!AD152</f>
        <v>0</v>
      </c>
      <c r="S204" s="312">
        <f>'sheet 2'!AQ152</f>
        <v>0</v>
      </c>
      <c r="T204" s="312">
        <f>'sheet 2'!BD152</f>
        <v>0</v>
      </c>
      <c r="U204" s="312">
        <f>'sheet 2'!BQ152</f>
        <v>0</v>
      </c>
      <c r="V204" s="312">
        <f>'sheet 2'!CD152</f>
        <v>0</v>
      </c>
      <c r="W204" s="312">
        <f>'sheet 2'!CQ152</f>
        <v>0</v>
      </c>
      <c r="X204" s="312">
        <f>'sheet 2'!DD152</f>
        <v>0</v>
      </c>
    </row>
    <row r="205" spans="2:24" s="213" customFormat="1" ht="12.75" x14ac:dyDescent="0.2">
      <c r="B205" s="166"/>
      <c r="C205" s="145"/>
      <c r="D205" s="153"/>
      <c r="E205" s="99" t="s">
        <v>429</v>
      </c>
      <c r="F205" s="168"/>
      <c r="G205" s="168"/>
      <c r="H205" s="168"/>
      <c r="I205" s="168"/>
      <c r="J205" s="168"/>
      <c r="K205" s="168"/>
      <c r="L205" s="168"/>
      <c r="M205" s="311">
        <f>'sheet 2'!M153</f>
        <v>0</v>
      </c>
      <c r="N205" s="311">
        <f>'sheet 2'!N153</f>
        <v>0</v>
      </c>
      <c r="O205" s="166">
        <f>'sheet 2'!O153</f>
        <v>0</v>
      </c>
      <c r="P205" s="328">
        <f>'sheet 2'!P153</f>
        <v>0</v>
      </c>
      <c r="Q205" s="256">
        <f>'sheet 2'!Q153</f>
        <v>0</v>
      </c>
      <c r="R205" s="430">
        <f>'sheet 2'!AD153</f>
        <v>0</v>
      </c>
      <c r="S205" s="312">
        <f>'sheet 2'!AQ153</f>
        <v>0</v>
      </c>
      <c r="T205" s="312">
        <f>'sheet 2'!BD153</f>
        <v>0</v>
      </c>
      <c r="U205" s="312">
        <f>'sheet 2'!BQ153</f>
        <v>0</v>
      </c>
      <c r="V205" s="312">
        <f>'sheet 2'!CD153</f>
        <v>0</v>
      </c>
      <c r="W205" s="312">
        <f>'sheet 2'!CQ153</f>
        <v>0</v>
      </c>
      <c r="X205" s="312">
        <f>'sheet 2'!DD153</f>
        <v>0</v>
      </c>
    </row>
    <row r="206" spans="2:24" s="213" customFormat="1" ht="12.75" x14ac:dyDescent="0.2">
      <c r="B206" s="166"/>
      <c r="C206" s="145"/>
      <c r="D206" s="153"/>
      <c r="E206" s="99" t="s">
        <v>430</v>
      </c>
      <c r="F206" s="168"/>
      <c r="G206" s="168"/>
      <c r="H206" s="168"/>
      <c r="I206" s="168"/>
      <c r="J206" s="168"/>
      <c r="K206" s="168"/>
      <c r="L206" s="168"/>
      <c r="M206" s="311">
        <f>'sheet 2'!M154</f>
        <v>0</v>
      </c>
      <c r="N206" s="311">
        <f>'sheet 2'!N154</f>
        <v>0</v>
      </c>
      <c r="O206" s="166">
        <f>'sheet 2'!O154</f>
        <v>0</v>
      </c>
      <c r="P206" s="328">
        <f>'sheet 2'!P154</f>
        <v>0</v>
      </c>
      <c r="Q206" s="256">
        <f>'sheet 2'!Q154</f>
        <v>0</v>
      </c>
      <c r="R206" s="430">
        <f>'sheet 2'!AD154</f>
        <v>0</v>
      </c>
      <c r="S206" s="312">
        <f>'sheet 2'!AQ154</f>
        <v>0</v>
      </c>
      <c r="T206" s="312">
        <f>'sheet 2'!BD154</f>
        <v>0</v>
      </c>
      <c r="U206" s="312">
        <f>'sheet 2'!BQ154</f>
        <v>0</v>
      </c>
      <c r="V206" s="312">
        <f>'sheet 2'!CD154</f>
        <v>0</v>
      </c>
      <c r="W206" s="312">
        <f>'sheet 2'!CQ154</f>
        <v>0</v>
      </c>
      <c r="X206" s="312">
        <f>'sheet 2'!DD154</f>
        <v>0</v>
      </c>
    </row>
    <row r="207" spans="2:24" s="213" customFormat="1" ht="12.75" x14ac:dyDescent="0.2">
      <c r="B207" s="166"/>
      <c r="C207" s="145"/>
      <c r="D207" s="153"/>
      <c r="E207" s="99" t="s">
        <v>431</v>
      </c>
      <c r="F207" s="168"/>
      <c r="G207" s="168"/>
      <c r="H207" s="168"/>
      <c r="I207" s="168"/>
      <c r="J207" s="168"/>
      <c r="K207" s="168"/>
      <c r="L207" s="168"/>
      <c r="M207" s="311">
        <f>'sheet 2'!M155</f>
        <v>0</v>
      </c>
      <c r="N207" s="311">
        <f>'sheet 2'!N155</f>
        <v>0</v>
      </c>
      <c r="O207" s="166">
        <f>'sheet 2'!O155</f>
        <v>0</v>
      </c>
      <c r="P207" s="328">
        <f>'sheet 2'!P155</f>
        <v>0</v>
      </c>
      <c r="Q207" s="256">
        <f>'sheet 2'!Q155</f>
        <v>0</v>
      </c>
      <c r="R207" s="430">
        <f>'sheet 2'!AD155</f>
        <v>0</v>
      </c>
      <c r="S207" s="312">
        <f>'sheet 2'!AQ155</f>
        <v>0</v>
      </c>
      <c r="T207" s="312">
        <f>'sheet 2'!BD155</f>
        <v>0</v>
      </c>
      <c r="U207" s="312">
        <f>'sheet 2'!BQ155</f>
        <v>0</v>
      </c>
      <c r="V207" s="312">
        <f>'sheet 2'!CD155</f>
        <v>0</v>
      </c>
      <c r="W207" s="312">
        <f>'sheet 2'!CQ155</f>
        <v>0</v>
      </c>
      <c r="X207" s="312">
        <f>'sheet 2'!DD155</f>
        <v>0</v>
      </c>
    </row>
    <row r="208" spans="2:24" s="213" customFormat="1" ht="12.75" x14ac:dyDescent="0.2">
      <c r="B208" s="166"/>
      <c r="C208" s="145"/>
      <c r="D208" s="153"/>
      <c r="E208" s="99" t="s">
        <v>432</v>
      </c>
      <c r="F208" s="168"/>
      <c r="G208" s="168"/>
      <c r="H208" s="168"/>
      <c r="I208" s="168"/>
      <c r="J208" s="168"/>
      <c r="K208" s="168"/>
      <c r="L208" s="168"/>
      <c r="M208" s="311">
        <f>'sheet 2'!M156</f>
        <v>0</v>
      </c>
      <c r="N208" s="311">
        <f>'sheet 2'!N156</f>
        <v>0</v>
      </c>
      <c r="O208" s="166">
        <f>'sheet 2'!O156</f>
        <v>0</v>
      </c>
      <c r="P208" s="328">
        <f>'sheet 2'!P156</f>
        <v>0</v>
      </c>
      <c r="Q208" s="256">
        <f>'sheet 2'!Q156</f>
        <v>0</v>
      </c>
      <c r="R208" s="430">
        <f>'sheet 2'!AD156</f>
        <v>0</v>
      </c>
      <c r="S208" s="312">
        <f>'sheet 2'!AQ156</f>
        <v>0</v>
      </c>
      <c r="T208" s="312">
        <f>'sheet 2'!BD156</f>
        <v>0</v>
      </c>
      <c r="U208" s="312">
        <f>'sheet 2'!BQ156</f>
        <v>0</v>
      </c>
      <c r="V208" s="312">
        <f>'sheet 2'!CD156</f>
        <v>0</v>
      </c>
      <c r="W208" s="312">
        <f>'sheet 2'!CQ156</f>
        <v>0</v>
      </c>
      <c r="X208" s="312">
        <f>'sheet 2'!DD156</f>
        <v>0</v>
      </c>
    </row>
    <row r="209" spans="2:24" s="213" customFormat="1" ht="12.75" x14ac:dyDescent="0.2">
      <c r="B209" s="166"/>
      <c r="C209" s="145"/>
      <c r="D209" s="153"/>
      <c r="E209" s="99" t="s">
        <v>433</v>
      </c>
      <c r="F209" s="168"/>
      <c r="G209" s="168"/>
      <c r="H209" s="168"/>
      <c r="I209" s="168"/>
      <c r="J209" s="168"/>
      <c r="K209" s="168"/>
      <c r="L209" s="168"/>
      <c r="M209" s="311">
        <f>'sheet 2'!M157</f>
        <v>0</v>
      </c>
      <c r="N209" s="311">
        <f>'sheet 2'!N157</f>
        <v>0</v>
      </c>
      <c r="O209" s="166">
        <f>'sheet 2'!O157</f>
        <v>0</v>
      </c>
      <c r="P209" s="328">
        <f>'sheet 2'!P157</f>
        <v>0</v>
      </c>
      <c r="Q209" s="256">
        <f>'sheet 2'!Q157</f>
        <v>0</v>
      </c>
      <c r="R209" s="430">
        <f>'sheet 2'!AD157</f>
        <v>0</v>
      </c>
      <c r="S209" s="312">
        <f>'sheet 2'!AQ157</f>
        <v>0</v>
      </c>
      <c r="T209" s="312">
        <f>'sheet 2'!BD157</f>
        <v>0</v>
      </c>
      <c r="U209" s="312">
        <f>'sheet 2'!BQ157</f>
        <v>0</v>
      </c>
      <c r="V209" s="312">
        <f>'sheet 2'!CD157</f>
        <v>0</v>
      </c>
      <c r="W209" s="312">
        <f>'sheet 2'!CQ157</f>
        <v>0</v>
      </c>
      <c r="X209" s="312">
        <f>'sheet 2'!DD157</f>
        <v>0</v>
      </c>
    </row>
    <row r="210" spans="2:24" s="213" customFormat="1" ht="21.75" customHeight="1" x14ac:dyDescent="0.2">
      <c r="B210" s="14"/>
      <c r="C210" s="14">
        <v>4.5</v>
      </c>
      <c r="D210" s="106"/>
      <c r="E210" s="15" t="s">
        <v>216</v>
      </c>
      <c r="F210" s="16"/>
      <c r="G210" s="16"/>
      <c r="H210" s="16"/>
      <c r="I210" s="16"/>
      <c r="J210" s="16"/>
      <c r="K210" s="16"/>
      <c r="L210" s="16"/>
      <c r="M210" s="267"/>
      <c r="N210" s="264"/>
      <c r="O210" s="337"/>
      <c r="P210" s="326"/>
      <c r="Q210" s="336">
        <f>SUM(Q211:Q211)</f>
        <v>0</v>
      </c>
      <c r="R210" s="336">
        <f>SUM(R211:R211)</f>
        <v>0</v>
      </c>
      <c r="S210" s="336">
        <f>SUM(S211:S211)</f>
        <v>0</v>
      </c>
      <c r="T210" s="336">
        <f t="shared" ref="T210:X210" si="41">SUM(T211:T211)</f>
        <v>0</v>
      </c>
      <c r="U210" s="336">
        <f t="shared" si="41"/>
        <v>0</v>
      </c>
      <c r="V210" s="336">
        <f t="shared" si="41"/>
        <v>0</v>
      </c>
      <c r="W210" s="336">
        <f t="shared" si="41"/>
        <v>0</v>
      </c>
      <c r="X210" s="336">
        <f t="shared" si="41"/>
        <v>0</v>
      </c>
    </row>
    <row r="211" spans="2:24" s="213" customFormat="1" ht="14.65" customHeight="1" x14ac:dyDescent="0.2">
      <c r="B211" s="166">
        <v>4491</v>
      </c>
      <c r="C211" s="145" t="s">
        <v>226</v>
      </c>
      <c r="D211" s="153" t="s">
        <v>36</v>
      </c>
      <c r="E211" s="100" t="s">
        <v>287</v>
      </c>
      <c r="F211" s="168"/>
      <c r="G211" s="168" t="s">
        <v>71324</v>
      </c>
      <c r="H211" s="168"/>
      <c r="I211" s="852" t="str">
        <f>IF('sheet 2'!H159="","",'sheet 2'!H159)</f>
        <v/>
      </c>
      <c r="J211" s="852"/>
      <c r="K211" s="168"/>
      <c r="L211" s="168"/>
      <c r="M211" s="311">
        <f>'sheet 2'!M159</f>
        <v>0</v>
      </c>
      <c r="N211" s="311">
        <f>'sheet 2'!N159</f>
        <v>0</v>
      </c>
      <c r="O211" s="166">
        <f>'sheet 2'!O159</f>
        <v>0</v>
      </c>
      <c r="P211" s="328">
        <f>'sheet 2'!P159</f>
        <v>0</v>
      </c>
      <c r="Q211" s="256">
        <f>'sheet 2'!Q159</f>
        <v>0</v>
      </c>
      <c r="R211" s="430">
        <f>'sheet 2'!AD159</f>
        <v>0</v>
      </c>
      <c r="S211" s="312">
        <f>'sheet 2'!AQ159</f>
        <v>0</v>
      </c>
      <c r="T211" s="312">
        <f>'sheet 2'!BD159</f>
        <v>0</v>
      </c>
      <c r="U211" s="312">
        <f>'sheet 2'!BQ159</f>
        <v>0</v>
      </c>
      <c r="V211" s="312">
        <f>'sheet 2'!CD159</f>
        <v>0</v>
      </c>
      <c r="W211" s="312">
        <f>'sheet 2'!CQ159</f>
        <v>0</v>
      </c>
      <c r="X211" s="312">
        <f>'sheet 2'!DD159</f>
        <v>0</v>
      </c>
    </row>
    <row r="212" spans="2:24" s="213" customFormat="1" ht="15" customHeight="1" thickBot="1" x14ac:dyDescent="0.25">
      <c r="B212" s="229"/>
      <c r="C212" s="59"/>
      <c r="D212" s="152"/>
      <c r="E212" s="60"/>
      <c r="F212" s="60"/>
      <c r="G212" s="60"/>
      <c r="H212" s="60"/>
      <c r="I212" s="60"/>
      <c r="J212" s="60"/>
      <c r="K212" s="60"/>
      <c r="L212" s="60"/>
      <c r="M212" s="60"/>
      <c r="N212" s="152"/>
      <c r="O212" s="60"/>
      <c r="P212" s="327" t="s">
        <v>19</v>
      </c>
      <c r="Q212" s="262">
        <f t="shared" ref="Q212:X212" ca="1" si="42">Q154+Q168+Q182+Q197+Q210</f>
        <v>0</v>
      </c>
      <c r="R212" s="262">
        <f t="shared" ca="1" si="42"/>
        <v>0</v>
      </c>
      <c r="S212" s="262">
        <f t="shared" ca="1" si="42"/>
        <v>0</v>
      </c>
      <c r="T212" s="262">
        <f t="shared" ca="1" si="42"/>
        <v>0</v>
      </c>
      <c r="U212" s="262">
        <f t="shared" ca="1" si="42"/>
        <v>0</v>
      </c>
      <c r="V212" s="262">
        <f t="shared" ca="1" si="42"/>
        <v>0</v>
      </c>
      <c r="W212" s="262">
        <f t="shared" ca="1" si="42"/>
        <v>0</v>
      </c>
      <c r="X212" s="262">
        <f t="shared" ca="1" si="42"/>
        <v>0</v>
      </c>
    </row>
    <row r="213" spans="2:24" s="212" customFormat="1" x14ac:dyDescent="0.2">
      <c r="B213" s="281"/>
      <c r="C213" s="282" t="s">
        <v>36</v>
      </c>
      <c r="D213" s="283"/>
      <c r="E213" s="284" t="s">
        <v>217</v>
      </c>
      <c r="F213" s="285"/>
      <c r="G213" s="285"/>
      <c r="H213" s="285"/>
      <c r="I213" s="285"/>
      <c r="J213" s="285"/>
      <c r="K213" s="285"/>
      <c r="L213" s="285"/>
      <c r="M213" s="285"/>
      <c r="N213" s="324"/>
      <c r="O213" s="285"/>
      <c r="P213" s="331"/>
      <c r="Q213" s="409">
        <v>1</v>
      </c>
      <c r="R213" s="288"/>
      <c r="S213" s="288"/>
      <c r="T213" s="288"/>
      <c r="U213" s="288"/>
      <c r="V213" s="288"/>
      <c r="W213" s="288"/>
      <c r="X213" s="288"/>
    </row>
    <row r="214" spans="2:24" s="213" customFormat="1" ht="17.25" customHeight="1" x14ac:dyDescent="0.2">
      <c r="B214" s="5"/>
      <c r="C214" s="5">
        <v>5.0999999999999996</v>
      </c>
      <c r="D214" s="107"/>
      <c r="E214" s="6" t="s">
        <v>218</v>
      </c>
      <c r="F214" s="7"/>
      <c r="G214" s="7"/>
      <c r="H214" s="7"/>
      <c r="I214" s="7"/>
      <c r="J214" s="7"/>
      <c r="K214" s="7"/>
      <c r="L214" s="7"/>
      <c r="M214" s="8"/>
      <c r="N214" s="311"/>
      <c r="O214" s="183"/>
      <c r="P214" s="332"/>
      <c r="Q214" s="333">
        <f>SUM(Q215:Q221)</f>
        <v>0</v>
      </c>
      <c r="R214" s="333">
        <f>SUM(R215:R222)</f>
        <v>0</v>
      </c>
      <c r="S214" s="333">
        <f t="shared" ref="S214" si="43">SUM(S215:S222)</f>
        <v>0</v>
      </c>
      <c r="T214" s="333">
        <f t="shared" ref="T214:V214" si="44">SUM(T215:T222)</f>
        <v>0</v>
      </c>
      <c r="U214" s="333">
        <f t="shared" si="44"/>
        <v>0</v>
      </c>
      <c r="V214" s="333">
        <f t="shared" si="44"/>
        <v>0</v>
      </c>
      <c r="W214" s="333">
        <f t="shared" ref="W214:X214" si="45">SUM(W215:W222)</f>
        <v>0</v>
      </c>
      <c r="X214" s="333">
        <f t="shared" si="45"/>
        <v>0</v>
      </c>
    </row>
    <row r="215" spans="2:24" s="213" customFormat="1" ht="12.75" x14ac:dyDescent="0.2">
      <c r="B215" s="303">
        <v>4511</v>
      </c>
      <c r="C215" s="304" t="s">
        <v>38</v>
      </c>
      <c r="D215" s="305" t="s">
        <v>36</v>
      </c>
      <c r="E215" s="306" t="s">
        <v>299</v>
      </c>
      <c r="F215" s="47"/>
      <c r="G215" s="47"/>
      <c r="H215" s="47"/>
      <c r="I215" s="47"/>
      <c r="J215" s="47"/>
      <c r="K215" s="47"/>
      <c r="L215" s="47"/>
      <c r="M215" s="311">
        <f>'sheet 2'!M163</f>
        <v>0</v>
      </c>
      <c r="N215" s="311">
        <f>'sheet 2'!N163</f>
        <v>0</v>
      </c>
      <c r="O215" s="166">
        <f>'sheet 2'!O163</f>
        <v>0</v>
      </c>
      <c r="P215" s="328">
        <f>'sheet 2'!P163</f>
        <v>0</v>
      </c>
      <c r="Q215" s="256">
        <f>'sheet 2'!Q163</f>
        <v>0</v>
      </c>
      <c r="R215" s="430">
        <f>'sheet 2'!AD163</f>
        <v>0</v>
      </c>
      <c r="S215" s="312">
        <f>'sheet 2'!AQ163</f>
        <v>0</v>
      </c>
      <c r="T215" s="312">
        <f>'sheet 2'!BD163</f>
        <v>0</v>
      </c>
      <c r="U215" s="312">
        <f>'sheet 2'!BQ163</f>
        <v>0</v>
      </c>
      <c r="V215" s="312">
        <f>'sheet 2'!CD163</f>
        <v>0</v>
      </c>
      <c r="W215" s="312">
        <f>'sheet 2'!CQ163</f>
        <v>0</v>
      </c>
      <c r="X215" s="312">
        <f>'sheet 2'!DD163</f>
        <v>0</v>
      </c>
    </row>
    <row r="216" spans="2:24" s="213" customFormat="1" ht="12.75" x14ac:dyDescent="0.2">
      <c r="B216" s="166">
        <v>4512</v>
      </c>
      <c r="C216" s="145" t="s">
        <v>253</v>
      </c>
      <c r="D216" s="153" t="s">
        <v>36</v>
      </c>
      <c r="E216" s="99" t="s">
        <v>436</v>
      </c>
      <c r="F216" s="168"/>
      <c r="G216" s="168"/>
      <c r="H216" s="168"/>
      <c r="I216" s="168"/>
      <c r="J216" s="168"/>
      <c r="K216" s="168"/>
      <c r="L216" s="168"/>
      <c r="M216" s="311">
        <f>'sheet 2'!M164</f>
        <v>0</v>
      </c>
      <c r="N216" s="311">
        <f>'sheet 2'!N164</f>
        <v>0</v>
      </c>
      <c r="O216" s="166">
        <f>'sheet 2'!O164</f>
        <v>0</v>
      </c>
      <c r="P216" s="328">
        <f>'sheet 2'!P164</f>
        <v>0</v>
      </c>
      <c r="Q216" s="256">
        <f>'sheet 2'!Q164</f>
        <v>0</v>
      </c>
      <c r="R216" s="430">
        <f>'sheet 2'!AD164</f>
        <v>0</v>
      </c>
      <c r="S216" s="312">
        <f>'sheet 2'!AQ164</f>
        <v>0</v>
      </c>
      <c r="T216" s="312">
        <f>'sheet 2'!BD164</f>
        <v>0</v>
      </c>
      <c r="U216" s="312">
        <f>'sheet 2'!BQ164</f>
        <v>0</v>
      </c>
      <c r="V216" s="312">
        <f>'sheet 2'!CD164</f>
        <v>0</v>
      </c>
      <c r="W216" s="312">
        <f>'sheet 2'!CQ164</f>
        <v>0</v>
      </c>
      <c r="X216" s="312">
        <f>'sheet 2'!DD164</f>
        <v>0</v>
      </c>
    </row>
    <row r="217" spans="2:24" s="213" customFormat="1" ht="12.75" x14ac:dyDescent="0.2">
      <c r="B217" s="166">
        <v>4515</v>
      </c>
      <c r="C217" s="304" t="s">
        <v>283</v>
      </c>
      <c r="D217" s="153" t="s">
        <v>36</v>
      </c>
      <c r="E217" s="99" t="s">
        <v>437</v>
      </c>
      <c r="F217" s="184"/>
      <c r="G217" s="184"/>
      <c r="H217" s="184"/>
      <c r="I217" s="184"/>
      <c r="J217" s="184"/>
      <c r="K217" s="184"/>
      <c r="L217" s="184"/>
      <c r="M217" s="311">
        <f>'sheet 2'!M165</f>
        <v>0</v>
      </c>
      <c r="N217" s="311">
        <f>'sheet 2'!N165</f>
        <v>0</v>
      </c>
      <c r="O217" s="166">
        <f>'sheet 2'!O165</f>
        <v>0</v>
      </c>
      <c r="P217" s="328">
        <f>'sheet 2'!P165</f>
        <v>0</v>
      </c>
      <c r="Q217" s="256">
        <f>'sheet 2'!Q165</f>
        <v>0</v>
      </c>
      <c r="R217" s="430">
        <f>'sheet 2'!AD165</f>
        <v>0</v>
      </c>
      <c r="S217" s="312">
        <f>'sheet 2'!AQ165</f>
        <v>0</v>
      </c>
      <c r="T217" s="312">
        <f>'sheet 2'!BD165</f>
        <v>0</v>
      </c>
      <c r="U217" s="312">
        <f>'sheet 2'!BQ165</f>
        <v>0</v>
      </c>
      <c r="V217" s="312">
        <f>'sheet 2'!CD165</f>
        <v>0</v>
      </c>
      <c r="W217" s="312">
        <f>'sheet 2'!CQ165</f>
        <v>0</v>
      </c>
      <c r="X217" s="312">
        <f>'sheet 2'!DD165</f>
        <v>0</v>
      </c>
    </row>
    <row r="218" spans="2:24" s="213" customFormat="1" ht="12.75" x14ac:dyDescent="0.2">
      <c r="B218" s="166">
        <v>4515</v>
      </c>
      <c r="C218" s="304" t="s">
        <v>442</v>
      </c>
      <c r="D218" s="153" t="s">
        <v>36</v>
      </c>
      <c r="E218" s="99" t="s">
        <v>438</v>
      </c>
      <c r="F218" s="184"/>
      <c r="G218" s="184"/>
      <c r="H218" s="184"/>
      <c r="I218" s="184"/>
      <c r="J218" s="184"/>
      <c r="K218" s="184"/>
      <c r="L218" s="184"/>
      <c r="M218" s="311">
        <f>'sheet 2'!M166</f>
        <v>0</v>
      </c>
      <c r="N218" s="311">
        <f>'sheet 2'!N166</f>
        <v>0</v>
      </c>
      <c r="O218" s="166">
        <f>'sheet 2'!O166</f>
        <v>0</v>
      </c>
      <c r="P218" s="328">
        <f>'sheet 2'!P166</f>
        <v>0</v>
      </c>
      <c r="Q218" s="256">
        <f>'sheet 2'!Q166</f>
        <v>0</v>
      </c>
      <c r="R218" s="430">
        <f>'sheet 2'!AD166</f>
        <v>0</v>
      </c>
      <c r="S218" s="312">
        <f>'sheet 2'!AQ166</f>
        <v>0</v>
      </c>
      <c r="T218" s="312">
        <f>'sheet 2'!BD166</f>
        <v>0</v>
      </c>
      <c r="U218" s="312">
        <f>'sheet 2'!BQ166</f>
        <v>0</v>
      </c>
      <c r="V218" s="312">
        <f>'sheet 2'!CD166</f>
        <v>0</v>
      </c>
      <c r="W218" s="312">
        <f>'sheet 2'!CQ166</f>
        <v>0</v>
      </c>
      <c r="X218" s="312">
        <f>'sheet 2'!DD166</f>
        <v>0</v>
      </c>
    </row>
    <row r="219" spans="2:24" s="213" customFormat="1" ht="12.75" x14ac:dyDescent="0.2">
      <c r="B219" s="166">
        <v>4515</v>
      </c>
      <c r="C219" s="145" t="s">
        <v>443</v>
      </c>
      <c r="D219" s="153" t="s">
        <v>36</v>
      </c>
      <c r="E219" s="99" t="s">
        <v>439</v>
      </c>
      <c r="F219" s="184"/>
      <c r="G219" s="184"/>
      <c r="H219" s="184"/>
      <c r="I219" s="184"/>
      <c r="J219" s="184"/>
      <c r="K219" s="184"/>
      <c r="L219" s="184"/>
      <c r="M219" s="311">
        <f>'sheet 2'!M167</f>
        <v>0</v>
      </c>
      <c r="N219" s="311">
        <f>'sheet 2'!N167</f>
        <v>0</v>
      </c>
      <c r="O219" s="166">
        <f>'sheet 2'!O167</f>
        <v>0</v>
      </c>
      <c r="P219" s="328">
        <f>'sheet 2'!P167</f>
        <v>0</v>
      </c>
      <c r="Q219" s="256">
        <f>'sheet 2'!Q167</f>
        <v>0</v>
      </c>
      <c r="R219" s="430">
        <f>'sheet 2'!AD167</f>
        <v>0</v>
      </c>
      <c r="S219" s="312">
        <f>'sheet 2'!AQ167</f>
        <v>0</v>
      </c>
      <c r="T219" s="312">
        <f>'sheet 2'!BD167</f>
        <v>0</v>
      </c>
      <c r="U219" s="312">
        <f>'sheet 2'!BQ167</f>
        <v>0</v>
      </c>
      <c r="V219" s="312">
        <f>'sheet 2'!CD167</f>
        <v>0</v>
      </c>
      <c r="W219" s="312">
        <f>'sheet 2'!CQ167</f>
        <v>0</v>
      </c>
      <c r="X219" s="312">
        <f>'sheet 2'!DD167</f>
        <v>0</v>
      </c>
    </row>
    <row r="220" spans="2:24" s="213" customFormat="1" ht="12.75" x14ac:dyDescent="0.2">
      <c r="B220" s="166">
        <v>4515</v>
      </c>
      <c r="C220" s="304" t="s">
        <v>444</v>
      </c>
      <c r="D220" s="153" t="s">
        <v>36</v>
      </c>
      <c r="E220" s="99" t="s">
        <v>440</v>
      </c>
      <c r="F220" s="184"/>
      <c r="G220" s="184"/>
      <c r="H220" s="184"/>
      <c r="I220" s="184"/>
      <c r="J220" s="184"/>
      <c r="K220" s="184"/>
      <c r="L220" s="184"/>
      <c r="M220" s="311">
        <f>'sheet 2'!M168</f>
        <v>0</v>
      </c>
      <c r="N220" s="311">
        <f>'sheet 2'!N168</f>
        <v>0</v>
      </c>
      <c r="O220" s="166">
        <f>'sheet 2'!O168</f>
        <v>0</v>
      </c>
      <c r="P220" s="328">
        <f>'sheet 2'!P168</f>
        <v>0</v>
      </c>
      <c r="Q220" s="256">
        <f>'sheet 2'!Q168</f>
        <v>0</v>
      </c>
      <c r="R220" s="430">
        <f>'sheet 2'!AD168</f>
        <v>0</v>
      </c>
      <c r="S220" s="312">
        <f>'sheet 2'!AQ168</f>
        <v>0</v>
      </c>
      <c r="T220" s="312">
        <f>'sheet 2'!BD168</f>
        <v>0</v>
      </c>
      <c r="U220" s="312">
        <f>'sheet 2'!BQ168</f>
        <v>0</v>
      </c>
      <c r="V220" s="312">
        <f>'sheet 2'!CD168</f>
        <v>0</v>
      </c>
      <c r="W220" s="312">
        <f>'sheet 2'!CQ168</f>
        <v>0</v>
      </c>
      <c r="X220" s="312">
        <f>'sheet 2'!DD168</f>
        <v>0</v>
      </c>
    </row>
    <row r="221" spans="2:24" s="213" customFormat="1" ht="12.75" x14ac:dyDescent="0.2">
      <c r="B221" s="166">
        <v>4516</v>
      </c>
      <c r="C221" s="304" t="s">
        <v>445</v>
      </c>
      <c r="D221" s="153" t="s">
        <v>36</v>
      </c>
      <c r="E221" s="99" t="s">
        <v>441</v>
      </c>
      <c r="F221" s="184"/>
      <c r="G221" s="184"/>
      <c r="H221" s="184"/>
      <c r="I221" s="184"/>
      <c r="J221" s="184"/>
      <c r="K221" s="184"/>
      <c r="L221" s="184"/>
      <c r="M221" s="311">
        <f>'sheet 2'!M169</f>
        <v>0</v>
      </c>
      <c r="N221" s="311">
        <f>'sheet 2'!N169</f>
        <v>0</v>
      </c>
      <c r="O221" s="166">
        <f>'sheet 2'!O169</f>
        <v>0</v>
      </c>
      <c r="P221" s="328">
        <f>'sheet 2'!P169</f>
        <v>0</v>
      </c>
      <c r="Q221" s="256">
        <f>'sheet 2'!Q169</f>
        <v>0</v>
      </c>
      <c r="R221" s="430">
        <f>'sheet 2'!AD169</f>
        <v>0</v>
      </c>
      <c r="S221" s="312">
        <f>'sheet 2'!AQ169</f>
        <v>0</v>
      </c>
      <c r="T221" s="312">
        <f>'sheet 2'!BD169</f>
        <v>0</v>
      </c>
      <c r="U221" s="312">
        <f>'sheet 2'!BQ169</f>
        <v>0</v>
      </c>
      <c r="V221" s="312">
        <f>'sheet 2'!CD169</f>
        <v>0</v>
      </c>
      <c r="W221" s="312">
        <f>'sheet 2'!CQ169</f>
        <v>0</v>
      </c>
      <c r="X221" s="312">
        <f>'sheet 2'!DD169</f>
        <v>0</v>
      </c>
    </row>
    <row r="222" spans="2:24" s="213" customFormat="1" ht="12.75" x14ac:dyDescent="0.2">
      <c r="B222" s="166"/>
      <c r="C222" s="145"/>
      <c r="D222" s="153"/>
      <c r="E222" s="99"/>
      <c r="F222" s="184"/>
      <c r="G222" s="184"/>
      <c r="H222" s="184"/>
      <c r="I222" s="184"/>
      <c r="J222" s="184"/>
      <c r="K222" s="184"/>
      <c r="L222" s="184"/>
      <c r="M222" s="266"/>
      <c r="N222" s="264"/>
      <c r="O222" s="337"/>
      <c r="P222" s="326"/>
      <c r="Q222" s="550"/>
      <c r="R222" s="430"/>
      <c r="S222" s="256"/>
      <c r="T222" s="256"/>
      <c r="U222" s="256"/>
      <c r="V222" s="256"/>
      <c r="W222" s="256"/>
      <c r="X222" s="256"/>
    </row>
    <row r="223" spans="2:24" s="213" customFormat="1" ht="17.25" customHeight="1" x14ac:dyDescent="0.2">
      <c r="B223" s="5"/>
      <c r="C223" s="5">
        <v>5.2</v>
      </c>
      <c r="D223" s="107"/>
      <c r="E223" s="6" t="s">
        <v>71105</v>
      </c>
      <c r="F223" s="7"/>
      <c r="G223" s="7"/>
      <c r="H223" s="7"/>
      <c r="I223" s="7"/>
      <c r="J223" s="7"/>
      <c r="K223" s="7"/>
      <c r="L223" s="7"/>
      <c r="M223" s="8"/>
      <c r="N223" s="311"/>
      <c r="O223" s="183"/>
      <c r="P223" s="332"/>
      <c r="Q223" s="333">
        <f>SUM(Q224:Q227)</f>
        <v>0</v>
      </c>
      <c r="R223" s="333">
        <f t="shared" ref="R223:V223" si="46">SUM(R224:R227)</f>
        <v>0</v>
      </c>
      <c r="S223" s="333">
        <f>SUM(S224:S227)</f>
        <v>0</v>
      </c>
      <c r="T223" s="333">
        <f>SUM(T224:T227)</f>
        <v>0</v>
      </c>
      <c r="U223" s="333">
        <f t="shared" si="46"/>
        <v>0</v>
      </c>
      <c r="V223" s="333">
        <f t="shared" si="46"/>
        <v>0</v>
      </c>
      <c r="W223" s="333">
        <f t="shared" ref="W223:X223" si="47">SUM(W224:W227)</f>
        <v>0</v>
      </c>
      <c r="X223" s="333">
        <f t="shared" si="47"/>
        <v>0</v>
      </c>
    </row>
    <row r="224" spans="2:24" s="213" customFormat="1" ht="12.75" x14ac:dyDescent="0.2">
      <c r="B224" s="303">
        <v>4521</v>
      </c>
      <c r="C224" s="304" t="s">
        <v>39</v>
      </c>
      <c r="D224" s="305" t="s">
        <v>36</v>
      </c>
      <c r="E224" s="306" t="s">
        <v>71106</v>
      </c>
      <c r="F224" s="47"/>
      <c r="G224" s="47"/>
      <c r="H224" s="47"/>
      <c r="I224" s="47"/>
      <c r="J224" s="47"/>
      <c r="K224" s="47"/>
      <c r="L224" s="47"/>
      <c r="M224" s="311">
        <f>'sheet 2'!M172</f>
        <v>0</v>
      </c>
      <c r="N224" s="311">
        <f>'sheet 2'!N172</f>
        <v>0</v>
      </c>
      <c r="O224" s="166">
        <f>'sheet 2'!O172</f>
        <v>0</v>
      </c>
      <c r="P224" s="328">
        <f>'sheet 2'!P172</f>
        <v>0</v>
      </c>
      <c r="Q224" s="256">
        <f>'sheet 2'!Q172</f>
        <v>0</v>
      </c>
      <c r="R224" s="430">
        <f>'sheet 2'!AD172</f>
        <v>0</v>
      </c>
      <c r="S224" s="312">
        <f>'sheet 2'!AQ172</f>
        <v>0</v>
      </c>
      <c r="T224" s="312">
        <f>'sheet 2'!BD172</f>
        <v>0</v>
      </c>
      <c r="U224" s="312">
        <f>'sheet 2'!BQ172</f>
        <v>0</v>
      </c>
      <c r="V224" s="312">
        <f>'sheet 2'!CD172</f>
        <v>0</v>
      </c>
      <c r="W224" s="312">
        <f>'sheet 2'!CQ172</f>
        <v>0</v>
      </c>
      <c r="X224" s="312">
        <f>'sheet 2'!DD172</f>
        <v>0</v>
      </c>
    </row>
    <row r="225" spans="2:24" s="213" customFormat="1" ht="12.75" x14ac:dyDescent="0.2">
      <c r="B225" s="303">
        <v>4522</v>
      </c>
      <c r="C225" s="304" t="s">
        <v>254</v>
      </c>
      <c r="D225" s="153" t="s">
        <v>36</v>
      </c>
      <c r="E225" s="99" t="s">
        <v>71107</v>
      </c>
      <c r="F225" s="168"/>
      <c r="G225" s="168"/>
      <c r="H225" s="168"/>
      <c r="I225" s="168"/>
      <c r="J225" s="168"/>
      <c r="K225" s="168"/>
      <c r="L225" s="168"/>
      <c r="M225" s="311">
        <f>'sheet 2'!M173</f>
        <v>0</v>
      </c>
      <c r="N225" s="311">
        <f>'sheet 2'!N173</f>
        <v>0</v>
      </c>
      <c r="O225" s="166">
        <f>'sheet 2'!O173</f>
        <v>0</v>
      </c>
      <c r="P225" s="328">
        <f>'sheet 2'!P173</f>
        <v>0</v>
      </c>
      <c r="Q225" s="256">
        <f>'sheet 2'!Q173</f>
        <v>0</v>
      </c>
      <c r="R225" s="430">
        <f>'sheet 2'!AD173</f>
        <v>0</v>
      </c>
      <c r="S225" s="312">
        <f>'sheet 2'!AQ173</f>
        <v>0</v>
      </c>
      <c r="T225" s="312">
        <f>'sheet 2'!BD173</f>
        <v>0</v>
      </c>
      <c r="U225" s="312">
        <f>'sheet 2'!BQ173</f>
        <v>0</v>
      </c>
      <c r="V225" s="312">
        <f>'sheet 2'!CD173</f>
        <v>0</v>
      </c>
      <c r="W225" s="312">
        <f>'sheet 2'!CQ173</f>
        <v>0</v>
      </c>
      <c r="X225" s="312">
        <f>'sheet 2'!DD173</f>
        <v>0</v>
      </c>
    </row>
    <row r="226" spans="2:24" s="213" customFormat="1" ht="12.75" x14ac:dyDescent="0.2">
      <c r="B226" s="303">
        <v>4523</v>
      </c>
      <c r="C226" s="304" t="s">
        <v>451</v>
      </c>
      <c r="D226" s="153" t="s">
        <v>36</v>
      </c>
      <c r="E226" s="99" t="s">
        <v>71108</v>
      </c>
      <c r="F226" s="184"/>
      <c r="G226" s="184"/>
      <c r="H226" s="184"/>
      <c r="I226" s="184"/>
      <c r="J226" s="184"/>
      <c r="K226" s="184"/>
      <c r="L226" s="184"/>
      <c r="M226" s="311">
        <f>'sheet 2'!M174</f>
        <v>0</v>
      </c>
      <c r="N226" s="311">
        <f>'sheet 2'!N174</f>
        <v>0</v>
      </c>
      <c r="O226" s="166">
        <f>'sheet 2'!O174</f>
        <v>0</v>
      </c>
      <c r="P226" s="328">
        <f>'sheet 2'!P174</f>
        <v>0</v>
      </c>
      <c r="Q226" s="256">
        <f>'sheet 2'!Q174</f>
        <v>0</v>
      </c>
      <c r="R226" s="430">
        <f>'sheet 2'!AD174</f>
        <v>0</v>
      </c>
      <c r="S226" s="312">
        <f>'sheet 2'!AQ174</f>
        <v>0</v>
      </c>
      <c r="T226" s="312">
        <f>'sheet 2'!BD174</f>
        <v>0</v>
      </c>
      <c r="U226" s="312">
        <f>'sheet 2'!BQ174</f>
        <v>0</v>
      </c>
      <c r="V226" s="312">
        <f>'sheet 2'!CD174</f>
        <v>0</v>
      </c>
      <c r="W226" s="312">
        <f>'sheet 2'!CQ174</f>
        <v>0</v>
      </c>
      <c r="X226" s="312">
        <f>'sheet 2'!DD174</f>
        <v>0</v>
      </c>
    </row>
    <row r="227" spans="2:24" s="213" customFormat="1" ht="12.75" x14ac:dyDescent="0.2">
      <c r="B227" s="303">
        <v>4524</v>
      </c>
      <c r="C227" s="304" t="s">
        <v>71110</v>
      </c>
      <c r="D227" s="153" t="s">
        <v>36</v>
      </c>
      <c r="E227" s="99" t="s">
        <v>71109</v>
      </c>
      <c r="F227" s="184"/>
      <c r="G227" s="184"/>
      <c r="H227" s="184"/>
      <c r="I227" s="184"/>
      <c r="J227" s="184"/>
      <c r="K227" s="184"/>
      <c r="L227" s="184"/>
      <c r="M227" s="311">
        <f>'sheet 2'!M175</f>
        <v>0</v>
      </c>
      <c r="N227" s="311">
        <f>'sheet 2'!N175</f>
        <v>0</v>
      </c>
      <c r="O227" s="166">
        <f>'sheet 2'!O175</f>
        <v>0</v>
      </c>
      <c r="P227" s="328">
        <f>'sheet 2'!P175</f>
        <v>0</v>
      </c>
      <c r="Q227" s="256">
        <f>'sheet 2'!Q175</f>
        <v>0</v>
      </c>
      <c r="R227" s="430">
        <f>'sheet 2'!AD175</f>
        <v>0</v>
      </c>
      <c r="S227" s="312">
        <f>'sheet 2'!AQ175</f>
        <v>0</v>
      </c>
      <c r="T227" s="312">
        <f>'sheet 2'!BD175</f>
        <v>0</v>
      </c>
      <c r="U227" s="312">
        <f>'sheet 2'!BQ175</f>
        <v>0</v>
      </c>
      <c r="V227" s="312">
        <f>'sheet 2'!CD175</f>
        <v>0</v>
      </c>
      <c r="W227" s="312">
        <f>'sheet 2'!CQ175</f>
        <v>0</v>
      </c>
      <c r="X227" s="312">
        <f>'sheet 2'!DD175</f>
        <v>0</v>
      </c>
    </row>
    <row r="228" spans="2:24" s="213" customFormat="1" ht="12.75" x14ac:dyDescent="0.2">
      <c r="B228" s="166"/>
      <c r="C228" s="145"/>
      <c r="D228" s="153"/>
      <c r="E228" s="99"/>
      <c r="F228" s="184"/>
      <c r="G228" s="184"/>
      <c r="H228" s="184"/>
      <c r="I228" s="184"/>
      <c r="J228" s="184"/>
      <c r="K228" s="184"/>
      <c r="L228" s="184"/>
      <c r="M228" s="266"/>
      <c r="N228" s="264"/>
      <c r="O228" s="337"/>
      <c r="P228" s="326"/>
      <c r="Q228" s="550"/>
      <c r="R228" s="430"/>
      <c r="S228" s="256"/>
      <c r="T228" s="256"/>
      <c r="U228" s="256"/>
      <c r="V228" s="256"/>
      <c r="W228" s="256"/>
      <c r="X228" s="256"/>
    </row>
    <row r="229" spans="2:24" s="213" customFormat="1" ht="19.5" customHeight="1" x14ac:dyDescent="0.2">
      <c r="B229" s="14"/>
      <c r="C229" s="14">
        <v>5.3</v>
      </c>
      <c r="D229" s="106"/>
      <c r="E229" s="15" t="s">
        <v>219</v>
      </c>
      <c r="F229" s="16"/>
      <c r="G229" s="16"/>
      <c r="H229" s="16"/>
      <c r="I229" s="16"/>
      <c r="J229" s="16"/>
      <c r="K229" s="16"/>
      <c r="L229" s="16"/>
      <c r="M229" s="267"/>
      <c r="N229" s="264"/>
      <c r="O229" s="337"/>
      <c r="P229" s="326"/>
      <c r="Q229" s="334">
        <f>SUM(Q230:Q233)</f>
        <v>0</v>
      </c>
      <c r="R229" s="334">
        <f>SUM(R230:R234)</f>
        <v>0</v>
      </c>
      <c r="S229" s="334">
        <f t="shared" ref="S229" si="48">SUM(S230:S234)</f>
        <v>0</v>
      </c>
      <c r="T229" s="334">
        <f t="shared" ref="T229:V229" si="49">SUM(T230:T234)</f>
        <v>0</v>
      </c>
      <c r="U229" s="334">
        <f t="shared" si="49"/>
        <v>0</v>
      </c>
      <c r="V229" s="334">
        <f t="shared" si="49"/>
        <v>0</v>
      </c>
      <c r="W229" s="334">
        <f t="shared" ref="W229:X229" si="50">SUM(W230:W234)</f>
        <v>0</v>
      </c>
      <c r="X229" s="334">
        <f t="shared" si="50"/>
        <v>0</v>
      </c>
    </row>
    <row r="230" spans="2:24" s="213" customFormat="1" ht="12.75" x14ac:dyDescent="0.2">
      <c r="B230" s="303">
        <v>4531</v>
      </c>
      <c r="C230" s="304" t="s">
        <v>255</v>
      </c>
      <c r="D230" s="305" t="s">
        <v>36</v>
      </c>
      <c r="E230" s="307" t="s">
        <v>300</v>
      </c>
      <c r="F230" s="16"/>
      <c r="G230" s="16"/>
      <c r="H230" s="16"/>
      <c r="I230" s="16"/>
      <c r="J230" s="16"/>
      <c r="K230" s="16"/>
      <c r="L230" s="16"/>
      <c r="M230" s="311">
        <f>'sheet 2'!M178</f>
        <v>0</v>
      </c>
      <c r="N230" s="311">
        <f>'sheet 2'!N178</f>
        <v>0</v>
      </c>
      <c r="O230" s="166">
        <f>'sheet 2'!O178</f>
        <v>0</v>
      </c>
      <c r="P230" s="328">
        <f>'sheet 2'!P178</f>
        <v>0</v>
      </c>
      <c r="Q230" s="256">
        <f>'sheet 2'!Q178</f>
        <v>0</v>
      </c>
      <c r="R230" s="430">
        <f>'sheet 2'!AD178</f>
        <v>0</v>
      </c>
      <c r="S230" s="312">
        <f>'sheet 2'!AQ178</f>
        <v>0</v>
      </c>
      <c r="T230" s="312">
        <f>'sheet 2'!BD178</f>
        <v>0</v>
      </c>
      <c r="U230" s="312">
        <f>'sheet 2'!BQ178</f>
        <v>0</v>
      </c>
      <c r="V230" s="312">
        <f>'sheet 2'!CD178</f>
        <v>0</v>
      </c>
      <c r="W230" s="312">
        <f>'sheet 2'!CQ178</f>
        <v>0</v>
      </c>
      <c r="X230" s="312">
        <f>'sheet 2'!DD178</f>
        <v>0</v>
      </c>
    </row>
    <row r="231" spans="2:24" s="213" customFormat="1" ht="12.75" x14ac:dyDescent="0.2">
      <c r="B231" s="166">
        <v>4533</v>
      </c>
      <c r="C231" s="304" t="s">
        <v>256</v>
      </c>
      <c r="D231" s="153" t="s">
        <v>36</v>
      </c>
      <c r="E231" s="100" t="s">
        <v>446</v>
      </c>
      <c r="F231" s="168"/>
      <c r="G231" s="168"/>
      <c r="H231" s="168"/>
      <c r="I231" s="168"/>
      <c r="J231" s="168"/>
      <c r="K231" s="168"/>
      <c r="L231" s="168"/>
      <c r="M231" s="311">
        <f>'sheet 2'!M179</f>
        <v>0</v>
      </c>
      <c r="N231" s="311">
        <f>'sheet 2'!N179</f>
        <v>0</v>
      </c>
      <c r="O231" s="166">
        <f>'sheet 2'!O179</f>
        <v>0</v>
      </c>
      <c r="P231" s="328">
        <f>'sheet 2'!P179</f>
        <v>0</v>
      </c>
      <c r="Q231" s="256">
        <f>'sheet 2'!Q179</f>
        <v>0</v>
      </c>
      <c r="R231" s="430">
        <f>'sheet 2'!AD179</f>
        <v>0</v>
      </c>
      <c r="S231" s="312">
        <f>'sheet 2'!AQ179</f>
        <v>0</v>
      </c>
      <c r="T231" s="312">
        <f>'sheet 2'!BD179</f>
        <v>0</v>
      </c>
      <c r="U231" s="312">
        <f>'sheet 2'!BQ179</f>
        <v>0</v>
      </c>
      <c r="V231" s="312">
        <f>'sheet 2'!CD179</f>
        <v>0</v>
      </c>
      <c r="W231" s="312">
        <f>'sheet 2'!CQ179</f>
        <v>0</v>
      </c>
      <c r="X231" s="312">
        <f>'sheet 2'!DD179</f>
        <v>0</v>
      </c>
    </row>
    <row r="232" spans="2:24" s="213" customFormat="1" ht="12.75" x14ac:dyDescent="0.2">
      <c r="B232" s="166">
        <v>4535</v>
      </c>
      <c r="C232" s="304" t="s">
        <v>452</v>
      </c>
      <c r="D232" s="153" t="s">
        <v>36</v>
      </c>
      <c r="E232" s="99" t="s">
        <v>447</v>
      </c>
      <c r="F232" s="184"/>
      <c r="G232" s="184"/>
      <c r="H232" s="184"/>
      <c r="I232" s="184"/>
      <c r="J232" s="184"/>
      <c r="K232" s="184"/>
      <c r="L232" s="184"/>
      <c r="M232" s="311">
        <f>'sheet 2'!M180</f>
        <v>0</v>
      </c>
      <c r="N232" s="311">
        <f>'sheet 2'!N180</f>
        <v>0</v>
      </c>
      <c r="O232" s="166">
        <f>'sheet 2'!O180</f>
        <v>0</v>
      </c>
      <c r="P232" s="328">
        <f>'sheet 2'!P180</f>
        <v>0</v>
      </c>
      <c r="Q232" s="256">
        <f>'sheet 2'!Q180</f>
        <v>0</v>
      </c>
      <c r="R232" s="430">
        <f>'sheet 2'!AD180</f>
        <v>0</v>
      </c>
      <c r="S232" s="312">
        <f>'sheet 2'!AQ180</f>
        <v>0</v>
      </c>
      <c r="T232" s="312">
        <f>'sheet 2'!BD180</f>
        <v>0</v>
      </c>
      <c r="U232" s="312">
        <f>'sheet 2'!BQ180</f>
        <v>0</v>
      </c>
      <c r="V232" s="312">
        <f>'sheet 2'!CD180</f>
        <v>0</v>
      </c>
      <c r="W232" s="312">
        <f>'sheet 2'!CQ180</f>
        <v>0</v>
      </c>
      <c r="X232" s="312">
        <f>'sheet 2'!DD180</f>
        <v>0</v>
      </c>
    </row>
    <row r="233" spans="2:24" s="213" customFormat="1" ht="12.75" x14ac:dyDescent="0.2">
      <c r="B233" s="166">
        <v>4536</v>
      </c>
      <c r="C233" s="304" t="s">
        <v>71824</v>
      </c>
      <c r="D233" s="153" t="s">
        <v>36</v>
      </c>
      <c r="E233" s="99" t="s">
        <v>71825</v>
      </c>
      <c r="F233" s="184"/>
      <c r="G233" s="184"/>
      <c r="H233" s="184"/>
      <c r="I233" s="184"/>
      <c r="J233" s="184"/>
      <c r="K233" s="184"/>
      <c r="L233" s="184"/>
      <c r="M233" s="311">
        <f>'sheet 2'!M181</f>
        <v>0</v>
      </c>
      <c r="N233" s="311">
        <f>'sheet 2'!N181</f>
        <v>0</v>
      </c>
      <c r="O233" s="166">
        <f>'sheet 2'!O181</f>
        <v>0</v>
      </c>
      <c r="P233" s="328">
        <f>'sheet 2'!P181</f>
        <v>0</v>
      </c>
      <c r="Q233" s="256">
        <f>'sheet 2'!Q181</f>
        <v>0</v>
      </c>
      <c r="R233" s="430">
        <f>'sheet 2'!AD181</f>
        <v>0</v>
      </c>
      <c r="S233" s="312">
        <f>'sheet 2'!AQ181</f>
        <v>0</v>
      </c>
      <c r="T233" s="312">
        <f>'sheet 2'!BD181</f>
        <v>0</v>
      </c>
      <c r="U233" s="312">
        <f>'sheet 2'!BQ181</f>
        <v>0</v>
      </c>
      <c r="V233" s="312">
        <f>'sheet 2'!CD181</f>
        <v>0</v>
      </c>
      <c r="W233" s="312">
        <f>'sheet 2'!CQ181</f>
        <v>0</v>
      </c>
      <c r="X233" s="312"/>
    </row>
    <row r="234" spans="2:24" s="213" customFormat="1" ht="12.75" x14ac:dyDescent="0.2">
      <c r="B234" s="166"/>
      <c r="C234" s="145"/>
      <c r="D234" s="153"/>
      <c r="E234" s="99"/>
      <c r="F234" s="184"/>
      <c r="G234" s="184"/>
      <c r="H234" s="184"/>
      <c r="I234" s="184"/>
      <c r="J234" s="184"/>
      <c r="K234" s="184"/>
      <c r="L234" s="184"/>
      <c r="M234" s="266"/>
      <c r="N234" s="264"/>
      <c r="O234" s="337"/>
      <c r="P234" s="326"/>
      <c r="Q234" s="550"/>
      <c r="R234" s="430"/>
      <c r="S234" s="256"/>
      <c r="T234" s="256"/>
      <c r="U234" s="256"/>
      <c r="V234" s="256"/>
      <c r="W234" s="256"/>
      <c r="X234" s="256"/>
    </row>
    <row r="235" spans="2:24" s="213" customFormat="1" ht="18.75" customHeight="1" x14ac:dyDescent="0.2">
      <c r="B235" s="14"/>
      <c r="C235" s="14">
        <v>5.4</v>
      </c>
      <c r="D235" s="106"/>
      <c r="E235" s="15" t="s">
        <v>220</v>
      </c>
      <c r="F235" s="16"/>
      <c r="G235" s="16"/>
      <c r="H235" s="16"/>
      <c r="I235" s="16"/>
      <c r="J235" s="16"/>
      <c r="K235" s="16"/>
      <c r="L235" s="16"/>
      <c r="M235" s="267"/>
      <c r="N235" s="264"/>
      <c r="O235" s="337"/>
      <c r="P235" s="326"/>
      <c r="Q235" s="334">
        <f>SUM(Q236:Q241)</f>
        <v>0</v>
      </c>
      <c r="R235" s="334">
        <f>SUM(R236:R242)</f>
        <v>0</v>
      </c>
      <c r="S235" s="334">
        <f t="shared" ref="S235" si="51">SUM(S236:S242)</f>
        <v>0</v>
      </c>
      <c r="T235" s="334">
        <f t="shared" ref="T235:V235" si="52">SUM(T236:T242)</f>
        <v>0</v>
      </c>
      <c r="U235" s="334">
        <f t="shared" si="52"/>
        <v>0</v>
      </c>
      <c r="V235" s="334">
        <f t="shared" si="52"/>
        <v>0</v>
      </c>
      <c r="W235" s="334">
        <f t="shared" ref="W235:X235" si="53">SUM(W236:W242)</f>
        <v>0</v>
      </c>
      <c r="X235" s="334">
        <f t="shared" si="53"/>
        <v>0</v>
      </c>
    </row>
    <row r="236" spans="2:24" s="213" customFormat="1" ht="12.75" x14ac:dyDescent="0.2">
      <c r="B236" s="303">
        <v>4541</v>
      </c>
      <c r="C236" s="304" t="s">
        <v>257</v>
      </c>
      <c r="D236" s="305" t="s">
        <v>36</v>
      </c>
      <c r="E236" s="306" t="s">
        <v>448</v>
      </c>
      <c r="F236" s="16"/>
      <c r="G236" s="16"/>
      <c r="H236" s="16"/>
      <c r="I236" s="16"/>
      <c r="J236" s="16"/>
      <c r="K236" s="16"/>
      <c r="L236" s="16"/>
      <c r="M236" s="311">
        <f>'sheet 2'!M184</f>
        <v>0</v>
      </c>
      <c r="N236" s="311">
        <f>'sheet 2'!N184</f>
        <v>0</v>
      </c>
      <c r="O236" s="166">
        <f>'sheet 2'!O184</f>
        <v>0</v>
      </c>
      <c r="P236" s="328">
        <f>'sheet 2'!P184</f>
        <v>0</v>
      </c>
      <c r="Q236" s="256">
        <f>'sheet 2'!Q184</f>
        <v>0</v>
      </c>
      <c r="R236" s="430">
        <f>'sheet 2'!AD184</f>
        <v>0</v>
      </c>
      <c r="S236" s="312">
        <f>'sheet 2'!AQ184</f>
        <v>0</v>
      </c>
      <c r="T236" s="312">
        <f>'sheet 2'!BD184</f>
        <v>0</v>
      </c>
      <c r="U236" s="312">
        <f>'sheet 2'!BQ184</f>
        <v>0</v>
      </c>
      <c r="V236" s="312">
        <f>'sheet 2'!CD184</f>
        <v>0</v>
      </c>
      <c r="W236" s="312">
        <f>'sheet 2'!CQ184</f>
        <v>0</v>
      </c>
      <c r="X236" s="312">
        <f>'sheet 2'!DD184</f>
        <v>0</v>
      </c>
    </row>
    <row r="237" spans="2:24" s="213" customFormat="1" ht="12.75" x14ac:dyDescent="0.2">
      <c r="B237" s="166">
        <v>4542</v>
      </c>
      <c r="C237" s="304" t="s">
        <v>258</v>
      </c>
      <c r="D237" s="153" t="s">
        <v>36</v>
      </c>
      <c r="E237" s="99" t="s">
        <v>449</v>
      </c>
      <c r="F237" s="184"/>
      <c r="G237" s="184"/>
      <c r="H237" s="184"/>
      <c r="I237" s="184"/>
      <c r="J237" s="184"/>
      <c r="K237" s="184"/>
      <c r="L237" s="184"/>
      <c r="M237" s="311">
        <f>'sheet 2'!M185</f>
        <v>0</v>
      </c>
      <c r="N237" s="311">
        <f>'sheet 2'!N185</f>
        <v>0</v>
      </c>
      <c r="O237" s="166">
        <f>'sheet 2'!O185</f>
        <v>0</v>
      </c>
      <c r="P237" s="328">
        <f>'sheet 2'!P185</f>
        <v>0</v>
      </c>
      <c r="Q237" s="256">
        <f>'sheet 2'!Q185</f>
        <v>0</v>
      </c>
      <c r="R237" s="430">
        <f>'sheet 2'!AD185</f>
        <v>0</v>
      </c>
      <c r="S237" s="312">
        <f>'sheet 2'!AQ185</f>
        <v>0</v>
      </c>
      <c r="T237" s="312">
        <f>'sheet 2'!BD185</f>
        <v>0</v>
      </c>
      <c r="U237" s="312">
        <f>'sheet 2'!BQ185</f>
        <v>0</v>
      </c>
      <c r="V237" s="312">
        <f>'sheet 2'!CD185</f>
        <v>0</v>
      </c>
      <c r="W237" s="312">
        <f>'sheet 2'!CQ185</f>
        <v>0</v>
      </c>
      <c r="X237" s="312">
        <f>'sheet 2'!DD185</f>
        <v>0</v>
      </c>
    </row>
    <row r="238" spans="2:24" s="213" customFormat="1" ht="12.75" x14ac:dyDescent="0.2">
      <c r="B238" s="166">
        <v>4542</v>
      </c>
      <c r="C238" s="304" t="s">
        <v>458</v>
      </c>
      <c r="D238" s="153" t="s">
        <v>36</v>
      </c>
      <c r="E238" s="99" t="s">
        <v>450</v>
      </c>
      <c r="F238" s="184"/>
      <c r="G238" s="184"/>
      <c r="H238" s="184"/>
      <c r="I238" s="184"/>
      <c r="J238" s="184"/>
      <c r="K238" s="184"/>
      <c r="L238" s="184"/>
      <c r="M238" s="311">
        <f>'sheet 2'!M186</f>
        <v>0</v>
      </c>
      <c r="N238" s="311">
        <f>'sheet 2'!N186</f>
        <v>0</v>
      </c>
      <c r="O238" s="166">
        <f>'sheet 2'!O186</f>
        <v>0</v>
      </c>
      <c r="P238" s="328">
        <f>'sheet 2'!P186</f>
        <v>0</v>
      </c>
      <c r="Q238" s="256">
        <f>'sheet 2'!Q186</f>
        <v>0</v>
      </c>
      <c r="R238" s="430">
        <f>'sheet 2'!AD186</f>
        <v>0</v>
      </c>
      <c r="S238" s="312">
        <f>'sheet 2'!AQ186</f>
        <v>0</v>
      </c>
      <c r="T238" s="312">
        <f>'sheet 2'!BD186</f>
        <v>0</v>
      </c>
      <c r="U238" s="312">
        <f>'sheet 2'!BQ186</f>
        <v>0</v>
      </c>
      <c r="V238" s="312">
        <f>'sheet 2'!CD186</f>
        <v>0</v>
      </c>
      <c r="W238" s="312">
        <f>'sheet 2'!CQ186</f>
        <v>0</v>
      </c>
      <c r="X238" s="312">
        <f>'sheet 2'!DD186</f>
        <v>0</v>
      </c>
    </row>
    <row r="239" spans="2:24" s="213" customFormat="1" ht="12.75" x14ac:dyDescent="0.2">
      <c r="B239" s="166">
        <v>4545</v>
      </c>
      <c r="C239" s="304" t="s">
        <v>459</v>
      </c>
      <c r="D239" s="153" t="s">
        <v>36</v>
      </c>
      <c r="E239" s="99" t="s">
        <v>453</v>
      </c>
      <c r="F239" s="184"/>
      <c r="G239" s="184"/>
      <c r="H239" s="184"/>
      <c r="I239" s="184"/>
      <c r="J239" s="184"/>
      <c r="K239" s="184"/>
      <c r="L239" s="184"/>
      <c r="M239" s="311">
        <f>'sheet 2'!M187</f>
        <v>0</v>
      </c>
      <c r="N239" s="311">
        <f>'sheet 2'!N187</f>
        <v>0</v>
      </c>
      <c r="O239" s="166" t="str">
        <f>'sheet 2'!O187</f>
        <v>liter</v>
      </c>
      <c r="P239" s="328">
        <f>'sheet 2'!P187</f>
        <v>0</v>
      </c>
      <c r="Q239" s="256">
        <f>'sheet 2'!Q187</f>
        <v>0</v>
      </c>
      <c r="R239" s="430">
        <f>'sheet 2'!AD187</f>
        <v>0</v>
      </c>
      <c r="S239" s="312">
        <f>'sheet 2'!AQ187</f>
        <v>0</v>
      </c>
      <c r="T239" s="312">
        <f>'sheet 2'!BD187</f>
        <v>0</v>
      </c>
      <c r="U239" s="312">
        <f>'sheet 2'!BQ187</f>
        <v>0</v>
      </c>
      <c r="V239" s="312">
        <f>'sheet 2'!CD187</f>
        <v>0</v>
      </c>
      <c r="W239" s="312">
        <f>'sheet 2'!CQ187</f>
        <v>0</v>
      </c>
      <c r="X239" s="312">
        <f>'sheet 2'!DD187</f>
        <v>0</v>
      </c>
    </row>
    <row r="240" spans="2:24" s="213" customFormat="1" ht="12.75" x14ac:dyDescent="0.2">
      <c r="B240" s="166">
        <v>4545</v>
      </c>
      <c r="C240" s="304" t="s">
        <v>71111</v>
      </c>
      <c r="D240" s="153" t="s">
        <v>36</v>
      </c>
      <c r="E240" s="100" t="s">
        <v>454</v>
      </c>
      <c r="F240" s="168"/>
      <c r="G240" s="168"/>
      <c r="H240" s="168"/>
      <c r="I240" s="168"/>
      <c r="J240" s="168"/>
      <c r="K240" s="168"/>
      <c r="L240" s="168"/>
      <c r="M240" s="311">
        <f>'sheet 2'!M188</f>
        <v>0</v>
      </c>
      <c r="N240" s="311">
        <f>'sheet 2'!N188</f>
        <v>0</v>
      </c>
      <c r="O240" s="166" t="str">
        <f>'sheet 2'!O188</f>
        <v>liter</v>
      </c>
      <c r="P240" s="328">
        <f>'sheet 2'!P188</f>
        <v>0</v>
      </c>
      <c r="Q240" s="256">
        <f>'sheet 2'!Q188</f>
        <v>0</v>
      </c>
      <c r="R240" s="430">
        <f>'sheet 2'!AD188</f>
        <v>0</v>
      </c>
      <c r="S240" s="312">
        <f>'sheet 2'!AQ188</f>
        <v>0</v>
      </c>
      <c r="T240" s="312">
        <f>'sheet 2'!BD188</f>
        <v>0</v>
      </c>
      <c r="U240" s="312">
        <f>'sheet 2'!BQ188</f>
        <v>0</v>
      </c>
      <c r="V240" s="312">
        <f>'sheet 2'!CD188</f>
        <v>0</v>
      </c>
      <c r="W240" s="312">
        <f>'sheet 2'!CQ188</f>
        <v>0</v>
      </c>
      <c r="X240" s="312">
        <f>'sheet 2'!DD188</f>
        <v>0</v>
      </c>
    </row>
    <row r="241" spans="2:24" s="213" customFormat="1" ht="12.75" x14ac:dyDescent="0.2">
      <c r="B241" s="303">
        <v>4546</v>
      </c>
      <c r="C241" s="304" t="s">
        <v>71112</v>
      </c>
      <c r="D241" s="305" t="s">
        <v>36</v>
      </c>
      <c r="E241" s="307" t="s">
        <v>455</v>
      </c>
      <c r="F241" s="168"/>
      <c r="G241" s="168"/>
      <c r="H241" s="168"/>
      <c r="I241" s="168"/>
      <c r="J241" s="168"/>
      <c r="K241" s="168"/>
      <c r="L241" s="168"/>
      <c r="M241" s="311">
        <f>'sheet 2'!M189</f>
        <v>0</v>
      </c>
      <c r="N241" s="311">
        <f>'sheet 2'!N189</f>
        <v>0</v>
      </c>
      <c r="O241" s="166">
        <f>'sheet 2'!O189</f>
        <v>0</v>
      </c>
      <c r="P241" s="328">
        <f>'sheet 2'!P189</f>
        <v>0</v>
      </c>
      <c r="Q241" s="256">
        <f>'sheet 2'!Q189</f>
        <v>0</v>
      </c>
      <c r="R241" s="430">
        <f>'sheet 2'!AD189</f>
        <v>0</v>
      </c>
      <c r="S241" s="312">
        <f>'sheet 2'!AQ189</f>
        <v>0</v>
      </c>
      <c r="T241" s="312">
        <f>'sheet 2'!BD189</f>
        <v>0</v>
      </c>
      <c r="U241" s="312">
        <f>'sheet 2'!BQ189</f>
        <v>0</v>
      </c>
      <c r="V241" s="312">
        <f>'sheet 2'!CD189</f>
        <v>0</v>
      </c>
      <c r="W241" s="312">
        <f>'sheet 2'!CQ189</f>
        <v>0</v>
      </c>
      <c r="X241" s="312">
        <f>'sheet 2'!DD189</f>
        <v>0</v>
      </c>
    </row>
    <row r="242" spans="2:24" s="213" customFormat="1" ht="12.75" x14ac:dyDescent="0.2">
      <c r="B242" s="166"/>
      <c r="C242" s="145"/>
      <c r="D242" s="153"/>
      <c r="E242" s="100"/>
      <c r="F242" s="168"/>
      <c r="G242" s="168"/>
      <c r="H242" s="168"/>
      <c r="I242" s="168"/>
      <c r="J242" s="168"/>
      <c r="K242" s="168"/>
      <c r="L242" s="168"/>
      <c r="M242" s="264"/>
      <c r="N242" s="264"/>
      <c r="O242" s="337"/>
      <c r="P242" s="326"/>
      <c r="Q242" s="550"/>
      <c r="R242" s="430"/>
      <c r="S242" s="256"/>
      <c r="T242" s="256"/>
      <c r="U242" s="256"/>
      <c r="V242" s="256"/>
      <c r="W242" s="256"/>
      <c r="X242" s="256"/>
    </row>
    <row r="243" spans="2:24" s="213" customFormat="1" ht="18.75" customHeight="1" x14ac:dyDescent="0.2">
      <c r="B243" s="14"/>
      <c r="C243" s="14">
        <v>5.5</v>
      </c>
      <c r="D243" s="106"/>
      <c r="E243" s="15" t="s">
        <v>221</v>
      </c>
      <c r="F243" s="16"/>
      <c r="G243" s="16"/>
      <c r="H243" s="16"/>
      <c r="I243" s="16"/>
      <c r="J243" s="16"/>
      <c r="K243" s="16"/>
      <c r="L243" s="16"/>
      <c r="M243" s="267"/>
      <c r="N243" s="264"/>
      <c r="O243" s="337"/>
      <c r="P243" s="326"/>
      <c r="Q243" s="334">
        <f>SUM(Q244:Q247)</f>
        <v>0</v>
      </c>
      <c r="R243" s="334">
        <f>SUM(R244:R247)</f>
        <v>0</v>
      </c>
      <c r="S243" s="334">
        <f>SUM(S244:S247)</f>
        <v>0</v>
      </c>
      <c r="T243" s="334">
        <f t="shared" ref="T243:V243" si="54">SUM(T244:T247)</f>
        <v>0</v>
      </c>
      <c r="U243" s="334">
        <f t="shared" si="54"/>
        <v>0</v>
      </c>
      <c r="V243" s="334">
        <f t="shared" si="54"/>
        <v>0</v>
      </c>
      <c r="W243" s="334">
        <f t="shared" ref="W243:X243" si="55">SUM(W244:W247)</f>
        <v>0</v>
      </c>
      <c r="X243" s="334">
        <f t="shared" si="55"/>
        <v>0</v>
      </c>
    </row>
    <row r="244" spans="2:24" s="213" customFormat="1" ht="12.75" x14ac:dyDescent="0.2">
      <c r="B244" s="166">
        <v>4551</v>
      </c>
      <c r="C244" s="145" t="s">
        <v>259</v>
      </c>
      <c r="D244" s="153" t="s">
        <v>36</v>
      </c>
      <c r="E244" s="99" t="s">
        <v>71125</v>
      </c>
      <c r="F244" s="184"/>
      <c r="G244" s="184"/>
      <c r="H244" s="184"/>
      <c r="I244" s="184"/>
      <c r="J244" s="184"/>
      <c r="K244" s="184"/>
      <c r="L244" s="184"/>
      <c r="M244" s="311">
        <f>'sheet 2'!M192</f>
        <v>0</v>
      </c>
      <c r="N244" s="311">
        <f>'sheet 2'!N192</f>
        <v>0</v>
      </c>
      <c r="O244" s="166">
        <f>'sheet 2'!O192</f>
        <v>0</v>
      </c>
      <c r="P244" s="328">
        <f>'sheet 2'!P192</f>
        <v>0</v>
      </c>
      <c r="Q244" s="256">
        <f>'sheet 2'!Q192</f>
        <v>0</v>
      </c>
      <c r="R244" s="430">
        <f>'sheet 2'!AD192</f>
        <v>0</v>
      </c>
      <c r="S244" s="312">
        <f>'sheet 2'!AQ192</f>
        <v>0</v>
      </c>
      <c r="T244" s="312">
        <f>'sheet 2'!BD192</f>
        <v>0</v>
      </c>
      <c r="U244" s="312">
        <f>'sheet 2'!BQ192</f>
        <v>0</v>
      </c>
      <c r="V244" s="312">
        <f>'sheet 2'!CD192</f>
        <v>0</v>
      </c>
      <c r="W244" s="312">
        <f>'sheet 2'!CQ192</f>
        <v>0</v>
      </c>
      <c r="X244" s="312">
        <f>'sheet 2'!DD192</f>
        <v>0</v>
      </c>
    </row>
    <row r="245" spans="2:24" s="213" customFormat="1" ht="12.75" x14ac:dyDescent="0.2">
      <c r="B245" s="166">
        <v>4552</v>
      </c>
      <c r="C245" s="145" t="s">
        <v>260</v>
      </c>
      <c r="D245" s="153" t="s">
        <v>36</v>
      </c>
      <c r="E245" s="99" t="s">
        <v>456</v>
      </c>
      <c r="F245" s="184"/>
      <c r="G245" s="184"/>
      <c r="H245" s="184"/>
      <c r="I245" s="184"/>
      <c r="J245" s="184"/>
      <c r="K245" s="184"/>
      <c r="L245" s="184"/>
      <c r="M245" s="311">
        <f>'sheet 2'!M193</f>
        <v>0</v>
      </c>
      <c r="N245" s="311">
        <f>'sheet 2'!N193</f>
        <v>0</v>
      </c>
      <c r="O245" s="166">
        <f>'sheet 2'!O193</f>
        <v>0</v>
      </c>
      <c r="P245" s="328">
        <f>'sheet 2'!P193</f>
        <v>0</v>
      </c>
      <c r="Q245" s="256">
        <f>'sheet 2'!Q193</f>
        <v>0</v>
      </c>
      <c r="R245" s="430">
        <f>'sheet 2'!AD193</f>
        <v>0</v>
      </c>
      <c r="S245" s="312">
        <f>'sheet 2'!AQ193</f>
        <v>0</v>
      </c>
      <c r="T245" s="312">
        <f>'sheet 2'!BD193</f>
        <v>0</v>
      </c>
      <c r="U245" s="312">
        <f>'sheet 2'!BQ193</f>
        <v>0</v>
      </c>
      <c r="V245" s="312">
        <f>'sheet 2'!CD193</f>
        <v>0</v>
      </c>
      <c r="W245" s="312">
        <f>'sheet 2'!CQ193</f>
        <v>0</v>
      </c>
      <c r="X245" s="312">
        <f>'sheet 2'!DD193</f>
        <v>0</v>
      </c>
    </row>
    <row r="246" spans="2:24" s="213" customFormat="1" ht="12.75" x14ac:dyDescent="0.2">
      <c r="B246" s="166">
        <v>4552</v>
      </c>
      <c r="C246" s="145" t="s">
        <v>261</v>
      </c>
      <c r="D246" s="153" t="s">
        <v>36</v>
      </c>
      <c r="E246" s="99" t="s">
        <v>457</v>
      </c>
      <c r="F246" s="184"/>
      <c r="G246" s="184"/>
      <c r="H246" s="184"/>
      <c r="I246" s="184"/>
      <c r="J246" s="184"/>
      <c r="K246" s="184"/>
      <c r="L246" s="184"/>
      <c r="M246" s="311">
        <f>'sheet 2'!M194</f>
        <v>0</v>
      </c>
      <c r="N246" s="311">
        <f>'sheet 2'!N194</f>
        <v>0</v>
      </c>
      <c r="O246" s="166">
        <f>'sheet 2'!O194</f>
        <v>0</v>
      </c>
      <c r="P246" s="328">
        <f>'sheet 2'!P194</f>
        <v>0</v>
      </c>
      <c r="Q246" s="256">
        <f>'sheet 2'!Q194</f>
        <v>0</v>
      </c>
      <c r="R246" s="430">
        <f>'sheet 2'!AD194</f>
        <v>0</v>
      </c>
      <c r="S246" s="312">
        <f>'sheet 2'!AQ194</f>
        <v>0</v>
      </c>
      <c r="T246" s="312">
        <f>'sheet 2'!BD194</f>
        <v>0</v>
      </c>
      <c r="U246" s="312">
        <f>'sheet 2'!BQ194</f>
        <v>0</v>
      </c>
      <c r="V246" s="312">
        <f>'sheet 2'!CD194</f>
        <v>0</v>
      </c>
      <c r="W246" s="312">
        <f>'sheet 2'!CQ194</f>
        <v>0</v>
      </c>
      <c r="X246" s="312">
        <f>'sheet 2'!DD194</f>
        <v>0</v>
      </c>
    </row>
    <row r="247" spans="2:24" s="213" customFormat="1" ht="12.75" x14ac:dyDescent="0.2">
      <c r="B247" s="166">
        <v>4553</v>
      </c>
      <c r="C247" s="145" t="s">
        <v>302</v>
      </c>
      <c r="D247" s="153" t="s">
        <v>36</v>
      </c>
      <c r="E247" s="100" t="s">
        <v>460</v>
      </c>
      <c r="F247" s="168"/>
      <c r="G247" s="168"/>
      <c r="H247" s="168"/>
      <c r="I247" s="168"/>
      <c r="J247" s="168"/>
      <c r="K247" s="168"/>
      <c r="L247" s="168"/>
      <c r="M247" s="311">
        <f>'sheet 2'!M195</f>
        <v>0</v>
      </c>
      <c r="N247" s="311">
        <f>'sheet 2'!N195</f>
        <v>0</v>
      </c>
      <c r="O247" s="166">
        <f>'sheet 2'!O195</f>
        <v>0</v>
      </c>
      <c r="P247" s="328">
        <f>'sheet 2'!P195</f>
        <v>0</v>
      </c>
      <c r="Q247" s="256">
        <f>'sheet 2'!Q195</f>
        <v>0</v>
      </c>
      <c r="R247" s="430">
        <f>'sheet 2'!AD195</f>
        <v>0</v>
      </c>
      <c r="S247" s="312">
        <f>'sheet 2'!AQ195</f>
        <v>0</v>
      </c>
      <c r="T247" s="312">
        <f>'sheet 2'!BD195</f>
        <v>0</v>
      </c>
      <c r="U247" s="312">
        <f>'sheet 2'!BQ195</f>
        <v>0</v>
      </c>
      <c r="V247" s="312">
        <f>'sheet 2'!CD195</f>
        <v>0</v>
      </c>
      <c r="W247" s="312">
        <f>'sheet 2'!CQ195</f>
        <v>0</v>
      </c>
      <c r="X247" s="312">
        <f>'sheet 2'!DD195</f>
        <v>0</v>
      </c>
    </row>
    <row r="248" spans="2:24" s="213" customFormat="1" ht="12.75" x14ac:dyDescent="0.2">
      <c r="B248" s="166"/>
      <c r="C248" s="145"/>
      <c r="D248" s="153"/>
      <c r="E248" s="100"/>
      <c r="F248" s="168"/>
      <c r="G248" s="168"/>
      <c r="H248" s="168"/>
      <c r="I248" s="168"/>
      <c r="J248" s="168"/>
      <c r="K248" s="168"/>
      <c r="L248" s="168"/>
      <c r="M248" s="264"/>
      <c r="N248" s="264"/>
      <c r="O248" s="337"/>
      <c r="P248" s="326"/>
      <c r="Q248" s="550"/>
      <c r="R248" s="430"/>
      <c r="S248" s="256"/>
      <c r="T248" s="256"/>
      <c r="U248" s="256"/>
      <c r="V248" s="256"/>
      <c r="W248" s="256"/>
      <c r="X248" s="256"/>
    </row>
    <row r="249" spans="2:24" s="213" customFormat="1" ht="18.75" customHeight="1" x14ac:dyDescent="0.2">
      <c r="B249" s="14"/>
      <c r="C249" s="14">
        <v>5.6</v>
      </c>
      <c r="D249" s="106"/>
      <c r="E249" s="15" t="s">
        <v>222</v>
      </c>
      <c r="F249" s="16"/>
      <c r="G249" s="16"/>
      <c r="H249" s="16"/>
      <c r="I249" s="16"/>
      <c r="J249" s="16"/>
      <c r="K249" s="16"/>
      <c r="L249" s="16"/>
      <c r="M249" s="267"/>
      <c r="N249" s="264"/>
      <c r="O249" s="337"/>
      <c r="P249" s="326"/>
      <c r="Q249" s="334">
        <f>SUM(Q250:Q255)</f>
        <v>0</v>
      </c>
      <c r="R249" s="334">
        <f t="shared" ref="R249:V249" si="56">SUM(R250:R255)</f>
        <v>0</v>
      </c>
      <c r="S249" s="334">
        <f t="shared" si="56"/>
        <v>0</v>
      </c>
      <c r="T249" s="334">
        <f t="shared" si="56"/>
        <v>0</v>
      </c>
      <c r="U249" s="334">
        <f t="shared" si="56"/>
        <v>0</v>
      </c>
      <c r="V249" s="334">
        <f t="shared" si="56"/>
        <v>0</v>
      </c>
      <c r="W249" s="334">
        <f t="shared" ref="W249:X249" si="57">SUM(W250:W255)</f>
        <v>0</v>
      </c>
      <c r="X249" s="334">
        <f t="shared" si="57"/>
        <v>0</v>
      </c>
    </row>
    <row r="250" spans="2:24" s="213" customFormat="1" ht="12.75" x14ac:dyDescent="0.2">
      <c r="B250" s="166">
        <v>4561</v>
      </c>
      <c r="C250" s="145" t="s">
        <v>743</v>
      </c>
      <c r="D250" s="153" t="s">
        <v>36</v>
      </c>
      <c r="E250" s="99" t="s">
        <v>71127</v>
      </c>
      <c r="F250" s="184"/>
      <c r="G250" s="184"/>
      <c r="H250" s="184"/>
      <c r="I250" s="184"/>
      <c r="J250" s="184"/>
      <c r="K250" s="184"/>
      <c r="L250" s="184"/>
      <c r="M250" s="311">
        <f>'sheet 2'!M198</f>
        <v>0</v>
      </c>
      <c r="N250" s="311">
        <f>'sheet 2'!N198</f>
        <v>0</v>
      </c>
      <c r="O250" s="166">
        <f>'sheet 2'!O198</f>
        <v>0</v>
      </c>
      <c r="P250" s="328">
        <f>'sheet 2'!P198</f>
        <v>0</v>
      </c>
      <c r="Q250" s="256">
        <f>'sheet 2'!Q198</f>
        <v>0</v>
      </c>
      <c r="R250" s="430">
        <f>'sheet 2'!AD198</f>
        <v>0</v>
      </c>
      <c r="S250" s="312">
        <f>'sheet 2'!AQ198</f>
        <v>0</v>
      </c>
      <c r="T250" s="312">
        <f>'sheet 2'!BD198</f>
        <v>0</v>
      </c>
      <c r="U250" s="312">
        <f>'sheet 2'!BQ198</f>
        <v>0</v>
      </c>
      <c r="V250" s="312">
        <f>'sheet 2'!CD198</f>
        <v>0</v>
      </c>
      <c r="W250" s="312">
        <f>'sheet 2'!CQ198</f>
        <v>0</v>
      </c>
      <c r="X250" s="312">
        <f>'sheet 2'!DD198</f>
        <v>0</v>
      </c>
    </row>
    <row r="251" spans="2:24" s="213" customFormat="1" ht="12.75" x14ac:dyDescent="0.2">
      <c r="B251" s="166">
        <v>4562</v>
      </c>
      <c r="C251" s="145" t="s">
        <v>744</v>
      </c>
      <c r="D251" s="153" t="s">
        <v>36</v>
      </c>
      <c r="E251" s="99" t="s">
        <v>223</v>
      </c>
      <c r="F251" s="184"/>
      <c r="G251" s="184"/>
      <c r="H251" s="184"/>
      <c r="I251" s="184"/>
      <c r="J251" s="184"/>
      <c r="K251" s="184"/>
      <c r="L251" s="184"/>
      <c r="M251" s="311">
        <f>'sheet 2'!M199</f>
        <v>0</v>
      </c>
      <c r="N251" s="311">
        <f>'sheet 2'!N199</f>
        <v>0</v>
      </c>
      <c r="O251" s="166">
        <f>'sheet 2'!O199</f>
        <v>0</v>
      </c>
      <c r="P251" s="328">
        <f>'sheet 2'!P199</f>
        <v>0</v>
      </c>
      <c r="Q251" s="256">
        <f>'sheet 2'!Q199</f>
        <v>0</v>
      </c>
      <c r="R251" s="430">
        <f>'sheet 2'!AD199</f>
        <v>0</v>
      </c>
      <c r="S251" s="312">
        <f>'sheet 2'!AQ199</f>
        <v>0</v>
      </c>
      <c r="T251" s="312">
        <f>'sheet 2'!BD199</f>
        <v>0</v>
      </c>
      <c r="U251" s="312">
        <f>'sheet 2'!BQ199</f>
        <v>0</v>
      </c>
      <c r="V251" s="312">
        <f>'sheet 2'!CD199</f>
        <v>0</v>
      </c>
      <c r="W251" s="312">
        <f>'sheet 2'!CQ199</f>
        <v>0</v>
      </c>
      <c r="X251" s="312">
        <f>'sheet 2'!DD199</f>
        <v>0</v>
      </c>
    </row>
    <row r="252" spans="2:24" s="213" customFormat="1" ht="12.75" x14ac:dyDescent="0.2">
      <c r="B252" s="166">
        <v>4563</v>
      </c>
      <c r="C252" s="145" t="s">
        <v>71113</v>
      </c>
      <c r="D252" s="153" t="s">
        <v>36</v>
      </c>
      <c r="E252" s="187" t="s">
        <v>224</v>
      </c>
      <c r="F252" s="188"/>
      <c r="G252" s="188"/>
      <c r="H252" s="188"/>
      <c r="I252" s="188"/>
      <c r="J252" s="188"/>
      <c r="K252" s="188"/>
      <c r="L252" s="188"/>
      <c r="M252" s="311">
        <f>'sheet 2'!M200</f>
        <v>0</v>
      </c>
      <c r="N252" s="311">
        <f>'sheet 2'!N200</f>
        <v>0</v>
      </c>
      <c r="O252" s="166">
        <f>'sheet 2'!O200</f>
        <v>0</v>
      </c>
      <c r="P252" s="328">
        <f>'sheet 2'!P200</f>
        <v>0</v>
      </c>
      <c r="Q252" s="256">
        <f>'sheet 2'!Q200</f>
        <v>0</v>
      </c>
      <c r="R252" s="430">
        <f>'sheet 2'!AD200</f>
        <v>0</v>
      </c>
      <c r="S252" s="312">
        <f>'sheet 2'!AQ200</f>
        <v>0</v>
      </c>
      <c r="T252" s="312">
        <f>'sheet 2'!BD200</f>
        <v>0</v>
      </c>
      <c r="U252" s="312">
        <f>'sheet 2'!BQ200</f>
        <v>0</v>
      </c>
      <c r="V252" s="312">
        <f>'sheet 2'!CD200</f>
        <v>0</v>
      </c>
      <c r="W252" s="312">
        <f>'sheet 2'!CQ200</f>
        <v>0</v>
      </c>
      <c r="X252" s="312">
        <f>'sheet 2'!DD200</f>
        <v>0</v>
      </c>
    </row>
    <row r="253" spans="2:24" s="213" customFormat="1" ht="12.75" x14ac:dyDescent="0.2">
      <c r="B253" s="303">
        <v>4564</v>
      </c>
      <c r="C253" s="145" t="s">
        <v>71114</v>
      </c>
      <c r="D253" s="305" t="s">
        <v>36</v>
      </c>
      <c r="E253" s="308" t="s">
        <v>301</v>
      </c>
      <c r="F253" s="188"/>
      <c r="G253" s="188"/>
      <c r="H253" s="188"/>
      <c r="I253" s="188"/>
      <c r="J253" s="188"/>
      <c r="K253" s="188"/>
      <c r="L253" s="188"/>
      <c r="M253" s="311">
        <f>'sheet 2'!M201</f>
        <v>0</v>
      </c>
      <c r="N253" s="311">
        <f>'sheet 2'!N201</f>
        <v>0</v>
      </c>
      <c r="O253" s="166">
        <f>'sheet 2'!O201</f>
        <v>0</v>
      </c>
      <c r="P253" s="328">
        <f>'sheet 2'!P201</f>
        <v>0</v>
      </c>
      <c r="Q253" s="256">
        <f>'sheet 2'!Q201</f>
        <v>0</v>
      </c>
      <c r="R253" s="430">
        <f>'sheet 2'!AD201</f>
        <v>0</v>
      </c>
      <c r="S253" s="312">
        <f>'sheet 2'!AQ201</f>
        <v>0</v>
      </c>
      <c r="T253" s="312">
        <f>'sheet 2'!BD201</f>
        <v>0</v>
      </c>
      <c r="U253" s="312">
        <f>'sheet 2'!BQ201</f>
        <v>0</v>
      </c>
      <c r="V253" s="312">
        <f>'sheet 2'!CD201</f>
        <v>0</v>
      </c>
      <c r="W253" s="312">
        <f>'sheet 2'!CQ201</f>
        <v>0</v>
      </c>
      <c r="X253" s="312">
        <f>'sheet 2'!DD201</f>
        <v>0</v>
      </c>
    </row>
    <row r="254" spans="2:24" s="213" customFormat="1" ht="12.75" x14ac:dyDescent="0.2">
      <c r="B254" s="166">
        <v>4565</v>
      </c>
      <c r="C254" s="145" t="s">
        <v>71115</v>
      </c>
      <c r="D254" s="153" t="s">
        <v>36</v>
      </c>
      <c r="E254" s="187" t="s">
        <v>225</v>
      </c>
      <c r="F254" s="188"/>
      <c r="G254" s="188"/>
      <c r="H254" s="188"/>
      <c r="I254" s="188"/>
      <c r="J254" s="188"/>
      <c r="K254" s="188"/>
      <c r="L254" s="188"/>
      <c r="M254" s="311">
        <f>'sheet 2'!M202</f>
        <v>0</v>
      </c>
      <c r="N254" s="311">
        <f>'sheet 2'!N202</f>
        <v>0</v>
      </c>
      <c r="O254" s="166">
        <f>'sheet 2'!O202</f>
        <v>0</v>
      </c>
      <c r="P254" s="328">
        <f>'sheet 2'!P202</f>
        <v>0</v>
      </c>
      <c r="Q254" s="256">
        <f>'sheet 2'!Q202</f>
        <v>0</v>
      </c>
      <c r="R254" s="430">
        <f>'sheet 2'!AD202</f>
        <v>0</v>
      </c>
      <c r="S254" s="312">
        <f>'sheet 2'!AQ202</f>
        <v>0</v>
      </c>
      <c r="T254" s="312">
        <f>'sheet 2'!BD202</f>
        <v>0</v>
      </c>
      <c r="U254" s="312">
        <f>'sheet 2'!BQ202</f>
        <v>0</v>
      </c>
      <c r="V254" s="312">
        <f>'sheet 2'!CD202</f>
        <v>0</v>
      </c>
      <c r="W254" s="312">
        <f>'sheet 2'!CQ202</f>
        <v>0</v>
      </c>
      <c r="X254" s="312">
        <f>'sheet 2'!DD202</f>
        <v>0</v>
      </c>
    </row>
    <row r="255" spans="2:24" s="213" customFormat="1" ht="12.75" x14ac:dyDescent="0.2">
      <c r="B255" s="166">
        <v>4566</v>
      </c>
      <c r="C255" s="145" t="s">
        <v>71126</v>
      </c>
      <c r="D255" s="154" t="s">
        <v>36</v>
      </c>
      <c r="E255" s="189" t="s">
        <v>461</v>
      </c>
      <c r="F255" s="190"/>
      <c r="G255" s="190"/>
      <c r="H255" s="190"/>
      <c r="I255" s="190"/>
      <c r="J255" s="190"/>
      <c r="K255" s="190"/>
      <c r="L255" s="190"/>
      <c r="M255" s="311">
        <f>'sheet 2'!M203</f>
        <v>0</v>
      </c>
      <c r="N255" s="311">
        <f>'sheet 2'!N203</f>
        <v>0</v>
      </c>
      <c r="O255" s="166">
        <f>'sheet 2'!O203</f>
        <v>0</v>
      </c>
      <c r="P255" s="328">
        <f>'sheet 2'!P203</f>
        <v>0</v>
      </c>
      <c r="Q255" s="256">
        <f>'sheet 2'!Q203</f>
        <v>0</v>
      </c>
      <c r="R255" s="430">
        <f>'sheet 2'!AD203</f>
        <v>0</v>
      </c>
      <c r="S255" s="312">
        <f>'sheet 2'!AQ203</f>
        <v>0</v>
      </c>
      <c r="T255" s="312">
        <f>'sheet 2'!BD203</f>
        <v>0</v>
      </c>
      <c r="U255" s="312">
        <f>'sheet 2'!BQ203</f>
        <v>0</v>
      </c>
      <c r="V255" s="312">
        <f>'sheet 2'!CD203</f>
        <v>0</v>
      </c>
      <c r="W255" s="312">
        <f>'sheet 2'!CQ203</f>
        <v>0</v>
      </c>
      <c r="X255" s="312">
        <f>'sheet 2'!DD203</f>
        <v>0</v>
      </c>
    </row>
    <row r="256" spans="2:24" s="213" customFormat="1" ht="18.75" customHeight="1" x14ac:dyDescent="0.2">
      <c r="B256" s="14"/>
      <c r="C256" s="454">
        <v>5.7</v>
      </c>
      <c r="D256" s="455"/>
      <c r="E256" s="456" t="s">
        <v>71815</v>
      </c>
      <c r="F256" s="457"/>
      <c r="G256" s="16"/>
      <c r="H256" s="16"/>
      <c r="I256" s="16"/>
      <c r="J256" s="16"/>
      <c r="K256" s="16"/>
      <c r="L256" s="16"/>
      <c r="M256" s="267"/>
      <c r="N256" s="264"/>
      <c r="O256" s="337"/>
      <c r="P256" s="326"/>
      <c r="Q256" s="334">
        <f>SUM(Q257:Q258)</f>
        <v>0</v>
      </c>
      <c r="R256" s="334">
        <f t="shared" ref="R256:X256" si="58">SUM(R257:R258)</f>
        <v>0</v>
      </c>
      <c r="S256" s="334">
        <f t="shared" si="58"/>
        <v>0</v>
      </c>
      <c r="T256" s="334">
        <f t="shared" si="58"/>
        <v>0</v>
      </c>
      <c r="U256" s="334">
        <f t="shared" si="58"/>
        <v>0</v>
      </c>
      <c r="V256" s="334">
        <f t="shared" si="58"/>
        <v>0</v>
      </c>
      <c r="W256" s="334">
        <f t="shared" si="58"/>
        <v>0</v>
      </c>
      <c r="X256" s="334">
        <f t="shared" si="58"/>
        <v>0</v>
      </c>
    </row>
    <row r="257" spans="2:24" s="213" customFormat="1" ht="12.75" x14ac:dyDescent="0.2">
      <c r="B257" s="166">
        <v>4424</v>
      </c>
      <c r="C257" s="145" t="s">
        <v>71116</v>
      </c>
      <c r="D257" s="153" t="s">
        <v>36</v>
      </c>
      <c r="E257" s="99" t="s">
        <v>71816</v>
      </c>
      <c r="F257" s="184"/>
      <c r="G257" s="184"/>
      <c r="H257" s="184"/>
      <c r="I257" s="184"/>
      <c r="J257" s="184"/>
      <c r="K257" s="184"/>
      <c r="L257" s="184"/>
      <c r="M257" s="311">
        <f>'sheet 2'!M205</f>
        <v>0</v>
      </c>
      <c r="N257" s="311">
        <f>'sheet 2'!N205</f>
        <v>0</v>
      </c>
      <c r="O257" s="166">
        <f>'sheet 2'!O205</f>
        <v>0</v>
      </c>
      <c r="P257" s="328">
        <f>'sheet 2'!P205</f>
        <v>0</v>
      </c>
      <c r="Q257" s="256">
        <f>'sheet 2'!Q205</f>
        <v>0</v>
      </c>
      <c r="R257" s="430">
        <f>'sheet 2'!AD205</f>
        <v>0</v>
      </c>
      <c r="S257" s="312">
        <f>'sheet 2'!AQ205</f>
        <v>0</v>
      </c>
      <c r="T257" s="312">
        <f>'sheet 2'!BD205</f>
        <v>0</v>
      </c>
      <c r="U257" s="312">
        <f>'sheet 2'!BQ205</f>
        <v>0</v>
      </c>
      <c r="V257" s="312">
        <f>'sheet 2'!CD205</f>
        <v>0</v>
      </c>
      <c r="W257" s="312">
        <f>'sheet 2'!CQ205</f>
        <v>0</v>
      </c>
      <c r="X257" s="312">
        <f>'sheet 2'!DD205</f>
        <v>0</v>
      </c>
    </row>
    <row r="258" spans="2:24" s="213" customFormat="1" ht="12.75" x14ac:dyDescent="0.2">
      <c r="B258" s="166">
        <v>4424</v>
      </c>
      <c r="C258" s="145" t="s">
        <v>71117</v>
      </c>
      <c r="D258" s="153" t="s">
        <v>36</v>
      </c>
      <c r="E258" s="99" t="s">
        <v>66</v>
      </c>
      <c r="F258" s="188"/>
      <c r="G258" s="188"/>
      <c r="H258" s="188"/>
      <c r="I258" s="188"/>
      <c r="J258" s="188"/>
      <c r="K258" s="188"/>
      <c r="L258" s="188"/>
      <c r="M258" s="311">
        <f>'sheet 2'!M206</f>
        <v>0</v>
      </c>
      <c r="N258" s="311">
        <f>'sheet 2'!N206</f>
        <v>0</v>
      </c>
      <c r="O258" s="166">
        <f>'sheet 2'!O206</f>
        <v>0</v>
      </c>
      <c r="P258" s="328">
        <f>'sheet 2'!P206</f>
        <v>0</v>
      </c>
      <c r="Q258" s="256">
        <f>'sheet 2'!Q206</f>
        <v>0</v>
      </c>
      <c r="R258" s="430">
        <f>'sheet 2'!AD206</f>
        <v>0</v>
      </c>
      <c r="S258" s="312">
        <f>'sheet 2'!AQ206</f>
        <v>0</v>
      </c>
      <c r="T258" s="312">
        <f>'sheet 2'!BD206</f>
        <v>0</v>
      </c>
      <c r="U258" s="312">
        <f>'sheet 2'!BQ206</f>
        <v>0</v>
      </c>
      <c r="V258" s="312">
        <f>'sheet 2'!CD206</f>
        <v>0</v>
      </c>
      <c r="W258" s="312">
        <f>'sheet 2'!CQ206</f>
        <v>0</v>
      </c>
      <c r="X258" s="312">
        <f>'sheet 2'!DD206</f>
        <v>0</v>
      </c>
    </row>
    <row r="259" spans="2:24" s="213" customFormat="1" ht="15" customHeight="1" thickBot="1" x14ac:dyDescent="0.25">
      <c r="B259" s="228"/>
      <c r="C259" s="59"/>
      <c r="D259" s="152"/>
      <c r="E259" s="60"/>
      <c r="F259" s="60"/>
      <c r="G259" s="60"/>
      <c r="H259" s="60"/>
      <c r="I259" s="60"/>
      <c r="J259" s="60"/>
      <c r="K259" s="60"/>
      <c r="L259" s="60"/>
      <c r="M259" s="60"/>
      <c r="N259" s="152"/>
      <c r="O259" s="60"/>
      <c r="P259" s="255" t="s">
        <v>19</v>
      </c>
      <c r="Q259" s="263">
        <f>Q214+Q223+Q229+Q235+Q243+Q249+Q256</f>
        <v>0</v>
      </c>
      <c r="R259" s="263">
        <f t="shared" ref="R259:V259" si="59">R214+R223+R229+R235+R243+R249+R256</f>
        <v>0</v>
      </c>
      <c r="S259" s="263">
        <f t="shared" si="59"/>
        <v>0</v>
      </c>
      <c r="T259" s="263">
        <f t="shared" si="59"/>
        <v>0</v>
      </c>
      <c r="U259" s="263">
        <f t="shared" si="59"/>
        <v>0</v>
      </c>
      <c r="V259" s="263">
        <f t="shared" si="59"/>
        <v>0</v>
      </c>
      <c r="W259" s="263">
        <f t="shared" ref="W259:X259" si="60">W214+W223+W229+W235+W243+W249+W256</f>
        <v>0</v>
      </c>
      <c r="X259" s="263">
        <f t="shared" si="60"/>
        <v>0</v>
      </c>
    </row>
    <row r="260" spans="2:24" s="212" customFormat="1" x14ac:dyDescent="0.2">
      <c r="B260" s="281"/>
      <c r="C260" s="282" t="s">
        <v>40</v>
      </c>
      <c r="D260" s="283"/>
      <c r="E260" s="284" t="s">
        <v>227</v>
      </c>
      <c r="F260" s="285"/>
      <c r="G260" s="285"/>
      <c r="H260" s="285"/>
      <c r="I260" s="285"/>
      <c r="J260" s="285"/>
      <c r="K260" s="285"/>
      <c r="L260" s="285"/>
      <c r="M260" s="285"/>
      <c r="N260" s="324"/>
      <c r="O260" s="285"/>
      <c r="P260" s="324"/>
      <c r="Q260" s="409">
        <v>1</v>
      </c>
      <c r="R260" s="288"/>
      <c r="S260" s="288"/>
      <c r="T260" s="288"/>
      <c r="U260" s="288"/>
      <c r="V260" s="288"/>
      <c r="W260" s="288"/>
      <c r="X260" s="288"/>
    </row>
    <row r="261" spans="2:24" s="213" customFormat="1" ht="21" customHeight="1" x14ac:dyDescent="0.2">
      <c r="B261" s="5"/>
      <c r="C261" s="5">
        <v>6.1</v>
      </c>
      <c r="D261" s="107"/>
      <c r="E261" s="11" t="s">
        <v>71130</v>
      </c>
      <c r="F261" s="12"/>
      <c r="G261" s="12"/>
      <c r="H261" s="12"/>
      <c r="I261" s="12"/>
      <c r="J261" s="12"/>
      <c r="K261" s="12"/>
      <c r="L261" s="12"/>
      <c r="M261" s="13"/>
      <c r="N261" s="311"/>
      <c r="O261" s="183"/>
      <c r="P261" s="332"/>
      <c r="Q261" s="333">
        <f>SUM(Q262:Q262)</f>
        <v>0</v>
      </c>
      <c r="R261" s="333">
        <f>SUM(R262:R262)</f>
        <v>0</v>
      </c>
      <c r="S261" s="333">
        <f>SUM(S262:S262)</f>
        <v>0</v>
      </c>
      <c r="T261" s="333">
        <f t="shared" ref="T261:X263" si="61">SUM(T262:T262)</f>
        <v>0</v>
      </c>
      <c r="U261" s="333">
        <f t="shared" si="61"/>
        <v>0</v>
      </c>
      <c r="V261" s="333">
        <f t="shared" si="61"/>
        <v>0</v>
      </c>
      <c r="W261" s="333">
        <f t="shared" si="61"/>
        <v>0</v>
      </c>
      <c r="X261" s="333">
        <f t="shared" si="61"/>
        <v>0</v>
      </c>
    </row>
    <row r="262" spans="2:24" s="213" customFormat="1" ht="12.75" x14ac:dyDescent="0.2">
      <c r="B262" s="166">
        <v>4621</v>
      </c>
      <c r="C262" s="145" t="s">
        <v>42</v>
      </c>
      <c r="D262" s="153" t="s">
        <v>133</v>
      </c>
      <c r="E262" s="100" t="s">
        <v>71130</v>
      </c>
      <c r="F262" s="168"/>
      <c r="G262" s="168"/>
      <c r="H262" s="168"/>
      <c r="I262" s="168"/>
      <c r="J262" s="168"/>
      <c r="K262" s="168"/>
      <c r="L262" s="168"/>
      <c r="M262" s="311">
        <f>'sheet 2'!M210</f>
        <v>0</v>
      </c>
      <c r="N262" s="311">
        <f>'sheet 2'!N210</f>
        <v>0</v>
      </c>
      <c r="O262" s="166">
        <f>'sheet 2'!O210</f>
        <v>0</v>
      </c>
      <c r="P262" s="328">
        <f>'sheet 2'!P210</f>
        <v>0</v>
      </c>
      <c r="Q262" s="256">
        <f>'sheet 2'!Q210</f>
        <v>0</v>
      </c>
      <c r="R262" s="430">
        <f>'sheet 2'!AD210</f>
        <v>0</v>
      </c>
      <c r="S262" s="312">
        <f>'sheet 2'!AQ210</f>
        <v>0</v>
      </c>
      <c r="T262" s="312">
        <f>'sheet 2'!BD210</f>
        <v>0</v>
      </c>
      <c r="U262" s="312">
        <f>'sheet 2'!BQ210</f>
        <v>0</v>
      </c>
      <c r="V262" s="312">
        <f>'sheet 2'!CD210</f>
        <v>0</v>
      </c>
      <c r="W262" s="312">
        <f>'sheet 2'!CQ210</f>
        <v>0</v>
      </c>
      <c r="X262" s="312">
        <f>'sheet 2'!DD210</f>
        <v>0</v>
      </c>
    </row>
    <row r="263" spans="2:24" s="213" customFormat="1" ht="21" customHeight="1" x14ac:dyDescent="0.2">
      <c r="B263" s="5"/>
      <c r="C263" s="5">
        <v>6.2</v>
      </c>
      <c r="D263" s="107"/>
      <c r="E263" s="11" t="s">
        <v>228</v>
      </c>
      <c r="F263" s="12"/>
      <c r="G263" s="12"/>
      <c r="H263" s="12"/>
      <c r="I263" s="12"/>
      <c r="J263" s="12"/>
      <c r="K263" s="12"/>
      <c r="L263" s="12"/>
      <c r="M263" s="13"/>
      <c r="N263" s="311"/>
      <c r="O263" s="183"/>
      <c r="P263" s="332"/>
      <c r="Q263" s="333">
        <f>SUM(Q264:Q264)</f>
        <v>0</v>
      </c>
      <c r="R263" s="333">
        <f>SUM(R264:R264)</f>
        <v>0</v>
      </c>
      <c r="S263" s="333">
        <f>SUM(S264:S264)</f>
        <v>0</v>
      </c>
      <c r="T263" s="333">
        <f t="shared" si="61"/>
        <v>0</v>
      </c>
      <c r="U263" s="333">
        <f t="shared" si="61"/>
        <v>0</v>
      </c>
      <c r="V263" s="333">
        <f t="shared" si="61"/>
        <v>0</v>
      </c>
      <c r="W263" s="333">
        <f t="shared" si="61"/>
        <v>0</v>
      </c>
      <c r="X263" s="333">
        <f t="shared" si="61"/>
        <v>0</v>
      </c>
    </row>
    <row r="264" spans="2:24" s="213" customFormat="1" ht="12.75" x14ac:dyDescent="0.2">
      <c r="B264" s="166">
        <v>4631</v>
      </c>
      <c r="C264" s="145" t="s">
        <v>43</v>
      </c>
      <c r="D264" s="153" t="s">
        <v>133</v>
      </c>
      <c r="E264" s="100" t="s">
        <v>71131</v>
      </c>
      <c r="F264" s="168"/>
      <c r="G264" s="168"/>
      <c r="H264" s="168"/>
      <c r="I264" s="168"/>
      <c r="J264" s="168"/>
      <c r="K264" s="168"/>
      <c r="L264" s="168"/>
      <c r="M264" s="311">
        <f>'sheet 2'!M212</f>
        <v>0</v>
      </c>
      <c r="N264" s="311">
        <f>'sheet 2'!N212</f>
        <v>0</v>
      </c>
      <c r="O264" s="166">
        <f>'sheet 2'!O212</f>
        <v>0</v>
      </c>
      <c r="P264" s="328">
        <f>'sheet 2'!P212</f>
        <v>0</v>
      </c>
      <c r="Q264" s="256">
        <f>'sheet 2'!Q212</f>
        <v>0</v>
      </c>
      <c r="R264" s="430">
        <f>'sheet 2'!AD212</f>
        <v>0</v>
      </c>
      <c r="S264" s="312">
        <f>'sheet 2'!AQ212</f>
        <v>0</v>
      </c>
      <c r="T264" s="312">
        <f>'sheet 2'!BD212</f>
        <v>0</v>
      </c>
      <c r="U264" s="312">
        <f>'sheet 2'!BQ212</f>
        <v>0</v>
      </c>
      <c r="V264" s="312">
        <f>'sheet 2'!CD212</f>
        <v>0</v>
      </c>
      <c r="W264" s="312">
        <f>'sheet 2'!CQ212</f>
        <v>0</v>
      </c>
      <c r="X264" s="312">
        <f>'sheet 2'!DD212</f>
        <v>0</v>
      </c>
    </row>
    <row r="265" spans="2:24" s="213" customFormat="1" ht="20.25" customHeight="1" x14ac:dyDescent="0.2">
      <c r="B265" s="14"/>
      <c r="C265" s="14">
        <v>6.3</v>
      </c>
      <c r="D265" s="106"/>
      <c r="E265" s="15" t="s">
        <v>303</v>
      </c>
      <c r="F265" s="16"/>
      <c r="G265" s="16"/>
      <c r="H265" s="16"/>
      <c r="I265" s="16"/>
      <c r="J265" s="16"/>
      <c r="K265" s="16"/>
      <c r="L265" s="16"/>
      <c r="M265" s="17"/>
      <c r="N265" s="165"/>
      <c r="O265" s="170"/>
      <c r="P265" s="326"/>
      <c r="Q265" s="336">
        <f>SUM(Q266)</f>
        <v>0</v>
      </c>
      <c r="R265" s="336">
        <f>SUM(R266)</f>
        <v>0</v>
      </c>
      <c r="S265" s="336">
        <f>SUM(S266)</f>
        <v>0</v>
      </c>
      <c r="T265" s="336">
        <f t="shared" ref="T265:X265" si="62">SUM(T266)</f>
        <v>0</v>
      </c>
      <c r="U265" s="336">
        <f t="shared" si="62"/>
        <v>0</v>
      </c>
      <c r="V265" s="336">
        <f t="shared" si="62"/>
        <v>0</v>
      </c>
      <c r="W265" s="336">
        <f t="shared" si="62"/>
        <v>0</v>
      </c>
      <c r="X265" s="336">
        <f t="shared" si="62"/>
        <v>0</v>
      </c>
    </row>
    <row r="266" spans="2:24" s="213" customFormat="1" ht="12.75" x14ac:dyDescent="0.2">
      <c r="B266" s="145">
        <v>4651</v>
      </c>
      <c r="C266" s="145" t="s">
        <v>71128</v>
      </c>
      <c r="D266" s="153" t="s">
        <v>133</v>
      </c>
      <c r="E266" s="100" t="s">
        <v>303</v>
      </c>
      <c r="F266" s="168"/>
      <c r="G266" s="168"/>
      <c r="H266" s="168"/>
      <c r="I266" s="168"/>
      <c r="J266" s="168"/>
      <c r="K266" s="168"/>
      <c r="L266" s="168"/>
      <c r="M266" s="311">
        <f>'sheet 2'!M214</f>
        <v>0</v>
      </c>
      <c r="N266" s="311">
        <f>'sheet 2'!N214</f>
        <v>0</v>
      </c>
      <c r="O266" s="166">
        <f>'sheet 2'!O214</f>
        <v>0</v>
      </c>
      <c r="P266" s="328">
        <f>'sheet 2'!P214</f>
        <v>0</v>
      </c>
      <c r="Q266" s="256">
        <f>'sheet 2'!Q214</f>
        <v>0</v>
      </c>
      <c r="R266" s="430">
        <f>'sheet 2'!AD214</f>
        <v>0</v>
      </c>
      <c r="S266" s="312">
        <f>'sheet 2'!AQ214</f>
        <v>0</v>
      </c>
      <c r="T266" s="312">
        <f>'sheet 2'!BD214</f>
        <v>0</v>
      </c>
      <c r="U266" s="312">
        <f>'sheet 2'!BQ214</f>
        <v>0</v>
      </c>
      <c r="V266" s="312">
        <f>'sheet 2'!CD214</f>
        <v>0</v>
      </c>
      <c r="W266" s="312">
        <f>'sheet 2'!CQ214</f>
        <v>0</v>
      </c>
      <c r="X266" s="312">
        <f>'sheet 2'!DD214</f>
        <v>0</v>
      </c>
    </row>
    <row r="267" spans="2:24" s="213" customFormat="1" ht="20.25" customHeight="1" x14ac:dyDescent="0.2">
      <c r="B267" s="14"/>
      <c r="C267" s="14">
        <v>6.4</v>
      </c>
      <c r="D267" s="106"/>
      <c r="E267" s="15" t="s">
        <v>229</v>
      </c>
      <c r="F267" s="16"/>
      <c r="G267" s="16"/>
      <c r="H267" s="16"/>
      <c r="I267" s="16"/>
      <c r="J267" s="16"/>
      <c r="K267" s="16"/>
      <c r="L267" s="16"/>
      <c r="M267" s="17"/>
      <c r="N267" s="165"/>
      <c r="O267" s="170"/>
      <c r="P267" s="326"/>
      <c r="Q267" s="336">
        <f>SUM(Q268)</f>
        <v>0</v>
      </c>
      <c r="R267" s="336">
        <f>SUM(R268)</f>
        <v>0</v>
      </c>
      <c r="S267" s="336">
        <f>SUM(S268)</f>
        <v>0</v>
      </c>
      <c r="T267" s="336">
        <f t="shared" ref="T267:X267" si="63">SUM(T268)</f>
        <v>0</v>
      </c>
      <c r="U267" s="336">
        <f t="shared" si="63"/>
        <v>0</v>
      </c>
      <c r="V267" s="336">
        <f t="shared" si="63"/>
        <v>0</v>
      </c>
      <c r="W267" s="336">
        <f t="shared" si="63"/>
        <v>0</v>
      </c>
      <c r="X267" s="336">
        <f t="shared" si="63"/>
        <v>0</v>
      </c>
    </row>
    <row r="268" spans="2:24" s="213" customFormat="1" ht="12.75" x14ac:dyDescent="0.2">
      <c r="B268" s="145">
        <v>4661</v>
      </c>
      <c r="C268" s="145" t="s">
        <v>71129</v>
      </c>
      <c r="D268" s="153" t="s">
        <v>133</v>
      </c>
      <c r="E268" s="100" t="s">
        <v>229</v>
      </c>
      <c r="F268" s="168"/>
      <c r="G268" s="168"/>
      <c r="H268" s="168"/>
      <c r="I268" s="168"/>
      <c r="J268" s="168"/>
      <c r="K268" s="168"/>
      <c r="L268" s="168"/>
      <c r="M268" s="311">
        <f>'sheet 2'!M216</f>
        <v>0</v>
      </c>
      <c r="N268" s="311">
        <f>'sheet 2'!N216</f>
        <v>0</v>
      </c>
      <c r="O268" s="166">
        <f>'sheet 2'!O216</f>
        <v>0</v>
      </c>
      <c r="P268" s="328">
        <f>'sheet 2'!P216</f>
        <v>0</v>
      </c>
      <c r="Q268" s="256">
        <f>'sheet 2'!Q216</f>
        <v>0</v>
      </c>
      <c r="R268" s="430">
        <f>'sheet 2'!AD216</f>
        <v>0</v>
      </c>
      <c r="S268" s="312">
        <f>'sheet 2'!AQ216</f>
        <v>0</v>
      </c>
      <c r="T268" s="312">
        <f>'sheet 2'!BD216</f>
        <v>0</v>
      </c>
      <c r="U268" s="312">
        <f>'sheet 2'!BQ216</f>
        <v>0</v>
      </c>
      <c r="V268" s="312">
        <f>'sheet 2'!CD216</f>
        <v>0</v>
      </c>
      <c r="W268" s="312">
        <f>'sheet 2'!CQ216</f>
        <v>0</v>
      </c>
      <c r="X268" s="312">
        <f>'sheet 2'!DD216</f>
        <v>0</v>
      </c>
    </row>
    <row r="269" spans="2:24" s="213" customFormat="1" ht="12.75" x14ac:dyDescent="0.2">
      <c r="B269" s="145"/>
      <c r="C269" s="145"/>
      <c r="D269" s="153"/>
      <c r="E269" s="100"/>
      <c r="F269" s="168"/>
      <c r="G269" s="168"/>
      <c r="H269" s="168"/>
      <c r="I269" s="168"/>
      <c r="J269" s="168"/>
      <c r="K269" s="168"/>
      <c r="L269" s="168"/>
      <c r="M269" s="165"/>
      <c r="N269" s="165"/>
      <c r="O269" s="166"/>
      <c r="P269" s="326"/>
      <c r="Q269" s="550"/>
      <c r="R269" s="430"/>
      <c r="S269" s="256"/>
      <c r="T269" s="256"/>
      <c r="U269" s="256"/>
      <c r="V269" s="256"/>
      <c r="W269" s="256"/>
      <c r="X269" s="256"/>
    </row>
    <row r="270" spans="2:24" ht="15" customHeight="1" thickBot="1" x14ac:dyDescent="0.25">
      <c r="B270" s="228"/>
      <c r="C270" s="57"/>
      <c r="D270" s="155"/>
      <c r="E270" s="58"/>
      <c r="F270" s="58"/>
      <c r="G270" s="58"/>
      <c r="H270" s="58"/>
      <c r="I270" s="58"/>
      <c r="J270" s="58"/>
      <c r="K270" s="58"/>
      <c r="L270" s="58"/>
      <c r="M270" s="58"/>
      <c r="N270" s="155"/>
      <c r="O270" s="58"/>
      <c r="P270" s="255" t="s">
        <v>19</v>
      </c>
      <c r="Q270" s="263">
        <f>Q261+Q263+Q265+Q267</f>
        <v>0</v>
      </c>
      <c r="R270" s="263">
        <f t="shared" ref="R270:V270" si="64">R261+R263+R265+R267</f>
        <v>0</v>
      </c>
      <c r="S270" s="263">
        <f t="shared" si="64"/>
        <v>0</v>
      </c>
      <c r="T270" s="263">
        <f t="shared" si="64"/>
        <v>0</v>
      </c>
      <c r="U270" s="263">
        <f t="shared" si="64"/>
        <v>0</v>
      </c>
      <c r="V270" s="263">
        <f t="shared" si="64"/>
        <v>0</v>
      </c>
      <c r="W270" s="263">
        <f t="shared" ref="W270:X270" si="65">W261+W263+W265+W267</f>
        <v>0</v>
      </c>
      <c r="X270" s="263">
        <f t="shared" si="65"/>
        <v>0</v>
      </c>
    </row>
    <row r="271" spans="2:24" s="212" customFormat="1" x14ac:dyDescent="0.2">
      <c r="B271" s="281"/>
      <c r="C271" s="282" t="s">
        <v>134</v>
      </c>
      <c r="D271" s="283"/>
      <c r="E271" s="284" t="s">
        <v>230</v>
      </c>
      <c r="F271" s="285"/>
      <c r="G271" s="285"/>
      <c r="H271" s="285"/>
      <c r="I271" s="285"/>
      <c r="J271" s="285"/>
      <c r="K271" s="285"/>
      <c r="L271" s="285"/>
      <c r="M271" s="285"/>
      <c r="N271" s="324"/>
      <c r="O271" s="285"/>
      <c r="P271" s="324"/>
      <c r="Q271" s="409">
        <v>1</v>
      </c>
      <c r="R271" s="288"/>
      <c r="S271" s="288"/>
      <c r="T271" s="288"/>
      <c r="U271" s="288"/>
      <c r="V271" s="288"/>
      <c r="W271" s="288"/>
      <c r="X271" s="288"/>
    </row>
    <row r="272" spans="2:24" ht="14.25" x14ac:dyDescent="0.2">
      <c r="B272" s="5"/>
      <c r="C272" s="5">
        <v>7.1</v>
      </c>
      <c r="D272" s="107"/>
      <c r="E272" s="11" t="s">
        <v>231</v>
      </c>
      <c r="F272" s="12"/>
      <c r="G272" s="12"/>
      <c r="H272" s="12"/>
      <c r="I272" s="12"/>
      <c r="J272" s="12"/>
      <c r="K272" s="12"/>
      <c r="L272" s="12"/>
      <c r="M272" s="13"/>
      <c r="N272" s="311"/>
      <c r="O272" s="183"/>
      <c r="P272" s="160"/>
      <c r="Q272" s="335">
        <f>Q273+Q277+Q278+Q279+Q280</f>
        <v>0</v>
      </c>
      <c r="R272" s="335">
        <f>R273+R277+R278+R279+R280</f>
        <v>0</v>
      </c>
      <c r="S272" s="335">
        <f>S273+S277+S278+S279+S280</f>
        <v>0</v>
      </c>
      <c r="T272" s="335">
        <f t="shared" ref="T272:V272" si="66">T273+T277+T278+T279+T280</f>
        <v>0</v>
      </c>
      <c r="U272" s="335">
        <f t="shared" si="66"/>
        <v>0</v>
      </c>
      <c r="V272" s="335">
        <f t="shared" si="66"/>
        <v>0</v>
      </c>
      <c r="W272" s="335">
        <f t="shared" ref="W272:X272" si="67">W273+W277+W278+W279+W280</f>
        <v>0</v>
      </c>
      <c r="X272" s="335">
        <f t="shared" si="67"/>
        <v>0</v>
      </c>
    </row>
    <row r="273" spans="2:24" ht="14.25" x14ac:dyDescent="0.2">
      <c r="B273" s="166">
        <v>4711</v>
      </c>
      <c r="C273" s="145" t="s">
        <v>262</v>
      </c>
      <c r="D273" s="153" t="s">
        <v>36</v>
      </c>
      <c r="E273" s="99" t="s">
        <v>288</v>
      </c>
      <c r="F273" s="184"/>
      <c r="G273" s="184"/>
      <c r="H273" s="184"/>
      <c r="I273" s="184"/>
      <c r="J273" s="184"/>
      <c r="K273" s="184"/>
      <c r="L273" s="184"/>
      <c r="M273" s="266"/>
      <c r="N273" s="264"/>
      <c r="O273" s="166"/>
      <c r="P273" s="326"/>
      <c r="Q273" s="321">
        <f>SUM(Q274:Q276)</f>
        <v>0</v>
      </c>
      <c r="R273" s="321">
        <f t="shared" ref="R273:S273" si="68">SUM(R274:R276)</f>
        <v>0</v>
      </c>
      <c r="S273" s="321">
        <f t="shared" si="68"/>
        <v>0</v>
      </c>
      <c r="T273" s="321">
        <f t="shared" ref="T273:V273" si="69">SUM(T274:T276)</f>
        <v>0</v>
      </c>
      <c r="U273" s="321">
        <f t="shared" si="69"/>
        <v>0</v>
      </c>
      <c r="V273" s="321">
        <f t="shared" si="69"/>
        <v>0</v>
      </c>
      <c r="W273" s="321">
        <f t="shared" ref="W273:X273" si="70">SUM(W274:W276)</f>
        <v>0</v>
      </c>
      <c r="X273" s="321">
        <f t="shared" si="70"/>
        <v>0</v>
      </c>
    </row>
    <row r="274" spans="2:24" ht="14.25" x14ac:dyDescent="0.2">
      <c r="B274" s="166"/>
      <c r="C274" s="145"/>
      <c r="D274" s="153"/>
      <c r="E274" s="99" t="s">
        <v>289</v>
      </c>
      <c r="F274" s="184"/>
      <c r="G274" s="184"/>
      <c r="H274" s="184"/>
      <c r="I274" s="184"/>
      <c r="J274" s="184"/>
      <c r="K274" s="184"/>
      <c r="L274" s="184"/>
      <c r="M274" s="311">
        <f>'sheet 2'!M222</f>
        <v>0</v>
      </c>
      <c r="N274" s="311">
        <f>'sheet 2'!N222</f>
        <v>0</v>
      </c>
      <c r="O274" s="166">
        <f>'sheet 2'!O222</f>
        <v>0</v>
      </c>
      <c r="P274" s="328">
        <f>'sheet 2'!P222</f>
        <v>0</v>
      </c>
      <c r="Q274" s="256">
        <f>'sheet 2'!Q222</f>
        <v>0</v>
      </c>
      <c r="R274" s="430">
        <f>'sheet 2'!AD222</f>
        <v>0</v>
      </c>
      <c r="S274" s="312">
        <f>'sheet 2'!AQ222</f>
        <v>0</v>
      </c>
      <c r="T274" s="312">
        <f>'sheet 2'!BD222</f>
        <v>0</v>
      </c>
      <c r="U274" s="312">
        <f>'sheet 2'!BQ222</f>
        <v>0</v>
      </c>
      <c r="V274" s="312">
        <f>'sheet 2'!CD222</f>
        <v>0</v>
      </c>
      <c r="W274" s="312">
        <f>'sheet 2'!CQ222</f>
        <v>0</v>
      </c>
      <c r="X274" s="312">
        <f>'sheet 2'!DD222</f>
        <v>0</v>
      </c>
    </row>
    <row r="275" spans="2:24" ht="14.25" x14ac:dyDescent="0.2">
      <c r="B275" s="166"/>
      <c r="C275" s="145"/>
      <c r="D275" s="153"/>
      <c r="E275" s="99" t="s">
        <v>290</v>
      </c>
      <c r="F275" s="184"/>
      <c r="G275" s="184"/>
      <c r="H275" s="184"/>
      <c r="I275" s="184"/>
      <c r="J275" s="184"/>
      <c r="K275" s="184"/>
      <c r="L275" s="184"/>
      <c r="M275" s="311">
        <f>'sheet 2'!M223</f>
        <v>0</v>
      </c>
      <c r="N275" s="311">
        <f>'sheet 2'!N223</f>
        <v>0</v>
      </c>
      <c r="O275" s="166">
        <f>'sheet 2'!O223</f>
        <v>0</v>
      </c>
      <c r="P275" s="328">
        <f>'sheet 2'!P223</f>
        <v>0</v>
      </c>
      <c r="Q275" s="256">
        <f>'sheet 2'!Q223</f>
        <v>0</v>
      </c>
      <c r="R275" s="430">
        <f>'sheet 2'!AD223</f>
        <v>0</v>
      </c>
      <c r="S275" s="312">
        <f>'sheet 2'!AQ223</f>
        <v>0</v>
      </c>
      <c r="T275" s="312">
        <f>'sheet 2'!BD223</f>
        <v>0</v>
      </c>
      <c r="U275" s="312">
        <f>'sheet 2'!BQ223</f>
        <v>0</v>
      </c>
      <c r="V275" s="312">
        <f>'sheet 2'!CD223</f>
        <v>0</v>
      </c>
      <c r="W275" s="312">
        <f>'sheet 2'!CQ223</f>
        <v>0</v>
      </c>
      <c r="X275" s="312">
        <f>'sheet 2'!DD223</f>
        <v>0</v>
      </c>
    </row>
    <row r="276" spans="2:24" ht="14.25" x14ac:dyDescent="0.2">
      <c r="B276" s="166"/>
      <c r="C276" s="145"/>
      <c r="D276" s="153"/>
      <c r="E276" s="99" t="s">
        <v>291</v>
      </c>
      <c r="F276" s="184"/>
      <c r="G276" s="184"/>
      <c r="H276" s="184"/>
      <c r="I276" s="184"/>
      <c r="J276" s="184"/>
      <c r="K276" s="184"/>
      <c r="L276" s="184"/>
      <c r="M276" s="311">
        <f>'sheet 2'!M224</f>
        <v>0</v>
      </c>
      <c r="N276" s="311">
        <f>'sheet 2'!N224</f>
        <v>0</v>
      </c>
      <c r="O276" s="166">
        <f>'sheet 2'!O224</f>
        <v>0</v>
      </c>
      <c r="P276" s="328">
        <f>'sheet 2'!P224</f>
        <v>0</v>
      </c>
      <c r="Q276" s="256">
        <f>'sheet 2'!Q224</f>
        <v>0</v>
      </c>
      <c r="R276" s="430">
        <f>'sheet 2'!AD224</f>
        <v>0</v>
      </c>
      <c r="S276" s="312">
        <f>'sheet 2'!AQ224</f>
        <v>0</v>
      </c>
      <c r="T276" s="312">
        <f>'sheet 2'!BD224</f>
        <v>0</v>
      </c>
      <c r="U276" s="312">
        <f>'sheet 2'!BQ224</f>
        <v>0</v>
      </c>
      <c r="V276" s="312">
        <f>'sheet 2'!CD224</f>
        <v>0</v>
      </c>
      <c r="W276" s="312">
        <f>'sheet 2'!CQ224</f>
        <v>0</v>
      </c>
      <c r="X276" s="312">
        <f>'sheet 2'!DD224</f>
        <v>0</v>
      </c>
    </row>
    <row r="277" spans="2:24" ht="14.25" x14ac:dyDescent="0.2">
      <c r="B277" s="166">
        <v>4711</v>
      </c>
      <c r="C277" s="145" t="s">
        <v>468</v>
      </c>
      <c r="D277" s="153" t="s">
        <v>36</v>
      </c>
      <c r="E277" s="99" t="s">
        <v>292</v>
      </c>
      <c r="F277" s="184"/>
      <c r="G277" s="184"/>
      <c r="H277" s="184"/>
      <c r="I277" s="184"/>
      <c r="J277" s="184"/>
      <c r="K277" s="184"/>
      <c r="L277" s="184"/>
      <c r="M277" s="311">
        <f>'sheet 2'!M225</f>
        <v>0</v>
      </c>
      <c r="N277" s="311">
        <f>'sheet 2'!N225</f>
        <v>0</v>
      </c>
      <c r="O277" s="166">
        <f>'sheet 2'!O225</f>
        <v>0</v>
      </c>
      <c r="P277" s="328">
        <f>'sheet 2'!P225</f>
        <v>0</v>
      </c>
      <c r="Q277" s="256">
        <f>'sheet 2'!Q225</f>
        <v>0</v>
      </c>
      <c r="R277" s="430">
        <f>'sheet 2'!AD225</f>
        <v>0</v>
      </c>
      <c r="S277" s="312">
        <f>'sheet 2'!AQ225</f>
        <v>0</v>
      </c>
      <c r="T277" s="312">
        <f>'sheet 2'!BD225</f>
        <v>0</v>
      </c>
      <c r="U277" s="312">
        <f>'sheet 2'!BQ225</f>
        <v>0</v>
      </c>
      <c r="V277" s="312">
        <f>'sheet 2'!CD225</f>
        <v>0</v>
      </c>
      <c r="W277" s="312">
        <f>'sheet 2'!CQ225</f>
        <v>0</v>
      </c>
      <c r="X277" s="312">
        <f>'sheet 2'!DD225</f>
        <v>0</v>
      </c>
    </row>
    <row r="278" spans="2:24" ht="14.25" x14ac:dyDescent="0.2">
      <c r="B278" s="166">
        <v>4711</v>
      </c>
      <c r="C278" s="145" t="s">
        <v>469</v>
      </c>
      <c r="D278" s="153" t="s">
        <v>36</v>
      </c>
      <c r="E278" s="99" t="s">
        <v>293</v>
      </c>
      <c r="F278" s="184"/>
      <c r="G278" s="184"/>
      <c r="H278" s="184"/>
      <c r="I278" s="184"/>
      <c r="J278" s="184"/>
      <c r="K278" s="184"/>
      <c r="L278" s="184"/>
      <c r="M278" s="311">
        <f>'sheet 2'!M226</f>
        <v>0</v>
      </c>
      <c r="N278" s="311">
        <f>'sheet 2'!N226</f>
        <v>0</v>
      </c>
      <c r="O278" s="166">
        <f>'sheet 2'!O226</f>
        <v>0</v>
      </c>
      <c r="P278" s="328">
        <f>'sheet 2'!P226</f>
        <v>0</v>
      </c>
      <c r="Q278" s="256">
        <f>'sheet 2'!Q226</f>
        <v>0</v>
      </c>
      <c r="R278" s="430">
        <f>'sheet 2'!AD226</f>
        <v>0</v>
      </c>
      <c r="S278" s="312">
        <f>'sheet 2'!AQ226</f>
        <v>0</v>
      </c>
      <c r="T278" s="312">
        <f>'sheet 2'!BD226</f>
        <v>0</v>
      </c>
      <c r="U278" s="312">
        <f>'sheet 2'!BQ226</f>
        <v>0</v>
      </c>
      <c r="V278" s="312">
        <f>'sheet 2'!CD226</f>
        <v>0</v>
      </c>
      <c r="W278" s="312">
        <f>'sheet 2'!CQ226</f>
        <v>0</v>
      </c>
      <c r="X278" s="312">
        <f>'sheet 2'!DD226</f>
        <v>0</v>
      </c>
    </row>
    <row r="279" spans="2:24" ht="14.25" x14ac:dyDescent="0.2">
      <c r="B279" s="166">
        <v>4711</v>
      </c>
      <c r="C279" s="145" t="s">
        <v>470</v>
      </c>
      <c r="D279" s="153" t="s">
        <v>36</v>
      </c>
      <c r="E279" s="99" t="s">
        <v>71091</v>
      </c>
      <c r="F279" s="184"/>
      <c r="G279" s="184"/>
      <c r="H279" s="184"/>
      <c r="I279" s="184"/>
      <c r="J279" s="184"/>
      <c r="K279" s="184"/>
      <c r="L279" s="184"/>
      <c r="M279" s="311">
        <f>'sheet 2'!M227</f>
        <v>0</v>
      </c>
      <c r="N279" s="311">
        <f>'sheet 2'!N227</f>
        <v>0</v>
      </c>
      <c r="O279" s="166">
        <f>'sheet 2'!O227</f>
        <v>0</v>
      </c>
      <c r="P279" s="328">
        <f>'sheet 2'!P227</f>
        <v>0</v>
      </c>
      <c r="Q279" s="256">
        <f>'sheet 2'!Q227</f>
        <v>0</v>
      </c>
      <c r="R279" s="430">
        <f>'sheet 2'!AD227</f>
        <v>0</v>
      </c>
      <c r="S279" s="312">
        <f>'sheet 2'!AQ227</f>
        <v>0</v>
      </c>
      <c r="T279" s="312">
        <f>'sheet 2'!BD227</f>
        <v>0</v>
      </c>
      <c r="U279" s="312">
        <f>'sheet 2'!BQ227</f>
        <v>0</v>
      </c>
      <c r="V279" s="312">
        <f>'sheet 2'!CD227</f>
        <v>0</v>
      </c>
      <c r="W279" s="312">
        <f>'sheet 2'!CQ227</f>
        <v>0</v>
      </c>
      <c r="X279" s="312">
        <f>'sheet 2'!DD227</f>
        <v>0</v>
      </c>
    </row>
    <row r="280" spans="2:24" ht="14.25" x14ac:dyDescent="0.2">
      <c r="B280" s="166">
        <v>4711</v>
      </c>
      <c r="C280" s="145" t="s">
        <v>471</v>
      </c>
      <c r="D280" s="153" t="s">
        <v>36</v>
      </c>
      <c r="E280" s="177" t="s">
        <v>294</v>
      </c>
      <c r="F280" s="184"/>
      <c r="G280" s="184"/>
      <c r="H280" s="184"/>
      <c r="I280" s="184"/>
      <c r="J280" s="184"/>
      <c r="K280" s="184"/>
      <c r="L280" s="184"/>
      <c r="M280" s="311">
        <f>'sheet 2'!M228</f>
        <v>0</v>
      </c>
      <c r="N280" s="311">
        <f>'sheet 2'!N228</f>
        <v>0</v>
      </c>
      <c r="O280" s="166">
        <f>'sheet 2'!O228</f>
        <v>0</v>
      </c>
      <c r="P280" s="328">
        <f>'sheet 2'!P228</f>
        <v>0</v>
      </c>
      <c r="Q280" s="256">
        <f>'sheet 2'!Q228</f>
        <v>0</v>
      </c>
      <c r="R280" s="430">
        <f>'sheet 2'!AD228</f>
        <v>0</v>
      </c>
      <c r="S280" s="312">
        <f>'sheet 2'!AQ228</f>
        <v>0</v>
      </c>
      <c r="T280" s="312">
        <f>'sheet 2'!BD228</f>
        <v>0</v>
      </c>
      <c r="U280" s="312">
        <f>'sheet 2'!BQ228</f>
        <v>0</v>
      </c>
      <c r="V280" s="312">
        <f>'sheet 2'!CD228</f>
        <v>0</v>
      </c>
      <c r="W280" s="312">
        <f>'sheet 2'!CQ228</f>
        <v>0</v>
      </c>
      <c r="X280" s="312">
        <f>'sheet 2'!DD228</f>
        <v>0</v>
      </c>
    </row>
    <row r="281" spans="2:24" ht="21.75" customHeight="1" x14ac:dyDescent="0.2">
      <c r="B281" s="14"/>
      <c r="C281" s="14">
        <v>7.2</v>
      </c>
      <c r="D281" s="106"/>
      <c r="E281" s="15" t="s">
        <v>232</v>
      </c>
      <c r="F281" s="16"/>
      <c r="G281" s="16"/>
      <c r="H281" s="16"/>
      <c r="I281" s="16"/>
      <c r="J281" s="16"/>
      <c r="K281" s="16"/>
      <c r="L281" s="16"/>
      <c r="M281" s="267"/>
      <c r="N281" s="264"/>
      <c r="O281" s="170"/>
      <c r="P281" s="326"/>
      <c r="Q281" s="334">
        <f>SUM(Q282:Q286)</f>
        <v>0</v>
      </c>
      <c r="R281" s="334">
        <f>SUM(R282:R286)</f>
        <v>0</v>
      </c>
      <c r="S281" s="334">
        <f>SUM(S282:S286)</f>
        <v>0</v>
      </c>
      <c r="T281" s="334">
        <f t="shared" ref="T281:X281" si="71">SUM(T282:T286)</f>
        <v>0</v>
      </c>
      <c r="U281" s="334">
        <f t="shared" si="71"/>
        <v>0</v>
      </c>
      <c r="V281" s="334">
        <f t="shared" si="71"/>
        <v>0</v>
      </c>
      <c r="W281" s="334">
        <f t="shared" si="71"/>
        <v>0</v>
      </c>
      <c r="X281" s="334">
        <f t="shared" si="71"/>
        <v>0</v>
      </c>
    </row>
    <row r="282" spans="2:24" ht="14.25" x14ac:dyDescent="0.2">
      <c r="B282" s="166">
        <v>4721</v>
      </c>
      <c r="C282" s="145" t="s">
        <v>263</v>
      </c>
      <c r="D282" s="153" t="s">
        <v>36</v>
      </c>
      <c r="E282" s="99" t="s">
        <v>462</v>
      </c>
      <c r="F282" s="184"/>
      <c r="G282" s="184"/>
      <c r="H282" s="184"/>
      <c r="I282" s="184"/>
      <c r="J282" s="184"/>
      <c r="K282" s="184"/>
      <c r="L282" s="184"/>
      <c r="M282" s="311">
        <f>'sheet 2'!M230</f>
        <v>0</v>
      </c>
      <c r="N282" s="311">
        <f>'sheet 2'!N230</f>
        <v>0</v>
      </c>
      <c r="O282" s="166">
        <f>'sheet 2'!O230</f>
        <v>0</v>
      </c>
      <c r="P282" s="328">
        <f>'sheet 2'!P230</f>
        <v>0</v>
      </c>
      <c r="Q282" s="256">
        <f>'sheet 2'!Q230</f>
        <v>0</v>
      </c>
      <c r="R282" s="430">
        <f>'sheet 2'!AD230</f>
        <v>0</v>
      </c>
      <c r="S282" s="312">
        <f>'sheet 2'!AQ230</f>
        <v>0</v>
      </c>
      <c r="T282" s="312">
        <f>'sheet 2'!BD230</f>
        <v>0</v>
      </c>
      <c r="U282" s="312">
        <f>'sheet 2'!BQ230</f>
        <v>0</v>
      </c>
      <c r="V282" s="312">
        <f>'sheet 2'!CD230</f>
        <v>0</v>
      </c>
      <c r="W282" s="312">
        <f>'sheet 2'!CQ230</f>
        <v>0</v>
      </c>
      <c r="X282" s="312">
        <f>'sheet 2'!DD230</f>
        <v>0</v>
      </c>
    </row>
    <row r="283" spans="2:24" ht="14.25" x14ac:dyDescent="0.2">
      <c r="B283" s="166">
        <v>4721</v>
      </c>
      <c r="C283" s="145" t="s">
        <v>264</v>
      </c>
      <c r="D283" s="153" t="s">
        <v>36</v>
      </c>
      <c r="E283" s="99" t="s">
        <v>463</v>
      </c>
      <c r="F283" s="184"/>
      <c r="G283" s="184"/>
      <c r="H283" s="184"/>
      <c r="I283" s="184"/>
      <c r="J283" s="184"/>
      <c r="K283" s="184"/>
      <c r="L283" s="184"/>
      <c r="M283" s="311">
        <f>'sheet 2'!M231</f>
        <v>0</v>
      </c>
      <c r="N283" s="311">
        <f>'sheet 2'!N231</f>
        <v>0</v>
      </c>
      <c r="O283" s="166">
        <f>'sheet 2'!O231</f>
        <v>0</v>
      </c>
      <c r="P283" s="328">
        <f>'sheet 2'!P231</f>
        <v>0</v>
      </c>
      <c r="Q283" s="256">
        <f>'sheet 2'!Q231</f>
        <v>0</v>
      </c>
      <c r="R283" s="430">
        <f>'sheet 2'!AD231</f>
        <v>0</v>
      </c>
      <c r="S283" s="312">
        <f>'sheet 2'!AQ231</f>
        <v>0</v>
      </c>
      <c r="T283" s="312">
        <f>'sheet 2'!BD231</f>
        <v>0</v>
      </c>
      <c r="U283" s="312">
        <f>'sheet 2'!BQ231</f>
        <v>0</v>
      </c>
      <c r="V283" s="312">
        <f>'sheet 2'!CD231</f>
        <v>0</v>
      </c>
      <c r="W283" s="312">
        <f>'sheet 2'!CQ231</f>
        <v>0</v>
      </c>
      <c r="X283" s="312">
        <f>'sheet 2'!DD231</f>
        <v>0</v>
      </c>
    </row>
    <row r="284" spans="2:24" ht="14.25" x14ac:dyDescent="0.2">
      <c r="B284" s="166">
        <v>4721</v>
      </c>
      <c r="C284" s="145" t="s">
        <v>465</v>
      </c>
      <c r="D284" s="153" t="s">
        <v>36</v>
      </c>
      <c r="E284" s="99" t="s">
        <v>464</v>
      </c>
      <c r="F284" s="184"/>
      <c r="G284" s="184"/>
      <c r="H284" s="184"/>
      <c r="I284" s="184"/>
      <c r="J284" s="184"/>
      <c r="K284" s="184"/>
      <c r="L284" s="184"/>
      <c r="M284" s="311">
        <f>'sheet 2'!M232</f>
        <v>0</v>
      </c>
      <c r="N284" s="311">
        <f>'sheet 2'!N232</f>
        <v>0</v>
      </c>
      <c r="O284" s="166">
        <f>'sheet 2'!O232</f>
        <v>0</v>
      </c>
      <c r="P284" s="328">
        <f>'sheet 2'!P232</f>
        <v>0</v>
      </c>
      <c r="Q284" s="256">
        <f>'sheet 2'!Q232</f>
        <v>0</v>
      </c>
      <c r="R284" s="430">
        <f>'sheet 2'!AD232</f>
        <v>0</v>
      </c>
      <c r="S284" s="312">
        <f>'sheet 2'!AQ232</f>
        <v>0</v>
      </c>
      <c r="T284" s="312">
        <f>'sheet 2'!BD232</f>
        <v>0</v>
      </c>
      <c r="U284" s="312">
        <f>'sheet 2'!BQ232</f>
        <v>0</v>
      </c>
      <c r="V284" s="312">
        <f>'sheet 2'!CD232</f>
        <v>0</v>
      </c>
      <c r="W284" s="312">
        <f>'sheet 2'!CQ232</f>
        <v>0</v>
      </c>
      <c r="X284" s="312">
        <f>'sheet 2'!DD232</f>
        <v>0</v>
      </c>
    </row>
    <row r="285" spans="2:24" ht="14.25" x14ac:dyDescent="0.2">
      <c r="B285" s="166">
        <v>4721</v>
      </c>
      <c r="C285" s="145" t="s">
        <v>466</v>
      </c>
      <c r="D285" s="153" t="s">
        <v>36</v>
      </c>
      <c r="E285" s="99" t="s">
        <v>232</v>
      </c>
      <c r="F285" s="184"/>
      <c r="G285" s="184"/>
      <c r="H285" s="184"/>
      <c r="I285" s="184"/>
      <c r="J285" s="184"/>
      <c r="K285" s="184"/>
      <c r="L285" s="184"/>
      <c r="M285" s="311">
        <f>'sheet 2'!M233</f>
        <v>0</v>
      </c>
      <c r="N285" s="311">
        <f>'sheet 2'!N233</f>
        <v>0</v>
      </c>
      <c r="O285" s="166">
        <f>'sheet 2'!O233</f>
        <v>0</v>
      </c>
      <c r="P285" s="328">
        <f>'sheet 2'!P233</f>
        <v>0</v>
      </c>
      <c r="Q285" s="256">
        <f>'sheet 2'!Q233</f>
        <v>0</v>
      </c>
      <c r="R285" s="430">
        <f>'sheet 2'!AD233</f>
        <v>0</v>
      </c>
      <c r="S285" s="312">
        <f>'sheet 2'!AQ233</f>
        <v>0</v>
      </c>
      <c r="T285" s="312">
        <f>'sheet 2'!BD233</f>
        <v>0</v>
      </c>
      <c r="U285" s="312">
        <f>'sheet 2'!BQ233</f>
        <v>0</v>
      </c>
      <c r="V285" s="312">
        <f>'sheet 2'!CD233</f>
        <v>0</v>
      </c>
      <c r="W285" s="312">
        <f>'sheet 2'!CQ233</f>
        <v>0</v>
      </c>
      <c r="X285" s="312">
        <f>'sheet 2'!DD233</f>
        <v>0</v>
      </c>
    </row>
    <row r="286" spans="2:24" ht="14.25" x14ac:dyDescent="0.2">
      <c r="B286" s="166">
        <v>4722</v>
      </c>
      <c r="C286" s="145" t="s">
        <v>467</v>
      </c>
      <c r="D286" s="153" t="s">
        <v>36</v>
      </c>
      <c r="E286" s="99" t="s">
        <v>233</v>
      </c>
      <c r="F286" s="184"/>
      <c r="G286" s="184"/>
      <c r="H286" s="184"/>
      <c r="I286" s="184"/>
      <c r="J286" s="184"/>
      <c r="K286" s="184"/>
      <c r="L286" s="184"/>
      <c r="M286" s="311">
        <f>'sheet 2'!M234</f>
        <v>0</v>
      </c>
      <c r="N286" s="311">
        <f>'sheet 2'!N234</f>
        <v>0</v>
      </c>
      <c r="O286" s="166">
        <f>'sheet 2'!O234</f>
        <v>0</v>
      </c>
      <c r="P286" s="328">
        <f>'sheet 2'!P234</f>
        <v>0</v>
      </c>
      <c r="Q286" s="256">
        <f>'sheet 2'!Q234</f>
        <v>0</v>
      </c>
      <c r="R286" s="430">
        <f>'sheet 2'!AD234</f>
        <v>0</v>
      </c>
      <c r="S286" s="312">
        <f>'sheet 2'!AQ234</f>
        <v>0</v>
      </c>
      <c r="T286" s="312">
        <f>'sheet 2'!BD234</f>
        <v>0</v>
      </c>
      <c r="U286" s="312">
        <f>'sheet 2'!BQ234</f>
        <v>0</v>
      </c>
      <c r="V286" s="312">
        <f>'sheet 2'!CD234</f>
        <v>0</v>
      </c>
      <c r="W286" s="312">
        <f>'sheet 2'!CQ234</f>
        <v>0</v>
      </c>
      <c r="X286" s="312">
        <f>'sheet 2'!DD234</f>
        <v>0</v>
      </c>
    </row>
    <row r="287" spans="2:24" ht="21.75" customHeight="1" x14ac:dyDescent="0.2">
      <c r="B287" s="14"/>
      <c r="C287" s="14">
        <v>7.3</v>
      </c>
      <c r="D287" s="106"/>
      <c r="E287" s="15" t="s">
        <v>234</v>
      </c>
      <c r="F287" s="16"/>
      <c r="G287" s="16"/>
      <c r="H287" s="16"/>
      <c r="I287" s="16"/>
      <c r="J287" s="16"/>
      <c r="K287" s="16"/>
      <c r="L287" s="16"/>
      <c r="M287" s="267"/>
      <c r="N287" s="264"/>
      <c r="O287" s="170"/>
      <c r="P287" s="326"/>
      <c r="Q287" s="334">
        <f>SUM(Q288:Q291)</f>
        <v>0</v>
      </c>
      <c r="R287" s="334">
        <f>SUM(R288:R291)</f>
        <v>0</v>
      </c>
      <c r="S287" s="334">
        <f>SUM(S288:S291)</f>
        <v>0</v>
      </c>
      <c r="T287" s="334">
        <f t="shared" ref="T287:X287" si="72">SUM(T288:T291)</f>
        <v>0</v>
      </c>
      <c r="U287" s="334">
        <f t="shared" si="72"/>
        <v>0</v>
      </c>
      <c r="V287" s="334">
        <f t="shared" si="72"/>
        <v>0</v>
      </c>
      <c r="W287" s="334">
        <f t="shared" si="72"/>
        <v>0</v>
      </c>
      <c r="X287" s="334">
        <f t="shared" si="72"/>
        <v>0</v>
      </c>
    </row>
    <row r="288" spans="2:24" ht="14.25" x14ac:dyDescent="0.2">
      <c r="B288" s="166">
        <v>4731</v>
      </c>
      <c r="C288" s="145" t="s">
        <v>265</v>
      </c>
      <c r="D288" s="153" t="s">
        <v>36</v>
      </c>
      <c r="E288" s="99" t="s">
        <v>472</v>
      </c>
      <c r="F288" s="184"/>
      <c r="G288" s="184"/>
      <c r="H288" s="184"/>
      <c r="I288" s="184"/>
      <c r="J288" s="184"/>
      <c r="K288" s="184"/>
      <c r="L288" s="184"/>
      <c r="M288" s="311">
        <f>'sheet 2'!M236</f>
        <v>0</v>
      </c>
      <c r="N288" s="311">
        <f>'sheet 2'!N236</f>
        <v>0</v>
      </c>
      <c r="O288" s="166">
        <f>'sheet 2'!O236</f>
        <v>0</v>
      </c>
      <c r="P288" s="328">
        <f>'sheet 2'!P236</f>
        <v>0</v>
      </c>
      <c r="Q288" s="256">
        <f>'sheet 2'!Q236</f>
        <v>0</v>
      </c>
      <c r="R288" s="430">
        <f>'sheet 2'!AD236</f>
        <v>0</v>
      </c>
      <c r="S288" s="312">
        <f>'sheet 2'!AQ236</f>
        <v>0</v>
      </c>
      <c r="T288" s="312">
        <f>'sheet 2'!BD236</f>
        <v>0</v>
      </c>
      <c r="U288" s="312">
        <f>'sheet 2'!BQ236</f>
        <v>0</v>
      </c>
      <c r="V288" s="312">
        <f>'sheet 2'!CD236</f>
        <v>0</v>
      </c>
      <c r="W288" s="312">
        <f>'sheet 2'!CQ236</f>
        <v>0</v>
      </c>
      <c r="X288" s="312">
        <f>'sheet 2'!DD236</f>
        <v>0</v>
      </c>
    </row>
    <row r="289" spans="2:24" ht="14.25" x14ac:dyDescent="0.2">
      <c r="B289" s="166">
        <v>4731</v>
      </c>
      <c r="C289" s="145" t="s">
        <v>476</v>
      </c>
      <c r="D289" s="153" t="s">
        <v>36</v>
      </c>
      <c r="E289" s="99" t="s">
        <v>473</v>
      </c>
      <c r="F289" s="184"/>
      <c r="G289" s="184"/>
      <c r="H289" s="184"/>
      <c r="I289" s="184"/>
      <c r="J289" s="184"/>
      <c r="K289" s="184"/>
      <c r="L289" s="184"/>
      <c r="M289" s="311">
        <f>'sheet 2'!M237</f>
        <v>0</v>
      </c>
      <c r="N289" s="311">
        <f>'sheet 2'!N237</f>
        <v>0</v>
      </c>
      <c r="O289" s="166">
        <f>'sheet 2'!O237</f>
        <v>0</v>
      </c>
      <c r="P289" s="328">
        <f>'sheet 2'!P237</f>
        <v>0</v>
      </c>
      <c r="Q289" s="256">
        <f>'sheet 2'!Q237</f>
        <v>0</v>
      </c>
      <c r="R289" s="430">
        <f>'sheet 2'!AD237</f>
        <v>0</v>
      </c>
      <c r="S289" s="312">
        <f>'sheet 2'!AQ237</f>
        <v>0</v>
      </c>
      <c r="T289" s="312">
        <f>'sheet 2'!BD237</f>
        <v>0</v>
      </c>
      <c r="U289" s="312">
        <f>'sheet 2'!BQ237</f>
        <v>0</v>
      </c>
      <c r="V289" s="312">
        <f>'sheet 2'!CD237</f>
        <v>0</v>
      </c>
      <c r="W289" s="312">
        <f>'sheet 2'!CQ237</f>
        <v>0</v>
      </c>
      <c r="X289" s="312">
        <f>'sheet 2'!DD237</f>
        <v>0</v>
      </c>
    </row>
    <row r="290" spans="2:24" ht="14.25" x14ac:dyDescent="0.2">
      <c r="B290" s="166">
        <v>4731</v>
      </c>
      <c r="C290" s="145" t="s">
        <v>477</v>
      </c>
      <c r="D290" s="153" t="s">
        <v>36</v>
      </c>
      <c r="E290" s="99" t="s">
        <v>474</v>
      </c>
      <c r="F290" s="184"/>
      <c r="G290" s="184"/>
      <c r="H290" s="184"/>
      <c r="I290" s="184"/>
      <c r="J290" s="184"/>
      <c r="K290" s="184"/>
      <c r="L290" s="184"/>
      <c r="M290" s="311">
        <f>'sheet 2'!M238</f>
        <v>0</v>
      </c>
      <c r="N290" s="311">
        <f>'sheet 2'!N238</f>
        <v>0</v>
      </c>
      <c r="O290" s="166">
        <f>'sheet 2'!O238</f>
        <v>0</v>
      </c>
      <c r="P290" s="328">
        <f>'sheet 2'!P238</f>
        <v>0</v>
      </c>
      <c r="Q290" s="256">
        <f>'sheet 2'!Q238</f>
        <v>0</v>
      </c>
      <c r="R290" s="430">
        <f>'sheet 2'!AD238</f>
        <v>0</v>
      </c>
      <c r="S290" s="312">
        <f>'sheet 2'!AQ238</f>
        <v>0</v>
      </c>
      <c r="T290" s="312">
        <f>'sheet 2'!BD238</f>
        <v>0</v>
      </c>
      <c r="U290" s="312">
        <f>'sheet 2'!BQ238</f>
        <v>0</v>
      </c>
      <c r="V290" s="312">
        <f>'sheet 2'!CD238</f>
        <v>0</v>
      </c>
      <c r="W290" s="312">
        <f>'sheet 2'!CQ238</f>
        <v>0</v>
      </c>
      <c r="X290" s="312">
        <f>'sheet 2'!DD238</f>
        <v>0</v>
      </c>
    </row>
    <row r="291" spans="2:24" ht="14.25" x14ac:dyDescent="0.2">
      <c r="B291" s="166">
        <v>4731</v>
      </c>
      <c r="C291" s="145" t="s">
        <v>478</v>
      </c>
      <c r="D291" s="153" t="s">
        <v>36</v>
      </c>
      <c r="E291" s="99" t="s">
        <v>475</v>
      </c>
      <c r="F291" s="184"/>
      <c r="G291" s="184"/>
      <c r="H291" s="184"/>
      <c r="I291" s="184"/>
      <c r="J291" s="184"/>
      <c r="K291" s="184"/>
      <c r="L291" s="184"/>
      <c r="M291" s="311">
        <f>'sheet 2'!M239</f>
        <v>0</v>
      </c>
      <c r="N291" s="311">
        <f>'sheet 2'!N239</f>
        <v>0</v>
      </c>
      <c r="O291" s="166">
        <f>'sheet 2'!O239</f>
        <v>0</v>
      </c>
      <c r="P291" s="328">
        <f>'sheet 2'!P239</f>
        <v>0</v>
      </c>
      <c r="Q291" s="256">
        <f>'sheet 2'!Q239</f>
        <v>0</v>
      </c>
      <c r="R291" s="430">
        <f>'sheet 2'!AD239</f>
        <v>0</v>
      </c>
      <c r="S291" s="312">
        <f>'sheet 2'!AQ239</f>
        <v>0</v>
      </c>
      <c r="T291" s="312">
        <f>'sheet 2'!BD239</f>
        <v>0</v>
      </c>
      <c r="U291" s="312">
        <f>'sheet 2'!BQ239</f>
        <v>0</v>
      </c>
      <c r="V291" s="312">
        <f>'sheet 2'!CD239</f>
        <v>0</v>
      </c>
      <c r="W291" s="312">
        <f>'sheet 2'!CQ239</f>
        <v>0</v>
      </c>
      <c r="X291" s="312">
        <f>'sheet 2'!DD239</f>
        <v>0</v>
      </c>
    </row>
    <row r="292" spans="2:24" ht="18.75" hidden="1" customHeight="1" x14ac:dyDescent="0.25">
      <c r="B292" s="166"/>
      <c r="C292" s="14">
        <v>7.4</v>
      </c>
      <c r="D292" s="106"/>
      <c r="E292" s="15" t="s">
        <v>479</v>
      </c>
      <c r="F292" s="184"/>
      <c r="G292" s="184"/>
      <c r="H292" s="184"/>
      <c r="I292" s="184"/>
      <c r="J292" s="184"/>
      <c r="K292" s="184"/>
      <c r="L292" s="184"/>
      <c r="M292" s="266"/>
      <c r="N292" s="264"/>
      <c r="O292" s="170"/>
      <c r="P292" s="326"/>
      <c r="Q292" s="334">
        <f>SUM(Q293:Q295)</f>
        <v>0</v>
      </c>
      <c r="R292" s="334">
        <f t="shared" ref="R292:S292" si="73">SUM(R293:R295)</f>
        <v>0</v>
      </c>
      <c r="S292" s="334">
        <f t="shared" si="73"/>
        <v>0</v>
      </c>
      <c r="T292" s="334">
        <f t="shared" ref="T292:V292" si="74">SUM(T293:T295)</f>
        <v>0</v>
      </c>
      <c r="U292" s="334">
        <f t="shared" si="74"/>
        <v>0</v>
      </c>
      <c r="V292" s="334">
        <f t="shared" si="74"/>
        <v>0</v>
      </c>
    </row>
    <row r="293" spans="2:24" ht="13.9" hidden="1" x14ac:dyDescent="0.25">
      <c r="B293" s="166">
        <v>4782</v>
      </c>
      <c r="C293" s="145" t="s">
        <v>266</v>
      </c>
      <c r="D293" s="153" t="s">
        <v>36</v>
      </c>
      <c r="E293" s="99" t="s">
        <v>480</v>
      </c>
      <c r="F293" s="184"/>
      <c r="G293" s="184"/>
      <c r="H293" s="184"/>
      <c r="I293" s="184"/>
      <c r="J293" s="184"/>
      <c r="K293" s="184"/>
      <c r="L293" s="184"/>
      <c r="M293" s="311">
        <f>'sheet 2'!M241</f>
        <v>0</v>
      </c>
      <c r="N293" s="311">
        <f>'sheet 2'!N241</f>
        <v>0</v>
      </c>
      <c r="O293" s="166">
        <f>'sheet 2'!O241</f>
        <v>0</v>
      </c>
      <c r="P293" s="328">
        <f>'sheet 2'!P241</f>
        <v>0</v>
      </c>
      <c r="Q293" s="256">
        <f>'sheet 2'!Q241</f>
        <v>0</v>
      </c>
      <c r="R293" s="430">
        <f>'sheet 2'!AD241</f>
        <v>0</v>
      </c>
      <c r="S293" s="312">
        <f>'sheet 2'!AQ241</f>
        <v>0</v>
      </c>
      <c r="T293" s="312">
        <f>'sheet 2'!BD241</f>
        <v>0</v>
      </c>
      <c r="U293" s="312">
        <f>'sheet 2'!BQ241</f>
        <v>0</v>
      </c>
      <c r="V293" s="312">
        <f>'sheet 2'!CD241</f>
        <v>0</v>
      </c>
    </row>
    <row r="294" spans="2:24" ht="13.9" hidden="1" x14ac:dyDescent="0.25">
      <c r="B294" s="166">
        <v>4782</v>
      </c>
      <c r="C294" s="145" t="s">
        <v>267</v>
      </c>
      <c r="D294" s="153" t="s">
        <v>36</v>
      </c>
      <c r="E294" s="99" t="s">
        <v>481</v>
      </c>
      <c r="F294" s="184"/>
      <c r="G294" s="184"/>
      <c r="H294" s="184"/>
      <c r="I294" s="184"/>
      <c r="J294" s="184"/>
      <c r="K294" s="184"/>
      <c r="L294" s="184"/>
      <c r="M294" s="311">
        <f>'sheet 2'!M242</f>
        <v>0</v>
      </c>
      <c r="N294" s="311">
        <f>'sheet 2'!N242</f>
        <v>0</v>
      </c>
      <c r="O294" s="166">
        <f>'sheet 2'!O242</f>
        <v>0</v>
      </c>
      <c r="P294" s="328">
        <f>'sheet 2'!P242</f>
        <v>0</v>
      </c>
      <c r="Q294" s="256">
        <f>'sheet 2'!Q242</f>
        <v>0</v>
      </c>
      <c r="R294" s="430">
        <f>'sheet 2'!AD242</f>
        <v>0</v>
      </c>
      <c r="S294" s="312">
        <f>'sheet 2'!AQ242</f>
        <v>0</v>
      </c>
      <c r="T294" s="312">
        <f>'sheet 2'!BD242</f>
        <v>0</v>
      </c>
      <c r="U294" s="312">
        <f>'sheet 2'!BQ242</f>
        <v>0</v>
      </c>
      <c r="V294" s="312">
        <f>'sheet 2'!CD242</f>
        <v>0</v>
      </c>
    </row>
    <row r="295" spans="2:24" ht="13.9" hidden="1" x14ac:dyDescent="0.25">
      <c r="B295" s="166">
        <v>4782</v>
      </c>
      <c r="C295" s="145" t="s">
        <v>483</v>
      </c>
      <c r="D295" s="153" t="s">
        <v>36</v>
      </c>
      <c r="E295" s="99" t="s">
        <v>482</v>
      </c>
      <c r="F295" s="184"/>
      <c r="G295" s="184"/>
      <c r="H295" s="184"/>
      <c r="I295" s="184"/>
      <c r="J295" s="184"/>
      <c r="K295" s="184"/>
      <c r="L295" s="184"/>
      <c r="M295" s="311">
        <f>'sheet 2'!M243</f>
        <v>0</v>
      </c>
      <c r="N295" s="311">
        <f>'sheet 2'!N243</f>
        <v>0</v>
      </c>
      <c r="O295" s="166">
        <f>'sheet 2'!O243</f>
        <v>0</v>
      </c>
      <c r="P295" s="328">
        <f>'sheet 2'!P243</f>
        <v>0</v>
      </c>
      <c r="Q295" s="256">
        <f>'sheet 2'!Q243</f>
        <v>0</v>
      </c>
      <c r="R295" s="430">
        <f>'sheet 2'!AD243</f>
        <v>0</v>
      </c>
      <c r="S295" s="312">
        <f>'sheet 2'!AQ243</f>
        <v>0</v>
      </c>
      <c r="T295" s="312">
        <f>'sheet 2'!BD243</f>
        <v>0</v>
      </c>
      <c r="U295" s="312">
        <f>'sheet 2'!BQ243</f>
        <v>0</v>
      </c>
      <c r="V295" s="312">
        <f>'sheet 2'!CD243</f>
        <v>0</v>
      </c>
    </row>
    <row r="296" spans="2:24" ht="21.75" customHeight="1" x14ac:dyDescent="0.2">
      <c r="B296" s="14"/>
      <c r="C296" s="14">
        <v>7.5</v>
      </c>
      <c r="D296" s="106"/>
      <c r="E296" s="15" t="s">
        <v>235</v>
      </c>
      <c r="F296" s="16"/>
      <c r="G296" s="16"/>
      <c r="H296" s="16"/>
      <c r="I296" s="16"/>
      <c r="J296" s="16"/>
      <c r="K296" s="16"/>
      <c r="L296" s="16"/>
      <c r="M296" s="267"/>
      <c r="N296" s="264"/>
      <c r="O296" s="170"/>
      <c r="P296" s="326"/>
      <c r="Q296" s="334">
        <f>SUM(Q297:Q298)</f>
        <v>0</v>
      </c>
      <c r="R296" s="334">
        <f>SUM(R297:R298)</f>
        <v>0</v>
      </c>
      <c r="S296" s="334">
        <f>SUM(S297:S298)</f>
        <v>0</v>
      </c>
      <c r="T296" s="334">
        <f t="shared" ref="T296:X296" si="75">SUM(T297:T298)</f>
        <v>0</v>
      </c>
      <c r="U296" s="334">
        <f t="shared" si="75"/>
        <v>0</v>
      </c>
      <c r="V296" s="334">
        <f t="shared" si="75"/>
        <v>0</v>
      </c>
      <c r="W296" s="334">
        <f t="shared" si="75"/>
        <v>0</v>
      </c>
      <c r="X296" s="334">
        <f t="shared" si="75"/>
        <v>0</v>
      </c>
    </row>
    <row r="297" spans="2:24" ht="14.25" x14ac:dyDescent="0.2">
      <c r="B297" s="166">
        <v>4791</v>
      </c>
      <c r="C297" s="145" t="s">
        <v>484</v>
      </c>
      <c r="D297" s="153" t="s">
        <v>36</v>
      </c>
      <c r="E297" s="99" t="s">
        <v>486</v>
      </c>
      <c r="F297" s="184"/>
      <c r="G297" s="184"/>
      <c r="H297" s="184"/>
      <c r="I297" s="184"/>
      <c r="J297" s="184"/>
      <c r="K297" s="184"/>
      <c r="L297" s="184"/>
      <c r="M297" s="311">
        <f>'sheet 2'!M245</f>
        <v>0</v>
      </c>
      <c r="N297" s="311">
        <f>'sheet 2'!N245</f>
        <v>0</v>
      </c>
      <c r="O297" s="166">
        <f>'sheet 2'!O245</f>
        <v>0</v>
      </c>
      <c r="P297" s="328">
        <f>'sheet 2'!P245</f>
        <v>0</v>
      </c>
      <c r="Q297" s="256">
        <f>'sheet 2'!Q245</f>
        <v>0</v>
      </c>
      <c r="R297" s="430">
        <f>'sheet 2'!AD245</f>
        <v>0</v>
      </c>
      <c r="S297" s="312">
        <f>'sheet 2'!AQ245</f>
        <v>0</v>
      </c>
      <c r="T297" s="312">
        <f>'sheet 2'!BD245</f>
        <v>0</v>
      </c>
      <c r="U297" s="312">
        <f>'sheet 2'!BQ245</f>
        <v>0</v>
      </c>
      <c r="V297" s="312">
        <f>'sheet 2'!CD245</f>
        <v>0</v>
      </c>
      <c r="W297" s="312">
        <f>'sheet 2'!CQ245</f>
        <v>0</v>
      </c>
      <c r="X297" s="312">
        <f>'sheet 2'!DD245</f>
        <v>0</v>
      </c>
    </row>
    <row r="298" spans="2:24" ht="14.25" x14ac:dyDescent="0.2">
      <c r="B298" s="166">
        <v>4792</v>
      </c>
      <c r="C298" s="145" t="s">
        <v>485</v>
      </c>
      <c r="D298" s="153" t="s">
        <v>36</v>
      </c>
      <c r="E298" s="99" t="s">
        <v>487</v>
      </c>
      <c r="F298" s="184"/>
      <c r="G298" s="184"/>
      <c r="H298" s="184"/>
      <c r="I298" s="184"/>
      <c r="J298" s="184"/>
      <c r="K298" s="184"/>
      <c r="L298" s="184"/>
      <c r="M298" s="311">
        <f>'sheet 2'!M246</f>
        <v>0</v>
      </c>
      <c r="N298" s="311">
        <f>'sheet 2'!N246</f>
        <v>0</v>
      </c>
      <c r="O298" s="166">
        <f>'sheet 2'!O246</f>
        <v>0</v>
      </c>
      <c r="P298" s="328">
        <f>'sheet 2'!P246</f>
        <v>0</v>
      </c>
      <c r="Q298" s="256">
        <f>'sheet 2'!Q246</f>
        <v>0</v>
      </c>
      <c r="R298" s="430">
        <f>'sheet 2'!AD246</f>
        <v>0</v>
      </c>
      <c r="S298" s="312">
        <f>'sheet 2'!AQ246</f>
        <v>0</v>
      </c>
      <c r="T298" s="312">
        <f>'sheet 2'!BD246</f>
        <v>0</v>
      </c>
      <c r="U298" s="312">
        <f>'sheet 2'!BQ246</f>
        <v>0</v>
      </c>
      <c r="V298" s="312">
        <f>'sheet 2'!CD246</f>
        <v>0</v>
      </c>
      <c r="W298" s="312">
        <f>'sheet 2'!CQ246</f>
        <v>0</v>
      </c>
      <c r="X298" s="312">
        <f>'sheet 2'!DD246</f>
        <v>0</v>
      </c>
    </row>
    <row r="299" spans="2:24" ht="15" customHeight="1" thickBot="1" x14ac:dyDescent="0.25">
      <c r="B299" s="229"/>
      <c r="C299" s="57"/>
      <c r="D299" s="155"/>
      <c r="E299" s="58"/>
      <c r="F299" s="58"/>
      <c r="G299" s="58"/>
      <c r="H299" s="58"/>
      <c r="I299" s="58"/>
      <c r="J299" s="58"/>
      <c r="K299" s="58"/>
      <c r="L299" s="58"/>
      <c r="M299" s="58"/>
      <c r="N299" s="155"/>
      <c r="O299" s="58"/>
      <c r="P299" s="255" t="s">
        <v>19</v>
      </c>
      <c r="Q299" s="262">
        <f>Q272+Q281+Q287+Q296+Q292</f>
        <v>0</v>
      </c>
      <c r="R299" s="262">
        <f t="shared" ref="R299:S299" si="76">R272+R281+R287+R296+R292</f>
        <v>0</v>
      </c>
      <c r="S299" s="262">
        <f t="shared" si="76"/>
        <v>0</v>
      </c>
      <c r="T299" s="262">
        <f t="shared" ref="T299:V299" si="77">T272+T281+T287+T296+T292</f>
        <v>0</v>
      </c>
      <c r="U299" s="262">
        <f t="shared" si="77"/>
        <v>0</v>
      </c>
      <c r="V299" s="262">
        <f t="shared" si="77"/>
        <v>0</v>
      </c>
      <c r="W299" s="262">
        <f t="shared" ref="W299:X299" si="78">W272+W281+W287+W296+W292</f>
        <v>0</v>
      </c>
      <c r="X299" s="262">
        <f t="shared" si="78"/>
        <v>0</v>
      </c>
    </row>
    <row r="300" spans="2:24" s="212" customFormat="1" x14ac:dyDescent="0.2">
      <c r="B300" s="281"/>
      <c r="C300" s="282" t="s">
        <v>268</v>
      </c>
      <c r="D300" s="283"/>
      <c r="E300" s="284" t="s">
        <v>135</v>
      </c>
      <c r="F300" s="285"/>
      <c r="G300" s="285"/>
      <c r="H300" s="285"/>
      <c r="I300" s="285"/>
      <c r="J300" s="285"/>
      <c r="K300" s="285"/>
      <c r="L300" s="285"/>
      <c r="M300" s="285"/>
      <c r="N300" s="324"/>
      <c r="O300" s="285"/>
      <c r="P300" s="285"/>
      <c r="Q300" s="288">
        <f>Q301+Q302</f>
        <v>0</v>
      </c>
      <c r="R300" s="288">
        <f>R301+R302</f>
        <v>0</v>
      </c>
      <c r="S300" s="288">
        <f t="shared" ref="S300" si="79">S301+S302</f>
        <v>0</v>
      </c>
      <c r="T300" s="288">
        <f t="shared" ref="T300:V300" si="80">T301+T302</f>
        <v>0</v>
      </c>
      <c r="U300" s="288">
        <f t="shared" si="80"/>
        <v>0</v>
      </c>
      <c r="V300" s="288">
        <f t="shared" si="80"/>
        <v>0</v>
      </c>
      <c r="W300" s="288">
        <f t="shared" ref="W300:X300" si="81">W301+W302</f>
        <v>0</v>
      </c>
      <c r="X300" s="288">
        <f t="shared" si="81"/>
        <v>0</v>
      </c>
    </row>
    <row r="301" spans="2:24" ht="14.25" x14ac:dyDescent="0.2">
      <c r="B301" s="166"/>
      <c r="C301" s="145"/>
      <c r="D301" s="153" t="s">
        <v>36</v>
      </c>
      <c r="E301" s="99" t="s">
        <v>44</v>
      </c>
      <c r="F301" s="184"/>
      <c r="G301" s="184"/>
      <c r="H301" s="184"/>
      <c r="I301" s="184"/>
      <c r="J301" s="184"/>
      <c r="K301" s="184"/>
      <c r="L301" s="184"/>
      <c r="M301" s="472">
        <f>'sheet 2'!M249</f>
        <v>0</v>
      </c>
      <c r="N301" s="165"/>
      <c r="O301" s="166"/>
      <c r="P301" s="410"/>
      <c r="Q301" s="430">
        <f>'sheet 2'!Q249</f>
        <v>0</v>
      </c>
      <c r="R301" s="430">
        <f>'sheet 2'!AD249</f>
        <v>0</v>
      </c>
      <c r="S301" s="312">
        <f>'sheet 2'!AQ249</f>
        <v>0</v>
      </c>
      <c r="T301" s="312">
        <f>'sheet 2'!BD249</f>
        <v>0</v>
      </c>
      <c r="U301" s="312">
        <f>'sheet 2'!BQ249</f>
        <v>0</v>
      </c>
      <c r="V301" s="312">
        <f>'sheet 2'!CD249</f>
        <v>0</v>
      </c>
      <c r="W301" s="312">
        <f>'sheet 2'!CQ249</f>
        <v>0</v>
      </c>
      <c r="X301" s="312">
        <f>'sheet 2'!DD249</f>
        <v>0</v>
      </c>
    </row>
    <row r="302" spans="2:24" ht="14.25" x14ac:dyDescent="0.2">
      <c r="B302" s="166"/>
      <c r="C302" s="145"/>
      <c r="D302" s="572" t="s">
        <v>133</v>
      </c>
      <c r="E302" s="573" t="s">
        <v>71315</v>
      </c>
      <c r="F302" s="574"/>
      <c r="G302" s="574"/>
      <c r="H302" s="574"/>
      <c r="I302" s="574"/>
      <c r="J302" s="574"/>
      <c r="K302" s="574"/>
      <c r="L302" s="574"/>
      <c r="M302" s="576">
        <f>'sheet 2'!M250</f>
        <v>0</v>
      </c>
      <c r="N302" s="165"/>
      <c r="O302" s="166"/>
      <c r="P302" s="410"/>
      <c r="Q302" s="430">
        <f>'sheet 2'!Q250</f>
        <v>0</v>
      </c>
      <c r="R302" s="430">
        <f>'sheet 2'!AD250</f>
        <v>0</v>
      </c>
      <c r="S302" s="312">
        <f>'sheet 2'!AQ250</f>
        <v>0</v>
      </c>
      <c r="T302" s="312">
        <f>'sheet 2'!BD250</f>
        <v>0</v>
      </c>
      <c r="U302" s="312">
        <f>'sheet 2'!BQ250</f>
        <v>0</v>
      </c>
      <c r="V302" s="312">
        <f>'sheet 2'!CD250</f>
        <v>0</v>
      </c>
      <c r="W302" s="312">
        <f>'sheet 2'!CQ250</f>
        <v>0</v>
      </c>
      <c r="X302" s="312">
        <f>'sheet 2'!DD250</f>
        <v>0</v>
      </c>
    </row>
    <row r="303" spans="2:24" thickBot="1" x14ac:dyDescent="0.25">
      <c r="B303" s="229"/>
      <c r="C303" s="57"/>
      <c r="D303" s="155"/>
      <c r="E303" s="58"/>
      <c r="F303" s="58"/>
      <c r="G303" s="58"/>
      <c r="H303" s="58"/>
      <c r="I303" s="58"/>
      <c r="J303" s="58"/>
      <c r="K303" s="58"/>
      <c r="L303" s="58"/>
      <c r="M303" s="58"/>
      <c r="N303" s="155"/>
      <c r="O303" s="58"/>
      <c r="P303" s="61"/>
      <c r="Q303" s="230"/>
      <c r="R303" s="230"/>
      <c r="S303" s="230"/>
      <c r="T303" s="230"/>
      <c r="U303" s="230"/>
      <c r="V303" s="230"/>
      <c r="W303" s="230"/>
      <c r="X303" s="230"/>
    </row>
    <row r="304" spans="2:24" ht="15.75" customHeight="1" x14ac:dyDescent="0.2">
      <c r="B304" s="231" t="s">
        <v>109</v>
      </c>
      <c r="C304" s="69"/>
      <c r="D304" s="69"/>
      <c r="E304" s="69"/>
      <c r="F304" s="69"/>
      <c r="G304" s="69"/>
      <c r="H304" s="69"/>
      <c r="I304" s="69"/>
      <c r="J304" s="69"/>
      <c r="K304" s="69"/>
      <c r="L304" s="69"/>
      <c r="M304" s="70"/>
      <c r="N304" s="483" t="s">
        <v>100</v>
      </c>
      <c r="P304" s="53"/>
      <c r="Q304" s="269">
        <f>'sheet 2'!Q252</f>
        <v>0</v>
      </c>
      <c r="R304" s="269">
        <f>'sheet 2'!AD252</f>
        <v>0</v>
      </c>
      <c r="S304" s="269">
        <f>'sheet 2'!AQ252</f>
        <v>0</v>
      </c>
      <c r="T304" s="269">
        <f>'sheet 2'!BD252</f>
        <v>0</v>
      </c>
      <c r="U304" s="269">
        <f>'sheet 2'!BQ252</f>
        <v>0</v>
      </c>
      <c r="V304" s="269">
        <f>'sheet 2'!CD252</f>
        <v>0</v>
      </c>
      <c r="W304" s="269">
        <f>'sheet 2'!CQ252</f>
        <v>0</v>
      </c>
      <c r="X304" s="269">
        <f>'sheet 2'!DD252</f>
        <v>0</v>
      </c>
    </row>
    <row r="305" spans="2:24" ht="15" customHeight="1" x14ac:dyDescent="0.2">
      <c r="B305" s="232"/>
      <c r="C305" s="191"/>
      <c r="D305" s="192"/>
      <c r="E305" s="71"/>
      <c r="F305" s="71"/>
      <c r="G305" s="71"/>
      <c r="H305" s="71"/>
      <c r="I305" s="71"/>
      <c r="J305" s="71"/>
      <c r="K305" s="71"/>
      <c r="L305" s="71"/>
      <c r="M305" s="72"/>
      <c r="N305" s="484" t="s">
        <v>98</v>
      </c>
      <c r="P305" s="55" t="e">
        <f ca="1">Q305/F11</f>
        <v>#DIV/0!</v>
      </c>
      <c r="Q305" s="270">
        <f ca="1">'sheet 2'!Q253</f>
        <v>0</v>
      </c>
      <c r="R305" s="270">
        <f ca="1">'sheet 2'!AD253</f>
        <v>0</v>
      </c>
      <c r="S305" s="270">
        <f ca="1">'sheet 2'!AQ253</f>
        <v>0</v>
      </c>
      <c r="T305" s="270">
        <f ca="1">'sheet 2'!BD253</f>
        <v>0</v>
      </c>
      <c r="U305" s="270">
        <f ca="1">'sheet 2'!BQ253</f>
        <v>0</v>
      </c>
      <c r="V305" s="270">
        <f ca="1">'sheet 2'!CD253</f>
        <v>0</v>
      </c>
      <c r="W305" s="270">
        <f ca="1">'sheet 2'!CQ253</f>
        <v>0</v>
      </c>
      <c r="X305" s="270">
        <f ca="1">'sheet 2'!DD253</f>
        <v>0</v>
      </c>
    </row>
    <row r="306" spans="2:24" ht="15" customHeight="1" x14ac:dyDescent="0.2">
      <c r="B306" s="232"/>
      <c r="C306" s="73"/>
      <c r="D306" s="73"/>
      <c r="E306" s="73"/>
      <c r="F306" s="73"/>
      <c r="G306" s="73"/>
      <c r="H306" s="73"/>
      <c r="I306" s="73"/>
      <c r="J306" s="73"/>
      <c r="K306" s="73"/>
      <c r="L306" s="73"/>
      <c r="M306" s="74"/>
      <c r="N306" s="484" t="s">
        <v>44</v>
      </c>
      <c r="P306" s="590">
        <f>M301</f>
        <v>0</v>
      </c>
      <c r="Q306" s="270">
        <f>'sheet 2'!Q254</f>
        <v>0</v>
      </c>
      <c r="R306" s="270">
        <f>'sheet 2'!AD254</f>
        <v>0</v>
      </c>
      <c r="S306" s="270">
        <f>'sheet 2'!AQ254</f>
        <v>0</v>
      </c>
      <c r="T306" s="270">
        <f>'sheet 2'!BD254</f>
        <v>0</v>
      </c>
      <c r="U306" s="270">
        <f>'sheet 2'!BQ254</f>
        <v>0</v>
      </c>
      <c r="V306" s="270">
        <f>'sheet 2'!CD254</f>
        <v>0</v>
      </c>
      <c r="W306" s="270">
        <f>'sheet 2'!CQ254</f>
        <v>0</v>
      </c>
      <c r="X306" s="270">
        <f>'sheet 2'!DD254</f>
        <v>0</v>
      </c>
    </row>
    <row r="307" spans="2:24" ht="15" customHeight="1" x14ac:dyDescent="0.2">
      <c r="B307" s="232"/>
      <c r="C307" s="191"/>
      <c r="D307" s="192"/>
      <c r="E307" s="71"/>
      <c r="F307" s="71"/>
      <c r="G307" s="71"/>
      <c r="H307" s="71"/>
      <c r="I307" s="71"/>
      <c r="J307" s="71"/>
      <c r="K307" s="71"/>
      <c r="L307" s="71"/>
      <c r="M307" s="72"/>
      <c r="N307" s="484" t="s">
        <v>99</v>
      </c>
      <c r="P307" s="55" t="e">
        <f ca="1">Q307/Q304</f>
        <v>#DIV/0!</v>
      </c>
      <c r="Q307" s="270">
        <f ca="1">'sheet 2'!Q255</f>
        <v>0</v>
      </c>
      <c r="R307" s="270">
        <f ca="1">'sheet 2'!AD255</f>
        <v>0</v>
      </c>
      <c r="S307" s="270">
        <f ca="1">'sheet 2'!AQ255</f>
        <v>0</v>
      </c>
      <c r="T307" s="270">
        <f ca="1">'sheet 2'!BD255</f>
        <v>0</v>
      </c>
      <c r="U307" s="270">
        <f ca="1">'sheet 2'!BQ255</f>
        <v>0</v>
      </c>
      <c r="V307" s="270">
        <f ca="1">'sheet 2'!CD255</f>
        <v>0</v>
      </c>
      <c r="W307" s="270">
        <f ca="1">'sheet 2'!CQ255</f>
        <v>0</v>
      </c>
      <c r="X307" s="270">
        <f ca="1">'sheet 2'!DD255</f>
        <v>0</v>
      </c>
    </row>
    <row r="308" spans="2:24" ht="15" customHeight="1" x14ac:dyDescent="0.2">
      <c r="B308" s="232"/>
      <c r="C308" s="191"/>
      <c r="D308" s="192"/>
      <c r="E308" s="71"/>
      <c r="F308" s="71"/>
      <c r="G308" s="71"/>
      <c r="H308" s="71"/>
      <c r="I308" s="71"/>
      <c r="J308" s="71"/>
      <c r="K308" s="71"/>
      <c r="L308" s="71"/>
      <c r="M308" s="72"/>
      <c r="N308" s="484" t="s">
        <v>95</v>
      </c>
      <c r="P308" s="590" t="e">
        <f ca="1">Q308/Q304</f>
        <v>#DIV/0!</v>
      </c>
      <c r="Q308" s="270">
        <f ca="1">'sheet 2'!Q256</f>
        <v>0</v>
      </c>
      <c r="R308" s="270">
        <f ca="1">'sheet 2'!AD256</f>
        <v>0</v>
      </c>
      <c r="S308" s="270">
        <f ca="1">'sheet 2'!AQ256</f>
        <v>0</v>
      </c>
      <c r="T308" s="270">
        <f ca="1">'sheet 2'!BD256</f>
        <v>0</v>
      </c>
      <c r="U308" s="270">
        <f ca="1">'sheet 2'!BQ256</f>
        <v>0</v>
      </c>
      <c r="V308" s="270">
        <f ca="1">'sheet 2'!CD256</f>
        <v>0</v>
      </c>
      <c r="W308" s="270">
        <f ca="1">'sheet 2'!CQ256</f>
        <v>0</v>
      </c>
      <c r="X308" s="270">
        <f ca="1">'sheet 2'!DD256</f>
        <v>0</v>
      </c>
    </row>
    <row r="309" spans="2:24" ht="15" customHeight="1" x14ac:dyDescent="0.2">
      <c r="B309" s="232"/>
      <c r="C309" s="191"/>
      <c r="D309" s="192"/>
      <c r="E309" s="71"/>
      <c r="F309" s="71"/>
      <c r="G309" s="71"/>
      <c r="H309" s="71"/>
      <c r="I309" s="71"/>
      <c r="J309" s="71"/>
      <c r="K309" s="71"/>
      <c r="L309" s="71"/>
      <c r="M309" s="72"/>
      <c r="N309" s="482" t="s">
        <v>71092</v>
      </c>
      <c r="O309" s="56"/>
      <c r="P309" s="55"/>
      <c r="Q309" s="588" t="e">
        <f ca="1">Q308/Q304</f>
        <v>#DIV/0!</v>
      </c>
      <c r="R309" s="589" t="e">
        <f ca="1">R308/R304</f>
        <v>#DIV/0!</v>
      </c>
      <c r="S309" s="589" t="e">
        <f ca="1">S308/S304</f>
        <v>#DIV/0!</v>
      </c>
      <c r="T309" s="589" t="e">
        <f ca="1">T308/T304</f>
        <v>#DIV/0!</v>
      </c>
      <c r="U309" s="589" t="e">
        <f ca="1">'sheet 2'!BQ257</f>
        <v>#DIV/0!</v>
      </c>
      <c r="V309" s="589" t="e">
        <f ca="1">'sheet 2'!CD257</f>
        <v>#DIV/0!</v>
      </c>
      <c r="W309" s="589" t="e">
        <f ca="1">'sheet 2'!CQ257</f>
        <v>#DIV/0!</v>
      </c>
      <c r="X309" s="589" t="e">
        <f ca="1">'sheet 2'!DD257</f>
        <v>#DIV/0!</v>
      </c>
    </row>
    <row r="310" spans="2:24" ht="15" customHeight="1" x14ac:dyDescent="0.2">
      <c r="B310" s="232"/>
      <c r="C310" s="191"/>
      <c r="D310" s="192"/>
      <c r="E310" s="71"/>
      <c r="F310" s="71"/>
      <c r="G310" s="71"/>
      <c r="H310" s="71"/>
      <c r="I310" s="71"/>
      <c r="J310" s="71"/>
      <c r="K310" s="71"/>
      <c r="L310" s="71"/>
      <c r="M310" s="72"/>
      <c r="N310" s="67"/>
      <c r="O310" s="55"/>
      <c r="P310" s="55"/>
      <c r="Q310" s="55"/>
      <c r="R310" s="487"/>
      <c r="S310" s="487"/>
      <c r="T310" s="487"/>
      <c r="U310" s="487"/>
      <c r="V310" s="487"/>
      <c r="W310" s="487"/>
      <c r="X310" s="487"/>
    </row>
    <row r="311" spans="2:24" ht="14.25" x14ac:dyDescent="0.2">
      <c r="B311" s="232"/>
      <c r="C311" s="191"/>
      <c r="D311" s="192"/>
      <c r="E311" s="71"/>
      <c r="F311" s="71"/>
      <c r="G311" s="71"/>
      <c r="H311" s="71"/>
      <c r="I311" s="71"/>
      <c r="J311" s="71"/>
      <c r="K311" s="71"/>
      <c r="L311" s="71"/>
      <c r="M311" s="72"/>
      <c r="N311" s="67"/>
      <c r="O311" s="55"/>
      <c r="P311" s="55"/>
      <c r="Q311" s="55"/>
      <c r="R311" s="486"/>
      <c r="S311" s="486"/>
      <c r="T311" s="486"/>
      <c r="U311" s="486"/>
      <c r="V311" s="486"/>
      <c r="W311" s="486"/>
      <c r="X311" s="486"/>
    </row>
    <row r="312" spans="2:24" thickBot="1" x14ac:dyDescent="0.25">
      <c r="B312" s="233"/>
      <c r="C312" s="75"/>
      <c r="D312" s="75"/>
      <c r="E312" s="75"/>
      <c r="F312" s="75"/>
      <c r="G312" s="75"/>
      <c r="H312" s="75"/>
      <c r="I312" s="75"/>
      <c r="J312" s="75"/>
      <c r="K312" s="75"/>
      <c r="L312" s="75"/>
      <c r="M312" s="76"/>
      <c r="N312" s="68"/>
      <c r="O312" s="51"/>
      <c r="P312" s="52"/>
      <c r="Q312" s="234"/>
      <c r="R312" s="234"/>
      <c r="S312" s="234"/>
      <c r="T312" s="234"/>
      <c r="U312" s="234"/>
      <c r="V312" s="234"/>
      <c r="W312" s="234"/>
      <c r="X312" s="234"/>
    </row>
    <row r="313" spans="2:24" ht="14.25" x14ac:dyDescent="0.2">
      <c r="B313" s="235"/>
      <c r="C313" s="108"/>
      <c r="D313" s="108"/>
      <c r="E313" s="108"/>
      <c r="F313" s="108"/>
      <c r="G313" s="108"/>
      <c r="H313" s="108"/>
      <c r="I313" s="108"/>
      <c r="J313" s="108"/>
      <c r="K313" s="108"/>
      <c r="L313" s="108"/>
      <c r="M313" s="108"/>
      <c r="N313" s="108"/>
      <c r="O313" s="566" t="s">
        <v>136</v>
      </c>
      <c r="P313" s="567"/>
      <c r="Q313" s="568">
        <f ca="1">'sheet 2'!Q261</f>
        <v>0</v>
      </c>
      <c r="R313" s="568">
        <f ca="1">'sheet 2'!AD261</f>
        <v>0</v>
      </c>
      <c r="S313" s="568">
        <f ca="1">'sheet 2'!AQ261</f>
        <v>0</v>
      </c>
      <c r="T313" s="568">
        <f ca="1">'sheet 2'!BD261</f>
        <v>0</v>
      </c>
      <c r="U313" s="568">
        <f ca="1">'sheet 2'!BQ261</f>
        <v>0</v>
      </c>
      <c r="V313" s="568">
        <f ca="1">'sheet 2'!CD261</f>
        <v>0</v>
      </c>
      <c r="W313" s="568">
        <f ca="1">'sheet 2'!CQ261</f>
        <v>0</v>
      </c>
      <c r="X313" s="568">
        <f ca="1">'sheet 2'!DD261</f>
        <v>0</v>
      </c>
    </row>
    <row r="314" spans="2:24" ht="14.25" x14ac:dyDescent="0.2">
      <c r="B314" s="235"/>
      <c r="C314" s="108"/>
      <c r="D314" s="108"/>
      <c r="E314" s="108"/>
      <c r="F314" s="108"/>
      <c r="G314" s="108"/>
      <c r="H314" s="108"/>
      <c r="I314" s="108"/>
      <c r="J314" s="108"/>
      <c r="K314" s="108"/>
      <c r="L314" s="108"/>
      <c r="M314" s="108"/>
      <c r="N314" s="108"/>
      <c r="O314" s="566" t="s">
        <v>137</v>
      </c>
      <c r="P314" s="567"/>
      <c r="Q314" s="568">
        <f ca="1">'sheet 2'!Q262</f>
        <v>0</v>
      </c>
      <c r="R314" s="568">
        <f ca="1">'sheet 2'!AD262</f>
        <v>0</v>
      </c>
      <c r="S314" s="568">
        <f ca="1">'sheet 2'!AQ262</f>
        <v>0</v>
      </c>
      <c r="T314" s="568">
        <f ca="1">'sheet 2'!BD262</f>
        <v>0</v>
      </c>
      <c r="U314" s="568">
        <f ca="1">'sheet 2'!BQ262</f>
        <v>0</v>
      </c>
      <c r="V314" s="568">
        <f ca="1">'sheet 2'!CD262</f>
        <v>0</v>
      </c>
      <c r="W314" s="568">
        <f ca="1">'sheet 2'!CQ262</f>
        <v>0</v>
      </c>
      <c r="X314" s="568">
        <f ca="1">'sheet 2'!DD262</f>
        <v>0</v>
      </c>
    </row>
    <row r="315" spans="2:24" ht="14.25" x14ac:dyDescent="0.2">
      <c r="B315" s="235"/>
      <c r="C315" s="108"/>
      <c r="D315" s="108"/>
      <c r="E315" s="108"/>
      <c r="F315" s="108"/>
      <c r="G315" s="108"/>
      <c r="H315" s="108"/>
      <c r="I315" s="108"/>
      <c r="J315" s="108"/>
      <c r="K315" s="108"/>
      <c r="L315" s="108"/>
      <c r="M315" s="108"/>
      <c r="N315" s="108"/>
      <c r="O315" s="566" t="s">
        <v>138</v>
      </c>
      <c r="P315" s="567"/>
      <c r="Q315" s="568" t="e">
        <f ca="1">'sheet 2'!Q263</f>
        <v>#DIV/0!</v>
      </c>
      <c r="R315" s="568" t="e">
        <f ca="1">'sheet 2'!AD263</f>
        <v>#DIV/0!</v>
      </c>
      <c r="S315" s="568" t="e">
        <f ca="1">'sheet 2'!AQ263</f>
        <v>#DIV/0!</v>
      </c>
      <c r="T315" s="568" t="e">
        <f ca="1">'sheet 2'!BD263</f>
        <v>#DIV/0!</v>
      </c>
      <c r="U315" s="568" t="e">
        <f ca="1">'sheet 2'!BQ263</f>
        <v>#DIV/0!</v>
      </c>
      <c r="V315" s="568" t="e">
        <f ca="1">'sheet 2'!CD263</f>
        <v>#DIV/0!</v>
      </c>
      <c r="W315" s="568" t="e">
        <f ca="1">'sheet 2'!CQ263</f>
        <v>#DIV/0!</v>
      </c>
      <c r="X315" s="568" t="e">
        <f ca="1">'sheet 2'!DD263</f>
        <v>#DIV/0!</v>
      </c>
    </row>
    <row r="316" spans="2:24" ht="14.25" x14ac:dyDescent="0.2">
      <c r="B316" s="235"/>
      <c r="C316" s="108"/>
      <c r="D316" s="108"/>
      <c r="E316" s="108"/>
      <c r="F316" s="108"/>
      <c r="G316" s="108"/>
      <c r="H316" s="108"/>
      <c r="I316" s="108"/>
      <c r="J316" s="108"/>
      <c r="K316" s="108"/>
      <c r="L316" s="108"/>
      <c r="M316" s="108"/>
      <c r="N316" s="108"/>
      <c r="O316" s="566" t="s">
        <v>139</v>
      </c>
      <c r="P316" s="567"/>
      <c r="Q316" s="568" t="e">
        <f ca="1">'sheet 2'!Q264</f>
        <v>#DIV/0!</v>
      </c>
      <c r="R316" s="568" t="e">
        <f ca="1">'sheet 2'!AD264</f>
        <v>#DIV/0!</v>
      </c>
      <c r="S316" s="568" t="e">
        <f ca="1">'sheet 2'!AQ264</f>
        <v>#DIV/0!</v>
      </c>
      <c r="T316" s="568" t="e">
        <f ca="1">'sheet 2'!BD264</f>
        <v>#DIV/0!</v>
      </c>
      <c r="U316" s="568" t="e">
        <f ca="1">'sheet 2'!BQ264</f>
        <v>#DIV/0!</v>
      </c>
      <c r="V316" s="568" t="e">
        <f ca="1">'sheet 2'!CD264</f>
        <v>#DIV/0!</v>
      </c>
      <c r="W316" s="568" t="e">
        <f ca="1">'sheet 2'!CQ264</f>
        <v>#DIV/0!</v>
      </c>
      <c r="X316" s="568" t="e">
        <f ca="1">'sheet 2'!DD264</f>
        <v>#DIV/0!</v>
      </c>
    </row>
    <row r="317" spans="2:24" ht="15" customHeight="1" x14ac:dyDescent="0.2">
      <c r="B317" s="902"/>
      <c r="C317" s="903"/>
      <c r="D317" s="903"/>
      <c r="E317" s="903"/>
      <c r="F317" s="903"/>
      <c r="G317" s="903"/>
      <c r="H317" s="903"/>
      <c r="I317" s="903"/>
      <c r="J317" s="903"/>
      <c r="K317" s="903"/>
      <c r="L317" s="903"/>
      <c r="M317" s="903"/>
      <c r="N317" s="903"/>
      <c r="O317" s="903"/>
      <c r="P317" s="903"/>
      <c r="Q317" s="903"/>
      <c r="R317" s="903"/>
      <c r="S317" s="903"/>
      <c r="T317" s="903"/>
      <c r="U317" s="903"/>
      <c r="V317" s="903"/>
      <c r="W317" s="903"/>
      <c r="X317" s="903"/>
    </row>
    <row r="318" spans="2:24" ht="14.25" x14ac:dyDescent="0.2">
      <c r="B318" s="149"/>
      <c r="C318" s="1"/>
      <c r="D318" s="156"/>
      <c r="E318" s="1"/>
      <c r="F318" s="1"/>
      <c r="G318" s="1"/>
      <c r="H318" s="1"/>
      <c r="I318" s="1"/>
      <c r="J318" s="1"/>
      <c r="K318" s="1"/>
      <c r="L318" s="1"/>
      <c r="M318" s="1"/>
      <c r="N318" s="1"/>
      <c r="O318" s="1"/>
      <c r="P318" s="1"/>
      <c r="Q318" s="251"/>
      <c r="R318" s="432"/>
      <c r="S318" s="250"/>
      <c r="T318" s="250"/>
      <c r="U318" s="250"/>
      <c r="V318" s="252"/>
    </row>
    <row r="319" spans="2:24" ht="20.25" customHeight="1" x14ac:dyDescent="0.2">
      <c r="B319" s="237"/>
      <c r="C319" s="271"/>
      <c r="D319" s="2"/>
      <c r="E319" s="800"/>
      <c r="F319" s="797"/>
      <c r="G319" s="798"/>
      <c r="H319" s="559"/>
      <c r="I319" s="561" t="s">
        <v>45</v>
      </c>
      <c r="J319" s="582"/>
      <c r="K319" s="582"/>
      <c r="L319" s="561" t="s">
        <v>71317</v>
      </c>
      <c r="M319" s="555"/>
      <c r="N319" s="558"/>
      <c r="O319" s="821" t="s">
        <v>46</v>
      </c>
      <c r="P319" s="797"/>
      <c r="Q319" s="905" t="s">
        <v>195</v>
      </c>
      <c r="R319" s="905"/>
      <c r="S319" s="562"/>
      <c r="T319" s="552"/>
      <c r="U319" s="342"/>
      <c r="V319" s="253"/>
    </row>
    <row r="320" spans="2:24" ht="14.25" x14ac:dyDescent="0.2">
      <c r="B320" s="149"/>
      <c r="C320" s="273"/>
      <c r="D320" s="273"/>
      <c r="E320" s="798"/>
      <c r="F320" s="798"/>
      <c r="G320" s="798"/>
      <c r="H320" s="414"/>
      <c r="I320" s="254"/>
      <c r="J320" s="554"/>
      <c r="K320" s="554"/>
      <c r="L320" s="254"/>
      <c r="M320" s="554"/>
      <c r="N320" s="554"/>
      <c r="O320" s="823"/>
      <c r="P320" s="798"/>
      <c r="Q320" s="817"/>
      <c r="R320" s="818"/>
      <c r="S320" s="251"/>
      <c r="T320" s="251"/>
      <c r="U320" s="251"/>
      <c r="V320" s="236"/>
    </row>
    <row r="321" spans="2:22" ht="14.25" x14ac:dyDescent="0.2">
      <c r="B321" s="149"/>
      <c r="C321" s="205"/>
      <c r="D321" s="205"/>
      <c r="E321" s="795"/>
      <c r="F321" s="795"/>
      <c r="G321" s="795"/>
      <c r="H321" s="412"/>
      <c r="I321" s="794"/>
      <c r="J321" s="205"/>
      <c r="K321" s="205"/>
      <c r="L321" s="794"/>
      <c r="M321" s="205"/>
      <c r="N321" s="205"/>
      <c r="O321" s="819"/>
      <c r="P321" s="795"/>
      <c r="Q321" s="817"/>
      <c r="R321" s="818"/>
      <c r="S321" s="251"/>
      <c r="T321" s="251"/>
      <c r="U321" s="251"/>
      <c r="V321" s="236"/>
    </row>
    <row r="322" spans="2:22" ht="14.25" x14ac:dyDescent="0.2">
      <c r="B322" s="149"/>
      <c r="C322" s="205"/>
      <c r="D322" s="205"/>
      <c r="E322" s="795"/>
      <c r="F322" s="795"/>
      <c r="G322" s="795"/>
      <c r="H322" s="412"/>
      <c r="I322" s="794"/>
      <c r="J322" s="205"/>
      <c r="K322" s="205"/>
      <c r="L322" s="794"/>
      <c r="M322" s="205"/>
      <c r="N322" s="205"/>
      <c r="O322" s="819"/>
      <c r="P322" s="795"/>
      <c r="Q322" s="817"/>
      <c r="R322" s="818"/>
      <c r="S322" s="251"/>
      <c r="T322" s="251"/>
      <c r="U322" s="251"/>
      <c r="V322" s="236"/>
    </row>
    <row r="323" spans="2:22" ht="14.25" x14ac:dyDescent="0.2">
      <c r="B323" s="149"/>
      <c r="C323" s="1"/>
      <c r="D323" s="156"/>
      <c r="E323" s="796"/>
      <c r="F323" s="796"/>
      <c r="G323" s="796"/>
      <c r="H323" s="413"/>
      <c r="I323" s="149"/>
      <c r="J323" s="1"/>
      <c r="K323" s="1"/>
      <c r="L323" s="149"/>
      <c r="M323" s="1"/>
      <c r="N323" s="1"/>
      <c r="O323" s="820"/>
      <c r="P323" s="796"/>
      <c r="Q323" s="817"/>
      <c r="R323" s="818"/>
      <c r="S323" s="251"/>
      <c r="T323" s="251"/>
      <c r="U323" s="251"/>
      <c r="V323" s="236"/>
    </row>
    <row r="324" spans="2:22" ht="14.25" x14ac:dyDescent="0.2">
      <c r="B324" s="149"/>
      <c r="C324" s="1"/>
      <c r="D324" s="156"/>
      <c r="E324" s="796"/>
      <c r="F324" s="796"/>
      <c r="G324" s="796"/>
      <c r="H324" s="413"/>
      <c r="I324" s="149"/>
      <c r="J324" s="1"/>
      <c r="K324" s="1"/>
      <c r="L324" s="149"/>
      <c r="M324" s="1"/>
      <c r="N324" s="1"/>
      <c r="O324" s="820"/>
      <c r="P324" s="796"/>
      <c r="Q324" s="817"/>
      <c r="R324" s="818"/>
      <c r="S324" s="251"/>
      <c r="T324" s="251"/>
      <c r="U324" s="251"/>
      <c r="V324" s="236"/>
    </row>
    <row r="325" spans="2:22" ht="14.25" x14ac:dyDescent="0.2">
      <c r="B325" s="149"/>
      <c r="C325" s="1"/>
      <c r="D325" s="156"/>
      <c r="E325" s="796"/>
      <c r="F325" s="796"/>
      <c r="G325" s="796"/>
      <c r="H325" s="413"/>
      <c r="I325" s="149"/>
      <c r="J325" s="1"/>
      <c r="K325" s="1"/>
      <c r="L325" s="149"/>
      <c r="M325" s="1"/>
      <c r="N325" s="1"/>
      <c r="O325" s="820"/>
      <c r="P325" s="796"/>
      <c r="Q325" s="817"/>
      <c r="R325" s="818"/>
      <c r="S325" s="251"/>
      <c r="T325" s="251"/>
      <c r="U325" s="251"/>
      <c r="V325" s="236"/>
    </row>
    <row r="326" spans="2:22" ht="14.65" customHeight="1" x14ac:dyDescent="0.2">
      <c r="B326" s="149"/>
      <c r="C326" s="1"/>
      <c r="D326" s="156"/>
      <c r="E326" s="844"/>
      <c r="F326" s="844"/>
      <c r="G326" s="844"/>
      <c r="H326" s="845"/>
      <c r="I326" s="908"/>
      <c r="J326" s="909"/>
      <c r="K326" s="909"/>
      <c r="L326" s="908" t="s">
        <v>66723</v>
      </c>
      <c r="M326" s="909"/>
      <c r="N326" s="909"/>
      <c r="O326" s="904"/>
      <c r="P326" s="844"/>
      <c r="Q326" s="844" t="s">
        <v>243</v>
      </c>
      <c r="R326" s="844"/>
      <c r="S326" s="563"/>
      <c r="T326" s="553"/>
      <c r="U326" s="251"/>
      <c r="V326" s="236"/>
    </row>
    <row r="327" spans="2:22" ht="14.25" x14ac:dyDescent="0.2">
      <c r="B327" s="149"/>
      <c r="C327" s="272"/>
      <c r="D327" s="272"/>
      <c r="E327" s="799" t="s">
        <v>71319</v>
      </c>
      <c r="F327" s="801"/>
      <c r="G327" s="801"/>
      <c r="H327" s="583"/>
      <c r="I327" s="906" t="s">
        <v>71836</v>
      </c>
      <c r="J327" s="907"/>
      <c r="K327" s="907"/>
      <c r="L327" s="560" t="s">
        <v>71835</v>
      </c>
      <c r="M327" s="556"/>
      <c r="N327" s="557"/>
      <c r="O327" s="821" t="s">
        <v>71834</v>
      </c>
      <c r="P327" s="822"/>
      <c r="Q327" s="905" t="s">
        <v>508</v>
      </c>
      <c r="R327" s="905"/>
      <c r="S327" s="562"/>
      <c r="T327" s="553"/>
      <c r="U327" s="251"/>
      <c r="V327" s="236"/>
    </row>
    <row r="328" spans="2:22" x14ac:dyDescent="0.25">
      <c r="B328" s="238"/>
      <c r="C328" s="239"/>
      <c r="D328" s="240"/>
      <c r="E328" s="239"/>
      <c r="F328" s="239"/>
      <c r="G328" s="239"/>
      <c r="H328" s="239"/>
      <c r="I328" s="239"/>
      <c r="J328" s="239"/>
      <c r="K328" s="239"/>
      <c r="L328" s="239"/>
      <c r="M328" s="239"/>
      <c r="N328" s="239"/>
      <c r="O328" s="239"/>
      <c r="P328" s="239"/>
      <c r="Q328" s="239"/>
      <c r="R328" s="433"/>
      <c r="S328" s="239"/>
      <c r="T328" s="239"/>
      <c r="U328" s="239"/>
      <c r="V328" s="241"/>
    </row>
    <row r="329" spans="2:22" x14ac:dyDescent="0.25">
      <c r="B329" s="193"/>
    </row>
    <row r="333" spans="2:22" ht="14.25" x14ac:dyDescent="0.2">
      <c r="G333" s="271"/>
      <c r="H333" s="2"/>
      <c r="I333" s="31"/>
      <c r="J333" s="31"/>
      <c r="K333" s="31"/>
      <c r="L333" s="274"/>
      <c r="M333" s="31"/>
      <c r="N333" s="31"/>
      <c r="O333" s="31"/>
      <c r="P333" s="273"/>
      <c r="Q333" s="31"/>
      <c r="R333" s="31"/>
      <c r="S333" s="273"/>
      <c r="T333" s="273"/>
      <c r="U333" s="273"/>
      <c r="V333" s="273"/>
    </row>
    <row r="334" spans="2:22" ht="14.25" x14ac:dyDescent="0.2">
      <c r="G334" s="273"/>
      <c r="H334" s="273"/>
      <c r="I334" s="273"/>
      <c r="J334" s="273"/>
      <c r="K334" s="273"/>
      <c r="L334" s="273"/>
      <c r="M334" s="273"/>
      <c r="N334" s="273"/>
      <c r="O334" s="273"/>
      <c r="P334" s="273"/>
      <c r="Q334" s="273"/>
      <c r="R334" s="273"/>
      <c r="S334" s="273"/>
      <c r="T334" s="273"/>
      <c r="U334" s="273"/>
      <c r="V334" s="273"/>
    </row>
    <row r="335" spans="2:22" ht="14.25" x14ac:dyDescent="0.2">
      <c r="G335" s="205"/>
      <c r="H335" s="205"/>
      <c r="I335" s="205"/>
      <c r="J335" s="205"/>
      <c r="K335" s="205"/>
      <c r="L335" s="205"/>
      <c r="M335" s="205"/>
      <c r="N335" s="205"/>
      <c r="O335" s="205"/>
      <c r="P335" s="205"/>
      <c r="Q335" s="205"/>
      <c r="R335" s="205"/>
      <c r="S335" s="205"/>
      <c r="T335" s="205"/>
      <c r="U335" s="205"/>
      <c r="V335" s="205"/>
    </row>
    <row r="336" spans="2:22" ht="14.25" x14ac:dyDescent="0.2">
      <c r="G336" s="205"/>
      <c r="H336" s="205"/>
      <c r="I336" s="205"/>
      <c r="J336" s="205"/>
      <c r="K336" s="205"/>
      <c r="L336" s="205"/>
      <c r="M336" s="205"/>
      <c r="N336" s="205"/>
      <c r="O336" s="205"/>
      <c r="P336" s="205"/>
      <c r="Q336" s="205"/>
      <c r="R336" s="205"/>
      <c r="S336" s="205"/>
      <c r="T336" s="205"/>
      <c r="U336" s="205"/>
      <c r="V336" s="205"/>
    </row>
    <row r="337" spans="7:22" ht="14.25" x14ac:dyDescent="0.2">
      <c r="G337" s="1"/>
      <c r="H337" s="156"/>
      <c r="I337" s="1"/>
      <c r="J337" s="1"/>
      <c r="K337" s="1"/>
      <c r="L337" s="1"/>
      <c r="M337" s="1"/>
      <c r="N337" s="1"/>
      <c r="O337" s="1"/>
      <c r="P337" s="1"/>
      <c r="Q337" s="1"/>
      <c r="R337" s="435"/>
      <c r="S337" s="1"/>
      <c r="T337" s="1"/>
      <c r="U337" s="1"/>
      <c r="V337" s="1"/>
    </row>
    <row r="338" spans="7:22" ht="14.25" x14ac:dyDescent="0.2">
      <c r="G338" s="1"/>
      <c r="H338" s="156"/>
      <c r="I338" s="1"/>
      <c r="J338" s="1"/>
      <c r="K338" s="1"/>
      <c r="L338" s="1"/>
      <c r="M338" s="1"/>
      <c r="N338" s="1"/>
      <c r="O338" s="1"/>
      <c r="P338" s="1"/>
      <c r="Q338" s="1"/>
      <c r="R338" s="435"/>
      <c r="S338" s="1"/>
      <c r="T338" s="1"/>
      <c r="U338" s="1"/>
      <c r="V338" s="1"/>
    </row>
    <row r="339" spans="7:22" ht="14.25" x14ac:dyDescent="0.2">
      <c r="G339" s="1"/>
      <c r="H339" s="156"/>
      <c r="I339" s="1"/>
      <c r="J339" s="1"/>
      <c r="K339" s="1"/>
      <c r="L339" s="1"/>
      <c r="M339" s="1"/>
      <c r="N339" s="1"/>
      <c r="O339" s="1"/>
      <c r="P339" s="1"/>
      <c r="Q339" s="1"/>
      <c r="R339" s="435"/>
      <c r="S339" s="1"/>
      <c r="T339" s="1"/>
      <c r="U339" s="1"/>
      <c r="V339" s="1"/>
    </row>
    <row r="340" spans="7:22" ht="14.25" x14ac:dyDescent="0.2">
      <c r="G340" s="838"/>
      <c r="H340" s="838"/>
      <c r="I340" s="838"/>
      <c r="J340" s="838"/>
      <c r="K340" s="838"/>
      <c r="L340" s="838"/>
      <c r="M340" s="838"/>
      <c r="N340" s="838"/>
      <c r="O340" s="838"/>
      <c r="P340" s="838"/>
      <c r="Q340" s="838"/>
      <c r="R340" s="838"/>
      <c r="S340" s="320"/>
      <c r="T340" s="320"/>
      <c r="U340" s="320"/>
      <c r="V340" s="320"/>
    </row>
    <row r="500" spans="9:9" x14ac:dyDescent="0.25">
      <c r="I500" s="802">
        <v>45566</v>
      </c>
    </row>
    <row r="501" spans="9:9" x14ac:dyDescent="0.25">
      <c r="I501" s="802">
        <v>45505</v>
      </c>
    </row>
  </sheetData>
  <sheetProtection algorithmName="SHA-512" hashValue="oAY5XCxHkEhCWi+rE4sLtv0c+SN4yKAVYNwczuxGWwGCDwggIjblS4+tnW6fU9+y7/n7w0P40C3LE5pTker6iw==" saltValue="Zj17mUEPTRzJ25/V9GToGg==" spinCount="100000" sheet="1" objects="1" scenarios="1" selectLockedCells="1"/>
  <mergeCells count="68">
    <mergeCell ref="B317:X317"/>
    <mergeCell ref="O326:P326"/>
    <mergeCell ref="Q319:R319"/>
    <mergeCell ref="Q326:R326"/>
    <mergeCell ref="Q327:R327"/>
    <mergeCell ref="I327:K327"/>
    <mergeCell ref="L326:N326"/>
    <mergeCell ref="I326:K326"/>
    <mergeCell ref="E31:H32"/>
    <mergeCell ref="P7:Q7"/>
    <mergeCell ref="F10:H10"/>
    <mergeCell ref="I10:J10"/>
    <mergeCell ref="F8:K9"/>
    <mergeCell ref="F7:K7"/>
    <mergeCell ref="N22:Q22"/>
    <mergeCell ref="P15:Q15"/>
    <mergeCell ref="P11:Q11"/>
    <mergeCell ref="P12:Q12"/>
    <mergeCell ref="P13:Q13"/>
    <mergeCell ref="N20:Q20"/>
    <mergeCell ref="B18:Q18"/>
    <mergeCell ref="F15:K15"/>
    <mergeCell ref="P14:Q14"/>
    <mergeCell ref="F14:H14"/>
    <mergeCell ref="B2:C5"/>
    <mergeCell ref="B16:Q16"/>
    <mergeCell ref="B6:Q6"/>
    <mergeCell ref="E2:O5"/>
    <mergeCell ref="N19:Q19"/>
    <mergeCell ref="C19:M19"/>
    <mergeCell ref="F11:G11"/>
    <mergeCell ref="F12:G12"/>
    <mergeCell ref="I12:J12"/>
    <mergeCell ref="P8:Q8"/>
    <mergeCell ref="P9:Q9"/>
    <mergeCell ref="P10:Q10"/>
    <mergeCell ref="N27:Q27"/>
    <mergeCell ref="I31:L31"/>
    <mergeCell ref="C29:M29"/>
    <mergeCell ref="N29:Q29"/>
    <mergeCell ref="G340:K340"/>
    <mergeCell ref="L340:O340"/>
    <mergeCell ref="P340:R340"/>
    <mergeCell ref="B30:M30"/>
    <mergeCell ref="E55:L55"/>
    <mergeCell ref="E326:H326"/>
    <mergeCell ref="B31:B32"/>
    <mergeCell ref="C31:C32"/>
    <mergeCell ref="M31:M32"/>
    <mergeCell ref="D31:D32"/>
    <mergeCell ref="I211:J211"/>
    <mergeCell ref="N30:Q30"/>
    <mergeCell ref="B54:X54"/>
    <mergeCell ref="N28:Q28"/>
    <mergeCell ref="C20:M20"/>
    <mergeCell ref="C26:M26"/>
    <mergeCell ref="C27:M27"/>
    <mergeCell ref="C21:M21"/>
    <mergeCell ref="N21:Q21"/>
    <mergeCell ref="C28:M28"/>
    <mergeCell ref="C22:M22"/>
    <mergeCell ref="C23:M23"/>
    <mergeCell ref="C24:M24"/>
    <mergeCell ref="C25:M25"/>
    <mergeCell ref="N25:Q25"/>
    <mergeCell ref="N24:Q24"/>
    <mergeCell ref="N23:Q23"/>
    <mergeCell ref="N26:Q26"/>
  </mergeCells>
  <phoneticPr fontId="33" type="noConversion"/>
  <dataValidations count="7">
    <dataValidation type="list" allowBlank="1" showInputMessage="1" showErrorMessage="1" sqref="P7:Q7" xr:uid="{00000000-0002-0000-0000-000000000000}">
      <formula1>UK</formula1>
    </dataValidation>
    <dataValidation type="list" allowBlank="1" showInputMessage="1" showErrorMessage="1" sqref="P9:Q10" xr:uid="{00000000-0002-0000-0000-000001000000}">
      <formula1>INDIRECT(R8)</formula1>
    </dataValidation>
    <dataValidation type="list" allowBlank="1" showInputMessage="1" showErrorMessage="1" sqref="P15:Q15" xr:uid="{00000000-0002-0000-0000-000002000000}">
      <formula1>"Progress Basis,Monthly,Term"</formula1>
    </dataValidation>
    <dataValidation type="list" allowBlank="1" showInputMessage="1" showErrorMessage="1" sqref="P8:Q8" xr:uid="{00000000-0002-0000-0000-000003000000}">
      <formula1>Portofolio</formula1>
    </dataValidation>
    <dataValidation allowBlank="1" showInputMessage="1" sqref="P11:Q14" xr:uid="{00000000-0002-0000-0000-000004000000}"/>
    <dataValidation type="list" allowBlank="1" showInputMessage="1" showErrorMessage="1" sqref="F14" xr:uid="{00000000-0002-0000-0000-000005000000}">
      <formula1>PMU_Khusus</formula1>
    </dataValidation>
    <dataValidation operator="greaterThanOrEqual" allowBlank="1" showInputMessage="1" error="Tidak boleh kurang dari 3%" sqref="M302" xr:uid="{00000000-0002-0000-0000-000006000000}"/>
  </dataValidations>
  <pageMargins left="0.7" right="0.7" top="0.75" bottom="0.75" header="0.3" footer="0.3"/>
  <pageSetup scale="51" fitToHeight="0" orientation="landscape" cellComments="atEnd" r:id="rId1"/>
  <drawing r:id="rId2"/>
  <legacyDrawing r:id="rId3"/>
  <controls>
    <mc:AlternateContent xmlns:mc="http://schemas.openxmlformats.org/markup-compatibility/2006">
      <mc:Choice Requires="x14">
        <control shapeId="1049" r:id="rId4" name="cmdUlang">
          <controlPr defaultSize="0" print="0" disabled="1" autoLine="0" r:id="rId5">
            <anchor>
              <from>
                <xdr:col>17</xdr:col>
                <xdr:colOff>323850</xdr:colOff>
                <xdr:row>3</xdr:row>
                <xdr:rowOff>0</xdr:rowOff>
              </from>
              <to>
                <xdr:col>17</xdr:col>
                <xdr:colOff>1219200</xdr:colOff>
                <xdr:row>4</xdr:row>
                <xdr:rowOff>114300</xdr:rowOff>
              </to>
            </anchor>
          </controlPr>
        </control>
      </mc:Choice>
      <mc:Fallback>
        <control shapeId="1049" r:id="rId4" name="cmdUlang"/>
      </mc:Fallback>
    </mc:AlternateContent>
    <mc:AlternateContent xmlns:mc="http://schemas.openxmlformats.org/markup-compatibility/2006">
      <mc:Choice Requires="x14">
        <control shapeId="1048" r:id="rId6" name="cmdSelesai">
          <controlPr defaultSize="0" print="0" disabled="1" autoLine="0" r:id="rId7">
            <anchor>
              <from>
                <xdr:col>17</xdr:col>
                <xdr:colOff>323850</xdr:colOff>
                <xdr:row>0</xdr:row>
                <xdr:rowOff>152400</xdr:rowOff>
              </from>
              <to>
                <xdr:col>17</xdr:col>
                <xdr:colOff>1219200</xdr:colOff>
                <xdr:row>2</xdr:row>
                <xdr:rowOff>133350</xdr:rowOff>
              </to>
            </anchor>
          </controlPr>
        </control>
      </mc:Choice>
      <mc:Fallback>
        <control shapeId="1048" r:id="rId6" name="cmdSelesai"/>
      </mc:Fallback>
    </mc:AlternateContent>
    <mc:AlternateContent xmlns:mc="http://schemas.openxmlformats.org/markup-compatibility/2006">
      <mc:Choice Requires="x14">
        <control shapeId="1030" r:id="rId8" name="cbCari">
          <controlPr defaultSize="0" print="0" disabled="1" autoLine="0" autoPict="0" r:id="rId9">
            <anchor>
              <from>
                <xdr:col>2</xdr:col>
                <xdr:colOff>28575</xdr:colOff>
                <xdr:row>8</xdr:row>
                <xdr:rowOff>57150</xdr:rowOff>
              </from>
              <to>
                <xdr:col>4</xdr:col>
                <xdr:colOff>76200</xdr:colOff>
                <xdr:row>9</xdr:row>
                <xdr:rowOff>190500</xdr:rowOff>
              </to>
            </anchor>
          </controlPr>
        </control>
      </mc:Choice>
      <mc:Fallback>
        <control shapeId="1030" r:id="rId8" name="cbCari"/>
      </mc:Fallback>
    </mc:AlternateContent>
    <mc:AlternateContent xmlns:mc="http://schemas.openxmlformats.org/markup-compatibility/2006">
      <mc:Choice Requires="x14">
        <control shapeId="1043" r:id="rId10" name="CariPeg">
          <controlPr defaultSize="0" print="0" disabled="1" autoLine="0" r:id="rId11">
            <anchor>
              <from>
                <xdr:col>16</xdr:col>
                <xdr:colOff>438150</xdr:colOff>
                <xdr:row>10</xdr:row>
                <xdr:rowOff>133350</xdr:rowOff>
              </from>
              <to>
                <xdr:col>16</xdr:col>
                <xdr:colOff>1323975</xdr:colOff>
                <xdr:row>12</xdr:row>
                <xdr:rowOff>114300</xdr:rowOff>
              </to>
            </anchor>
          </controlPr>
        </control>
      </mc:Choice>
      <mc:Fallback>
        <control shapeId="1043" r:id="rId10" name="CariPeg"/>
      </mc:Fallback>
    </mc:AlternateContent>
    <mc:AlternateContent xmlns:mc="http://schemas.openxmlformats.org/markup-compatibility/2006">
      <mc:Choice Requires="x14">
        <control shapeId="1050" r:id="rId12" name="cmdPrint">
          <controlPr defaultSize="0" print="0" disabled="1" autoLine="0" r:id="rId13">
            <anchor>
              <from>
                <xdr:col>18</xdr:col>
                <xdr:colOff>1209675</xdr:colOff>
                <xdr:row>1</xdr:row>
                <xdr:rowOff>95250</xdr:rowOff>
              </from>
              <to>
                <xdr:col>19</xdr:col>
                <xdr:colOff>552450</xdr:colOff>
                <xdr:row>2</xdr:row>
                <xdr:rowOff>161925</xdr:rowOff>
              </to>
            </anchor>
          </controlPr>
        </control>
      </mc:Choice>
      <mc:Fallback>
        <control shapeId="1050" r:id="rId12" name="cmdPrint"/>
      </mc:Fallback>
    </mc:AlternateContent>
    <mc:AlternateContent xmlns:mc="http://schemas.openxmlformats.org/markup-compatibility/2006">
      <mc:Choice Requires="x14">
        <control shapeId="1045" r:id="rId14" name="Button 21">
          <controlPr defaultSize="0" print="0" autoFill="0" autoPict="0" macro="[0]!ResetPeg">
            <anchor>
              <from>
                <xdr:col>16</xdr:col>
                <xdr:colOff>561975</xdr:colOff>
                <xdr:row>12</xdr:row>
                <xdr:rowOff>152400</xdr:rowOff>
              </from>
              <to>
                <xdr:col>16</xdr:col>
                <xdr:colOff>1314450</xdr:colOff>
                <xdr:row>14</xdr:row>
                <xdr:rowOff>19050</xdr:rowOff>
              </to>
            </anchor>
          </controlPr>
        </control>
      </mc:Choice>
    </mc:AlternateContent>
    <mc:AlternateContent xmlns:mc="http://schemas.openxmlformats.org/markup-compatibility/2006">
      <mc:Choice Requires="x14">
        <control shapeId="1046" r:id="rId15" name="Button 22">
          <controlPr defaultSize="0" print="0" autoFill="0" autoPict="0" macro="[0]!ResetPel">
            <anchor>
              <from>
                <xdr:col>2</xdr:col>
                <xdr:colOff>133350</xdr:colOff>
                <xdr:row>9</xdr:row>
                <xdr:rowOff>247650</xdr:rowOff>
              </from>
              <to>
                <xdr:col>3</xdr:col>
                <xdr:colOff>247650</xdr:colOff>
                <xdr:row>10</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pageSetUpPr fitToPage="1"/>
  </sheetPr>
  <dimension ref="B1:DD276"/>
  <sheetViews>
    <sheetView zoomScale="85" zoomScaleNormal="85" workbookViewId="0">
      <pane xSplit="9" ySplit="3" topLeftCell="K80" activePane="bottomRight" state="frozen"/>
      <selection pane="topRight" activeCell="J1" sqref="J1"/>
      <selection pane="bottomLeft" activeCell="A4" sqref="A4"/>
      <selection pane="bottomRight" activeCell="W252" sqref="W252"/>
    </sheetView>
  </sheetViews>
  <sheetFormatPr defaultColWidth="8.28515625" defaultRowHeight="14.25" x14ac:dyDescent="0.2"/>
  <cols>
    <col min="1" max="1" width="3.42578125" style="19" customWidth="1"/>
    <col min="2" max="2" width="6.28515625" style="19" customWidth="1"/>
    <col min="3" max="3" width="8.28515625" style="19" customWidth="1"/>
    <col min="4" max="4" width="4.5703125" style="158" customWidth="1"/>
    <col min="5" max="5" width="8.28515625" style="19" customWidth="1"/>
    <col min="6" max="7" width="9.7109375" style="19" customWidth="1"/>
    <col min="8" max="8" width="8.28515625" style="19" customWidth="1"/>
    <col min="9" max="9" width="13.28515625" style="19" customWidth="1"/>
    <col min="10" max="10" width="8.7109375" style="19" customWidth="1"/>
    <col min="11" max="11" width="9.5703125" style="19" customWidth="1"/>
    <col min="12" max="12" width="8.7109375" style="19" customWidth="1"/>
    <col min="13" max="13" width="9.5703125" style="19" customWidth="1"/>
    <col min="14" max="14" width="11.7109375" style="19" customWidth="1"/>
    <col min="15" max="15" width="16.7109375" style="19" customWidth="1"/>
    <col min="16" max="16" width="22.28515625" style="19" customWidth="1"/>
    <col min="17" max="17" width="20.7109375" style="19" customWidth="1"/>
    <col min="18" max="22" width="20.7109375" style="19" hidden="1" customWidth="1"/>
    <col min="23" max="29" width="20.7109375" style="19" customWidth="1"/>
    <col min="30" max="30" width="20.28515625" style="19" customWidth="1"/>
    <col min="31" max="42" width="20.5703125" style="19" customWidth="1"/>
    <col min="43" max="43" width="20" style="19" customWidth="1"/>
    <col min="44" max="48" width="20.5703125" style="19" customWidth="1"/>
    <col min="49" max="55" width="20.5703125" style="19" hidden="1" customWidth="1"/>
    <col min="56" max="56" width="20" style="19" customWidth="1"/>
    <col min="57" max="68" width="20.5703125" style="19" hidden="1" customWidth="1"/>
    <col min="69" max="69" width="20" style="19" hidden="1" customWidth="1"/>
    <col min="70" max="81" width="20.5703125" style="19" hidden="1" customWidth="1"/>
    <col min="82" max="82" width="20" style="19" hidden="1" customWidth="1"/>
    <col min="83" max="94" width="20.5703125" style="19" hidden="1" customWidth="1"/>
    <col min="95" max="95" width="20" style="19" hidden="1" customWidth="1"/>
    <col min="96" max="107" width="20.5703125" style="19" hidden="1" customWidth="1"/>
    <col min="108" max="108" width="20" style="19" hidden="1" customWidth="1"/>
    <col min="109" max="16384" width="8.28515625" style="19"/>
  </cols>
  <sheetData>
    <row r="1" spans="2:108" ht="15" thickBot="1" x14ac:dyDescent="0.25"/>
    <row r="2" spans="2:108" s="210" customFormat="1" ht="15.75" customHeight="1" thickBot="1" x14ac:dyDescent="0.3">
      <c r="B2" s="910" t="s">
        <v>7</v>
      </c>
      <c r="C2" s="911"/>
      <c r="D2" s="911"/>
      <c r="E2" s="911"/>
      <c r="F2" s="911"/>
      <c r="G2" s="911"/>
      <c r="H2" s="911"/>
      <c r="I2" s="911"/>
      <c r="J2" s="911"/>
      <c r="K2" s="911"/>
      <c r="L2" s="911"/>
      <c r="M2" s="911"/>
      <c r="N2" s="911"/>
      <c r="O2" s="911"/>
      <c r="P2" s="911"/>
      <c r="Q2" s="911"/>
      <c r="R2" s="338"/>
      <c r="S2" s="338"/>
      <c r="T2" s="338"/>
      <c r="U2" s="338"/>
      <c r="V2" s="338"/>
      <c r="W2" s="338"/>
      <c r="X2" s="338"/>
      <c r="Y2" s="338"/>
      <c r="Z2" s="338"/>
      <c r="AA2" s="338"/>
      <c r="AB2" s="338"/>
      <c r="AC2" s="338"/>
      <c r="AD2" s="340"/>
      <c r="AE2" s="340"/>
      <c r="AF2" s="340"/>
      <c r="AG2" s="340"/>
      <c r="AH2" s="340"/>
      <c r="AI2" s="340"/>
      <c r="AJ2" s="340"/>
      <c r="AK2" s="340"/>
      <c r="AL2" s="340"/>
      <c r="AM2" s="340"/>
      <c r="AN2" s="340"/>
      <c r="AO2" s="340"/>
      <c r="AP2" s="340"/>
      <c r="AQ2" s="341"/>
      <c r="AR2" s="340"/>
      <c r="AS2" s="340"/>
      <c r="AT2" s="340"/>
      <c r="AU2" s="340"/>
      <c r="AV2" s="340"/>
      <c r="AW2" s="340"/>
      <c r="AX2" s="340"/>
      <c r="AY2" s="340"/>
      <c r="AZ2" s="340"/>
      <c r="BA2" s="340"/>
      <c r="BB2" s="340"/>
      <c r="BC2" s="340"/>
      <c r="BD2" s="341"/>
      <c r="BE2" s="340"/>
      <c r="BF2" s="340"/>
      <c r="BG2" s="340"/>
      <c r="BH2" s="340"/>
      <c r="BI2" s="340"/>
      <c r="BJ2" s="340"/>
      <c r="BK2" s="340"/>
      <c r="BL2" s="340"/>
      <c r="BM2" s="340"/>
      <c r="BN2" s="340"/>
      <c r="BO2" s="340"/>
      <c r="BP2" s="340"/>
      <c r="BQ2" s="341"/>
      <c r="BR2" s="340"/>
      <c r="BS2" s="340"/>
      <c r="BT2" s="340"/>
      <c r="BU2" s="340"/>
      <c r="BV2" s="340"/>
      <c r="BW2" s="340"/>
      <c r="BX2" s="340"/>
      <c r="BY2" s="340"/>
      <c r="BZ2" s="340"/>
      <c r="CA2" s="340"/>
      <c r="CB2" s="340"/>
      <c r="CC2" s="340"/>
      <c r="CD2" s="341"/>
    </row>
    <row r="3" spans="2:108" s="210" customFormat="1" ht="29.25" customHeight="1" thickBot="1" x14ac:dyDescent="0.3">
      <c r="B3" s="96" t="s">
        <v>208</v>
      </c>
      <c r="C3" s="206" t="s">
        <v>4</v>
      </c>
      <c r="D3" s="206"/>
      <c r="E3" s="841" t="s">
        <v>8</v>
      </c>
      <c r="F3" s="842"/>
      <c r="G3" s="842"/>
      <c r="H3" s="842"/>
      <c r="I3" s="842"/>
      <c r="J3" s="842"/>
      <c r="K3" s="842"/>
      <c r="L3" s="843"/>
      <c r="M3" s="96" t="s">
        <v>493</v>
      </c>
      <c r="N3" s="97" t="s">
        <v>5</v>
      </c>
      <c r="O3" s="96" t="s">
        <v>9</v>
      </c>
      <c r="P3" s="98" t="s">
        <v>10</v>
      </c>
      <c r="Q3" s="226" t="s">
        <v>11</v>
      </c>
      <c r="R3" s="226" t="s">
        <v>495</v>
      </c>
      <c r="S3" s="226" t="s">
        <v>496</v>
      </c>
      <c r="T3" s="226" t="s">
        <v>497</v>
      </c>
      <c r="U3" s="226" t="s">
        <v>498</v>
      </c>
      <c r="V3" s="226" t="s">
        <v>499</v>
      </c>
      <c r="W3" s="226" t="s">
        <v>500</v>
      </c>
      <c r="X3" s="226" t="s">
        <v>501</v>
      </c>
      <c r="Y3" s="226" t="s">
        <v>502</v>
      </c>
      <c r="Z3" s="226" t="s">
        <v>503</v>
      </c>
      <c r="AA3" s="226" t="s">
        <v>504</v>
      </c>
      <c r="AB3" s="226" t="s">
        <v>505</v>
      </c>
      <c r="AC3" s="226" t="s">
        <v>506</v>
      </c>
      <c r="AD3" s="514" t="s">
        <v>156</v>
      </c>
      <c r="AE3" s="226" t="s">
        <v>495</v>
      </c>
      <c r="AF3" s="226" t="s">
        <v>496</v>
      </c>
      <c r="AG3" s="226" t="s">
        <v>497</v>
      </c>
      <c r="AH3" s="226" t="s">
        <v>498</v>
      </c>
      <c r="AI3" s="226" t="s">
        <v>499</v>
      </c>
      <c r="AJ3" s="226" t="s">
        <v>500</v>
      </c>
      <c r="AK3" s="226" t="s">
        <v>501</v>
      </c>
      <c r="AL3" s="226" t="s">
        <v>502</v>
      </c>
      <c r="AM3" s="226" t="s">
        <v>503</v>
      </c>
      <c r="AN3" s="226" t="s">
        <v>504</v>
      </c>
      <c r="AO3" s="226" t="s">
        <v>505</v>
      </c>
      <c r="AP3" s="226" t="s">
        <v>506</v>
      </c>
      <c r="AQ3" s="514" t="s">
        <v>157</v>
      </c>
      <c r="AR3" s="226" t="s">
        <v>495</v>
      </c>
      <c r="AS3" s="226" t="s">
        <v>496</v>
      </c>
      <c r="AT3" s="226" t="s">
        <v>497</v>
      </c>
      <c r="AU3" s="226" t="s">
        <v>498</v>
      </c>
      <c r="AV3" s="226" t="s">
        <v>499</v>
      </c>
      <c r="AW3" s="226" t="s">
        <v>500</v>
      </c>
      <c r="AX3" s="226" t="s">
        <v>501</v>
      </c>
      <c r="AY3" s="226" t="s">
        <v>502</v>
      </c>
      <c r="AZ3" s="226" t="s">
        <v>503</v>
      </c>
      <c r="BA3" s="226" t="s">
        <v>504</v>
      </c>
      <c r="BB3" s="226" t="s">
        <v>505</v>
      </c>
      <c r="BC3" s="226" t="s">
        <v>506</v>
      </c>
      <c r="BD3" s="514" t="s">
        <v>158</v>
      </c>
      <c r="BE3" s="226" t="s">
        <v>495</v>
      </c>
      <c r="BF3" s="226" t="s">
        <v>496</v>
      </c>
      <c r="BG3" s="226" t="s">
        <v>497</v>
      </c>
      <c r="BH3" s="226" t="s">
        <v>498</v>
      </c>
      <c r="BI3" s="226" t="s">
        <v>499</v>
      </c>
      <c r="BJ3" s="226" t="s">
        <v>500</v>
      </c>
      <c r="BK3" s="226" t="s">
        <v>501</v>
      </c>
      <c r="BL3" s="226" t="s">
        <v>502</v>
      </c>
      <c r="BM3" s="226" t="s">
        <v>503</v>
      </c>
      <c r="BN3" s="226" t="s">
        <v>504</v>
      </c>
      <c r="BO3" s="226" t="s">
        <v>505</v>
      </c>
      <c r="BP3" s="226" t="s">
        <v>506</v>
      </c>
      <c r="BQ3" s="514" t="s">
        <v>159</v>
      </c>
      <c r="BR3" s="226" t="s">
        <v>495</v>
      </c>
      <c r="BS3" s="226" t="s">
        <v>496</v>
      </c>
      <c r="BT3" s="226" t="s">
        <v>497</v>
      </c>
      <c r="BU3" s="226" t="s">
        <v>498</v>
      </c>
      <c r="BV3" s="226" t="s">
        <v>499</v>
      </c>
      <c r="BW3" s="226" t="s">
        <v>500</v>
      </c>
      <c r="BX3" s="226" t="s">
        <v>501</v>
      </c>
      <c r="BY3" s="226" t="s">
        <v>502</v>
      </c>
      <c r="BZ3" s="226" t="s">
        <v>503</v>
      </c>
      <c r="CA3" s="226" t="s">
        <v>504</v>
      </c>
      <c r="CB3" s="226" t="s">
        <v>505</v>
      </c>
      <c r="CC3" s="226" t="s">
        <v>506</v>
      </c>
      <c r="CD3" s="514" t="s">
        <v>160</v>
      </c>
      <c r="CE3" s="226" t="s">
        <v>495</v>
      </c>
      <c r="CF3" s="226" t="s">
        <v>496</v>
      </c>
      <c r="CG3" s="226" t="s">
        <v>497</v>
      </c>
      <c r="CH3" s="226" t="s">
        <v>498</v>
      </c>
      <c r="CI3" s="226" t="s">
        <v>499</v>
      </c>
      <c r="CJ3" s="226" t="s">
        <v>500</v>
      </c>
      <c r="CK3" s="226" t="s">
        <v>501</v>
      </c>
      <c r="CL3" s="226" t="s">
        <v>502</v>
      </c>
      <c r="CM3" s="226" t="s">
        <v>503</v>
      </c>
      <c r="CN3" s="226" t="s">
        <v>504</v>
      </c>
      <c r="CO3" s="226" t="s">
        <v>505</v>
      </c>
      <c r="CP3" s="226" t="s">
        <v>506</v>
      </c>
      <c r="CQ3" s="514" t="s">
        <v>71682</v>
      </c>
      <c r="CR3" s="226" t="s">
        <v>495</v>
      </c>
      <c r="CS3" s="226" t="s">
        <v>496</v>
      </c>
      <c r="CT3" s="226" t="s">
        <v>497</v>
      </c>
      <c r="CU3" s="226" t="s">
        <v>498</v>
      </c>
      <c r="CV3" s="226" t="s">
        <v>499</v>
      </c>
      <c r="CW3" s="226" t="s">
        <v>500</v>
      </c>
      <c r="CX3" s="226" t="s">
        <v>501</v>
      </c>
      <c r="CY3" s="226" t="s">
        <v>502</v>
      </c>
      <c r="CZ3" s="226" t="s">
        <v>503</v>
      </c>
      <c r="DA3" s="226" t="s">
        <v>504</v>
      </c>
      <c r="DB3" s="226" t="s">
        <v>505</v>
      </c>
      <c r="DC3" s="226" t="s">
        <v>506</v>
      </c>
      <c r="DD3" s="514" t="s">
        <v>71683</v>
      </c>
    </row>
    <row r="4" spans="2:108" s="212" customFormat="1" ht="18.75" customHeight="1" x14ac:dyDescent="0.2">
      <c r="B4" s="281"/>
      <c r="C4" s="282" t="s">
        <v>12</v>
      </c>
      <c r="D4" s="283"/>
      <c r="E4" s="284" t="s">
        <v>116</v>
      </c>
      <c r="F4" s="285"/>
      <c r="G4" s="285"/>
      <c r="H4" s="285"/>
      <c r="I4" s="285"/>
      <c r="J4" s="285"/>
      <c r="K4" s="285"/>
      <c r="L4" s="285"/>
      <c r="M4" s="285"/>
      <c r="N4" s="285"/>
      <c r="O4" s="285"/>
      <c r="P4" s="285"/>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c r="BA4" s="286"/>
      <c r="BB4" s="286"/>
      <c r="BC4" s="286"/>
      <c r="BD4" s="286"/>
      <c r="BE4" s="286"/>
      <c r="BF4" s="286"/>
      <c r="BG4" s="286"/>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row>
    <row r="5" spans="2:108" s="213" customFormat="1" x14ac:dyDescent="0.2">
      <c r="B5" s="37"/>
      <c r="C5" s="37" t="s">
        <v>13</v>
      </c>
      <c r="D5" s="103"/>
      <c r="E5" s="11" t="s">
        <v>84</v>
      </c>
      <c r="F5" s="12"/>
      <c r="G5" s="12"/>
      <c r="H5" s="12"/>
      <c r="I5" s="12"/>
      <c r="J5" s="161" t="s">
        <v>492</v>
      </c>
      <c r="K5" s="160" t="s">
        <v>89</v>
      </c>
      <c r="L5" s="161" t="s">
        <v>87</v>
      </c>
      <c r="M5" s="161" t="s">
        <v>88</v>
      </c>
      <c r="N5" s="162"/>
      <c r="O5" s="166"/>
      <c r="P5" s="160"/>
      <c r="Q5" s="333">
        <f t="shared" ref="Q5:AQ5" si="0">SUM(Q6:Q38)</f>
        <v>0</v>
      </c>
      <c r="R5" s="333">
        <f t="shared" si="0"/>
        <v>0</v>
      </c>
      <c r="S5" s="333">
        <f t="shared" si="0"/>
        <v>0</v>
      </c>
      <c r="T5" s="333">
        <f t="shared" si="0"/>
        <v>0</v>
      </c>
      <c r="U5" s="333">
        <f t="shared" si="0"/>
        <v>0</v>
      </c>
      <c r="V5" s="333">
        <f t="shared" si="0"/>
        <v>0</v>
      </c>
      <c r="W5" s="333">
        <f t="shared" si="0"/>
        <v>0</v>
      </c>
      <c r="X5" s="333">
        <f t="shared" si="0"/>
        <v>0</v>
      </c>
      <c r="Y5" s="333">
        <f t="shared" si="0"/>
        <v>0</v>
      </c>
      <c r="Z5" s="333">
        <f t="shared" si="0"/>
        <v>0</v>
      </c>
      <c r="AA5" s="333">
        <f t="shared" si="0"/>
        <v>0</v>
      </c>
      <c r="AB5" s="333">
        <f t="shared" si="0"/>
        <v>0</v>
      </c>
      <c r="AC5" s="333">
        <f t="shared" si="0"/>
        <v>0</v>
      </c>
      <c r="AD5" s="333">
        <f>SUM(AD6:AD38)</f>
        <v>0</v>
      </c>
      <c r="AE5" s="333">
        <f t="shared" si="0"/>
        <v>0</v>
      </c>
      <c r="AF5" s="333">
        <f t="shared" si="0"/>
        <v>0</v>
      </c>
      <c r="AG5" s="333">
        <f t="shared" si="0"/>
        <v>0</v>
      </c>
      <c r="AH5" s="333">
        <f t="shared" si="0"/>
        <v>0</v>
      </c>
      <c r="AI5" s="333">
        <f t="shared" si="0"/>
        <v>0</v>
      </c>
      <c r="AJ5" s="333">
        <f t="shared" si="0"/>
        <v>0</v>
      </c>
      <c r="AK5" s="333">
        <f t="shared" si="0"/>
        <v>0</v>
      </c>
      <c r="AL5" s="333">
        <f t="shared" si="0"/>
        <v>0</v>
      </c>
      <c r="AM5" s="333">
        <f t="shared" si="0"/>
        <v>0</v>
      </c>
      <c r="AN5" s="333">
        <f t="shared" si="0"/>
        <v>0</v>
      </c>
      <c r="AO5" s="333">
        <f t="shared" si="0"/>
        <v>0</v>
      </c>
      <c r="AP5" s="333">
        <f t="shared" si="0"/>
        <v>0</v>
      </c>
      <c r="AQ5" s="333">
        <f t="shared" si="0"/>
        <v>0</v>
      </c>
      <c r="AR5" s="333">
        <f t="shared" ref="AR5:BP5" si="1">SUM(AR6:AR38)</f>
        <v>0</v>
      </c>
      <c r="AS5" s="333">
        <f t="shared" si="1"/>
        <v>0</v>
      </c>
      <c r="AT5" s="333">
        <f t="shared" si="1"/>
        <v>0</v>
      </c>
      <c r="AU5" s="333">
        <f t="shared" si="1"/>
        <v>0</v>
      </c>
      <c r="AV5" s="333">
        <f t="shared" si="1"/>
        <v>0</v>
      </c>
      <c r="AW5" s="333">
        <f t="shared" si="1"/>
        <v>0</v>
      </c>
      <c r="AX5" s="333">
        <f t="shared" si="1"/>
        <v>0</v>
      </c>
      <c r="AY5" s="333">
        <f t="shared" si="1"/>
        <v>0</v>
      </c>
      <c r="AZ5" s="333">
        <f t="shared" si="1"/>
        <v>0</v>
      </c>
      <c r="BA5" s="333">
        <f t="shared" si="1"/>
        <v>0</v>
      </c>
      <c r="BB5" s="333">
        <f t="shared" si="1"/>
        <v>0</v>
      </c>
      <c r="BC5" s="333">
        <f t="shared" si="1"/>
        <v>0</v>
      </c>
      <c r="BD5" s="333">
        <f t="shared" si="1"/>
        <v>0</v>
      </c>
      <c r="BE5" s="333">
        <f t="shared" si="1"/>
        <v>0</v>
      </c>
      <c r="BF5" s="333">
        <f t="shared" si="1"/>
        <v>0</v>
      </c>
      <c r="BG5" s="333">
        <f t="shared" si="1"/>
        <v>0</v>
      </c>
      <c r="BH5" s="333">
        <f t="shared" si="1"/>
        <v>0</v>
      </c>
      <c r="BI5" s="333">
        <f t="shared" si="1"/>
        <v>0</v>
      </c>
      <c r="BJ5" s="333">
        <f t="shared" si="1"/>
        <v>0</v>
      </c>
      <c r="BK5" s="333">
        <f t="shared" si="1"/>
        <v>0</v>
      </c>
      <c r="BL5" s="333">
        <f t="shared" si="1"/>
        <v>0</v>
      </c>
      <c r="BM5" s="333">
        <f t="shared" si="1"/>
        <v>0</v>
      </c>
      <c r="BN5" s="333">
        <f t="shared" si="1"/>
        <v>0</v>
      </c>
      <c r="BO5" s="333">
        <f t="shared" si="1"/>
        <v>0</v>
      </c>
      <c r="BP5" s="333">
        <f t="shared" si="1"/>
        <v>0</v>
      </c>
      <c r="BQ5" s="333">
        <f>SUM(BQ6:BQ38)</f>
        <v>0</v>
      </c>
      <c r="BR5" s="333">
        <f t="shared" ref="BR5:CD5" si="2">SUM(BR6:BR38)</f>
        <v>0</v>
      </c>
      <c r="BS5" s="333">
        <f t="shared" si="2"/>
        <v>0</v>
      </c>
      <c r="BT5" s="333">
        <f t="shared" si="2"/>
        <v>0</v>
      </c>
      <c r="BU5" s="333">
        <f t="shared" si="2"/>
        <v>0</v>
      </c>
      <c r="BV5" s="333">
        <f t="shared" si="2"/>
        <v>0</v>
      </c>
      <c r="BW5" s="333">
        <f t="shared" si="2"/>
        <v>0</v>
      </c>
      <c r="BX5" s="333">
        <f t="shared" si="2"/>
        <v>0</v>
      </c>
      <c r="BY5" s="333">
        <f t="shared" si="2"/>
        <v>0</v>
      </c>
      <c r="BZ5" s="333">
        <f t="shared" si="2"/>
        <v>0</v>
      </c>
      <c r="CA5" s="333">
        <f t="shared" si="2"/>
        <v>0</v>
      </c>
      <c r="CB5" s="333">
        <f t="shared" si="2"/>
        <v>0</v>
      </c>
      <c r="CC5" s="333">
        <f t="shared" si="2"/>
        <v>0</v>
      </c>
      <c r="CD5" s="333">
        <f t="shared" si="2"/>
        <v>0</v>
      </c>
      <c r="CE5" s="333">
        <f t="shared" ref="CE5:CQ5" si="3">SUM(CE6:CE38)</f>
        <v>0</v>
      </c>
      <c r="CF5" s="333">
        <f t="shared" si="3"/>
        <v>0</v>
      </c>
      <c r="CG5" s="333">
        <f t="shared" si="3"/>
        <v>0</v>
      </c>
      <c r="CH5" s="333">
        <f t="shared" si="3"/>
        <v>0</v>
      </c>
      <c r="CI5" s="333">
        <f t="shared" si="3"/>
        <v>0</v>
      </c>
      <c r="CJ5" s="333">
        <f t="shared" si="3"/>
        <v>0</v>
      </c>
      <c r="CK5" s="333">
        <f t="shared" si="3"/>
        <v>0</v>
      </c>
      <c r="CL5" s="333">
        <f t="shared" si="3"/>
        <v>0</v>
      </c>
      <c r="CM5" s="333">
        <f t="shared" si="3"/>
        <v>0</v>
      </c>
      <c r="CN5" s="333">
        <f t="shared" si="3"/>
        <v>0</v>
      </c>
      <c r="CO5" s="333">
        <f t="shared" si="3"/>
        <v>0</v>
      </c>
      <c r="CP5" s="333">
        <f t="shared" si="3"/>
        <v>0</v>
      </c>
      <c r="CQ5" s="333">
        <f t="shared" si="3"/>
        <v>0</v>
      </c>
      <c r="CR5" s="333">
        <f t="shared" ref="CR5:DD5" si="4">SUM(CR6:CR38)</f>
        <v>0</v>
      </c>
      <c r="CS5" s="333">
        <f t="shared" si="4"/>
        <v>0</v>
      </c>
      <c r="CT5" s="333">
        <f t="shared" si="4"/>
        <v>0</v>
      </c>
      <c r="CU5" s="333">
        <f t="shared" si="4"/>
        <v>0</v>
      </c>
      <c r="CV5" s="333">
        <f t="shared" si="4"/>
        <v>0</v>
      </c>
      <c r="CW5" s="333">
        <f t="shared" si="4"/>
        <v>0</v>
      </c>
      <c r="CX5" s="333">
        <f t="shared" si="4"/>
        <v>0</v>
      </c>
      <c r="CY5" s="333">
        <f t="shared" si="4"/>
        <v>0</v>
      </c>
      <c r="CZ5" s="333">
        <f t="shared" si="4"/>
        <v>0</v>
      </c>
      <c r="DA5" s="333">
        <f t="shared" si="4"/>
        <v>0</v>
      </c>
      <c r="DB5" s="333">
        <f t="shared" si="4"/>
        <v>0</v>
      </c>
      <c r="DC5" s="333">
        <f t="shared" si="4"/>
        <v>0</v>
      </c>
      <c r="DD5" s="333">
        <f t="shared" si="4"/>
        <v>0</v>
      </c>
    </row>
    <row r="6" spans="2:108" s="213" customFormat="1" ht="15" x14ac:dyDescent="0.25">
      <c r="B6" s="165">
        <v>4021</v>
      </c>
      <c r="C6" s="314" t="s">
        <v>14</v>
      </c>
      <c r="D6" s="289" t="s">
        <v>133</v>
      </c>
      <c r="E6" s="315" t="s">
        <v>305</v>
      </c>
      <c r="F6" s="310"/>
      <c r="G6" s="310"/>
      <c r="H6" s="310"/>
      <c r="I6" s="310"/>
      <c r="J6" s="415"/>
      <c r="K6" s="351"/>
      <c r="L6" s="352"/>
      <c r="M6" s="352"/>
      <c r="N6" s="352"/>
      <c r="O6" s="166" t="s">
        <v>15</v>
      </c>
      <c r="P6" s="359"/>
      <c r="Q6" s="256">
        <f>J6*SUM(K6:M6)*N6*P6</f>
        <v>0</v>
      </c>
      <c r="R6" s="387"/>
      <c r="S6" s="387"/>
      <c r="T6" s="387"/>
      <c r="U6" s="387"/>
      <c r="V6" s="387"/>
      <c r="W6" s="387"/>
      <c r="X6" s="387"/>
      <c r="Y6" s="387"/>
      <c r="Z6" s="387"/>
      <c r="AA6" s="387"/>
      <c r="AB6" s="387"/>
      <c r="AC6" s="387"/>
      <c r="AD6" s="312">
        <f>SUM(R6:AC6)</f>
        <v>0</v>
      </c>
      <c r="AE6" s="390"/>
      <c r="AF6" s="390"/>
      <c r="AG6" s="390"/>
      <c r="AH6" s="390"/>
      <c r="AI6" s="390"/>
      <c r="AJ6" s="390"/>
      <c r="AK6" s="390"/>
      <c r="AL6" s="390"/>
      <c r="AM6" s="390"/>
      <c r="AN6" s="390"/>
      <c r="AO6" s="390"/>
      <c r="AP6" s="390"/>
      <c r="AQ6" s="312">
        <f>SUM(AE6:AP6)</f>
        <v>0</v>
      </c>
      <c r="AR6" s="390"/>
      <c r="AS6" s="390"/>
      <c r="AT6" s="390"/>
      <c r="AU6" s="390"/>
      <c r="AV6" s="390"/>
      <c r="AW6" s="390"/>
      <c r="AX6" s="390"/>
      <c r="AY6" s="390"/>
      <c r="AZ6" s="390"/>
      <c r="BA6" s="390"/>
      <c r="BB6" s="390"/>
      <c r="BC6" s="390"/>
      <c r="BD6" s="312">
        <f>SUM(AR6:BC6)</f>
        <v>0</v>
      </c>
      <c r="BE6" s="390"/>
      <c r="BF6" s="390"/>
      <c r="BG6" s="390"/>
      <c r="BH6" s="390"/>
      <c r="BI6" s="390"/>
      <c r="BJ6" s="390"/>
      <c r="BK6" s="390"/>
      <c r="BL6" s="390"/>
      <c r="BM6" s="390"/>
      <c r="BN6" s="390"/>
      <c r="BO6" s="390"/>
      <c r="BP6" s="390"/>
      <c r="BQ6" s="312">
        <f>SUM(BE6:BP6)</f>
        <v>0</v>
      </c>
      <c r="BR6" s="390"/>
      <c r="BS6" s="390"/>
      <c r="BT6" s="390"/>
      <c r="BU6" s="390"/>
      <c r="BV6" s="390"/>
      <c r="BW6" s="390"/>
      <c r="BX6" s="390"/>
      <c r="BY6" s="390"/>
      <c r="BZ6" s="390"/>
      <c r="CA6" s="390"/>
      <c r="CB6" s="390"/>
      <c r="CC6" s="390"/>
      <c r="CD6" s="312">
        <f>SUM(BR6:CC6)</f>
        <v>0</v>
      </c>
      <c r="CE6" s="390"/>
      <c r="CF6" s="390"/>
      <c r="CG6" s="390"/>
      <c r="CH6" s="390"/>
      <c r="CI6" s="390"/>
      <c r="CJ6" s="390"/>
      <c r="CK6" s="390"/>
      <c r="CL6" s="390"/>
      <c r="CM6" s="390"/>
      <c r="CN6" s="390"/>
      <c r="CO6" s="390"/>
      <c r="CP6" s="390"/>
      <c r="CQ6" s="312">
        <f>SUM(CE6:CP6)</f>
        <v>0</v>
      </c>
      <c r="CR6" s="390"/>
      <c r="CS6" s="390"/>
      <c r="CT6" s="390"/>
      <c r="CU6" s="390"/>
      <c r="CV6" s="390"/>
      <c r="CW6" s="390"/>
      <c r="CX6" s="390"/>
      <c r="CY6" s="390"/>
      <c r="CZ6" s="390"/>
      <c r="DA6" s="390"/>
      <c r="DB6" s="390"/>
      <c r="DC6" s="390"/>
      <c r="DD6" s="312">
        <f>SUM(CR6:DC6)</f>
        <v>0</v>
      </c>
    </row>
    <row r="7" spans="2:108" s="213" customFormat="1" ht="15" x14ac:dyDescent="0.25">
      <c r="B7" s="165">
        <v>4021</v>
      </c>
      <c r="C7" s="314" t="s">
        <v>328</v>
      </c>
      <c r="D7" s="289" t="s">
        <v>133</v>
      </c>
      <c r="E7" s="316" t="s">
        <v>306</v>
      </c>
      <c r="F7" s="310"/>
      <c r="G7" s="310"/>
      <c r="H7" s="310"/>
      <c r="I7" s="310"/>
      <c r="J7" s="415"/>
      <c r="K7" s="351"/>
      <c r="L7" s="352"/>
      <c r="M7" s="352"/>
      <c r="N7" s="352"/>
      <c r="O7" s="166" t="s">
        <v>15</v>
      </c>
      <c r="P7" s="359"/>
      <c r="Q7" s="256">
        <f t="shared" ref="Q7:Q38" si="5">J7*SUM(K7:M7)*N7*P7</f>
        <v>0</v>
      </c>
      <c r="R7" s="388"/>
      <c r="S7" s="388"/>
      <c r="T7" s="388"/>
      <c r="U7" s="388"/>
      <c r="V7" s="388"/>
      <c r="W7" s="388"/>
      <c r="X7" s="388"/>
      <c r="Y7" s="388"/>
      <c r="Z7" s="388"/>
      <c r="AA7" s="388"/>
      <c r="AB7" s="388"/>
      <c r="AC7" s="388"/>
      <c r="AD7" s="312">
        <f t="shared" ref="AD7:AD38" si="6">SUM(R7:AC7)</f>
        <v>0</v>
      </c>
      <c r="AE7" s="390"/>
      <c r="AF7" s="390"/>
      <c r="AG7" s="390"/>
      <c r="AH7" s="390"/>
      <c r="AI7" s="390"/>
      <c r="AJ7" s="390"/>
      <c r="AK7" s="390"/>
      <c r="AL7" s="390"/>
      <c r="AM7" s="390"/>
      <c r="AN7" s="390"/>
      <c r="AO7" s="390"/>
      <c r="AP7" s="390"/>
      <c r="AQ7" s="312">
        <f t="shared" ref="AQ7:AQ38" si="7">SUM(AE7:AP7)</f>
        <v>0</v>
      </c>
      <c r="AR7" s="390"/>
      <c r="AS7" s="390"/>
      <c r="AT7" s="390"/>
      <c r="AU7" s="390"/>
      <c r="AV7" s="390"/>
      <c r="AW7" s="390"/>
      <c r="AX7" s="390"/>
      <c r="AY7" s="390"/>
      <c r="AZ7" s="390"/>
      <c r="BA7" s="390"/>
      <c r="BB7" s="390"/>
      <c r="BC7" s="390"/>
      <c r="BD7" s="312">
        <f>SUM(AR7:BC7)</f>
        <v>0</v>
      </c>
      <c r="BE7" s="390"/>
      <c r="BF7" s="390"/>
      <c r="BG7" s="390"/>
      <c r="BH7" s="390"/>
      <c r="BI7" s="390"/>
      <c r="BJ7" s="390"/>
      <c r="BK7" s="390"/>
      <c r="BL7" s="390"/>
      <c r="BM7" s="390"/>
      <c r="BN7" s="390"/>
      <c r="BO7" s="390"/>
      <c r="BP7" s="390"/>
      <c r="BQ7" s="312">
        <f t="shared" ref="BQ7:BQ38" si="8">SUM(BE7:BP7)</f>
        <v>0</v>
      </c>
      <c r="BR7" s="390"/>
      <c r="BS7" s="390"/>
      <c r="BT7" s="390"/>
      <c r="BU7" s="390"/>
      <c r="BV7" s="390"/>
      <c r="BW7" s="390"/>
      <c r="BX7" s="390"/>
      <c r="BY7" s="390"/>
      <c r="BZ7" s="390"/>
      <c r="CA7" s="390"/>
      <c r="CB7" s="390"/>
      <c r="CC7" s="390"/>
      <c r="CD7" s="312">
        <f t="shared" ref="CD7:CD38" si="9">SUM(BR7:CC7)</f>
        <v>0</v>
      </c>
      <c r="CE7" s="390"/>
      <c r="CF7" s="390"/>
      <c r="CG7" s="390"/>
      <c r="CH7" s="390"/>
      <c r="CI7" s="390"/>
      <c r="CJ7" s="390"/>
      <c r="CK7" s="390"/>
      <c r="CL7" s="390"/>
      <c r="CM7" s="390"/>
      <c r="CN7" s="390"/>
      <c r="CO7" s="390"/>
      <c r="CP7" s="390"/>
      <c r="CQ7" s="312">
        <f t="shared" ref="CQ7:CQ38" si="10">SUM(CE7:CP7)</f>
        <v>0</v>
      </c>
      <c r="CR7" s="390"/>
      <c r="CS7" s="390"/>
      <c r="CT7" s="390"/>
      <c r="CU7" s="390"/>
      <c r="CV7" s="390"/>
      <c r="CW7" s="390"/>
      <c r="CX7" s="390"/>
      <c r="CY7" s="390"/>
      <c r="CZ7" s="390"/>
      <c r="DA7" s="390"/>
      <c r="DB7" s="390"/>
      <c r="DC7" s="390"/>
      <c r="DD7" s="312">
        <f t="shared" ref="DD7:DD38" si="11">SUM(CR7:DC7)</f>
        <v>0</v>
      </c>
    </row>
    <row r="8" spans="2:108" s="213" customFormat="1" ht="15" x14ac:dyDescent="0.25">
      <c r="B8" s="165">
        <v>4021</v>
      </c>
      <c r="C8" s="314" t="s">
        <v>16</v>
      </c>
      <c r="D8" s="289" t="s">
        <v>133</v>
      </c>
      <c r="E8" s="316" t="s">
        <v>307</v>
      </c>
      <c r="F8" s="310"/>
      <c r="G8" s="310"/>
      <c r="H8" s="310"/>
      <c r="I8" s="310"/>
      <c r="J8" s="415"/>
      <c r="K8" s="351"/>
      <c r="L8" s="352"/>
      <c r="M8" s="352"/>
      <c r="N8" s="352"/>
      <c r="O8" s="166" t="s">
        <v>15</v>
      </c>
      <c r="P8" s="359"/>
      <c r="Q8" s="256">
        <f t="shared" si="5"/>
        <v>0</v>
      </c>
      <c r="R8" s="388"/>
      <c r="S8" s="388"/>
      <c r="T8" s="388"/>
      <c r="U8" s="388"/>
      <c r="V8" s="388"/>
      <c r="W8" s="388"/>
      <c r="X8" s="388"/>
      <c r="Y8" s="388"/>
      <c r="Z8" s="388"/>
      <c r="AA8" s="388"/>
      <c r="AB8" s="388"/>
      <c r="AC8" s="388"/>
      <c r="AD8" s="312">
        <f t="shared" si="6"/>
        <v>0</v>
      </c>
      <c r="AE8" s="390"/>
      <c r="AF8" s="390"/>
      <c r="AG8" s="390"/>
      <c r="AH8" s="390"/>
      <c r="AI8" s="390"/>
      <c r="AJ8" s="390"/>
      <c r="AK8" s="390"/>
      <c r="AL8" s="390"/>
      <c r="AM8" s="390"/>
      <c r="AN8" s="390"/>
      <c r="AO8" s="390"/>
      <c r="AP8" s="390"/>
      <c r="AQ8" s="312">
        <f t="shared" si="7"/>
        <v>0</v>
      </c>
      <c r="AR8" s="390"/>
      <c r="AS8" s="390"/>
      <c r="AT8" s="390"/>
      <c r="AU8" s="390"/>
      <c r="AV8" s="390"/>
      <c r="AW8" s="390"/>
      <c r="AX8" s="390"/>
      <c r="AY8" s="390"/>
      <c r="AZ8" s="390"/>
      <c r="BA8" s="390"/>
      <c r="BB8" s="390"/>
      <c r="BC8" s="390"/>
      <c r="BD8" s="312">
        <f t="shared" ref="BD8:BD38" si="12">SUM(AR8:BC8)</f>
        <v>0</v>
      </c>
      <c r="BE8" s="390"/>
      <c r="BF8" s="390"/>
      <c r="BG8" s="390"/>
      <c r="BH8" s="390"/>
      <c r="BI8" s="390"/>
      <c r="BJ8" s="390"/>
      <c r="BK8" s="390"/>
      <c r="BL8" s="390"/>
      <c r="BM8" s="390"/>
      <c r="BN8" s="390"/>
      <c r="BO8" s="390"/>
      <c r="BP8" s="390"/>
      <c r="BQ8" s="312">
        <f>SUM(BE8:BP8)</f>
        <v>0</v>
      </c>
      <c r="BR8" s="390"/>
      <c r="BS8" s="390"/>
      <c r="BT8" s="390"/>
      <c r="BU8" s="390"/>
      <c r="BV8" s="390"/>
      <c r="BW8" s="390"/>
      <c r="BX8" s="390"/>
      <c r="BY8" s="390"/>
      <c r="BZ8" s="390"/>
      <c r="CA8" s="390"/>
      <c r="CB8" s="390"/>
      <c r="CC8" s="390"/>
      <c r="CD8" s="312">
        <f t="shared" si="9"/>
        <v>0</v>
      </c>
      <c r="CE8" s="390"/>
      <c r="CF8" s="390"/>
      <c r="CG8" s="390"/>
      <c r="CH8" s="390"/>
      <c r="CI8" s="390"/>
      <c r="CJ8" s="390"/>
      <c r="CK8" s="390"/>
      <c r="CL8" s="390"/>
      <c r="CM8" s="390"/>
      <c r="CN8" s="390"/>
      <c r="CO8" s="390"/>
      <c r="CP8" s="390"/>
      <c r="CQ8" s="312">
        <f t="shared" si="10"/>
        <v>0</v>
      </c>
      <c r="CR8" s="390"/>
      <c r="CS8" s="390"/>
      <c r="CT8" s="390"/>
      <c r="CU8" s="390"/>
      <c r="CV8" s="390"/>
      <c r="CW8" s="390"/>
      <c r="CX8" s="390"/>
      <c r="CY8" s="390"/>
      <c r="CZ8" s="390"/>
      <c r="DA8" s="390"/>
      <c r="DB8" s="390"/>
      <c r="DC8" s="390"/>
      <c r="DD8" s="312">
        <f t="shared" si="11"/>
        <v>0</v>
      </c>
    </row>
    <row r="9" spans="2:108" s="213" customFormat="1" ht="15" x14ac:dyDescent="0.25">
      <c r="B9" s="165">
        <v>4021</v>
      </c>
      <c r="C9" s="314" t="s">
        <v>17</v>
      </c>
      <c r="D9" s="289" t="s">
        <v>133</v>
      </c>
      <c r="E9" s="316" t="s">
        <v>308</v>
      </c>
      <c r="F9" s="310"/>
      <c r="G9" s="310"/>
      <c r="H9" s="310"/>
      <c r="I9" s="310"/>
      <c r="J9" s="415"/>
      <c r="K9" s="351"/>
      <c r="L9" s="352"/>
      <c r="M9" s="352"/>
      <c r="N9" s="352"/>
      <c r="O9" s="166" t="s">
        <v>15</v>
      </c>
      <c r="P9" s="359"/>
      <c r="Q9" s="256">
        <f t="shared" si="5"/>
        <v>0</v>
      </c>
      <c r="R9" s="388"/>
      <c r="S9" s="388"/>
      <c r="T9" s="388"/>
      <c r="U9" s="388"/>
      <c r="V9" s="388"/>
      <c r="W9" s="388"/>
      <c r="X9" s="388"/>
      <c r="Y9" s="388"/>
      <c r="Z9" s="388"/>
      <c r="AA9" s="388"/>
      <c r="AB9" s="388"/>
      <c r="AC9" s="388"/>
      <c r="AD9" s="312">
        <f t="shared" si="6"/>
        <v>0</v>
      </c>
      <c r="AE9" s="390"/>
      <c r="AF9" s="390"/>
      <c r="AG9" s="390"/>
      <c r="AH9" s="390"/>
      <c r="AI9" s="390"/>
      <c r="AJ9" s="390"/>
      <c r="AK9" s="390"/>
      <c r="AL9" s="390"/>
      <c r="AM9" s="390"/>
      <c r="AN9" s="390"/>
      <c r="AO9" s="390"/>
      <c r="AP9" s="390"/>
      <c r="AQ9" s="312">
        <f t="shared" si="7"/>
        <v>0</v>
      </c>
      <c r="AR9" s="390"/>
      <c r="AS9" s="390"/>
      <c r="AT9" s="390"/>
      <c r="AU9" s="390"/>
      <c r="AV9" s="390"/>
      <c r="AW9" s="390"/>
      <c r="AX9" s="390"/>
      <c r="AY9" s="390"/>
      <c r="AZ9" s="390"/>
      <c r="BA9" s="390"/>
      <c r="BB9" s="390"/>
      <c r="BC9" s="390"/>
      <c r="BD9" s="312">
        <f t="shared" si="12"/>
        <v>0</v>
      </c>
      <c r="BE9" s="390"/>
      <c r="BF9" s="390"/>
      <c r="BG9" s="390"/>
      <c r="BH9" s="390"/>
      <c r="BI9" s="390"/>
      <c r="BJ9" s="390"/>
      <c r="BK9" s="390"/>
      <c r="BL9" s="390"/>
      <c r="BM9" s="390"/>
      <c r="BN9" s="390"/>
      <c r="BO9" s="390"/>
      <c r="BP9" s="390"/>
      <c r="BQ9" s="312">
        <f t="shared" si="8"/>
        <v>0</v>
      </c>
      <c r="BR9" s="390"/>
      <c r="BS9" s="390"/>
      <c r="BT9" s="390"/>
      <c r="BU9" s="390"/>
      <c r="BV9" s="390"/>
      <c r="BW9" s="390"/>
      <c r="BX9" s="390"/>
      <c r="BY9" s="390"/>
      <c r="BZ9" s="390"/>
      <c r="CA9" s="390"/>
      <c r="CB9" s="390"/>
      <c r="CC9" s="390"/>
      <c r="CD9" s="312">
        <f t="shared" si="9"/>
        <v>0</v>
      </c>
      <c r="CE9" s="390"/>
      <c r="CF9" s="390"/>
      <c r="CG9" s="390"/>
      <c r="CH9" s="390"/>
      <c r="CI9" s="390"/>
      <c r="CJ9" s="390"/>
      <c r="CK9" s="390"/>
      <c r="CL9" s="390"/>
      <c r="CM9" s="390"/>
      <c r="CN9" s="390"/>
      <c r="CO9" s="390"/>
      <c r="CP9" s="390"/>
      <c r="CQ9" s="312">
        <f t="shared" si="10"/>
        <v>0</v>
      </c>
      <c r="CR9" s="390"/>
      <c r="CS9" s="390"/>
      <c r="CT9" s="390"/>
      <c r="CU9" s="390"/>
      <c r="CV9" s="390"/>
      <c r="CW9" s="390"/>
      <c r="CX9" s="390"/>
      <c r="CY9" s="390"/>
      <c r="CZ9" s="390"/>
      <c r="DA9" s="390"/>
      <c r="DB9" s="390"/>
      <c r="DC9" s="390"/>
      <c r="DD9" s="312">
        <f t="shared" si="11"/>
        <v>0</v>
      </c>
    </row>
    <row r="10" spans="2:108" s="213" customFormat="1" ht="15" x14ac:dyDescent="0.25">
      <c r="B10" s="165">
        <v>4021</v>
      </c>
      <c r="C10" s="314" t="s">
        <v>329</v>
      </c>
      <c r="D10" s="289" t="s">
        <v>133</v>
      </c>
      <c r="E10" s="316" t="s">
        <v>309</v>
      </c>
      <c r="F10" s="310"/>
      <c r="G10" s="310"/>
      <c r="H10" s="310"/>
      <c r="I10" s="310"/>
      <c r="J10" s="415"/>
      <c r="K10" s="351"/>
      <c r="L10" s="352"/>
      <c r="M10" s="352"/>
      <c r="N10" s="352"/>
      <c r="O10" s="166" t="s">
        <v>15</v>
      </c>
      <c r="P10" s="359"/>
      <c r="Q10" s="256">
        <f t="shared" si="5"/>
        <v>0</v>
      </c>
      <c r="R10" s="388"/>
      <c r="S10" s="388"/>
      <c r="T10" s="388"/>
      <c r="U10" s="388"/>
      <c r="V10" s="388"/>
      <c r="W10" s="388"/>
      <c r="X10" s="388"/>
      <c r="Y10" s="388"/>
      <c r="Z10" s="388"/>
      <c r="AA10" s="388"/>
      <c r="AB10" s="388"/>
      <c r="AC10" s="388"/>
      <c r="AD10" s="312">
        <f t="shared" si="6"/>
        <v>0</v>
      </c>
      <c r="AE10" s="390"/>
      <c r="AF10" s="390"/>
      <c r="AG10" s="390"/>
      <c r="AH10" s="390"/>
      <c r="AI10" s="390"/>
      <c r="AJ10" s="390"/>
      <c r="AK10" s="390"/>
      <c r="AL10" s="390"/>
      <c r="AM10" s="390"/>
      <c r="AN10" s="390"/>
      <c r="AO10" s="390"/>
      <c r="AP10" s="390"/>
      <c r="AQ10" s="312">
        <f t="shared" si="7"/>
        <v>0</v>
      </c>
      <c r="AR10" s="390"/>
      <c r="AS10" s="390"/>
      <c r="AT10" s="390"/>
      <c r="AU10" s="390"/>
      <c r="AV10" s="390"/>
      <c r="AW10" s="390"/>
      <c r="AX10" s="390"/>
      <c r="AY10" s="390"/>
      <c r="AZ10" s="390"/>
      <c r="BA10" s="390"/>
      <c r="BB10" s="390"/>
      <c r="BC10" s="390"/>
      <c r="BD10" s="312">
        <f t="shared" si="12"/>
        <v>0</v>
      </c>
      <c r="BE10" s="390"/>
      <c r="BF10" s="390"/>
      <c r="BG10" s="390"/>
      <c r="BH10" s="390"/>
      <c r="BI10" s="390"/>
      <c r="BJ10" s="390"/>
      <c r="BK10" s="390"/>
      <c r="BL10" s="390"/>
      <c r="BM10" s="390"/>
      <c r="BN10" s="390"/>
      <c r="BO10" s="390"/>
      <c r="BP10" s="390"/>
      <c r="BQ10" s="312">
        <f t="shared" si="8"/>
        <v>0</v>
      </c>
      <c r="BR10" s="390"/>
      <c r="BS10" s="390"/>
      <c r="BT10" s="390"/>
      <c r="BU10" s="390"/>
      <c r="BV10" s="390"/>
      <c r="BW10" s="390"/>
      <c r="BX10" s="390"/>
      <c r="BY10" s="390"/>
      <c r="BZ10" s="390"/>
      <c r="CA10" s="390"/>
      <c r="CB10" s="390"/>
      <c r="CC10" s="390"/>
      <c r="CD10" s="312">
        <f t="shared" si="9"/>
        <v>0</v>
      </c>
      <c r="CE10" s="390"/>
      <c r="CF10" s="390"/>
      <c r="CG10" s="390"/>
      <c r="CH10" s="390"/>
      <c r="CI10" s="390"/>
      <c r="CJ10" s="390"/>
      <c r="CK10" s="390"/>
      <c r="CL10" s="390"/>
      <c r="CM10" s="390"/>
      <c r="CN10" s="390"/>
      <c r="CO10" s="390"/>
      <c r="CP10" s="390"/>
      <c r="CQ10" s="312">
        <f t="shared" si="10"/>
        <v>0</v>
      </c>
      <c r="CR10" s="390"/>
      <c r="CS10" s="390"/>
      <c r="CT10" s="390"/>
      <c r="CU10" s="390"/>
      <c r="CV10" s="390"/>
      <c r="CW10" s="390"/>
      <c r="CX10" s="390"/>
      <c r="CY10" s="390"/>
      <c r="CZ10" s="390"/>
      <c r="DA10" s="390"/>
      <c r="DB10" s="390"/>
      <c r="DC10" s="390"/>
      <c r="DD10" s="312">
        <f t="shared" si="11"/>
        <v>0</v>
      </c>
    </row>
    <row r="11" spans="2:108" s="213" customFormat="1" ht="15" x14ac:dyDescent="0.25">
      <c r="B11" s="165">
        <v>4021</v>
      </c>
      <c r="C11" s="314" t="s">
        <v>330</v>
      </c>
      <c r="D11" s="289" t="s">
        <v>133</v>
      </c>
      <c r="E11" s="316" t="s">
        <v>310</v>
      </c>
      <c r="F11" s="310"/>
      <c r="G11" s="310"/>
      <c r="H11" s="310"/>
      <c r="I11" s="310"/>
      <c r="J11" s="415"/>
      <c r="K11" s="351"/>
      <c r="L11" s="352"/>
      <c r="M11" s="352"/>
      <c r="N11" s="352"/>
      <c r="O11" s="166" t="s">
        <v>15</v>
      </c>
      <c r="P11" s="359"/>
      <c r="Q11" s="256">
        <f t="shared" si="5"/>
        <v>0</v>
      </c>
      <c r="R11" s="388"/>
      <c r="S11" s="388"/>
      <c r="T11" s="388"/>
      <c r="U11" s="388"/>
      <c r="V11" s="388"/>
      <c r="W11" s="388"/>
      <c r="X11" s="388"/>
      <c r="Y11" s="388"/>
      <c r="Z11" s="388"/>
      <c r="AA11" s="388"/>
      <c r="AB11" s="388"/>
      <c r="AC11" s="388"/>
      <c r="AD11" s="312">
        <f t="shared" si="6"/>
        <v>0</v>
      </c>
      <c r="AE11" s="390"/>
      <c r="AF11" s="390"/>
      <c r="AG11" s="390"/>
      <c r="AH11" s="390"/>
      <c r="AI11" s="390"/>
      <c r="AJ11" s="390"/>
      <c r="AK11" s="390"/>
      <c r="AL11" s="390"/>
      <c r="AM11" s="390"/>
      <c r="AN11" s="390"/>
      <c r="AO11" s="390"/>
      <c r="AP11" s="390"/>
      <c r="AQ11" s="312">
        <f t="shared" si="7"/>
        <v>0</v>
      </c>
      <c r="AR11" s="390"/>
      <c r="AS11" s="390"/>
      <c r="AT11" s="390"/>
      <c r="AU11" s="390"/>
      <c r="AV11" s="390"/>
      <c r="AW11" s="390"/>
      <c r="AX11" s="390"/>
      <c r="AY11" s="390"/>
      <c r="AZ11" s="390"/>
      <c r="BA11" s="390"/>
      <c r="BB11" s="390"/>
      <c r="BC11" s="390"/>
      <c r="BD11" s="312">
        <f t="shared" si="12"/>
        <v>0</v>
      </c>
      <c r="BE11" s="390"/>
      <c r="BF11" s="390"/>
      <c r="BG11" s="390"/>
      <c r="BH11" s="390"/>
      <c r="BI11" s="390"/>
      <c r="BJ11" s="390"/>
      <c r="BK11" s="390"/>
      <c r="BL11" s="390"/>
      <c r="BM11" s="390"/>
      <c r="BN11" s="390"/>
      <c r="BO11" s="390"/>
      <c r="BP11" s="390"/>
      <c r="BQ11" s="312">
        <f t="shared" si="8"/>
        <v>0</v>
      </c>
      <c r="BR11" s="390"/>
      <c r="BS11" s="390"/>
      <c r="BT11" s="390"/>
      <c r="BU11" s="390"/>
      <c r="BV11" s="390"/>
      <c r="BW11" s="390"/>
      <c r="BX11" s="390"/>
      <c r="BY11" s="390"/>
      <c r="BZ11" s="390"/>
      <c r="CA11" s="390"/>
      <c r="CB11" s="390"/>
      <c r="CC11" s="390"/>
      <c r="CD11" s="312">
        <f t="shared" si="9"/>
        <v>0</v>
      </c>
      <c r="CE11" s="390"/>
      <c r="CF11" s="390"/>
      <c r="CG11" s="390"/>
      <c r="CH11" s="390"/>
      <c r="CI11" s="390"/>
      <c r="CJ11" s="390"/>
      <c r="CK11" s="390"/>
      <c r="CL11" s="390"/>
      <c r="CM11" s="390"/>
      <c r="CN11" s="390"/>
      <c r="CO11" s="390"/>
      <c r="CP11" s="390"/>
      <c r="CQ11" s="312">
        <f t="shared" si="10"/>
        <v>0</v>
      </c>
      <c r="CR11" s="390"/>
      <c r="CS11" s="390"/>
      <c r="CT11" s="390"/>
      <c r="CU11" s="390"/>
      <c r="CV11" s="390"/>
      <c r="CW11" s="390"/>
      <c r="CX11" s="390"/>
      <c r="CY11" s="390"/>
      <c r="CZ11" s="390"/>
      <c r="DA11" s="390"/>
      <c r="DB11" s="390"/>
      <c r="DC11" s="390"/>
      <c r="DD11" s="312">
        <f t="shared" si="11"/>
        <v>0</v>
      </c>
    </row>
    <row r="12" spans="2:108" s="213" customFormat="1" ht="15" x14ac:dyDescent="0.25">
      <c r="B12" s="165">
        <v>4021</v>
      </c>
      <c r="C12" s="314" t="s">
        <v>331</v>
      </c>
      <c r="D12" s="289" t="s">
        <v>133</v>
      </c>
      <c r="E12" s="316" t="s">
        <v>311</v>
      </c>
      <c r="F12" s="310"/>
      <c r="G12" s="310"/>
      <c r="H12" s="310"/>
      <c r="I12" s="310"/>
      <c r="J12" s="415"/>
      <c r="K12" s="351"/>
      <c r="L12" s="352"/>
      <c r="M12" s="352"/>
      <c r="N12" s="352"/>
      <c r="O12" s="166" t="s">
        <v>15</v>
      </c>
      <c r="P12" s="359"/>
      <c r="Q12" s="256">
        <f t="shared" si="5"/>
        <v>0</v>
      </c>
      <c r="R12" s="388"/>
      <c r="S12" s="388"/>
      <c r="T12" s="388"/>
      <c r="U12" s="388"/>
      <c r="V12" s="388"/>
      <c r="W12" s="388"/>
      <c r="X12" s="388"/>
      <c r="Y12" s="388"/>
      <c r="Z12" s="388"/>
      <c r="AA12" s="388"/>
      <c r="AB12" s="388"/>
      <c r="AC12" s="388"/>
      <c r="AD12" s="312">
        <f t="shared" si="6"/>
        <v>0</v>
      </c>
      <c r="AE12" s="390"/>
      <c r="AF12" s="390"/>
      <c r="AG12" s="390"/>
      <c r="AH12" s="390"/>
      <c r="AI12" s="390"/>
      <c r="AJ12" s="390"/>
      <c r="AK12" s="390"/>
      <c r="AL12" s="390"/>
      <c r="AM12" s="390"/>
      <c r="AN12" s="390"/>
      <c r="AO12" s="390"/>
      <c r="AP12" s="390"/>
      <c r="AQ12" s="312">
        <f t="shared" si="7"/>
        <v>0</v>
      </c>
      <c r="AR12" s="390"/>
      <c r="AS12" s="390"/>
      <c r="AT12" s="390"/>
      <c r="AU12" s="390"/>
      <c r="AV12" s="390"/>
      <c r="AW12" s="390"/>
      <c r="AX12" s="390"/>
      <c r="AY12" s="390"/>
      <c r="AZ12" s="390"/>
      <c r="BA12" s="390"/>
      <c r="BB12" s="390"/>
      <c r="BC12" s="390"/>
      <c r="BD12" s="312">
        <f t="shared" si="12"/>
        <v>0</v>
      </c>
      <c r="BE12" s="390"/>
      <c r="BF12" s="390"/>
      <c r="BG12" s="390"/>
      <c r="BH12" s="390"/>
      <c r="BI12" s="390"/>
      <c r="BJ12" s="390"/>
      <c r="BK12" s="390"/>
      <c r="BL12" s="390"/>
      <c r="BM12" s="390"/>
      <c r="BN12" s="390"/>
      <c r="BO12" s="390"/>
      <c r="BP12" s="390"/>
      <c r="BQ12" s="312">
        <f t="shared" si="8"/>
        <v>0</v>
      </c>
      <c r="BR12" s="390"/>
      <c r="BS12" s="390"/>
      <c r="BT12" s="390"/>
      <c r="BU12" s="390"/>
      <c r="BV12" s="390"/>
      <c r="BW12" s="390"/>
      <c r="BX12" s="390"/>
      <c r="BY12" s="390"/>
      <c r="BZ12" s="390"/>
      <c r="CA12" s="390"/>
      <c r="CB12" s="390"/>
      <c r="CC12" s="390"/>
      <c r="CD12" s="312">
        <f t="shared" si="9"/>
        <v>0</v>
      </c>
      <c r="CE12" s="390"/>
      <c r="CF12" s="390"/>
      <c r="CG12" s="390"/>
      <c r="CH12" s="390"/>
      <c r="CI12" s="390"/>
      <c r="CJ12" s="390"/>
      <c r="CK12" s="390"/>
      <c r="CL12" s="390"/>
      <c r="CM12" s="390"/>
      <c r="CN12" s="390"/>
      <c r="CO12" s="390"/>
      <c r="CP12" s="390"/>
      <c r="CQ12" s="312">
        <f t="shared" si="10"/>
        <v>0</v>
      </c>
      <c r="CR12" s="390"/>
      <c r="CS12" s="390"/>
      <c r="CT12" s="390"/>
      <c r="CU12" s="390"/>
      <c r="CV12" s="390"/>
      <c r="CW12" s="390"/>
      <c r="CX12" s="390"/>
      <c r="CY12" s="390"/>
      <c r="CZ12" s="390"/>
      <c r="DA12" s="390"/>
      <c r="DB12" s="390"/>
      <c r="DC12" s="390"/>
      <c r="DD12" s="312">
        <f t="shared" si="11"/>
        <v>0</v>
      </c>
    </row>
    <row r="13" spans="2:108" s="213" customFormat="1" ht="15" x14ac:dyDescent="0.25">
      <c r="B13" s="165">
        <v>4021</v>
      </c>
      <c r="C13" s="314" t="s">
        <v>332</v>
      </c>
      <c r="D13" s="289" t="s">
        <v>133</v>
      </c>
      <c r="E13" s="316" t="s">
        <v>312</v>
      </c>
      <c r="F13" s="310"/>
      <c r="G13" s="310"/>
      <c r="H13" s="310"/>
      <c r="I13" s="310"/>
      <c r="J13" s="415"/>
      <c r="K13" s="351"/>
      <c r="L13" s="352"/>
      <c r="M13" s="352"/>
      <c r="N13" s="352"/>
      <c r="O13" s="166" t="s">
        <v>15</v>
      </c>
      <c r="P13" s="359"/>
      <c r="Q13" s="256">
        <f t="shared" si="5"/>
        <v>0</v>
      </c>
      <c r="R13" s="388"/>
      <c r="S13" s="388"/>
      <c r="T13" s="388"/>
      <c r="U13" s="388"/>
      <c r="V13" s="388"/>
      <c r="W13" s="388"/>
      <c r="X13" s="388"/>
      <c r="Y13" s="388"/>
      <c r="Z13" s="388"/>
      <c r="AA13" s="388"/>
      <c r="AB13" s="388"/>
      <c r="AC13" s="388"/>
      <c r="AD13" s="312">
        <f t="shared" si="6"/>
        <v>0</v>
      </c>
      <c r="AE13" s="390"/>
      <c r="AF13" s="390"/>
      <c r="AG13" s="390"/>
      <c r="AH13" s="390"/>
      <c r="AI13" s="390"/>
      <c r="AJ13" s="390"/>
      <c r="AK13" s="390"/>
      <c r="AL13" s="390"/>
      <c r="AM13" s="390"/>
      <c r="AN13" s="390"/>
      <c r="AO13" s="390"/>
      <c r="AP13" s="390"/>
      <c r="AQ13" s="312">
        <f t="shared" si="7"/>
        <v>0</v>
      </c>
      <c r="AR13" s="390"/>
      <c r="AS13" s="390"/>
      <c r="AT13" s="390"/>
      <c r="AU13" s="390"/>
      <c r="AV13" s="390"/>
      <c r="AW13" s="390"/>
      <c r="AX13" s="390"/>
      <c r="AY13" s="390"/>
      <c r="AZ13" s="390"/>
      <c r="BA13" s="390"/>
      <c r="BB13" s="390"/>
      <c r="BC13" s="390"/>
      <c r="BD13" s="312">
        <f t="shared" si="12"/>
        <v>0</v>
      </c>
      <c r="BE13" s="390"/>
      <c r="BF13" s="390"/>
      <c r="BG13" s="390"/>
      <c r="BH13" s="390"/>
      <c r="BI13" s="390"/>
      <c r="BJ13" s="390"/>
      <c r="BK13" s="390"/>
      <c r="BL13" s="390"/>
      <c r="BM13" s="390"/>
      <c r="BN13" s="390"/>
      <c r="BO13" s="390"/>
      <c r="BP13" s="390"/>
      <c r="BQ13" s="312">
        <f t="shared" si="8"/>
        <v>0</v>
      </c>
      <c r="BR13" s="390"/>
      <c r="BS13" s="390"/>
      <c r="BT13" s="390"/>
      <c r="BU13" s="390"/>
      <c r="BV13" s="390"/>
      <c r="BW13" s="390"/>
      <c r="BX13" s="390"/>
      <c r="BY13" s="390"/>
      <c r="BZ13" s="390"/>
      <c r="CA13" s="390"/>
      <c r="CB13" s="390"/>
      <c r="CC13" s="390"/>
      <c r="CD13" s="312">
        <f t="shared" si="9"/>
        <v>0</v>
      </c>
      <c r="CE13" s="390"/>
      <c r="CF13" s="390"/>
      <c r="CG13" s="390"/>
      <c r="CH13" s="390"/>
      <c r="CI13" s="390"/>
      <c r="CJ13" s="390"/>
      <c r="CK13" s="390"/>
      <c r="CL13" s="390"/>
      <c r="CM13" s="390"/>
      <c r="CN13" s="390"/>
      <c r="CO13" s="390"/>
      <c r="CP13" s="390"/>
      <c r="CQ13" s="312">
        <f t="shared" si="10"/>
        <v>0</v>
      </c>
      <c r="CR13" s="390"/>
      <c r="CS13" s="390"/>
      <c r="CT13" s="390"/>
      <c r="CU13" s="390"/>
      <c r="CV13" s="390"/>
      <c r="CW13" s="390"/>
      <c r="CX13" s="390"/>
      <c r="CY13" s="390"/>
      <c r="CZ13" s="390"/>
      <c r="DA13" s="390"/>
      <c r="DB13" s="390"/>
      <c r="DC13" s="390"/>
      <c r="DD13" s="312">
        <f t="shared" si="11"/>
        <v>0</v>
      </c>
    </row>
    <row r="14" spans="2:108" s="213" customFormat="1" ht="15" x14ac:dyDescent="0.25">
      <c r="B14" s="165">
        <v>4021</v>
      </c>
      <c r="C14" s="314" t="s">
        <v>333</v>
      </c>
      <c r="D14" s="289" t="s">
        <v>133</v>
      </c>
      <c r="E14" s="316" t="s">
        <v>313</v>
      </c>
      <c r="F14" s="310"/>
      <c r="G14" s="310"/>
      <c r="H14" s="310"/>
      <c r="I14" s="310"/>
      <c r="J14" s="415"/>
      <c r="K14" s="351"/>
      <c r="L14" s="352"/>
      <c r="M14" s="352"/>
      <c r="N14" s="352"/>
      <c r="O14" s="166" t="s">
        <v>15</v>
      </c>
      <c r="P14" s="359"/>
      <c r="Q14" s="256">
        <f t="shared" si="5"/>
        <v>0</v>
      </c>
      <c r="R14" s="388"/>
      <c r="S14" s="388"/>
      <c r="T14" s="388"/>
      <c r="U14" s="388"/>
      <c r="V14" s="388"/>
      <c r="W14" s="388"/>
      <c r="X14" s="388"/>
      <c r="Y14" s="388"/>
      <c r="Z14" s="388"/>
      <c r="AA14" s="388"/>
      <c r="AB14" s="388"/>
      <c r="AC14" s="388"/>
      <c r="AD14" s="312">
        <f t="shared" si="6"/>
        <v>0</v>
      </c>
      <c r="AE14" s="390"/>
      <c r="AF14" s="390"/>
      <c r="AG14" s="390"/>
      <c r="AH14" s="390"/>
      <c r="AI14" s="390"/>
      <c r="AJ14" s="390"/>
      <c r="AK14" s="390"/>
      <c r="AL14" s="390"/>
      <c r="AM14" s="390"/>
      <c r="AN14" s="390"/>
      <c r="AO14" s="390"/>
      <c r="AP14" s="390"/>
      <c r="AQ14" s="312">
        <f t="shared" si="7"/>
        <v>0</v>
      </c>
      <c r="AR14" s="390"/>
      <c r="AS14" s="390"/>
      <c r="AT14" s="390"/>
      <c r="AU14" s="390"/>
      <c r="AV14" s="390"/>
      <c r="AW14" s="390"/>
      <c r="AX14" s="390"/>
      <c r="AY14" s="390"/>
      <c r="AZ14" s="390"/>
      <c r="BA14" s="390"/>
      <c r="BB14" s="390"/>
      <c r="BC14" s="390"/>
      <c r="BD14" s="312">
        <f t="shared" si="12"/>
        <v>0</v>
      </c>
      <c r="BE14" s="390"/>
      <c r="BF14" s="390"/>
      <c r="BG14" s="390"/>
      <c r="BH14" s="390"/>
      <c r="BI14" s="390"/>
      <c r="BJ14" s="390"/>
      <c r="BK14" s="390"/>
      <c r="BL14" s="390"/>
      <c r="BM14" s="390"/>
      <c r="BN14" s="390"/>
      <c r="BO14" s="390"/>
      <c r="BP14" s="390"/>
      <c r="BQ14" s="312">
        <f t="shared" si="8"/>
        <v>0</v>
      </c>
      <c r="BR14" s="390"/>
      <c r="BS14" s="390"/>
      <c r="BT14" s="390"/>
      <c r="BU14" s="390"/>
      <c r="BV14" s="390"/>
      <c r="BW14" s="390"/>
      <c r="BX14" s="390"/>
      <c r="BY14" s="390"/>
      <c r="BZ14" s="390"/>
      <c r="CA14" s="390"/>
      <c r="CB14" s="390"/>
      <c r="CC14" s="390"/>
      <c r="CD14" s="312">
        <f t="shared" si="9"/>
        <v>0</v>
      </c>
      <c r="CE14" s="390"/>
      <c r="CF14" s="390"/>
      <c r="CG14" s="390"/>
      <c r="CH14" s="390"/>
      <c r="CI14" s="390"/>
      <c r="CJ14" s="390"/>
      <c r="CK14" s="390"/>
      <c r="CL14" s="390"/>
      <c r="CM14" s="390"/>
      <c r="CN14" s="390"/>
      <c r="CO14" s="390"/>
      <c r="CP14" s="390"/>
      <c r="CQ14" s="312">
        <f t="shared" si="10"/>
        <v>0</v>
      </c>
      <c r="CR14" s="390"/>
      <c r="CS14" s="390"/>
      <c r="CT14" s="390"/>
      <c r="CU14" s="390"/>
      <c r="CV14" s="390"/>
      <c r="CW14" s="390"/>
      <c r="CX14" s="390"/>
      <c r="CY14" s="390"/>
      <c r="CZ14" s="390"/>
      <c r="DA14" s="390"/>
      <c r="DB14" s="390"/>
      <c r="DC14" s="390"/>
      <c r="DD14" s="312">
        <f t="shared" si="11"/>
        <v>0</v>
      </c>
    </row>
    <row r="15" spans="2:108" s="213" customFormat="1" ht="15" x14ac:dyDescent="0.25">
      <c r="B15" s="165">
        <v>4021</v>
      </c>
      <c r="C15" s="314" t="s">
        <v>334</v>
      </c>
      <c r="D15" s="289" t="s">
        <v>133</v>
      </c>
      <c r="E15" s="316" t="s">
        <v>314</v>
      </c>
      <c r="F15" s="310"/>
      <c r="G15" s="310"/>
      <c r="H15" s="310"/>
      <c r="I15" s="310"/>
      <c r="J15" s="415"/>
      <c r="K15" s="351"/>
      <c r="L15" s="352"/>
      <c r="M15" s="352"/>
      <c r="N15" s="352"/>
      <c r="O15" s="166" t="s">
        <v>15</v>
      </c>
      <c r="P15" s="359"/>
      <c r="Q15" s="256">
        <f t="shared" si="5"/>
        <v>0</v>
      </c>
      <c r="R15" s="388"/>
      <c r="S15" s="388"/>
      <c r="T15" s="388"/>
      <c r="U15" s="388"/>
      <c r="V15" s="388"/>
      <c r="W15" s="388"/>
      <c r="X15" s="388"/>
      <c r="Y15" s="388"/>
      <c r="Z15" s="388"/>
      <c r="AA15" s="388"/>
      <c r="AB15" s="388"/>
      <c r="AC15" s="388"/>
      <c r="AD15" s="312">
        <f t="shared" si="6"/>
        <v>0</v>
      </c>
      <c r="AE15" s="390"/>
      <c r="AF15" s="390"/>
      <c r="AG15" s="390"/>
      <c r="AH15" s="390"/>
      <c r="AI15" s="390"/>
      <c r="AJ15" s="390"/>
      <c r="AK15" s="390"/>
      <c r="AL15" s="390"/>
      <c r="AM15" s="390"/>
      <c r="AN15" s="390"/>
      <c r="AO15" s="390"/>
      <c r="AP15" s="390"/>
      <c r="AQ15" s="312">
        <f t="shared" si="7"/>
        <v>0</v>
      </c>
      <c r="AR15" s="390"/>
      <c r="AS15" s="390"/>
      <c r="AT15" s="390"/>
      <c r="AU15" s="390"/>
      <c r="AV15" s="390"/>
      <c r="AW15" s="390"/>
      <c r="AX15" s="390"/>
      <c r="AY15" s="390"/>
      <c r="AZ15" s="390"/>
      <c r="BA15" s="390"/>
      <c r="BB15" s="390"/>
      <c r="BC15" s="390"/>
      <c r="BD15" s="312">
        <f t="shared" si="12"/>
        <v>0</v>
      </c>
      <c r="BE15" s="390"/>
      <c r="BF15" s="390"/>
      <c r="BG15" s="390"/>
      <c r="BH15" s="390"/>
      <c r="BI15" s="390"/>
      <c r="BJ15" s="390"/>
      <c r="BK15" s="390"/>
      <c r="BL15" s="390"/>
      <c r="BM15" s="390"/>
      <c r="BN15" s="390"/>
      <c r="BO15" s="390"/>
      <c r="BP15" s="390"/>
      <c r="BQ15" s="312">
        <f t="shared" si="8"/>
        <v>0</v>
      </c>
      <c r="BR15" s="390"/>
      <c r="BS15" s="390"/>
      <c r="BT15" s="390"/>
      <c r="BU15" s="390"/>
      <c r="BV15" s="390"/>
      <c r="BW15" s="390"/>
      <c r="BX15" s="390"/>
      <c r="BY15" s="390"/>
      <c r="BZ15" s="390"/>
      <c r="CA15" s="390"/>
      <c r="CB15" s="390"/>
      <c r="CC15" s="390"/>
      <c r="CD15" s="312">
        <f t="shared" si="9"/>
        <v>0</v>
      </c>
      <c r="CE15" s="390"/>
      <c r="CF15" s="390"/>
      <c r="CG15" s="390"/>
      <c r="CH15" s="390"/>
      <c r="CI15" s="390"/>
      <c r="CJ15" s="390"/>
      <c r="CK15" s="390"/>
      <c r="CL15" s="390"/>
      <c r="CM15" s="390"/>
      <c r="CN15" s="390"/>
      <c r="CO15" s="390"/>
      <c r="CP15" s="390"/>
      <c r="CQ15" s="312">
        <f t="shared" si="10"/>
        <v>0</v>
      </c>
      <c r="CR15" s="390"/>
      <c r="CS15" s="390"/>
      <c r="CT15" s="390"/>
      <c r="CU15" s="390"/>
      <c r="CV15" s="390"/>
      <c r="CW15" s="390"/>
      <c r="CX15" s="390"/>
      <c r="CY15" s="390"/>
      <c r="CZ15" s="390"/>
      <c r="DA15" s="390"/>
      <c r="DB15" s="390"/>
      <c r="DC15" s="390"/>
      <c r="DD15" s="312">
        <f t="shared" si="11"/>
        <v>0</v>
      </c>
    </row>
    <row r="16" spans="2:108" s="213" customFormat="1" ht="15" x14ac:dyDescent="0.25">
      <c r="B16" s="165">
        <v>4021</v>
      </c>
      <c r="C16" s="314" t="s">
        <v>335</v>
      </c>
      <c r="D16" s="289" t="s">
        <v>133</v>
      </c>
      <c r="E16" s="316" t="s">
        <v>315</v>
      </c>
      <c r="F16" s="310"/>
      <c r="G16" s="310"/>
      <c r="H16" s="310"/>
      <c r="I16" s="310"/>
      <c r="J16" s="415"/>
      <c r="K16" s="351"/>
      <c r="L16" s="352"/>
      <c r="M16" s="352"/>
      <c r="N16" s="352"/>
      <c r="O16" s="166" t="s">
        <v>15</v>
      </c>
      <c r="P16" s="359"/>
      <c r="Q16" s="256">
        <f t="shared" si="5"/>
        <v>0</v>
      </c>
      <c r="R16" s="388"/>
      <c r="S16" s="388"/>
      <c r="T16" s="388"/>
      <c r="U16" s="388"/>
      <c r="V16" s="388"/>
      <c r="W16" s="388"/>
      <c r="X16" s="388"/>
      <c r="Y16" s="388"/>
      <c r="Z16" s="388"/>
      <c r="AA16" s="388"/>
      <c r="AB16" s="388"/>
      <c r="AC16" s="388"/>
      <c r="AD16" s="312">
        <f t="shared" si="6"/>
        <v>0</v>
      </c>
      <c r="AE16" s="390"/>
      <c r="AF16" s="390"/>
      <c r="AG16" s="390"/>
      <c r="AH16" s="390"/>
      <c r="AI16" s="390"/>
      <c r="AJ16" s="390"/>
      <c r="AK16" s="390"/>
      <c r="AL16" s="390"/>
      <c r="AM16" s="390"/>
      <c r="AN16" s="390"/>
      <c r="AO16" s="390"/>
      <c r="AP16" s="390"/>
      <c r="AQ16" s="312">
        <f t="shared" si="7"/>
        <v>0</v>
      </c>
      <c r="AR16" s="390"/>
      <c r="AS16" s="390"/>
      <c r="AT16" s="390"/>
      <c r="AU16" s="390"/>
      <c r="AV16" s="390"/>
      <c r="AW16" s="390"/>
      <c r="AX16" s="390"/>
      <c r="AY16" s="390"/>
      <c r="AZ16" s="390"/>
      <c r="BA16" s="390"/>
      <c r="BB16" s="390"/>
      <c r="BC16" s="390"/>
      <c r="BD16" s="312">
        <f t="shared" si="12"/>
        <v>0</v>
      </c>
      <c r="BE16" s="390"/>
      <c r="BF16" s="390"/>
      <c r="BG16" s="390"/>
      <c r="BH16" s="390"/>
      <c r="BI16" s="390"/>
      <c r="BJ16" s="390"/>
      <c r="BK16" s="390"/>
      <c r="BL16" s="390"/>
      <c r="BM16" s="390"/>
      <c r="BN16" s="390"/>
      <c r="BO16" s="390"/>
      <c r="BP16" s="390"/>
      <c r="BQ16" s="312">
        <f t="shared" si="8"/>
        <v>0</v>
      </c>
      <c r="BR16" s="390"/>
      <c r="BS16" s="390"/>
      <c r="BT16" s="390"/>
      <c r="BU16" s="390"/>
      <c r="BV16" s="390"/>
      <c r="BW16" s="390"/>
      <c r="BX16" s="390"/>
      <c r="BY16" s="390"/>
      <c r="BZ16" s="390"/>
      <c r="CA16" s="390"/>
      <c r="CB16" s="390"/>
      <c r="CC16" s="390"/>
      <c r="CD16" s="312">
        <f t="shared" si="9"/>
        <v>0</v>
      </c>
      <c r="CE16" s="390"/>
      <c r="CF16" s="390"/>
      <c r="CG16" s="390"/>
      <c r="CH16" s="390"/>
      <c r="CI16" s="390"/>
      <c r="CJ16" s="390"/>
      <c r="CK16" s="390"/>
      <c r="CL16" s="390"/>
      <c r="CM16" s="390"/>
      <c r="CN16" s="390"/>
      <c r="CO16" s="390"/>
      <c r="CP16" s="390"/>
      <c r="CQ16" s="312">
        <f t="shared" si="10"/>
        <v>0</v>
      </c>
      <c r="CR16" s="390"/>
      <c r="CS16" s="390"/>
      <c r="CT16" s="390"/>
      <c r="CU16" s="390"/>
      <c r="CV16" s="390"/>
      <c r="CW16" s="390"/>
      <c r="CX16" s="390"/>
      <c r="CY16" s="390"/>
      <c r="CZ16" s="390"/>
      <c r="DA16" s="390"/>
      <c r="DB16" s="390"/>
      <c r="DC16" s="390"/>
      <c r="DD16" s="312">
        <f t="shared" si="11"/>
        <v>0</v>
      </c>
    </row>
    <row r="17" spans="2:108" s="213" customFormat="1" ht="15" x14ac:dyDescent="0.25">
      <c r="B17" s="165">
        <v>4021</v>
      </c>
      <c r="C17" s="314" t="s">
        <v>336</v>
      </c>
      <c r="D17" s="289" t="s">
        <v>133</v>
      </c>
      <c r="E17" s="316" t="s">
        <v>316</v>
      </c>
      <c r="F17" s="310"/>
      <c r="G17" s="310"/>
      <c r="H17" s="310"/>
      <c r="I17" s="310"/>
      <c r="J17" s="415"/>
      <c r="K17" s="351"/>
      <c r="L17" s="352"/>
      <c r="M17" s="352"/>
      <c r="N17" s="352"/>
      <c r="O17" s="166" t="s">
        <v>15</v>
      </c>
      <c r="P17" s="359"/>
      <c r="Q17" s="256">
        <f t="shared" si="5"/>
        <v>0</v>
      </c>
      <c r="R17" s="388"/>
      <c r="S17" s="388"/>
      <c r="T17" s="388"/>
      <c r="U17" s="388"/>
      <c r="V17" s="388"/>
      <c r="W17" s="388"/>
      <c r="X17" s="388"/>
      <c r="Y17" s="388"/>
      <c r="Z17" s="388"/>
      <c r="AA17" s="388"/>
      <c r="AB17" s="388"/>
      <c r="AC17" s="388"/>
      <c r="AD17" s="312">
        <f t="shared" si="6"/>
        <v>0</v>
      </c>
      <c r="AE17" s="390"/>
      <c r="AF17" s="390"/>
      <c r="AG17" s="390"/>
      <c r="AH17" s="390"/>
      <c r="AI17" s="390"/>
      <c r="AJ17" s="390"/>
      <c r="AK17" s="390"/>
      <c r="AL17" s="390"/>
      <c r="AM17" s="390"/>
      <c r="AN17" s="390"/>
      <c r="AO17" s="390"/>
      <c r="AP17" s="390"/>
      <c r="AQ17" s="312">
        <f t="shared" si="7"/>
        <v>0</v>
      </c>
      <c r="AR17" s="390"/>
      <c r="AS17" s="390"/>
      <c r="AT17" s="390"/>
      <c r="AU17" s="390"/>
      <c r="AV17" s="390"/>
      <c r="AW17" s="390"/>
      <c r="AX17" s="390"/>
      <c r="AY17" s="390"/>
      <c r="AZ17" s="390"/>
      <c r="BA17" s="390"/>
      <c r="BB17" s="390"/>
      <c r="BC17" s="390"/>
      <c r="BD17" s="312">
        <f t="shared" si="12"/>
        <v>0</v>
      </c>
      <c r="BE17" s="390"/>
      <c r="BF17" s="390"/>
      <c r="BG17" s="390"/>
      <c r="BH17" s="390"/>
      <c r="BI17" s="390"/>
      <c r="BJ17" s="390"/>
      <c r="BK17" s="390"/>
      <c r="BL17" s="390"/>
      <c r="BM17" s="390"/>
      <c r="BN17" s="390"/>
      <c r="BO17" s="390"/>
      <c r="BP17" s="390"/>
      <c r="BQ17" s="312">
        <f t="shared" si="8"/>
        <v>0</v>
      </c>
      <c r="BR17" s="390"/>
      <c r="BS17" s="390"/>
      <c r="BT17" s="390"/>
      <c r="BU17" s="390"/>
      <c r="BV17" s="390"/>
      <c r="BW17" s="390"/>
      <c r="BX17" s="390"/>
      <c r="BY17" s="390"/>
      <c r="BZ17" s="390"/>
      <c r="CA17" s="390"/>
      <c r="CB17" s="390"/>
      <c r="CC17" s="390"/>
      <c r="CD17" s="312">
        <f t="shared" si="9"/>
        <v>0</v>
      </c>
      <c r="CE17" s="390"/>
      <c r="CF17" s="390"/>
      <c r="CG17" s="390"/>
      <c r="CH17" s="390"/>
      <c r="CI17" s="390"/>
      <c r="CJ17" s="390"/>
      <c r="CK17" s="390"/>
      <c r="CL17" s="390"/>
      <c r="CM17" s="390"/>
      <c r="CN17" s="390"/>
      <c r="CO17" s="390"/>
      <c r="CP17" s="390"/>
      <c r="CQ17" s="312">
        <f t="shared" si="10"/>
        <v>0</v>
      </c>
      <c r="CR17" s="390"/>
      <c r="CS17" s="390"/>
      <c r="CT17" s="390"/>
      <c r="CU17" s="390"/>
      <c r="CV17" s="390"/>
      <c r="CW17" s="390"/>
      <c r="CX17" s="390"/>
      <c r="CY17" s="390"/>
      <c r="CZ17" s="390"/>
      <c r="DA17" s="390"/>
      <c r="DB17" s="390"/>
      <c r="DC17" s="390"/>
      <c r="DD17" s="312">
        <f t="shared" si="11"/>
        <v>0</v>
      </c>
    </row>
    <row r="18" spans="2:108" s="213" customFormat="1" ht="15" x14ac:dyDescent="0.25">
      <c r="B18" s="165">
        <v>4021</v>
      </c>
      <c r="C18" s="314" t="s">
        <v>337</v>
      </c>
      <c r="D18" s="289" t="s">
        <v>133</v>
      </c>
      <c r="E18" s="316" t="s">
        <v>63</v>
      </c>
      <c r="F18" s="310"/>
      <c r="G18" s="310"/>
      <c r="H18" s="310"/>
      <c r="I18" s="310"/>
      <c r="J18" s="415"/>
      <c r="K18" s="351"/>
      <c r="L18" s="352"/>
      <c r="M18" s="352"/>
      <c r="N18" s="352"/>
      <c r="O18" s="166" t="s">
        <v>15</v>
      </c>
      <c r="P18" s="359"/>
      <c r="Q18" s="256">
        <f t="shared" si="5"/>
        <v>0</v>
      </c>
      <c r="R18" s="388"/>
      <c r="S18" s="388"/>
      <c r="T18" s="388"/>
      <c r="U18" s="388"/>
      <c r="V18" s="388"/>
      <c r="W18" s="388"/>
      <c r="X18" s="388"/>
      <c r="Y18" s="388"/>
      <c r="Z18" s="388"/>
      <c r="AA18" s="388"/>
      <c r="AB18" s="388"/>
      <c r="AC18" s="388"/>
      <c r="AD18" s="312">
        <f t="shared" si="6"/>
        <v>0</v>
      </c>
      <c r="AE18" s="390"/>
      <c r="AF18" s="390"/>
      <c r="AG18" s="390"/>
      <c r="AH18" s="390"/>
      <c r="AI18" s="390"/>
      <c r="AJ18" s="390"/>
      <c r="AK18" s="390"/>
      <c r="AL18" s="390"/>
      <c r="AM18" s="390"/>
      <c r="AN18" s="390"/>
      <c r="AO18" s="390"/>
      <c r="AP18" s="390"/>
      <c r="AQ18" s="312">
        <f t="shared" si="7"/>
        <v>0</v>
      </c>
      <c r="AR18" s="390"/>
      <c r="AS18" s="390"/>
      <c r="AT18" s="390"/>
      <c r="AU18" s="390"/>
      <c r="AV18" s="390"/>
      <c r="AW18" s="390"/>
      <c r="AX18" s="390"/>
      <c r="AY18" s="390"/>
      <c r="AZ18" s="390"/>
      <c r="BA18" s="390"/>
      <c r="BB18" s="390"/>
      <c r="BC18" s="390"/>
      <c r="BD18" s="312">
        <f t="shared" si="12"/>
        <v>0</v>
      </c>
      <c r="BE18" s="390"/>
      <c r="BF18" s="390"/>
      <c r="BG18" s="390"/>
      <c r="BH18" s="390"/>
      <c r="BI18" s="390"/>
      <c r="BJ18" s="390"/>
      <c r="BK18" s="390"/>
      <c r="BL18" s="390"/>
      <c r="BM18" s="390"/>
      <c r="BN18" s="390"/>
      <c r="BO18" s="390"/>
      <c r="BP18" s="390"/>
      <c r="BQ18" s="312">
        <f t="shared" si="8"/>
        <v>0</v>
      </c>
      <c r="BR18" s="390"/>
      <c r="BS18" s="390"/>
      <c r="BT18" s="390"/>
      <c r="BU18" s="390"/>
      <c r="BV18" s="390"/>
      <c r="BW18" s="390"/>
      <c r="BX18" s="390"/>
      <c r="BY18" s="390"/>
      <c r="BZ18" s="390"/>
      <c r="CA18" s="390"/>
      <c r="CB18" s="390"/>
      <c r="CC18" s="390"/>
      <c r="CD18" s="312">
        <f t="shared" si="9"/>
        <v>0</v>
      </c>
      <c r="CE18" s="390"/>
      <c r="CF18" s="390"/>
      <c r="CG18" s="390"/>
      <c r="CH18" s="390"/>
      <c r="CI18" s="390"/>
      <c r="CJ18" s="390"/>
      <c r="CK18" s="390"/>
      <c r="CL18" s="390"/>
      <c r="CM18" s="390"/>
      <c r="CN18" s="390"/>
      <c r="CO18" s="390"/>
      <c r="CP18" s="390"/>
      <c r="CQ18" s="312">
        <f t="shared" si="10"/>
        <v>0</v>
      </c>
      <c r="CR18" s="390"/>
      <c r="CS18" s="390"/>
      <c r="CT18" s="390"/>
      <c r="CU18" s="390"/>
      <c r="CV18" s="390"/>
      <c r="CW18" s="390"/>
      <c r="CX18" s="390"/>
      <c r="CY18" s="390"/>
      <c r="CZ18" s="390"/>
      <c r="DA18" s="390"/>
      <c r="DB18" s="390"/>
      <c r="DC18" s="390"/>
      <c r="DD18" s="312">
        <f t="shared" si="11"/>
        <v>0</v>
      </c>
    </row>
    <row r="19" spans="2:108" s="213" customFormat="1" ht="15" x14ac:dyDescent="0.25">
      <c r="B19" s="165">
        <v>4021</v>
      </c>
      <c r="C19" s="314" t="s">
        <v>338</v>
      </c>
      <c r="D19" s="289" t="s">
        <v>133</v>
      </c>
      <c r="E19" s="316" t="s">
        <v>60</v>
      </c>
      <c r="F19" s="310"/>
      <c r="G19" s="310"/>
      <c r="H19" s="310"/>
      <c r="I19" s="310"/>
      <c r="J19" s="415"/>
      <c r="K19" s="351"/>
      <c r="L19" s="352"/>
      <c r="M19" s="352"/>
      <c r="N19" s="352"/>
      <c r="O19" s="166" t="s">
        <v>15</v>
      </c>
      <c r="P19" s="359"/>
      <c r="Q19" s="256">
        <f t="shared" si="5"/>
        <v>0</v>
      </c>
      <c r="R19" s="388"/>
      <c r="S19" s="388"/>
      <c r="T19" s="388"/>
      <c r="U19" s="388"/>
      <c r="V19" s="388"/>
      <c r="W19" s="388"/>
      <c r="X19" s="388"/>
      <c r="Y19" s="388"/>
      <c r="Z19" s="388"/>
      <c r="AA19" s="388"/>
      <c r="AB19" s="388"/>
      <c r="AC19" s="388"/>
      <c r="AD19" s="312">
        <f t="shared" si="6"/>
        <v>0</v>
      </c>
      <c r="AE19" s="388"/>
      <c r="AF19" s="388"/>
      <c r="AG19" s="388"/>
      <c r="AH19" s="388"/>
      <c r="AI19" s="388"/>
      <c r="AJ19" s="388"/>
      <c r="AK19" s="388"/>
      <c r="AL19" s="388"/>
      <c r="AM19" s="388"/>
      <c r="AN19" s="388"/>
      <c r="AO19" s="388"/>
      <c r="AP19" s="388"/>
      <c r="AQ19" s="312">
        <f t="shared" si="7"/>
        <v>0</v>
      </c>
      <c r="AR19" s="388"/>
      <c r="AS19" s="388"/>
      <c r="AT19" s="388"/>
      <c r="AU19" s="390"/>
      <c r="AV19" s="390"/>
      <c r="AW19" s="390"/>
      <c r="AX19" s="390"/>
      <c r="AY19" s="390"/>
      <c r="AZ19" s="390"/>
      <c r="BA19" s="390"/>
      <c r="BB19" s="390"/>
      <c r="BC19" s="390"/>
      <c r="BD19" s="312">
        <f t="shared" si="12"/>
        <v>0</v>
      </c>
      <c r="BE19" s="390"/>
      <c r="BF19" s="390"/>
      <c r="BG19" s="390"/>
      <c r="BH19" s="390"/>
      <c r="BI19" s="390"/>
      <c r="BJ19" s="390"/>
      <c r="BK19" s="390"/>
      <c r="BL19" s="390"/>
      <c r="BM19" s="390"/>
      <c r="BN19" s="390"/>
      <c r="BO19" s="390"/>
      <c r="BP19" s="390"/>
      <c r="BQ19" s="312">
        <f t="shared" si="8"/>
        <v>0</v>
      </c>
      <c r="BR19" s="390"/>
      <c r="BS19" s="390"/>
      <c r="BT19" s="390"/>
      <c r="BU19" s="390"/>
      <c r="BV19" s="390"/>
      <c r="BW19" s="390"/>
      <c r="BX19" s="390"/>
      <c r="BY19" s="390"/>
      <c r="BZ19" s="390"/>
      <c r="CA19" s="390"/>
      <c r="CB19" s="390"/>
      <c r="CC19" s="390"/>
      <c r="CD19" s="312">
        <f t="shared" si="9"/>
        <v>0</v>
      </c>
      <c r="CE19" s="390"/>
      <c r="CF19" s="390"/>
      <c r="CG19" s="390"/>
      <c r="CH19" s="390"/>
      <c r="CI19" s="390"/>
      <c r="CJ19" s="390"/>
      <c r="CK19" s="390"/>
      <c r="CL19" s="390"/>
      <c r="CM19" s="390"/>
      <c r="CN19" s="390"/>
      <c r="CO19" s="390"/>
      <c r="CP19" s="390"/>
      <c r="CQ19" s="312">
        <f t="shared" si="10"/>
        <v>0</v>
      </c>
      <c r="CR19" s="390"/>
      <c r="CS19" s="390"/>
      <c r="CT19" s="390"/>
      <c r="CU19" s="390"/>
      <c r="CV19" s="390"/>
      <c r="CW19" s="390"/>
      <c r="CX19" s="390"/>
      <c r="CY19" s="390"/>
      <c r="CZ19" s="390"/>
      <c r="DA19" s="390"/>
      <c r="DB19" s="390"/>
      <c r="DC19" s="390"/>
      <c r="DD19" s="312">
        <f t="shared" si="11"/>
        <v>0</v>
      </c>
    </row>
    <row r="20" spans="2:108" s="213" customFormat="1" ht="15" x14ac:dyDescent="0.25">
      <c r="B20" s="165">
        <v>4021</v>
      </c>
      <c r="C20" s="314" t="s">
        <v>339</v>
      </c>
      <c r="D20" s="289" t="s">
        <v>133</v>
      </c>
      <c r="E20" s="316" t="s">
        <v>61</v>
      </c>
      <c r="F20" s="310"/>
      <c r="G20" s="310"/>
      <c r="H20" s="310"/>
      <c r="I20" s="310"/>
      <c r="J20" s="415"/>
      <c r="K20" s="351"/>
      <c r="L20" s="352"/>
      <c r="M20" s="352"/>
      <c r="N20" s="352"/>
      <c r="O20" s="166" t="s">
        <v>15</v>
      </c>
      <c r="P20" s="359"/>
      <c r="Q20" s="256">
        <f t="shared" si="5"/>
        <v>0</v>
      </c>
      <c r="R20" s="388"/>
      <c r="S20" s="388"/>
      <c r="T20" s="388"/>
      <c r="U20" s="388"/>
      <c r="V20" s="388"/>
      <c r="W20" s="388"/>
      <c r="X20" s="388"/>
      <c r="Y20" s="388"/>
      <c r="Z20" s="388"/>
      <c r="AA20" s="388"/>
      <c r="AB20" s="388"/>
      <c r="AC20" s="388"/>
      <c r="AD20" s="312">
        <f t="shared" si="6"/>
        <v>0</v>
      </c>
      <c r="AE20" s="388"/>
      <c r="AF20" s="388"/>
      <c r="AG20" s="388"/>
      <c r="AH20" s="388"/>
      <c r="AI20" s="388"/>
      <c r="AJ20" s="388"/>
      <c r="AK20" s="388"/>
      <c r="AL20" s="388"/>
      <c r="AM20" s="388"/>
      <c r="AN20" s="388"/>
      <c r="AO20" s="388"/>
      <c r="AP20" s="388"/>
      <c r="AQ20" s="312">
        <f t="shared" si="7"/>
        <v>0</v>
      </c>
      <c r="AR20" s="388"/>
      <c r="AS20" s="388"/>
      <c r="AT20" s="388"/>
      <c r="AU20" s="388"/>
      <c r="AV20" s="388"/>
      <c r="AW20" s="388"/>
      <c r="AX20" s="388"/>
      <c r="AY20" s="388"/>
      <c r="AZ20" s="388"/>
      <c r="BA20" s="388"/>
      <c r="BB20" s="388"/>
      <c r="BC20" s="388"/>
      <c r="BD20" s="312">
        <f t="shared" si="12"/>
        <v>0</v>
      </c>
      <c r="BE20" s="390"/>
      <c r="BF20" s="390"/>
      <c r="BG20" s="390"/>
      <c r="BH20" s="390"/>
      <c r="BI20" s="390"/>
      <c r="BJ20" s="390"/>
      <c r="BK20" s="390"/>
      <c r="BL20" s="390"/>
      <c r="BM20" s="390"/>
      <c r="BN20" s="390"/>
      <c r="BO20" s="390"/>
      <c r="BP20" s="390"/>
      <c r="BQ20" s="312">
        <f t="shared" si="8"/>
        <v>0</v>
      </c>
      <c r="BR20" s="390"/>
      <c r="BS20" s="390"/>
      <c r="BT20" s="390"/>
      <c r="BU20" s="390"/>
      <c r="BV20" s="390"/>
      <c r="BW20" s="390"/>
      <c r="BX20" s="390"/>
      <c r="BY20" s="390"/>
      <c r="BZ20" s="390"/>
      <c r="CA20" s="390"/>
      <c r="CB20" s="390"/>
      <c r="CC20" s="390"/>
      <c r="CD20" s="312">
        <f t="shared" si="9"/>
        <v>0</v>
      </c>
      <c r="CE20" s="390"/>
      <c r="CF20" s="390"/>
      <c r="CG20" s="390"/>
      <c r="CH20" s="390"/>
      <c r="CI20" s="390"/>
      <c r="CJ20" s="390"/>
      <c r="CK20" s="390"/>
      <c r="CL20" s="390"/>
      <c r="CM20" s="390"/>
      <c r="CN20" s="390"/>
      <c r="CO20" s="390"/>
      <c r="CP20" s="390"/>
      <c r="CQ20" s="312">
        <f t="shared" si="10"/>
        <v>0</v>
      </c>
      <c r="CR20" s="390"/>
      <c r="CS20" s="390"/>
      <c r="CT20" s="390"/>
      <c r="CU20" s="390"/>
      <c r="CV20" s="390"/>
      <c r="CW20" s="390"/>
      <c r="CX20" s="390"/>
      <c r="CY20" s="390"/>
      <c r="CZ20" s="390"/>
      <c r="DA20" s="390"/>
      <c r="DB20" s="390"/>
      <c r="DC20" s="390"/>
      <c r="DD20" s="312">
        <f t="shared" si="11"/>
        <v>0</v>
      </c>
    </row>
    <row r="21" spans="2:108" s="213" customFormat="1" ht="15" x14ac:dyDescent="0.25">
      <c r="B21" s="165">
        <v>4021</v>
      </c>
      <c r="C21" s="314" t="s">
        <v>340</v>
      </c>
      <c r="D21" s="289" t="s">
        <v>133</v>
      </c>
      <c r="E21" s="316" t="s">
        <v>62</v>
      </c>
      <c r="F21" s="310"/>
      <c r="G21" s="310"/>
      <c r="H21" s="310"/>
      <c r="I21" s="310"/>
      <c r="J21" s="415"/>
      <c r="K21" s="351"/>
      <c r="L21" s="352"/>
      <c r="M21" s="352"/>
      <c r="N21" s="352"/>
      <c r="O21" s="166" t="s">
        <v>15</v>
      </c>
      <c r="P21" s="359"/>
      <c r="Q21" s="256">
        <f t="shared" si="5"/>
        <v>0</v>
      </c>
      <c r="R21" s="388"/>
      <c r="S21" s="388"/>
      <c r="T21" s="388"/>
      <c r="U21" s="388"/>
      <c r="V21" s="388"/>
      <c r="W21" s="388"/>
      <c r="X21" s="388"/>
      <c r="Y21" s="388"/>
      <c r="Z21" s="388"/>
      <c r="AA21" s="388"/>
      <c r="AB21" s="388"/>
      <c r="AC21" s="388"/>
      <c r="AD21" s="312">
        <f t="shared" si="6"/>
        <v>0</v>
      </c>
      <c r="AE21" s="388"/>
      <c r="AF21" s="388"/>
      <c r="AG21" s="388"/>
      <c r="AH21" s="388"/>
      <c r="AI21" s="388"/>
      <c r="AJ21" s="388"/>
      <c r="AK21" s="388"/>
      <c r="AL21" s="388"/>
      <c r="AM21" s="388"/>
      <c r="AN21" s="390"/>
      <c r="AO21" s="390"/>
      <c r="AP21" s="390"/>
      <c r="AQ21" s="312">
        <f t="shared" si="7"/>
        <v>0</v>
      </c>
      <c r="AR21" s="390"/>
      <c r="AS21" s="390"/>
      <c r="AT21" s="390"/>
      <c r="AU21" s="390"/>
      <c r="AV21" s="390"/>
      <c r="AW21" s="390"/>
      <c r="AX21" s="390"/>
      <c r="AY21" s="390"/>
      <c r="AZ21" s="390"/>
      <c r="BA21" s="390"/>
      <c r="BB21" s="390"/>
      <c r="BC21" s="390"/>
      <c r="BD21" s="312">
        <f t="shared" si="12"/>
        <v>0</v>
      </c>
      <c r="BE21" s="390"/>
      <c r="BF21" s="390"/>
      <c r="BG21" s="390"/>
      <c r="BH21" s="390"/>
      <c r="BI21" s="390"/>
      <c r="BJ21" s="390"/>
      <c r="BK21" s="390"/>
      <c r="BL21" s="390"/>
      <c r="BM21" s="390"/>
      <c r="BN21" s="390"/>
      <c r="BO21" s="390"/>
      <c r="BP21" s="390"/>
      <c r="BQ21" s="312">
        <f t="shared" si="8"/>
        <v>0</v>
      </c>
      <c r="BR21" s="390"/>
      <c r="BS21" s="390"/>
      <c r="BT21" s="390"/>
      <c r="BU21" s="390"/>
      <c r="BV21" s="390"/>
      <c r="BW21" s="390"/>
      <c r="BX21" s="390"/>
      <c r="BY21" s="390"/>
      <c r="BZ21" s="390"/>
      <c r="CA21" s="390"/>
      <c r="CB21" s="390"/>
      <c r="CC21" s="390"/>
      <c r="CD21" s="312">
        <f t="shared" si="9"/>
        <v>0</v>
      </c>
      <c r="CE21" s="390"/>
      <c r="CF21" s="390"/>
      <c r="CG21" s="390"/>
      <c r="CH21" s="390"/>
      <c r="CI21" s="390"/>
      <c r="CJ21" s="390"/>
      <c r="CK21" s="390"/>
      <c r="CL21" s="390"/>
      <c r="CM21" s="390"/>
      <c r="CN21" s="390"/>
      <c r="CO21" s="390"/>
      <c r="CP21" s="390"/>
      <c r="CQ21" s="312">
        <f t="shared" si="10"/>
        <v>0</v>
      </c>
      <c r="CR21" s="390"/>
      <c r="CS21" s="390"/>
      <c r="CT21" s="390"/>
      <c r="CU21" s="390"/>
      <c r="CV21" s="390"/>
      <c r="CW21" s="390"/>
      <c r="CX21" s="390"/>
      <c r="CY21" s="390"/>
      <c r="CZ21" s="390"/>
      <c r="DA21" s="390"/>
      <c r="DB21" s="390"/>
      <c r="DC21" s="390"/>
      <c r="DD21" s="312">
        <f t="shared" si="11"/>
        <v>0</v>
      </c>
    </row>
    <row r="22" spans="2:108" s="213" customFormat="1" ht="15" x14ac:dyDescent="0.25">
      <c r="B22" s="165">
        <v>4021</v>
      </c>
      <c r="C22" s="314" t="s">
        <v>341</v>
      </c>
      <c r="D22" s="289" t="s">
        <v>133</v>
      </c>
      <c r="E22" s="316" t="s">
        <v>73</v>
      </c>
      <c r="F22" s="310"/>
      <c r="G22" s="310"/>
      <c r="H22" s="310"/>
      <c r="I22" s="310"/>
      <c r="J22" s="415"/>
      <c r="K22" s="351"/>
      <c r="L22" s="352"/>
      <c r="M22" s="352"/>
      <c r="N22" s="352"/>
      <c r="O22" s="166" t="s">
        <v>15</v>
      </c>
      <c r="P22" s="359"/>
      <c r="Q22" s="256">
        <f t="shared" si="5"/>
        <v>0</v>
      </c>
      <c r="R22" s="388"/>
      <c r="S22" s="388"/>
      <c r="T22" s="388"/>
      <c r="U22" s="503"/>
      <c r="V22" s="503"/>
      <c r="W22" s="503"/>
      <c r="X22" s="503"/>
      <c r="Y22" s="503"/>
      <c r="Z22" s="503"/>
      <c r="AA22" s="503"/>
      <c r="AB22" s="503"/>
      <c r="AC22" s="503"/>
      <c r="AD22" s="312">
        <f t="shared" si="6"/>
        <v>0</v>
      </c>
      <c r="AE22" s="504"/>
      <c r="AF22" s="505"/>
      <c r="AG22" s="505"/>
      <c r="AH22" s="505"/>
      <c r="AI22" s="505"/>
      <c r="AJ22" s="505"/>
      <c r="AK22" s="505"/>
      <c r="AL22" s="505"/>
      <c r="AM22" s="505"/>
      <c r="AN22" s="505"/>
      <c r="AO22" s="505"/>
      <c r="AP22" s="506"/>
      <c r="AQ22" s="312">
        <f t="shared" si="7"/>
        <v>0</v>
      </c>
      <c r="AR22" s="504"/>
      <c r="AS22" s="503"/>
      <c r="AT22" s="503"/>
      <c r="AU22" s="503"/>
      <c r="AV22" s="503"/>
      <c r="AW22" s="503"/>
      <c r="AX22" s="503"/>
      <c r="AY22" s="503"/>
      <c r="AZ22" s="503"/>
      <c r="BA22" s="503"/>
      <c r="BB22" s="503"/>
      <c r="BC22" s="504"/>
      <c r="BD22" s="312">
        <f t="shared" si="12"/>
        <v>0</v>
      </c>
      <c r="BE22" s="390"/>
      <c r="BF22" s="390"/>
      <c r="BG22" s="390"/>
      <c r="BH22" s="390"/>
      <c r="BI22" s="390"/>
      <c r="BJ22" s="390"/>
      <c r="BK22" s="390"/>
      <c r="BL22" s="390"/>
      <c r="BM22" s="390"/>
      <c r="BN22" s="390"/>
      <c r="BO22" s="390"/>
      <c r="BP22" s="390"/>
      <c r="BQ22" s="312">
        <f t="shared" si="8"/>
        <v>0</v>
      </c>
      <c r="BR22" s="390"/>
      <c r="BS22" s="390"/>
      <c r="BT22" s="390"/>
      <c r="BU22" s="390"/>
      <c r="BV22" s="390"/>
      <c r="BW22" s="390"/>
      <c r="BX22" s="390"/>
      <c r="BY22" s="390"/>
      <c r="BZ22" s="390"/>
      <c r="CA22" s="390"/>
      <c r="CB22" s="390"/>
      <c r="CC22" s="390"/>
      <c r="CD22" s="312">
        <f t="shared" si="9"/>
        <v>0</v>
      </c>
      <c r="CE22" s="390"/>
      <c r="CF22" s="390"/>
      <c r="CG22" s="390"/>
      <c r="CH22" s="390"/>
      <c r="CI22" s="390"/>
      <c r="CJ22" s="390"/>
      <c r="CK22" s="390"/>
      <c r="CL22" s="390"/>
      <c r="CM22" s="390"/>
      <c r="CN22" s="390"/>
      <c r="CO22" s="390"/>
      <c r="CP22" s="390"/>
      <c r="CQ22" s="312">
        <f t="shared" si="10"/>
        <v>0</v>
      </c>
      <c r="CR22" s="390"/>
      <c r="CS22" s="390"/>
      <c r="CT22" s="390"/>
      <c r="CU22" s="390"/>
      <c r="CV22" s="390"/>
      <c r="CW22" s="390"/>
      <c r="CX22" s="390"/>
      <c r="CY22" s="390"/>
      <c r="CZ22" s="390"/>
      <c r="DA22" s="390"/>
      <c r="DB22" s="390"/>
      <c r="DC22" s="390"/>
      <c r="DD22" s="312">
        <f t="shared" si="11"/>
        <v>0</v>
      </c>
    </row>
    <row r="23" spans="2:108" s="213" customFormat="1" ht="15" x14ac:dyDescent="0.25">
      <c r="B23" s="165">
        <v>4021</v>
      </c>
      <c r="C23" s="314" t="s">
        <v>342</v>
      </c>
      <c r="D23" s="289" t="s">
        <v>133</v>
      </c>
      <c r="E23" s="316" t="s">
        <v>76</v>
      </c>
      <c r="F23" s="310"/>
      <c r="G23" s="310"/>
      <c r="H23" s="310"/>
      <c r="I23" s="310"/>
      <c r="J23" s="415"/>
      <c r="K23" s="351"/>
      <c r="L23" s="352"/>
      <c r="M23" s="352"/>
      <c r="N23" s="352"/>
      <c r="O23" s="166" t="s">
        <v>15</v>
      </c>
      <c r="P23" s="359"/>
      <c r="Q23" s="256">
        <f t="shared" si="5"/>
        <v>0</v>
      </c>
      <c r="R23" s="388"/>
      <c r="S23" s="388"/>
      <c r="T23" s="388"/>
      <c r="U23" s="388"/>
      <c r="V23" s="388"/>
      <c r="W23" s="388"/>
      <c r="X23" s="388"/>
      <c r="Y23" s="388"/>
      <c r="Z23" s="388"/>
      <c r="AA23" s="388"/>
      <c r="AB23" s="388"/>
      <c r="AC23" s="388"/>
      <c r="AD23" s="312">
        <f t="shared" si="6"/>
        <v>0</v>
      </c>
      <c r="AE23" s="390"/>
      <c r="AF23" s="390"/>
      <c r="AG23" s="390"/>
      <c r="AH23" s="390"/>
      <c r="AI23" s="390"/>
      <c r="AJ23" s="390"/>
      <c r="AK23" s="390"/>
      <c r="AL23" s="390"/>
      <c r="AM23" s="390"/>
      <c r="AN23" s="390"/>
      <c r="AO23" s="390"/>
      <c r="AP23" s="390"/>
      <c r="AQ23" s="312">
        <f t="shared" si="7"/>
        <v>0</v>
      </c>
      <c r="AR23" s="390"/>
      <c r="AS23" s="390"/>
      <c r="AT23" s="390"/>
      <c r="AU23" s="390"/>
      <c r="AV23" s="390"/>
      <c r="AW23" s="390"/>
      <c r="AX23" s="390"/>
      <c r="AY23" s="390"/>
      <c r="AZ23" s="390"/>
      <c r="BA23" s="390"/>
      <c r="BB23" s="390"/>
      <c r="BC23" s="390"/>
      <c r="BD23" s="312">
        <f t="shared" si="12"/>
        <v>0</v>
      </c>
      <c r="BE23" s="390"/>
      <c r="BF23" s="390"/>
      <c r="BG23" s="390"/>
      <c r="BH23" s="390"/>
      <c r="BI23" s="390"/>
      <c r="BJ23" s="390"/>
      <c r="BK23" s="390"/>
      <c r="BL23" s="390"/>
      <c r="BM23" s="390"/>
      <c r="BN23" s="390"/>
      <c r="BO23" s="390"/>
      <c r="BP23" s="390"/>
      <c r="BQ23" s="312">
        <f t="shared" si="8"/>
        <v>0</v>
      </c>
      <c r="BR23" s="390"/>
      <c r="BS23" s="390"/>
      <c r="BT23" s="390"/>
      <c r="BU23" s="390"/>
      <c r="BV23" s="390"/>
      <c r="BW23" s="390"/>
      <c r="BX23" s="390"/>
      <c r="BY23" s="390"/>
      <c r="BZ23" s="390"/>
      <c r="CA23" s="390"/>
      <c r="CB23" s="390"/>
      <c r="CC23" s="390"/>
      <c r="CD23" s="312">
        <f t="shared" si="9"/>
        <v>0</v>
      </c>
      <c r="CE23" s="390"/>
      <c r="CF23" s="390"/>
      <c r="CG23" s="390"/>
      <c r="CH23" s="390"/>
      <c r="CI23" s="390"/>
      <c r="CJ23" s="390"/>
      <c r="CK23" s="390"/>
      <c r="CL23" s="390"/>
      <c r="CM23" s="390"/>
      <c r="CN23" s="390"/>
      <c r="CO23" s="390"/>
      <c r="CP23" s="390"/>
      <c r="CQ23" s="312">
        <f t="shared" si="10"/>
        <v>0</v>
      </c>
      <c r="CR23" s="390"/>
      <c r="CS23" s="390"/>
      <c r="CT23" s="390"/>
      <c r="CU23" s="390"/>
      <c r="CV23" s="390"/>
      <c r="CW23" s="390"/>
      <c r="CX23" s="390"/>
      <c r="CY23" s="390"/>
      <c r="CZ23" s="390"/>
      <c r="DA23" s="390"/>
      <c r="DB23" s="390"/>
      <c r="DC23" s="390"/>
      <c r="DD23" s="312">
        <f t="shared" si="11"/>
        <v>0</v>
      </c>
    </row>
    <row r="24" spans="2:108" s="213" customFormat="1" ht="15" x14ac:dyDescent="0.25">
      <c r="B24" s="165">
        <v>4021</v>
      </c>
      <c r="C24" s="314" t="s">
        <v>343</v>
      </c>
      <c r="D24" s="289" t="s">
        <v>133</v>
      </c>
      <c r="E24" s="316" t="s">
        <v>64</v>
      </c>
      <c r="F24" s="310"/>
      <c r="G24" s="310"/>
      <c r="H24" s="310"/>
      <c r="I24" s="310"/>
      <c r="J24" s="415"/>
      <c r="K24" s="351"/>
      <c r="L24" s="352"/>
      <c r="M24" s="352"/>
      <c r="N24" s="352"/>
      <c r="O24" s="166" t="s">
        <v>15</v>
      </c>
      <c r="P24" s="359"/>
      <c r="Q24" s="256">
        <f t="shared" si="5"/>
        <v>0</v>
      </c>
      <c r="R24" s="388"/>
      <c r="S24" s="388"/>
      <c r="T24" s="388"/>
      <c r="U24" s="388"/>
      <c r="V24" s="388"/>
      <c r="W24" s="388"/>
      <c r="X24" s="388"/>
      <c r="Y24" s="388"/>
      <c r="Z24" s="388"/>
      <c r="AA24" s="388"/>
      <c r="AB24" s="388"/>
      <c r="AC24" s="388"/>
      <c r="AD24" s="312">
        <f t="shared" si="6"/>
        <v>0</v>
      </c>
      <c r="AE24" s="390"/>
      <c r="AF24" s="390"/>
      <c r="AG24" s="390"/>
      <c r="AH24" s="390"/>
      <c r="AI24" s="390"/>
      <c r="AJ24" s="390"/>
      <c r="AK24" s="390"/>
      <c r="AL24" s="390"/>
      <c r="AM24" s="390"/>
      <c r="AN24" s="390"/>
      <c r="AO24" s="390"/>
      <c r="AP24" s="390"/>
      <c r="AQ24" s="312">
        <f t="shared" si="7"/>
        <v>0</v>
      </c>
      <c r="AR24" s="390"/>
      <c r="AS24" s="390"/>
      <c r="AT24" s="390"/>
      <c r="AU24" s="390"/>
      <c r="AV24" s="390"/>
      <c r="AW24" s="390"/>
      <c r="AX24" s="390"/>
      <c r="AY24" s="390"/>
      <c r="AZ24" s="390"/>
      <c r="BA24" s="390"/>
      <c r="BB24" s="390"/>
      <c r="BC24" s="390"/>
      <c r="BD24" s="312">
        <f t="shared" si="12"/>
        <v>0</v>
      </c>
      <c r="BE24" s="390"/>
      <c r="BF24" s="390"/>
      <c r="BG24" s="390"/>
      <c r="BH24" s="390"/>
      <c r="BI24" s="390"/>
      <c r="BJ24" s="390"/>
      <c r="BK24" s="390"/>
      <c r="BL24" s="390"/>
      <c r="BM24" s="390"/>
      <c r="BN24" s="390"/>
      <c r="BO24" s="390"/>
      <c r="BP24" s="390"/>
      <c r="BQ24" s="312">
        <f t="shared" si="8"/>
        <v>0</v>
      </c>
      <c r="BR24" s="390"/>
      <c r="BS24" s="390"/>
      <c r="BT24" s="390"/>
      <c r="BU24" s="390"/>
      <c r="BV24" s="390"/>
      <c r="BW24" s="390"/>
      <c r="BX24" s="390"/>
      <c r="BY24" s="390"/>
      <c r="BZ24" s="390"/>
      <c r="CA24" s="390"/>
      <c r="CB24" s="390"/>
      <c r="CC24" s="390"/>
      <c r="CD24" s="312">
        <f t="shared" si="9"/>
        <v>0</v>
      </c>
      <c r="CE24" s="390"/>
      <c r="CF24" s="390"/>
      <c r="CG24" s="390"/>
      <c r="CH24" s="390"/>
      <c r="CI24" s="390"/>
      <c r="CJ24" s="390"/>
      <c r="CK24" s="390"/>
      <c r="CL24" s="390"/>
      <c r="CM24" s="390"/>
      <c r="CN24" s="390"/>
      <c r="CO24" s="390"/>
      <c r="CP24" s="390"/>
      <c r="CQ24" s="312">
        <f t="shared" si="10"/>
        <v>0</v>
      </c>
      <c r="CR24" s="390"/>
      <c r="CS24" s="390"/>
      <c r="CT24" s="390"/>
      <c r="CU24" s="390"/>
      <c r="CV24" s="390"/>
      <c r="CW24" s="390"/>
      <c r="CX24" s="390"/>
      <c r="CY24" s="390"/>
      <c r="CZ24" s="390"/>
      <c r="DA24" s="390"/>
      <c r="DB24" s="390"/>
      <c r="DC24" s="390"/>
      <c r="DD24" s="312">
        <f t="shared" si="11"/>
        <v>0</v>
      </c>
    </row>
    <row r="25" spans="2:108" s="213" customFormat="1" ht="15" x14ac:dyDescent="0.25">
      <c r="B25" s="165">
        <v>4021</v>
      </c>
      <c r="C25" s="314" t="s">
        <v>344</v>
      </c>
      <c r="D25" s="289" t="s">
        <v>133</v>
      </c>
      <c r="E25" s="316" t="s">
        <v>69</v>
      </c>
      <c r="F25" s="310"/>
      <c r="G25" s="310"/>
      <c r="H25" s="310"/>
      <c r="I25" s="310"/>
      <c r="J25" s="415"/>
      <c r="K25" s="351"/>
      <c r="L25" s="352"/>
      <c r="M25" s="352"/>
      <c r="N25" s="352"/>
      <c r="O25" s="166" t="s">
        <v>15</v>
      </c>
      <c r="P25" s="359"/>
      <c r="Q25" s="256">
        <f t="shared" si="5"/>
        <v>0</v>
      </c>
      <c r="R25" s="388"/>
      <c r="S25" s="388"/>
      <c r="T25" s="388"/>
      <c r="U25" s="388"/>
      <c r="V25" s="388"/>
      <c r="W25" s="388"/>
      <c r="X25" s="388"/>
      <c r="Y25" s="388"/>
      <c r="Z25" s="388"/>
      <c r="AA25" s="388"/>
      <c r="AB25" s="388"/>
      <c r="AC25" s="388"/>
      <c r="AD25" s="312">
        <f t="shared" si="6"/>
        <v>0</v>
      </c>
      <c r="AE25" s="390"/>
      <c r="AF25" s="390"/>
      <c r="AG25" s="390"/>
      <c r="AH25" s="390"/>
      <c r="AI25" s="390"/>
      <c r="AJ25" s="390"/>
      <c r="AK25" s="390"/>
      <c r="AL25" s="390"/>
      <c r="AM25" s="390"/>
      <c r="AN25" s="390"/>
      <c r="AO25" s="390"/>
      <c r="AP25" s="390"/>
      <c r="AQ25" s="312">
        <f t="shared" si="7"/>
        <v>0</v>
      </c>
      <c r="AR25" s="390"/>
      <c r="AS25" s="390"/>
      <c r="AT25" s="390"/>
      <c r="AU25" s="390"/>
      <c r="AV25" s="390"/>
      <c r="AW25" s="390"/>
      <c r="AX25" s="390"/>
      <c r="AY25" s="390"/>
      <c r="AZ25" s="390"/>
      <c r="BA25" s="390"/>
      <c r="BB25" s="390"/>
      <c r="BC25" s="390"/>
      <c r="BD25" s="312">
        <f t="shared" si="12"/>
        <v>0</v>
      </c>
      <c r="BE25" s="390"/>
      <c r="BF25" s="390"/>
      <c r="BG25" s="390"/>
      <c r="BH25" s="390"/>
      <c r="BI25" s="390"/>
      <c r="BJ25" s="390"/>
      <c r="BK25" s="390"/>
      <c r="BL25" s="390"/>
      <c r="BM25" s="390"/>
      <c r="BN25" s="390"/>
      <c r="BO25" s="390"/>
      <c r="BP25" s="390"/>
      <c r="BQ25" s="312">
        <f t="shared" si="8"/>
        <v>0</v>
      </c>
      <c r="BR25" s="390"/>
      <c r="BS25" s="390"/>
      <c r="BT25" s="390"/>
      <c r="BU25" s="390"/>
      <c r="BV25" s="390"/>
      <c r="BW25" s="390"/>
      <c r="BX25" s="390"/>
      <c r="BY25" s="390"/>
      <c r="BZ25" s="390"/>
      <c r="CA25" s="390"/>
      <c r="CB25" s="390"/>
      <c r="CC25" s="390"/>
      <c r="CD25" s="312">
        <f t="shared" si="9"/>
        <v>0</v>
      </c>
      <c r="CE25" s="390"/>
      <c r="CF25" s="390"/>
      <c r="CG25" s="390"/>
      <c r="CH25" s="390"/>
      <c r="CI25" s="390"/>
      <c r="CJ25" s="390"/>
      <c r="CK25" s="390"/>
      <c r="CL25" s="390"/>
      <c r="CM25" s="390"/>
      <c r="CN25" s="390"/>
      <c r="CO25" s="390"/>
      <c r="CP25" s="390"/>
      <c r="CQ25" s="312">
        <f t="shared" si="10"/>
        <v>0</v>
      </c>
      <c r="CR25" s="390"/>
      <c r="CS25" s="390"/>
      <c r="CT25" s="390"/>
      <c r="CU25" s="390"/>
      <c r="CV25" s="390"/>
      <c r="CW25" s="390"/>
      <c r="CX25" s="390"/>
      <c r="CY25" s="390"/>
      <c r="CZ25" s="390"/>
      <c r="DA25" s="390"/>
      <c r="DB25" s="390"/>
      <c r="DC25" s="390"/>
      <c r="DD25" s="312">
        <f t="shared" si="11"/>
        <v>0</v>
      </c>
    </row>
    <row r="26" spans="2:108" s="213" customFormat="1" ht="15" x14ac:dyDescent="0.25">
      <c r="B26" s="165">
        <v>4021</v>
      </c>
      <c r="C26" s="314" t="s">
        <v>345</v>
      </c>
      <c r="D26" s="289" t="s">
        <v>133</v>
      </c>
      <c r="E26" s="316" t="s">
        <v>317</v>
      </c>
      <c r="F26" s="310"/>
      <c r="G26" s="310"/>
      <c r="H26" s="310"/>
      <c r="I26" s="310"/>
      <c r="J26" s="415"/>
      <c r="K26" s="351"/>
      <c r="L26" s="352"/>
      <c r="M26" s="352"/>
      <c r="N26" s="352"/>
      <c r="O26" s="166" t="s">
        <v>15</v>
      </c>
      <c r="P26" s="359"/>
      <c r="Q26" s="256">
        <f t="shared" si="5"/>
        <v>0</v>
      </c>
      <c r="R26" s="388"/>
      <c r="S26" s="388"/>
      <c r="T26" s="388"/>
      <c r="U26" s="388"/>
      <c r="V26" s="388"/>
      <c r="W26" s="388"/>
      <c r="X26" s="388"/>
      <c r="Y26" s="388"/>
      <c r="Z26" s="388"/>
      <c r="AA26" s="388"/>
      <c r="AB26" s="388"/>
      <c r="AC26" s="388"/>
      <c r="AD26" s="312">
        <f t="shared" si="6"/>
        <v>0</v>
      </c>
      <c r="AE26" s="388"/>
      <c r="AF26" s="388"/>
      <c r="AG26" s="388"/>
      <c r="AH26" s="388"/>
      <c r="AI26" s="388"/>
      <c r="AJ26" s="388"/>
      <c r="AK26" s="388"/>
      <c r="AL26" s="388"/>
      <c r="AM26" s="388"/>
      <c r="AN26" s="388"/>
      <c r="AO26" s="388"/>
      <c r="AP26" s="388"/>
      <c r="AQ26" s="312">
        <f t="shared" si="7"/>
        <v>0</v>
      </c>
      <c r="AR26" s="388"/>
      <c r="AS26" s="388"/>
      <c r="AT26" s="388"/>
      <c r="AU26" s="388"/>
      <c r="AV26" s="388"/>
      <c r="AW26" s="388"/>
      <c r="AX26" s="388"/>
      <c r="AY26" s="388"/>
      <c r="AZ26" s="388"/>
      <c r="BA26" s="388"/>
      <c r="BB26" s="388"/>
      <c r="BC26" s="388"/>
      <c r="BD26" s="312">
        <f t="shared" si="12"/>
        <v>0</v>
      </c>
      <c r="BE26" s="390"/>
      <c r="BF26" s="390"/>
      <c r="BG26" s="390"/>
      <c r="BH26" s="390"/>
      <c r="BI26" s="390"/>
      <c r="BJ26" s="390"/>
      <c r="BK26" s="390"/>
      <c r="BL26" s="390"/>
      <c r="BM26" s="390"/>
      <c r="BN26" s="390"/>
      <c r="BO26" s="390"/>
      <c r="BP26" s="390"/>
      <c r="BQ26" s="312">
        <f t="shared" si="8"/>
        <v>0</v>
      </c>
      <c r="BR26" s="390"/>
      <c r="BS26" s="390"/>
      <c r="BT26" s="390"/>
      <c r="BU26" s="390"/>
      <c r="BV26" s="390"/>
      <c r="BW26" s="390"/>
      <c r="BX26" s="390"/>
      <c r="BY26" s="390"/>
      <c r="BZ26" s="390"/>
      <c r="CA26" s="390"/>
      <c r="CB26" s="390"/>
      <c r="CC26" s="390"/>
      <c r="CD26" s="312">
        <f t="shared" si="9"/>
        <v>0</v>
      </c>
      <c r="CE26" s="390"/>
      <c r="CF26" s="390"/>
      <c r="CG26" s="390"/>
      <c r="CH26" s="390"/>
      <c r="CI26" s="390"/>
      <c r="CJ26" s="390"/>
      <c r="CK26" s="390"/>
      <c r="CL26" s="390"/>
      <c r="CM26" s="390"/>
      <c r="CN26" s="390"/>
      <c r="CO26" s="390"/>
      <c r="CP26" s="390"/>
      <c r="CQ26" s="312">
        <f t="shared" si="10"/>
        <v>0</v>
      </c>
      <c r="CR26" s="390"/>
      <c r="CS26" s="390"/>
      <c r="CT26" s="390"/>
      <c r="CU26" s="390"/>
      <c r="CV26" s="390"/>
      <c r="CW26" s="390"/>
      <c r="CX26" s="390"/>
      <c r="CY26" s="390"/>
      <c r="CZ26" s="390"/>
      <c r="DA26" s="390"/>
      <c r="DB26" s="390"/>
      <c r="DC26" s="390"/>
      <c r="DD26" s="312">
        <f t="shared" si="11"/>
        <v>0</v>
      </c>
    </row>
    <row r="27" spans="2:108" s="213" customFormat="1" ht="15" x14ac:dyDescent="0.25">
      <c r="B27" s="165">
        <v>4021</v>
      </c>
      <c r="C27" s="314" t="s">
        <v>346</v>
      </c>
      <c r="D27" s="289" t="s">
        <v>133</v>
      </c>
      <c r="E27" s="316" t="s">
        <v>318</v>
      </c>
      <c r="F27" s="310"/>
      <c r="G27" s="310"/>
      <c r="H27" s="310"/>
      <c r="I27" s="310"/>
      <c r="J27" s="415"/>
      <c r="K27" s="351"/>
      <c r="L27" s="352"/>
      <c r="M27" s="352"/>
      <c r="N27" s="352"/>
      <c r="O27" s="166" t="s">
        <v>15</v>
      </c>
      <c r="P27" s="359"/>
      <c r="Q27" s="256">
        <f t="shared" si="5"/>
        <v>0</v>
      </c>
      <c r="R27" s="388"/>
      <c r="S27" s="388"/>
      <c r="T27" s="388"/>
      <c r="U27" s="388"/>
      <c r="V27" s="388"/>
      <c r="W27" s="388"/>
      <c r="X27" s="388"/>
      <c r="Y27" s="388"/>
      <c r="Z27" s="388"/>
      <c r="AA27" s="388"/>
      <c r="AB27" s="388"/>
      <c r="AC27" s="388"/>
      <c r="AD27" s="312">
        <f t="shared" si="6"/>
        <v>0</v>
      </c>
      <c r="AE27" s="390"/>
      <c r="AF27" s="390"/>
      <c r="AG27" s="390"/>
      <c r="AH27" s="390"/>
      <c r="AI27" s="390"/>
      <c r="AJ27" s="390"/>
      <c r="AK27" s="390"/>
      <c r="AL27" s="390"/>
      <c r="AM27" s="390"/>
      <c r="AN27" s="390"/>
      <c r="AO27" s="390"/>
      <c r="AP27" s="390"/>
      <c r="AQ27" s="312">
        <f t="shared" si="7"/>
        <v>0</v>
      </c>
      <c r="AR27" s="390"/>
      <c r="AS27" s="390"/>
      <c r="AT27" s="390"/>
      <c r="AU27" s="390"/>
      <c r="AV27" s="390"/>
      <c r="AW27" s="390"/>
      <c r="AX27" s="390"/>
      <c r="AY27" s="390"/>
      <c r="AZ27" s="390"/>
      <c r="BA27" s="390"/>
      <c r="BB27" s="390"/>
      <c r="BC27" s="390"/>
      <c r="BD27" s="312">
        <f t="shared" si="12"/>
        <v>0</v>
      </c>
      <c r="BE27" s="390"/>
      <c r="BF27" s="390"/>
      <c r="BG27" s="390"/>
      <c r="BH27" s="390"/>
      <c r="BI27" s="390"/>
      <c r="BJ27" s="390"/>
      <c r="BK27" s="390"/>
      <c r="BL27" s="390"/>
      <c r="BM27" s="390"/>
      <c r="BN27" s="390"/>
      <c r="BO27" s="390"/>
      <c r="BP27" s="390"/>
      <c r="BQ27" s="312">
        <f t="shared" si="8"/>
        <v>0</v>
      </c>
      <c r="BR27" s="390"/>
      <c r="BS27" s="390"/>
      <c r="BT27" s="390"/>
      <c r="BU27" s="390"/>
      <c r="BV27" s="390"/>
      <c r="BW27" s="390"/>
      <c r="BX27" s="390"/>
      <c r="BY27" s="390"/>
      <c r="BZ27" s="390"/>
      <c r="CA27" s="390"/>
      <c r="CB27" s="390"/>
      <c r="CC27" s="390"/>
      <c r="CD27" s="312">
        <f t="shared" si="9"/>
        <v>0</v>
      </c>
      <c r="CE27" s="390"/>
      <c r="CF27" s="390"/>
      <c r="CG27" s="390"/>
      <c r="CH27" s="390"/>
      <c r="CI27" s="390"/>
      <c r="CJ27" s="390"/>
      <c r="CK27" s="390"/>
      <c r="CL27" s="390"/>
      <c r="CM27" s="390"/>
      <c r="CN27" s="390"/>
      <c r="CO27" s="390"/>
      <c r="CP27" s="390"/>
      <c r="CQ27" s="312">
        <f t="shared" si="10"/>
        <v>0</v>
      </c>
      <c r="CR27" s="390"/>
      <c r="CS27" s="390"/>
      <c r="CT27" s="390"/>
      <c r="CU27" s="390"/>
      <c r="CV27" s="390"/>
      <c r="CW27" s="390"/>
      <c r="CX27" s="390"/>
      <c r="CY27" s="390"/>
      <c r="CZ27" s="390"/>
      <c r="DA27" s="390"/>
      <c r="DB27" s="390"/>
      <c r="DC27" s="390"/>
      <c r="DD27" s="312">
        <f t="shared" si="11"/>
        <v>0</v>
      </c>
    </row>
    <row r="28" spans="2:108" s="213" customFormat="1" ht="15" x14ac:dyDescent="0.25">
      <c r="B28" s="165">
        <v>4021</v>
      </c>
      <c r="C28" s="314" t="s">
        <v>347</v>
      </c>
      <c r="D28" s="289" t="s">
        <v>133</v>
      </c>
      <c r="E28" s="316" t="s">
        <v>319</v>
      </c>
      <c r="F28" s="310"/>
      <c r="G28" s="310"/>
      <c r="H28" s="310"/>
      <c r="I28" s="310"/>
      <c r="J28" s="415"/>
      <c r="K28" s="351"/>
      <c r="L28" s="352"/>
      <c r="M28" s="352"/>
      <c r="N28" s="352"/>
      <c r="O28" s="166" t="s">
        <v>15</v>
      </c>
      <c r="P28" s="359"/>
      <c r="Q28" s="256">
        <f t="shared" si="5"/>
        <v>0</v>
      </c>
      <c r="R28" s="388"/>
      <c r="S28" s="388"/>
      <c r="T28" s="388"/>
      <c r="U28" s="388"/>
      <c r="V28" s="388"/>
      <c r="W28" s="388"/>
      <c r="X28" s="388"/>
      <c r="Y28" s="388"/>
      <c r="Z28" s="388"/>
      <c r="AA28" s="388"/>
      <c r="AB28" s="388"/>
      <c r="AC28" s="388"/>
      <c r="AD28" s="312">
        <f t="shared" si="6"/>
        <v>0</v>
      </c>
      <c r="AE28" s="390"/>
      <c r="AF28" s="390"/>
      <c r="AG28" s="390"/>
      <c r="AH28" s="390"/>
      <c r="AI28" s="390"/>
      <c r="AJ28" s="390"/>
      <c r="AK28" s="390"/>
      <c r="AL28" s="390"/>
      <c r="AM28" s="390"/>
      <c r="AN28" s="390"/>
      <c r="AO28" s="390"/>
      <c r="AP28" s="390"/>
      <c r="AQ28" s="312">
        <f t="shared" si="7"/>
        <v>0</v>
      </c>
      <c r="AR28" s="390"/>
      <c r="AS28" s="390"/>
      <c r="AT28" s="390"/>
      <c r="AU28" s="390"/>
      <c r="AV28" s="390"/>
      <c r="AW28" s="390"/>
      <c r="AX28" s="390"/>
      <c r="AY28" s="390"/>
      <c r="AZ28" s="390"/>
      <c r="BA28" s="390"/>
      <c r="BB28" s="390"/>
      <c r="BC28" s="390"/>
      <c r="BD28" s="312">
        <f t="shared" si="12"/>
        <v>0</v>
      </c>
      <c r="BE28" s="390"/>
      <c r="BF28" s="390"/>
      <c r="BG28" s="390"/>
      <c r="BH28" s="390"/>
      <c r="BI28" s="390"/>
      <c r="BJ28" s="390"/>
      <c r="BK28" s="390"/>
      <c r="BL28" s="390"/>
      <c r="BM28" s="390"/>
      <c r="BN28" s="390"/>
      <c r="BO28" s="390"/>
      <c r="BP28" s="390"/>
      <c r="BQ28" s="312">
        <f t="shared" si="8"/>
        <v>0</v>
      </c>
      <c r="BR28" s="390"/>
      <c r="BS28" s="390"/>
      <c r="BT28" s="390"/>
      <c r="BU28" s="390"/>
      <c r="BV28" s="390"/>
      <c r="BW28" s="390"/>
      <c r="BX28" s="390"/>
      <c r="BY28" s="390"/>
      <c r="BZ28" s="390"/>
      <c r="CA28" s="390"/>
      <c r="CB28" s="390"/>
      <c r="CC28" s="390"/>
      <c r="CD28" s="312">
        <f t="shared" si="9"/>
        <v>0</v>
      </c>
      <c r="CE28" s="390"/>
      <c r="CF28" s="390"/>
      <c r="CG28" s="390"/>
      <c r="CH28" s="390"/>
      <c r="CI28" s="390"/>
      <c r="CJ28" s="390"/>
      <c r="CK28" s="390"/>
      <c r="CL28" s="390"/>
      <c r="CM28" s="390"/>
      <c r="CN28" s="390"/>
      <c r="CO28" s="390"/>
      <c r="CP28" s="390"/>
      <c r="CQ28" s="312">
        <f t="shared" si="10"/>
        <v>0</v>
      </c>
      <c r="CR28" s="390"/>
      <c r="CS28" s="390"/>
      <c r="CT28" s="390"/>
      <c r="CU28" s="390"/>
      <c r="CV28" s="390"/>
      <c r="CW28" s="390"/>
      <c r="CX28" s="390"/>
      <c r="CY28" s="390"/>
      <c r="CZ28" s="390"/>
      <c r="DA28" s="390"/>
      <c r="DB28" s="390"/>
      <c r="DC28" s="390"/>
      <c r="DD28" s="312">
        <f t="shared" si="11"/>
        <v>0</v>
      </c>
    </row>
    <row r="29" spans="2:108" s="213" customFormat="1" ht="15" x14ac:dyDescent="0.25">
      <c r="B29" s="165">
        <v>4021</v>
      </c>
      <c r="C29" s="314" t="s">
        <v>348</v>
      </c>
      <c r="D29" s="289" t="s">
        <v>133</v>
      </c>
      <c r="E29" s="316" t="s">
        <v>320</v>
      </c>
      <c r="F29" s="310"/>
      <c r="G29" s="310"/>
      <c r="H29" s="310"/>
      <c r="I29" s="310"/>
      <c r="J29" s="415"/>
      <c r="K29" s="351"/>
      <c r="L29" s="352"/>
      <c r="M29" s="352"/>
      <c r="N29" s="352"/>
      <c r="O29" s="166" t="s">
        <v>15</v>
      </c>
      <c r="P29" s="359"/>
      <c r="Q29" s="256">
        <f t="shared" si="5"/>
        <v>0</v>
      </c>
      <c r="R29" s="388"/>
      <c r="S29" s="388"/>
      <c r="T29" s="388"/>
      <c r="U29" s="388"/>
      <c r="V29" s="388"/>
      <c r="W29" s="388"/>
      <c r="X29" s="388"/>
      <c r="Y29" s="388"/>
      <c r="Z29" s="388"/>
      <c r="AA29" s="388"/>
      <c r="AB29" s="388"/>
      <c r="AC29" s="388"/>
      <c r="AD29" s="312">
        <f t="shared" si="6"/>
        <v>0</v>
      </c>
      <c r="AE29" s="390"/>
      <c r="AF29" s="390"/>
      <c r="AG29" s="390"/>
      <c r="AH29" s="390"/>
      <c r="AI29" s="390"/>
      <c r="AJ29" s="390"/>
      <c r="AK29" s="390"/>
      <c r="AL29" s="390"/>
      <c r="AM29" s="390"/>
      <c r="AN29" s="390"/>
      <c r="AO29" s="390"/>
      <c r="AP29" s="390"/>
      <c r="AQ29" s="312">
        <f t="shared" si="7"/>
        <v>0</v>
      </c>
      <c r="AR29" s="390"/>
      <c r="AS29" s="390"/>
      <c r="AT29" s="390"/>
      <c r="AU29" s="390"/>
      <c r="AV29" s="390"/>
      <c r="AW29" s="390"/>
      <c r="AX29" s="390"/>
      <c r="AY29" s="390"/>
      <c r="AZ29" s="390"/>
      <c r="BA29" s="390"/>
      <c r="BB29" s="390"/>
      <c r="BC29" s="390"/>
      <c r="BD29" s="312">
        <f t="shared" si="12"/>
        <v>0</v>
      </c>
      <c r="BE29" s="390"/>
      <c r="BF29" s="390"/>
      <c r="BG29" s="390"/>
      <c r="BH29" s="390"/>
      <c r="BI29" s="390"/>
      <c r="BJ29" s="390"/>
      <c r="BK29" s="390"/>
      <c r="BL29" s="390"/>
      <c r="BM29" s="390"/>
      <c r="BN29" s="390"/>
      <c r="BO29" s="390"/>
      <c r="BP29" s="390"/>
      <c r="BQ29" s="312">
        <f t="shared" si="8"/>
        <v>0</v>
      </c>
      <c r="BR29" s="390"/>
      <c r="BS29" s="390"/>
      <c r="BT29" s="390"/>
      <c r="BU29" s="390"/>
      <c r="BV29" s="390"/>
      <c r="BW29" s="390"/>
      <c r="BX29" s="390"/>
      <c r="BY29" s="390"/>
      <c r="BZ29" s="390"/>
      <c r="CA29" s="390"/>
      <c r="CB29" s="390"/>
      <c r="CC29" s="390"/>
      <c r="CD29" s="312">
        <f t="shared" si="9"/>
        <v>0</v>
      </c>
      <c r="CE29" s="390"/>
      <c r="CF29" s="390"/>
      <c r="CG29" s="390"/>
      <c r="CH29" s="390"/>
      <c r="CI29" s="390"/>
      <c r="CJ29" s="390"/>
      <c r="CK29" s="390"/>
      <c r="CL29" s="390"/>
      <c r="CM29" s="390"/>
      <c r="CN29" s="390"/>
      <c r="CO29" s="390"/>
      <c r="CP29" s="390"/>
      <c r="CQ29" s="312">
        <f t="shared" si="10"/>
        <v>0</v>
      </c>
      <c r="CR29" s="390"/>
      <c r="CS29" s="390"/>
      <c r="CT29" s="390"/>
      <c r="CU29" s="390"/>
      <c r="CV29" s="390"/>
      <c r="CW29" s="390"/>
      <c r="CX29" s="390"/>
      <c r="CY29" s="390"/>
      <c r="CZ29" s="390"/>
      <c r="DA29" s="390"/>
      <c r="DB29" s="390"/>
      <c r="DC29" s="390"/>
      <c r="DD29" s="312">
        <f t="shared" si="11"/>
        <v>0</v>
      </c>
    </row>
    <row r="30" spans="2:108" s="213" customFormat="1" ht="15" x14ac:dyDescent="0.25">
      <c r="B30" s="165">
        <v>4021</v>
      </c>
      <c r="C30" s="314" t="s">
        <v>349</v>
      </c>
      <c r="D30" s="289" t="s">
        <v>133</v>
      </c>
      <c r="E30" s="316" t="s">
        <v>321</v>
      </c>
      <c r="F30" s="310"/>
      <c r="G30" s="310"/>
      <c r="H30" s="310"/>
      <c r="I30" s="310"/>
      <c r="J30" s="415"/>
      <c r="K30" s="351"/>
      <c r="L30" s="352"/>
      <c r="M30" s="352"/>
      <c r="N30" s="352"/>
      <c r="O30" s="166" t="s">
        <v>15</v>
      </c>
      <c r="P30" s="359"/>
      <c r="Q30" s="256">
        <f t="shared" si="5"/>
        <v>0</v>
      </c>
      <c r="R30" s="388"/>
      <c r="S30" s="388"/>
      <c r="T30" s="388"/>
      <c r="U30" s="388"/>
      <c r="V30" s="388"/>
      <c r="W30" s="388"/>
      <c r="X30" s="388"/>
      <c r="Y30" s="388"/>
      <c r="Z30" s="388"/>
      <c r="AA30" s="388"/>
      <c r="AB30" s="388"/>
      <c r="AC30" s="388"/>
      <c r="AD30" s="312">
        <f t="shared" si="6"/>
        <v>0</v>
      </c>
      <c r="AE30" s="390"/>
      <c r="AF30" s="390"/>
      <c r="AG30" s="390"/>
      <c r="AH30" s="390"/>
      <c r="AI30" s="390"/>
      <c r="AJ30" s="390"/>
      <c r="AK30" s="390"/>
      <c r="AL30" s="390"/>
      <c r="AM30" s="390"/>
      <c r="AN30" s="390"/>
      <c r="AO30" s="390"/>
      <c r="AP30" s="390"/>
      <c r="AQ30" s="312">
        <f t="shared" si="7"/>
        <v>0</v>
      </c>
      <c r="AR30" s="390"/>
      <c r="AS30" s="390"/>
      <c r="AT30" s="390"/>
      <c r="AU30" s="390"/>
      <c r="AV30" s="390"/>
      <c r="AW30" s="390"/>
      <c r="AX30" s="390"/>
      <c r="AY30" s="390"/>
      <c r="AZ30" s="390"/>
      <c r="BA30" s="390"/>
      <c r="BB30" s="390"/>
      <c r="BC30" s="390"/>
      <c r="BD30" s="312">
        <f t="shared" si="12"/>
        <v>0</v>
      </c>
      <c r="BE30" s="390"/>
      <c r="BF30" s="390"/>
      <c r="BG30" s="390"/>
      <c r="BH30" s="390"/>
      <c r="BI30" s="390"/>
      <c r="BJ30" s="390"/>
      <c r="BK30" s="390"/>
      <c r="BL30" s="390"/>
      <c r="BM30" s="390"/>
      <c r="BN30" s="390"/>
      <c r="BO30" s="390"/>
      <c r="BP30" s="390"/>
      <c r="BQ30" s="312">
        <f t="shared" si="8"/>
        <v>0</v>
      </c>
      <c r="BR30" s="390"/>
      <c r="BS30" s="390"/>
      <c r="BT30" s="390"/>
      <c r="BU30" s="390"/>
      <c r="BV30" s="390"/>
      <c r="BW30" s="390"/>
      <c r="BX30" s="390"/>
      <c r="BY30" s="390"/>
      <c r="BZ30" s="390"/>
      <c r="CA30" s="390"/>
      <c r="CB30" s="390"/>
      <c r="CC30" s="390"/>
      <c r="CD30" s="312">
        <f t="shared" si="9"/>
        <v>0</v>
      </c>
      <c r="CE30" s="390"/>
      <c r="CF30" s="390"/>
      <c r="CG30" s="390"/>
      <c r="CH30" s="390"/>
      <c r="CI30" s="390"/>
      <c r="CJ30" s="390"/>
      <c r="CK30" s="390"/>
      <c r="CL30" s="390"/>
      <c r="CM30" s="390"/>
      <c r="CN30" s="390"/>
      <c r="CO30" s="390"/>
      <c r="CP30" s="390"/>
      <c r="CQ30" s="312">
        <f t="shared" si="10"/>
        <v>0</v>
      </c>
      <c r="CR30" s="390"/>
      <c r="CS30" s="390"/>
      <c r="CT30" s="390"/>
      <c r="CU30" s="390"/>
      <c r="CV30" s="390"/>
      <c r="CW30" s="390"/>
      <c r="CX30" s="390"/>
      <c r="CY30" s="390"/>
      <c r="CZ30" s="390"/>
      <c r="DA30" s="390"/>
      <c r="DB30" s="390"/>
      <c r="DC30" s="390"/>
      <c r="DD30" s="312">
        <f t="shared" si="11"/>
        <v>0</v>
      </c>
    </row>
    <row r="31" spans="2:108" s="213" customFormat="1" ht="15" x14ac:dyDescent="0.25">
      <c r="B31" s="165">
        <v>4021</v>
      </c>
      <c r="C31" s="314" t="s">
        <v>350</v>
      </c>
      <c r="D31" s="289" t="s">
        <v>133</v>
      </c>
      <c r="E31" s="316" t="s">
        <v>322</v>
      </c>
      <c r="F31" s="310"/>
      <c r="G31" s="310"/>
      <c r="H31" s="310"/>
      <c r="I31" s="310"/>
      <c r="J31" s="415"/>
      <c r="K31" s="351"/>
      <c r="L31" s="352"/>
      <c r="M31" s="352"/>
      <c r="N31" s="352"/>
      <c r="O31" s="166" t="s">
        <v>15</v>
      </c>
      <c r="P31" s="359"/>
      <c r="Q31" s="256">
        <f t="shared" si="5"/>
        <v>0</v>
      </c>
      <c r="R31" s="388"/>
      <c r="S31" s="388"/>
      <c r="T31" s="388"/>
      <c r="U31" s="388"/>
      <c r="V31" s="388"/>
      <c r="W31" s="388"/>
      <c r="X31" s="388"/>
      <c r="Y31" s="388"/>
      <c r="Z31" s="388"/>
      <c r="AA31" s="388"/>
      <c r="AB31" s="388"/>
      <c r="AC31" s="388"/>
      <c r="AD31" s="312">
        <f t="shared" si="6"/>
        <v>0</v>
      </c>
      <c r="AE31" s="390"/>
      <c r="AF31" s="390"/>
      <c r="AG31" s="390"/>
      <c r="AH31" s="390"/>
      <c r="AI31" s="390"/>
      <c r="AJ31" s="390"/>
      <c r="AK31" s="390"/>
      <c r="AL31" s="390"/>
      <c r="AM31" s="390"/>
      <c r="AN31" s="390"/>
      <c r="AO31" s="390"/>
      <c r="AP31" s="390"/>
      <c r="AQ31" s="312">
        <f t="shared" si="7"/>
        <v>0</v>
      </c>
      <c r="AR31" s="390"/>
      <c r="AS31" s="390"/>
      <c r="AT31" s="390"/>
      <c r="AU31" s="390"/>
      <c r="AV31" s="390"/>
      <c r="AW31" s="390"/>
      <c r="AX31" s="390"/>
      <c r="AY31" s="390"/>
      <c r="AZ31" s="390"/>
      <c r="BA31" s="390"/>
      <c r="BB31" s="390"/>
      <c r="BC31" s="390"/>
      <c r="BD31" s="312">
        <f t="shared" si="12"/>
        <v>0</v>
      </c>
      <c r="BE31" s="390"/>
      <c r="BF31" s="390"/>
      <c r="BG31" s="390"/>
      <c r="BH31" s="390"/>
      <c r="BI31" s="390"/>
      <c r="BJ31" s="390"/>
      <c r="BK31" s="390"/>
      <c r="BL31" s="390"/>
      <c r="BM31" s="390"/>
      <c r="BN31" s="390"/>
      <c r="BO31" s="390"/>
      <c r="BP31" s="390"/>
      <c r="BQ31" s="312">
        <f t="shared" si="8"/>
        <v>0</v>
      </c>
      <c r="BR31" s="390"/>
      <c r="BS31" s="390"/>
      <c r="BT31" s="390"/>
      <c r="BU31" s="390"/>
      <c r="BV31" s="390"/>
      <c r="BW31" s="390"/>
      <c r="BX31" s="390"/>
      <c r="BY31" s="390"/>
      <c r="BZ31" s="390"/>
      <c r="CA31" s="390"/>
      <c r="CB31" s="390"/>
      <c r="CC31" s="390"/>
      <c r="CD31" s="312">
        <f t="shared" si="9"/>
        <v>0</v>
      </c>
      <c r="CE31" s="390"/>
      <c r="CF31" s="390"/>
      <c r="CG31" s="390"/>
      <c r="CH31" s="390"/>
      <c r="CI31" s="390"/>
      <c r="CJ31" s="390"/>
      <c r="CK31" s="390"/>
      <c r="CL31" s="390"/>
      <c r="CM31" s="390"/>
      <c r="CN31" s="390"/>
      <c r="CO31" s="390"/>
      <c r="CP31" s="390"/>
      <c r="CQ31" s="312">
        <f t="shared" si="10"/>
        <v>0</v>
      </c>
      <c r="CR31" s="390"/>
      <c r="CS31" s="390"/>
      <c r="CT31" s="390"/>
      <c r="CU31" s="390"/>
      <c r="CV31" s="390"/>
      <c r="CW31" s="390"/>
      <c r="CX31" s="390"/>
      <c r="CY31" s="390"/>
      <c r="CZ31" s="390"/>
      <c r="DA31" s="390"/>
      <c r="DB31" s="390"/>
      <c r="DC31" s="390"/>
      <c r="DD31" s="312">
        <f t="shared" si="11"/>
        <v>0</v>
      </c>
    </row>
    <row r="32" spans="2:108" s="213" customFormat="1" ht="15" x14ac:dyDescent="0.25">
      <c r="B32" s="165">
        <v>4021</v>
      </c>
      <c r="C32" s="314" t="s">
        <v>351</v>
      </c>
      <c r="D32" s="289" t="s">
        <v>133</v>
      </c>
      <c r="E32" s="316" t="s">
        <v>323</v>
      </c>
      <c r="F32" s="310"/>
      <c r="G32" s="310"/>
      <c r="H32" s="310"/>
      <c r="I32" s="310"/>
      <c r="J32" s="415"/>
      <c r="K32" s="351"/>
      <c r="L32" s="352"/>
      <c r="M32" s="352"/>
      <c r="N32" s="352"/>
      <c r="O32" s="166" t="s">
        <v>15</v>
      </c>
      <c r="P32" s="359"/>
      <c r="Q32" s="256">
        <f t="shared" si="5"/>
        <v>0</v>
      </c>
      <c r="R32" s="388"/>
      <c r="S32" s="388"/>
      <c r="T32" s="388"/>
      <c r="U32" s="388"/>
      <c r="V32" s="388"/>
      <c r="W32" s="388"/>
      <c r="X32" s="388"/>
      <c r="Y32" s="388"/>
      <c r="Z32" s="388"/>
      <c r="AA32" s="388"/>
      <c r="AB32" s="388"/>
      <c r="AC32" s="388"/>
      <c r="AD32" s="312">
        <f t="shared" si="6"/>
        <v>0</v>
      </c>
      <c r="AE32" s="390"/>
      <c r="AF32" s="390"/>
      <c r="AG32" s="390"/>
      <c r="AH32" s="390"/>
      <c r="AI32" s="390"/>
      <c r="AJ32" s="390"/>
      <c r="AK32" s="390"/>
      <c r="AL32" s="390"/>
      <c r="AM32" s="390"/>
      <c r="AN32" s="390"/>
      <c r="AO32" s="390"/>
      <c r="AP32" s="390"/>
      <c r="AQ32" s="312">
        <f t="shared" si="7"/>
        <v>0</v>
      </c>
      <c r="AR32" s="390"/>
      <c r="AS32" s="390"/>
      <c r="AT32" s="390"/>
      <c r="AU32" s="390"/>
      <c r="AV32" s="390"/>
      <c r="AW32" s="390"/>
      <c r="AX32" s="390"/>
      <c r="AY32" s="390"/>
      <c r="AZ32" s="390"/>
      <c r="BA32" s="390"/>
      <c r="BB32" s="390"/>
      <c r="BC32" s="390"/>
      <c r="BD32" s="312">
        <f t="shared" si="12"/>
        <v>0</v>
      </c>
      <c r="BE32" s="390"/>
      <c r="BF32" s="390"/>
      <c r="BG32" s="390"/>
      <c r="BH32" s="390"/>
      <c r="BI32" s="390"/>
      <c r="BJ32" s="390"/>
      <c r="BK32" s="390"/>
      <c r="BL32" s="390"/>
      <c r="BM32" s="390"/>
      <c r="BN32" s="390"/>
      <c r="BO32" s="390"/>
      <c r="BP32" s="390"/>
      <c r="BQ32" s="312">
        <f t="shared" si="8"/>
        <v>0</v>
      </c>
      <c r="BR32" s="390"/>
      <c r="BS32" s="390"/>
      <c r="BT32" s="390"/>
      <c r="BU32" s="390"/>
      <c r="BV32" s="390"/>
      <c r="BW32" s="390"/>
      <c r="BX32" s="390"/>
      <c r="BY32" s="390"/>
      <c r="BZ32" s="390"/>
      <c r="CA32" s="390"/>
      <c r="CB32" s="390"/>
      <c r="CC32" s="390"/>
      <c r="CD32" s="312">
        <f t="shared" si="9"/>
        <v>0</v>
      </c>
      <c r="CE32" s="390"/>
      <c r="CF32" s="390"/>
      <c r="CG32" s="390"/>
      <c r="CH32" s="390"/>
      <c r="CI32" s="390"/>
      <c r="CJ32" s="390"/>
      <c r="CK32" s="390"/>
      <c r="CL32" s="390"/>
      <c r="CM32" s="390"/>
      <c r="CN32" s="390"/>
      <c r="CO32" s="390"/>
      <c r="CP32" s="390"/>
      <c r="CQ32" s="312">
        <f t="shared" si="10"/>
        <v>0</v>
      </c>
      <c r="CR32" s="390"/>
      <c r="CS32" s="390"/>
      <c r="CT32" s="390"/>
      <c r="CU32" s="390"/>
      <c r="CV32" s="390"/>
      <c r="CW32" s="390"/>
      <c r="CX32" s="390"/>
      <c r="CY32" s="390"/>
      <c r="CZ32" s="390"/>
      <c r="DA32" s="390"/>
      <c r="DB32" s="390"/>
      <c r="DC32" s="390"/>
      <c r="DD32" s="312">
        <f t="shared" si="11"/>
        <v>0</v>
      </c>
    </row>
    <row r="33" spans="2:108" s="213" customFormat="1" ht="15" x14ac:dyDescent="0.25">
      <c r="B33" s="165">
        <v>4021</v>
      </c>
      <c r="C33" s="314" t="s">
        <v>352</v>
      </c>
      <c r="D33" s="289" t="s">
        <v>133</v>
      </c>
      <c r="E33" s="316" t="s">
        <v>324</v>
      </c>
      <c r="F33" s="310"/>
      <c r="G33" s="310"/>
      <c r="H33" s="310"/>
      <c r="I33" s="310"/>
      <c r="J33" s="415"/>
      <c r="K33" s="351"/>
      <c r="L33" s="352"/>
      <c r="M33" s="352"/>
      <c r="N33" s="352"/>
      <c r="O33" s="166" t="s">
        <v>15</v>
      </c>
      <c r="P33" s="359"/>
      <c r="Q33" s="256">
        <f t="shared" si="5"/>
        <v>0</v>
      </c>
      <c r="R33" s="388"/>
      <c r="S33" s="388"/>
      <c r="T33" s="388"/>
      <c r="U33" s="388"/>
      <c r="V33" s="388"/>
      <c r="W33" s="388"/>
      <c r="X33" s="388"/>
      <c r="Y33" s="388"/>
      <c r="Z33" s="388"/>
      <c r="AA33" s="388"/>
      <c r="AB33" s="388"/>
      <c r="AC33" s="388"/>
      <c r="AD33" s="312">
        <f t="shared" si="6"/>
        <v>0</v>
      </c>
      <c r="AE33" s="390"/>
      <c r="AF33" s="390"/>
      <c r="AG33" s="390"/>
      <c r="AH33" s="390"/>
      <c r="AI33" s="390"/>
      <c r="AJ33" s="390"/>
      <c r="AK33" s="390"/>
      <c r="AL33" s="390"/>
      <c r="AM33" s="390"/>
      <c r="AN33" s="390"/>
      <c r="AO33" s="390"/>
      <c r="AP33" s="390"/>
      <c r="AQ33" s="312">
        <f t="shared" si="7"/>
        <v>0</v>
      </c>
      <c r="AR33" s="390"/>
      <c r="AS33" s="390"/>
      <c r="AT33" s="390"/>
      <c r="AU33" s="390"/>
      <c r="AV33" s="390"/>
      <c r="AW33" s="390"/>
      <c r="AX33" s="390"/>
      <c r="AY33" s="390"/>
      <c r="AZ33" s="390"/>
      <c r="BA33" s="390"/>
      <c r="BB33" s="390"/>
      <c r="BC33" s="390"/>
      <c r="BD33" s="312">
        <f t="shared" si="12"/>
        <v>0</v>
      </c>
      <c r="BE33" s="390"/>
      <c r="BF33" s="390"/>
      <c r="BG33" s="390"/>
      <c r="BH33" s="390"/>
      <c r="BI33" s="390"/>
      <c r="BJ33" s="390"/>
      <c r="BK33" s="390"/>
      <c r="BL33" s="390"/>
      <c r="BM33" s="390"/>
      <c r="BN33" s="390"/>
      <c r="BO33" s="390"/>
      <c r="BP33" s="390"/>
      <c r="BQ33" s="312">
        <f t="shared" si="8"/>
        <v>0</v>
      </c>
      <c r="BR33" s="390"/>
      <c r="BS33" s="390"/>
      <c r="BT33" s="390"/>
      <c r="BU33" s="390"/>
      <c r="BV33" s="390"/>
      <c r="BW33" s="390"/>
      <c r="BX33" s="390"/>
      <c r="BY33" s="390"/>
      <c r="BZ33" s="390"/>
      <c r="CA33" s="390"/>
      <c r="CB33" s="390"/>
      <c r="CC33" s="390"/>
      <c r="CD33" s="312">
        <f t="shared" si="9"/>
        <v>0</v>
      </c>
      <c r="CE33" s="390"/>
      <c r="CF33" s="390"/>
      <c r="CG33" s="390"/>
      <c r="CH33" s="390"/>
      <c r="CI33" s="390"/>
      <c r="CJ33" s="390"/>
      <c r="CK33" s="390"/>
      <c r="CL33" s="390"/>
      <c r="CM33" s="390"/>
      <c r="CN33" s="390"/>
      <c r="CO33" s="390"/>
      <c r="CP33" s="390"/>
      <c r="CQ33" s="312">
        <f t="shared" si="10"/>
        <v>0</v>
      </c>
      <c r="CR33" s="390"/>
      <c r="CS33" s="390"/>
      <c r="CT33" s="390"/>
      <c r="CU33" s="390"/>
      <c r="CV33" s="390"/>
      <c r="CW33" s="390"/>
      <c r="CX33" s="390"/>
      <c r="CY33" s="390"/>
      <c r="CZ33" s="390"/>
      <c r="DA33" s="390"/>
      <c r="DB33" s="390"/>
      <c r="DC33" s="390"/>
      <c r="DD33" s="312">
        <f t="shared" si="11"/>
        <v>0</v>
      </c>
    </row>
    <row r="34" spans="2:108" s="213" customFormat="1" ht="15" x14ac:dyDescent="0.25">
      <c r="B34" s="165">
        <v>4021</v>
      </c>
      <c r="C34" s="314" t="s">
        <v>353</v>
      </c>
      <c r="D34" s="289" t="s">
        <v>133</v>
      </c>
      <c r="E34" s="316" t="s">
        <v>325</v>
      </c>
      <c r="F34" s="310"/>
      <c r="G34" s="310"/>
      <c r="H34" s="310"/>
      <c r="I34" s="310"/>
      <c r="J34" s="415"/>
      <c r="K34" s="351"/>
      <c r="L34" s="352"/>
      <c r="M34" s="352"/>
      <c r="N34" s="352"/>
      <c r="O34" s="166" t="s">
        <v>15</v>
      </c>
      <c r="P34" s="359"/>
      <c r="Q34" s="256">
        <f t="shared" si="5"/>
        <v>0</v>
      </c>
      <c r="R34" s="388"/>
      <c r="S34" s="388"/>
      <c r="T34" s="388"/>
      <c r="U34" s="388"/>
      <c r="V34" s="388"/>
      <c r="W34" s="388"/>
      <c r="X34" s="388"/>
      <c r="Y34" s="388"/>
      <c r="Z34" s="388"/>
      <c r="AA34" s="388"/>
      <c r="AB34" s="388"/>
      <c r="AC34" s="388"/>
      <c r="AD34" s="312">
        <f t="shared" si="6"/>
        <v>0</v>
      </c>
      <c r="AE34" s="390"/>
      <c r="AF34" s="390"/>
      <c r="AG34" s="390"/>
      <c r="AH34" s="390"/>
      <c r="AI34" s="390"/>
      <c r="AJ34" s="390"/>
      <c r="AK34" s="390"/>
      <c r="AL34" s="390"/>
      <c r="AM34" s="390"/>
      <c r="AN34" s="390"/>
      <c r="AO34" s="390"/>
      <c r="AP34" s="390"/>
      <c r="AQ34" s="312">
        <f t="shared" si="7"/>
        <v>0</v>
      </c>
      <c r="AR34" s="390"/>
      <c r="AS34" s="390"/>
      <c r="AT34" s="390"/>
      <c r="AU34" s="390"/>
      <c r="AV34" s="390"/>
      <c r="AW34" s="390"/>
      <c r="AX34" s="390"/>
      <c r="AY34" s="390"/>
      <c r="AZ34" s="390"/>
      <c r="BA34" s="390"/>
      <c r="BB34" s="390"/>
      <c r="BC34" s="390"/>
      <c r="BD34" s="312">
        <f t="shared" si="12"/>
        <v>0</v>
      </c>
      <c r="BE34" s="390"/>
      <c r="BF34" s="390"/>
      <c r="BG34" s="390"/>
      <c r="BH34" s="390"/>
      <c r="BI34" s="390"/>
      <c r="BJ34" s="390"/>
      <c r="BK34" s="390"/>
      <c r="BL34" s="390"/>
      <c r="BM34" s="390"/>
      <c r="BN34" s="390"/>
      <c r="BO34" s="390"/>
      <c r="BP34" s="390"/>
      <c r="BQ34" s="312">
        <f t="shared" si="8"/>
        <v>0</v>
      </c>
      <c r="BR34" s="390"/>
      <c r="BS34" s="390"/>
      <c r="BT34" s="390"/>
      <c r="BU34" s="390"/>
      <c r="BV34" s="390"/>
      <c r="BW34" s="390"/>
      <c r="BX34" s="390"/>
      <c r="BY34" s="390"/>
      <c r="BZ34" s="390"/>
      <c r="CA34" s="390"/>
      <c r="CB34" s="390"/>
      <c r="CC34" s="390"/>
      <c r="CD34" s="312">
        <f t="shared" si="9"/>
        <v>0</v>
      </c>
      <c r="CE34" s="390"/>
      <c r="CF34" s="390"/>
      <c r="CG34" s="390"/>
      <c r="CH34" s="390"/>
      <c r="CI34" s="390"/>
      <c r="CJ34" s="390"/>
      <c r="CK34" s="390"/>
      <c r="CL34" s="390"/>
      <c r="CM34" s="390"/>
      <c r="CN34" s="390"/>
      <c r="CO34" s="390"/>
      <c r="CP34" s="390"/>
      <c r="CQ34" s="312">
        <f t="shared" si="10"/>
        <v>0</v>
      </c>
      <c r="CR34" s="390"/>
      <c r="CS34" s="390"/>
      <c r="CT34" s="390"/>
      <c r="CU34" s="390"/>
      <c r="CV34" s="390"/>
      <c r="CW34" s="390"/>
      <c r="CX34" s="390"/>
      <c r="CY34" s="390"/>
      <c r="CZ34" s="390"/>
      <c r="DA34" s="390"/>
      <c r="DB34" s="390"/>
      <c r="DC34" s="390"/>
      <c r="DD34" s="312">
        <f t="shared" si="11"/>
        <v>0</v>
      </c>
    </row>
    <row r="35" spans="2:108" s="213" customFormat="1" ht="15" x14ac:dyDescent="0.25">
      <c r="B35" s="165">
        <v>4021</v>
      </c>
      <c r="C35" s="314" t="s">
        <v>354</v>
      </c>
      <c r="D35" s="289" t="s">
        <v>133</v>
      </c>
      <c r="E35" s="316" t="s">
        <v>326</v>
      </c>
      <c r="F35" s="310"/>
      <c r="G35" s="310"/>
      <c r="H35" s="310"/>
      <c r="I35" s="310"/>
      <c r="J35" s="415"/>
      <c r="K35" s="351"/>
      <c r="L35" s="352"/>
      <c r="M35" s="352"/>
      <c r="N35" s="352"/>
      <c r="O35" s="166" t="s">
        <v>15</v>
      </c>
      <c r="P35" s="359"/>
      <c r="Q35" s="256">
        <f t="shared" si="5"/>
        <v>0</v>
      </c>
      <c r="R35" s="388"/>
      <c r="S35" s="388"/>
      <c r="T35" s="388"/>
      <c r="U35" s="388"/>
      <c r="V35" s="388"/>
      <c r="W35" s="388"/>
      <c r="X35" s="388"/>
      <c r="Y35" s="388"/>
      <c r="Z35" s="388"/>
      <c r="AA35" s="388"/>
      <c r="AB35" s="388"/>
      <c r="AC35" s="388"/>
      <c r="AD35" s="312">
        <f t="shared" si="6"/>
        <v>0</v>
      </c>
      <c r="AE35" s="390"/>
      <c r="AF35" s="390"/>
      <c r="AG35" s="390"/>
      <c r="AH35" s="390"/>
      <c r="AI35" s="390"/>
      <c r="AJ35" s="390"/>
      <c r="AK35" s="390"/>
      <c r="AL35" s="390"/>
      <c r="AM35" s="390"/>
      <c r="AN35" s="390"/>
      <c r="AO35" s="390"/>
      <c r="AP35" s="390"/>
      <c r="AQ35" s="312">
        <f t="shared" si="7"/>
        <v>0</v>
      </c>
      <c r="AR35" s="390"/>
      <c r="AS35" s="390"/>
      <c r="AT35" s="390"/>
      <c r="AU35" s="390"/>
      <c r="AV35" s="390"/>
      <c r="AW35" s="390"/>
      <c r="AX35" s="390"/>
      <c r="AY35" s="390"/>
      <c r="AZ35" s="390"/>
      <c r="BA35" s="390"/>
      <c r="BB35" s="390"/>
      <c r="BC35" s="390"/>
      <c r="BD35" s="312">
        <f t="shared" si="12"/>
        <v>0</v>
      </c>
      <c r="BE35" s="390"/>
      <c r="BF35" s="390"/>
      <c r="BG35" s="390"/>
      <c r="BH35" s="390"/>
      <c r="BI35" s="390"/>
      <c r="BJ35" s="390"/>
      <c r="BK35" s="390"/>
      <c r="BL35" s="390"/>
      <c r="BM35" s="390"/>
      <c r="BN35" s="390"/>
      <c r="BO35" s="390"/>
      <c r="BP35" s="390"/>
      <c r="BQ35" s="312">
        <f t="shared" si="8"/>
        <v>0</v>
      </c>
      <c r="BR35" s="390"/>
      <c r="BS35" s="390"/>
      <c r="BT35" s="390"/>
      <c r="BU35" s="390"/>
      <c r="BV35" s="390"/>
      <c r="BW35" s="390"/>
      <c r="BX35" s="390"/>
      <c r="BY35" s="390"/>
      <c r="BZ35" s="390"/>
      <c r="CA35" s="390"/>
      <c r="CB35" s="390"/>
      <c r="CC35" s="390"/>
      <c r="CD35" s="312">
        <f t="shared" si="9"/>
        <v>0</v>
      </c>
      <c r="CE35" s="390"/>
      <c r="CF35" s="390"/>
      <c r="CG35" s="390"/>
      <c r="CH35" s="390"/>
      <c r="CI35" s="390"/>
      <c r="CJ35" s="390"/>
      <c r="CK35" s="390"/>
      <c r="CL35" s="390"/>
      <c r="CM35" s="390"/>
      <c r="CN35" s="390"/>
      <c r="CO35" s="390"/>
      <c r="CP35" s="390"/>
      <c r="CQ35" s="312">
        <f t="shared" si="10"/>
        <v>0</v>
      </c>
      <c r="CR35" s="390"/>
      <c r="CS35" s="390"/>
      <c r="CT35" s="390"/>
      <c r="CU35" s="390"/>
      <c r="CV35" s="390"/>
      <c r="CW35" s="390"/>
      <c r="CX35" s="390"/>
      <c r="CY35" s="390"/>
      <c r="CZ35" s="390"/>
      <c r="DA35" s="390"/>
      <c r="DB35" s="390"/>
      <c r="DC35" s="390"/>
      <c r="DD35" s="312">
        <f t="shared" si="11"/>
        <v>0</v>
      </c>
    </row>
    <row r="36" spans="2:108" s="1" customFormat="1" ht="15" x14ac:dyDescent="0.25">
      <c r="B36" s="165">
        <v>4021</v>
      </c>
      <c r="C36" s="314" t="s">
        <v>355</v>
      </c>
      <c r="D36" s="289" t="s">
        <v>133</v>
      </c>
      <c r="E36" s="316" t="s">
        <v>327</v>
      </c>
      <c r="F36" s="164"/>
      <c r="G36" s="164"/>
      <c r="H36" s="164"/>
      <c r="I36" s="164"/>
      <c r="J36" s="416"/>
      <c r="K36" s="354"/>
      <c r="L36" s="355"/>
      <c r="M36" s="356"/>
      <c r="N36" s="356"/>
      <c r="O36" s="166" t="s">
        <v>15</v>
      </c>
      <c r="P36" s="360"/>
      <c r="Q36" s="256">
        <f t="shared" si="5"/>
        <v>0</v>
      </c>
      <c r="R36" s="389"/>
      <c r="S36" s="389"/>
      <c r="T36" s="389"/>
      <c r="U36" s="389"/>
      <c r="V36" s="389"/>
      <c r="W36" s="389"/>
      <c r="X36" s="389"/>
      <c r="Y36" s="389"/>
      <c r="Z36" s="389"/>
      <c r="AA36" s="389"/>
      <c r="AB36" s="389"/>
      <c r="AC36" s="389"/>
      <c r="AD36" s="312">
        <f t="shared" si="6"/>
        <v>0</v>
      </c>
      <c r="AE36" s="389"/>
      <c r="AF36" s="389"/>
      <c r="AG36" s="389"/>
      <c r="AH36" s="389"/>
      <c r="AI36" s="389"/>
      <c r="AJ36" s="389"/>
      <c r="AK36" s="389"/>
      <c r="AL36" s="389"/>
      <c r="AM36" s="389"/>
      <c r="AN36" s="389"/>
      <c r="AO36" s="389"/>
      <c r="AP36" s="389"/>
      <c r="AQ36" s="312">
        <f t="shared" si="7"/>
        <v>0</v>
      </c>
      <c r="AR36" s="389"/>
      <c r="AS36" s="389"/>
      <c r="AT36" s="389"/>
      <c r="AU36" s="389"/>
      <c r="AV36" s="389"/>
      <c r="AW36" s="389"/>
      <c r="AX36" s="389"/>
      <c r="AY36" s="389"/>
      <c r="AZ36" s="389"/>
      <c r="BA36" s="389"/>
      <c r="BB36" s="389"/>
      <c r="BC36" s="389"/>
      <c r="BD36" s="312">
        <f t="shared" si="12"/>
        <v>0</v>
      </c>
      <c r="BE36" s="389"/>
      <c r="BF36" s="389"/>
      <c r="BG36" s="389"/>
      <c r="BH36" s="389"/>
      <c r="BI36" s="389"/>
      <c r="BJ36" s="389"/>
      <c r="BK36" s="389"/>
      <c r="BL36" s="389"/>
      <c r="BM36" s="389"/>
      <c r="BN36" s="389"/>
      <c r="BO36" s="389"/>
      <c r="BP36" s="389"/>
      <c r="BQ36" s="312">
        <f t="shared" si="8"/>
        <v>0</v>
      </c>
      <c r="BR36" s="389"/>
      <c r="BS36" s="389"/>
      <c r="BT36" s="389"/>
      <c r="BU36" s="389"/>
      <c r="BV36" s="389"/>
      <c r="BW36" s="389"/>
      <c r="BX36" s="389"/>
      <c r="BY36" s="389"/>
      <c r="BZ36" s="389"/>
      <c r="CA36" s="389"/>
      <c r="CB36" s="389"/>
      <c r="CC36" s="389"/>
      <c r="CD36" s="312">
        <f t="shared" si="9"/>
        <v>0</v>
      </c>
      <c r="CE36" s="389"/>
      <c r="CF36" s="389"/>
      <c r="CG36" s="389"/>
      <c r="CH36" s="389"/>
      <c r="CI36" s="389"/>
      <c r="CJ36" s="389"/>
      <c r="CK36" s="389"/>
      <c r="CL36" s="389"/>
      <c r="CM36" s="389"/>
      <c r="CN36" s="389"/>
      <c r="CO36" s="389"/>
      <c r="CP36" s="389"/>
      <c r="CQ36" s="312">
        <f t="shared" si="10"/>
        <v>0</v>
      </c>
      <c r="CR36" s="389"/>
      <c r="CS36" s="389"/>
      <c r="CT36" s="389"/>
      <c r="CU36" s="389"/>
      <c r="CV36" s="389"/>
      <c r="CW36" s="389"/>
      <c r="CX36" s="389"/>
      <c r="CY36" s="389"/>
      <c r="CZ36" s="389"/>
      <c r="DA36" s="389"/>
      <c r="DB36" s="389"/>
      <c r="DC36" s="389"/>
      <c r="DD36" s="312">
        <f t="shared" si="11"/>
        <v>0</v>
      </c>
    </row>
    <row r="37" spans="2:108" s="1" customFormat="1" ht="15" x14ac:dyDescent="0.25">
      <c r="B37" s="165">
        <v>4022</v>
      </c>
      <c r="C37" s="314" t="s">
        <v>356</v>
      </c>
      <c r="D37" s="153" t="s">
        <v>133</v>
      </c>
      <c r="E37" s="316" t="s">
        <v>71118</v>
      </c>
      <c r="F37" s="168"/>
      <c r="G37" s="168"/>
      <c r="H37" s="168"/>
      <c r="I37" s="168"/>
      <c r="J37" s="417"/>
      <c r="K37" s="357"/>
      <c r="L37" s="356"/>
      <c r="M37" s="356"/>
      <c r="N37" s="358"/>
      <c r="O37" s="166" t="s">
        <v>15</v>
      </c>
      <c r="P37" s="360"/>
      <c r="Q37" s="256">
        <f t="shared" si="5"/>
        <v>0</v>
      </c>
      <c r="R37" s="389"/>
      <c r="S37" s="389"/>
      <c r="T37" s="389"/>
      <c r="U37" s="389"/>
      <c r="V37" s="389"/>
      <c r="W37" s="389"/>
      <c r="X37" s="389"/>
      <c r="Y37" s="389"/>
      <c r="Z37" s="389"/>
      <c r="AA37" s="389"/>
      <c r="AB37" s="389"/>
      <c r="AC37" s="389"/>
      <c r="AD37" s="312">
        <f t="shared" si="6"/>
        <v>0</v>
      </c>
      <c r="AE37" s="389"/>
      <c r="AF37" s="389"/>
      <c r="AG37" s="389"/>
      <c r="AH37" s="389"/>
      <c r="AI37" s="389"/>
      <c r="AJ37" s="389"/>
      <c r="AK37" s="389"/>
      <c r="AL37" s="389"/>
      <c r="AM37" s="389"/>
      <c r="AN37" s="389"/>
      <c r="AO37" s="389"/>
      <c r="AP37" s="389"/>
      <c r="AQ37" s="312">
        <f t="shared" si="7"/>
        <v>0</v>
      </c>
      <c r="AR37" s="389"/>
      <c r="AS37" s="389"/>
      <c r="AT37" s="389"/>
      <c r="AU37" s="389"/>
      <c r="AV37" s="389"/>
      <c r="AW37" s="389"/>
      <c r="AX37" s="389"/>
      <c r="AY37" s="389"/>
      <c r="AZ37" s="389"/>
      <c r="BA37" s="389"/>
      <c r="BB37" s="389"/>
      <c r="BC37" s="389"/>
      <c r="BD37" s="312">
        <f t="shared" si="12"/>
        <v>0</v>
      </c>
      <c r="BE37" s="389"/>
      <c r="BF37" s="389"/>
      <c r="BG37" s="389"/>
      <c r="BH37" s="389"/>
      <c r="BI37" s="389"/>
      <c r="BJ37" s="389"/>
      <c r="BK37" s="389"/>
      <c r="BL37" s="389"/>
      <c r="BM37" s="389"/>
      <c r="BN37" s="389"/>
      <c r="BO37" s="389"/>
      <c r="BP37" s="389"/>
      <c r="BQ37" s="312">
        <f t="shared" si="8"/>
        <v>0</v>
      </c>
      <c r="BR37" s="389"/>
      <c r="BS37" s="389"/>
      <c r="BT37" s="389"/>
      <c r="BU37" s="389"/>
      <c r="BV37" s="389"/>
      <c r="BW37" s="389"/>
      <c r="BX37" s="389"/>
      <c r="BY37" s="389"/>
      <c r="BZ37" s="389"/>
      <c r="CA37" s="389"/>
      <c r="CB37" s="389"/>
      <c r="CC37" s="389"/>
      <c r="CD37" s="312">
        <f t="shared" si="9"/>
        <v>0</v>
      </c>
      <c r="CE37" s="389"/>
      <c r="CF37" s="389"/>
      <c r="CG37" s="389"/>
      <c r="CH37" s="389"/>
      <c r="CI37" s="389"/>
      <c r="CJ37" s="389"/>
      <c r="CK37" s="389"/>
      <c r="CL37" s="389"/>
      <c r="CM37" s="389"/>
      <c r="CN37" s="389"/>
      <c r="CO37" s="389"/>
      <c r="CP37" s="389"/>
      <c r="CQ37" s="312">
        <f t="shared" si="10"/>
        <v>0</v>
      </c>
      <c r="CR37" s="389"/>
      <c r="CS37" s="389"/>
      <c r="CT37" s="389"/>
      <c r="CU37" s="389"/>
      <c r="CV37" s="389"/>
      <c r="CW37" s="389"/>
      <c r="CX37" s="389"/>
      <c r="CY37" s="389"/>
      <c r="CZ37" s="389"/>
      <c r="DA37" s="389"/>
      <c r="DB37" s="389"/>
      <c r="DC37" s="389"/>
      <c r="DD37" s="312">
        <f t="shared" si="11"/>
        <v>0</v>
      </c>
    </row>
    <row r="38" spans="2:108" s="1" customFormat="1" ht="15" x14ac:dyDescent="0.25">
      <c r="B38" s="165">
        <v>4022</v>
      </c>
      <c r="C38" s="314" t="s">
        <v>358</v>
      </c>
      <c r="D38" s="153" t="s">
        <v>133</v>
      </c>
      <c r="E38" s="313" t="s">
        <v>357</v>
      </c>
      <c r="F38" s="168"/>
      <c r="G38" s="168"/>
      <c r="H38" s="168"/>
      <c r="I38" s="168"/>
      <c r="J38" s="417"/>
      <c r="K38" s="357"/>
      <c r="L38" s="356"/>
      <c r="M38" s="356"/>
      <c r="N38" s="358"/>
      <c r="O38" s="166" t="s">
        <v>15</v>
      </c>
      <c r="P38" s="360"/>
      <c r="Q38" s="256">
        <f t="shared" si="5"/>
        <v>0</v>
      </c>
      <c r="R38" s="389"/>
      <c r="S38" s="389"/>
      <c r="T38" s="389"/>
      <c r="U38" s="389"/>
      <c r="V38" s="389"/>
      <c r="W38" s="389"/>
      <c r="X38" s="389"/>
      <c r="Y38" s="389"/>
      <c r="Z38" s="389"/>
      <c r="AA38" s="389"/>
      <c r="AB38" s="389"/>
      <c r="AC38" s="389"/>
      <c r="AD38" s="312">
        <f t="shared" si="6"/>
        <v>0</v>
      </c>
      <c r="AE38" s="389"/>
      <c r="AF38" s="389"/>
      <c r="AG38" s="389"/>
      <c r="AH38" s="389"/>
      <c r="AI38" s="389"/>
      <c r="AJ38" s="389"/>
      <c r="AK38" s="389"/>
      <c r="AL38" s="389"/>
      <c r="AM38" s="389"/>
      <c r="AN38" s="389"/>
      <c r="AO38" s="389"/>
      <c r="AP38" s="389"/>
      <c r="AQ38" s="312">
        <f t="shared" si="7"/>
        <v>0</v>
      </c>
      <c r="AR38" s="389"/>
      <c r="AS38" s="389"/>
      <c r="AT38" s="389"/>
      <c r="AU38" s="389"/>
      <c r="AV38" s="389"/>
      <c r="AW38" s="389"/>
      <c r="AX38" s="389"/>
      <c r="AY38" s="389"/>
      <c r="AZ38" s="389"/>
      <c r="BA38" s="389"/>
      <c r="BB38" s="389"/>
      <c r="BC38" s="389"/>
      <c r="BD38" s="312">
        <f t="shared" si="12"/>
        <v>0</v>
      </c>
      <c r="BE38" s="389"/>
      <c r="BF38" s="389"/>
      <c r="BG38" s="389"/>
      <c r="BH38" s="389"/>
      <c r="BI38" s="389"/>
      <c r="BJ38" s="389"/>
      <c r="BK38" s="389"/>
      <c r="BL38" s="389"/>
      <c r="BM38" s="389"/>
      <c r="BN38" s="389"/>
      <c r="BO38" s="389"/>
      <c r="BP38" s="389"/>
      <c r="BQ38" s="312">
        <f t="shared" si="8"/>
        <v>0</v>
      </c>
      <c r="BR38" s="389"/>
      <c r="BS38" s="389"/>
      <c r="BT38" s="389"/>
      <c r="BU38" s="389"/>
      <c r="BV38" s="389"/>
      <c r="BW38" s="389"/>
      <c r="BX38" s="389"/>
      <c r="BY38" s="389"/>
      <c r="BZ38" s="389"/>
      <c r="CA38" s="389"/>
      <c r="CB38" s="389"/>
      <c r="CC38" s="389"/>
      <c r="CD38" s="312">
        <f t="shared" si="9"/>
        <v>0</v>
      </c>
      <c r="CE38" s="389"/>
      <c r="CF38" s="389"/>
      <c r="CG38" s="389"/>
      <c r="CH38" s="389"/>
      <c r="CI38" s="389"/>
      <c r="CJ38" s="389"/>
      <c r="CK38" s="389"/>
      <c r="CL38" s="389"/>
      <c r="CM38" s="389"/>
      <c r="CN38" s="389"/>
      <c r="CO38" s="389"/>
      <c r="CP38" s="389"/>
      <c r="CQ38" s="312">
        <f t="shared" si="10"/>
        <v>0</v>
      </c>
      <c r="CR38" s="389"/>
      <c r="CS38" s="389"/>
      <c r="CT38" s="389"/>
      <c r="CU38" s="389"/>
      <c r="CV38" s="389"/>
      <c r="CW38" s="389"/>
      <c r="CX38" s="389"/>
      <c r="CY38" s="389"/>
      <c r="CZ38" s="389"/>
      <c r="DA38" s="389"/>
      <c r="DB38" s="389"/>
      <c r="DC38" s="389"/>
      <c r="DD38" s="312">
        <f t="shared" si="11"/>
        <v>0</v>
      </c>
    </row>
    <row r="39" spans="2:108" s="1" customFormat="1" x14ac:dyDescent="0.2">
      <c r="B39" s="165"/>
      <c r="C39" s="14" t="s">
        <v>18</v>
      </c>
      <c r="D39" s="106"/>
      <c r="E39" s="15" t="s">
        <v>201</v>
      </c>
      <c r="F39" s="16"/>
      <c r="G39" s="16"/>
      <c r="H39" s="16"/>
      <c r="I39" s="16"/>
      <c r="J39" s="418"/>
      <c r="K39" s="15"/>
      <c r="L39" s="17"/>
      <c r="M39" s="165"/>
      <c r="N39" s="275"/>
      <c r="O39" s="166"/>
      <c r="P39" s="326"/>
      <c r="Q39" s="334">
        <f>Q40+Q44</f>
        <v>0</v>
      </c>
      <c r="R39" s="334">
        <f t="shared" ref="R39:AQ39" si="13">R40+R44</f>
        <v>0</v>
      </c>
      <c r="S39" s="334">
        <f t="shared" si="13"/>
        <v>0</v>
      </c>
      <c r="T39" s="334">
        <f t="shared" si="13"/>
        <v>0</v>
      </c>
      <c r="U39" s="334">
        <f t="shared" si="13"/>
        <v>0</v>
      </c>
      <c r="V39" s="334">
        <f t="shared" si="13"/>
        <v>0</v>
      </c>
      <c r="W39" s="334">
        <f t="shared" si="13"/>
        <v>0</v>
      </c>
      <c r="X39" s="334">
        <f t="shared" si="13"/>
        <v>0</v>
      </c>
      <c r="Y39" s="334">
        <f t="shared" si="13"/>
        <v>0</v>
      </c>
      <c r="Z39" s="334">
        <f t="shared" si="13"/>
        <v>0</v>
      </c>
      <c r="AA39" s="334">
        <f t="shared" si="13"/>
        <v>0</v>
      </c>
      <c r="AB39" s="334">
        <f t="shared" si="13"/>
        <v>0</v>
      </c>
      <c r="AC39" s="334">
        <f t="shared" si="13"/>
        <v>0</v>
      </c>
      <c r="AD39" s="334">
        <f t="shared" si="13"/>
        <v>0</v>
      </c>
      <c r="AE39" s="334">
        <f t="shared" si="13"/>
        <v>0</v>
      </c>
      <c r="AF39" s="334">
        <f t="shared" si="13"/>
        <v>0</v>
      </c>
      <c r="AG39" s="334">
        <f t="shared" si="13"/>
        <v>0</v>
      </c>
      <c r="AH39" s="334">
        <f t="shared" si="13"/>
        <v>0</v>
      </c>
      <c r="AI39" s="334">
        <f t="shared" si="13"/>
        <v>0</v>
      </c>
      <c r="AJ39" s="334">
        <f t="shared" si="13"/>
        <v>0</v>
      </c>
      <c r="AK39" s="334">
        <f t="shared" si="13"/>
        <v>0</v>
      </c>
      <c r="AL39" s="334">
        <f t="shared" si="13"/>
        <v>0</v>
      </c>
      <c r="AM39" s="334">
        <f t="shared" si="13"/>
        <v>0</v>
      </c>
      <c r="AN39" s="334">
        <f t="shared" si="13"/>
        <v>0</v>
      </c>
      <c r="AO39" s="334">
        <f t="shared" si="13"/>
        <v>0</v>
      </c>
      <c r="AP39" s="334">
        <f t="shared" si="13"/>
        <v>0</v>
      </c>
      <c r="AQ39" s="334">
        <f t="shared" si="13"/>
        <v>0</v>
      </c>
      <c r="AR39" s="334">
        <f t="shared" ref="AR39:BQ39" si="14">AR40+AR44</f>
        <v>0</v>
      </c>
      <c r="AS39" s="334">
        <f t="shared" si="14"/>
        <v>0</v>
      </c>
      <c r="AT39" s="334">
        <f t="shared" si="14"/>
        <v>0</v>
      </c>
      <c r="AU39" s="334">
        <f t="shared" si="14"/>
        <v>0</v>
      </c>
      <c r="AV39" s="334">
        <f t="shared" si="14"/>
        <v>0</v>
      </c>
      <c r="AW39" s="334">
        <f t="shared" si="14"/>
        <v>0</v>
      </c>
      <c r="AX39" s="334">
        <f t="shared" si="14"/>
        <v>0</v>
      </c>
      <c r="AY39" s="334">
        <f t="shared" si="14"/>
        <v>0</v>
      </c>
      <c r="AZ39" s="334">
        <f t="shared" si="14"/>
        <v>0</v>
      </c>
      <c r="BA39" s="334">
        <f t="shared" si="14"/>
        <v>0</v>
      </c>
      <c r="BB39" s="334">
        <f t="shared" si="14"/>
        <v>0</v>
      </c>
      <c r="BC39" s="334">
        <f t="shared" si="14"/>
        <v>0</v>
      </c>
      <c r="BD39" s="334">
        <f t="shared" si="14"/>
        <v>0</v>
      </c>
      <c r="BE39" s="334">
        <f t="shared" si="14"/>
        <v>0</v>
      </c>
      <c r="BF39" s="334">
        <f t="shared" si="14"/>
        <v>0</v>
      </c>
      <c r="BG39" s="334">
        <f t="shared" si="14"/>
        <v>0</v>
      </c>
      <c r="BH39" s="334">
        <f t="shared" si="14"/>
        <v>0</v>
      </c>
      <c r="BI39" s="334">
        <f t="shared" si="14"/>
        <v>0</v>
      </c>
      <c r="BJ39" s="334">
        <f t="shared" si="14"/>
        <v>0</v>
      </c>
      <c r="BK39" s="334">
        <f t="shared" si="14"/>
        <v>0</v>
      </c>
      <c r="BL39" s="334">
        <f t="shared" si="14"/>
        <v>0</v>
      </c>
      <c r="BM39" s="334">
        <f t="shared" si="14"/>
        <v>0</v>
      </c>
      <c r="BN39" s="334">
        <f t="shared" si="14"/>
        <v>0</v>
      </c>
      <c r="BO39" s="334">
        <f t="shared" si="14"/>
        <v>0</v>
      </c>
      <c r="BP39" s="334">
        <f t="shared" si="14"/>
        <v>0</v>
      </c>
      <c r="BQ39" s="334">
        <f t="shared" si="14"/>
        <v>0</v>
      </c>
      <c r="BR39" s="334">
        <f t="shared" ref="BR39:CD39" si="15">BR40+BR44</f>
        <v>0</v>
      </c>
      <c r="BS39" s="334">
        <f t="shared" si="15"/>
        <v>0</v>
      </c>
      <c r="BT39" s="334">
        <f t="shared" si="15"/>
        <v>0</v>
      </c>
      <c r="BU39" s="334">
        <f t="shared" si="15"/>
        <v>0</v>
      </c>
      <c r="BV39" s="334">
        <f t="shared" si="15"/>
        <v>0</v>
      </c>
      <c r="BW39" s="334">
        <f t="shared" si="15"/>
        <v>0</v>
      </c>
      <c r="BX39" s="334">
        <f t="shared" si="15"/>
        <v>0</v>
      </c>
      <c r="BY39" s="334">
        <f t="shared" si="15"/>
        <v>0</v>
      </c>
      <c r="BZ39" s="334">
        <f t="shared" si="15"/>
        <v>0</v>
      </c>
      <c r="CA39" s="334">
        <f t="shared" si="15"/>
        <v>0</v>
      </c>
      <c r="CB39" s="334">
        <f t="shared" si="15"/>
        <v>0</v>
      </c>
      <c r="CC39" s="334">
        <f t="shared" si="15"/>
        <v>0</v>
      </c>
      <c r="CD39" s="334">
        <f t="shared" si="15"/>
        <v>0</v>
      </c>
      <c r="CE39" s="334">
        <f t="shared" ref="CE39:CQ39" si="16">CE40+CE44</f>
        <v>0</v>
      </c>
      <c r="CF39" s="334">
        <f t="shared" si="16"/>
        <v>0</v>
      </c>
      <c r="CG39" s="334">
        <f t="shared" si="16"/>
        <v>0</v>
      </c>
      <c r="CH39" s="334">
        <f t="shared" si="16"/>
        <v>0</v>
      </c>
      <c r="CI39" s="334">
        <f t="shared" si="16"/>
        <v>0</v>
      </c>
      <c r="CJ39" s="334">
        <f t="shared" si="16"/>
        <v>0</v>
      </c>
      <c r="CK39" s="334">
        <f t="shared" si="16"/>
        <v>0</v>
      </c>
      <c r="CL39" s="334">
        <f t="shared" si="16"/>
        <v>0</v>
      </c>
      <c r="CM39" s="334">
        <f t="shared" si="16"/>
        <v>0</v>
      </c>
      <c r="CN39" s="334">
        <f t="shared" si="16"/>
        <v>0</v>
      </c>
      <c r="CO39" s="334">
        <f t="shared" si="16"/>
        <v>0</v>
      </c>
      <c r="CP39" s="334">
        <f t="shared" si="16"/>
        <v>0</v>
      </c>
      <c r="CQ39" s="334">
        <f t="shared" si="16"/>
        <v>0</v>
      </c>
      <c r="CR39" s="334">
        <f t="shared" ref="CR39:DD39" si="17">CR40+CR44</f>
        <v>0</v>
      </c>
      <c r="CS39" s="334">
        <f t="shared" si="17"/>
        <v>0</v>
      </c>
      <c r="CT39" s="334">
        <f t="shared" si="17"/>
        <v>0</v>
      </c>
      <c r="CU39" s="334">
        <f t="shared" si="17"/>
        <v>0</v>
      </c>
      <c r="CV39" s="334">
        <f t="shared" si="17"/>
        <v>0</v>
      </c>
      <c r="CW39" s="334">
        <f t="shared" si="17"/>
        <v>0</v>
      </c>
      <c r="CX39" s="334">
        <f t="shared" si="17"/>
        <v>0</v>
      </c>
      <c r="CY39" s="334">
        <f t="shared" si="17"/>
        <v>0</v>
      </c>
      <c r="CZ39" s="334">
        <f t="shared" si="17"/>
        <v>0</v>
      </c>
      <c r="DA39" s="334">
        <f t="shared" si="17"/>
        <v>0</v>
      </c>
      <c r="DB39" s="334">
        <f t="shared" si="17"/>
        <v>0</v>
      </c>
      <c r="DC39" s="334">
        <f t="shared" si="17"/>
        <v>0</v>
      </c>
      <c r="DD39" s="334">
        <f t="shared" si="17"/>
        <v>0</v>
      </c>
    </row>
    <row r="40" spans="2:108" s="1" customFormat="1" ht="12.75" x14ac:dyDescent="0.2">
      <c r="B40" s="165"/>
      <c r="C40" s="145" t="s">
        <v>85</v>
      </c>
      <c r="D40" s="153"/>
      <c r="E40" s="163" t="s">
        <v>196</v>
      </c>
      <c r="F40" s="168"/>
      <c r="G40" s="168"/>
      <c r="H40" s="168"/>
      <c r="I40" s="168"/>
      <c r="J40" s="418"/>
      <c r="K40" s="100"/>
      <c r="L40" s="166"/>
      <c r="M40" s="165"/>
      <c r="N40" s="276"/>
      <c r="O40" s="166"/>
      <c r="P40" s="326"/>
      <c r="Q40" s="321">
        <f>SUM(Q41:Q43)</f>
        <v>0</v>
      </c>
      <c r="R40" s="321">
        <f t="shared" ref="R40:AQ40" si="18">SUM(R41:R43)</f>
        <v>0</v>
      </c>
      <c r="S40" s="321">
        <f t="shared" si="18"/>
        <v>0</v>
      </c>
      <c r="T40" s="321">
        <f t="shared" si="18"/>
        <v>0</v>
      </c>
      <c r="U40" s="321">
        <f t="shared" si="18"/>
        <v>0</v>
      </c>
      <c r="V40" s="321">
        <f t="shared" si="18"/>
        <v>0</v>
      </c>
      <c r="W40" s="321">
        <f t="shared" si="18"/>
        <v>0</v>
      </c>
      <c r="X40" s="321">
        <f t="shared" si="18"/>
        <v>0</v>
      </c>
      <c r="Y40" s="321">
        <f t="shared" si="18"/>
        <v>0</v>
      </c>
      <c r="Z40" s="321">
        <f t="shared" si="18"/>
        <v>0</v>
      </c>
      <c r="AA40" s="321">
        <f t="shared" si="18"/>
        <v>0</v>
      </c>
      <c r="AB40" s="321">
        <f t="shared" si="18"/>
        <v>0</v>
      </c>
      <c r="AC40" s="321">
        <f t="shared" si="18"/>
        <v>0</v>
      </c>
      <c r="AD40" s="321">
        <f t="shared" si="18"/>
        <v>0</v>
      </c>
      <c r="AE40" s="321">
        <f t="shared" si="18"/>
        <v>0</v>
      </c>
      <c r="AF40" s="321">
        <f t="shared" si="18"/>
        <v>0</v>
      </c>
      <c r="AG40" s="321">
        <f t="shared" si="18"/>
        <v>0</v>
      </c>
      <c r="AH40" s="321">
        <f t="shared" si="18"/>
        <v>0</v>
      </c>
      <c r="AI40" s="321">
        <f t="shared" si="18"/>
        <v>0</v>
      </c>
      <c r="AJ40" s="321">
        <f t="shared" si="18"/>
        <v>0</v>
      </c>
      <c r="AK40" s="321">
        <f t="shared" si="18"/>
        <v>0</v>
      </c>
      <c r="AL40" s="321">
        <f t="shared" si="18"/>
        <v>0</v>
      </c>
      <c r="AM40" s="321">
        <f t="shared" si="18"/>
        <v>0</v>
      </c>
      <c r="AN40" s="321">
        <f t="shared" si="18"/>
        <v>0</v>
      </c>
      <c r="AO40" s="321">
        <f t="shared" si="18"/>
        <v>0</v>
      </c>
      <c r="AP40" s="321">
        <f t="shared" si="18"/>
        <v>0</v>
      </c>
      <c r="AQ40" s="321">
        <f t="shared" si="18"/>
        <v>0</v>
      </c>
      <c r="AR40" s="321">
        <f t="shared" ref="AR40:BQ40" si="19">SUM(AR41:AR43)</f>
        <v>0</v>
      </c>
      <c r="AS40" s="321">
        <f t="shared" si="19"/>
        <v>0</v>
      </c>
      <c r="AT40" s="321">
        <f t="shared" si="19"/>
        <v>0</v>
      </c>
      <c r="AU40" s="321">
        <f t="shared" si="19"/>
        <v>0</v>
      </c>
      <c r="AV40" s="321">
        <f t="shared" si="19"/>
        <v>0</v>
      </c>
      <c r="AW40" s="321">
        <f t="shared" si="19"/>
        <v>0</v>
      </c>
      <c r="AX40" s="321">
        <f t="shared" si="19"/>
        <v>0</v>
      </c>
      <c r="AY40" s="321">
        <f t="shared" si="19"/>
        <v>0</v>
      </c>
      <c r="AZ40" s="321">
        <f t="shared" si="19"/>
        <v>0</v>
      </c>
      <c r="BA40" s="321">
        <f t="shared" si="19"/>
        <v>0</v>
      </c>
      <c r="BB40" s="321">
        <f t="shared" si="19"/>
        <v>0</v>
      </c>
      <c r="BC40" s="321">
        <f t="shared" si="19"/>
        <v>0</v>
      </c>
      <c r="BD40" s="321">
        <f t="shared" si="19"/>
        <v>0</v>
      </c>
      <c r="BE40" s="321">
        <f t="shared" si="19"/>
        <v>0</v>
      </c>
      <c r="BF40" s="321">
        <f t="shared" si="19"/>
        <v>0</v>
      </c>
      <c r="BG40" s="321">
        <f t="shared" si="19"/>
        <v>0</v>
      </c>
      <c r="BH40" s="321">
        <f t="shared" si="19"/>
        <v>0</v>
      </c>
      <c r="BI40" s="321">
        <f t="shared" si="19"/>
        <v>0</v>
      </c>
      <c r="BJ40" s="321">
        <f t="shared" si="19"/>
        <v>0</v>
      </c>
      <c r="BK40" s="321">
        <f t="shared" si="19"/>
        <v>0</v>
      </c>
      <c r="BL40" s="321">
        <f t="shared" si="19"/>
        <v>0</v>
      </c>
      <c r="BM40" s="321">
        <f t="shared" si="19"/>
        <v>0</v>
      </c>
      <c r="BN40" s="321">
        <f t="shared" si="19"/>
        <v>0</v>
      </c>
      <c r="BO40" s="321">
        <f t="shared" si="19"/>
        <v>0</v>
      </c>
      <c r="BP40" s="321">
        <f t="shared" si="19"/>
        <v>0</v>
      </c>
      <c r="BQ40" s="321">
        <f t="shared" si="19"/>
        <v>0</v>
      </c>
      <c r="BR40" s="321">
        <f t="shared" ref="BR40:CD40" si="20">SUM(BR41:BR43)</f>
        <v>0</v>
      </c>
      <c r="BS40" s="321">
        <f t="shared" si="20"/>
        <v>0</v>
      </c>
      <c r="BT40" s="321">
        <f t="shared" si="20"/>
        <v>0</v>
      </c>
      <c r="BU40" s="321">
        <f t="shared" si="20"/>
        <v>0</v>
      </c>
      <c r="BV40" s="321">
        <f t="shared" si="20"/>
        <v>0</v>
      </c>
      <c r="BW40" s="321">
        <f t="shared" si="20"/>
        <v>0</v>
      </c>
      <c r="BX40" s="321">
        <f t="shared" si="20"/>
        <v>0</v>
      </c>
      <c r="BY40" s="321">
        <f t="shared" si="20"/>
        <v>0</v>
      </c>
      <c r="BZ40" s="321">
        <f t="shared" si="20"/>
        <v>0</v>
      </c>
      <c r="CA40" s="321">
        <f t="shared" si="20"/>
        <v>0</v>
      </c>
      <c r="CB40" s="321">
        <f t="shared" si="20"/>
        <v>0</v>
      </c>
      <c r="CC40" s="321">
        <f t="shared" si="20"/>
        <v>0</v>
      </c>
      <c r="CD40" s="321">
        <f t="shared" si="20"/>
        <v>0</v>
      </c>
      <c r="CE40" s="321">
        <f t="shared" ref="CE40:CQ40" si="21">SUM(CE41:CE43)</f>
        <v>0</v>
      </c>
      <c r="CF40" s="321">
        <f t="shared" si="21"/>
        <v>0</v>
      </c>
      <c r="CG40" s="321">
        <f t="shared" si="21"/>
        <v>0</v>
      </c>
      <c r="CH40" s="321">
        <f t="shared" si="21"/>
        <v>0</v>
      </c>
      <c r="CI40" s="321">
        <f t="shared" si="21"/>
        <v>0</v>
      </c>
      <c r="CJ40" s="321">
        <f t="shared" si="21"/>
        <v>0</v>
      </c>
      <c r="CK40" s="321">
        <f t="shared" si="21"/>
        <v>0</v>
      </c>
      <c r="CL40" s="321">
        <f t="shared" si="21"/>
        <v>0</v>
      </c>
      <c r="CM40" s="321">
        <f t="shared" si="21"/>
        <v>0</v>
      </c>
      <c r="CN40" s="321">
        <f t="shared" si="21"/>
        <v>0</v>
      </c>
      <c r="CO40" s="321">
        <f t="shared" si="21"/>
        <v>0</v>
      </c>
      <c r="CP40" s="321">
        <f t="shared" si="21"/>
        <v>0</v>
      </c>
      <c r="CQ40" s="321">
        <f t="shared" si="21"/>
        <v>0</v>
      </c>
      <c r="CR40" s="321">
        <f t="shared" ref="CR40:DD40" si="22">SUM(CR41:CR43)</f>
        <v>0</v>
      </c>
      <c r="CS40" s="321">
        <f t="shared" si="22"/>
        <v>0</v>
      </c>
      <c r="CT40" s="321">
        <f t="shared" si="22"/>
        <v>0</v>
      </c>
      <c r="CU40" s="321">
        <f t="shared" si="22"/>
        <v>0</v>
      </c>
      <c r="CV40" s="321">
        <f t="shared" si="22"/>
        <v>0</v>
      </c>
      <c r="CW40" s="321">
        <f t="shared" si="22"/>
        <v>0</v>
      </c>
      <c r="CX40" s="321">
        <f t="shared" si="22"/>
        <v>0</v>
      </c>
      <c r="CY40" s="321">
        <f t="shared" si="22"/>
        <v>0</v>
      </c>
      <c r="CZ40" s="321">
        <f t="shared" si="22"/>
        <v>0</v>
      </c>
      <c r="DA40" s="321">
        <f t="shared" si="22"/>
        <v>0</v>
      </c>
      <c r="DB40" s="321">
        <f t="shared" si="22"/>
        <v>0</v>
      </c>
      <c r="DC40" s="321">
        <f t="shared" si="22"/>
        <v>0</v>
      </c>
      <c r="DD40" s="321">
        <f t="shared" si="22"/>
        <v>0</v>
      </c>
    </row>
    <row r="41" spans="2:108" s="1" customFormat="1" ht="12.75" x14ac:dyDescent="0.2">
      <c r="B41" s="165">
        <v>4051</v>
      </c>
      <c r="C41" s="145" t="s">
        <v>488</v>
      </c>
      <c r="D41" s="153" t="s">
        <v>133</v>
      </c>
      <c r="E41" s="171" t="s">
        <v>197</v>
      </c>
      <c r="F41" s="169"/>
      <c r="G41" s="169"/>
      <c r="H41" s="169"/>
      <c r="I41" s="169"/>
      <c r="J41" s="417"/>
      <c r="K41" s="361"/>
      <c r="L41" s="362"/>
      <c r="M41" s="356"/>
      <c r="N41" s="358"/>
      <c r="O41" s="166" t="s">
        <v>15</v>
      </c>
      <c r="P41" s="360"/>
      <c r="Q41" s="322">
        <f t="shared" ref="Q41:Q43" si="23">J41*SUM(K41:M41)*N41*P41</f>
        <v>0</v>
      </c>
      <c r="R41" s="389"/>
      <c r="S41" s="389"/>
      <c r="T41" s="389"/>
      <c r="U41" s="389"/>
      <c r="V41" s="389"/>
      <c r="W41" s="389"/>
      <c r="X41" s="389"/>
      <c r="Y41" s="389"/>
      <c r="Z41" s="389"/>
      <c r="AA41" s="389"/>
      <c r="AB41" s="389"/>
      <c r="AC41" s="389"/>
      <c r="AD41" s="256">
        <f>SUM(R41:AC41)</f>
        <v>0</v>
      </c>
      <c r="AE41" s="389"/>
      <c r="AF41" s="389"/>
      <c r="AG41" s="389"/>
      <c r="AH41" s="389"/>
      <c r="AI41" s="389"/>
      <c r="AJ41" s="389"/>
      <c r="AK41" s="389"/>
      <c r="AL41" s="389"/>
      <c r="AM41" s="389"/>
      <c r="AN41" s="389"/>
      <c r="AO41" s="389"/>
      <c r="AP41" s="389"/>
      <c r="AQ41" s="256">
        <f>SUM(AE41:AP41)</f>
        <v>0</v>
      </c>
      <c r="AR41" s="389"/>
      <c r="AS41" s="389"/>
      <c r="AT41" s="389"/>
      <c r="AU41" s="389"/>
      <c r="AV41" s="389"/>
      <c r="AW41" s="389"/>
      <c r="AX41" s="389"/>
      <c r="AY41" s="389"/>
      <c r="AZ41" s="389"/>
      <c r="BA41" s="389"/>
      <c r="BB41" s="389"/>
      <c r="BC41" s="389"/>
      <c r="BD41" s="256">
        <f>SUM(AR41:BC41)</f>
        <v>0</v>
      </c>
      <c r="BE41" s="389"/>
      <c r="BF41" s="389"/>
      <c r="BG41" s="389"/>
      <c r="BH41" s="389"/>
      <c r="BI41" s="389"/>
      <c r="BJ41" s="389"/>
      <c r="BK41" s="389"/>
      <c r="BL41" s="389"/>
      <c r="BM41" s="389"/>
      <c r="BN41" s="389"/>
      <c r="BO41" s="389"/>
      <c r="BP41" s="389"/>
      <c r="BQ41" s="256">
        <f>SUM(BE41:BP41)</f>
        <v>0</v>
      </c>
      <c r="BR41" s="389"/>
      <c r="BS41" s="389"/>
      <c r="BT41" s="389"/>
      <c r="BU41" s="389"/>
      <c r="BV41" s="389"/>
      <c r="BW41" s="389"/>
      <c r="BX41" s="389"/>
      <c r="BY41" s="389"/>
      <c r="BZ41" s="389"/>
      <c r="CA41" s="389"/>
      <c r="CB41" s="389"/>
      <c r="CC41" s="389"/>
      <c r="CD41" s="256">
        <f>SUM(BR41:CC41)</f>
        <v>0</v>
      </c>
      <c r="CE41" s="389"/>
      <c r="CF41" s="389"/>
      <c r="CG41" s="389"/>
      <c r="CH41" s="389"/>
      <c r="CI41" s="389"/>
      <c r="CJ41" s="389"/>
      <c r="CK41" s="389"/>
      <c r="CL41" s="389"/>
      <c r="CM41" s="389"/>
      <c r="CN41" s="389"/>
      <c r="CO41" s="389"/>
      <c r="CP41" s="389"/>
      <c r="CQ41" s="256">
        <f>SUM(CE41:CP41)</f>
        <v>0</v>
      </c>
      <c r="CR41" s="389"/>
      <c r="CS41" s="389"/>
      <c r="CT41" s="389"/>
      <c r="CU41" s="389"/>
      <c r="CV41" s="389"/>
      <c r="CW41" s="389"/>
      <c r="CX41" s="389"/>
      <c r="CY41" s="389"/>
      <c r="CZ41" s="389"/>
      <c r="DA41" s="389"/>
      <c r="DB41" s="389"/>
      <c r="DC41" s="389"/>
      <c r="DD41" s="256">
        <f>SUM(CR41:DC41)</f>
        <v>0</v>
      </c>
    </row>
    <row r="42" spans="2:108" s="1" customFormat="1" ht="12.75" x14ac:dyDescent="0.2">
      <c r="B42" s="165">
        <v>4052</v>
      </c>
      <c r="C42" s="145" t="s">
        <v>490</v>
      </c>
      <c r="D42" s="153" t="s">
        <v>133</v>
      </c>
      <c r="E42" s="171" t="s">
        <v>198</v>
      </c>
      <c r="F42" s="169"/>
      <c r="G42" s="169"/>
      <c r="H42" s="169"/>
      <c r="I42" s="169"/>
      <c r="J42" s="417"/>
      <c r="K42" s="361"/>
      <c r="L42" s="362"/>
      <c r="M42" s="356"/>
      <c r="N42" s="358"/>
      <c r="O42" s="166" t="s">
        <v>15</v>
      </c>
      <c r="P42" s="360"/>
      <c r="Q42" s="256">
        <f t="shared" si="23"/>
        <v>0</v>
      </c>
      <c r="R42" s="389"/>
      <c r="S42" s="389"/>
      <c r="T42" s="389"/>
      <c r="U42" s="389"/>
      <c r="V42" s="389"/>
      <c r="W42" s="389"/>
      <c r="X42" s="389"/>
      <c r="Y42" s="389"/>
      <c r="Z42" s="389"/>
      <c r="AA42" s="389"/>
      <c r="AB42" s="389"/>
      <c r="AC42" s="389"/>
      <c r="AD42" s="256">
        <f t="shared" ref="AD42:AD43" si="24">SUM(R42:AC42)</f>
        <v>0</v>
      </c>
      <c r="AE42" s="389"/>
      <c r="AF42" s="389"/>
      <c r="AG42" s="389"/>
      <c r="AH42" s="389"/>
      <c r="AI42" s="389"/>
      <c r="AJ42" s="389"/>
      <c r="AK42" s="389"/>
      <c r="AL42" s="389"/>
      <c r="AM42" s="389"/>
      <c r="AN42" s="389"/>
      <c r="AO42" s="389"/>
      <c r="AP42" s="389"/>
      <c r="AQ42" s="256">
        <f t="shared" ref="AQ42:AQ43" si="25">SUM(AE42:AP42)</f>
        <v>0</v>
      </c>
      <c r="AR42" s="389"/>
      <c r="AS42" s="389"/>
      <c r="AT42" s="389"/>
      <c r="AU42" s="389"/>
      <c r="AV42" s="389"/>
      <c r="AW42" s="389"/>
      <c r="AX42" s="389"/>
      <c r="AY42" s="389"/>
      <c r="AZ42" s="389"/>
      <c r="BA42" s="389"/>
      <c r="BB42" s="389"/>
      <c r="BC42" s="389"/>
      <c r="BD42" s="256">
        <f t="shared" ref="BD42:BD43" si="26">SUM(AR42:BC42)</f>
        <v>0</v>
      </c>
      <c r="BE42" s="389"/>
      <c r="BF42" s="389"/>
      <c r="BG42" s="389"/>
      <c r="BH42" s="389"/>
      <c r="BI42" s="389"/>
      <c r="BJ42" s="389"/>
      <c r="BK42" s="389"/>
      <c r="BL42" s="389"/>
      <c r="BM42" s="389"/>
      <c r="BN42" s="389"/>
      <c r="BO42" s="389"/>
      <c r="BP42" s="389"/>
      <c r="BQ42" s="256">
        <f t="shared" ref="BQ42:BQ43" si="27">SUM(BE42:BP42)</f>
        <v>0</v>
      </c>
      <c r="BR42" s="389"/>
      <c r="BS42" s="389"/>
      <c r="BT42" s="389"/>
      <c r="BU42" s="389"/>
      <c r="BV42" s="389"/>
      <c r="BW42" s="389"/>
      <c r="BX42" s="389"/>
      <c r="BY42" s="389"/>
      <c r="BZ42" s="389"/>
      <c r="CA42" s="389"/>
      <c r="CB42" s="389"/>
      <c r="CC42" s="389"/>
      <c r="CD42" s="256">
        <f t="shared" ref="CD42:CD43" si="28">SUM(BR42:CC42)</f>
        <v>0</v>
      </c>
      <c r="CE42" s="389"/>
      <c r="CF42" s="389"/>
      <c r="CG42" s="389"/>
      <c r="CH42" s="389"/>
      <c r="CI42" s="389"/>
      <c r="CJ42" s="389"/>
      <c r="CK42" s="389"/>
      <c r="CL42" s="389"/>
      <c r="CM42" s="389"/>
      <c r="CN42" s="389"/>
      <c r="CO42" s="389"/>
      <c r="CP42" s="389"/>
      <c r="CQ42" s="256">
        <f t="shared" ref="CQ42:CQ43" si="29">SUM(CE42:CP42)</f>
        <v>0</v>
      </c>
      <c r="CR42" s="389"/>
      <c r="CS42" s="389"/>
      <c r="CT42" s="389"/>
      <c r="CU42" s="389"/>
      <c r="CV42" s="389"/>
      <c r="CW42" s="389"/>
      <c r="CX42" s="389"/>
      <c r="CY42" s="389"/>
      <c r="CZ42" s="389"/>
      <c r="DA42" s="389"/>
      <c r="DB42" s="389"/>
      <c r="DC42" s="389"/>
      <c r="DD42" s="256">
        <f t="shared" ref="DD42:DD43" si="30">SUM(CR42:DC42)</f>
        <v>0</v>
      </c>
    </row>
    <row r="43" spans="2:108" s="1" customFormat="1" ht="12.75" x14ac:dyDescent="0.2">
      <c r="B43" s="165">
        <v>4053</v>
      </c>
      <c r="C43" s="145" t="s">
        <v>489</v>
      </c>
      <c r="D43" s="153" t="s">
        <v>133</v>
      </c>
      <c r="E43" s="171" t="s">
        <v>199</v>
      </c>
      <c r="F43" s="169"/>
      <c r="G43" s="169"/>
      <c r="H43" s="169"/>
      <c r="I43" s="169"/>
      <c r="J43" s="417"/>
      <c r="K43" s="361"/>
      <c r="L43" s="362"/>
      <c r="M43" s="356"/>
      <c r="N43" s="358"/>
      <c r="O43" s="166" t="s">
        <v>15</v>
      </c>
      <c r="P43" s="360"/>
      <c r="Q43" s="256">
        <f t="shared" si="23"/>
        <v>0</v>
      </c>
      <c r="R43" s="389"/>
      <c r="S43" s="389"/>
      <c r="T43" s="389"/>
      <c r="U43" s="389"/>
      <c r="V43" s="389"/>
      <c r="W43" s="389"/>
      <c r="X43" s="389"/>
      <c r="Y43" s="389"/>
      <c r="Z43" s="389"/>
      <c r="AA43" s="389"/>
      <c r="AB43" s="389"/>
      <c r="AC43" s="389"/>
      <c r="AD43" s="256">
        <f t="shared" si="24"/>
        <v>0</v>
      </c>
      <c r="AE43" s="389"/>
      <c r="AF43" s="389"/>
      <c r="AG43" s="389"/>
      <c r="AH43" s="389"/>
      <c r="AI43" s="389"/>
      <c r="AJ43" s="389"/>
      <c r="AK43" s="389"/>
      <c r="AL43" s="389"/>
      <c r="AM43" s="389"/>
      <c r="AN43" s="389"/>
      <c r="AO43" s="389"/>
      <c r="AP43" s="389"/>
      <c r="AQ43" s="256">
        <f t="shared" si="25"/>
        <v>0</v>
      </c>
      <c r="AR43" s="389"/>
      <c r="AS43" s="389"/>
      <c r="AT43" s="389"/>
      <c r="AU43" s="389"/>
      <c r="AV43" s="389"/>
      <c r="AW43" s="389"/>
      <c r="AX43" s="389"/>
      <c r="AY43" s="389"/>
      <c r="AZ43" s="389"/>
      <c r="BA43" s="389"/>
      <c r="BB43" s="389"/>
      <c r="BC43" s="389"/>
      <c r="BD43" s="256">
        <f t="shared" si="26"/>
        <v>0</v>
      </c>
      <c r="BE43" s="389"/>
      <c r="BF43" s="389"/>
      <c r="BG43" s="389"/>
      <c r="BH43" s="389"/>
      <c r="BI43" s="389"/>
      <c r="BJ43" s="389"/>
      <c r="BK43" s="389"/>
      <c r="BL43" s="389"/>
      <c r="BM43" s="389"/>
      <c r="BN43" s="389"/>
      <c r="BO43" s="389"/>
      <c r="BP43" s="389"/>
      <c r="BQ43" s="256">
        <f t="shared" si="27"/>
        <v>0</v>
      </c>
      <c r="BR43" s="389"/>
      <c r="BS43" s="389"/>
      <c r="BT43" s="389"/>
      <c r="BU43" s="389"/>
      <c r="BV43" s="389"/>
      <c r="BW43" s="389"/>
      <c r="BX43" s="389"/>
      <c r="BY43" s="389"/>
      <c r="BZ43" s="389"/>
      <c r="CA43" s="389"/>
      <c r="CB43" s="389"/>
      <c r="CC43" s="389"/>
      <c r="CD43" s="256">
        <f t="shared" si="28"/>
        <v>0</v>
      </c>
      <c r="CE43" s="389"/>
      <c r="CF43" s="389"/>
      <c r="CG43" s="389"/>
      <c r="CH43" s="389"/>
      <c r="CI43" s="389"/>
      <c r="CJ43" s="389"/>
      <c r="CK43" s="389"/>
      <c r="CL43" s="389"/>
      <c r="CM43" s="389"/>
      <c r="CN43" s="389"/>
      <c r="CO43" s="389"/>
      <c r="CP43" s="389"/>
      <c r="CQ43" s="256">
        <f t="shared" si="29"/>
        <v>0</v>
      </c>
      <c r="CR43" s="389"/>
      <c r="CS43" s="389"/>
      <c r="CT43" s="389"/>
      <c r="CU43" s="389"/>
      <c r="CV43" s="389"/>
      <c r="CW43" s="389"/>
      <c r="CX43" s="389"/>
      <c r="CY43" s="389"/>
      <c r="CZ43" s="389"/>
      <c r="DA43" s="389"/>
      <c r="DB43" s="389"/>
      <c r="DC43" s="389"/>
      <c r="DD43" s="256">
        <f t="shared" si="30"/>
        <v>0</v>
      </c>
    </row>
    <row r="44" spans="2:108" s="1" customFormat="1" ht="12.75" x14ac:dyDescent="0.2">
      <c r="B44" s="165"/>
      <c r="C44" s="145" t="s">
        <v>86</v>
      </c>
      <c r="D44" s="153" t="s">
        <v>133</v>
      </c>
      <c r="E44" s="163" t="s">
        <v>200</v>
      </c>
      <c r="F44" s="169"/>
      <c r="G44" s="169"/>
      <c r="H44" s="169"/>
      <c r="I44" s="169"/>
      <c r="J44" s="418"/>
      <c r="K44" s="167"/>
      <c r="L44" s="170"/>
      <c r="M44" s="165"/>
      <c r="N44" s="275"/>
      <c r="O44" s="166"/>
      <c r="P44" s="326"/>
      <c r="Q44" s="321">
        <f>Q45</f>
        <v>0</v>
      </c>
      <c r="R44" s="321">
        <f t="shared" ref="R44:CE44" si="31">R45</f>
        <v>0</v>
      </c>
      <c r="S44" s="321">
        <f t="shared" si="31"/>
        <v>0</v>
      </c>
      <c r="T44" s="321">
        <f t="shared" si="31"/>
        <v>0</v>
      </c>
      <c r="U44" s="321">
        <f t="shared" si="31"/>
        <v>0</v>
      </c>
      <c r="V44" s="321">
        <f t="shared" si="31"/>
        <v>0</v>
      </c>
      <c r="W44" s="321">
        <f t="shared" si="31"/>
        <v>0</v>
      </c>
      <c r="X44" s="321">
        <f t="shared" si="31"/>
        <v>0</v>
      </c>
      <c r="Y44" s="321">
        <f t="shared" si="31"/>
        <v>0</v>
      </c>
      <c r="Z44" s="321">
        <f t="shared" si="31"/>
        <v>0</v>
      </c>
      <c r="AA44" s="321">
        <f t="shared" si="31"/>
        <v>0</v>
      </c>
      <c r="AB44" s="321">
        <f t="shared" si="31"/>
        <v>0</v>
      </c>
      <c r="AC44" s="321">
        <f t="shared" si="31"/>
        <v>0</v>
      </c>
      <c r="AD44" s="321">
        <f t="shared" si="31"/>
        <v>0</v>
      </c>
      <c r="AE44" s="321">
        <f t="shared" si="31"/>
        <v>0</v>
      </c>
      <c r="AF44" s="321">
        <f t="shared" si="31"/>
        <v>0</v>
      </c>
      <c r="AG44" s="321">
        <f t="shared" si="31"/>
        <v>0</v>
      </c>
      <c r="AH44" s="321">
        <f t="shared" si="31"/>
        <v>0</v>
      </c>
      <c r="AI44" s="321">
        <f t="shared" si="31"/>
        <v>0</v>
      </c>
      <c r="AJ44" s="321">
        <f t="shared" si="31"/>
        <v>0</v>
      </c>
      <c r="AK44" s="321">
        <f t="shared" si="31"/>
        <v>0</v>
      </c>
      <c r="AL44" s="321">
        <f t="shared" si="31"/>
        <v>0</v>
      </c>
      <c r="AM44" s="321">
        <f t="shared" si="31"/>
        <v>0</v>
      </c>
      <c r="AN44" s="321">
        <f t="shared" si="31"/>
        <v>0</v>
      </c>
      <c r="AO44" s="321">
        <f t="shared" si="31"/>
        <v>0</v>
      </c>
      <c r="AP44" s="321">
        <f t="shared" si="31"/>
        <v>0</v>
      </c>
      <c r="AQ44" s="321">
        <f t="shared" si="31"/>
        <v>0</v>
      </c>
      <c r="AR44" s="321">
        <f t="shared" si="31"/>
        <v>0</v>
      </c>
      <c r="AS44" s="321">
        <f t="shared" si="31"/>
        <v>0</v>
      </c>
      <c r="AT44" s="321">
        <f t="shared" si="31"/>
        <v>0</v>
      </c>
      <c r="AU44" s="321">
        <f t="shared" si="31"/>
        <v>0</v>
      </c>
      <c r="AV44" s="321">
        <f t="shared" si="31"/>
        <v>0</v>
      </c>
      <c r="AW44" s="321">
        <f t="shared" si="31"/>
        <v>0</v>
      </c>
      <c r="AX44" s="321">
        <f t="shared" si="31"/>
        <v>0</v>
      </c>
      <c r="AY44" s="321">
        <f t="shared" si="31"/>
        <v>0</v>
      </c>
      <c r="AZ44" s="321">
        <f t="shared" si="31"/>
        <v>0</v>
      </c>
      <c r="BA44" s="321">
        <f t="shared" si="31"/>
        <v>0</v>
      </c>
      <c r="BB44" s="321">
        <f t="shared" si="31"/>
        <v>0</v>
      </c>
      <c r="BC44" s="321">
        <f t="shared" si="31"/>
        <v>0</v>
      </c>
      <c r="BD44" s="321">
        <f t="shared" si="31"/>
        <v>0</v>
      </c>
      <c r="BE44" s="321">
        <f t="shared" si="31"/>
        <v>0</v>
      </c>
      <c r="BF44" s="321">
        <f t="shared" si="31"/>
        <v>0</v>
      </c>
      <c r="BG44" s="321">
        <f t="shared" si="31"/>
        <v>0</v>
      </c>
      <c r="BH44" s="321">
        <f t="shared" si="31"/>
        <v>0</v>
      </c>
      <c r="BI44" s="321">
        <f t="shared" si="31"/>
        <v>0</v>
      </c>
      <c r="BJ44" s="321">
        <f t="shared" si="31"/>
        <v>0</v>
      </c>
      <c r="BK44" s="321">
        <f t="shared" si="31"/>
        <v>0</v>
      </c>
      <c r="BL44" s="321">
        <f t="shared" si="31"/>
        <v>0</v>
      </c>
      <c r="BM44" s="321">
        <f t="shared" si="31"/>
        <v>0</v>
      </c>
      <c r="BN44" s="321">
        <f t="shared" si="31"/>
        <v>0</v>
      </c>
      <c r="BO44" s="321">
        <f t="shared" si="31"/>
        <v>0</v>
      </c>
      <c r="BP44" s="321">
        <f t="shared" si="31"/>
        <v>0</v>
      </c>
      <c r="BQ44" s="321">
        <f t="shared" si="31"/>
        <v>0</v>
      </c>
      <c r="BR44" s="321">
        <f t="shared" si="31"/>
        <v>0</v>
      </c>
      <c r="BS44" s="321">
        <f t="shared" si="31"/>
        <v>0</v>
      </c>
      <c r="BT44" s="321">
        <f t="shared" si="31"/>
        <v>0</v>
      </c>
      <c r="BU44" s="321">
        <f t="shared" si="31"/>
        <v>0</v>
      </c>
      <c r="BV44" s="321">
        <f t="shared" si="31"/>
        <v>0</v>
      </c>
      <c r="BW44" s="321">
        <f t="shared" si="31"/>
        <v>0</v>
      </c>
      <c r="BX44" s="321">
        <f t="shared" si="31"/>
        <v>0</v>
      </c>
      <c r="BY44" s="321">
        <f t="shared" si="31"/>
        <v>0</v>
      </c>
      <c r="BZ44" s="321">
        <f t="shared" si="31"/>
        <v>0</v>
      </c>
      <c r="CA44" s="321">
        <f t="shared" si="31"/>
        <v>0</v>
      </c>
      <c r="CB44" s="321">
        <f t="shared" si="31"/>
        <v>0</v>
      </c>
      <c r="CC44" s="321">
        <f t="shared" si="31"/>
        <v>0</v>
      </c>
      <c r="CD44" s="321">
        <f t="shared" ref="CD44" si="32">CD45</f>
        <v>0</v>
      </c>
      <c r="CE44" s="321">
        <f t="shared" si="31"/>
        <v>0</v>
      </c>
      <c r="CF44" s="321">
        <f t="shared" ref="CF44:DD44" si="33">CF45</f>
        <v>0</v>
      </c>
      <c r="CG44" s="321">
        <f t="shared" si="33"/>
        <v>0</v>
      </c>
      <c r="CH44" s="321">
        <f t="shared" si="33"/>
        <v>0</v>
      </c>
      <c r="CI44" s="321">
        <f t="shared" si="33"/>
        <v>0</v>
      </c>
      <c r="CJ44" s="321">
        <f t="shared" si="33"/>
        <v>0</v>
      </c>
      <c r="CK44" s="321">
        <f t="shared" si="33"/>
        <v>0</v>
      </c>
      <c r="CL44" s="321">
        <f t="shared" si="33"/>
        <v>0</v>
      </c>
      <c r="CM44" s="321">
        <f t="shared" si="33"/>
        <v>0</v>
      </c>
      <c r="CN44" s="321">
        <f t="shared" si="33"/>
        <v>0</v>
      </c>
      <c r="CO44" s="321">
        <f t="shared" si="33"/>
        <v>0</v>
      </c>
      <c r="CP44" s="321">
        <f t="shared" si="33"/>
        <v>0</v>
      </c>
      <c r="CQ44" s="321">
        <f t="shared" si="33"/>
        <v>0</v>
      </c>
      <c r="CR44" s="321">
        <f t="shared" si="33"/>
        <v>0</v>
      </c>
      <c r="CS44" s="321">
        <f t="shared" si="33"/>
        <v>0</v>
      </c>
      <c r="CT44" s="321">
        <f t="shared" si="33"/>
        <v>0</v>
      </c>
      <c r="CU44" s="321">
        <f t="shared" si="33"/>
        <v>0</v>
      </c>
      <c r="CV44" s="321">
        <f t="shared" si="33"/>
        <v>0</v>
      </c>
      <c r="CW44" s="321">
        <f t="shared" si="33"/>
        <v>0</v>
      </c>
      <c r="CX44" s="321">
        <f t="shared" si="33"/>
        <v>0</v>
      </c>
      <c r="CY44" s="321">
        <f t="shared" si="33"/>
        <v>0</v>
      </c>
      <c r="CZ44" s="321">
        <f t="shared" si="33"/>
        <v>0</v>
      </c>
      <c r="DA44" s="321">
        <f t="shared" si="33"/>
        <v>0</v>
      </c>
      <c r="DB44" s="321">
        <f t="shared" si="33"/>
        <v>0</v>
      </c>
      <c r="DC44" s="321">
        <f t="shared" si="33"/>
        <v>0</v>
      </c>
      <c r="DD44" s="321">
        <f t="shared" si="33"/>
        <v>0</v>
      </c>
    </row>
    <row r="45" spans="2:108" s="1" customFormat="1" ht="12.75" x14ac:dyDescent="0.2">
      <c r="B45" s="165">
        <v>4061</v>
      </c>
      <c r="C45" s="145" t="s">
        <v>491</v>
      </c>
      <c r="D45" s="153" t="s">
        <v>133</v>
      </c>
      <c r="E45" s="171" t="s">
        <v>434</v>
      </c>
      <c r="F45" s="169"/>
      <c r="G45" s="169"/>
      <c r="H45" s="169"/>
      <c r="I45" s="169"/>
      <c r="J45" s="417"/>
      <c r="K45" s="361"/>
      <c r="L45" s="362"/>
      <c r="M45" s="356"/>
      <c r="N45" s="358"/>
      <c r="O45" s="166" t="s">
        <v>15</v>
      </c>
      <c r="P45" s="360"/>
      <c r="Q45" s="256">
        <f>J45*SUM(K45:M45)*N45*P45</f>
        <v>0</v>
      </c>
      <c r="R45" s="389"/>
      <c r="S45" s="389"/>
      <c r="T45" s="389"/>
      <c r="U45" s="389"/>
      <c r="V45" s="389"/>
      <c r="W45" s="389"/>
      <c r="X45" s="389"/>
      <c r="Y45" s="389"/>
      <c r="Z45" s="389"/>
      <c r="AA45" s="389"/>
      <c r="AB45" s="389"/>
      <c r="AC45" s="389"/>
      <c r="AD45" s="256">
        <f>SUM(R45:AC45)</f>
        <v>0</v>
      </c>
      <c r="AE45" s="389"/>
      <c r="AF45" s="389"/>
      <c r="AG45" s="389"/>
      <c r="AH45" s="389"/>
      <c r="AI45" s="389"/>
      <c r="AJ45" s="389"/>
      <c r="AK45" s="389"/>
      <c r="AL45" s="389"/>
      <c r="AM45" s="389"/>
      <c r="AN45" s="389"/>
      <c r="AO45" s="389"/>
      <c r="AP45" s="389"/>
      <c r="AQ45" s="256">
        <f>SUM(AE45:AP45)</f>
        <v>0</v>
      </c>
      <c r="AR45" s="389"/>
      <c r="AS45" s="389"/>
      <c r="AT45" s="389"/>
      <c r="AU45" s="389"/>
      <c r="AV45" s="389"/>
      <c r="AW45" s="389"/>
      <c r="AX45" s="389"/>
      <c r="AY45" s="389"/>
      <c r="AZ45" s="389"/>
      <c r="BA45" s="389"/>
      <c r="BB45" s="389"/>
      <c r="BC45" s="389"/>
      <c r="BD45" s="256">
        <f>SUM(AR45:BC45)</f>
        <v>0</v>
      </c>
      <c r="BE45" s="389"/>
      <c r="BF45" s="389"/>
      <c r="BG45" s="389"/>
      <c r="BH45" s="389"/>
      <c r="BI45" s="389"/>
      <c r="BJ45" s="389"/>
      <c r="BK45" s="389"/>
      <c r="BL45" s="389"/>
      <c r="BM45" s="389"/>
      <c r="BN45" s="389"/>
      <c r="BO45" s="389"/>
      <c r="BP45" s="389"/>
      <c r="BQ45" s="256">
        <f>SUM(BE45:BP45)</f>
        <v>0</v>
      </c>
      <c r="BR45" s="389"/>
      <c r="BS45" s="389"/>
      <c r="BT45" s="389"/>
      <c r="BU45" s="389"/>
      <c r="BV45" s="389"/>
      <c r="BW45" s="389"/>
      <c r="BX45" s="389"/>
      <c r="BY45" s="389"/>
      <c r="BZ45" s="389"/>
      <c r="CA45" s="389"/>
      <c r="CB45" s="389"/>
      <c r="CC45" s="389"/>
      <c r="CD45" s="256">
        <f>SUM(BR45:CC45)</f>
        <v>0</v>
      </c>
      <c r="CE45" s="389"/>
      <c r="CF45" s="389"/>
      <c r="CG45" s="389"/>
      <c r="CH45" s="389"/>
      <c r="CI45" s="389"/>
      <c r="CJ45" s="389"/>
      <c r="CK45" s="389"/>
      <c r="CL45" s="389"/>
      <c r="CM45" s="389"/>
      <c r="CN45" s="389"/>
      <c r="CO45" s="389"/>
      <c r="CP45" s="389"/>
      <c r="CQ45" s="256">
        <f>SUM(CE45:CP45)</f>
        <v>0</v>
      </c>
      <c r="CR45" s="389"/>
      <c r="CS45" s="389"/>
      <c r="CT45" s="389"/>
      <c r="CU45" s="389"/>
      <c r="CV45" s="389"/>
      <c r="CW45" s="389"/>
      <c r="CX45" s="389"/>
      <c r="CY45" s="389"/>
      <c r="CZ45" s="389"/>
      <c r="DA45" s="389"/>
      <c r="DB45" s="389"/>
      <c r="DC45" s="389"/>
      <c r="DD45" s="256">
        <f>SUM(CR45:DC45)</f>
        <v>0</v>
      </c>
    </row>
    <row r="46" spans="2:108" s="1" customFormat="1" ht="18.75" customHeight="1" x14ac:dyDescent="0.2">
      <c r="B46" s="165"/>
      <c r="C46" s="14">
        <v>1.3</v>
      </c>
      <c r="D46" s="106"/>
      <c r="E46" s="15" t="s">
        <v>237</v>
      </c>
      <c r="F46" s="16"/>
      <c r="G46" s="16"/>
      <c r="H46" s="16"/>
      <c r="I46" s="16"/>
      <c r="J46" s="418"/>
      <c r="K46" s="15"/>
      <c r="L46" s="17"/>
      <c r="M46" s="165"/>
      <c r="N46" s="275"/>
      <c r="O46" s="166"/>
      <c r="P46" s="326"/>
      <c r="Q46" s="334">
        <f>SUM(Q47)</f>
        <v>0</v>
      </c>
      <c r="R46" s="334">
        <f t="shared" ref="R46:CE46" si="34">SUM(R47)</f>
        <v>0</v>
      </c>
      <c r="S46" s="334">
        <f t="shared" si="34"/>
        <v>0</v>
      </c>
      <c r="T46" s="334">
        <f t="shared" si="34"/>
        <v>0</v>
      </c>
      <c r="U46" s="334">
        <f t="shared" si="34"/>
        <v>0</v>
      </c>
      <c r="V46" s="334">
        <f t="shared" si="34"/>
        <v>0</v>
      </c>
      <c r="W46" s="334">
        <f t="shared" si="34"/>
        <v>0</v>
      </c>
      <c r="X46" s="334">
        <f t="shared" si="34"/>
        <v>0</v>
      </c>
      <c r="Y46" s="334">
        <f t="shared" si="34"/>
        <v>0</v>
      </c>
      <c r="Z46" s="334">
        <f t="shared" si="34"/>
        <v>0</v>
      </c>
      <c r="AA46" s="334">
        <f t="shared" si="34"/>
        <v>0</v>
      </c>
      <c r="AB46" s="334">
        <f t="shared" si="34"/>
        <v>0</v>
      </c>
      <c r="AC46" s="334">
        <f t="shared" si="34"/>
        <v>0</v>
      </c>
      <c r="AD46" s="334">
        <f t="shared" si="34"/>
        <v>0</v>
      </c>
      <c r="AE46" s="334">
        <f t="shared" si="34"/>
        <v>0</v>
      </c>
      <c r="AF46" s="334">
        <f t="shared" si="34"/>
        <v>0</v>
      </c>
      <c r="AG46" s="334">
        <f t="shared" si="34"/>
        <v>0</v>
      </c>
      <c r="AH46" s="334">
        <f t="shared" si="34"/>
        <v>0</v>
      </c>
      <c r="AI46" s="334">
        <f t="shared" si="34"/>
        <v>0</v>
      </c>
      <c r="AJ46" s="334">
        <f t="shared" si="34"/>
        <v>0</v>
      </c>
      <c r="AK46" s="334">
        <f t="shared" si="34"/>
        <v>0</v>
      </c>
      <c r="AL46" s="334">
        <f t="shared" si="34"/>
        <v>0</v>
      </c>
      <c r="AM46" s="334">
        <f t="shared" si="34"/>
        <v>0</v>
      </c>
      <c r="AN46" s="334">
        <f t="shared" si="34"/>
        <v>0</v>
      </c>
      <c r="AO46" s="334">
        <f t="shared" si="34"/>
        <v>0</v>
      </c>
      <c r="AP46" s="334">
        <f t="shared" si="34"/>
        <v>0</v>
      </c>
      <c r="AQ46" s="334">
        <f t="shared" si="34"/>
        <v>0</v>
      </c>
      <c r="AR46" s="334">
        <f t="shared" si="34"/>
        <v>0</v>
      </c>
      <c r="AS46" s="334">
        <f t="shared" si="34"/>
        <v>0</v>
      </c>
      <c r="AT46" s="334">
        <f t="shared" si="34"/>
        <v>0</v>
      </c>
      <c r="AU46" s="334">
        <f t="shared" si="34"/>
        <v>0</v>
      </c>
      <c r="AV46" s="334">
        <f t="shared" si="34"/>
        <v>0</v>
      </c>
      <c r="AW46" s="334">
        <f t="shared" si="34"/>
        <v>0</v>
      </c>
      <c r="AX46" s="334">
        <f t="shared" si="34"/>
        <v>0</v>
      </c>
      <c r="AY46" s="334">
        <f t="shared" si="34"/>
        <v>0</v>
      </c>
      <c r="AZ46" s="334">
        <f t="shared" si="34"/>
        <v>0</v>
      </c>
      <c r="BA46" s="334">
        <f t="shared" si="34"/>
        <v>0</v>
      </c>
      <c r="BB46" s="334">
        <f t="shared" si="34"/>
        <v>0</v>
      </c>
      <c r="BC46" s="334">
        <f t="shared" si="34"/>
        <v>0</v>
      </c>
      <c r="BD46" s="334">
        <f t="shared" si="34"/>
        <v>0</v>
      </c>
      <c r="BE46" s="334">
        <f t="shared" si="34"/>
        <v>0</v>
      </c>
      <c r="BF46" s="334">
        <f t="shared" si="34"/>
        <v>0</v>
      </c>
      <c r="BG46" s="334">
        <f t="shared" si="34"/>
        <v>0</v>
      </c>
      <c r="BH46" s="334">
        <f t="shared" si="34"/>
        <v>0</v>
      </c>
      <c r="BI46" s="334">
        <f t="shared" si="34"/>
        <v>0</v>
      </c>
      <c r="BJ46" s="334">
        <f t="shared" si="34"/>
        <v>0</v>
      </c>
      <c r="BK46" s="334">
        <f t="shared" si="34"/>
        <v>0</v>
      </c>
      <c r="BL46" s="334">
        <f t="shared" si="34"/>
        <v>0</v>
      </c>
      <c r="BM46" s="334">
        <f t="shared" si="34"/>
        <v>0</v>
      </c>
      <c r="BN46" s="334">
        <f t="shared" si="34"/>
        <v>0</v>
      </c>
      <c r="BO46" s="334">
        <f t="shared" si="34"/>
        <v>0</v>
      </c>
      <c r="BP46" s="334">
        <f t="shared" si="34"/>
        <v>0</v>
      </c>
      <c r="BQ46" s="334">
        <f t="shared" si="34"/>
        <v>0</v>
      </c>
      <c r="BR46" s="334">
        <f t="shared" si="34"/>
        <v>0</v>
      </c>
      <c r="BS46" s="334">
        <f t="shared" si="34"/>
        <v>0</v>
      </c>
      <c r="BT46" s="334">
        <f t="shared" si="34"/>
        <v>0</v>
      </c>
      <c r="BU46" s="334">
        <f t="shared" si="34"/>
        <v>0</v>
      </c>
      <c r="BV46" s="334">
        <f t="shared" si="34"/>
        <v>0</v>
      </c>
      <c r="BW46" s="334">
        <f t="shared" si="34"/>
        <v>0</v>
      </c>
      <c r="BX46" s="334">
        <f t="shared" si="34"/>
        <v>0</v>
      </c>
      <c r="BY46" s="334">
        <f t="shared" si="34"/>
        <v>0</v>
      </c>
      <c r="BZ46" s="334">
        <f t="shared" si="34"/>
        <v>0</v>
      </c>
      <c r="CA46" s="334">
        <f t="shared" si="34"/>
        <v>0</v>
      </c>
      <c r="CB46" s="334">
        <f t="shared" si="34"/>
        <v>0</v>
      </c>
      <c r="CC46" s="334">
        <f t="shared" si="34"/>
        <v>0</v>
      </c>
      <c r="CD46" s="334">
        <f t="shared" ref="CD46" si="35">SUM(CD47)</f>
        <v>0</v>
      </c>
      <c r="CE46" s="334">
        <f t="shared" si="34"/>
        <v>0</v>
      </c>
      <c r="CF46" s="334">
        <f t="shared" ref="CF46:DD46" si="36">SUM(CF47)</f>
        <v>0</v>
      </c>
      <c r="CG46" s="334">
        <f t="shared" si="36"/>
        <v>0</v>
      </c>
      <c r="CH46" s="334">
        <f t="shared" si="36"/>
        <v>0</v>
      </c>
      <c r="CI46" s="334">
        <f t="shared" si="36"/>
        <v>0</v>
      </c>
      <c r="CJ46" s="334">
        <f t="shared" si="36"/>
        <v>0</v>
      </c>
      <c r="CK46" s="334">
        <f t="shared" si="36"/>
        <v>0</v>
      </c>
      <c r="CL46" s="334">
        <f t="shared" si="36"/>
        <v>0</v>
      </c>
      <c r="CM46" s="334">
        <f t="shared" si="36"/>
        <v>0</v>
      </c>
      <c r="CN46" s="334">
        <f t="shared" si="36"/>
        <v>0</v>
      </c>
      <c r="CO46" s="334">
        <f t="shared" si="36"/>
        <v>0</v>
      </c>
      <c r="CP46" s="334">
        <f t="shared" si="36"/>
        <v>0</v>
      </c>
      <c r="CQ46" s="334">
        <f t="shared" si="36"/>
        <v>0</v>
      </c>
      <c r="CR46" s="334">
        <f t="shared" si="36"/>
        <v>0</v>
      </c>
      <c r="CS46" s="334">
        <f t="shared" si="36"/>
        <v>0</v>
      </c>
      <c r="CT46" s="334">
        <f t="shared" si="36"/>
        <v>0</v>
      </c>
      <c r="CU46" s="334">
        <f t="shared" si="36"/>
        <v>0</v>
      </c>
      <c r="CV46" s="334">
        <f t="shared" si="36"/>
        <v>0</v>
      </c>
      <c r="CW46" s="334">
        <f t="shared" si="36"/>
        <v>0</v>
      </c>
      <c r="CX46" s="334">
        <f t="shared" si="36"/>
        <v>0</v>
      </c>
      <c r="CY46" s="334">
        <f t="shared" si="36"/>
        <v>0</v>
      </c>
      <c r="CZ46" s="334">
        <f t="shared" si="36"/>
        <v>0</v>
      </c>
      <c r="DA46" s="334">
        <f t="shared" si="36"/>
        <v>0</v>
      </c>
      <c r="DB46" s="334">
        <f t="shared" si="36"/>
        <v>0</v>
      </c>
      <c r="DC46" s="334">
        <f t="shared" si="36"/>
        <v>0</v>
      </c>
      <c r="DD46" s="334">
        <f t="shared" si="36"/>
        <v>0</v>
      </c>
    </row>
    <row r="47" spans="2:108" s="1" customFormat="1" ht="12.75" x14ac:dyDescent="0.2">
      <c r="B47" s="165">
        <v>4071</v>
      </c>
      <c r="C47" s="145" t="s">
        <v>203</v>
      </c>
      <c r="D47" s="153" t="s">
        <v>133</v>
      </c>
      <c r="E47" s="171" t="s">
        <v>237</v>
      </c>
      <c r="F47" s="169"/>
      <c r="G47" s="169"/>
      <c r="H47" s="169"/>
      <c r="I47" s="169"/>
      <c r="J47" s="417"/>
      <c r="K47" s="361"/>
      <c r="L47" s="362"/>
      <c r="M47" s="356"/>
      <c r="N47" s="358"/>
      <c r="O47" s="166" t="s">
        <v>15</v>
      </c>
      <c r="P47" s="360"/>
      <c r="Q47" s="256">
        <f>J47*SUM(K47:M47)*N47*P47</f>
        <v>0</v>
      </c>
      <c r="R47" s="389"/>
      <c r="S47" s="389"/>
      <c r="T47" s="389"/>
      <c r="U47" s="389"/>
      <c r="V47" s="389"/>
      <c r="W47" s="389"/>
      <c r="X47" s="389"/>
      <c r="Y47" s="389"/>
      <c r="Z47" s="389"/>
      <c r="AA47" s="389"/>
      <c r="AB47" s="389"/>
      <c r="AC47" s="389"/>
      <c r="AD47" s="256">
        <f>SUM(R47:AC47)</f>
        <v>0</v>
      </c>
      <c r="AE47" s="389"/>
      <c r="AF47" s="389"/>
      <c r="AG47" s="389"/>
      <c r="AH47" s="389"/>
      <c r="AI47" s="389"/>
      <c r="AJ47" s="389"/>
      <c r="AK47" s="389"/>
      <c r="AL47" s="389"/>
      <c r="AM47" s="389"/>
      <c r="AN47" s="389"/>
      <c r="AO47" s="389"/>
      <c r="AP47" s="389"/>
      <c r="AQ47" s="256">
        <f>SUM(AE47:AP47)</f>
        <v>0</v>
      </c>
      <c r="AR47" s="389"/>
      <c r="AS47" s="389"/>
      <c r="AT47" s="389"/>
      <c r="AU47" s="389"/>
      <c r="AV47" s="389"/>
      <c r="AW47" s="389"/>
      <c r="AX47" s="389"/>
      <c r="AY47" s="389"/>
      <c r="AZ47" s="389"/>
      <c r="BA47" s="389"/>
      <c r="BB47" s="389"/>
      <c r="BC47" s="389"/>
      <c r="BD47" s="256">
        <f>SUM(AR47:BC47)</f>
        <v>0</v>
      </c>
      <c r="BE47" s="389"/>
      <c r="BF47" s="389"/>
      <c r="BG47" s="389"/>
      <c r="BH47" s="389"/>
      <c r="BI47" s="389"/>
      <c r="BJ47" s="389"/>
      <c r="BK47" s="389"/>
      <c r="BL47" s="389"/>
      <c r="BM47" s="389"/>
      <c r="BN47" s="389"/>
      <c r="BO47" s="389"/>
      <c r="BP47" s="389"/>
      <c r="BQ47" s="256">
        <f>SUM(BE47:BP47)</f>
        <v>0</v>
      </c>
      <c r="BR47" s="389"/>
      <c r="BS47" s="389"/>
      <c r="BT47" s="389"/>
      <c r="BU47" s="389"/>
      <c r="BV47" s="389"/>
      <c r="BW47" s="389"/>
      <c r="BX47" s="389"/>
      <c r="BY47" s="389"/>
      <c r="BZ47" s="389"/>
      <c r="CA47" s="389"/>
      <c r="CB47" s="389"/>
      <c r="CC47" s="389"/>
      <c r="CD47" s="256">
        <f>SUM(BR47:CC47)</f>
        <v>0</v>
      </c>
      <c r="CE47" s="389"/>
      <c r="CF47" s="389"/>
      <c r="CG47" s="389"/>
      <c r="CH47" s="389"/>
      <c r="CI47" s="389"/>
      <c r="CJ47" s="389"/>
      <c r="CK47" s="389"/>
      <c r="CL47" s="389"/>
      <c r="CM47" s="389"/>
      <c r="CN47" s="389"/>
      <c r="CO47" s="389"/>
      <c r="CP47" s="389"/>
      <c r="CQ47" s="256">
        <f>SUM(CE47:CP47)</f>
        <v>0</v>
      </c>
      <c r="CR47" s="389"/>
      <c r="CS47" s="389"/>
      <c r="CT47" s="389"/>
      <c r="CU47" s="389"/>
      <c r="CV47" s="389"/>
      <c r="CW47" s="389"/>
      <c r="CX47" s="389"/>
      <c r="CY47" s="389"/>
      <c r="CZ47" s="389"/>
      <c r="DA47" s="389"/>
      <c r="DB47" s="389"/>
      <c r="DC47" s="389"/>
      <c r="DD47" s="256">
        <f>SUM(CR47:DC47)</f>
        <v>0</v>
      </c>
    </row>
    <row r="48" spans="2:108" s="1" customFormat="1" ht="15.75" customHeight="1" x14ac:dyDescent="0.2">
      <c r="B48" s="165"/>
      <c r="C48" s="14">
        <v>1.4</v>
      </c>
      <c r="D48" s="153"/>
      <c r="E48" s="15" t="s">
        <v>71121</v>
      </c>
      <c r="F48" s="169"/>
      <c r="G48" s="169"/>
      <c r="H48" s="169"/>
      <c r="I48" s="169"/>
      <c r="J48" s="418"/>
      <c r="K48" s="167"/>
      <c r="L48" s="170"/>
      <c r="M48" s="165"/>
      <c r="N48" s="275"/>
      <c r="O48" s="166"/>
      <c r="P48" s="326"/>
      <c r="Q48" s="334">
        <f>SUM(Q49)</f>
        <v>0</v>
      </c>
      <c r="R48" s="334">
        <f>SUM(R49)</f>
        <v>0</v>
      </c>
      <c r="S48" s="334">
        <f t="shared" ref="R48:CE50" si="37">SUM(S49)</f>
        <v>0</v>
      </c>
      <c r="T48" s="334">
        <f t="shared" si="37"/>
        <v>0</v>
      </c>
      <c r="U48" s="334">
        <f t="shared" si="37"/>
        <v>0</v>
      </c>
      <c r="V48" s="334">
        <f t="shared" si="37"/>
        <v>0</v>
      </c>
      <c r="W48" s="334">
        <f t="shared" si="37"/>
        <v>0</v>
      </c>
      <c r="X48" s="334">
        <f t="shared" si="37"/>
        <v>0</v>
      </c>
      <c r="Y48" s="334">
        <f t="shared" si="37"/>
        <v>0</v>
      </c>
      <c r="Z48" s="334">
        <f t="shared" si="37"/>
        <v>0</v>
      </c>
      <c r="AA48" s="334">
        <f t="shared" si="37"/>
        <v>0</v>
      </c>
      <c r="AB48" s="334">
        <f t="shared" si="37"/>
        <v>0</v>
      </c>
      <c r="AC48" s="334">
        <f t="shared" si="37"/>
        <v>0</v>
      </c>
      <c r="AD48" s="334">
        <f t="shared" si="37"/>
        <v>0</v>
      </c>
      <c r="AE48" s="334">
        <f t="shared" si="37"/>
        <v>0</v>
      </c>
      <c r="AF48" s="334">
        <f t="shared" si="37"/>
        <v>0</v>
      </c>
      <c r="AG48" s="334">
        <f t="shared" si="37"/>
        <v>0</v>
      </c>
      <c r="AH48" s="334">
        <f t="shared" si="37"/>
        <v>0</v>
      </c>
      <c r="AI48" s="334">
        <f t="shared" si="37"/>
        <v>0</v>
      </c>
      <c r="AJ48" s="334">
        <f t="shared" si="37"/>
        <v>0</v>
      </c>
      <c r="AK48" s="334">
        <f t="shared" si="37"/>
        <v>0</v>
      </c>
      <c r="AL48" s="334">
        <f t="shared" si="37"/>
        <v>0</v>
      </c>
      <c r="AM48" s="334">
        <f t="shared" si="37"/>
        <v>0</v>
      </c>
      <c r="AN48" s="334">
        <f t="shared" si="37"/>
        <v>0</v>
      </c>
      <c r="AO48" s="334">
        <f t="shared" si="37"/>
        <v>0</v>
      </c>
      <c r="AP48" s="334">
        <f t="shared" si="37"/>
        <v>0</v>
      </c>
      <c r="AQ48" s="334">
        <f t="shared" si="37"/>
        <v>0</v>
      </c>
      <c r="AR48" s="334">
        <f t="shared" si="37"/>
        <v>0</v>
      </c>
      <c r="AS48" s="334">
        <f t="shared" si="37"/>
        <v>0</v>
      </c>
      <c r="AT48" s="334">
        <f t="shared" si="37"/>
        <v>0</v>
      </c>
      <c r="AU48" s="334">
        <f t="shared" si="37"/>
        <v>0</v>
      </c>
      <c r="AV48" s="334">
        <f t="shared" si="37"/>
        <v>0</v>
      </c>
      <c r="AW48" s="334">
        <f t="shared" si="37"/>
        <v>0</v>
      </c>
      <c r="AX48" s="334">
        <f t="shared" si="37"/>
        <v>0</v>
      </c>
      <c r="AY48" s="334">
        <f t="shared" si="37"/>
        <v>0</v>
      </c>
      <c r="AZ48" s="334">
        <f t="shared" si="37"/>
        <v>0</v>
      </c>
      <c r="BA48" s="334">
        <f t="shared" si="37"/>
        <v>0</v>
      </c>
      <c r="BB48" s="334">
        <f t="shared" si="37"/>
        <v>0</v>
      </c>
      <c r="BC48" s="334">
        <f t="shared" si="37"/>
        <v>0</v>
      </c>
      <c r="BD48" s="334">
        <f t="shared" si="37"/>
        <v>0</v>
      </c>
      <c r="BE48" s="334">
        <f t="shared" si="37"/>
        <v>0</v>
      </c>
      <c r="BF48" s="334">
        <f t="shared" si="37"/>
        <v>0</v>
      </c>
      <c r="BG48" s="334">
        <f t="shared" si="37"/>
        <v>0</v>
      </c>
      <c r="BH48" s="334">
        <f t="shared" si="37"/>
        <v>0</v>
      </c>
      <c r="BI48" s="334">
        <f t="shared" si="37"/>
        <v>0</v>
      </c>
      <c r="BJ48" s="334">
        <f t="shared" si="37"/>
        <v>0</v>
      </c>
      <c r="BK48" s="334">
        <f t="shared" si="37"/>
        <v>0</v>
      </c>
      <c r="BL48" s="334">
        <f t="shared" si="37"/>
        <v>0</v>
      </c>
      <c r="BM48" s="334">
        <f t="shared" si="37"/>
        <v>0</v>
      </c>
      <c r="BN48" s="334">
        <f t="shared" si="37"/>
        <v>0</v>
      </c>
      <c r="BO48" s="334">
        <f t="shared" si="37"/>
        <v>0</v>
      </c>
      <c r="BP48" s="334">
        <f t="shared" si="37"/>
        <v>0</v>
      </c>
      <c r="BQ48" s="334">
        <f t="shared" si="37"/>
        <v>0</v>
      </c>
      <c r="BR48" s="334">
        <f t="shared" si="37"/>
        <v>0</v>
      </c>
      <c r="BS48" s="334">
        <f t="shared" si="37"/>
        <v>0</v>
      </c>
      <c r="BT48" s="334">
        <f t="shared" si="37"/>
        <v>0</v>
      </c>
      <c r="BU48" s="334">
        <f t="shared" si="37"/>
        <v>0</v>
      </c>
      <c r="BV48" s="334">
        <f t="shared" si="37"/>
        <v>0</v>
      </c>
      <c r="BW48" s="334">
        <f t="shared" si="37"/>
        <v>0</v>
      </c>
      <c r="BX48" s="334">
        <f t="shared" si="37"/>
        <v>0</v>
      </c>
      <c r="BY48" s="334">
        <f t="shared" si="37"/>
        <v>0</v>
      </c>
      <c r="BZ48" s="334">
        <f t="shared" si="37"/>
        <v>0</v>
      </c>
      <c r="CA48" s="334">
        <f t="shared" si="37"/>
        <v>0</v>
      </c>
      <c r="CB48" s="334">
        <f t="shared" si="37"/>
        <v>0</v>
      </c>
      <c r="CC48" s="334">
        <f t="shared" si="37"/>
        <v>0</v>
      </c>
      <c r="CD48" s="334">
        <f t="shared" ref="CD48:CD50" si="38">SUM(CD49)</f>
        <v>0</v>
      </c>
      <c r="CE48" s="334">
        <f t="shared" si="37"/>
        <v>0</v>
      </c>
      <c r="CF48" s="334">
        <f t="shared" ref="CE48:CT50" si="39">SUM(CF49)</f>
        <v>0</v>
      </c>
      <c r="CG48" s="334">
        <f t="shared" si="39"/>
        <v>0</v>
      </c>
      <c r="CH48" s="334">
        <f t="shared" si="39"/>
        <v>0</v>
      </c>
      <c r="CI48" s="334">
        <f t="shared" si="39"/>
        <v>0</v>
      </c>
      <c r="CJ48" s="334">
        <f t="shared" si="39"/>
        <v>0</v>
      </c>
      <c r="CK48" s="334">
        <f t="shared" si="39"/>
        <v>0</v>
      </c>
      <c r="CL48" s="334">
        <f t="shared" si="39"/>
        <v>0</v>
      </c>
      <c r="CM48" s="334">
        <f t="shared" si="39"/>
        <v>0</v>
      </c>
      <c r="CN48" s="334">
        <f t="shared" si="39"/>
        <v>0</v>
      </c>
      <c r="CO48" s="334">
        <f t="shared" si="39"/>
        <v>0</v>
      </c>
      <c r="CP48" s="334">
        <f t="shared" si="39"/>
        <v>0</v>
      </c>
      <c r="CQ48" s="334">
        <f t="shared" si="39"/>
        <v>0</v>
      </c>
      <c r="CR48" s="334">
        <f t="shared" si="39"/>
        <v>0</v>
      </c>
      <c r="CS48" s="334">
        <f t="shared" si="39"/>
        <v>0</v>
      </c>
      <c r="CT48" s="334">
        <f t="shared" si="39"/>
        <v>0</v>
      </c>
      <c r="CU48" s="334">
        <f t="shared" ref="CR48:DD50" si="40">SUM(CU49)</f>
        <v>0</v>
      </c>
      <c r="CV48" s="334">
        <f t="shared" si="40"/>
        <v>0</v>
      </c>
      <c r="CW48" s="334">
        <f t="shared" si="40"/>
        <v>0</v>
      </c>
      <c r="CX48" s="334">
        <f t="shared" si="40"/>
        <v>0</v>
      </c>
      <c r="CY48" s="334">
        <f t="shared" si="40"/>
        <v>0</v>
      </c>
      <c r="CZ48" s="334">
        <f t="shared" si="40"/>
        <v>0</v>
      </c>
      <c r="DA48" s="334">
        <f t="shared" si="40"/>
        <v>0</v>
      </c>
      <c r="DB48" s="334">
        <f t="shared" si="40"/>
        <v>0</v>
      </c>
      <c r="DC48" s="334">
        <f t="shared" si="40"/>
        <v>0</v>
      </c>
      <c r="DD48" s="334">
        <f t="shared" si="40"/>
        <v>0</v>
      </c>
    </row>
    <row r="49" spans="2:108" s="1" customFormat="1" ht="12.75" x14ac:dyDescent="0.2">
      <c r="B49" s="165">
        <v>4081</v>
      </c>
      <c r="C49" s="145" t="s">
        <v>239</v>
      </c>
      <c r="D49" s="153" t="s">
        <v>133</v>
      </c>
      <c r="E49" s="171" t="s">
        <v>71121</v>
      </c>
      <c r="F49" s="169"/>
      <c r="G49" s="169"/>
      <c r="H49" s="169"/>
      <c r="I49" s="169"/>
      <c r="J49" s="417"/>
      <c r="K49" s="361"/>
      <c r="L49" s="362"/>
      <c r="M49" s="356"/>
      <c r="N49" s="358"/>
      <c r="O49" s="166" t="s">
        <v>15</v>
      </c>
      <c r="P49" s="360"/>
      <c r="Q49" s="256">
        <f>J49*SUM(K49:M49)*N49*P49</f>
        <v>0</v>
      </c>
      <c r="R49" s="389"/>
      <c r="S49" s="389"/>
      <c r="T49" s="389"/>
      <c r="U49" s="389"/>
      <c r="V49" s="389"/>
      <c r="W49" s="389"/>
      <c r="X49" s="389"/>
      <c r="Y49" s="389"/>
      <c r="Z49" s="389"/>
      <c r="AA49" s="389"/>
      <c r="AB49" s="389"/>
      <c r="AC49" s="389"/>
      <c r="AD49" s="256">
        <f>SUM(R49:AC49)</f>
        <v>0</v>
      </c>
      <c r="AE49" s="389"/>
      <c r="AF49" s="389"/>
      <c r="AG49" s="389"/>
      <c r="AH49" s="389"/>
      <c r="AI49" s="389"/>
      <c r="AJ49" s="389"/>
      <c r="AK49" s="389"/>
      <c r="AL49" s="389"/>
      <c r="AM49" s="389"/>
      <c r="AN49" s="389"/>
      <c r="AO49" s="389"/>
      <c r="AP49" s="389"/>
      <c r="AQ49" s="256">
        <f>SUM(AE49:AP49)</f>
        <v>0</v>
      </c>
      <c r="AR49" s="389"/>
      <c r="AS49" s="389"/>
      <c r="AT49" s="389"/>
      <c r="AU49" s="389"/>
      <c r="AV49" s="389"/>
      <c r="AW49" s="389"/>
      <c r="AX49" s="389"/>
      <c r="AY49" s="389"/>
      <c r="AZ49" s="389"/>
      <c r="BA49" s="389"/>
      <c r="BB49" s="389"/>
      <c r="BC49" s="389"/>
      <c r="BD49" s="256">
        <f>SUM(AR49:BC49)</f>
        <v>0</v>
      </c>
      <c r="BE49" s="389"/>
      <c r="BF49" s="389"/>
      <c r="BG49" s="389"/>
      <c r="BH49" s="389"/>
      <c r="BI49" s="389"/>
      <c r="BJ49" s="389"/>
      <c r="BK49" s="389"/>
      <c r="BL49" s="389"/>
      <c r="BM49" s="389"/>
      <c r="BN49" s="389"/>
      <c r="BO49" s="389"/>
      <c r="BP49" s="389"/>
      <c r="BQ49" s="256">
        <f>SUM(BE49:BP49)</f>
        <v>0</v>
      </c>
      <c r="BR49" s="389"/>
      <c r="BS49" s="389"/>
      <c r="BT49" s="389"/>
      <c r="BU49" s="389"/>
      <c r="BV49" s="389"/>
      <c r="BW49" s="389"/>
      <c r="BX49" s="389"/>
      <c r="BY49" s="389"/>
      <c r="BZ49" s="389"/>
      <c r="CA49" s="389"/>
      <c r="CB49" s="389"/>
      <c r="CC49" s="389"/>
      <c r="CD49" s="256">
        <f>SUM(BR49:CC49)</f>
        <v>0</v>
      </c>
      <c r="CE49" s="389"/>
      <c r="CF49" s="389"/>
      <c r="CG49" s="389"/>
      <c r="CH49" s="389"/>
      <c r="CI49" s="389"/>
      <c r="CJ49" s="389"/>
      <c r="CK49" s="389"/>
      <c r="CL49" s="389"/>
      <c r="CM49" s="389"/>
      <c r="CN49" s="389"/>
      <c r="CO49" s="389"/>
      <c r="CP49" s="389"/>
      <c r="CQ49" s="256">
        <f>SUM(CE49:CP49)</f>
        <v>0</v>
      </c>
      <c r="CR49" s="389"/>
      <c r="CS49" s="389"/>
      <c r="CT49" s="389"/>
      <c r="CU49" s="389"/>
      <c r="CV49" s="389"/>
      <c r="CW49" s="389"/>
      <c r="CX49" s="389"/>
      <c r="CY49" s="389"/>
      <c r="CZ49" s="389"/>
      <c r="DA49" s="389"/>
      <c r="DB49" s="389"/>
      <c r="DC49" s="389"/>
      <c r="DD49" s="256">
        <f>SUM(CR49:DC49)</f>
        <v>0</v>
      </c>
    </row>
    <row r="50" spans="2:108" s="1" customFormat="1" ht="15.75" customHeight="1" x14ac:dyDescent="0.2">
      <c r="B50" s="165"/>
      <c r="C50" s="14">
        <v>1.5</v>
      </c>
      <c r="D50" s="153"/>
      <c r="E50" s="15" t="s">
        <v>359</v>
      </c>
      <c r="F50" s="169"/>
      <c r="G50" s="169"/>
      <c r="H50" s="169"/>
      <c r="I50" s="169"/>
      <c r="J50" s="418"/>
      <c r="K50" s="167"/>
      <c r="L50" s="170"/>
      <c r="M50" s="165"/>
      <c r="N50" s="275"/>
      <c r="O50" s="166"/>
      <c r="P50" s="326"/>
      <c r="Q50" s="334">
        <f>SUM(Q51)</f>
        <v>0</v>
      </c>
      <c r="R50" s="334">
        <f t="shared" si="37"/>
        <v>0</v>
      </c>
      <c r="S50" s="334">
        <f t="shared" si="37"/>
        <v>0</v>
      </c>
      <c r="T50" s="334">
        <f t="shared" si="37"/>
        <v>0</v>
      </c>
      <c r="U50" s="334">
        <f t="shared" si="37"/>
        <v>0</v>
      </c>
      <c r="V50" s="334">
        <f t="shared" si="37"/>
        <v>0</v>
      </c>
      <c r="W50" s="334">
        <f t="shared" si="37"/>
        <v>0</v>
      </c>
      <c r="X50" s="334">
        <f t="shared" si="37"/>
        <v>0</v>
      </c>
      <c r="Y50" s="334">
        <f t="shared" si="37"/>
        <v>0</v>
      </c>
      <c r="Z50" s="334">
        <f t="shared" si="37"/>
        <v>0</v>
      </c>
      <c r="AA50" s="334">
        <f t="shared" si="37"/>
        <v>0</v>
      </c>
      <c r="AB50" s="334">
        <f t="shared" si="37"/>
        <v>0</v>
      </c>
      <c r="AC50" s="334">
        <f t="shared" si="37"/>
        <v>0</v>
      </c>
      <c r="AD50" s="334">
        <f t="shared" si="37"/>
        <v>0</v>
      </c>
      <c r="AE50" s="334">
        <f t="shared" si="37"/>
        <v>0</v>
      </c>
      <c r="AF50" s="334">
        <f t="shared" si="37"/>
        <v>0</v>
      </c>
      <c r="AG50" s="334">
        <f t="shared" si="37"/>
        <v>0</v>
      </c>
      <c r="AH50" s="334">
        <f t="shared" si="37"/>
        <v>0</v>
      </c>
      <c r="AI50" s="334">
        <f t="shared" si="37"/>
        <v>0</v>
      </c>
      <c r="AJ50" s="334">
        <f t="shared" si="37"/>
        <v>0</v>
      </c>
      <c r="AK50" s="334">
        <f t="shared" si="37"/>
        <v>0</v>
      </c>
      <c r="AL50" s="334">
        <f t="shared" si="37"/>
        <v>0</v>
      </c>
      <c r="AM50" s="334">
        <f t="shared" si="37"/>
        <v>0</v>
      </c>
      <c r="AN50" s="334">
        <f t="shared" si="37"/>
        <v>0</v>
      </c>
      <c r="AO50" s="334">
        <f t="shared" si="37"/>
        <v>0</v>
      </c>
      <c r="AP50" s="334">
        <f t="shared" si="37"/>
        <v>0</v>
      </c>
      <c r="AQ50" s="334">
        <f t="shared" si="37"/>
        <v>0</v>
      </c>
      <c r="AR50" s="334">
        <f t="shared" si="37"/>
        <v>0</v>
      </c>
      <c r="AS50" s="334">
        <f t="shared" si="37"/>
        <v>0</v>
      </c>
      <c r="AT50" s="334">
        <f t="shared" si="37"/>
        <v>0</v>
      </c>
      <c r="AU50" s="334">
        <f t="shared" si="37"/>
        <v>0</v>
      </c>
      <c r="AV50" s="334">
        <f t="shared" si="37"/>
        <v>0</v>
      </c>
      <c r="AW50" s="334">
        <f t="shared" si="37"/>
        <v>0</v>
      </c>
      <c r="AX50" s="334">
        <f t="shared" si="37"/>
        <v>0</v>
      </c>
      <c r="AY50" s="334">
        <f t="shared" si="37"/>
        <v>0</v>
      </c>
      <c r="AZ50" s="334">
        <f t="shared" si="37"/>
        <v>0</v>
      </c>
      <c r="BA50" s="334">
        <f t="shared" si="37"/>
        <v>0</v>
      </c>
      <c r="BB50" s="334">
        <f t="shared" si="37"/>
        <v>0</v>
      </c>
      <c r="BC50" s="334">
        <f t="shared" si="37"/>
        <v>0</v>
      </c>
      <c r="BD50" s="334">
        <f t="shared" si="37"/>
        <v>0</v>
      </c>
      <c r="BE50" s="334">
        <f t="shared" si="37"/>
        <v>0</v>
      </c>
      <c r="BF50" s="334">
        <f t="shared" si="37"/>
        <v>0</v>
      </c>
      <c r="BG50" s="334">
        <f t="shared" si="37"/>
        <v>0</v>
      </c>
      <c r="BH50" s="334">
        <f t="shared" si="37"/>
        <v>0</v>
      </c>
      <c r="BI50" s="334">
        <f t="shared" si="37"/>
        <v>0</v>
      </c>
      <c r="BJ50" s="334">
        <f t="shared" si="37"/>
        <v>0</v>
      </c>
      <c r="BK50" s="334">
        <f t="shared" si="37"/>
        <v>0</v>
      </c>
      <c r="BL50" s="334">
        <f t="shared" si="37"/>
        <v>0</v>
      </c>
      <c r="BM50" s="334">
        <f t="shared" si="37"/>
        <v>0</v>
      </c>
      <c r="BN50" s="334">
        <f t="shared" si="37"/>
        <v>0</v>
      </c>
      <c r="BO50" s="334">
        <f t="shared" si="37"/>
        <v>0</v>
      </c>
      <c r="BP50" s="334">
        <f t="shared" si="37"/>
        <v>0</v>
      </c>
      <c r="BQ50" s="334">
        <f t="shared" si="37"/>
        <v>0</v>
      </c>
      <c r="BR50" s="334">
        <f t="shared" si="37"/>
        <v>0</v>
      </c>
      <c r="BS50" s="334">
        <f t="shared" si="37"/>
        <v>0</v>
      </c>
      <c r="BT50" s="334">
        <f t="shared" si="37"/>
        <v>0</v>
      </c>
      <c r="BU50" s="334">
        <f t="shared" si="37"/>
        <v>0</v>
      </c>
      <c r="BV50" s="334">
        <f t="shared" si="37"/>
        <v>0</v>
      </c>
      <c r="BW50" s="334">
        <f t="shared" si="37"/>
        <v>0</v>
      </c>
      <c r="BX50" s="334">
        <f t="shared" si="37"/>
        <v>0</v>
      </c>
      <c r="BY50" s="334">
        <f t="shared" si="37"/>
        <v>0</v>
      </c>
      <c r="BZ50" s="334">
        <f t="shared" si="37"/>
        <v>0</v>
      </c>
      <c r="CA50" s="334">
        <f t="shared" si="37"/>
        <v>0</v>
      </c>
      <c r="CB50" s="334">
        <f t="shared" si="37"/>
        <v>0</v>
      </c>
      <c r="CC50" s="334">
        <f t="shared" si="37"/>
        <v>0</v>
      </c>
      <c r="CD50" s="334">
        <f t="shared" si="38"/>
        <v>0</v>
      </c>
      <c r="CE50" s="334">
        <f t="shared" si="39"/>
        <v>0</v>
      </c>
      <c r="CF50" s="334">
        <f t="shared" si="39"/>
        <v>0</v>
      </c>
      <c r="CG50" s="334">
        <f t="shared" si="39"/>
        <v>0</v>
      </c>
      <c r="CH50" s="334">
        <f t="shared" si="39"/>
        <v>0</v>
      </c>
      <c r="CI50" s="334">
        <f t="shared" si="39"/>
        <v>0</v>
      </c>
      <c r="CJ50" s="334">
        <f t="shared" si="39"/>
        <v>0</v>
      </c>
      <c r="CK50" s="334">
        <f t="shared" si="39"/>
        <v>0</v>
      </c>
      <c r="CL50" s="334">
        <f t="shared" si="39"/>
        <v>0</v>
      </c>
      <c r="CM50" s="334">
        <f t="shared" si="39"/>
        <v>0</v>
      </c>
      <c r="CN50" s="334">
        <f t="shared" si="39"/>
        <v>0</v>
      </c>
      <c r="CO50" s="334">
        <f t="shared" si="39"/>
        <v>0</v>
      </c>
      <c r="CP50" s="334">
        <f t="shared" si="39"/>
        <v>0</v>
      </c>
      <c r="CQ50" s="334">
        <f t="shared" si="39"/>
        <v>0</v>
      </c>
      <c r="CR50" s="334">
        <f t="shared" si="40"/>
        <v>0</v>
      </c>
      <c r="CS50" s="334">
        <f t="shared" si="40"/>
        <v>0</v>
      </c>
      <c r="CT50" s="334">
        <f t="shared" si="40"/>
        <v>0</v>
      </c>
      <c r="CU50" s="334">
        <f t="shared" si="40"/>
        <v>0</v>
      </c>
      <c r="CV50" s="334">
        <f t="shared" si="40"/>
        <v>0</v>
      </c>
      <c r="CW50" s="334">
        <f t="shared" si="40"/>
        <v>0</v>
      </c>
      <c r="CX50" s="334">
        <f t="shared" si="40"/>
        <v>0</v>
      </c>
      <c r="CY50" s="334">
        <f t="shared" si="40"/>
        <v>0</v>
      </c>
      <c r="CZ50" s="334">
        <f t="shared" si="40"/>
        <v>0</v>
      </c>
      <c r="DA50" s="334">
        <f t="shared" si="40"/>
        <v>0</v>
      </c>
      <c r="DB50" s="334">
        <f t="shared" si="40"/>
        <v>0</v>
      </c>
      <c r="DC50" s="334">
        <f t="shared" si="40"/>
        <v>0</v>
      </c>
      <c r="DD50" s="334">
        <f t="shared" si="40"/>
        <v>0</v>
      </c>
    </row>
    <row r="51" spans="2:108" s="1" customFormat="1" ht="12.75" x14ac:dyDescent="0.2">
      <c r="B51" s="165">
        <v>4091</v>
      </c>
      <c r="C51" s="145" t="s">
        <v>71119</v>
      </c>
      <c r="D51" s="153" t="s">
        <v>133</v>
      </c>
      <c r="E51" s="171" t="s">
        <v>360</v>
      </c>
      <c r="F51" s="169"/>
      <c r="G51" s="169"/>
      <c r="H51" s="169"/>
      <c r="I51" s="169"/>
      <c r="J51" s="417"/>
      <c r="K51" s="361"/>
      <c r="L51" s="362"/>
      <c r="M51" s="356"/>
      <c r="N51" s="358"/>
      <c r="O51" s="166" t="s">
        <v>15</v>
      </c>
      <c r="P51" s="360"/>
      <c r="Q51" s="256">
        <f>J51*SUM(K51:M51)*N51*P51</f>
        <v>0</v>
      </c>
      <c r="R51" s="389"/>
      <c r="S51" s="389"/>
      <c r="T51" s="389"/>
      <c r="U51" s="389"/>
      <c r="V51" s="389"/>
      <c r="W51" s="389"/>
      <c r="X51" s="389"/>
      <c r="Y51" s="389"/>
      <c r="Z51" s="389"/>
      <c r="AA51" s="389"/>
      <c r="AB51" s="389"/>
      <c r="AC51" s="389"/>
      <c r="AD51" s="256">
        <f>SUM(R51:AC51)</f>
        <v>0</v>
      </c>
      <c r="AE51" s="389"/>
      <c r="AF51" s="389"/>
      <c r="AG51" s="389"/>
      <c r="AH51" s="389"/>
      <c r="AI51" s="389"/>
      <c r="AJ51" s="389"/>
      <c r="AK51" s="389"/>
      <c r="AL51" s="389"/>
      <c r="AM51" s="389"/>
      <c r="AN51" s="389"/>
      <c r="AO51" s="389"/>
      <c r="AP51" s="389"/>
      <c r="AQ51" s="256">
        <f>SUM(AE51:AP51)</f>
        <v>0</v>
      </c>
      <c r="AR51" s="389"/>
      <c r="AS51" s="389"/>
      <c r="AT51" s="389"/>
      <c r="AU51" s="389"/>
      <c r="AV51" s="389"/>
      <c r="AW51" s="389"/>
      <c r="AX51" s="389"/>
      <c r="AY51" s="389"/>
      <c r="AZ51" s="389"/>
      <c r="BA51" s="389"/>
      <c r="BB51" s="389"/>
      <c r="BC51" s="389"/>
      <c r="BD51" s="256">
        <f>SUM(AR51:BC51)</f>
        <v>0</v>
      </c>
      <c r="BE51" s="389"/>
      <c r="BF51" s="389"/>
      <c r="BG51" s="389"/>
      <c r="BH51" s="389"/>
      <c r="BI51" s="389"/>
      <c r="BJ51" s="389"/>
      <c r="BK51" s="389"/>
      <c r="BL51" s="389"/>
      <c r="BM51" s="389"/>
      <c r="BN51" s="389"/>
      <c r="BO51" s="389"/>
      <c r="BP51" s="389"/>
      <c r="BQ51" s="256">
        <f>SUM(BE51:BP51)</f>
        <v>0</v>
      </c>
      <c r="BR51" s="389"/>
      <c r="BS51" s="389"/>
      <c r="BT51" s="389"/>
      <c r="BU51" s="389"/>
      <c r="BV51" s="389"/>
      <c r="BW51" s="389"/>
      <c r="BX51" s="389"/>
      <c r="BY51" s="389"/>
      <c r="BZ51" s="389"/>
      <c r="CA51" s="389"/>
      <c r="CB51" s="389"/>
      <c r="CC51" s="389"/>
      <c r="CD51" s="256">
        <f>SUM(BR51:CC51)</f>
        <v>0</v>
      </c>
      <c r="CE51" s="389"/>
      <c r="CF51" s="389"/>
      <c r="CG51" s="389"/>
      <c r="CH51" s="389"/>
      <c r="CI51" s="389"/>
      <c r="CJ51" s="389"/>
      <c r="CK51" s="389"/>
      <c r="CL51" s="389"/>
      <c r="CM51" s="389"/>
      <c r="CN51" s="389"/>
      <c r="CO51" s="389"/>
      <c r="CP51" s="389"/>
      <c r="CQ51" s="256">
        <f>SUM(CE51:CP51)</f>
        <v>0</v>
      </c>
      <c r="CR51" s="389"/>
      <c r="CS51" s="389"/>
      <c r="CT51" s="389"/>
      <c r="CU51" s="389"/>
      <c r="CV51" s="389"/>
      <c r="CW51" s="389"/>
      <c r="CX51" s="389"/>
      <c r="CY51" s="389"/>
      <c r="CZ51" s="389"/>
      <c r="DA51" s="389"/>
      <c r="DB51" s="389"/>
      <c r="DC51" s="389"/>
      <c r="DD51" s="256">
        <f>SUM(CR51:DC51)</f>
        <v>0</v>
      </c>
    </row>
    <row r="52" spans="2:108" s="1" customFormat="1" ht="18" customHeight="1" x14ac:dyDescent="0.2">
      <c r="B52" s="165"/>
      <c r="C52" s="14">
        <v>1.6</v>
      </c>
      <c r="D52" s="153"/>
      <c r="E52" s="15" t="s">
        <v>236</v>
      </c>
      <c r="F52" s="169"/>
      <c r="G52" s="169"/>
      <c r="H52" s="169"/>
      <c r="I52" s="169"/>
      <c r="J52" s="418"/>
      <c r="K52" s="167"/>
      <c r="L52" s="170"/>
      <c r="M52" s="165"/>
      <c r="N52" s="275"/>
      <c r="O52" s="166"/>
      <c r="P52" s="326"/>
      <c r="Q52" s="334">
        <f>SUM(Q53)</f>
        <v>0</v>
      </c>
      <c r="R52" s="334">
        <f t="shared" ref="R52:CE52" si="41">SUM(R53)</f>
        <v>0</v>
      </c>
      <c r="S52" s="334">
        <f t="shared" si="41"/>
        <v>0</v>
      </c>
      <c r="T52" s="334">
        <f t="shared" si="41"/>
        <v>0</v>
      </c>
      <c r="U52" s="334">
        <f t="shared" si="41"/>
        <v>0</v>
      </c>
      <c r="V52" s="334">
        <f t="shared" si="41"/>
        <v>0</v>
      </c>
      <c r="W52" s="334">
        <f t="shared" si="41"/>
        <v>0</v>
      </c>
      <c r="X52" s="334">
        <f t="shared" si="41"/>
        <v>0</v>
      </c>
      <c r="Y52" s="334">
        <f t="shared" si="41"/>
        <v>0</v>
      </c>
      <c r="Z52" s="334">
        <f t="shared" si="41"/>
        <v>0</v>
      </c>
      <c r="AA52" s="334">
        <f t="shared" si="41"/>
        <v>0</v>
      </c>
      <c r="AB52" s="334">
        <f t="shared" si="41"/>
        <v>0</v>
      </c>
      <c r="AC52" s="334">
        <f t="shared" si="41"/>
        <v>0</v>
      </c>
      <c r="AD52" s="334">
        <f t="shared" si="41"/>
        <v>0</v>
      </c>
      <c r="AE52" s="334">
        <f t="shared" si="41"/>
        <v>0</v>
      </c>
      <c r="AF52" s="334">
        <f t="shared" si="41"/>
        <v>0</v>
      </c>
      <c r="AG52" s="334">
        <f t="shared" si="41"/>
        <v>0</v>
      </c>
      <c r="AH52" s="334">
        <f t="shared" si="41"/>
        <v>0</v>
      </c>
      <c r="AI52" s="334">
        <f t="shared" si="41"/>
        <v>0</v>
      </c>
      <c r="AJ52" s="334">
        <f t="shared" si="41"/>
        <v>0</v>
      </c>
      <c r="AK52" s="334">
        <f t="shared" si="41"/>
        <v>0</v>
      </c>
      <c r="AL52" s="334">
        <f t="shared" si="41"/>
        <v>0</v>
      </c>
      <c r="AM52" s="334">
        <f t="shared" si="41"/>
        <v>0</v>
      </c>
      <c r="AN52" s="334">
        <f t="shared" si="41"/>
        <v>0</v>
      </c>
      <c r="AO52" s="334">
        <f t="shared" si="41"/>
        <v>0</v>
      </c>
      <c r="AP52" s="334">
        <f t="shared" si="41"/>
        <v>0</v>
      </c>
      <c r="AQ52" s="334">
        <f t="shared" si="41"/>
        <v>0</v>
      </c>
      <c r="AR52" s="334">
        <f t="shared" si="41"/>
        <v>0</v>
      </c>
      <c r="AS52" s="334">
        <f t="shared" si="41"/>
        <v>0</v>
      </c>
      <c r="AT52" s="334">
        <f t="shared" si="41"/>
        <v>0</v>
      </c>
      <c r="AU52" s="334">
        <f t="shared" si="41"/>
        <v>0</v>
      </c>
      <c r="AV52" s="334">
        <f t="shared" si="41"/>
        <v>0</v>
      </c>
      <c r="AW52" s="334">
        <f t="shared" si="41"/>
        <v>0</v>
      </c>
      <c r="AX52" s="334">
        <f t="shared" si="41"/>
        <v>0</v>
      </c>
      <c r="AY52" s="334">
        <f t="shared" si="41"/>
        <v>0</v>
      </c>
      <c r="AZ52" s="334">
        <f t="shared" si="41"/>
        <v>0</v>
      </c>
      <c r="BA52" s="334">
        <f t="shared" si="41"/>
        <v>0</v>
      </c>
      <c r="BB52" s="334">
        <f t="shared" si="41"/>
        <v>0</v>
      </c>
      <c r="BC52" s="334">
        <f t="shared" si="41"/>
        <v>0</v>
      </c>
      <c r="BD52" s="334">
        <f t="shared" si="41"/>
        <v>0</v>
      </c>
      <c r="BE52" s="334">
        <f t="shared" si="41"/>
        <v>0</v>
      </c>
      <c r="BF52" s="334">
        <f t="shared" si="41"/>
        <v>0</v>
      </c>
      <c r="BG52" s="334">
        <f t="shared" si="41"/>
        <v>0</v>
      </c>
      <c r="BH52" s="334">
        <f t="shared" si="41"/>
        <v>0</v>
      </c>
      <c r="BI52" s="334">
        <f t="shared" si="41"/>
        <v>0</v>
      </c>
      <c r="BJ52" s="334">
        <f t="shared" si="41"/>
        <v>0</v>
      </c>
      <c r="BK52" s="334">
        <f t="shared" si="41"/>
        <v>0</v>
      </c>
      <c r="BL52" s="334">
        <f t="shared" si="41"/>
        <v>0</v>
      </c>
      <c r="BM52" s="334">
        <f t="shared" si="41"/>
        <v>0</v>
      </c>
      <c r="BN52" s="334">
        <f t="shared" si="41"/>
        <v>0</v>
      </c>
      <c r="BO52" s="334">
        <f t="shared" si="41"/>
        <v>0</v>
      </c>
      <c r="BP52" s="334">
        <f t="shared" si="41"/>
        <v>0</v>
      </c>
      <c r="BQ52" s="334">
        <f t="shared" si="41"/>
        <v>0</v>
      </c>
      <c r="BR52" s="334">
        <f t="shared" si="41"/>
        <v>0</v>
      </c>
      <c r="BS52" s="334">
        <f t="shared" si="41"/>
        <v>0</v>
      </c>
      <c r="BT52" s="334">
        <f t="shared" si="41"/>
        <v>0</v>
      </c>
      <c r="BU52" s="334">
        <f t="shared" si="41"/>
        <v>0</v>
      </c>
      <c r="BV52" s="334">
        <f t="shared" si="41"/>
        <v>0</v>
      </c>
      <c r="BW52" s="334">
        <f t="shared" si="41"/>
        <v>0</v>
      </c>
      <c r="BX52" s="334">
        <f t="shared" si="41"/>
        <v>0</v>
      </c>
      <c r="BY52" s="334">
        <f t="shared" si="41"/>
        <v>0</v>
      </c>
      <c r="BZ52" s="334">
        <f t="shared" si="41"/>
        <v>0</v>
      </c>
      <c r="CA52" s="334">
        <f t="shared" si="41"/>
        <v>0</v>
      </c>
      <c r="CB52" s="334">
        <f t="shared" si="41"/>
        <v>0</v>
      </c>
      <c r="CC52" s="334">
        <f t="shared" si="41"/>
        <v>0</v>
      </c>
      <c r="CD52" s="334">
        <f t="shared" ref="CD52" si="42">SUM(CD53)</f>
        <v>0</v>
      </c>
      <c r="CE52" s="334">
        <f t="shared" si="41"/>
        <v>0</v>
      </c>
      <c r="CF52" s="334">
        <f t="shared" ref="CF52:DD52" si="43">SUM(CF53)</f>
        <v>0</v>
      </c>
      <c r="CG52" s="334">
        <f t="shared" si="43"/>
        <v>0</v>
      </c>
      <c r="CH52" s="334">
        <f t="shared" si="43"/>
        <v>0</v>
      </c>
      <c r="CI52" s="334">
        <f t="shared" si="43"/>
        <v>0</v>
      </c>
      <c r="CJ52" s="334">
        <f t="shared" si="43"/>
        <v>0</v>
      </c>
      <c r="CK52" s="334">
        <f t="shared" si="43"/>
        <v>0</v>
      </c>
      <c r="CL52" s="334">
        <f t="shared" si="43"/>
        <v>0</v>
      </c>
      <c r="CM52" s="334">
        <f t="shared" si="43"/>
        <v>0</v>
      </c>
      <c r="CN52" s="334">
        <f t="shared" si="43"/>
        <v>0</v>
      </c>
      <c r="CO52" s="334">
        <f t="shared" si="43"/>
        <v>0</v>
      </c>
      <c r="CP52" s="334">
        <f t="shared" si="43"/>
        <v>0</v>
      </c>
      <c r="CQ52" s="334">
        <f t="shared" si="43"/>
        <v>0</v>
      </c>
      <c r="CR52" s="334">
        <f t="shared" si="43"/>
        <v>0</v>
      </c>
      <c r="CS52" s="334">
        <f t="shared" si="43"/>
        <v>0</v>
      </c>
      <c r="CT52" s="334">
        <f t="shared" si="43"/>
        <v>0</v>
      </c>
      <c r="CU52" s="334">
        <f t="shared" si="43"/>
        <v>0</v>
      </c>
      <c r="CV52" s="334">
        <f t="shared" si="43"/>
        <v>0</v>
      </c>
      <c r="CW52" s="334">
        <f t="shared" si="43"/>
        <v>0</v>
      </c>
      <c r="CX52" s="334">
        <f t="shared" si="43"/>
        <v>0</v>
      </c>
      <c r="CY52" s="334">
        <f t="shared" si="43"/>
        <v>0</v>
      </c>
      <c r="CZ52" s="334">
        <f t="shared" si="43"/>
        <v>0</v>
      </c>
      <c r="DA52" s="334">
        <f t="shared" si="43"/>
        <v>0</v>
      </c>
      <c r="DB52" s="334">
        <f t="shared" si="43"/>
        <v>0</v>
      </c>
      <c r="DC52" s="334">
        <f t="shared" si="43"/>
        <v>0</v>
      </c>
      <c r="DD52" s="334">
        <f t="shared" si="43"/>
        <v>0</v>
      </c>
    </row>
    <row r="53" spans="2:108" s="1" customFormat="1" ht="12.75" x14ac:dyDescent="0.2">
      <c r="B53" s="165">
        <v>4102</v>
      </c>
      <c r="C53" s="145" t="s">
        <v>71120</v>
      </c>
      <c r="D53" s="153" t="s">
        <v>133</v>
      </c>
      <c r="E53" s="171" t="s">
        <v>238</v>
      </c>
      <c r="F53" s="169"/>
      <c r="G53" s="169"/>
      <c r="H53" s="169"/>
      <c r="I53" s="169"/>
      <c r="J53" s="417"/>
      <c r="K53" s="361"/>
      <c r="L53" s="362"/>
      <c r="M53" s="356"/>
      <c r="N53" s="358"/>
      <c r="O53" s="166" t="s">
        <v>15</v>
      </c>
      <c r="P53" s="360"/>
      <c r="Q53" s="256">
        <f>J53*SUM(K53:M53)*N53*P53</f>
        <v>0</v>
      </c>
      <c r="R53" s="389"/>
      <c r="S53" s="389"/>
      <c r="T53" s="389"/>
      <c r="U53" s="389"/>
      <c r="V53" s="389"/>
      <c r="W53" s="389"/>
      <c r="X53" s="389"/>
      <c r="Y53" s="389"/>
      <c r="Z53" s="389"/>
      <c r="AA53" s="389"/>
      <c r="AB53" s="389"/>
      <c r="AC53" s="389"/>
      <c r="AD53" s="256">
        <f>SUM(R53:AC53)</f>
        <v>0</v>
      </c>
      <c r="AE53" s="389"/>
      <c r="AF53" s="389"/>
      <c r="AG53" s="389"/>
      <c r="AH53" s="389"/>
      <c r="AI53" s="389"/>
      <c r="AJ53" s="389"/>
      <c r="AK53" s="389"/>
      <c r="AL53" s="389"/>
      <c r="AM53" s="389"/>
      <c r="AN53" s="389"/>
      <c r="AO53" s="389"/>
      <c r="AP53" s="389"/>
      <c r="AQ53" s="256">
        <f>SUM(AE53:AP53)</f>
        <v>0</v>
      </c>
      <c r="AR53" s="389"/>
      <c r="AS53" s="389"/>
      <c r="AT53" s="389"/>
      <c r="AU53" s="389"/>
      <c r="AV53" s="389"/>
      <c r="AW53" s="389"/>
      <c r="AX53" s="389"/>
      <c r="AY53" s="389"/>
      <c r="AZ53" s="389"/>
      <c r="BA53" s="389"/>
      <c r="BB53" s="389"/>
      <c r="BC53" s="389"/>
      <c r="BD53" s="256">
        <f>SUM(AR53:BC53)</f>
        <v>0</v>
      </c>
      <c r="BE53" s="389"/>
      <c r="BF53" s="389"/>
      <c r="BG53" s="389"/>
      <c r="BH53" s="389"/>
      <c r="BI53" s="389"/>
      <c r="BJ53" s="389"/>
      <c r="BK53" s="389"/>
      <c r="BL53" s="389"/>
      <c r="BM53" s="389"/>
      <c r="BN53" s="389"/>
      <c r="BO53" s="389"/>
      <c r="BP53" s="389"/>
      <c r="BQ53" s="256">
        <f>SUM(BE53:BP53)</f>
        <v>0</v>
      </c>
      <c r="BR53" s="389"/>
      <c r="BS53" s="389"/>
      <c r="BT53" s="389"/>
      <c r="BU53" s="389"/>
      <c r="BV53" s="389"/>
      <c r="BW53" s="389"/>
      <c r="BX53" s="389"/>
      <c r="BY53" s="389"/>
      <c r="BZ53" s="389"/>
      <c r="CA53" s="389"/>
      <c r="CB53" s="389"/>
      <c r="CC53" s="389"/>
      <c r="CD53" s="256">
        <f>SUM(BR53:CC53)</f>
        <v>0</v>
      </c>
      <c r="CE53" s="389"/>
      <c r="CF53" s="389"/>
      <c r="CG53" s="389"/>
      <c r="CH53" s="389"/>
      <c r="CI53" s="389"/>
      <c r="CJ53" s="389"/>
      <c r="CK53" s="389"/>
      <c r="CL53" s="389"/>
      <c r="CM53" s="389"/>
      <c r="CN53" s="389"/>
      <c r="CO53" s="389"/>
      <c r="CP53" s="389"/>
      <c r="CQ53" s="256">
        <f>SUM(CE53:CP53)</f>
        <v>0</v>
      </c>
      <c r="CR53" s="389"/>
      <c r="CS53" s="389"/>
      <c r="CT53" s="389"/>
      <c r="CU53" s="389"/>
      <c r="CV53" s="389"/>
      <c r="CW53" s="389"/>
      <c r="CX53" s="389"/>
      <c r="CY53" s="389"/>
      <c r="CZ53" s="389"/>
      <c r="DA53" s="389"/>
      <c r="DB53" s="389"/>
      <c r="DC53" s="389"/>
      <c r="DD53" s="256">
        <f>SUM(CR53:DC53)</f>
        <v>0</v>
      </c>
    </row>
    <row r="54" spans="2:108" s="1" customFormat="1" ht="18" customHeight="1" x14ac:dyDescent="0.2">
      <c r="B54" s="165"/>
      <c r="C54" s="14">
        <v>1.7</v>
      </c>
      <c r="D54" s="106"/>
      <c r="E54" s="15" t="s">
        <v>202</v>
      </c>
      <c r="F54" s="16"/>
      <c r="G54" s="16"/>
      <c r="H54" s="16"/>
      <c r="I54" s="16"/>
      <c r="J54" s="418"/>
      <c r="K54" s="15"/>
      <c r="L54" s="17"/>
      <c r="M54" s="165"/>
      <c r="N54" s="275"/>
      <c r="O54" s="166"/>
      <c r="P54" s="326"/>
      <c r="Q54" s="334">
        <f ca="1">SUM(Q55:Q57)</f>
        <v>0</v>
      </c>
      <c r="R54" s="334">
        <f t="shared" ref="R54:AQ54" ca="1" si="44">SUM(R55:R57)</f>
        <v>0</v>
      </c>
      <c r="S54" s="334">
        <f t="shared" ca="1" si="44"/>
        <v>0</v>
      </c>
      <c r="T54" s="334">
        <f t="shared" ca="1" si="44"/>
        <v>0</v>
      </c>
      <c r="U54" s="334">
        <f t="shared" ca="1" si="44"/>
        <v>0</v>
      </c>
      <c r="V54" s="334">
        <f t="shared" ca="1" si="44"/>
        <v>0</v>
      </c>
      <c r="W54" s="334">
        <f t="shared" ca="1" si="44"/>
        <v>0</v>
      </c>
      <c r="X54" s="334">
        <f t="shared" ca="1" si="44"/>
        <v>0</v>
      </c>
      <c r="Y54" s="334">
        <f t="shared" ca="1" si="44"/>
        <v>0</v>
      </c>
      <c r="Z54" s="334">
        <f t="shared" ca="1" si="44"/>
        <v>0</v>
      </c>
      <c r="AA54" s="334">
        <f ca="1">SUM(AA55:AA57)</f>
        <v>0</v>
      </c>
      <c r="AB54" s="334">
        <f t="shared" ca="1" si="44"/>
        <v>0</v>
      </c>
      <c r="AC54" s="334">
        <f t="shared" ca="1" si="44"/>
        <v>0</v>
      </c>
      <c r="AD54" s="334">
        <f t="shared" ca="1" si="44"/>
        <v>0</v>
      </c>
      <c r="AE54" s="334">
        <f t="shared" ca="1" si="44"/>
        <v>0</v>
      </c>
      <c r="AF54" s="334">
        <f t="shared" ca="1" si="44"/>
        <v>0</v>
      </c>
      <c r="AG54" s="334">
        <f t="shared" ca="1" si="44"/>
        <v>0</v>
      </c>
      <c r="AH54" s="334">
        <f t="shared" ca="1" si="44"/>
        <v>0</v>
      </c>
      <c r="AI54" s="334">
        <f t="shared" ca="1" si="44"/>
        <v>0</v>
      </c>
      <c r="AJ54" s="334">
        <f t="shared" ca="1" si="44"/>
        <v>0</v>
      </c>
      <c r="AK54" s="334">
        <f t="shared" ca="1" si="44"/>
        <v>0</v>
      </c>
      <c r="AL54" s="334">
        <f t="shared" ca="1" si="44"/>
        <v>0</v>
      </c>
      <c r="AM54" s="334">
        <f t="shared" ca="1" si="44"/>
        <v>0</v>
      </c>
      <c r="AN54" s="334">
        <f t="shared" ca="1" si="44"/>
        <v>0</v>
      </c>
      <c r="AO54" s="334">
        <f t="shared" ca="1" si="44"/>
        <v>0</v>
      </c>
      <c r="AP54" s="334">
        <f t="shared" ca="1" si="44"/>
        <v>0</v>
      </c>
      <c r="AQ54" s="334">
        <f t="shared" ca="1" si="44"/>
        <v>0</v>
      </c>
      <c r="AR54" s="334">
        <f t="shared" ref="AR54:BQ54" ca="1" si="45">SUM(AR55:AR57)</f>
        <v>0</v>
      </c>
      <c r="AS54" s="334">
        <f t="shared" ca="1" si="45"/>
        <v>0</v>
      </c>
      <c r="AT54" s="334">
        <f t="shared" ca="1" si="45"/>
        <v>0</v>
      </c>
      <c r="AU54" s="334">
        <f t="shared" ca="1" si="45"/>
        <v>0</v>
      </c>
      <c r="AV54" s="334">
        <f t="shared" ca="1" si="45"/>
        <v>0</v>
      </c>
      <c r="AW54" s="334">
        <f t="shared" ca="1" si="45"/>
        <v>0</v>
      </c>
      <c r="AX54" s="334">
        <f t="shared" ca="1" si="45"/>
        <v>0</v>
      </c>
      <c r="AY54" s="334">
        <f t="shared" ca="1" si="45"/>
        <v>0</v>
      </c>
      <c r="AZ54" s="334">
        <f t="shared" ca="1" si="45"/>
        <v>0</v>
      </c>
      <c r="BA54" s="334">
        <f t="shared" ca="1" si="45"/>
        <v>0</v>
      </c>
      <c r="BB54" s="334">
        <f t="shared" ca="1" si="45"/>
        <v>0</v>
      </c>
      <c r="BC54" s="334">
        <f t="shared" ca="1" si="45"/>
        <v>0</v>
      </c>
      <c r="BD54" s="334">
        <f t="shared" ca="1" si="45"/>
        <v>0</v>
      </c>
      <c r="BE54" s="334">
        <f t="shared" ca="1" si="45"/>
        <v>0</v>
      </c>
      <c r="BF54" s="334">
        <f t="shared" ca="1" si="45"/>
        <v>0</v>
      </c>
      <c r="BG54" s="334">
        <f t="shared" ca="1" si="45"/>
        <v>0</v>
      </c>
      <c r="BH54" s="334">
        <f t="shared" ca="1" si="45"/>
        <v>0</v>
      </c>
      <c r="BI54" s="334">
        <f t="shared" ca="1" si="45"/>
        <v>0</v>
      </c>
      <c r="BJ54" s="334">
        <f t="shared" ca="1" si="45"/>
        <v>0</v>
      </c>
      <c r="BK54" s="334">
        <f t="shared" ca="1" si="45"/>
        <v>0</v>
      </c>
      <c r="BL54" s="334">
        <f t="shared" ca="1" si="45"/>
        <v>0</v>
      </c>
      <c r="BM54" s="334">
        <f t="shared" ca="1" si="45"/>
        <v>0</v>
      </c>
      <c r="BN54" s="334">
        <f t="shared" ca="1" si="45"/>
        <v>0</v>
      </c>
      <c r="BO54" s="334">
        <f t="shared" ca="1" si="45"/>
        <v>0</v>
      </c>
      <c r="BP54" s="334">
        <f t="shared" ca="1" si="45"/>
        <v>0</v>
      </c>
      <c r="BQ54" s="334">
        <f t="shared" ca="1" si="45"/>
        <v>0</v>
      </c>
      <c r="BR54" s="334">
        <f t="shared" ref="BR54:CD54" ca="1" si="46">SUM(BR55:BR57)</f>
        <v>0</v>
      </c>
      <c r="BS54" s="334">
        <f t="shared" ca="1" si="46"/>
        <v>0</v>
      </c>
      <c r="BT54" s="334">
        <f t="shared" ca="1" si="46"/>
        <v>0</v>
      </c>
      <c r="BU54" s="334">
        <f t="shared" ca="1" si="46"/>
        <v>0</v>
      </c>
      <c r="BV54" s="334">
        <f t="shared" ca="1" si="46"/>
        <v>0</v>
      </c>
      <c r="BW54" s="334">
        <f t="shared" ca="1" si="46"/>
        <v>0</v>
      </c>
      <c r="BX54" s="334">
        <f t="shared" ca="1" si="46"/>
        <v>0</v>
      </c>
      <c r="BY54" s="334">
        <f t="shared" ca="1" si="46"/>
        <v>0</v>
      </c>
      <c r="BZ54" s="334">
        <f t="shared" ca="1" si="46"/>
        <v>0</v>
      </c>
      <c r="CA54" s="334">
        <f t="shared" ca="1" si="46"/>
        <v>0</v>
      </c>
      <c r="CB54" s="334">
        <f t="shared" ca="1" si="46"/>
        <v>0</v>
      </c>
      <c r="CC54" s="334">
        <f t="shared" ca="1" si="46"/>
        <v>0</v>
      </c>
      <c r="CD54" s="334">
        <f t="shared" ca="1" si="46"/>
        <v>0</v>
      </c>
      <c r="CE54" s="334">
        <f t="shared" ref="CE54:CQ54" ca="1" si="47">SUM(CE55:CE57)</f>
        <v>0</v>
      </c>
      <c r="CF54" s="334">
        <f t="shared" ca="1" si="47"/>
        <v>0</v>
      </c>
      <c r="CG54" s="334">
        <f t="shared" ca="1" si="47"/>
        <v>0</v>
      </c>
      <c r="CH54" s="334">
        <f t="shared" ca="1" si="47"/>
        <v>0</v>
      </c>
      <c r="CI54" s="334">
        <f t="shared" ca="1" si="47"/>
        <v>0</v>
      </c>
      <c r="CJ54" s="334">
        <f t="shared" ca="1" si="47"/>
        <v>0</v>
      </c>
      <c r="CK54" s="334">
        <f t="shared" ca="1" si="47"/>
        <v>0</v>
      </c>
      <c r="CL54" s="334">
        <f t="shared" ca="1" si="47"/>
        <v>0</v>
      </c>
      <c r="CM54" s="334">
        <f t="shared" ca="1" si="47"/>
        <v>0</v>
      </c>
      <c r="CN54" s="334">
        <f t="shared" ca="1" si="47"/>
        <v>0</v>
      </c>
      <c r="CO54" s="334">
        <f t="shared" ca="1" si="47"/>
        <v>0</v>
      </c>
      <c r="CP54" s="334">
        <f t="shared" ca="1" si="47"/>
        <v>0</v>
      </c>
      <c r="CQ54" s="334">
        <f t="shared" ca="1" si="47"/>
        <v>0</v>
      </c>
      <c r="CR54" s="334">
        <f t="shared" ref="CR54:DD54" ca="1" si="48">SUM(CR55:CR57)</f>
        <v>0</v>
      </c>
      <c r="CS54" s="334">
        <f t="shared" ca="1" si="48"/>
        <v>0</v>
      </c>
      <c r="CT54" s="334">
        <f t="shared" ca="1" si="48"/>
        <v>0</v>
      </c>
      <c r="CU54" s="334">
        <f t="shared" ca="1" si="48"/>
        <v>0</v>
      </c>
      <c r="CV54" s="334">
        <f t="shared" ca="1" si="48"/>
        <v>0</v>
      </c>
      <c r="CW54" s="334">
        <f t="shared" ca="1" si="48"/>
        <v>0</v>
      </c>
      <c r="CX54" s="334">
        <f t="shared" ca="1" si="48"/>
        <v>0</v>
      </c>
      <c r="CY54" s="334">
        <f t="shared" ca="1" si="48"/>
        <v>0</v>
      </c>
      <c r="CZ54" s="334">
        <f t="shared" ca="1" si="48"/>
        <v>0</v>
      </c>
      <c r="DA54" s="334">
        <f t="shared" ca="1" si="48"/>
        <v>0</v>
      </c>
      <c r="DB54" s="334">
        <f t="shared" ca="1" si="48"/>
        <v>0</v>
      </c>
      <c r="DC54" s="334">
        <f t="shared" ca="1" si="48"/>
        <v>0</v>
      </c>
      <c r="DD54" s="334">
        <f t="shared" ca="1" si="48"/>
        <v>0</v>
      </c>
    </row>
    <row r="55" spans="2:108" s="120" customFormat="1" ht="12.75" x14ac:dyDescent="0.2">
      <c r="B55" s="525">
        <v>4151</v>
      </c>
      <c r="C55" s="304" t="s">
        <v>71122</v>
      </c>
      <c r="D55" s="305" t="s">
        <v>133</v>
      </c>
      <c r="E55" s="526" t="s">
        <v>204</v>
      </c>
      <c r="F55" s="527"/>
      <c r="G55" s="527"/>
      <c r="H55" s="527"/>
      <c r="I55" s="527"/>
      <c r="J55" s="528">
        <v>1</v>
      </c>
      <c r="K55" s="305"/>
      <c r="L55" s="525"/>
      <c r="M55" s="525">
        <v>1</v>
      </c>
      <c r="N55" s="529">
        <v>1</v>
      </c>
      <c r="O55" s="303" t="s">
        <v>71090</v>
      </c>
      <c r="P55" s="530">
        <f ca="1">SUMIF(BREAKDOWN!$B$4:$CD$217,'sheet 2'!B55,BREAKDOWN!$P$4:$P$217)</f>
        <v>0</v>
      </c>
      <c r="Q55" s="530">
        <f ca="1">SUMIF(BREAKDOWN!$B$4:$CD$217,'sheet 2'!B55,BREAKDOWN!$Q$4:$Q$217)</f>
        <v>0</v>
      </c>
      <c r="R55" s="530">
        <f ca="1">SUMIF(BREAKDOWN!$B$4:$CD$217,'sheet 2'!$B$55,BREAKDOWN!R4:R217)</f>
        <v>0</v>
      </c>
      <c r="S55" s="530">
        <f ca="1">SUMIF(BREAKDOWN!$B$4:$CD$217,'sheet 2'!$B$55,BREAKDOWN!S4:S217)</f>
        <v>0</v>
      </c>
      <c r="T55" s="530">
        <f ca="1">SUMIF(BREAKDOWN!$B$4:$CD$217,'sheet 2'!$B$55,BREAKDOWN!T4:T217)</f>
        <v>0</v>
      </c>
      <c r="U55" s="530">
        <f ca="1">SUMIF(BREAKDOWN!$B$4:$CD$217,'sheet 2'!$B$55,BREAKDOWN!U4:U217)</f>
        <v>0</v>
      </c>
      <c r="V55" s="530">
        <f ca="1">SUMIF(BREAKDOWN!$B$4:$CD$217,'sheet 2'!$B$55,BREAKDOWN!V4:V217)</f>
        <v>0</v>
      </c>
      <c r="W55" s="530">
        <f ca="1">SUMIF(BREAKDOWN!$B$4:$CD$217,'sheet 2'!$B$55,BREAKDOWN!W4:W217)</f>
        <v>0</v>
      </c>
      <c r="X55" s="530">
        <f ca="1">SUMIF(BREAKDOWN!$B$4:$CD$217,'sheet 2'!$B$55,BREAKDOWN!X4:X217)</f>
        <v>0</v>
      </c>
      <c r="Y55" s="530">
        <f ca="1">SUMIF(BREAKDOWN!$B$4:$CD$217,'sheet 2'!$B$55,BREAKDOWN!Y4:Y217)</f>
        <v>0</v>
      </c>
      <c r="Z55" s="530">
        <f ca="1">SUMIF(BREAKDOWN!$B$4:$CD$217,'sheet 2'!$B$55,BREAKDOWN!Z4:Z217)</f>
        <v>0</v>
      </c>
      <c r="AA55" s="530">
        <f ca="1">SUMIF(BREAKDOWN!$B$4:$CD$217,'sheet 2'!$B$55,BREAKDOWN!AA4:AA217)</f>
        <v>0</v>
      </c>
      <c r="AB55" s="530">
        <f ca="1">SUMIF(BREAKDOWN!$B$4:$CD$217,'sheet 2'!$B$55,BREAKDOWN!AB4:AB217)</f>
        <v>0</v>
      </c>
      <c r="AC55" s="530">
        <f ca="1">SUMIF(BREAKDOWN!$B$4:$CD$217,'sheet 2'!$B$55,BREAKDOWN!AC4:AC217)</f>
        <v>0</v>
      </c>
      <c r="AD55" s="531">
        <f t="shared" ref="AD55:AD57" ca="1" si="49">SUM(R55:AC55)</f>
        <v>0</v>
      </c>
      <c r="AE55" s="530">
        <f ca="1">SUMIF(BREAKDOWN!$B$4:$CD$217,'sheet 2'!$B$55,BREAKDOWN!AE4:AE217)</f>
        <v>0</v>
      </c>
      <c r="AF55" s="530">
        <f ca="1">SUMIF(BREAKDOWN!$B$4:$CD$217,'sheet 2'!$B$55,BREAKDOWN!AF4:AF217)</f>
        <v>0</v>
      </c>
      <c r="AG55" s="530">
        <f ca="1">SUMIF(BREAKDOWN!$B$4:$CD$217,'sheet 2'!$B$55,BREAKDOWN!AG4:AG217)</f>
        <v>0</v>
      </c>
      <c r="AH55" s="530">
        <f ca="1">SUMIF(BREAKDOWN!$B$4:$CD$217,'sheet 2'!$B$55,BREAKDOWN!AH4:AH217)</f>
        <v>0</v>
      </c>
      <c r="AI55" s="530">
        <f ca="1">SUMIF(BREAKDOWN!$B$4:$CD$217,'sheet 2'!$B$55,BREAKDOWN!AI4:AI217)</f>
        <v>0</v>
      </c>
      <c r="AJ55" s="530">
        <f ca="1">SUMIF(BREAKDOWN!$B$4:$CD$217,'sheet 2'!$B$55,BREAKDOWN!AJ4:AJ217)</f>
        <v>0</v>
      </c>
      <c r="AK55" s="530">
        <f ca="1">SUMIF(BREAKDOWN!$B$4:$CD$217,'sheet 2'!$B$55,BREAKDOWN!AK4:AK217)</f>
        <v>0</v>
      </c>
      <c r="AL55" s="530">
        <f ca="1">SUMIF(BREAKDOWN!$B$4:$CD$217,'sheet 2'!$B$55,BREAKDOWN!AL4:AL217)</f>
        <v>0</v>
      </c>
      <c r="AM55" s="530">
        <f ca="1">SUMIF(BREAKDOWN!$B$4:$CD$217,'sheet 2'!$B$55,BREAKDOWN!AM4:AM217)</f>
        <v>0</v>
      </c>
      <c r="AN55" s="530">
        <f ca="1">SUMIF(BREAKDOWN!$B$4:$CD$217,'sheet 2'!$B$55,BREAKDOWN!AN4:AN217)</f>
        <v>0</v>
      </c>
      <c r="AO55" s="530">
        <f ca="1">SUMIF(BREAKDOWN!$B$4:$CD$217,'sheet 2'!$B$55,BREAKDOWN!AO4:AO217)</f>
        <v>0</v>
      </c>
      <c r="AP55" s="530">
        <f ca="1">SUMIF(BREAKDOWN!$B$4:$CD$217,'sheet 2'!$B$55,BREAKDOWN!AP4:AP217)</f>
        <v>0</v>
      </c>
      <c r="AQ55" s="531">
        <f ca="1">SUM(AE55:AP55)</f>
        <v>0</v>
      </c>
      <c r="AR55" s="530">
        <f ca="1">SUMIF(BREAKDOWN!$B$4:$CD$217,'sheet 2'!$B$55,BREAKDOWN!AR4:AR217)</f>
        <v>0</v>
      </c>
      <c r="AS55" s="530">
        <f ca="1">SUMIF(BREAKDOWN!$B$4:$CD$217,'sheet 2'!$B$55,BREAKDOWN!AS4:AS217)</f>
        <v>0</v>
      </c>
      <c r="AT55" s="530">
        <f ca="1">SUMIF(BREAKDOWN!$B$4:$CD$217,'sheet 2'!$B$55,BREAKDOWN!AT4:AT217)</f>
        <v>0</v>
      </c>
      <c r="AU55" s="530">
        <f ca="1">SUMIF(BREAKDOWN!$B$4:$CD$217,'sheet 2'!$B$55,BREAKDOWN!AU4:AU217)</f>
        <v>0</v>
      </c>
      <c r="AV55" s="530">
        <f ca="1">SUMIF(BREAKDOWN!$B$4:$CD$217,'sheet 2'!$B$55,BREAKDOWN!AV4:AV217)</f>
        <v>0</v>
      </c>
      <c r="AW55" s="530">
        <f ca="1">SUMIF(BREAKDOWN!$B$4:$CD$217,'sheet 2'!$B$55,BREAKDOWN!AW4:AW217)</f>
        <v>0</v>
      </c>
      <c r="AX55" s="530">
        <f ca="1">SUMIF(BREAKDOWN!$B$4:$CD$217,'sheet 2'!$B$55,BREAKDOWN!AX4:AX217)</f>
        <v>0</v>
      </c>
      <c r="AY55" s="530">
        <f ca="1">SUMIF(BREAKDOWN!$B$4:$CD$217,'sheet 2'!$B$55,BREAKDOWN!AY4:AY217)</f>
        <v>0</v>
      </c>
      <c r="AZ55" s="530">
        <f ca="1">SUMIF(BREAKDOWN!$B$4:$CD$217,'sheet 2'!$B$55,BREAKDOWN!AZ4:AZ217)</f>
        <v>0</v>
      </c>
      <c r="BA55" s="530">
        <f ca="1">SUMIF(BREAKDOWN!$B$4:$CD$217,'sheet 2'!$B$55,BREAKDOWN!BA4:BA217)</f>
        <v>0</v>
      </c>
      <c r="BB55" s="530">
        <f ca="1">SUMIF(BREAKDOWN!$B$4:$CD$217,'sheet 2'!$B$55,BREAKDOWN!BB4:BB217)</f>
        <v>0</v>
      </c>
      <c r="BC55" s="530">
        <f ca="1">SUMIF(BREAKDOWN!$B$4:$CD$217,'sheet 2'!$B$55,BREAKDOWN!BC4:BC217)</f>
        <v>0</v>
      </c>
      <c r="BD55" s="531">
        <f ca="1">SUM(AR55:BC55)</f>
        <v>0</v>
      </c>
      <c r="BE55" s="530">
        <f ca="1">SUMIF(BREAKDOWN!$B$4:$CD$217,'sheet 2'!$B$55,BREAKDOWN!BE4:BE217)</f>
        <v>0</v>
      </c>
      <c r="BF55" s="530">
        <f ca="1">SUMIF(BREAKDOWN!$B$4:$CD$217,'sheet 2'!$B$55,BREAKDOWN!BF4:BF217)</f>
        <v>0</v>
      </c>
      <c r="BG55" s="530">
        <f ca="1">SUMIF(BREAKDOWN!$B$4:$CD$217,'sheet 2'!$B$55,BREAKDOWN!BG4:BG217)</f>
        <v>0</v>
      </c>
      <c r="BH55" s="530">
        <f ca="1">SUMIF(BREAKDOWN!$B$4:$CD$217,'sheet 2'!$B$55,BREAKDOWN!BH4:BH217)</f>
        <v>0</v>
      </c>
      <c r="BI55" s="530">
        <f ca="1">SUMIF(BREAKDOWN!$B$4:$CD$217,'sheet 2'!$B$55,BREAKDOWN!BI4:BI217)</f>
        <v>0</v>
      </c>
      <c r="BJ55" s="530">
        <f ca="1">SUMIF(BREAKDOWN!$B$4:$CD$217,'sheet 2'!$B$55,BREAKDOWN!BJ4:BJ217)</f>
        <v>0</v>
      </c>
      <c r="BK55" s="530">
        <f ca="1">SUMIF(BREAKDOWN!$B$4:$CD$217,'sheet 2'!$B$55,BREAKDOWN!BK4:BK217)</f>
        <v>0</v>
      </c>
      <c r="BL55" s="530">
        <f ca="1">SUMIF(BREAKDOWN!$B$4:$CD$217,'sheet 2'!$B$55,BREAKDOWN!BL4:BL217)</f>
        <v>0</v>
      </c>
      <c r="BM55" s="530">
        <f ca="1">SUMIF(BREAKDOWN!$B$4:$CD$217,'sheet 2'!$B$55,BREAKDOWN!BM4:BM217)</f>
        <v>0</v>
      </c>
      <c r="BN55" s="530">
        <f ca="1">SUMIF(BREAKDOWN!$B$4:$CD$217,'sheet 2'!$B$55,BREAKDOWN!BN4:BN217)</f>
        <v>0</v>
      </c>
      <c r="BO55" s="530">
        <f ca="1">SUMIF(BREAKDOWN!$B$4:$CD$217,'sheet 2'!$B$55,BREAKDOWN!BO4:BO217)</f>
        <v>0</v>
      </c>
      <c r="BP55" s="530">
        <f ca="1">SUMIF(BREAKDOWN!$B$4:$CD$217,'sheet 2'!$B$55,BREAKDOWN!BP4:BP217)</f>
        <v>0</v>
      </c>
      <c r="BQ55" s="531">
        <f ca="1">SUM(BE55:BP55)</f>
        <v>0</v>
      </c>
      <c r="BR55" s="530">
        <f ca="1">SUMIF(BREAKDOWN!$B$4:$CD$217,'sheet 2'!$B$55,BREAKDOWN!BR4:BR217)</f>
        <v>0</v>
      </c>
      <c r="BS55" s="530">
        <f ca="1">SUMIF(BREAKDOWN!$B$4:$CD$217,'sheet 2'!$B$55,BREAKDOWN!BS4:BS217)</f>
        <v>0</v>
      </c>
      <c r="BT55" s="530">
        <f ca="1">SUMIF(BREAKDOWN!$B$4:$CD$217,'sheet 2'!$B$55,BREAKDOWN!BT4:BT217)</f>
        <v>0</v>
      </c>
      <c r="BU55" s="530">
        <f ca="1">SUMIF(BREAKDOWN!$B$4:$CD$217,'sheet 2'!$B$55,BREAKDOWN!BU4:BU217)</f>
        <v>0</v>
      </c>
      <c r="BV55" s="530">
        <f ca="1">SUMIF(BREAKDOWN!$B$4:$CD$217,'sheet 2'!$B$55,BREAKDOWN!BV4:BV217)</f>
        <v>0</v>
      </c>
      <c r="BW55" s="530">
        <f ca="1">SUMIF(BREAKDOWN!$B$4:$CD$217,'sheet 2'!$B$55,BREAKDOWN!BW4:BW217)</f>
        <v>0</v>
      </c>
      <c r="BX55" s="530">
        <f ca="1">SUMIF(BREAKDOWN!$B$4:$CD$217,'sheet 2'!$B$55,BREAKDOWN!BX4:BX217)</f>
        <v>0</v>
      </c>
      <c r="BY55" s="530">
        <f ca="1">SUMIF(BREAKDOWN!$B$4:$CD$217,'sheet 2'!$B$55,BREAKDOWN!BY4:BY217)</f>
        <v>0</v>
      </c>
      <c r="BZ55" s="530">
        <f ca="1">SUMIF(BREAKDOWN!$B$4:$CD$217,'sheet 2'!$B$55,BREAKDOWN!BZ4:BZ217)</f>
        <v>0</v>
      </c>
      <c r="CA55" s="530">
        <f ca="1">SUMIF(BREAKDOWN!$B$4:$CD$217,'sheet 2'!$B$55,BREAKDOWN!CA4:CA217)</f>
        <v>0</v>
      </c>
      <c r="CB55" s="530">
        <f ca="1">SUMIF(BREAKDOWN!$B$4:$CD$217,'sheet 2'!$B$55,BREAKDOWN!CB4:CB217)</f>
        <v>0</v>
      </c>
      <c r="CC55" s="530">
        <f ca="1">SUMIF(BREAKDOWN!$B$4:$CD$217,'sheet 2'!$B$55,BREAKDOWN!CC4:CC217)</f>
        <v>0</v>
      </c>
      <c r="CD55" s="531">
        <f ca="1">SUM(BR55:CC55)</f>
        <v>0</v>
      </c>
      <c r="CE55" s="530">
        <f ca="1">SUMIF(BREAKDOWN!$B$4:$CD$217,'sheet 2'!$B$55,BREAKDOWN!CE4:CE217)</f>
        <v>0</v>
      </c>
      <c r="CF55" s="530">
        <f ca="1">SUMIF(BREAKDOWN!$B$4:$CD$217,'sheet 2'!$B$55,BREAKDOWN!CF4:CF217)</f>
        <v>0</v>
      </c>
      <c r="CG55" s="530">
        <f ca="1">SUMIF(BREAKDOWN!$B$4:$CD$217,'sheet 2'!$B$55,BREAKDOWN!CG4:CG217)</f>
        <v>0</v>
      </c>
      <c r="CH55" s="530">
        <f ca="1">SUMIF(BREAKDOWN!$B$4:$CD$217,'sheet 2'!$B$55,BREAKDOWN!CH4:CH217)</f>
        <v>0</v>
      </c>
      <c r="CI55" s="530">
        <f ca="1">SUMIF(BREAKDOWN!$B$4:$CD$217,'sheet 2'!$B$55,BREAKDOWN!CI4:CI217)</f>
        <v>0</v>
      </c>
      <c r="CJ55" s="530">
        <f ca="1">SUMIF(BREAKDOWN!$B$4:$CD$217,'sheet 2'!$B$55,BREAKDOWN!CJ4:CJ217)</f>
        <v>0</v>
      </c>
      <c r="CK55" s="530">
        <f ca="1">SUMIF(BREAKDOWN!$B$4:$CD$217,'sheet 2'!$B$55,BREAKDOWN!CK4:CK217)</f>
        <v>0</v>
      </c>
      <c r="CL55" s="530">
        <f ca="1">SUMIF(BREAKDOWN!$B$4:$CD$217,'sheet 2'!$B$55,BREAKDOWN!CL4:CL217)</f>
        <v>0</v>
      </c>
      <c r="CM55" s="530">
        <f ca="1">SUMIF(BREAKDOWN!$B$4:$CD$217,'sheet 2'!$B$55,BREAKDOWN!CM4:CM217)</f>
        <v>0</v>
      </c>
      <c r="CN55" s="530">
        <f ca="1">SUMIF(BREAKDOWN!$B$4:$CD$217,'sheet 2'!$B$55,BREAKDOWN!CN4:CN217)</f>
        <v>0</v>
      </c>
      <c r="CO55" s="530">
        <f ca="1">SUMIF(BREAKDOWN!$B$4:$CD$217,'sheet 2'!$B$55,BREAKDOWN!CO4:CO217)</f>
        <v>0</v>
      </c>
      <c r="CP55" s="530">
        <f ca="1">SUMIF(BREAKDOWN!$B$4:$CD$217,'sheet 2'!$B$55,BREAKDOWN!CP4:CP217)</f>
        <v>0</v>
      </c>
      <c r="CQ55" s="531">
        <f ca="1">SUM(CE55:CP55)</f>
        <v>0</v>
      </c>
      <c r="CR55" s="530">
        <f ca="1">SUMIF(BREAKDOWN!$B$4:$CD$217,'sheet 2'!$B$55,BREAKDOWN!CR4:CR217)</f>
        <v>0</v>
      </c>
      <c r="CS55" s="530">
        <f ca="1">SUMIF(BREAKDOWN!$B$4:$CD$217,'sheet 2'!$B$55,BREAKDOWN!CS4:CS217)</f>
        <v>0</v>
      </c>
      <c r="CT55" s="530">
        <f ca="1">SUMIF(BREAKDOWN!$B$4:$CD$217,'sheet 2'!$B$55,BREAKDOWN!CT4:CT217)</f>
        <v>0</v>
      </c>
      <c r="CU55" s="530">
        <f ca="1">SUMIF(BREAKDOWN!$B$4:$CD$217,'sheet 2'!$B$55,BREAKDOWN!CU4:CU217)</f>
        <v>0</v>
      </c>
      <c r="CV55" s="530">
        <f ca="1">SUMIF(BREAKDOWN!$B$4:$CD$217,'sheet 2'!$B$55,BREAKDOWN!CV4:CV217)</f>
        <v>0</v>
      </c>
      <c r="CW55" s="530">
        <f ca="1">SUMIF(BREAKDOWN!$B$4:$CD$217,'sheet 2'!$B$55,BREAKDOWN!CW4:CW217)</f>
        <v>0</v>
      </c>
      <c r="CX55" s="530">
        <f ca="1">SUMIF(BREAKDOWN!$B$4:$CD$217,'sheet 2'!$B$55,BREAKDOWN!CX4:CX217)</f>
        <v>0</v>
      </c>
      <c r="CY55" s="530">
        <f ca="1">SUMIF(BREAKDOWN!$B$4:$CD$217,'sheet 2'!$B$55,BREAKDOWN!CY4:CY217)</f>
        <v>0</v>
      </c>
      <c r="CZ55" s="530">
        <f ca="1">SUMIF(BREAKDOWN!$B$4:$CD$217,'sheet 2'!$B$55,BREAKDOWN!CZ4:CZ217)</f>
        <v>0</v>
      </c>
      <c r="DA55" s="530">
        <f ca="1">SUMIF(BREAKDOWN!$B$4:$CD$217,'sheet 2'!$B$55,BREAKDOWN!DA4:DA217)</f>
        <v>0</v>
      </c>
      <c r="DB55" s="530">
        <f ca="1">SUMIF(BREAKDOWN!$B$4:$CD$217,'sheet 2'!$B$55,BREAKDOWN!DB4:DB217)</f>
        <v>0</v>
      </c>
      <c r="DC55" s="530">
        <f ca="1">SUMIF(BREAKDOWN!$B$4:$CD$217,'sheet 2'!$B$55,BREAKDOWN!DC4:DC217)</f>
        <v>0</v>
      </c>
      <c r="DD55" s="531">
        <f ca="1">SUM(CR55:DC55)</f>
        <v>0</v>
      </c>
    </row>
    <row r="56" spans="2:108" s="120" customFormat="1" ht="12.75" x14ac:dyDescent="0.2">
      <c r="B56" s="459">
        <v>4152</v>
      </c>
      <c r="C56" s="460" t="s">
        <v>71123</v>
      </c>
      <c r="D56" s="305" t="s">
        <v>133</v>
      </c>
      <c r="E56" s="532" t="s">
        <v>205</v>
      </c>
      <c r="F56" s="533"/>
      <c r="G56" s="533"/>
      <c r="H56" s="533"/>
      <c r="I56" s="533"/>
      <c r="J56" s="534">
        <v>1</v>
      </c>
      <c r="K56" s="305"/>
      <c r="L56" s="525"/>
      <c r="M56" s="459">
        <v>1</v>
      </c>
      <c r="N56" s="535">
        <v>1</v>
      </c>
      <c r="O56" s="303" t="s">
        <v>71090</v>
      </c>
      <c r="P56" s="530">
        <f ca="1">SUMIF(BREAKDOWN!$B$4:$CD$217,'sheet 2'!B56,BREAKDOWN!$P$4:$P$217)</f>
        <v>0</v>
      </c>
      <c r="Q56" s="530">
        <f ca="1">SUMIF(BREAKDOWN!$B$4:$CD$217,'sheet 2'!B56,BREAKDOWN!$Q$4:$Q$217)</f>
        <v>0</v>
      </c>
      <c r="R56" s="530">
        <f ca="1">SUMIF(BREAKDOWN!$B$4:$CD$217,'sheet 2'!$B$56,BREAKDOWN!R4:R217)</f>
        <v>0</v>
      </c>
      <c r="S56" s="530">
        <f ca="1">SUMIF(BREAKDOWN!$B$4:$CD$217,'sheet 2'!$B$56,BREAKDOWN!S4:S217)</f>
        <v>0</v>
      </c>
      <c r="T56" s="530">
        <f ca="1">SUMIF(BREAKDOWN!$B$4:$CD$217,'sheet 2'!$B$56,BREAKDOWN!T4:T217)</f>
        <v>0</v>
      </c>
      <c r="U56" s="530">
        <f ca="1">SUMIF(BREAKDOWN!$B$4:$CD$217,'sheet 2'!$B$56,BREAKDOWN!U4:U217)</f>
        <v>0</v>
      </c>
      <c r="V56" s="530">
        <f ca="1">SUMIF(BREAKDOWN!$B$4:$CD$217,'sheet 2'!$B$56,BREAKDOWN!V4:V217)</f>
        <v>0</v>
      </c>
      <c r="W56" s="530">
        <f ca="1">SUMIF(BREAKDOWN!$B$4:$CD$217,'sheet 2'!$B$56,BREAKDOWN!W4:W217)</f>
        <v>0</v>
      </c>
      <c r="X56" s="530">
        <f ca="1">SUMIF(BREAKDOWN!$B$4:$CD$217,'sheet 2'!$B$56,BREAKDOWN!X4:X217)</f>
        <v>0</v>
      </c>
      <c r="Y56" s="530">
        <f ca="1">SUMIF(BREAKDOWN!$B$4:$CD$217,'sheet 2'!$B$56,BREAKDOWN!Y4:Y217)</f>
        <v>0</v>
      </c>
      <c r="Z56" s="530">
        <f ca="1">SUMIF(BREAKDOWN!$B$4:$CD$217,'sheet 2'!$B$56,BREAKDOWN!Z4:Z217)</f>
        <v>0</v>
      </c>
      <c r="AA56" s="530">
        <f ca="1">SUMIF(BREAKDOWN!$B$4:$CD$217,'sheet 2'!$B$56,BREAKDOWN!AA4:AA217)</f>
        <v>0</v>
      </c>
      <c r="AB56" s="530">
        <f ca="1">SUMIF(BREAKDOWN!$B$4:$CD$217,'sheet 2'!$B$56,BREAKDOWN!AB4:AB217)</f>
        <v>0</v>
      </c>
      <c r="AC56" s="530">
        <f ca="1">SUMIF(BREAKDOWN!$B$4:$CD$217,'sheet 2'!$B$56,BREAKDOWN!AC4:AC217)</f>
        <v>0</v>
      </c>
      <c r="AD56" s="531">
        <f t="shared" ca="1" si="49"/>
        <v>0</v>
      </c>
      <c r="AE56" s="530">
        <f ca="1">SUMIF(BREAKDOWN!$B$4:$CD$217,'sheet 2'!$B$56,BREAKDOWN!AE4:AE217)</f>
        <v>0</v>
      </c>
      <c r="AF56" s="530">
        <f ca="1">SUMIF(BREAKDOWN!$B$4:$CD$217,'sheet 2'!$B$56,BREAKDOWN!AF4:AF217)</f>
        <v>0</v>
      </c>
      <c r="AG56" s="530">
        <f ca="1">SUMIF(BREAKDOWN!$B$4:$CD$217,'sheet 2'!$B$56,BREAKDOWN!AG4:AG217)</f>
        <v>0</v>
      </c>
      <c r="AH56" s="530">
        <f ca="1">SUMIF(BREAKDOWN!$B$4:$CD$217,'sheet 2'!$B$56,BREAKDOWN!AH4:AH217)</f>
        <v>0</v>
      </c>
      <c r="AI56" s="530">
        <f ca="1">SUMIF(BREAKDOWN!$B$4:$CD$217,'sheet 2'!$B$56,BREAKDOWN!AI4:AI217)</f>
        <v>0</v>
      </c>
      <c r="AJ56" s="530">
        <f ca="1">SUMIF(BREAKDOWN!$B$4:$CD$217,'sheet 2'!$B$56,BREAKDOWN!AJ4:AJ217)</f>
        <v>0</v>
      </c>
      <c r="AK56" s="530">
        <f ca="1">SUMIF(BREAKDOWN!$B$4:$CD$217,'sheet 2'!$B$56,BREAKDOWN!AK4:AK217)</f>
        <v>0</v>
      </c>
      <c r="AL56" s="530">
        <f ca="1">SUMIF(BREAKDOWN!$B$4:$CD$217,'sheet 2'!$B$56,BREAKDOWN!AL4:AL217)</f>
        <v>0</v>
      </c>
      <c r="AM56" s="530">
        <f ca="1">SUMIF(BREAKDOWN!$B$4:$CD$217,'sheet 2'!$B$56,BREAKDOWN!AM4:AM217)</f>
        <v>0</v>
      </c>
      <c r="AN56" s="530">
        <f ca="1">SUMIF(BREAKDOWN!$B$4:$CD$217,'sheet 2'!$B$56,BREAKDOWN!AN4:AN217)</f>
        <v>0</v>
      </c>
      <c r="AO56" s="530">
        <f ca="1">SUMIF(BREAKDOWN!$B$4:$CD$217,'sheet 2'!$B$56,BREAKDOWN!AO4:AO217)</f>
        <v>0</v>
      </c>
      <c r="AP56" s="530">
        <f ca="1">SUMIF(BREAKDOWN!$B$4:$CD$217,'sheet 2'!$B$56,BREAKDOWN!AP4:AP217)</f>
        <v>0</v>
      </c>
      <c r="AQ56" s="531">
        <f t="shared" ref="AQ56:AQ57" ca="1" si="50">SUM(AE56:AP56)</f>
        <v>0</v>
      </c>
      <c r="AR56" s="530">
        <f ca="1">SUMIF(BREAKDOWN!$B$4:$CD$217,'sheet 2'!$B$56,BREAKDOWN!AR4:AR217)</f>
        <v>0</v>
      </c>
      <c r="AS56" s="530">
        <f ca="1">SUMIF(BREAKDOWN!$B$4:$CD$217,'sheet 2'!$B$56,BREAKDOWN!AS4:AS217)</f>
        <v>0</v>
      </c>
      <c r="AT56" s="530">
        <f ca="1">SUMIF(BREAKDOWN!$B$4:$CD$217,'sheet 2'!$B$56,BREAKDOWN!AT4:AT217)</f>
        <v>0</v>
      </c>
      <c r="AU56" s="530">
        <f ca="1">SUMIF(BREAKDOWN!$B$4:$CD$217,'sheet 2'!$B$56,BREAKDOWN!AU4:AU217)</f>
        <v>0</v>
      </c>
      <c r="AV56" s="530">
        <f ca="1">SUMIF(BREAKDOWN!$B$4:$CD$217,'sheet 2'!$B$56,BREAKDOWN!AV4:AV217)</f>
        <v>0</v>
      </c>
      <c r="AW56" s="530">
        <f ca="1">SUMIF(BREAKDOWN!$B$4:$CD$217,'sheet 2'!$B$56,BREAKDOWN!AW4:AW217)</f>
        <v>0</v>
      </c>
      <c r="AX56" s="530">
        <f ca="1">SUMIF(BREAKDOWN!$B$4:$CD$217,'sheet 2'!$B$56,BREAKDOWN!AX4:AX217)</f>
        <v>0</v>
      </c>
      <c r="AY56" s="530">
        <f ca="1">SUMIF(BREAKDOWN!$B$4:$CD$217,'sheet 2'!$B$56,BREAKDOWN!AY4:AY217)</f>
        <v>0</v>
      </c>
      <c r="AZ56" s="530">
        <f ca="1">SUMIF(BREAKDOWN!$B$4:$CD$217,'sheet 2'!$B$56,BREAKDOWN!AZ4:AZ217)</f>
        <v>0</v>
      </c>
      <c r="BA56" s="530">
        <f ca="1">SUMIF(BREAKDOWN!$B$4:$CD$217,'sheet 2'!$B$56,BREAKDOWN!BA4:BA217)</f>
        <v>0</v>
      </c>
      <c r="BB56" s="530">
        <f ca="1">SUMIF(BREAKDOWN!$B$4:$CD$217,'sheet 2'!$B$56,BREAKDOWN!BB4:BB217)</f>
        <v>0</v>
      </c>
      <c r="BC56" s="530">
        <f ca="1">SUMIF(BREAKDOWN!$B$4:$CD$217,'sheet 2'!$B$56,BREAKDOWN!BC4:BC217)</f>
        <v>0</v>
      </c>
      <c r="BD56" s="531">
        <f t="shared" ref="BD56:BD57" ca="1" si="51">SUM(AR56:BC56)</f>
        <v>0</v>
      </c>
      <c r="BE56" s="530">
        <f ca="1">SUMIF(BREAKDOWN!$B$4:$CD$217,'sheet 2'!$B$56,BREAKDOWN!BE4:BE217)</f>
        <v>0</v>
      </c>
      <c r="BF56" s="530">
        <f ca="1">SUMIF(BREAKDOWN!$B$4:$CD$217,'sheet 2'!$B$56,BREAKDOWN!BF4:BF217)</f>
        <v>0</v>
      </c>
      <c r="BG56" s="530">
        <f ca="1">SUMIF(BREAKDOWN!$B$4:$CD$217,'sheet 2'!$B$56,BREAKDOWN!BG4:BG217)</f>
        <v>0</v>
      </c>
      <c r="BH56" s="530">
        <f ca="1">SUMIF(BREAKDOWN!$B$4:$CD$217,'sheet 2'!$B$56,BREAKDOWN!BH4:BH217)</f>
        <v>0</v>
      </c>
      <c r="BI56" s="530">
        <f ca="1">SUMIF(BREAKDOWN!$B$4:$CD$217,'sheet 2'!$B$56,BREAKDOWN!BI4:BI217)</f>
        <v>0</v>
      </c>
      <c r="BJ56" s="530">
        <f ca="1">SUMIF(BREAKDOWN!$B$4:$CD$217,'sheet 2'!$B$56,BREAKDOWN!BJ4:BJ217)</f>
        <v>0</v>
      </c>
      <c r="BK56" s="530">
        <f ca="1">SUMIF(BREAKDOWN!$B$4:$CD$217,'sheet 2'!$B$56,BREAKDOWN!BK4:BK217)</f>
        <v>0</v>
      </c>
      <c r="BL56" s="530">
        <f ca="1">SUMIF(BREAKDOWN!$B$4:$CD$217,'sheet 2'!$B$56,BREAKDOWN!BL4:BL217)</f>
        <v>0</v>
      </c>
      <c r="BM56" s="530">
        <f ca="1">SUMIF(BREAKDOWN!$B$4:$CD$217,'sheet 2'!$B$56,BREAKDOWN!BM4:BM217)</f>
        <v>0</v>
      </c>
      <c r="BN56" s="530">
        <f ca="1">SUMIF(BREAKDOWN!$B$4:$CD$217,'sheet 2'!$B$56,BREAKDOWN!BN4:BN217)</f>
        <v>0</v>
      </c>
      <c r="BO56" s="530">
        <f ca="1">SUMIF(BREAKDOWN!$B$4:$CD$217,'sheet 2'!$B$56,BREAKDOWN!BO4:BO217)</f>
        <v>0</v>
      </c>
      <c r="BP56" s="530">
        <f ca="1">SUMIF(BREAKDOWN!$B$4:$CD$217,'sheet 2'!$B$56,BREAKDOWN!BP4:BP217)</f>
        <v>0</v>
      </c>
      <c r="BQ56" s="531">
        <f t="shared" ref="BQ56:BQ57" ca="1" si="52">SUM(BE56:BP56)</f>
        <v>0</v>
      </c>
      <c r="BR56" s="530">
        <f ca="1">SUMIF(BREAKDOWN!$B$4:$CD$217,'sheet 2'!$B$56,BREAKDOWN!BR4:BR217)</f>
        <v>0</v>
      </c>
      <c r="BS56" s="530">
        <f ca="1">SUMIF(BREAKDOWN!$B$4:$CD$217,'sheet 2'!$B$56,BREAKDOWN!BS4:BS217)</f>
        <v>0</v>
      </c>
      <c r="BT56" s="530">
        <f ca="1">SUMIF(BREAKDOWN!$B$4:$CD$217,'sheet 2'!$B$56,BREAKDOWN!BT4:BT217)</f>
        <v>0</v>
      </c>
      <c r="BU56" s="530">
        <f ca="1">SUMIF(BREAKDOWN!$B$4:$CD$217,'sheet 2'!$B$56,BREAKDOWN!BU4:BU217)</f>
        <v>0</v>
      </c>
      <c r="BV56" s="530">
        <f ca="1">SUMIF(BREAKDOWN!$B$4:$CD$217,'sheet 2'!$B$56,BREAKDOWN!BV4:BV217)</f>
        <v>0</v>
      </c>
      <c r="BW56" s="530">
        <f ca="1">SUMIF(BREAKDOWN!$B$4:$CD$217,'sheet 2'!$B$56,BREAKDOWN!BW4:BW217)</f>
        <v>0</v>
      </c>
      <c r="BX56" s="530">
        <f ca="1">SUMIF(BREAKDOWN!$B$4:$CD$217,'sheet 2'!$B$56,BREAKDOWN!BX4:BX217)</f>
        <v>0</v>
      </c>
      <c r="BY56" s="530">
        <f ca="1">SUMIF(BREAKDOWN!$B$4:$CD$217,'sheet 2'!$B$56,BREAKDOWN!BY4:BY217)</f>
        <v>0</v>
      </c>
      <c r="BZ56" s="530">
        <f ca="1">SUMIF(BREAKDOWN!$B$4:$CD$217,'sheet 2'!$B$56,BREAKDOWN!BZ4:BZ217)</f>
        <v>0</v>
      </c>
      <c r="CA56" s="530">
        <f ca="1">SUMIF(BREAKDOWN!$B$4:$CD$217,'sheet 2'!$B$56,BREAKDOWN!CA4:CA217)</f>
        <v>0</v>
      </c>
      <c r="CB56" s="530">
        <f ca="1">SUMIF(BREAKDOWN!$B$4:$CD$217,'sheet 2'!$B$56,BREAKDOWN!CB4:CB217)</f>
        <v>0</v>
      </c>
      <c r="CC56" s="530">
        <f ca="1">SUMIF(BREAKDOWN!$B$4:$CD$217,'sheet 2'!$B$56,BREAKDOWN!CC4:CC217)</f>
        <v>0</v>
      </c>
      <c r="CD56" s="531">
        <f t="shared" ref="CD56:CD57" ca="1" si="53">SUM(BR56:CC56)</f>
        <v>0</v>
      </c>
      <c r="CE56" s="530">
        <f ca="1">SUMIF(BREAKDOWN!$B$4:$CD$217,'sheet 2'!$B$56,BREAKDOWN!CE4:CE217)</f>
        <v>0</v>
      </c>
      <c r="CF56" s="530">
        <f ca="1">SUMIF(BREAKDOWN!$B$4:$CD$217,'sheet 2'!$B$56,BREAKDOWN!CF4:CF217)</f>
        <v>0</v>
      </c>
      <c r="CG56" s="530">
        <f ca="1">SUMIF(BREAKDOWN!$B$4:$CD$217,'sheet 2'!$B$56,BREAKDOWN!CG4:CG217)</f>
        <v>0</v>
      </c>
      <c r="CH56" s="530">
        <f ca="1">SUMIF(BREAKDOWN!$B$4:$CD$217,'sheet 2'!$B$56,BREAKDOWN!CH4:CH217)</f>
        <v>0</v>
      </c>
      <c r="CI56" s="530">
        <f ca="1">SUMIF(BREAKDOWN!$B$4:$CD$217,'sheet 2'!$B$56,BREAKDOWN!CI4:CI217)</f>
        <v>0</v>
      </c>
      <c r="CJ56" s="530">
        <f ca="1">SUMIF(BREAKDOWN!$B$4:$CD$217,'sheet 2'!$B$56,BREAKDOWN!CJ4:CJ217)</f>
        <v>0</v>
      </c>
      <c r="CK56" s="530">
        <f ca="1">SUMIF(BREAKDOWN!$B$4:$CD$217,'sheet 2'!$B$56,BREAKDOWN!CK4:CK217)</f>
        <v>0</v>
      </c>
      <c r="CL56" s="530">
        <f ca="1">SUMIF(BREAKDOWN!$B$4:$CD$217,'sheet 2'!$B$56,BREAKDOWN!CL4:CL217)</f>
        <v>0</v>
      </c>
      <c r="CM56" s="530">
        <f ca="1">SUMIF(BREAKDOWN!$B$4:$CD$217,'sheet 2'!$B$56,BREAKDOWN!CM4:CM217)</f>
        <v>0</v>
      </c>
      <c r="CN56" s="530">
        <f ca="1">SUMIF(BREAKDOWN!$B$4:$CD$217,'sheet 2'!$B$56,BREAKDOWN!CN4:CN217)</f>
        <v>0</v>
      </c>
      <c r="CO56" s="530">
        <f ca="1">SUMIF(BREAKDOWN!$B$4:$CD$217,'sheet 2'!$B$56,BREAKDOWN!CO4:CO217)</f>
        <v>0</v>
      </c>
      <c r="CP56" s="530">
        <f ca="1">SUMIF(BREAKDOWN!$B$4:$CD$217,'sheet 2'!$B$56,BREAKDOWN!CP4:CP217)</f>
        <v>0</v>
      </c>
      <c r="CQ56" s="531">
        <f t="shared" ref="CQ56:CQ57" ca="1" si="54">SUM(CE56:CP56)</f>
        <v>0</v>
      </c>
      <c r="CR56" s="530">
        <f ca="1">SUMIF(BREAKDOWN!$B$4:$CD$217,'sheet 2'!$B$56,BREAKDOWN!CR4:CR217)</f>
        <v>0</v>
      </c>
      <c r="CS56" s="530">
        <f ca="1">SUMIF(BREAKDOWN!$B$4:$CD$217,'sheet 2'!$B$56,BREAKDOWN!CS4:CS217)</f>
        <v>0</v>
      </c>
      <c r="CT56" s="530">
        <f ca="1">SUMIF(BREAKDOWN!$B$4:$CD$217,'sheet 2'!$B$56,BREAKDOWN!CT4:CT217)</f>
        <v>0</v>
      </c>
      <c r="CU56" s="530">
        <f ca="1">SUMIF(BREAKDOWN!$B$4:$CD$217,'sheet 2'!$B$56,BREAKDOWN!CU4:CU217)</f>
        <v>0</v>
      </c>
      <c r="CV56" s="530">
        <f ca="1">SUMIF(BREAKDOWN!$B$4:$CD$217,'sheet 2'!$B$56,BREAKDOWN!CV4:CV217)</f>
        <v>0</v>
      </c>
      <c r="CW56" s="530">
        <f ca="1">SUMIF(BREAKDOWN!$B$4:$CD$217,'sheet 2'!$B$56,BREAKDOWN!CW4:CW217)</f>
        <v>0</v>
      </c>
      <c r="CX56" s="530">
        <f ca="1">SUMIF(BREAKDOWN!$B$4:$CD$217,'sheet 2'!$B$56,BREAKDOWN!CX4:CX217)</f>
        <v>0</v>
      </c>
      <c r="CY56" s="530">
        <f ca="1">SUMIF(BREAKDOWN!$B$4:$CD$217,'sheet 2'!$B$56,BREAKDOWN!CY4:CY217)</f>
        <v>0</v>
      </c>
      <c r="CZ56" s="530">
        <f ca="1">SUMIF(BREAKDOWN!$B$4:$CD$217,'sheet 2'!$B$56,BREAKDOWN!CZ4:CZ217)</f>
        <v>0</v>
      </c>
      <c r="DA56" s="530">
        <f ca="1">SUMIF(BREAKDOWN!$B$4:$CD$217,'sheet 2'!$B$56,BREAKDOWN!DA4:DA217)</f>
        <v>0</v>
      </c>
      <c r="DB56" s="530">
        <f ca="1">SUMIF(BREAKDOWN!$B$4:$CD$217,'sheet 2'!$B$56,BREAKDOWN!DB4:DB217)</f>
        <v>0</v>
      </c>
      <c r="DC56" s="530">
        <f ca="1">SUMIF(BREAKDOWN!$B$4:$CD$217,'sheet 2'!$B$56,BREAKDOWN!DC4:DC217)</f>
        <v>0</v>
      </c>
      <c r="DD56" s="531">
        <f t="shared" ref="DD56:DD57" ca="1" si="55">SUM(CR56:DC56)</f>
        <v>0</v>
      </c>
    </row>
    <row r="57" spans="2:108" s="120" customFormat="1" ht="12.75" x14ac:dyDescent="0.2">
      <c r="B57" s="459">
        <v>4153</v>
      </c>
      <c r="C57" s="460" t="s">
        <v>71124</v>
      </c>
      <c r="D57" s="305" t="s">
        <v>133</v>
      </c>
      <c r="E57" s="532" t="s">
        <v>741</v>
      </c>
      <c r="F57" s="533"/>
      <c r="G57" s="533"/>
      <c r="H57" s="533"/>
      <c r="I57" s="533"/>
      <c r="J57" s="528">
        <v>1</v>
      </c>
      <c r="K57" s="305"/>
      <c r="L57" s="525"/>
      <c r="M57" s="459">
        <v>1</v>
      </c>
      <c r="N57" s="535">
        <v>1</v>
      </c>
      <c r="O57" s="303" t="s">
        <v>71090</v>
      </c>
      <c r="P57" s="530">
        <f ca="1">SUMIF(BREAKDOWN!$B$4:$CD$217,'sheet 2'!B57,BREAKDOWN!$P$4:$P$217)</f>
        <v>0</v>
      </c>
      <c r="Q57" s="530">
        <f ca="1">SUMIF(BREAKDOWN!$B$4:$CD$217,'sheet 2'!B57,BREAKDOWN!$Q$4:$Q$217)</f>
        <v>0</v>
      </c>
      <c r="R57" s="530">
        <f ca="1">SUMIF(BREAKDOWN!$B$4:$CD$217,'sheet 2'!$B$57,BREAKDOWN!R4:R217)</f>
        <v>0</v>
      </c>
      <c r="S57" s="530">
        <f ca="1">SUMIF(BREAKDOWN!$B$4:$CD$217,'sheet 2'!$B$57,BREAKDOWN!S4:S217)</f>
        <v>0</v>
      </c>
      <c r="T57" s="530">
        <f ca="1">SUMIF(BREAKDOWN!$B$4:$CD$217,'sheet 2'!$B$57,BREAKDOWN!T4:T217)</f>
        <v>0</v>
      </c>
      <c r="U57" s="530">
        <f ca="1">SUMIF(BREAKDOWN!$B$4:$CD$217,'sheet 2'!$B$57,BREAKDOWN!U4:U217)</f>
        <v>0</v>
      </c>
      <c r="V57" s="530">
        <f ca="1">SUMIF(BREAKDOWN!$B$4:$CD$217,'sheet 2'!$B$57,BREAKDOWN!V4:V217)</f>
        <v>0</v>
      </c>
      <c r="W57" s="530">
        <f ca="1">SUMIF(BREAKDOWN!$B$4:$CD$217,'sheet 2'!$B$57,BREAKDOWN!W4:W217)</f>
        <v>0</v>
      </c>
      <c r="X57" s="530">
        <f ca="1">SUMIF(BREAKDOWN!$B$4:$CD$217,'sheet 2'!$B$57,BREAKDOWN!X4:X217)</f>
        <v>0</v>
      </c>
      <c r="Y57" s="530">
        <f ca="1">SUMIF(BREAKDOWN!$B$4:$CD$217,'sheet 2'!$B$57,BREAKDOWN!Y4:Y217)</f>
        <v>0</v>
      </c>
      <c r="Z57" s="530">
        <f ca="1">SUMIF(BREAKDOWN!$B$4:$CD$217,'sheet 2'!$B$57,BREAKDOWN!Z4:Z217)</f>
        <v>0</v>
      </c>
      <c r="AA57" s="530">
        <f ca="1">SUMIF(BREAKDOWN!$B$4:$CD$217,'sheet 2'!$B$57,BREAKDOWN!AA4:AA217)</f>
        <v>0</v>
      </c>
      <c r="AB57" s="530">
        <f ca="1">SUMIF(BREAKDOWN!$B$4:$CD$217,'sheet 2'!$B$57,BREAKDOWN!AB4:AB217)</f>
        <v>0</v>
      </c>
      <c r="AC57" s="530">
        <f ca="1">SUMIF(BREAKDOWN!$B$4:$CD$217,'sheet 2'!$B$57,BREAKDOWN!AC4:AC217)</f>
        <v>0</v>
      </c>
      <c r="AD57" s="531">
        <f t="shared" ca="1" si="49"/>
        <v>0</v>
      </c>
      <c r="AE57" s="530">
        <f ca="1">SUMIF(BREAKDOWN!$B$4:$CD$217,'sheet 2'!$B$57,BREAKDOWN!AE4:AE217)</f>
        <v>0</v>
      </c>
      <c r="AF57" s="530">
        <f ca="1">SUMIF(BREAKDOWN!$B$4:$CD$217,'sheet 2'!$B$57,BREAKDOWN!AF4:AF217)</f>
        <v>0</v>
      </c>
      <c r="AG57" s="530">
        <f ca="1">SUMIF(BREAKDOWN!$B$4:$CD$217,'sheet 2'!$B$57,BREAKDOWN!AG4:AG217)</f>
        <v>0</v>
      </c>
      <c r="AH57" s="530">
        <f ca="1">SUMIF(BREAKDOWN!$B$4:$CD$217,'sheet 2'!$B$57,BREAKDOWN!AH4:AH217)</f>
        <v>0</v>
      </c>
      <c r="AI57" s="530">
        <f ca="1">SUMIF(BREAKDOWN!$B$4:$CD$217,'sheet 2'!$B$57,BREAKDOWN!AI4:AI217)</f>
        <v>0</v>
      </c>
      <c r="AJ57" s="530">
        <f ca="1">SUMIF(BREAKDOWN!$B$4:$CD$217,'sheet 2'!$B$57,BREAKDOWN!AJ4:AJ217)</f>
        <v>0</v>
      </c>
      <c r="AK57" s="530">
        <f ca="1">SUMIF(BREAKDOWN!$B$4:$CD$217,'sheet 2'!$B$57,BREAKDOWN!AK4:AK217)</f>
        <v>0</v>
      </c>
      <c r="AL57" s="530">
        <f ca="1">SUMIF(BREAKDOWN!$B$4:$CD$217,'sheet 2'!$B$57,BREAKDOWN!AL4:AL217)</f>
        <v>0</v>
      </c>
      <c r="AM57" s="530">
        <f ca="1">SUMIF(BREAKDOWN!$B$4:$CD$217,'sheet 2'!$B$57,BREAKDOWN!AM4:AM217)</f>
        <v>0</v>
      </c>
      <c r="AN57" s="530">
        <f ca="1">SUMIF(BREAKDOWN!$B$4:$CD$217,'sheet 2'!$B$57,BREAKDOWN!AN4:AN217)</f>
        <v>0</v>
      </c>
      <c r="AO57" s="530">
        <f ca="1">SUMIF(BREAKDOWN!$B$4:$CD$217,'sheet 2'!$B$57,BREAKDOWN!AO4:AO217)</f>
        <v>0</v>
      </c>
      <c r="AP57" s="530">
        <f ca="1">SUMIF(BREAKDOWN!$B$4:$CD$217,'sheet 2'!$B$57,BREAKDOWN!AP4:AP217)</f>
        <v>0</v>
      </c>
      <c r="AQ57" s="531">
        <f t="shared" ca="1" si="50"/>
        <v>0</v>
      </c>
      <c r="AR57" s="530">
        <f ca="1">SUMIF(BREAKDOWN!$B$4:$CD$217,'sheet 2'!$B$57,BREAKDOWN!AR4:AR217)</f>
        <v>0</v>
      </c>
      <c r="AS57" s="530">
        <f ca="1">SUMIF(BREAKDOWN!$B$4:$CD$217,'sheet 2'!$B$57,BREAKDOWN!AS4:AS217)</f>
        <v>0</v>
      </c>
      <c r="AT57" s="530">
        <f ca="1">SUMIF(BREAKDOWN!$B$4:$CD$217,'sheet 2'!$B$57,BREAKDOWN!AT4:AT217)</f>
        <v>0</v>
      </c>
      <c r="AU57" s="530">
        <f ca="1">SUMIF(BREAKDOWN!$B$4:$CD$217,'sheet 2'!$B$57,BREAKDOWN!AU4:AU217)</f>
        <v>0</v>
      </c>
      <c r="AV57" s="530">
        <f ca="1">SUMIF(BREAKDOWN!$B$4:$CD$217,'sheet 2'!$B$57,BREAKDOWN!AV4:AV217)</f>
        <v>0</v>
      </c>
      <c r="AW57" s="530">
        <f ca="1">SUMIF(BREAKDOWN!$B$4:$CD$217,'sheet 2'!$B$57,BREAKDOWN!AW4:AW217)</f>
        <v>0</v>
      </c>
      <c r="AX57" s="530">
        <f ca="1">SUMIF(BREAKDOWN!$B$4:$CD$217,'sheet 2'!$B$57,BREAKDOWN!AX4:AX217)</f>
        <v>0</v>
      </c>
      <c r="AY57" s="530">
        <f ca="1">SUMIF(BREAKDOWN!$B$4:$CD$217,'sheet 2'!$B$57,BREAKDOWN!AY4:AY217)</f>
        <v>0</v>
      </c>
      <c r="AZ57" s="530">
        <f ca="1">SUMIF(BREAKDOWN!$B$4:$CD$217,'sheet 2'!$B$57,BREAKDOWN!AZ4:AZ217)</f>
        <v>0</v>
      </c>
      <c r="BA57" s="530">
        <f ca="1">SUMIF(BREAKDOWN!$B$4:$CD$217,'sheet 2'!$B$57,BREAKDOWN!BA4:BA217)</f>
        <v>0</v>
      </c>
      <c r="BB57" s="530">
        <f ca="1">SUMIF(BREAKDOWN!$B$4:$CD$217,'sheet 2'!$B$57,BREAKDOWN!BB4:BB217)</f>
        <v>0</v>
      </c>
      <c r="BC57" s="530">
        <f ca="1">SUMIF(BREAKDOWN!$B$4:$CD$217,'sheet 2'!$B$57,BREAKDOWN!BC4:BC217)</f>
        <v>0</v>
      </c>
      <c r="BD57" s="531">
        <f t="shared" ca="1" si="51"/>
        <v>0</v>
      </c>
      <c r="BE57" s="530">
        <f ca="1">SUMIF(BREAKDOWN!$B$4:$CD$217,'sheet 2'!$B$57,BREAKDOWN!BE4:BE217)</f>
        <v>0</v>
      </c>
      <c r="BF57" s="530">
        <f ca="1">SUMIF(BREAKDOWN!$B$4:$CD$217,'sheet 2'!$B$57,BREAKDOWN!BF4:BF217)</f>
        <v>0</v>
      </c>
      <c r="BG57" s="530">
        <f ca="1">SUMIF(BREAKDOWN!$B$4:$CD$217,'sheet 2'!$B$57,BREAKDOWN!BG4:BG217)</f>
        <v>0</v>
      </c>
      <c r="BH57" s="530">
        <f ca="1">SUMIF(BREAKDOWN!$B$4:$CD$217,'sheet 2'!$B$57,BREAKDOWN!BH4:BH217)</f>
        <v>0</v>
      </c>
      <c r="BI57" s="530">
        <f ca="1">SUMIF(BREAKDOWN!$B$4:$CD$217,'sheet 2'!$B$57,BREAKDOWN!BI4:BI217)</f>
        <v>0</v>
      </c>
      <c r="BJ57" s="530">
        <f ca="1">SUMIF(BREAKDOWN!$B$4:$CD$217,'sheet 2'!$B$57,BREAKDOWN!BJ4:BJ217)</f>
        <v>0</v>
      </c>
      <c r="BK57" s="530">
        <f ca="1">SUMIF(BREAKDOWN!$B$4:$CD$217,'sheet 2'!$B$57,BREAKDOWN!BK4:BK217)</f>
        <v>0</v>
      </c>
      <c r="BL57" s="530">
        <f ca="1">SUMIF(BREAKDOWN!$B$4:$CD$217,'sheet 2'!$B$57,BREAKDOWN!BL4:BL217)</f>
        <v>0</v>
      </c>
      <c r="BM57" s="530">
        <f ca="1">SUMIF(BREAKDOWN!$B$4:$CD$217,'sheet 2'!$B$57,BREAKDOWN!BM4:BM217)</f>
        <v>0</v>
      </c>
      <c r="BN57" s="530">
        <f ca="1">SUMIF(BREAKDOWN!$B$4:$CD$217,'sheet 2'!$B$57,BREAKDOWN!BN4:BN217)</f>
        <v>0</v>
      </c>
      <c r="BO57" s="530">
        <f ca="1">SUMIF(BREAKDOWN!$B$4:$CD$217,'sheet 2'!$B$57,BREAKDOWN!BO4:BO217)</f>
        <v>0</v>
      </c>
      <c r="BP57" s="530">
        <f ca="1">SUMIF(BREAKDOWN!$B$4:$CD$217,'sheet 2'!$B$57,BREAKDOWN!BP4:BP217)</f>
        <v>0</v>
      </c>
      <c r="BQ57" s="531">
        <f t="shared" ca="1" si="52"/>
        <v>0</v>
      </c>
      <c r="BR57" s="530">
        <f ca="1">SUMIF(BREAKDOWN!$B$4:$CD$217,'sheet 2'!$B$57,BREAKDOWN!BR4:BR217)</f>
        <v>0</v>
      </c>
      <c r="BS57" s="530">
        <f ca="1">SUMIF(BREAKDOWN!$B$4:$CD$217,'sheet 2'!$B$57,BREAKDOWN!BS4:BS217)</f>
        <v>0</v>
      </c>
      <c r="BT57" s="530">
        <f ca="1">SUMIF(BREAKDOWN!$B$4:$CD$217,'sheet 2'!$B$57,BREAKDOWN!BT4:BT217)</f>
        <v>0</v>
      </c>
      <c r="BU57" s="530">
        <f ca="1">SUMIF(BREAKDOWN!$B$4:$CD$217,'sheet 2'!$B$57,BREAKDOWN!BU4:BU217)</f>
        <v>0</v>
      </c>
      <c r="BV57" s="530">
        <f ca="1">SUMIF(BREAKDOWN!$B$4:$CD$217,'sheet 2'!$B$57,BREAKDOWN!BV4:BV217)</f>
        <v>0</v>
      </c>
      <c r="BW57" s="530">
        <f ca="1">SUMIF(BREAKDOWN!$B$4:$CD$217,'sheet 2'!$B$57,BREAKDOWN!BW4:BW217)</f>
        <v>0</v>
      </c>
      <c r="BX57" s="530">
        <f ca="1">SUMIF(BREAKDOWN!$B$4:$CD$217,'sheet 2'!$B$57,BREAKDOWN!BX4:BX217)</f>
        <v>0</v>
      </c>
      <c r="BY57" s="530">
        <f ca="1">SUMIF(BREAKDOWN!$B$4:$CD$217,'sheet 2'!$B$57,BREAKDOWN!BY4:BY217)</f>
        <v>0</v>
      </c>
      <c r="BZ57" s="530">
        <f ca="1">SUMIF(BREAKDOWN!$B$4:$CD$217,'sheet 2'!$B$57,BREAKDOWN!BZ4:BZ217)</f>
        <v>0</v>
      </c>
      <c r="CA57" s="530">
        <f ca="1">SUMIF(BREAKDOWN!$B$4:$CD$217,'sheet 2'!$B$57,BREAKDOWN!CA4:CA217)</f>
        <v>0</v>
      </c>
      <c r="CB57" s="530">
        <f ca="1">SUMIF(BREAKDOWN!$B$4:$CD$217,'sheet 2'!$B$57,BREAKDOWN!CB4:CB217)</f>
        <v>0</v>
      </c>
      <c r="CC57" s="530">
        <f ca="1">SUMIF(BREAKDOWN!$B$4:$CD$217,'sheet 2'!$B$57,BREAKDOWN!CC4:CC217)</f>
        <v>0</v>
      </c>
      <c r="CD57" s="531">
        <f t="shared" ca="1" si="53"/>
        <v>0</v>
      </c>
      <c r="CE57" s="530">
        <f ca="1">SUMIF(BREAKDOWN!$B$4:$CD$217,'sheet 2'!$B$57,BREAKDOWN!CE4:CE217)</f>
        <v>0</v>
      </c>
      <c r="CF57" s="530">
        <f ca="1">SUMIF(BREAKDOWN!$B$4:$CD$217,'sheet 2'!$B$57,BREAKDOWN!CF4:CF217)</f>
        <v>0</v>
      </c>
      <c r="CG57" s="530">
        <f ca="1">SUMIF(BREAKDOWN!$B$4:$CD$217,'sheet 2'!$B$57,BREAKDOWN!CG4:CG217)</f>
        <v>0</v>
      </c>
      <c r="CH57" s="530">
        <f ca="1">SUMIF(BREAKDOWN!$B$4:$CD$217,'sheet 2'!$B$57,BREAKDOWN!CH4:CH217)</f>
        <v>0</v>
      </c>
      <c r="CI57" s="530">
        <f ca="1">SUMIF(BREAKDOWN!$B$4:$CD$217,'sheet 2'!$B$57,BREAKDOWN!CI4:CI217)</f>
        <v>0</v>
      </c>
      <c r="CJ57" s="530">
        <f ca="1">SUMIF(BREAKDOWN!$B$4:$CD$217,'sheet 2'!$B$57,BREAKDOWN!CJ4:CJ217)</f>
        <v>0</v>
      </c>
      <c r="CK57" s="530">
        <f ca="1">SUMIF(BREAKDOWN!$B$4:$CD$217,'sheet 2'!$B$57,BREAKDOWN!CK4:CK217)</f>
        <v>0</v>
      </c>
      <c r="CL57" s="530">
        <f ca="1">SUMIF(BREAKDOWN!$B$4:$CD$217,'sheet 2'!$B$57,BREAKDOWN!CL4:CL217)</f>
        <v>0</v>
      </c>
      <c r="CM57" s="530">
        <f ca="1">SUMIF(BREAKDOWN!$B$4:$CD$217,'sheet 2'!$B$57,BREAKDOWN!CM4:CM217)</f>
        <v>0</v>
      </c>
      <c r="CN57" s="530">
        <f ca="1">SUMIF(BREAKDOWN!$B$4:$CD$217,'sheet 2'!$B$57,BREAKDOWN!CN4:CN217)</f>
        <v>0</v>
      </c>
      <c r="CO57" s="530">
        <f ca="1">SUMIF(BREAKDOWN!$B$4:$CD$217,'sheet 2'!$B$57,BREAKDOWN!CO4:CO217)</f>
        <v>0</v>
      </c>
      <c r="CP57" s="530">
        <f ca="1">SUMIF(BREAKDOWN!$B$4:$CD$217,'sheet 2'!$B$57,BREAKDOWN!CP4:CP217)</f>
        <v>0</v>
      </c>
      <c r="CQ57" s="531">
        <f t="shared" ca="1" si="54"/>
        <v>0</v>
      </c>
      <c r="CR57" s="530">
        <f ca="1">SUMIF(BREAKDOWN!$B$4:$CD$217,'sheet 2'!$B$57,BREAKDOWN!CR4:CR217)</f>
        <v>0</v>
      </c>
      <c r="CS57" s="530">
        <f ca="1">SUMIF(BREAKDOWN!$B$4:$CD$217,'sheet 2'!$B$57,BREAKDOWN!CS4:CS217)</f>
        <v>0</v>
      </c>
      <c r="CT57" s="530">
        <f ca="1">SUMIF(BREAKDOWN!$B$4:$CD$217,'sheet 2'!$B$57,BREAKDOWN!CT4:CT217)</f>
        <v>0</v>
      </c>
      <c r="CU57" s="530">
        <f ca="1">SUMIF(BREAKDOWN!$B$4:$CD$217,'sheet 2'!$B$57,BREAKDOWN!CU4:CU217)</f>
        <v>0</v>
      </c>
      <c r="CV57" s="530">
        <f ca="1">SUMIF(BREAKDOWN!$B$4:$CD$217,'sheet 2'!$B$57,BREAKDOWN!CV4:CV217)</f>
        <v>0</v>
      </c>
      <c r="CW57" s="530">
        <f ca="1">SUMIF(BREAKDOWN!$B$4:$CD$217,'sheet 2'!$B$57,BREAKDOWN!CW4:CW217)</f>
        <v>0</v>
      </c>
      <c r="CX57" s="530">
        <f ca="1">SUMIF(BREAKDOWN!$B$4:$CD$217,'sheet 2'!$B$57,BREAKDOWN!CX4:CX217)</f>
        <v>0</v>
      </c>
      <c r="CY57" s="530">
        <f ca="1">SUMIF(BREAKDOWN!$B$4:$CD$217,'sheet 2'!$B$57,BREAKDOWN!CY4:CY217)</f>
        <v>0</v>
      </c>
      <c r="CZ57" s="530">
        <f ca="1">SUMIF(BREAKDOWN!$B$4:$CD$217,'sheet 2'!$B$57,BREAKDOWN!CZ4:CZ217)</f>
        <v>0</v>
      </c>
      <c r="DA57" s="530">
        <f ca="1">SUMIF(BREAKDOWN!$B$4:$CD$217,'sheet 2'!$B$57,BREAKDOWN!DA4:DA217)</f>
        <v>0</v>
      </c>
      <c r="DB57" s="530">
        <f ca="1">SUMIF(BREAKDOWN!$B$4:$CD$217,'sheet 2'!$B$57,BREAKDOWN!DB4:DB217)</f>
        <v>0</v>
      </c>
      <c r="DC57" s="530">
        <f ca="1">SUMIF(BREAKDOWN!$B$4:$CD$217,'sheet 2'!$B$57,BREAKDOWN!DC4:DC217)</f>
        <v>0</v>
      </c>
      <c r="DD57" s="531">
        <f t="shared" ca="1" si="55"/>
        <v>0</v>
      </c>
    </row>
    <row r="58" spans="2:108" s="1" customFormat="1" ht="12.75" hidden="1" x14ac:dyDescent="0.2">
      <c r="B58" s="459"/>
      <c r="C58" s="460"/>
      <c r="D58" s="461"/>
      <c r="E58" s="308"/>
      <c r="F58" s="174"/>
      <c r="G58" s="174"/>
      <c r="H58" s="174"/>
      <c r="I58" s="174"/>
      <c r="J58" s="419"/>
      <c r="K58" s="357"/>
      <c r="L58" s="356"/>
      <c r="M58" s="363"/>
      <c r="N58" s="364"/>
      <c r="O58" s="166"/>
      <c r="P58" s="396"/>
      <c r="Q58" s="550">
        <v>1</v>
      </c>
      <c r="R58" s="398"/>
      <c r="S58" s="398"/>
      <c r="T58" s="398"/>
      <c r="U58" s="398"/>
      <c r="V58" s="398"/>
      <c r="W58" s="398"/>
      <c r="X58" s="398"/>
      <c r="Y58" s="398"/>
      <c r="Z58" s="398"/>
      <c r="AA58" s="398"/>
      <c r="AB58" s="398"/>
      <c r="AC58" s="398"/>
      <c r="AD58" s="256"/>
      <c r="AE58" s="398"/>
      <c r="AF58" s="398"/>
      <c r="AG58" s="398"/>
      <c r="AH58" s="398"/>
      <c r="AI58" s="398"/>
      <c r="AJ58" s="398"/>
      <c r="AK58" s="398"/>
      <c r="AL58" s="398"/>
      <c r="AM58" s="398"/>
      <c r="AN58" s="398"/>
      <c r="AO58" s="398"/>
      <c r="AP58" s="398"/>
      <c r="AQ58" s="256"/>
      <c r="AR58" s="398"/>
      <c r="AS58" s="398"/>
      <c r="AT58" s="398"/>
      <c r="AU58" s="398"/>
      <c r="AV58" s="398"/>
      <c r="AW58" s="398"/>
      <c r="AX58" s="398"/>
      <c r="AY58" s="398"/>
      <c r="AZ58" s="398"/>
      <c r="BA58" s="398"/>
      <c r="BB58" s="398"/>
      <c r="BC58" s="398"/>
      <c r="BD58" s="256"/>
      <c r="BE58" s="398"/>
      <c r="BF58" s="398"/>
      <c r="BG58" s="398"/>
      <c r="BH58" s="398"/>
      <c r="BI58" s="398"/>
      <c r="BJ58" s="398"/>
      <c r="BK58" s="398"/>
      <c r="BL58" s="398"/>
      <c r="BM58" s="398"/>
      <c r="BN58" s="398"/>
      <c r="BO58" s="398"/>
      <c r="BP58" s="398"/>
      <c r="BQ58" s="256"/>
      <c r="BR58" s="398"/>
      <c r="BS58" s="398"/>
      <c r="BT58" s="398"/>
      <c r="BU58" s="398"/>
      <c r="BV58" s="398"/>
      <c r="BW58" s="398"/>
      <c r="BX58" s="398"/>
      <c r="BY58" s="398"/>
      <c r="BZ58" s="398"/>
      <c r="CA58" s="398"/>
      <c r="CB58" s="398"/>
      <c r="CC58" s="398"/>
      <c r="CD58" s="256"/>
      <c r="CE58" s="398"/>
      <c r="CF58" s="398"/>
      <c r="CG58" s="398"/>
      <c r="CH58" s="398"/>
      <c r="CI58" s="398"/>
      <c r="CJ58" s="398"/>
      <c r="CK58" s="398"/>
      <c r="CL58" s="398"/>
      <c r="CM58" s="398"/>
      <c r="CN58" s="398"/>
      <c r="CO58" s="398"/>
      <c r="CP58" s="398"/>
      <c r="CQ58" s="256"/>
      <c r="CR58" s="398"/>
      <c r="CS58" s="398"/>
      <c r="CT58" s="398"/>
      <c r="CU58" s="398"/>
      <c r="CV58" s="398"/>
      <c r="CW58" s="398"/>
      <c r="CX58" s="398"/>
      <c r="CY58" s="398"/>
      <c r="CZ58" s="398"/>
      <c r="DA58" s="398"/>
      <c r="DB58" s="398"/>
      <c r="DC58" s="398"/>
      <c r="DD58" s="256"/>
    </row>
    <row r="59" spans="2:108" s="1" customFormat="1" ht="12.75" hidden="1" x14ac:dyDescent="0.2">
      <c r="B59" s="459"/>
      <c r="C59" s="460"/>
      <c r="D59" s="461"/>
      <c r="E59" s="308"/>
      <c r="F59" s="174"/>
      <c r="G59" s="174"/>
      <c r="H59" s="174"/>
      <c r="I59" s="174"/>
      <c r="J59" s="419"/>
      <c r="K59" s="357"/>
      <c r="L59" s="356"/>
      <c r="M59" s="363"/>
      <c r="N59" s="364"/>
      <c r="O59" s="166"/>
      <c r="P59" s="396"/>
      <c r="Q59" s="550">
        <v>1</v>
      </c>
      <c r="R59" s="398"/>
      <c r="S59" s="398"/>
      <c r="T59" s="398"/>
      <c r="U59" s="398"/>
      <c r="V59" s="398"/>
      <c r="W59" s="398"/>
      <c r="X59" s="398"/>
      <c r="Y59" s="398"/>
      <c r="Z59" s="398"/>
      <c r="AA59" s="398"/>
      <c r="AB59" s="398"/>
      <c r="AC59" s="398"/>
      <c r="AD59" s="256"/>
      <c r="AE59" s="398"/>
      <c r="AF59" s="398"/>
      <c r="AG59" s="398"/>
      <c r="AH59" s="398"/>
      <c r="AI59" s="398"/>
      <c r="AJ59" s="398"/>
      <c r="AK59" s="398"/>
      <c r="AL59" s="398"/>
      <c r="AM59" s="398"/>
      <c r="AN59" s="398"/>
      <c r="AO59" s="398"/>
      <c r="AP59" s="398"/>
      <c r="AQ59" s="256"/>
      <c r="AR59" s="398"/>
      <c r="AS59" s="398"/>
      <c r="AT59" s="398"/>
      <c r="AU59" s="398"/>
      <c r="AV59" s="398"/>
      <c r="AW59" s="398"/>
      <c r="AX59" s="398"/>
      <c r="AY59" s="398"/>
      <c r="AZ59" s="398"/>
      <c r="BA59" s="398"/>
      <c r="BB59" s="398"/>
      <c r="BC59" s="398"/>
      <c r="BD59" s="256"/>
      <c r="BE59" s="398"/>
      <c r="BF59" s="398"/>
      <c r="BG59" s="398"/>
      <c r="BH59" s="398"/>
      <c r="BI59" s="398"/>
      <c r="BJ59" s="398"/>
      <c r="BK59" s="398"/>
      <c r="BL59" s="398"/>
      <c r="BM59" s="398"/>
      <c r="BN59" s="398"/>
      <c r="BO59" s="398"/>
      <c r="BP59" s="398"/>
      <c r="BQ59" s="256"/>
      <c r="BR59" s="398"/>
      <c r="BS59" s="398"/>
      <c r="BT59" s="398"/>
      <c r="BU59" s="398"/>
      <c r="BV59" s="398"/>
      <c r="BW59" s="398"/>
      <c r="BX59" s="398"/>
      <c r="BY59" s="398"/>
      <c r="BZ59" s="398"/>
      <c r="CA59" s="398"/>
      <c r="CB59" s="398"/>
      <c r="CC59" s="398"/>
      <c r="CD59" s="256"/>
      <c r="CE59" s="398"/>
      <c r="CF59" s="398"/>
      <c r="CG59" s="398"/>
      <c r="CH59" s="398"/>
      <c r="CI59" s="398"/>
      <c r="CJ59" s="398"/>
      <c r="CK59" s="398"/>
      <c r="CL59" s="398"/>
      <c r="CM59" s="398"/>
      <c r="CN59" s="398"/>
      <c r="CO59" s="398"/>
      <c r="CP59" s="398"/>
      <c r="CQ59" s="256"/>
      <c r="CR59" s="398"/>
      <c r="CS59" s="398"/>
      <c r="CT59" s="398"/>
      <c r="CU59" s="398"/>
      <c r="CV59" s="398"/>
      <c r="CW59" s="398"/>
      <c r="CX59" s="398"/>
      <c r="CY59" s="398"/>
      <c r="CZ59" s="398"/>
      <c r="DA59" s="398"/>
      <c r="DB59" s="398"/>
      <c r="DC59" s="398"/>
      <c r="DD59" s="256"/>
    </row>
    <row r="60" spans="2:108" s="1" customFormat="1" ht="12.75" hidden="1" x14ac:dyDescent="0.2">
      <c r="B60" s="459"/>
      <c r="C60" s="460"/>
      <c r="D60" s="461"/>
      <c r="E60" s="308"/>
      <c r="F60" s="174"/>
      <c r="G60" s="174"/>
      <c r="H60" s="174"/>
      <c r="I60" s="174"/>
      <c r="J60" s="419"/>
      <c r="K60" s="357"/>
      <c r="L60" s="356"/>
      <c r="M60" s="363"/>
      <c r="N60" s="364"/>
      <c r="O60" s="166"/>
      <c r="P60" s="396"/>
      <c r="Q60" s="550">
        <v>1</v>
      </c>
      <c r="R60" s="398"/>
      <c r="S60" s="398"/>
      <c r="T60" s="398"/>
      <c r="U60" s="398"/>
      <c r="V60" s="398"/>
      <c r="W60" s="398"/>
      <c r="X60" s="398"/>
      <c r="Y60" s="398"/>
      <c r="Z60" s="398"/>
      <c r="AA60" s="398"/>
      <c r="AB60" s="398"/>
      <c r="AC60" s="398"/>
      <c r="AD60" s="256"/>
      <c r="AE60" s="398"/>
      <c r="AF60" s="398"/>
      <c r="AG60" s="398"/>
      <c r="AH60" s="398"/>
      <c r="AI60" s="398"/>
      <c r="AJ60" s="398"/>
      <c r="AK60" s="398"/>
      <c r="AL60" s="398"/>
      <c r="AM60" s="398"/>
      <c r="AN60" s="398"/>
      <c r="AO60" s="398"/>
      <c r="AP60" s="398"/>
      <c r="AQ60" s="256"/>
      <c r="AR60" s="398"/>
      <c r="AS60" s="398"/>
      <c r="AT60" s="398"/>
      <c r="AU60" s="398"/>
      <c r="AV60" s="398"/>
      <c r="AW60" s="398"/>
      <c r="AX60" s="398"/>
      <c r="AY60" s="398"/>
      <c r="AZ60" s="398"/>
      <c r="BA60" s="398"/>
      <c r="BB60" s="398"/>
      <c r="BC60" s="398"/>
      <c r="BD60" s="256"/>
      <c r="BE60" s="398"/>
      <c r="BF60" s="398"/>
      <c r="BG60" s="398"/>
      <c r="BH60" s="398"/>
      <c r="BI60" s="398"/>
      <c r="BJ60" s="398"/>
      <c r="BK60" s="398"/>
      <c r="BL60" s="398"/>
      <c r="BM60" s="398"/>
      <c r="BN60" s="398"/>
      <c r="BO60" s="398"/>
      <c r="BP60" s="398"/>
      <c r="BQ60" s="256"/>
      <c r="BR60" s="398"/>
      <c r="BS60" s="398"/>
      <c r="BT60" s="398"/>
      <c r="BU60" s="398"/>
      <c r="BV60" s="398"/>
      <c r="BW60" s="398"/>
      <c r="BX60" s="398"/>
      <c r="BY60" s="398"/>
      <c r="BZ60" s="398"/>
      <c r="CA60" s="398"/>
      <c r="CB60" s="398"/>
      <c r="CC60" s="398"/>
      <c r="CD60" s="256"/>
      <c r="CE60" s="398"/>
      <c r="CF60" s="398"/>
      <c r="CG60" s="398"/>
      <c r="CH60" s="398"/>
      <c r="CI60" s="398"/>
      <c r="CJ60" s="398"/>
      <c r="CK60" s="398"/>
      <c r="CL60" s="398"/>
      <c r="CM60" s="398"/>
      <c r="CN60" s="398"/>
      <c r="CO60" s="398"/>
      <c r="CP60" s="398"/>
      <c r="CQ60" s="256"/>
      <c r="CR60" s="398"/>
      <c r="CS60" s="398"/>
      <c r="CT60" s="398"/>
      <c r="CU60" s="398"/>
      <c r="CV60" s="398"/>
      <c r="CW60" s="398"/>
      <c r="CX60" s="398"/>
      <c r="CY60" s="398"/>
      <c r="CZ60" s="398"/>
      <c r="DA60" s="398"/>
      <c r="DB60" s="398"/>
      <c r="DC60" s="398"/>
      <c r="DD60" s="256"/>
    </row>
    <row r="61" spans="2:108" s="1" customFormat="1" ht="12.75" hidden="1" x14ac:dyDescent="0.2">
      <c r="B61" s="459"/>
      <c r="C61" s="460"/>
      <c r="D61" s="461"/>
      <c r="E61" s="462"/>
      <c r="F61" s="174"/>
      <c r="G61" s="174"/>
      <c r="H61" s="174"/>
      <c r="I61" s="174"/>
      <c r="J61" s="419"/>
      <c r="K61" s="357"/>
      <c r="L61" s="356"/>
      <c r="M61" s="363"/>
      <c r="N61" s="364"/>
      <c r="O61" s="166"/>
      <c r="P61" s="396"/>
      <c r="Q61" s="550">
        <v>1</v>
      </c>
      <c r="R61" s="398"/>
      <c r="S61" s="398"/>
      <c r="T61" s="398"/>
      <c r="U61" s="398"/>
      <c r="V61" s="398"/>
      <c r="W61" s="398"/>
      <c r="X61" s="398"/>
      <c r="Y61" s="398"/>
      <c r="Z61" s="398"/>
      <c r="AA61" s="398"/>
      <c r="AB61" s="398"/>
      <c r="AC61" s="398"/>
      <c r="AD61" s="256"/>
      <c r="AE61" s="398"/>
      <c r="AF61" s="398"/>
      <c r="AG61" s="398"/>
      <c r="AH61" s="398"/>
      <c r="AI61" s="398"/>
      <c r="AJ61" s="398"/>
      <c r="AK61" s="398"/>
      <c r="AL61" s="398"/>
      <c r="AM61" s="398"/>
      <c r="AN61" s="398"/>
      <c r="AO61" s="398"/>
      <c r="AP61" s="398"/>
      <c r="AQ61" s="256"/>
      <c r="AR61" s="398"/>
      <c r="AS61" s="398"/>
      <c r="AT61" s="398"/>
      <c r="AU61" s="398"/>
      <c r="AV61" s="398"/>
      <c r="AW61" s="398"/>
      <c r="AX61" s="398"/>
      <c r="AY61" s="398"/>
      <c r="AZ61" s="398"/>
      <c r="BA61" s="398"/>
      <c r="BB61" s="398"/>
      <c r="BC61" s="398"/>
      <c r="BD61" s="256"/>
      <c r="BE61" s="398"/>
      <c r="BF61" s="398"/>
      <c r="BG61" s="398"/>
      <c r="BH61" s="398"/>
      <c r="BI61" s="398"/>
      <c r="BJ61" s="398"/>
      <c r="BK61" s="398"/>
      <c r="BL61" s="398"/>
      <c r="BM61" s="398"/>
      <c r="BN61" s="398"/>
      <c r="BO61" s="398"/>
      <c r="BP61" s="398"/>
      <c r="BQ61" s="256"/>
      <c r="BR61" s="398"/>
      <c r="BS61" s="398"/>
      <c r="BT61" s="398"/>
      <c r="BU61" s="398"/>
      <c r="BV61" s="398"/>
      <c r="BW61" s="398"/>
      <c r="BX61" s="398"/>
      <c r="BY61" s="398"/>
      <c r="BZ61" s="398"/>
      <c r="CA61" s="398"/>
      <c r="CB61" s="398"/>
      <c r="CC61" s="398"/>
      <c r="CD61" s="256"/>
      <c r="CE61" s="398"/>
      <c r="CF61" s="398"/>
      <c r="CG61" s="398"/>
      <c r="CH61" s="398"/>
      <c r="CI61" s="398"/>
      <c r="CJ61" s="398"/>
      <c r="CK61" s="398"/>
      <c r="CL61" s="398"/>
      <c r="CM61" s="398"/>
      <c r="CN61" s="398"/>
      <c r="CO61" s="398"/>
      <c r="CP61" s="398"/>
      <c r="CQ61" s="256"/>
      <c r="CR61" s="398"/>
      <c r="CS61" s="398"/>
      <c r="CT61" s="398"/>
      <c r="CU61" s="398"/>
      <c r="CV61" s="398"/>
      <c r="CW61" s="398"/>
      <c r="CX61" s="398"/>
      <c r="CY61" s="398"/>
      <c r="CZ61" s="398"/>
      <c r="DA61" s="398"/>
      <c r="DB61" s="398"/>
      <c r="DC61" s="398"/>
      <c r="DD61" s="256"/>
    </row>
    <row r="62" spans="2:108" s="1" customFormat="1" ht="12.75" hidden="1" x14ac:dyDescent="0.2">
      <c r="B62" s="459"/>
      <c r="C62" s="460"/>
      <c r="D62" s="461"/>
      <c r="E62" s="308"/>
      <c r="F62" s="174"/>
      <c r="G62" s="174"/>
      <c r="H62" s="174"/>
      <c r="I62" s="174"/>
      <c r="J62" s="419"/>
      <c r="K62" s="357"/>
      <c r="L62" s="356"/>
      <c r="M62" s="363"/>
      <c r="N62" s="364"/>
      <c r="O62" s="166"/>
      <c r="P62" s="396"/>
      <c r="Q62" s="550">
        <v>1</v>
      </c>
      <c r="R62" s="398"/>
      <c r="S62" s="398"/>
      <c r="T62" s="398"/>
      <c r="U62" s="398"/>
      <c r="V62" s="398"/>
      <c r="W62" s="398"/>
      <c r="X62" s="398"/>
      <c r="Y62" s="398"/>
      <c r="Z62" s="398"/>
      <c r="AA62" s="398"/>
      <c r="AB62" s="398"/>
      <c r="AC62" s="398"/>
      <c r="AD62" s="256"/>
      <c r="AE62" s="398"/>
      <c r="AF62" s="398"/>
      <c r="AG62" s="398"/>
      <c r="AH62" s="398"/>
      <c r="AI62" s="398"/>
      <c r="AJ62" s="398"/>
      <c r="AK62" s="398"/>
      <c r="AL62" s="398"/>
      <c r="AM62" s="398"/>
      <c r="AN62" s="398"/>
      <c r="AO62" s="398"/>
      <c r="AP62" s="398"/>
      <c r="AQ62" s="256"/>
      <c r="AR62" s="398"/>
      <c r="AS62" s="398"/>
      <c r="AT62" s="398"/>
      <c r="AU62" s="398"/>
      <c r="AV62" s="398"/>
      <c r="AW62" s="398"/>
      <c r="AX62" s="398"/>
      <c r="AY62" s="398"/>
      <c r="AZ62" s="398"/>
      <c r="BA62" s="398"/>
      <c r="BB62" s="398"/>
      <c r="BC62" s="398"/>
      <c r="BD62" s="256"/>
      <c r="BE62" s="398"/>
      <c r="BF62" s="398"/>
      <c r="BG62" s="398"/>
      <c r="BH62" s="398"/>
      <c r="BI62" s="398"/>
      <c r="BJ62" s="398"/>
      <c r="BK62" s="398"/>
      <c r="BL62" s="398"/>
      <c r="BM62" s="398"/>
      <c r="BN62" s="398"/>
      <c r="BO62" s="398"/>
      <c r="BP62" s="398"/>
      <c r="BQ62" s="256"/>
      <c r="BR62" s="398"/>
      <c r="BS62" s="398"/>
      <c r="BT62" s="398"/>
      <c r="BU62" s="398"/>
      <c r="BV62" s="398"/>
      <c r="BW62" s="398"/>
      <c r="BX62" s="398"/>
      <c r="BY62" s="398"/>
      <c r="BZ62" s="398"/>
      <c r="CA62" s="398"/>
      <c r="CB62" s="398"/>
      <c r="CC62" s="398"/>
      <c r="CD62" s="256"/>
      <c r="CE62" s="398"/>
      <c r="CF62" s="398"/>
      <c r="CG62" s="398"/>
      <c r="CH62" s="398"/>
      <c r="CI62" s="398"/>
      <c r="CJ62" s="398"/>
      <c r="CK62" s="398"/>
      <c r="CL62" s="398"/>
      <c r="CM62" s="398"/>
      <c r="CN62" s="398"/>
      <c r="CO62" s="398"/>
      <c r="CP62" s="398"/>
      <c r="CQ62" s="256"/>
      <c r="CR62" s="398"/>
      <c r="CS62" s="398"/>
      <c r="CT62" s="398"/>
      <c r="CU62" s="398"/>
      <c r="CV62" s="398"/>
      <c r="CW62" s="398"/>
      <c r="CX62" s="398"/>
      <c r="CY62" s="398"/>
      <c r="CZ62" s="398"/>
      <c r="DA62" s="398"/>
      <c r="DB62" s="398"/>
      <c r="DC62" s="398"/>
      <c r="DD62" s="256"/>
    </row>
    <row r="63" spans="2:108" s="213" customFormat="1" ht="12.75" x14ac:dyDescent="0.2">
      <c r="B63" s="180"/>
      <c r="C63" s="460"/>
      <c r="D63" s="176"/>
      <c r="E63" s="177"/>
      <c r="F63" s="178"/>
      <c r="G63" s="178"/>
      <c r="H63" s="178"/>
      <c r="I63" s="178"/>
      <c r="J63" s="178"/>
      <c r="K63" s="357"/>
      <c r="L63" s="356"/>
      <c r="M63" s="175"/>
      <c r="N63" s="180"/>
      <c r="O63" s="181"/>
      <c r="P63" s="329"/>
      <c r="Q63" s="507">
        <v>5</v>
      </c>
      <c r="R63" s="259"/>
      <c r="S63" s="259"/>
      <c r="T63" s="259"/>
      <c r="U63" s="259"/>
      <c r="V63" s="259"/>
      <c r="W63" s="259"/>
      <c r="X63" s="259"/>
      <c r="Y63" s="259"/>
      <c r="Z63" s="259"/>
      <c r="AA63" s="259"/>
      <c r="AB63" s="259"/>
      <c r="AC63" s="259"/>
      <c r="AD63" s="256"/>
      <c r="AE63" s="259"/>
      <c r="AF63" s="259"/>
      <c r="AG63" s="259"/>
      <c r="AH63" s="259"/>
      <c r="AI63" s="259"/>
      <c r="AJ63" s="259"/>
      <c r="AK63" s="259"/>
      <c r="AL63" s="259"/>
      <c r="AM63" s="259"/>
      <c r="AN63" s="259"/>
      <c r="AO63" s="259"/>
      <c r="AP63" s="259"/>
      <c r="AQ63" s="256"/>
      <c r="AR63" s="259"/>
      <c r="AS63" s="259"/>
      <c r="AT63" s="259"/>
      <c r="AU63" s="259"/>
      <c r="AV63" s="259"/>
      <c r="AW63" s="259"/>
      <c r="AX63" s="259"/>
      <c r="AY63" s="259"/>
      <c r="AZ63" s="259"/>
      <c r="BA63" s="259"/>
      <c r="BB63" s="259"/>
      <c r="BC63" s="259"/>
      <c r="BD63" s="256"/>
      <c r="BE63" s="259"/>
      <c r="BF63" s="259"/>
      <c r="BG63" s="259"/>
      <c r="BH63" s="259"/>
      <c r="BI63" s="259"/>
      <c r="BJ63" s="259"/>
      <c r="BK63" s="259"/>
      <c r="BL63" s="259"/>
      <c r="BM63" s="259"/>
      <c r="BN63" s="259"/>
      <c r="BO63" s="259"/>
      <c r="BP63" s="259"/>
      <c r="BQ63" s="256"/>
      <c r="BR63" s="259"/>
      <c r="BS63" s="259"/>
      <c r="BT63" s="259"/>
      <c r="BU63" s="259"/>
      <c r="BV63" s="259"/>
      <c r="BW63" s="259"/>
      <c r="BX63" s="259"/>
      <c r="BY63" s="259"/>
      <c r="BZ63" s="259"/>
      <c r="CA63" s="259"/>
      <c r="CB63" s="259"/>
      <c r="CC63" s="259"/>
      <c r="CD63" s="256"/>
      <c r="CE63" s="259"/>
      <c r="CF63" s="259"/>
      <c r="CG63" s="259"/>
      <c r="CH63" s="259"/>
      <c r="CI63" s="259"/>
      <c r="CJ63" s="259"/>
      <c r="CK63" s="259"/>
      <c r="CL63" s="259"/>
      <c r="CM63" s="259"/>
      <c r="CN63" s="259"/>
      <c r="CO63" s="259"/>
      <c r="CP63" s="259"/>
      <c r="CQ63" s="256"/>
      <c r="CR63" s="259"/>
      <c r="CS63" s="259"/>
      <c r="CT63" s="259"/>
      <c r="CU63" s="259"/>
      <c r="CV63" s="259"/>
      <c r="CW63" s="259"/>
      <c r="CX63" s="259"/>
      <c r="CY63" s="259"/>
      <c r="CZ63" s="259"/>
      <c r="DA63" s="259"/>
      <c r="DB63" s="259"/>
      <c r="DC63" s="259"/>
      <c r="DD63" s="256"/>
    </row>
    <row r="64" spans="2:108" s="213" customFormat="1" ht="15" customHeight="1" thickBot="1" x14ac:dyDescent="0.25">
      <c r="B64" s="227"/>
      <c r="C64" s="59"/>
      <c r="D64" s="152"/>
      <c r="E64" s="60"/>
      <c r="F64" s="60"/>
      <c r="G64" s="60"/>
      <c r="H64" s="60"/>
      <c r="I64" s="60"/>
      <c r="J64" s="60"/>
      <c r="K64" s="60"/>
      <c r="L64" s="60"/>
      <c r="M64" s="60"/>
      <c r="N64" s="152"/>
      <c r="O64" s="60"/>
      <c r="P64" s="255" t="s">
        <v>19</v>
      </c>
      <c r="Q64" s="260">
        <f ca="1">Q5+Q46+Q54+Q48+Q50+Q52+Q39</f>
        <v>0</v>
      </c>
      <c r="R64" s="260">
        <f t="shared" ref="R64:CC64" ca="1" si="56">R5+R46+R54+R48+R50+R52+R39</f>
        <v>0</v>
      </c>
      <c r="S64" s="260">
        <f t="shared" ca="1" si="56"/>
        <v>0</v>
      </c>
      <c r="T64" s="260">
        <f t="shared" ca="1" si="56"/>
        <v>0</v>
      </c>
      <c r="U64" s="260">
        <f t="shared" ca="1" si="56"/>
        <v>0</v>
      </c>
      <c r="V64" s="260">
        <f t="shared" ca="1" si="56"/>
        <v>0</v>
      </c>
      <c r="W64" s="260">
        <f t="shared" ca="1" si="56"/>
        <v>0</v>
      </c>
      <c r="X64" s="260">
        <f t="shared" ca="1" si="56"/>
        <v>0</v>
      </c>
      <c r="Y64" s="260">
        <f t="shared" ca="1" si="56"/>
        <v>0</v>
      </c>
      <c r="Z64" s="260">
        <f t="shared" ca="1" si="56"/>
        <v>0</v>
      </c>
      <c r="AA64" s="260">
        <f t="shared" ca="1" si="56"/>
        <v>0</v>
      </c>
      <c r="AB64" s="260">
        <f t="shared" ca="1" si="56"/>
        <v>0</v>
      </c>
      <c r="AC64" s="260">
        <f t="shared" ca="1" si="56"/>
        <v>0</v>
      </c>
      <c r="AD64" s="260">
        <f t="shared" ca="1" si="56"/>
        <v>0</v>
      </c>
      <c r="AE64" s="260">
        <f t="shared" ca="1" si="56"/>
        <v>0</v>
      </c>
      <c r="AF64" s="260">
        <f t="shared" ca="1" si="56"/>
        <v>0</v>
      </c>
      <c r="AG64" s="260">
        <f t="shared" ca="1" si="56"/>
        <v>0</v>
      </c>
      <c r="AH64" s="260">
        <f t="shared" ca="1" si="56"/>
        <v>0</v>
      </c>
      <c r="AI64" s="260">
        <f t="shared" ca="1" si="56"/>
        <v>0</v>
      </c>
      <c r="AJ64" s="260">
        <f t="shared" ca="1" si="56"/>
        <v>0</v>
      </c>
      <c r="AK64" s="260">
        <f t="shared" ca="1" si="56"/>
        <v>0</v>
      </c>
      <c r="AL64" s="260">
        <f t="shared" ca="1" si="56"/>
        <v>0</v>
      </c>
      <c r="AM64" s="260">
        <f t="shared" ca="1" si="56"/>
        <v>0</v>
      </c>
      <c r="AN64" s="260">
        <f t="shared" ca="1" si="56"/>
        <v>0</v>
      </c>
      <c r="AO64" s="260">
        <f t="shared" ca="1" si="56"/>
        <v>0</v>
      </c>
      <c r="AP64" s="260">
        <f t="shared" ca="1" si="56"/>
        <v>0</v>
      </c>
      <c r="AQ64" s="260">
        <f t="shared" ca="1" si="56"/>
        <v>0</v>
      </c>
      <c r="AR64" s="260">
        <f t="shared" ca="1" si="56"/>
        <v>0</v>
      </c>
      <c r="AS64" s="260">
        <f t="shared" ca="1" si="56"/>
        <v>0</v>
      </c>
      <c r="AT64" s="260">
        <f t="shared" ca="1" si="56"/>
        <v>0</v>
      </c>
      <c r="AU64" s="260">
        <f t="shared" ca="1" si="56"/>
        <v>0</v>
      </c>
      <c r="AV64" s="260">
        <f t="shared" ca="1" si="56"/>
        <v>0</v>
      </c>
      <c r="AW64" s="260">
        <f t="shared" ca="1" si="56"/>
        <v>0</v>
      </c>
      <c r="AX64" s="260">
        <f t="shared" ca="1" si="56"/>
        <v>0</v>
      </c>
      <c r="AY64" s="260">
        <f t="shared" ca="1" si="56"/>
        <v>0</v>
      </c>
      <c r="AZ64" s="260">
        <f t="shared" ca="1" si="56"/>
        <v>0</v>
      </c>
      <c r="BA64" s="260">
        <f t="shared" ca="1" si="56"/>
        <v>0</v>
      </c>
      <c r="BB64" s="260">
        <f t="shared" ca="1" si="56"/>
        <v>0</v>
      </c>
      <c r="BC64" s="260">
        <f t="shared" ca="1" si="56"/>
        <v>0</v>
      </c>
      <c r="BD64" s="260">
        <f t="shared" ca="1" si="56"/>
        <v>0</v>
      </c>
      <c r="BE64" s="260">
        <f t="shared" ca="1" si="56"/>
        <v>0</v>
      </c>
      <c r="BF64" s="260">
        <f t="shared" ca="1" si="56"/>
        <v>0</v>
      </c>
      <c r="BG64" s="260">
        <f t="shared" ca="1" si="56"/>
        <v>0</v>
      </c>
      <c r="BH64" s="260">
        <f t="shared" ca="1" si="56"/>
        <v>0</v>
      </c>
      <c r="BI64" s="260">
        <f t="shared" ca="1" si="56"/>
        <v>0</v>
      </c>
      <c r="BJ64" s="260">
        <f t="shared" ca="1" si="56"/>
        <v>0</v>
      </c>
      <c r="BK64" s="260">
        <f t="shared" ca="1" si="56"/>
        <v>0</v>
      </c>
      <c r="BL64" s="260">
        <f t="shared" ca="1" si="56"/>
        <v>0</v>
      </c>
      <c r="BM64" s="260">
        <f t="shared" ca="1" si="56"/>
        <v>0</v>
      </c>
      <c r="BN64" s="260">
        <f t="shared" ca="1" si="56"/>
        <v>0</v>
      </c>
      <c r="BO64" s="260">
        <f t="shared" ca="1" si="56"/>
        <v>0</v>
      </c>
      <c r="BP64" s="260">
        <f t="shared" ca="1" si="56"/>
        <v>0</v>
      </c>
      <c r="BQ64" s="260">
        <f t="shared" ca="1" si="56"/>
        <v>0</v>
      </c>
      <c r="BR64" s="260">
        <f t="shared" ca="1" si="56"/>
        <v>0</v>
      </c>
      <c r="BS64" s="260">
        <f t="shared" ca="1" si="56"/>
        <v>0</v>
      </c>
      <c r="BT64" s="260">
        <f t="shared" ca="1" si="56"/>
        <v>0</v>
      </c>
      <c r="BU64" s="260">
        <f t="shared" ca="1" si="56"/>
        <v>0</v>
      </c>
      <c r="BV64" s="260">
        <f t="shared" ca="1" si="56"/>
        <v>0</v>
      </c>
      <c r="BW64" s="260">
        <f t="shared" ca="1" si="56"/>
        <v>0</v>
      </c>
      <c r="BX64" s="260">
        <f t="shared" ca="1" si="56"/>
        <v>0</v>
      </c>
      <c r="BY64" s="260">
        <f t="shared" ca="1" si="56"/>
        <v>0</v>
      </c>
      <c r="BZ64" s="260">
        <f t="shared" ca="1" si="56"/>
        <v>0</v>
      </c>
      <c r="CA64" s="260">
        <f t="shared" ca="1" si="56"/>
        <v>0</v>
      </c>
      <c r="CB64" s="260">
        <f t="shared" ca="1" si="56"/>
        <v>0</v>
      </c>
      <c r="CC64" s="260">
        <f t="shared" ca="1" si="56"/>
        <v>0</v>
      </c>
      <c r="CD64" s="260">
        <f t="shared" ref="CD64:CP64" ca="1" si="57">CD5+CD46+CD54+CD48+CD50+CD52+CD39</f>
        <v>0</v>
      </c>
      <c r="CE64" s="260">
        <f t="shared" ca="1" si="57"/>
        <v>0</v>
      </c>
      <c r="CF64" s="260">
        <f t="shared" ca="1" si="57"/>
        <v>0</v>
      </c>
      <c r="CG64" s="260">
        <f t="shared" ca="1" si="57"/>
        <v>0</v>
      </c>
      <c r="CH64" s="260">
        <f t="shared" ca="1" si="57"/>
        <v>0</v>
      </c>
      <c r="CI64" s="260">
        <f t="shared" ca="1" si="57"/>
        <v>0</v>
      </c>
      <c r="CJ64" s="260">
        <f t="shared" ca="1" si="57"/>
        <v>0</v>
      </c>
      <c r="CK64" s="260">
        <f t="shared" ca="1" si="57"/>
        <v>0</v>
      </c>
      <c r="CL64" s="260">
        <f t="shared" ca="1" si="57"/>
        <v>0</v>
      </c>
      <c r="CM64" s="260">
        <f t="shared" ca="1" si="57"/>
        <v>0</v>
      </c>
      <c r="CN64" s="260">
        <f t="shared" ca="1" si="57"/>
        <v>0</v>
      </c>
      <c r="CO64" s="260">
        <f t="shared" ca="1" si="57"/>
        <v>0</v>
      </c>
      <c r="CP64" s="260">
        <f t="shared" ca="1" si="57"/>
        <v>0</v>
      </c>
      <c r="CQ64" s="260">
        <f t="shared" ref="CQ64:DC64" ca="1" si="58">CQ5+CQ46+CQ54+CQ48+CQ50+CQ52+CQ39</f>
        <v>0</v>
      </c>
      <c r="CR64" s="260">
        <f t="shared" ca="1" si="58"/>
        <v>0</v>
      </c>
      <c r="CS64" s="260">
        <f t="shared" ca="1" si="58"/>
        <v>0</v>
      </c>
      <c r="CT64" s="260">
        <f t="shared" ca="1" si="58"/>
        <v>0</v>
      </c>
      <c r="CU64" s="260">
        <f t="shared" ca="1" si="58"/>
        <v>0</v>
      </c>
      <c r="CV64" s="260">
        <f t="shared" ca="1" si="58"/>
        <v>0</v>
      </c>
      <c r="CW64" s="260">
        <f t="shared" ca="1" si="58"/>
        <v>0</v>
      </c>
      <c r="CX64" s="260">
        <f t="shared" ca="1" si="58"/>
        <v>0</v>
      </c>
      <c r="CY64" s="260">
        <f t="shared" ca="1" si="58"/>
        <v>0</v>
      </c>
      <c r="CZ64" s="260">
        <f t="shared" ca="1" si="58"/>
        <v>0</v>
      </c>
      <c r="DA64" s="260">
        <f t="shared" ca="1" si="58"/>
        <v>0</v>
      </c>
      <c r="DB64" s="260">
        <f t="shared" ca="1" si="58"/>
        <v>0</v>
      </c>
      <c r="DC64" s="260">
        <f t="shared" ca="1" si="58"/>
        <v>0</v>
      </c>
      <c r="DD64" s="260">
        <f t="shared" ref="DD64" ca="1" si="59">DD5+DD46+DD54+DD48+DD50+DD52+DD39</f>
        <v>0</v>
      </c>
    </row>
    <row r="65" spans="2:108" s="212" customFormat="1" ht="15" x14ac:dyDescent="0.2">
      <c r="B65" s="281"/>
      <c r="C65" s="282" t="s">
        <v>20</v>
      </c>
      <c r="D65" s="283"/>
      <c r="E65" s="284" t="s">
        <v>206</v>
      </c>
      <c r="F65" s="285"/>
      <c r="G65" s="285"/>
      <c r="H65" s="287"/>
      <c r="I65" s="285"/>
      <c r="J65" s="285"/>
      <c r="K65" s="285"/>
      <c r="L65" s="285"/>
      <c r="M65" s="285"/>
      <c r="N65" s="324"/>
      <c r="O65" s="285"/>
      <c r="P65" s="324"/>
      <c r="Q65" s="508">
        <v>1</v>
      </c>
      <c r="R65" s="288"/>
      <c r="S65" s="288"/>
      <c r="T65" s="288"/>
      <c r="U65" s="288"/>
      <c r="V65" s="288"/>
      <c r="W65" s="288"/>
      <c r="X65" s="288"/>
      <c r="Y65" s="288"/>
      <c r="Z65" s="288"/>
      <c r="AA65" s="288"/>
      <c r="AB65" s="288"/>
      <c r="AC65" s="288"/>
      <c r="AD65" s="288"/>
      <c r="AE65" s="288"/>
      <c r="AF65" s="288"/>
      <c r="AG65" s="288"/>
      <c r="AH65" s="288"/>
      <c r="AI65" s="288"/>
      <c r="AJ65" s="288"/>
      <c r="AK65" s="288"/>
      <c r="AL65" s="288"/>
      <c r="AM65" s="288"/>
      <c r="AN65" s="288"/>
      <c r="AO65" s="288"/>
      <c r="AP65" s="288"/>
      <c r="AQ65" s="288"/>
      <c r="AR65" s="288"/>
      <c r="AS65" s="288"/>
      <c r="AT65" s="288"/>
      <c r="AU65" s="288"/>
      <c r="AV65" s="288"/>
      <c r="AW65" s="288"/>
      <c r="AX65" s="288"/>
      <c r="AY65" s="288"/>
      <c r="AZ65" s="288"/>
      <c r="BA65" s="288"/>
      <c r="BB65" s="288"/>
      <c r="BC65" s="288"/>
      <c r="BD65" s="288"/>
      <c r="BE65" s="288"/>
      <c r="BF65" s="288"/>
      <c r="BG65" s="288"/>
      <c r="BH65" s="288"/>
      <c r="BI65" s="288"/>
      <c r="BJ65" s="288"/>
      <c r="BK65" s="288"/>
      <c r="BL65" s="288"/>
      <c r="BM65" s="288"/>
      <c r="BN65" s="288"/>
      <c r="BO65" s="288"/>
      <c r="BP65" s="288"/>
      <c r="BQ65" s="288"/>
      <c r="BR65" s="288"/>
      <c r="BS65" s="288"/>
      <c r="BT65" s="288"/>
      <c r="BU65" s="288"/>
      <c r="BV65" s="288"/>
      <c r="BW65" s="288"/>
      <c r="BX65" s="288"/>
      <c r="BY65" s="288"/>
      <c r="BZ65" s="288"/>
      <c r="CA65" s="288"/>
      <c r="CB65" s="288"/>
      <c r="CC65" s="288"/>
      <c r="CD65" s="288"/>
      <c r="CE65" s="288"/>
      <c r="CF65" s="288"/>
      <c r="CG65" s="288"/>
      <c r="CH65" s="288"/>
      <c r="CI65" s="288"/>
      <c r="CJ65" s="288"/>
      <c r="CK65" s="288"/>
      <c r="CL65" s="288"/>
      <c r="CM65" s="288"/>
      <c r="CN65" s="288"/>
      <c r="CO65" s="288"/>
      <c r="CP65" s="288"/>
      <c r="CQ65" s="288"/>
      <c r="CR65" s="288"/>
      <c r="CS65" s="288"/>
      <c r="CT65" s="288"/>
      <c r="CU65" s="288"/>
      <c r="CV65" s="288"/>
      <c r="CW65" s="288"/>
      <c r="CX65" s="288"/>
      <c r="CY65" s="288"/>
      <c r="CZ65" s="288"/>
      <c r="DA65" s="288"/>
      <c r="DB65" s="288"/>
      <c r="DC65" s="288"/>
      <c r="DD65" s="288"/>
    </row>
    <row r="66" spans="2:108" s="213" customFormat="1" x14ac:dyDescent="0.2">
      <c r="B66" s="37"/>
      <c r="C66" s="49">
        <v>2.1</v>
      </c>
      <c r="D66" s="104"/>
      <c r="E66" s="6" t="s">
        <v>207</v>
      </c>
      <c r="F66" s="7"/>
      <c r="G66" s="7"/>
      <c r="H66" s="7"/>
      <c r="I66" s="7"/>
      <c r="J66" s="7"/>
      <c r="K66" s="7"/>
      <c r="L66" s="7"/>
      <c r="M66" s="8"/>
      <c r="N66" s="161"/>
      <c r="O66" s="162"/>
      <c r="P66" s="544"/>
      <c r="Q66" s="545">
        <f ca="1">SUM(Q67:Q70)</f>
        <v>0</v>
      </c>
      <c r="R66" s="545">
        <f t="shared" ref="R66:AQ66" ca="1" si="60">SUM(R67:R70)</f>
        <v>0</v>
      </c>
      <c r="S66" s="545">
        <f t="shared" ca="1" si="60"/>
        <v>0</v>
      </c>
      <c r="T66" s="545">
        <f t="shared" ca="1" si="60"/>
        <v>0</v>
      </c>
      <c r="U66" s="545">
        <f t="shared" ca="1" si="60"/>
        <v>0</v>
      </c>
      <c r="V66" s="545">
        <f t="shared" ca="1" si="60"/>
        <v>0</v>
      </c>
      <c r="W66" s="545">
        <f t="shared" ca="1" si="60"/>
        <v>0</v>
      </c>
      <c r="X66" s="545">
        <f t="shared" ca="1" si="60"/>
        <v>0</v>
      </c>
      <c r="Y66" s="545">
        <f t="shared" ca="1" si="60"/>
        <v>0</v>
      </c>
      <c r="Z66" s="545">
        <f t="shared" ca="1" si="60"/>
        <v>0</v>
      </c>
      <c r="AA66" s="545">
        <f t="shared" ca="1" si="60"/>
        <v>0</v>
      </c>
      <c r="AB66" s="545">
        <f t="shared" ca="1" si="60"/>
        <v>0</v>
      </c>
      <c r="AC66" s="545">
        <f t="shared" ca="1" si="60"/>
        <v>0</v>
      </c>
      <c r="AD66" s="545">
        <f t="shared" ca="1" si="60"/>
        <v>0</v>
      </c>
      <c r="AE66" s="545">
        <f t="shared" ca="1" si="60"/>
        <v>0</v>
      </c>
      <c r="AF66" s="545">
        <f t="shared" ca="1" si="60"/>
        <v>0</v>
      </c>
      <c r="AG66" s="545">
        <f t="shared" ca="1" si="60"/>
        <v>0</v>
      </c>
      <c r="AH66" s="545">
        <f t="shared" ca="1" si="60"/>
        <v>0</v>
      </c>
      <c r="AI66" s="545">
        <f t="shared" ca="1" si="60"/>
        <v>0</v>
      </c>
      <c r="AJ66" s="545">
        <f t="shared" ca="1" si="60"/>
        <v>0</v>
      </c>
      <c r="AK66" s="545">
        <f t="shared" ca="1" si="60"/>
        <v>0</v>
      </c>
      <c r="AL66" s="545">
        <f t="shared" ca="1" si="60"/>
        <v>0</v>
      </c>
      <c r="AM66" s="545">
        <f t="shared" ca="1" si="60"/>
        <v>0</v>
      </c>
      <c r="AN66" s="545">
        <f t="shared" ca="1" si="60"/>
        <v>0</v>
      </c>
      <c r="AO66" s="545">
        <f t="shared" ca="1" si="60"/>
        <v>0</v>
      </c>
      <c r="AP66" s="545">
        <f t="shared" ca="1" si="60"/>
        <v>0</v>
      </c>
      <c r="AQ66" s="545">
        <f t="shared" ca="1" si="60"/>
        <v>0</v>
      </c>
      <c r="AR66" s="545">
        <f t="shared" ref="AR66:BQ66" ca="1" si="61">SUM(AR67:AR70)</f>
        <v>0</v>
      </c>
      <c r="AS66" s="545">
        <f t="shared" ca="1" si="61"/>
        <v>0</v>
      </c>
      <c r="AT66" s="545">
        <f t="shared" ca="1" si="61"/>
        <v>0</v>
      </c>
      <c r="AU66" s="545">
        <f t="shared" ca="1" si="61"/>
        <v>0</v>
      </c>
      <c r="AV66" s="545">
        <f t="shared" ca="1" si="61"/>
        <v>0</v>
      </c>
      <c r="AW66" s="545">
        <f t="shared" ca="1" si="61"/>
        <v>0</v>
      </c>
      <c r="AX66" s="545">
        <f t="shared" ca="1" si="61"/>
        <v>0</v>
      </c>
      <c r="AY66" s="545">
        <f t="shared" ca="1" si="61"/>
        <v>0</v>
      </c>
      <c r="AZ66" s="545">
        <f t="shared" ca="1" si="61"/>
        <v>0</v>
      </c>
      <c r="BA66" s="545">
        <f t="shared" ca="1" si="61"/>
        <v>0</v>
      </c>
      <c r="BB66" s="545">
        <f t="shared" ca="1" si="61"/>
        <v>0</v>
      </c>
      <c r="BC66" s="545">
        <f t="shared" ca="1" si="61"/>
        <v>0</v>
      </c>
      <c r="BD66" s="545">
        <f t="shared" ca="1" si="61"/>
        <v>0</v>
      </c>
      <c r="BE66" s="545">
        <f t="shared" ca="1" si="61"/>
        <v>0</v>
      </c>
      <c r="BF66" s="545">
        <f t="shared" ca="1" si="61"/>
        <v>0</v>
      </c>
      <c r="BG66" s="545">
        <f t="shared" ca="1" si="61"/>
        <v>0</v>
      </c>
      <c r="BH66" s="545">
        <f t="shared" ca="1" si="61"/>
        <v>0</v>
      </c>
      <c r="BI66" s="545">
        <f t="shared" ca="1" si="61"/>
        <v>0</v>
      </c>
      <c r="BJ66" s="545">
        <f t="shared" ca="1" si="61"/>
        <v>0</v>
      </c>
      <c r="BK66" s="545">
        <f t="shared" ca="1" si="61"/>
        <v>0</v>
      </c>
      <c r="BL66" s="545">
        <f t="shared" ca="1" si="61"/>
        <v>0</v>
      </c>
      <c r="BM66" s="545">
        <f t="shared" ca="1" si="61"/>
        <v>0</v>
      </c>
      <c r="BN66" s="545">
        <f t="shared" ca="1" si="61"/>
        <v>0</v>
      </c>
      <c r="BO66" s="545">
        <f t="shared" ca="1" si="61"/>
        <v>0</v>
      </c>
      <c r="BP66" s="545">
        <f t="shared" ca="1" si="61"/>
        <v>0</v>
      </c>
      <c r="BQ66" s="545">
        <f t="shared" ca="1" si="61"/>
        <v>0</v>
      </c>
      <c r="BR66" s="545">
        <f t="shared" ref="BR66:CD66" ca="1" si="62">SUM(BR67:BR70)</f>
        <v>0</v>
      </c>
      <c r="BS66" s="545">
        <f t="shared" ca="1" si="62"/>
        <v>0</v>
      </c>
      <c r="BT66" s="545">
        <f t="shared" ca="1" si="62"/>
        <v>0</v>
      </c>
      <c r="BU66" s="545">
        <f t="shared" ca="1" si="62"/>
        <v>0</v>
      </c>
      <c r="BV66" s="545">
        <f t="shared" ca="1" si="62"/>
        <v>0</v>
      </c>
      <c r="BW66" s="545">
        <f t="shared" ca="1" si="62"/>
        <v>0</v>
      </c>
      <c r="BX66" s="545">
        <f t="shared" ca="1" si="62"/>
        <v>0</v>
      </c>
      <c r="BY66" s="545">
        <f t="shared" ca="1" si="62"/>
        <v>0</v>
      </c>
      <c r="BZ66" s="545">
        <f t="shared" ca="1" si="62"/>
        <v>0</v>
      </c>
      <c r="CA66" s="545">
        <f t="shared" ca="1" si="62"/>
        <v>0</v>
      </c>
      <c r="CB66" s="545">
        <f t="shared" ca="1" si="62"/>
        <v>0</v>
      </c>
      <c r="CC66" s="545">
        <f t="shared" ca="1" si="62"/>
        <v>0</v>
      </c>
      <c r="CD66" s="545">
        <f t="shared" ca="1" si="62"/>
        <v>0</v>
      </c>
      <c r="CE66" s="545">
        <f t="shared" ref="CE66:CQ66" ca="1" si="63">SUM(CE67:CE70)</f>
        <v>0</v>
      </c>
      <c r="CF66" s="545">
        <f t="shared" ca="1" si="63"/>
        <v>0</v>
      </c>
      <c r="CG66" s="545">
        <f t="shared" ca="1" si="63"/>
        <v>0</v>
      </c>
      <c r="CH66" s="545">
        <f t="shared" ca="1" si="63"/>
        <v>0</v>
      </c>
      <c r="CI66" s="545">
        <f t="shared" ca="1" si="63"/>
        <v>0</v>
      </c>
      <c r="CJ66" s="545">
        <f t="shared" ca="1" si="63"/>
        <v>0</v>
      </c>
      <c r="CK66" s="545">
        <f t="shared" ca="1" si="63"/>
        <v>0</v>
      </c>
      <c r="CL66" s="545">
        <f t="shared" ca="1" si="63"/>
        <v>0</v>
      </c>
      <c r="CM66" s="545">
        <f t="shared" ca="1" si="63"/>
        <v>0</v>
      </c>
      <c r="CN66" s="545">
        <f t="shared" ca="1" si="63"/>
        <v>0</v>
      </c>
      <c r="CO66" s="545">
        <f t="shared" ca="1" si="63"/>
        <v>0</v>
      </c>
      <c r="CP66" s="545">
        <f t="shared" ca="1" si="63"/>
        <v>0</v>
      </c>
      <c r="CQ66" s="545">
        <f t="shared" ca="1" si="63"/>
        <v>0</v>
      </c>
      <c r="CR66" s="545">
        <f t="shared" ref="CR66:DD66" ca="1" si="64">SUM(CR67:CR70)</f>
        <v>0</v>
      </c>
      <c r="CS66" s="545">
        <f t="shared" ca="1" si="64"/>
        <v>0</v>
      </c>
      <c r="CT66" s="545">
        <f t="shared" ca="1" si="64"/>
        <v>0</v>
      </c>
      <c r="CU66" s="545">
        <f t="shared" ca="1" si="64"/>
        <v>0</v>
      </c>
      <c r="CV66" s="545">
        <f t="shared" ca="1" si="64"/>
        <v>0</v>
      </c>
      <c r="CW66" s="545">
        <f t="shared" ca="1" si="64"/>
        <v>0</v>
      </c>
      <c r="CX66" s="545">
        <f t="shared" ca="1" si="64"/>
        <v>0</v>
      </c>
      <c r="CY66" s="545">
        <f t="shared" ca="1" si="64"/>
        <v>0</v>
      </c>
      <c r="CZ66" s="545">
        <f t="shared" ca="1" si="64"/>
        <v>0</v>
      </c>
      <c r="DA66" s="545">
        <f t="shared" ca="1" si="64"/>
        <v>0</v>
      </c>
      <c r="DB66" s="545">
        <f t="shared" ca="1" si="64"/>
        <v>0</v>
      </c>
      <c r="DC66" s="545">
        <f t="shared" ca="1" si="64"/>
        <v>0</v>
      </c>
      <c r="DD66" s="545">
        <f t="shared" ca="1" si="64"/>
        <v>0</v>
      </c>
    </row>
    <row r="67" spans="2:108" s="213" customFormat="1" ht="12.75" x14ac:dyDescent="0.2">
      <c r="B67" s="166">
        <v>4221</v>
      </c>
      <c r="C67" s="145" t="s">
        <v>92</v>
      </c>
      <c r="D67" s="153" t="s">
        <v>36</v>
      </c>
      <c r="E67" s="99" t="s">
        <v>363</v>
      </c>
      <c r="F67" s="50"/>
      <c r="G67" s="50"/>
      <c r="H67" s="50"/>
      <c r="I67" s="50"/>
      <c r="J67" s="50"/>
      <c r="K67" s="50"/>
      <c r="L67" s="50"/>
      <c r="M67" s="546">
        <v>1</v>
      </c>
      <c r="N67" s="547">
        <v>1</v>
      </c>
      <c r="O67" s="166" t="s">
        <v>71090</v>
      </c>
      <c r="P67" s="530">
        <f ca="1">SUMIF(BREAKDOWN!$B$4:$CD$217,'sheet 2'!B67,BREAKDOWN!$P$4:$P$217)</f>
        <v>0</v>
      </c>
      <c r="Q67" s="530">
        <f ca="1">SUMIF(BREAKDOWN!$B$4:$CD$217,'sheet 2'!B67,BREAKDOWN!$Q$4:$Q$217)</f>
        <v>0</v>
      </c>
      <c r="R67" s="530">
        <f ca="1">SUMIF(BREAKDOWN!$B$4:$CD$217,'sheet 2'!$B$67,BREAKDOWN!R4:R217)</f>
        <v>0</v>
      </c>
      <c r="S67" s="530">
        <f ca="1">SUMIF(BREAKDOWN!$B$4:$CD$217,'sheet 2'!$B$67,BREAKDOWN!S4:S217)</f>
        <v>0</v>
      </c>
      <c r="T67" s="530">
        <f ca="1">SUMIF(BREAKDOWN!$B$4:$CD$217,'sheet 2'!$B$67,BREAKDOWN!T4:T217)</f>
        <v>0</v>
      </c>
      <c r="U67" s="530">
        <f ca="1">SUMIF(BREAKDOWN!$B$4:$CD$217,'sheet 2'!$B$67,BREAKDOWN!U4:U217)</f>
        <v>0</v>
      </c>
      <c r="V67" s="530">
        <f ca="1">SUMIF(BREAKDOWN!$B$4:$CD$217,'sheet 2'!$B$67,BREAKDOWN!V4:V217)</f>
        <v>0</v>
      </c>
      <c r="W67" s="530">
        <f ca="1">SUMIF(BREAKDOWN!$B$4:$CD$217,'sheet 2'!$B$67,BREAKDOWN!W4:W217)</f>
        <v>0</v>
      </c>
      <c r="X67" s="530">
        <f ca="1">SUMIF(BREAKDOWN!$B$4:$CD$217,'sheet 2'!$B$67,BREAKDOWN!X4:X217)</f>
        <v>0</v>
      </c>
      <c r="Y67" s="530">
        <f ca="1">SUMIF(BREAKDOWN!$B$4:$CD$217,'sheet 2'!$B$67,BREAKDOWN!Y4:Y217)</f>
        <v>0</v>
      </c>
      <c r="Z67" s="530">
        <f ca="1">SUMIF(BREAKDOWN!$B$4:$CD$217,'sheet 2'!$B$67,BREAKDOWN!Z4:Z217)</f>
        <v>0</v>
      </c>
      <c r="AA67" s="530">
        <f ca="1">SUMIF(BREAKDOWN!$B$4:$CD$217,'sheet 2'!$B$67,BREAKDOWN!AA4:AA217)</f>
        <v>0</v>
      </c>
      <c r="AB67" s="530">
        <f ca="1">SUMIF(BREAKDOWN!$B$4:$CD$217,'sheet 2'!$B$67,BREAKDOWN!AB4:AB217)</f>
        <v>0</v>
      </c>
      <c r="AC67" s="530">
        <f ca="1">SUMIF(BREAKDOWN!$B$4:$CD$217,'sheet 2'!$B$67,BREAKDOWN!AC4:AC217)</f>
        <v>0</v>
      </c>
      <c r="AD67" s="548">
        <f t="shared" ref="AD67:AD83" ca="1" si="65">SUM(R67:AC67)</f>
        <v>0</v>
      </c>
      <c r="AE67" s="530">
        <f ca="1">SUMIF(BREAKDOWN!$B$4:$CD$217,'sheet 2'!$B$67,BREAKDOWN!AE4:AE217)</f>
        <v>0</v>
      </c>
      <c r="AF67" s="530">
        <f ca="1">SUMIF(BREAKDOWN!$B$4:$CD$217,'sheet 2'!$B$67,BREAKDOWN!AF4:AF217)</f>
        <v>0</v>
      </c>
      <c r="AG67" s="530">
        <f ca="1">SUMIF(BREAKDOWN!$B$4:$CD$217,'sheet 2'!$B$67,BREAKDOWN!AG4:AG217)</f>
        <v>0</v>
      </c>
      <c r="AH67" s="530">
        <f ca="1">SUMIF(BREAKDOWN!$B$4:$CD$217,'sheet 2'!$B$67,BREAKDOWN!AH4:AH217)</f>
        <v>0</v>
      </c>
      <c r="AI67" s="530">
        <f ca="1">SUMIF(BREAKDOWN!$B$4:$CD$217,'sheet 2'!$B$67,BREAKDOWN!AI4:AI217)</f>
        <v>0</v>
      </c>
      <c r="AJ67" s="530">
        <f ca="1">SUMIF(BREAKDOWN!$B$4:$CD$217,'sheet 2'!$B$67,BREAKDOWN!AJ4:AJ217)</f>
        <v>0</v>
      </c>
      <c r="AK67" s="530">
        <f ca="1">SUMIF(BREAKDOWN!$B$4:$CD$217,'sheet 2'!$B$67,BREAKDOWN!AK4:AK217)</f>
        <v>0</v>
      </c>
      <c r="AL67" s="530">
        <f ca="1">SUMIF(BREAKDOWN!$B$4:$CD$217,'sheet 2'!$B$67,BREAKDOWN!AL4:AL217)</f>
        <v>0</v>
      </c>
      <c r="AM67" s="530">
        <f ca="1">SUMIF(BREAKDOWN!$B$4:$CD$217,'sheet 2'!$B$67,BREAKDOWN!AM4:AM217)</f>
        <v>0</v>
      </c>
      <c r="AN67" s="530">
        <f ca="1">SUMIF(BREAKDOWN!$B$4:$CD$217,'sheet 2'!$B$67,BREAKDOWN!AN4:AN217)</f>
        <v>0</v>
      </c>
      <c r="AO67" s="530">
        <f ca="1">SUMIF(BREAKDOWN!$B$4:$CD$217,'sheet 2'!$B$67,BREAKDOWN!AO4:AO217)</f>
        <v>0</v>
      </c>
      <c r="AP67" s="530">
        <f ca="1">SUMIF(BREAKDOWN!$B$4:$CD$217,'sheet 2'!$B$67,BREAKDOWN!AP4:AP217)</f>
        <v>0</v>
      </c>
      <c r="AQ67" s="548">
        <f t="shared" ref="AQ67:AQ83" ca="1" si="66">SUM(AE67:AP67)</f>
        <v>0</v>
      </c>
      <c r="AR67" s="530">
        <f ca="1">SUMIF(BREAKDOWN!$B$4:$CD$217,'sheet 2'!$B$67,BREAKDOWN!AR4:AR217)</f>
        <v>0</v>
      </c>
      <c r="AS67" s="530">
        <f ca="1">SUMIF(BREAKDOWN!$B$4:$CD$217,'sheet 2'!$B$67,BREAKDOWN!AS4:AS217)</f>
        <v>0</v>
      </c>
      <c r="AT67" s="530">
        <f ca="1">SUMIF(BREAKDOWN!$B$4:$CD$217,'sheet 2'!$B$67,BREAKDOWN!AT4:AT217)</f>
        <v>0</v>
      </c>
      <c r="AU67" s="530">
        <f ca="1">SUMIF(BREAKDOWN!$B$4:$CD$217,'sheet 2'!$B$67,BREAKDOWN!AU4:AU217)</f>
        <v>0</v>
      </c>
      <c r="AV67" s="530">
        <f ca="1">SUMIF(BREAKDOWN!$B$4:$CD$217,'sheet 2'!$B$67,BREAKDOWN!AV4:AV217)</f>
        <v>0</v>
      </c>
      <c r="AW67" s="530">
        <f ca="1">SUMIF(BREAKDOWN!$B$4:$CD$217,'sheet 2'!$B$67,BREAKDOWN!AW4:AW217)</f>
        <v>0</v>
      </c>
      <c r="AX67" s="530">
        <f ca="1">SUMIF(BREAKDOWN!$B$4:$CD$217,'sheet 2'!$B$67,BREAKDOWN!AX4:AX217)</f>
        <v>0</v>
      </c>
      <c r="AY67" s="530">
        <f ca="1">SUMIF(BREAKDOWN!$B$4:$CD$217,'sheet 2'!$B$67,BREAKDOWN!AY4:AY217)</f>
        <v>0</v>
      </c>
      <c r="AZ67" s="530">
        <f ca="1">SUMIF(BREAKDOWN!$B$4:$CD$217,'sheet 2'!$B$67,BREAKDOWN!AZ4:AZ217)</f>
        <v>0</v>
      </c>
      <c r="BA67" s="530">
        <f ca="1">SUMIF(BREAKDOWN!$B$4:$CD$217,'sheet 2'!$B$67,BREAKDOWN!BA4:BA217)</f>
        <v>0</v>
      </c>
      <c r="BB67" s="530">
        <f ca="1">SUMIF(BREAKDOWN!$B$4:$CD$217,'sheet 2'!$B$67,BREAKDOWN!BB4:BB217)</f>
        <v>0</v>
      </c>
      <c r="BC67" s="530">
        <f ca="1">SUMIF(BREAKDOWN!$B$4:$CD$217,'sheet 2'!$B$67,BREAKDOWN!BC4:BC217)</f>
        <v>0</v>
      </c>
      <c r="BD67" s="548">
        <f t="shared" ref="BD67:BD70" ca="1" si="67">SUM(AR67:BC67)</f>
        <v>0</v>
      </c>
      <c r="BE67" s="530">
        <f ca="1">SUMIF(BREAKDOWN!$B$4:$CD$217,'sheet 2'!$B$67,BREAKDOWN!BE4:BE217)</f>
        <v>0</v>
      </c>
      <c r="BF67" s="530">
        <f ca="1">SUMIF(BREAKDOWN!$B$4:$CD$217,'sheet 2'!$B$67,BREAKDOWN!BF4:BF217)</f>
        <v>0</v>
      </c>
      <c r="BG67" s="530">
        <f ca="1">SUMIF(BREAKDOWN!$B$4:$CD$217,'sheet 2'!$B$67,BREAKDOWN!BG4:BG217)</f>
        <v>0</v>
      </c>
      <c r="BH67" s="530">
        <f ca="1">SUMIF(BREAKDOWN!$B$4:$CD$217,'sheet 2'!$B$67,BREAKDOWN!BH4:BH217)</f>
        <v>0</v>
      </c>
      <c r="BI67" s="530">
        <f ca="1">SUMIF(BREAKDOWN!$B$4:$CD$217,'sheet 2'!$B$67,BREAKDOWN!BI4:BI217)</f>
        <v>0</v>
      </c>
      <c r="BJ67" s="530">
        <f ca="1">SUMIF(BREAKDOWN!$B$4:$CD$217,'sheet 2'!$B$67,BREAKDOWN!BJ4:BJ217)</f>
        <v>0</v>
      </c>
      <c r="BK67" s="530">
        <f ca="1">SUMIF(BREAKDOWN!$B$4:$CD$217,'sheet 2'!$B$67,BREAKDOWN!BK4:BK217)</f>
        <v>0</v>
      </c>
      <c r="BL67" s="530">
        <f ca="1">SUMIF(BREAKDOWN!$B$4:$CD$217,'sheet 2'!$B$67,BREAKDOWN!BL4:BL217)</f>
        <v>0</v>
      </c>
      <c r="BM67" s="530">
        <f ca="1">SUMIF(BREAKDOWN!$B$4:$CD$217,'sheet 2'!$B$67,BREAKDOWN!BM4:BM217)</f>
        <v>0</v>
      </c>
      <c r="BN67" s="530">
        <f ca="1">SUMIF(BREAKDOWN!$B$4:$CD$217,'sheet 2'!$B$67,BREAKDOWN!BN4:BN217)</f>
        <v>0</v>
      </c>
      <c r="BO67" s="530">
        <f ca="1">SUMIF(BREAKDOWN!$B$4:$CD$217,'sheet 2'!$B$67,BREAKDOWN!BO4:BO217)</f>
        <v>0</v>
      </c>
      <c r="BP67" s="530">
        <f ca="1">SUMIF(BREAKDOWN!$B$4:$CD$217,'sheet 2'!$B$67,BREAKDOWN!BP4:BP217)</f>
        <v>0</v>
      </c>
      <c r="BQ67" s="548">
        <f t="shared" ref="BQ67:BQ70" ca="1" si="68">SUM(BE67:BP67)</f>
        <v>0</v>
      </c>
      <c r="BR67" s="530">
        <f ca="1">SUMIF(BREAKDOWN!$B$4:$CD$217,'sheet 2'!$B$67,BREAKDOWN!BR4:BR217)</f>
        <v>0</v>
      </c>
      <c r="BS67" s="530">
        <f ca="1">SUMIF(BREAKDOWN!$B$4:$CD$217,'sheet 2'!$B$67,BREAKDOWN!BS4:BS217)</f>
        <v>0</v>
      </c>
      <c r="BT67" s="530">
        <f ca="1">SUMIF(BREAKDOWN!$B$4:$CD$217,'sheet 2'!$B$67,BREAKDOWN!BT4:BT217)</f>
        <v>0</v>
      </c>
      <c r="BU67" s="530">
        <f ca="1">SUMIF(BREAKDOWN!$B$4:$CD$217,'sheet 2'!$B$67,BREAKDOWN!BU4:BU217)</f>
        <v>0</v>
      </c>
      <c r="BV67" s="530">
        <f ca="1">SUMIF(BREAKDOWN!$B$4:$CD$217,'sheet 2'!$B$67,BREAKDOWN!BV4:BV217)</f>
        <v>0</v>
      </c>
      <c r="BW67" s="530">
        <f ca="1">SUMIF(BREAKDOWN!$B$4:$CD$217,'sheet 2'!$B$67,BREAKDOWN!BW4:BW217)</f>
        <v>0</v>
      </c>
      <c r="BX67" s="530">
        <f ca="1">SUMIF(BREAKDOWN!$B$4:$CD$217,'sheet 2'!$B$67,BREAKDOWN!BX4:BX217)</f>
        <v>0</v>
      </c>
      <c r="BY67" s="530">
        <f ca="1">SUMIF(BREAKDOWN!$B$4:$CD$217,'sheet 2'!$B$67,BREAKDOWN!BY4:BY217)</f>
        <v>0</v>
      </c>
      <c r="BZ67" s="530">
        <f ca="1">SUMIF(BREAKDOWN!$B$4:$CD$217,'sheet 2'!$B$67,BREAKDOWN!BZ4:BZ217)</f>
        <v>0</v>
      </c>
      <c r="CA67" s="530">
        <f ca="1">SUMIF(BREAKDOWN!$B$4:$CD$217,'sheet 2'!$B$67,BREAKDOWN!CA4:CA217)</f>
        <v>0</v>
      </c>
      <c r="CB67" s="530">
        <f ca="1">SUMIF(BREAKDOWN!$B$4:$CD$217,'sheet 2'!$B$67,BREAKDOWN!CB4:CB217)</f>
        <v>0</v>
      </c>
      <c r="CC67" s="530">
        <f ca="1">SUMIF(BREAKDOWN!$B$4:$CD$217,'sheet 2'!$B$67,BREAKDOWN!CC4:CC217)</f>
        <v>0</v>
      </c>
      <c r="CD67" s="548">
        <f t="shared" ref="CD67:CD70" ca="1" si="69">SUM(BR67:CC67)</f>
        <v>0</v>
      </c>
      <c r="CE67" s="530">
        <f ca="1">SUMIF(BREAKDOWN!$B$4:$CD$217,'sheet 2'!$B$67,BREAKDOWN!CE4:CE217)</f>
        <v>0</v>
      </c>
      <c r="CF67" s="530">
        <f ca="1">SUMIF(BREAKDOWN!$B$4:$CD$217,'sheet 2'!$B$67,BREAKDOWN!CF4:CF217)</f>
        <v>0</v>
      </c>
      <c r="CG67" s="530">
        <f ca="1">SUMIF(BREAKDOWN!$B$4:$CD$217,'sheet 2'!$B$67,BREAKDOWN!CG4:CG217)</f>
        <v>0</v>
      </c>
      <c r="CH67" s="530">
        <f ca="1">SUMIF(BREAKDOWN!$B$4:$CD$217,'sheet 2'!$B$67,BREAKDOWN!CH4:CH217)</f>
        <v>0</v>
      </c>
      <c r="CI67" s="530">
        <f ca="1">SUMIF(BREAKDOWN!$B$4:$CD$217,'sheet 2'!$B$67,BREAKDOWN!CI4:CI217)</f>
        <v>0</v>
      </c>
      <c r="CJ67" s="530">
        <f ca="1">SUMIF(BREAKDOWN!$B$4:$CD$217,'sheet 2'!$B$67,BREAKDOWN!CJ4:CJ217)</f>
        <v>0</v>
      </c>
      <c r="CK67" s="530">
        <f ca="1">SUMIF(BREAKDOWN!$B$4:$CD$217,'sheet 2'!$B$67,BREAKDOWN!CK4:CK217)</f>
        <v>0</v>
      </c>
      <c r="CL67" s="530">
        <f ca="1">SUMIF(BREAKDOWN!$B$4:$CD$217,'sheet 2'!$B$67,BREAKDOWN!CL4:CL217)</f>
        <v>0</v>
      </c>
      <c r="CM67" s="530">
        <f ca="1">SUMIF(BREAKDOWN!$B$4:$CD$217,'sheet 2'!$B$67,BREAKDOWN!CM4:CM217)</f>
        <v>0</v>
      </c>
      <c r="CN67" s="530">
        <f ca="1">SUMIF(BREAKDOWN!$B$4:$CD$217,'sheet 2'!$B$67,BREAKDOWN!CN4:CN217)</f>
        <v>0</v>
      </c>
      <c r="CO67" s="530">
        <f ca="1">SUMIF(BREAKDOWN!$B$4:$CD$217,'sheet 2'!$B$67,BREAKDOWN!CO4:CO217)</f>
        <v>0</v>
      </c>
      <c r="CP67" s="530">
        <f ca="1">SUMIF(BREAKDOWN!$B$4:$CD$217,'sheet 2'!$B$67,BREAKDOWN!CP4:CP217)</f>
        <v>0</v>
      </c>
      <c r="CQ67" s="548">
        <f t="shared" ref="CQ67:CQ70" ca="1" si="70">SUM(CE67:CP67)</f>
        <v>0</v>
      </c>
      <c r="CR67" s="530">
        <f ca="1">SUMIF(BREAKDOWN!$B$4:$CD$217,'sheet 2'!$B$67,BREAKDOWN!CR4:CR217)</f>
        <v>0</v>
      </c>
      <c r="CS67" s="530">
        <f ca="1">SUMIF(BREAKDOWN!$B$4:$CD$217,'sheet 2'!$B$67,BREAKDOWN!CS4:CS217)</f>
        <v>0</v>
      </c>
      <c r="CT67" s="530">
        <f ca="1">SUMIF(BREAKDOWN!$B$4:$CD$217,'sheet 2'!$B$67,BREAKDOWN!CT4:CT217)</f>
        <v>0</v>
      </c>
      <c r="CU67" s="530">
        <f ca="1">SUMIF(BREAKDOWN!$B$4:$CD$217,'sheet 2'!$B$67,BREAKDOWN!CU4:CU217)</f>
        <v>0</v>
      </c>
      <c r="CV67" s="530">
        <f ca="1">SUMIF(BREAKDOWN!$B$4:$CD$217,'sheet 2'!$B$67,BREAKDOWN!CV4:CV217)</f>
        <v>0</v>
      </c>
      <c r="CW67" s="530">
        <f ca="1">SUMIF(BREAKDOWN!$B$4:$CD$217,'sheet 2'!$B$67,BREAKDOWN!CW4:CW217)</f>
        <v>0</v>
      </c>
      <c r="CX67" s="530">
        <f ca="1">SUMIF(BREAKDOWN!$B$4:$CD$217,'sheet 2'!$B$67,BREAKDOWN!CX4:CX217)</f>
        <v>0</v>
      </c>
      <c r="CY67" s="530">
        <f ca="1">SUMIF(BREAKDOWN!$B$4:$CD$217,'sheet 2'!$B$67,BREAKDOWN!CY4:CY217)</f>
        <v>0</v>
      </c>
      <c r="CZ67" s="530">
        <f ca="1">SUMIF(BREAKDOWN!$B$4:$CD$217,'sheet 2'!$B$67,BREAKDOWN!CZ4:CZ217)</f>
        <v>0</v>
      </c>
      <c r="DA67" s="530">
        <f ca="1">SUMIF(BREAKDOWN!$B$4:$CD$217,'sheet 2'!$B$67,BREAKDOWN!DA4:DA217)</f>
        <v>0</v>
      </c>
      <c r="DB67" s="530">
        <f ca="1">SUMIF(BREAKDOWN!$B$4:$CD$217,'sheet 2'!$B$67,BREAKDOWN!DB4:DB217)</f>
        <v>0</v>
      </c>
      <c r="DC67" s="530">
        <f ca="1">SUMIF(BREAKDOWN!$B$4:$CD$217,'sheet 2'!$B$67,BREAKDOWN!DC4:DC217)</f>
        <v>0</v>
      </c>
      <c r="DD67" s="548">
        <f t="shared" ref="DD67:DD70" ca="1" si="71">SUM(CR67:DC67)</f>
        <v>0</v>
      </c>
    </row>
    <row r="68" spans="2:108" s="213" customFormat="1" ht="12.75" x14ac:dyDescent="0.2">
      <c r="B68" s="166">
        <v>4222</v>
      </c>
      <c r="C68" s="145" t="s">
        <v>22</v>
      </c>
      <c r="D68" s="153" t="s">
        <v>36</v>
      </c>
      <c r="E68" s="99" t="s">
        <v>364</v>
      </c>
      <c r="F68" s="50"/>
      <c r="G68" s="50"/>
      <c r="H68" s="50"/>
      <c r="I68" s="50"/>
      <c r="J68" s="50"/>
      <c r="K68" s="50"/>
      <c r="L68" s="50"/>
      <c r="M68" s="546">
        <v>1</v>
      </c>
      <c r="N68" s="547">
        <v>1</v>
      </c>
      <c r="O68" s="166" t="s">
        <v>71090</v>
      </c>
      <c r="P68" s="530">
        <f ca="1">SUMIF(BREAKDOWN!$B$4:$CD$217,'sheet 2'!B68,BREAKDOWN!$P$4:$P$217)</f>
        <v>0</v>
      </c>
      <c r="Q68" s="530">
        <f ca="1">SUMIF(BREAKDOWN!$B$4:$CD$217,'sheet 2'!B68,BREAKDOWN!$Q$4:$Q$217)</f>
        <v>0</v>
      </c>
      <c r="R68" s="530">
        <f ca="1">SUMIF(BREAKDOWN!$B$4:$CD$217,'sheet 2'!$B$68,BREAKDOWN!R4:R217)</f>
        <v>0</v>
      </c>
      <c r="S68" s="530">
        <f ca="1">SUMIF(BREAKDOWN!$B$4:$CD$217,'sheet 2'!$B$68,BREAKDOWN!S4:S217)</f>
        <v>0</v>
      </c>
      <c r="T68" s="530">
        <f ca="1">SUMIF(BREAKDOWN!$B$4:$CD$217,'sheet 2'!$B$68,BREAKDOWN!T4:T217)</f>
        <v>0</v>
      </c>
      <c r="U68" s="530">
        <f ca="1">SUMIF(BREAKDOWN!$B$4:$CD$217,'sheet 2'!$B$68,BREAKDOWN!U4:U217)</f>
        <v>0</v>
      </c>
      <c r="V68" s="530">
        <f ca="1">SUMIF(BREAKDOWN!$B$4:$CD$217,'sheet 2'!$B$68,BREAKDOWN!V4:V217)</f>
        <v>0</v>
      </c>
      <c r="W68" s="530">
        <f ca="1">SUMIF(BREAKDOWN!$B$4:$CD$217,'sheet 2'!$B$68,BREAKDOWN!W4:W217)</f>
        <v>0</v>
      </c>
      <c r="X68" s="530">
        <f ca="1">SUMIF(BREAKDOWN!$B$4:$CD$217,'sheet 2'!$B$68,BREAKDOWN!X4:X217)</f>
        <v>0</v>
      </c>
      <c r="Y68" s="530">
        <f ca="1">SUMIF(BREAKDOWN!$B$4:$CD$217,'sheet 2'!$B$68,BREAKDOWN!Y4:Y217)</f>
        <v>0</v>
      </c>
      <c r="Z68" s="530">
        <f ca="1">SUMIF(BREAKDOWN!$B$4:$CD$217,'sheet 2'!$B$68,BREAKDOWN!Z4:Z217)</f>
        <v>0</v>
      </c>
      <c r="AA68" s="530">
        <f ca="1">SUMIF(BREAKDOWN!$B$4:$CD$217,'sheet 2'!$B$68,BREAKDOWN!AA4:AA217)</f>
        <v>0</v>
      </c>
      <c r="AB68" s="530">
        <f ca="1">SUMIF(BREAKDOWN!$B$4:$CD$217,'sheet 2'!$B$68,BREAKDOWN!AB4:AB217)</f>
        <v>0</v>
      </c>
      <c r="AC68" s="530">
        <f ca="1">SUMIF(BREAKDOWN!$B$4:$CD$217,'sheet 2'!$B$68,BREAKDOWN!AC4:AC217)</f>
        <v>0</v>
      </c>
      <c r="AD68" s="548">
        <f t="shared" ca="1" si="65"/>
        <v>0</v>
      </c>
      <c r="AE68" s="530">
        <f ca="1">SUMIF(BREAKDOWN!$B$4:$CD$217,'sheet 2'!$B$68,BREAKDOWN!AE4:AE217)</f>
        <v>0</v>
      </c>
      <c r="AF68" s="530">
        <f ca="1">SUMIF(BREAKDOWN!$B$4:$CD$217,'sheet 2'!$B$68,BREAKDOWN!AF4:AF217)</f>
        <v>0</v>
      </c>
      <c r="AG68" s="530">
        <f ca="1">SUMIF(BREAKDOWN!$B$4:$CD$217,'sheet 2'!$B$68,BREAKDOWN!AG4:AG217)</f>
        <v>0</v>
      </c>
      <c r="AH68" s="530">
        <f ca="1">SUMIF(BREAKDOWN!$B$4:$CD$217,'sheet 2'!$B$68,BREAKDOWN!AH4:AH217)</f>
        <v>0</v>
      </c>
      <c r="AI68" s="530">
        <f ca="1">SUMIF(BREAKDOWN!$B$4:$CD$217,'sheet 2'!$B$68,BREAKDOWN!AI4:AI217)</f>
        <v>0</v>
      </c>
      <c r="AJ68" s="530">
        <f ca="1">SUMIF(BREAKDOWN!$B$4:$CD$217,'sheet 2'!$B$68,BREAKDOWN!AJ4:AJ217)</f>
        <v>0</v>
      </c>
      <c r="AK68" s="530">
        <f ca="1">SUMIF(BREAKDOWN!$B$4:$CD$217,'sheet 2'!$B$68,BREAKDOWN!AK4:AK217)</f>
        <v>0</v>
      </c>
      <c r="AL68" s="530">
        <f ca="1">SUMIF(BREAKDOWN!$B$4:$CD$217,'sheet 2'!$B$68,BREAKDOWN!AL4:AL217)</f>
        <v>0</v>
      </c>
      <c r="AM68" s="530">
        <f ca="1">SUMIF(BREAKDOWN!$B$4:$CD$217,'sheet 2'!$B$68,BREAKDOWN!AM4:AM217)</f>
        <v>0</v>
      </c>
      <c r="AN68" s="530">
        <f ca="1">SUMIF(BREAKDOWN!$B$4:$CD$217,'sheet 2'!$B$68,BREAKDOWN!AN4:AN217)</f>
        <v>0</v>
      </c>
      <c r="AO68" s="530">
        <f ca="1">SUMIF(BREAKDOWN!$B$4:$CD$217,'sheet 2'!$B$68,BREAKDOWN!AO4:AO217)</f>
        <v>0</v>
      </c>
      <c r="AP68" s="530">
        <f ca="1">SUMIF(BREAKDOWN!$B$4:$CD$217,'sheet 2'!$B$68,BREAKDOWN!AP4:AP217)</f>
        <v>0</v>
      </c>
      <c r="AQ68" s="548">
        <f t="shared" ca="1" si="66"/>
        <v>0</v>
      </c>
      <c r="AR68" s="530">
        <f ca="1">SUMIF(BREAKDOWN!$B$4:$CD$217,'sheet 2'!$B$68,BREAKDOWN!AR4:AR217)</f>
        <v>0</v>
      </c>
      <c r="AS68" s="530">
        <f ca="1">SUMIF(BREAKDOWN!$B$4:$CD$217,'sheet 2'!$B$68,BREAKDOWN!AS4:AS217)</f>
        <v>0</v>
      </c>
      <c r="AT68" s="530">
        <f ca="1">SUMIF(BREAKDOWN!$B$4:$CD$217,'sheet 2'!$B$68,BREAKDOWN!AT4:AT217)</f>
        <v>0</v>
      </c>
      <c r="AU68" s="530">
        <f ca="1">SUMIF(BREAKDOWN!$B$4:$CD$217,'sheet 2'!$B$68,BREAKDOWN!AU4:AU217)</f>
        <v>0</v>
      </c>
      <c r="AV68" s="530">
        <f ca="1">SUMIF(BREAKDOWN!$B$4:$CD$217,'sheet 2'!$B$68,BREAKDOWN!AV4:AV217)</f>
        <v>0</v>
      </c>
      <c r="AW68" s="530">
        <f ca="1">SUMIF(BREAKDOWN!$B$4:$CD$217,'sheet 2'!$B$68,BREAKDOWN!AW4:AW217)</f>
        <v>0</v>
      </c>
      <c r="AX68" s="530">
        <f ca="1">SUMIF(BREAKDOWN!$B$4:$CD$217,'sheet 2'!$B$68,BREAKDOWN!AX4:AX217)</f>
        <v>0</v>
      </c>
      <c r="AY68" s="530">
        <f ca="1">SUMIF(BREAKDOWN!$B$4:$CD$217,'sheet 2'!$B$68,BREAKDOWN!AY4:AY217)</f>
        <v>0</v>
      </c>
      <c r="AZ68" s="530">
        <f ca="1">SUMIF(BREAKDOWN!$B$4:$CD$217,'sheet 2'!$B$68,BREAKDOWN!AZ4:AZ217)</f>
        <v>0</v>
      </c>
      <c r="BA68" s="530">
        <f ca="1">SUMIF(BREAKDOWN!$B$4:$CD$217,'sheet 2'!$B$68,BREAKDOWN!BA4:BA217)</f>
        <v>0</v>
      </c>
      <c r="BB68" s="530">
        <f ca="1">SUMIF(BREAKDOWN!$B$4:$CD$217,'sheet 2'!$B$68,BREAKDOWN!BB4:BB217)</f>
        <v>0</v>
      </c>
      <c r="BC68" s="530">
        <f ca="1">SUMIF(BREAKDOWN!$B$4:$CD$217,'sheet 2'!$B$68,BREAKDOWN!BC4:BC217)</f>
        <v>0</v>
      </c>
      <c r="BD68" s="548">
        <f t="shared" ca="1" si="67"/>
        <v>0</v>
      </c>
      <c r="BE68" s="530">
        <f ca="1">SUMIF(BREAKDOWN!$B$4:$CD$217,'sheet 2'!$B$68,BREAKDOWN!BE4:BE217)</f>
        <v>0</v>
      </c>
      <c r="BF68" s="530">
        <f ca="1">SUMIF(BREAKDOWN!$B$4:$CD$217,'sheet 2'!$B$68,BREAKDOWN!BF4:BF217)</f>
        <v>0</v>
      </c>
      <c r="BG68" s="530">
        <f ca="1">SUMIF(BREAKDOWN!$B$4:$CD$217,'sheet 2'!$B$68,BREAKDOWN!BG4:BG217)</f>
        <v>0</v>
      </c>
      <c r="BH68" s="530">
        <f ca="1">SUMIF(BREAKDOWN!$B$4:$CD$217,'sheet 2'!$B$68,BREAKDOWN!BH4:BH217)</f>
        <v>0</v>
      </c>
      <c r="BI68" s="530">
        <f ca="1">SUMIF(BREAKDOWN!$B$4:$CD$217,'sheet 2'!$B$68,BREAKDOWN!BI4:BI217)</f>
        <v>0</v>
      </c>
      <c r="BJ68" s="530">
        <f ca="1">SUMIF(BREAKDOWN!$B$4:$CD$217,'sheet 2'!$B$68,BREAKDOWN!BJ4:BJ217)</f>
        <v>0</v>
      </c>
      <c r="BK68" s="530">
        <f ca="1">SUMIF(BREAKDOWN!$B$4:$CD$217,'sheet 2'!$B$68,BREAKDOWN!BK4:BK217)</f>
        <v>0</v>
      </c>
      <c r="BL68" s="530">
        <f ca="1">SUMIF(BREAKDOWN!$B$4:$CD$217,'sheet 2'!$B$68,BREAKDOWN!BL4:BL217)</f>
        <v>0</v>
      </c>
      <c r="BM68" s="530">
        <f ca="1">SUMIF(BREAKDOWN!$B$4:$CD$217,'sheet 2'!$B$68,BREAKDOWN!BM4:BM217)</f>
        <v>0</v>
      </c>
      <c r="BN68" s="530">
        <f ca="1">SUMIF(BREAKDOWN!$B$4:$CD$217,'sheet 2'!$B$68,BREAKDOWN!BN4:BN217)</f>
        <v>0</v>
      </c>
      <c r="BO68" s="530">
        <f ca="1">SUMIF(BREAKDOWN!$B$4:$CD$217,'sheet 2'!$B$68,BREAKDOWN!BO4:BO217)</f>
        <v>0</v>
      </c>
      <c r="BP68" s="530">
        <f ca="1">SUMIF(BREAKDOWN!$B$4:$CD$217,'sheet 2'!$B$68,BREAKDOWN!BP4:BP217)</f>
        <v>0</v>
      </c>
      <c r="BQ68" s="548">
        <f t="shared" ca="1" si="68"/>
        <v>0</v>
      </c>
      <c r="BR68" s="530">
        <f ca="1">SUMIF(BREAKDOWN!$B$4:$CD$217,'sheet 2'!$B$68,BREAKDOWN!BR4:BR217)</f>
        <v>0</v>
      </c>
      <c r="BS68" s="530">
        <f ca="1">SUMIF(BREAKDOWN!$B$4:$CD$217,'sheet 2'!$B$68,BREAKDOWN!BS4:BS217)</f>
        <v>0</v>
      </c>
      <c r="BT68" s="530">
        <f ca="1">SUMIF(BREAKDOWN!$B$4:$CD$217,'sheet 2'!$B$68,BREAKDOWN!BT4:BT217)</f>
        <v>0</v>
      </c>
      <c r="BU68" s="530">
        <f ca="1">SUMIF(BREAKDOWN!$B$4:$CD$217,'sheet 2'!$B$68,BREAKDOWN!BU4:BU217)</f>
        <v>0</v>
      </c>
      <c r="BV68" s="530">
        <f ca="1">SUMIF(BREAKDOWN!$B$4:$CD$217,'sheet 2'!$B$68,BREAKDOWN!BV4:BV217)</f>
        <v>0</v>
      </c>
      <c r="BW68" s="530">
        <f ca="1">SUMIF(BREAKDOWN!$B$4:$CD$217,'sheet 2'!$B$68,BREAKDOWN!BW4:BW217)</f>
        <v>0</v>
      </c>
      <c r="BX68" s="530">
        <f ca="1">SUMIF(BREAKDOWN!$B$4:$CD$217,'sheet 2'!$B$68,BREAKDOWN!BX4:BX217)</f>
        <v>0</v>
      </c>
      <c r="BY68" s="530">
        <f ca="1">SUMIF(BREAKDOWN!$B$4:$CD$217,'sheet 2'!$B$68,BREAKDOWN!BY4:BY217)</f>
        <v>0</v>
      </c>
      <c r="BZ68" s="530">
        <f ca="1">SUMIF(BREAKDOWN!$B$4:$CD$217,'sheet 2'!$B$68,BREAKDOWN!BZ4:BZ217)</f>
        <v>0</v>
      </c>
      <c r="CA68" s="530">
        <f ca="1">SUMIF(BREAKDOWN!$B$4:$CD$217,'sheet 2'!$B$68,BREAKDOWN!CA4:CA217)</f>
        <v>0</v>
      </c>
      <c r="CB68" s="530">
        <f ca="1">SUMIF(BREAKDOWN!$B$4:$CD$217,'sheet 2'!$B$68,BREAKDOWN!CB4:CB217)</f>
        <v>0</v>
      </c>
      <c r="CC68" s="530">
        <f ca="1">SUMIF(BREAKDOWN!$B$4:$CD$217,'sheet 2'!$B$68,BREAKDOWN!CC4:CC217)</f>
        <v>0</v>
      </c>
      <c r="CD68" s="548">
        <f t="shared" ca="1" si="69"/>
        <v>0</v>
      </c>
      <c r="CE68" s="530">
        <f ca="1">SUMIF(BREAKDOWN!$B$4:$CD$217,'sheet 2'!$B$68,BREAKDOWN!CE4:CE217)</f>
        <v>0</v>
      </c>
      <c r="CF68" s="530">
        <f ca="1">SUMIF(BREAKDOWN!$B$4:$CD$217,'sheet 2'!$B$68,BREAKDOWN!CF4:CF217)</f>
        <v>0</v>
      </c>
      <c r="CG68" s="530">
        <f ca="1">SUMIF(BREAKDOWN!$B$4:$CD$217,'sheet 2'!$B$68,BREAKDOWN!CG4:CG217)</f>
        <v>0</v>
      </c>
      <c r="CH68" s="530">
        <f ca="1">SUMIF(BREAKDOWN!$B$4:$CD$217,'sheet 2'!$B$68,BREAKDOWN!CH4:CH217)</f>
        <v>0</v>
      </c>
      <c r="CI68" s="530">
        <f ca="1">SUMIF(BREAKDOWN!$B$4:$CD$217,'sheet 2'!$B$68,BREAKDOWN!CI4:CI217)</f>
        <v>0</v>
      </c>
      <c r="CJ68" s="530">
        <f ca="1">SUMIF(BREAKDOWN!$B$4:$CD$217,'sheet 2'!$B$68,BREAKDOWN!CJ4:CJ217)</f>
        <v>0</v>
      </c>
      <c r="CK68" s="530">
        <f ca="1">SUMIF(BREAKDOWN!$B$4:$CD$217,'sheet 2'!$B$68,BREAKDOWN!CK4:CK217)</f>
        <v>0</v>
      </c>
      <c r="CL68" s="530">
        <f ca="1">SUMIF(BREAKDOWN!$B$4:$CD$217,'sheet 2'!$B$68,BREAKDOWN!CL4:CL217)</f>
        <v>0</v>
      </c>
      <c r="CM68" s="530">
        <f ca="1">SUMIF(BREAKDOWN!$B$4:$CD$217,'sheet 2'!$B$68,BREAKDOWN!CM4:CM217)</f>
        <v>0</v>
      </c>
      <c r="CN68" s="530">
        <f ca="1">SUMIF(BREAKDOWN!$B$4:$CD$217,'sheet 2'!$B$68,BREAKDOWN!CN4:CN217)</f>
        <v>0</v>
      </c>
      <c r="CO68" s="530">
        <f ca="1">SUMIF(BREAKDOWN!$B$4:$CD$217,'sheet 2'!$B$68,BREAKDOWN!CO4:CO217)</f>
        <v>0</v>
      </c>
      <c r="CP68" s="530">
        <f ca="1">SUMIF(BREAKDOWN!$B$4:$CD$217,'sheet 2'!$B$68,BREAKDOWN!CP4:CP217)</f>
        <v>0</v>
      </c>
      <c r="CQ68" s="548">
        <f t="shared" ca="1" si="70"/>
        <v>0</v>
      </c>
      <c r="CR68" s="530">
        <f ca="1">SUMIF(BREAKDOWN!$B$4:$CD$217,'sheet 2'!$B$68,BREAKDOWN!CR4:CR217)</f>
        <v>0</v>
      </c>
      <c r="CS68" s="530">
        <f ca="1">SUMIF(BREAKDOWN!$B$4:$CD$217,'sheet 2'!$B$68,BREAKDOWN!CS4:CS217)</f>
        <v>0</v>
      </c>
      <c r="CT68" s="530">
        <f ca="1">SUMIF(BREAKDOWN!$B$4:$CD$217,'sheet 2'!$B$68,BREAKDOWN!CT4:CT217)</f>
        <v>0</v>
      </c>
      <c r="CU68" s="530">
        <f ca="1">SUMIF(BREAKDOWN!$B$4:$CD$217,'sheet 2'!$B$68,BREAKDOWN!CU4:CU217)</f>
        <v>0</v>
      </c>
      <c r="CV68" s="530">
        <f ca="1">SUMIF(BREAKDOWN!$B$4:$CD$217,'sheet 2'!$B$68,BREAKDOWN!CV4:CV217)</f>
        <v>0</v>
      </c>
      <c r="CW68" s="530">
        <f ca="1">SUMIF(BREAKDOWN!$B$4:$CD$217,'sheet 2'!$B$68,BREAKDOWN!CW4:CW217)</f>
        <v>0</v>
      </c>
      <c r="CX68" s="530">
        <f ca="1">SUMIF(BREAKDOWN!$B$4:$CD$217,'sheet 2'!$B$68,BREAKDOWN!CX4:CX217)</f>
        <v>0</v>
      </c>
      <c r="CY68" s="530">
        <f ca="1">SUMIF(BREAKDOWN!$B$4:$CD$217,'sheet 2'!$B$68,BREAKDOWN!CY4:CY217)</f>
        <v>0</v>
      </c>
      <c r="CZ68" s="530">
        <f ca="1">SUMIF(BREAKDOWN!$B$4:$CD$217,'sheet 2'!$B$68,BREAKDOWN!CZ4:CZ217)</f>
        <v>0</v>
      </c>
      <c r="DA68" s="530">
        <f ca="1">SUMIF(BREAKDOWN!$B$4:$CD$217,'sheet 2'!$B$68,BREAKDOWN!DA4:DA217)</f>
        <v>0</v>
      </c>
      <c r="DB68" s="530">
        <f ca="1">SUMIF(BREAKDOWN!$B$4:$CD$217,'sheet 2'!$B$68,BREAKDOWN!DB4:DB217)</f>
        <v>0</v>
      </c>
      <c r="DC68" s="530">
        <f ca="1">SUMIF(BREAKDOWN!$B$4:$CD$217,'sheet 2'!$B$68,BREAKDOWN!DC4:DC217)</f>
        <v>0</v>
      </c>
      <c r="DD68" s="548">
        <f t="shared" ca="1" si="71"/>
        <v>0</v>
      </c>
    </row>
    <row r="69" spans="2:108" s="213" customFormat="1" ht="12.75" x14ac:dyDescent="0.2">
      <c r="B69" s="166">
        <v>4231</v>
      </c>
      <c r="C69" s="145" t="s">
        <v>361</v>
      </c>
      <c r="D69" s="153" t="s">
        <v>36</v>
      </c>
      <c r="E69" s="100" t="s">
        <v>366</v>
      </c>
      <c r="F69" s="168"/>
      <c r="G69" s="168"/>
      <c r="H69" s="168"/>
      <c r="I69" s="168"/>
      <c r="J69" s="168"/>
      <c r="K69" s="168"/>
      <c r="L69" s="168"/>
      <c r="M69" s="165">
        <v>1</v>
      </c>
      <c r="N69" s="547">
        <v>1</v>
      </c>
      <c r="O69" s="166" t="s">
        <v>71090</v>
      </c>
      <c r="P69" s="530">
        <f ca="1">SUMIF(BREAKDOWN!$B$4:$CD$217,'sheet 2'!B69,BREAKDOWN!$P$4:$P$217)</f>
        <v>0</v>
      </c>
      <c r="Q69" s="530">
        <f ca="1">SUMIF(BREAKDOWN!$B$4:$CD$217,'sheet 2'!B69,BREAKDOWN!$Q$4:$Q$217)</f>
        <v>0</v>
      </c>
      <c r="R69" s="530">
        <f ca="1">SUMIF(BREAKDOWN!$B$4:$CD$217,'sheet 2'!$B$69,BREAKDOWN!R4:R217)</f>
        <v>0</v>
      </c>
      <c r="S69" s="530">
        <f ca="1">SUMIF(BREAKDOWN!$B$4:$CD$217,'sheet 2'!$B$69,BREAKDOWN!S4:S217)</f>
        <v>0</v>
      </c>
      <c r="T69" s="530">
        <f ca="1">SUMIF(BREAKDOWN!$B$4:$CD$217,'sheet 2'!$B$69,BREAKDOWN!T4:T217)</f>
        <v>0</v>
      </c>
      <c r="U69" s="530">
        <f ca="1">SUMIF(BREAKDOWN!$B$4:$CD$217,'sheet 2'!$B$69,BREAKDOWN!U4:U217)</f>
        <v>0</v>
      </c>
      <c r="V69" s="530">
        <f ca="1">SUMIF(BREAKDOWN!$B$4:$CD$217,'sheet 2'!$B$69,BREAKDOWN!V4:V217)</f>
        <v>0</v>
      </c>
      <c r="W69" s="530">
        <f ca="1">SUMIF(BREAKDOWN!$B$4:$CD$217,'sheet 2'!$B$69,BREAKDOWN!W4:W217)</f>
        <v>0</v>
      </c>
      <c r="X69" s="530">
        <f ca="1">SUMIF(BREAKDOWN!$B$4:$CD$217,'sheet 2'!$B$69,BREAKDOWN!X4:X217)</f>
        <v>0</v>
      </c>
      <c r="Y69" s="530">
        <f ca="1">SUMIF(BREAKDOWN!$B$4:$CD$217,'sheet 2'!$B$69,BREAKDOWN!Y4:Y217)</f>
        <v>0</v>
      </c>
      <c r="Z69" s="530">
        <f ca="1">SUMIF(BREAKDOWN!$B$4:$CD$217,'sheet 2'!$B$69,BREAKDOWN!Z4:Z217)</f>
        <v>0</v>
      </c>
      <c r="AA69" s="530">
        <f ca="1">SUMIF(BREAKDOWN!$B$4:$CD$217,'sheet 2'!$B$69,BREAKDOWN!AA4:AA217)</f>
        <v>0</v>
      </c>
      <c r="AB69" s="530">
        <f ca="1">SUMIF(BREAKDOWN!$B$4:$CD$217,'sheet 2'!$B$69,BREAKDOWN!AB4:AB217)</f>
        <v>0</v>
      </c>
      <c r="AC69" s="530">
        <f ca="1">SUMIF(BREAKDOWN!$B$4:$CD$217,'sheet 2'!$B$69,BREAKDOWN!AC4:AC217)</f>
        <v>0</v>
      </c>
      <c r="AD69" s="548">
        <f t="shared" ca="1" si="65"/>
        <v>0</v>
      </c>
      <c r="AE69" s="530">
        <f ca="1">SUMIF(BREAKDOWN!$B$4:$CD$217,'sheet 2'!$B$69,BREAKDOWN!AE4:AE217)</f>
        <v>0</v>
      </c>
      <c r="AF69" s="530">
        <f ca="1">SUMIF(BREAKDOWN!$B$4:$CD$217,'sheet 2'!$B$69,BREAKDOWN!AF4:AF217)</f>
        <v>0</v>
      </c>
      <c r="AG69" s="530">
        <f ca="1">SUMIF(BREAKDOWN!$B$4:$CD$217,'sheet 2'!$B$69,BREAKDOWN!AG4:AG217)</f>
        <v>0</v>
      </c>
      <c r="AH69" s="530">
        <f ca="1">SUMIF(BREAKDOWN!$B$4:$CD$217,'sheet 2'!$B$69,BREAKDOWN!AH4:AH217)</f>
        <v>0</v>
      </c>
      <c r="AI69" s="530">
        <f ca="1">SUMIF(BREAKDOWN!$B$4:$CD$217,'sheet 2'!$B$69,BREAKDOWN!AI4:AI217)</f>
        <v>0</v>
      </c>
      <c r="AJ69" s="530">
        <f ca="1">SUMIF(BREAKDOWN!$B$4:$CD$217,'sheet 2'!$B$69,BREAKDOWN!AJ4:AJ217)</f>
        <v>0</v>
      </c>
      <c r="AK69" s="530">
        <f ca="1">SUMIF(BREAKDOWN!$B$4:$CD$217,'sheet 2'!$B$69,BREAKDOWN!AK4:AK217)</f>
        <v>0</v>
      </c>
      <c r="AL69" s="530">
        <f ca="1">SUMIF(BREAKDOWN!$B$4:$CD$217,'sheet 2'!$B$69,BREAKDOWN!AL4:AL217)</f>
        <v>0</v>
      </c>
      <c r="AM69" s="530">
        <f ca="1">SUMIF(BREAKDOWN!$B$4:$CD$217,'sheet 2'!$B$69,BREAKDOWN!AM4:AM217)</f>
        <v>0</v>
      </c>
      <c r="AN69" s="530">
        <f ca="1">SUMIF(BREAKDOWN!$B$4:$CD$217,'sheet 2'!$B$69,BREAKDOWN!AN4:AN217)</f>
        <v>0</v>
      </c>
      <c r="AO69" s="530">
        <f ca="1">SUMIF(BREAKDOWN!$B$4:$CD$217,'sheet 2'!$B$69,BREAKDOWN!AO4:AO217)</f>
        <v>0</v>
      </c>
      <c r="AP69" s="530">
        <f ca="1">SUMIF(BREAKDOWN!$B$4:$CD$217,'sheet 2'!$B$69,BREAKDOWN!AP4:AP217)</f>
        <v>0</v>
      </c>
      <c r="AQ69" s="548">
        <f t="shared" ca="1" si="66"/>
        <v>0</v>
      </c>
      <c r="AR69" s="530">
        <f ca="1">SUMIF(BREAKDOWN!$B$4:$CD$217,'sheet 2'!$B$69,BREAKDOWN!AR4:AR217)</f>
        <v>0</v>
      </c>
      <c r="AS69" s="530">
        <f ca="1">SUMIF(BREAKDOWN!$B$4:$CD$217,'sheet 2'!$B$69,BREAKDOWN!AS4:AS217)</f>
        <v>0</v>
      </c>
      <c r="AT69" s="530">
        <f ca="1">SUMIF(BREAKDOWN!$B$4:$CD$217,'sheet 2'!$B$69,BREAKDOWN!AT4:AT217)</f>
        <v>0</v>
      </c>
      <c r="AU69" s="530">
        <f ca="1">SUMIF(BREAKDOWN!$B$4:$CD$217,'sheet 2'!$B$69,BREAKDOWN!AU4:AU217)</f>
        <v>0</v>
      </c>
      <c r="AV69" s="530">
        <f ca="1">SUMIF(BREAKDOWN!$B$4:$CD$217,'sheet 2'!$B$69,BREAKDOWN!AV4:AV217)</f>
        <v>0</v>
      </c>
      <c r="AW69" s="530">
        <f ca="1">SUMIF(BREAKDOWN!$B$4:$CD$217,'sheet 2'!$B$69,BREAKDOWN!AW4:AW217)</f>
        <v>0</v>
      </c>
      <c r="AX69" s="530">
        <f ca="1">SUMIF(BREAKDOWN!$B$4:$CD$217,'sheet 2'!$B$69,BREAKDOWN!AX4:AX217)</f>
        <v>0</v>
      </c>
      <c r="AY69" s="530">
        <f ca="1">SUMIF(BREAKDOWN!$B$4:$CD$217,'sheet 2'!$B$69,BREAKDOWN!AY4:AY217)</f>
        <v>0</v>
      </c>
      <c r="AZ69" s="530">
        <f ca="1">SUMIF(BREAKDOWN!$B$4:$CD$217,'sheet 2'!$B$69,BREAKDOWN!AZ4:AZ217)</f>
        <v>0</v>
      </c>
      <c r="BA69" s="530">
        <f ca="1">SUMIF(BREAKDOWN!$B$4:$CD$217,'sheet 2'!$B$69,BREAKDOWN!BA4:BA217)</f>
        <v>0</v>
      </c>
      <c r="BB69" s="530">
        <f ca="1">SUMIF(BREAKDOWN!$B$4:$CD$217,'sheet 2'!$B$69,BREAKDOWN!BB4:BB217)</f>
        <v>0</v>
      </c>
      <c r="BC69" s="530">
        <f ca="1">SUMIF(BREAKDOWN!$B$4:$CD$217,'sheet 2'!$B$69,BREAKDOWN!BC4:BC217)</f>
        <v>0</v>
      </c>
      <c r="BD69" s="548">
        <f t="shared" ca="1" si="67"/>
        <v>0</v>
      </c>
      <c r="BE69" s="530">
        <f ca="1">SUMIF(BREAKDOWN!$B$4:$CD$217,'sheet 2'!$B$69,BREAKDOWN!BE4:BE217)</f>
        <v>0</v>
      </c>
      <c r="BF69" s="530">
        <f ca="1">SUMIF(BREAKDOWN!$B$4:$CD$217,'sheet 2'!$B$69,BREAKDOWN!BF4:BF217)</f>
        <v>0</v>
      </c>
      <c r="BG69" s="530">
        <f ca="1">SUMIF(BREAKDOWN!$B$4:$CD$217,'sheet 2'!$B$69,BREAKDOWN!BG4:BG217)</f>
        <v>0</v>
      </c>
      <c r="BH69" s="530">
        <f ca="1">SUMIF(BREAKDOWN!$B$4:$CD$217,'sheet 2'!$B$69,BREAKDOWN!BH4:BH217)</f>
        <v>0</v>
      </c>
      <c r="BI69" s="530">
        <f ca="1">SUMIF(BREAKDOWN!$B$4:$CD$217,'sheet 2'!$B$69,BREAKDOWN!BI4:BI217)</f>
        <v>0</v>
      </c>
      <c r="BJ69" s="530">
        <f ca="1">SUMIF(BREAKDOWN!$B$4:$CD$217,'sheet 2'!$B$69,BREAKDOWN!BJ4:BJ217)</f>
        <v>0</v>
      </c>
      <c r="BK69" s="530">
        <f ca="1">SUMIF(BREAKDOWN!$B$4:$CD$217,'sheet 2'!$B$69,BREAKDOWN!BK4:BK217)</f>
        <v>0</v>
      </c>
      <c r="BL69" s="530">
        <f ca="1">SUMIF(BREAKDOWN!$B$4:$CD$217,'sheet 2'!$B$69,BREAKDOWN!BL4:BL217)</f>
        <v>0</v>
      </c>
      <c r="BM69" s="530">
        <f ca="1">SUMIF(BREAKDOWN!$B$4:$CD$217,'sheet 2'!$B$69,BREAKDOWN!BM4:BM217)</f>
        <v>0</v>
      </c>
      <c r="BN69" s="530">
        <f ca="1">SUMIF(BREAKDOWN!$B$4:$CD$217,'sheet 2'!$B$69,BREAKDOWN!BN4:BN217)</f>
        <v>0</v>
      </c>
      <c r="BO69" s="530">
        <f ca="1">SUMIF(BREAKDOWN!$B$4:$CD$217,'sheet 2'!$B$69,BREAKDOWN!BO4:BO217)</f>
        <v>0</v>
      </c>
      <c r="BP69" s="530">
        <f ca="1">SUMIF(BREAKDOWN!$B$4:$CD$217,'sheet 2'!$B$69,BREAKDOWN!BP4:BP217)</f>
        <v>0</v>
      </c>
      <c r="BQ69" s="548">
        <f t="shared" ca="1" si="68"/>
        <v>0</v>
      </c>
      <c r="BR69" s="530">
        <f ca="1">SUMIF(BREAKDOWN!$B$4:$CD$217,'sheet 2'!$B$69,BREAKDOWN!BR4:BR217)</f>
        <v>0</v>
      </c>
      <c r="BS69" s="530">
        <f ca="1">SUMIF(BREAKDOWN!$B$4:$CD$217,'sheet 2'!$B$69,BREAKDOWN!BS4:BS217)</f>
        <v>0</v>
      </c>
      <c r="BT69" s="530">
        <f ca="1">SUMIF(BREAKDOWN!$B$4:$CD$217,'sheet 2'!$B$69,BREAKDOWN!BT4:BT217)</f>
        <v>0</v>
      </c>
      <c r="BU69" s="530">
        <f ca="1">SUMIF(BREAKDOWN!$B$4:$CD$217,'sheet 2'!$B$69,BREAKDOWN!BU4:BU217)</f>
        <v>0</v>
      </c>
      <c r="BV69" s="530">
        <f ca="1">SUMIF(BREAKDOWN!$B$4:$CD$217,'sheet 2'!$B$69,BREAKDOWN!BV4:BV217)</f>
        <v>0</v>
      </c>
      <c r="BW69" s="530">
        <f ca="1">SUMIF(BREAKDOWN!$B$4:$CD$217,'sheet 2'!$B$69,BREAKDOWN!BW4:BW217)</f>
        <v>0</v>
      </c>
      <c r="BX69" s="530">
        <f ca="1">SUMIF(BREAKDOWN!$B$4:$CD$217,'sheet 2'!$B$69,BREAKDOWN!BX4:BX217)</f>
        <v>0</v>
      </c>
      <c r="BY69" s="530">
        <f ca="1">SUMIF(BREAKDOWN!$B$4:$CD$217,'sheet 2'!$B$69,BREAKDOWN!BY4:BY217)</f>
        <v>0</v>
      </c>
      <c r="BZ69" s="530">
        <f ca="1">SUMIF(BREAKDOWN!$B$4:$CD$217,'sheet 2'!$B$69,BREAKDOWN!BZ4:BZ217)</f>
        <v>0</v>
      </c>
      <c r="CA69" s="530">
        <f ca="1">SUMIF(BREAKDOWN!$B$4:$CD$217,'sheet 2'!$B$69,BREAKDOWN!CA4:CA217)</f>
        <v>0</v>
      </c>
      <c r="CB69" s="530">
        <f ca="1">SUMIF(BREAKDOWN!$B$4:$CD$217,'sheet 2'!$B$69,BREAKDOWN!CB4:CB217)</f>
        <v>0</v>
      </c>
      <c r="CC69" s="530">
        <f ca="1">SUMIF(BREAKDOWN!$B$4:$CD$217,'sheet 2'!$B$69,BREAKDOWN!CC4:CC217)</f>
        <v>0</v>
      </c>
      <c r="CD69" s="548">
        <f t="shared" ca="1" si="69"/>
        <v>0</v>
      </c>
      <c r="CE69" s="530">
        <f ca="1">SUMIF(BREAKDOWN!$B$4:$CD$217,'sheet 2'!$B$69,BREAKDOWN!CE4:CE217)</f>
        <v>0</v>
      </c>
      <c r="CF69" s="530">
        <f ca="1">SUMIF(BREAKDOWN!$B$4:$CD$217,'sheet 2'!$B$69,BREAKDOWN!CF4:CF217)</f>
        <v>0</v>
      </c>
      <c r="CG69" s="530">
        <f ca="1">SUMIF(BREAKDOWN!$B$4:$CD$217,'sheet 2'!$B$69,BREAKDOWN!CG4:CG217)</f>
        <v>0</v>
      </c>
      <c r="CH69" s="530">
        <f ca="1">SUMIF(BREAKDOWN!$B$4:$CD$217,'sheet 2'!$B$69,BREAKDOWN!CH4:CH217)</f>
        <v>0</v>
      </c>
      <c r="CI69" s="530">
        <f ca="1">SUMIF(BREAKDOWN!$B$4:$CD$217,'sheet 2'!$B$69,BREAKDOWN!CI4:CI217)</f>
        <v>0</v>
      </c>
      <c r="CJ69" s="530">
        <f ca="1">SUMIF(BREAKDOWN!$B$4:$CD$217,'sheet 2'!$B$69,BREAKDOWN!CJ4:CJ217)</f>
        <v>0</v>
      </c>
      <c r="CK69" s="530">
        <f ca="1">SUMIF(BREAKDOWN!$B$4:$CD$217,'sheet 2'!$B$69,BREAKDOWN!CK4:CK217)</f>
        <v>0</v>
      </c>
      <c r="CL69" s="530">
        <f ca="1">SUMIF(BREAKDOWN!$B$4:$CD$217,'sheet 2'!$B$69,BREAKDOWN!CL4:CL217)</f>
        <v>0</v>
      </c>
      <c r="CM69" s="530">
        <f ca="1">SUMIF(BREAKDOWN!$B$4:$CD$217,'sheet 2'!$B$69,BREAKDOWN!CM4:CM217)</f>
        <v>0</v>
      </c>
      <c r="CN69" s="530">
        <f ca="1">SUMIF(BREAKDOWN!$B$4:$CD$217,'sheet 2'!$B$69,BREAKDOWN!CN4:CN217)</f>
        <v>0</v>
      </c>
      <c r="CO69" s="530">
        <f ca="1">SUMIF(BREAKDOWN!$B$4:$CD$217,'sheet 2'!$B$69,BREAKDOWN!CO4:CO217)</f>
        <v>0</v>
      </c>
      <c r="CP69" s="530">
        <f ca="1">SUMIF(BREAKDOWN!$B$4:$CD$217,'sheet 2'!$B$69,BREAKDOWN!CP4:CP217)</f>
        <v>0</v>
      </c>
      <c r="CQ69" s="548">
        <f t="shared" ca="1" si="70"/>
        <v>0</v>
      </c>
      <c r="CR69" s="530">
        <f ca="1">SUMIF(BREAKDOWN!$B$4:$CD$217,'sheet 2'!$B$69,BREAKDOWN!CR4:CR217)</f>
        <v>0</v>
      </c>
      <c r="CS69" s="530">
        <f ca="1">SUMIF(BREAKDOWN!$B$4:$CD$217,'sheet 2'!$B$69,BREAKDOWN!CS4:CS217)</f>
        <v>0</v>
      </c>
      <c r="CT69" s="530">
        <f ca="1">SUMIF(BREAKDOWN!$B$4:$CD$217,'sheet 2'!$B$69,BREAKDOWN!CT4:CT217)</f>
        <v>0</v>
      </c>
      <c r="CU69" s="530">
        <f ca="1">SUMIF(BREAKDOWN!$B$4:$CD$217,'sheet 2'!$B$69,BREAKDOWN!CU4:CU217)</f>
        <v>0</v>
      </c>
      <c r="CV69" s="530">
        <f ca="1">SUMIF(BREAKDOWN!$B$4:$CD$217,'sheet 2'!$B$69,BREAKDOWN!CV4:CV217)</f>
        <v>0</v>
      </c>
      <c r="CW69" s="530">
        <f ca="1">SUMIF(BREAKDOWN!$B$4:$CD$217,'sheet 2'!$B$69,BREAKDOWN!CW4:CW217)</f>
        <v>0</v>
      </c>
      <c r="CX69" s="530">
        <f ca="1">SUMIF(BREAKDOWN!$B$4:$CD$217,'sheet 2'!$B$69,BREAKDOWN!CX4:CX217)</f>
        <v>0</v>
      </c>
      <c r="CY69" s="530">
        <f ca="1">SUMIF(BREAKDOWN!$B$4:$CD$217,'sheet 2'!$B$69,BREAKDOWN!CY4:CY217)</f>
        <v>0</v>
      </c>
      <c r="CZ69" s="530">
        <f ca="1">SUMIF(BREAKDOWN!$B$4:$CD$217,'sheet 2'!$B$69,BREAKDOWN!CZ4:CZ217)</f>
        <v>0</v>
      </c>
      <c r="DA69" s="530">
        <f ca="1">SUMIF(BREAKDOWN!$B$4:$CD$217,'sheet 2'!$B$69,BREAKDOWN!DA4:DA217)</f>
        <v>0</v>
      </c>
      <c r="DB69" s="530">
        <f ca="1">SUMIF(BREAKDOWN!$B$4:$CD$217,'sheet 2'!$B$69,BREAKDOWN!DB4:DB217)</f>
        <v>0</v>
      </c>
      <c r="DC69" s="530">
        <f ca="1">SUMIF(BREAKDOWN!$B$4:$CD$217,'sheet 2'!$B$69,BREAKDOWN!DC4:DC217)</f>
        <v>0</v>
      </c>
      <c r="DD69" s="548">
        <f t="shared" ca="1" si="71"/>
        <v>0</v>
      </c>
    </row>
    <row r="70" spans="2:108" s="213" customFormat="1" ht="12.75" x14ac:dyDescent="0.2">
      <c r="B70" s="166">
        <v>4232</v>
      </c>
      <c r="C70" s="145" t="s">
        <v>362</v>
      </c>
      <c r="D70" s="289" t="s">
        <v>36</v>
      </c>
      <c r="E70" s="302" t="s">
        <v>365</v>
      </c>
      <c r="F70" s="317"/>
      <c r="G70" s="317"/>
      <c r="H70" s="317"/>
      <c r="I70" s="317"/>
      <c r="J70" s="317"/>
      <c r="K70" s="317"/>
      <c r="L70" s="317"/>
      <c r="M70" s="311">
        <v>1</v>
      </c>
      <c r="N70" s="549">
        <v>1</v>
      </c>
      <c r="O70" s="166" t="s">
        <v>71090</v>
      </c>
      <c r="P70" s="530">
        <f ca="1">SUMIF(BREAKDOWN!$B$4:$CD$217,'sheet 2'!B70,BREAKDOWN!$P$4:$P$217)</f>
        <v>0</v>
      </c>
      <c r="Q70" s="530">
        <f ca="1">SUMIF(BREAKDOWN!$B$4:$CD$217,'sheet 2'!B70,BREAKDOWN!$Q$4:$Q$217)</f>
        <v>0</v>
      </c>
      <c r="R70" s="530">
        <f ca="1">SUMIF(BREAKDOWN!$B$4:$CD$217,'sheet 2'!$B$70,BREAKDOWN!R4:R217)</f>
        <v>0</v>
      </c>
      <c r="S70" s="530">
        <f ca="1">SUMIF(BREAKDOWN!$B$4:$CD$217,'sheet 2'!$B$70,BREAKDOWN!S4:S217)</f>
        <v>0</v>
      </c>
      <c r="T70" s="530">
        <f ca="1">SUMIF(BREAKDOWN!$B$4:$CD$217,'sheet 2'!$B$70,BREAKDOWN!T4:T217)</f>
        <v>0</v>
      </c>
      <c r="U70" s="530">
        <f ca="1">SUMIF(BREAKDOWN!$B$4:$CD$217,'sheet 2'!$B$70,BREAKDOWN!U4:U217)</f>
        <v>0</v>
      </c>
      <c r="V70" s="530">
        <f ca="1">SUMIF(BREAKDOWN!$B$4:$CD$217,'sheet 2'!$B$70,BREAKDOWN!V4:V217)</f>
        <v>0</v>
      </c>
      <c r="W70" s="530">
        <f ca="1">SUMIF(BREAKDOWN!$B$4:$CD$217,'sheet 2'!$B$70,BREAKDOWN!W4:W217)</f>
        <v>0</v>
      </c>
      <c r="X70" s="530">
        <f ca="1">SUMIF(BREAKDOWN!$B$4:$CD$217,'sheet 2'!$B$70,BREAKDOWN!X4:X217)</f>
        <v>0</v>
      </c>
      <c r="Y70" s="530">
        <f ca="1">SUMIF(BREAKDOWN!$B$4:$CD$217,'sheet 2'!$B$70,BREAKDOWN!Y4:Y217)</f>
        <v>0</v>
      </c>
      <c r="Z70" s="530">
        <f ca="1">SUMIF(BREAKDOWN!$B$4:$CD$217,'sheet 2'!$B$70,BREAKDOWN!Z4:Z217)</f>
        <v>0</v>
      </c>
      <c r="AA70" s="530">
        <f ca="1">SUMIF(BREAKDOWN!$B$4:$CD$217,'sheet 2'!$B$70,BREAKDOWN!AA4:AA217)</f>
        <v>0</v>
      </c>
      <c r="AB70" s="530">
        <f ca="1">SUMIF(BREAKDOWN!$B$4:$CD$217,'sheet 2'!$B$70,BREAKDOWN!AB4:AB217)</f>
        <v>0</v>
      </c>
      <c r="AC70" s="530">
        <f ca="1">SUMIF(BREAKDOWN!$B$4:$CD$217,'sheet 2'!$B$70,BREAKDOWN!AC4:AC217)</f>
        <v>0</v>
      </c>
      <c r="AD70" s="548">
        <f t="shared" ca="1" si="65"/>
        <v>0</v>
      </c>
      <c r="AE70" s="530">
        <f ca="1">SUMIF(BREAKDOWN!$B$4:$CD$217,'sheet 2'!$B$70,BREAKDOWN!AE4:AE217)</f>
        <v>0</v>
      </c>
      <c r="AF70" s="530">
        <f ca="1">SUMIF(BREAKDOWN!$B$4:$CD$217,'sheet 2'!$B$70,BREAKDOWN!AF4:AF217)</f>
        <v>0</v>
      </c>
      <c r="AG70" s="530">
        <f ca="1">SUMIF(BREAKDOWN!$B$4:$CD$217,'sheet 2'!$B$70,BREAKDOWN!AG4:AG217)</f>
        <v>0</v>
      </c>
      <c r="AH70" s="530">
        <f ca="1">SUMIF(BREAKDOWN!$B$4:$CD$217,'sheet 2'!$B$70,BREAKDOWN!AH4:AH217)</f>
        <v>0</v>
      </c>
      <c r="AI70" s="530">
        <f ca="1">SUMIF(BREAKDOWN!$B$4:$CD$217,'sheet 2'!$B$70,BREAKDOWN!AI4:AI217)</f>
        <v>0</v>
      </c>
      <c r="AJ70" s="530">
        <f ca="1">SUMIF(BREAKDOWN!$B$4:$CD$217,'sheet 2'!$B$70,BREAKDOWN!AJ4:AJ217)</f>
        <v>0</v>
      </c>
      <c r="AK70" s="530">
        <f ca="1">SUMIF(BREAKDOWN!$B$4:$CD$217,'sheet 2'!$B$70,BREAKDOWN!AK4:AK217)</f>
        <v>0</v>
      </c>
      <c r="AL70" s="530">
        <f ca="1">SUMIF(BREAKDOWN!$B$4:$CD$217,'sheet 2'!$B$70,BREAKDOWN!AL4:AL217)</f>
        <v>0</v>
      </c>
      <c r="AM70" s="530">
        <f ca="1">SUMIF(BREAKDOWN!$B$4:$CD$217,'sheet 2'!$B$70,BREAKDOWN!AM4:AM217)</f>
        <v>0</v>
      </c>
      <c r="AN70" s="530">
        <f ca="1">SUMIF(BREAKDOWN!$B$4:$CD$217,'sheet 2'!$B$70,BREAKDOWN!AN4:AN217)</f>
        <v>0</v>
      </c>
      <c r="AO70" s="530">
        <f ca="1">SUMIF(BREAKDOWN!$B$4:$CD$217,'sheet 2'!$B$70,BREAKDOWN!AO4:AO217)</f>
        <v>0</v>
      </c>
      <c r="AP70" s="530">
        <f ca="1">SUMIF(BREAKDOWN!$B$4:$CD$217,'sheet 2'!$B$70,BREAKDOWN!AP4:AP217)</f>
        <v>0</v>
      </c>
      <c r="AQ70" s="548">
        <f t="shared" ca="1" si="66"/>
        <v>0</v>
      </c>
      <c r="AR70" s="530">
        <f ca="1">SUMIF(BREAKDOWN!$B$4:$CD$217,'sheet 2'!$B$70,BREAKDOWN!AR4:AR217)</f>
        <v>0</v>
      </c>
      <c r="AS70" s="530">
        <f ca="1">SUMIF(BREAKDOWN!$B$4:$CD$217,'sheet 2'!$B$70,BREAKDOWN!AS4:AS217)</f>
        <v>0</v>
      </c>
      <c r="AT70" s="530">
        <f ca="1">SUMIF(BREAKDOWN!$B$4:$CD$217,'sheet 2'!$B$70,BREAKDOWN!AT4:AT217)</f>
        <v>0</v>
      </c>
      <c r="AU70" s="530">
        <f ca="1">SUMIF(BREAKDOWN!$B$4:$CD$217,'sheet 2'!$B$70,BREAKDOWN!AU4:AU217)</f>
        <v>0</v>
      </c>
      <c r="AV70" s="530">
        <f ca="1">SUMIF(BREAKDOWN!$B$4:$CD$217,'sheet 2'!$B$70,BREAKDOWN!AV4:AV217)</f>
        <v>0</v>
      </c>
      <c r="AW70" s="530">
        <f ca="1">SUMIF(BREAKDOWN!$B$4:$CD$217,'sheet 2'!$B$70,BREAKDOWN!AW4:AW217)</f>
        <v>0</v>
      </c>
      <c r="AX70" s="530">
        <f ca="1">SUMIF(BREAKDOWN!$B$4:$CD$217,'sheet 2'!$B$70,BREAKDOWN!AX4:AX217)</f>
        <v>0</v>
      </c>
      <c r="AY70" s="530">
        <f ca="1">SUMIF(BREAKDOWN!$B$4:$CD$217,'sheet 2'!$B$70,BREAKDOWN!AY4:AY217)</f>
        <v>0</v>
      </c>
      <c r="AZ70" s="530">
        <f ca="1">SUMIF(BREAKDOWN!$B$4:$CD$217,'sheet 2'!$B$70,BREAKDOWN!AZ4:AZ217)</f>
        <v>0</v>
      </c>
      <c r="BA70" s="530">
        <f ca="1">SUMIF(BREAKDOWN!$B$4:$CD$217,'sheet 2'!$B$70,BREAKDOWN!BA4:BA217)</f>
        <v>0</v>
      </c>
      <c r="BB70" s="530">
        <f ca="1">SUMIF(BREAKDOWN!$B$4:$CD$217,'sheet 2'!$B$70,BREAKDOWN!BB4:BB217)</f>
        <v>0</v>
      </c>
      <c r="BC70" s="530">
        <f ca="1">SUMIF(BREAKDOWN!$B$4:$CD$217,'sheet 2'!$B$70,BREAKDOWN!BC4:BC217)</f>
        <v>0</v>
      </c>
      <c r="BD70" s="548">
        <f t="shared" ca="1" si="67"/>
        <v>0</v>
      </c>
      <c r="BE70" s="530">
        <f ca="1">SUMIF(BREAKDOWN!$B$4:$CD$217,'sheet 2'!$B$70,BREAKDOWN!BE4:BE217)</f>
        <v>0</v>
      </c>
      <c r="BF70" s="530">
        <f ca="1">SUMIF(BREAKDOWN!$B$4:$CD$217,'sheet 2'!$B$70,BREAKDOWN!BF4:BF217)</f>
        <v>0</v>
      </c>
      <c r="BG70" s="530">
        <f ca="1">SUMIF(BREAKDOWN!$B$4:$CD$217,'sheet 2'!$B$70,BREAKDOWN!BG4:BG217)</f>
        <v>0</v>
      </c>
      <c r="BH70" s="530">
        <f ca="1">SUMIF(BREAKDOWN!$B$4:$CD$217,'sheet 2'!$B$70,BREAKDOWN!BH4:BH217)</f>
        <v>0</v>
      </c>
      <c r="BI70" s="530">
        <f ca="1">SUMIF(BREAKDOWN!$B$4:$CD$217,'sheet 2'!$B$70,BREAKDOWN!BI4:BI217)</f>
        <v>0</v>
      </c>
      <c r="BJ70" s="530">
        <f ca="1">SUMIF(BREAKDOWN!$B$4:$CD$217,'sheet 2'!$B$70,BREAKDOWN!BJ4:BJ217)</f>
        <v>0</v>
      </c>
      <c r="BK70" s="530">
        <f ca="1">SUMIF(BREAKDOWN!$B$4:$CD$217,'sheet 2'!$B$70,BREAKDOWN!BK4:BK217)</f>
        <v>0</v>
      </c>
      <c r="BL70" s="530">
        <f ca="1">SUMIF(BREAKDOWN!$B$4:$CD$217,'sheet 2'!$B$70,BREAKDOWN!BL4:BL217)</f>
        <v>0</v>
      </c>
      <c r="BM70" s="530">
        <f ca="1">SUMIF(BREAKDOWN!$B$4:$CD$217,'sheet 2'!$B$70,BREAKDOWN!BM4:BM217)</f>
        <v>0</v>
      </c>
      <c r="BN70" s="530">
        <f ca="1">SUMIF(BREAKDOWN!$B$4:$CD$217,'sheet 2'!$B$70,BREAKDOWN!BN4:BN217)</f>
        <v>0</v>
      </c>
      <c r="BO70" s="530">
        <f ca="1">SUMIF(BREAKDOWN!$B$4:$CD$217,'sheet 2'!$B$70,BREAKDOWN!BO4:BO217)</f>
        <v>0</v>
      </c>
      <c r="BP70" s="530">
        <f ca="1">SUMIF(BREAKDOWN!$B$4:$CD$217,'sheet 2'!$B$70,BREAKDOWN!BP4:BP217)</f>
        <v>0</v>
      </c>
      <c r="BQ70" s="548">
        <f t="shared" ca="1" si="68"/>
        <v>0</v>
      </c>
      <c r="BR70" s="530">
        <f ca="1">SUMIF(BREAKDOWN!$B$4:$CD$217,'sheet 2'!$B$70,BREAKDOWN!BR4:BR217)</f>
        <v>0</v>
      </c>
      <c r="BS70" s="530">
        <f ca="1">SUMIF(BREAKDOWN!$B$4:$CD$217,'sheet 2'!$B$70,BREAKDOWN!BS4:BS217)</f>
        <v>0</v>
      </c>
      <c r="BT70" s="530">
        <f ca="1">SUMIF(BREAKDOWN!$B$4:$CD$217,'sheet 2'!$B$70,BREAKDOWN!BT4:BT217)</f>
        <v>0</v>
      </c>
      <c r="BU70" s="530">
        <f ca="1">SUMIF(BREAKDOWN!$B$4:$CD$217,'sheet 2'!$B$70,BREAKDOWN!BU4:BU217)</f>
        <v>0</v>
      </c>
      <c r="BV70" s="530">
        <f ca="1">SUMIF(BREAKDOWN!$B$4:$CD$217,'sheet 2'!$B$70,BREAKDOWN!BV4:BV217)</f>
        <v>0</v>
      </c>
      <c r="BW70" s="530">
        <f ca="1">SUMIF(BREAKDOWN!$B$4:$CD$217,'sheet 2'!$B$70,BREAKDOWN!BW4:BW217)</f>
        <v>0</v>
      </c>
      <c r="BX70" s="530">
        <f ca="1">SUMIF(BREAKDOWN!$B$4:$CD$217,'sheet 2'!$B$70,BREAKDOWN!BX4:BX217)</f>
        <v>0</v>
      </c>
      <c r="BY70" s="530">
        <f ca="1">SUMIF(BREAKDOWN!$B$4:$CD$217,'sheet 2'!$B$70,BREAKDOWN!BY4:BY217)</f>
        <v>0</v>
      </c>
      <c r="BZ70" s="530">
        <f ca="1">SUMIF(BREAKDOWN!$B$4:$CD$217,'sheet 2'!$B$70,BREAKDOWN!BZ4:BZ217)</f>
        <v>0</v>
      </c>
      <c r="CA70" s="530">
        <f ca="1">SUMIF(BREAKDOWN!$B$4:$CD$217,'sheet 2'!$B$70,BREAKDOWN!CA4:CA217)</f>
        <v>0</v>
      </c>
      <c r="CB70" s="530">
        <f ca="1">SUMIF(BREAKDOWN!$B$4:$CD$217,'sheet 2'!$B$70,BREAKDOWN!CB4:CB217)</f>
        <v>0</v>
      </c>
      <c r="CC70" s="530">
        <f ca="1">SUMIF(BREAKDOWN!$B$4:$CD$217,'sheet 2'!$B$70,BREAKDOWN!CC4:CC217)</f>
        <v>0</v>
      </c>
      <c r="CD70" s="548">
        <f t="shared" ca="1" si="69"/>
        <v>0</v>
      </c>
      <c r="CE70" s="530">
        <f ca="1">SUMIF(BREAKDOWN!$B$4:$CD$217,'sheet 2'!$B$70,BREAKDOWN!CE4:CE217)</f>
        <v>0</v>
      </c>
      <c r="CF70" s="530">
        <f ca="1">SUMIF(BREAKDOWN!$B$4:$CD$217,'sheet 2'!$B$70,BREAKDOWN!CF4:CF217)</f>
        <v>0</v>
      </c>
      <c r="CG70" s="530">
        <f ca="1">SUMIF(BREAKDOWN!$B$4:$CD$217,'sheet 2'!$B$70,BREAKDOWN!CG4:CG217)</f>
        <v>0</v>
      </c>
      <c r="CH70" s="530">
        <f ca="1">SUMIF(BREAKDOWN!$B$4:$CD$217,'sheet 2'!$B$70,BREAKDOWN!CH4:CH217)</f>
        <v>0</v>
      </c>
      <c r="CI70" s="530">
        <f ca="1">SUMIF(BREAKDOWN!$B$4:$CD$217,'sheet 2'!$B$70,BREAKDOWN!CI4:CI217)</f>
        <v>0</v>
      </c>
      <c r="CJ70" s="530">
        <f ca="1">SUMIF(BREAKDOWN!$B$4:$CD$217,'sheet 2'!$B$70,BREAKDOWN!CJ4:CJ217)</f>
        <v>0</v>
      </c>
      <c r="CK70" s="530">
        <f ca="1">SUMIF(BREAKDOWN!$B$4:$CD$217,'sheet 2'!$B$70,BREAKDOWN!CK4:CK217)</f>
        <v>0</v>
      </c>
      <c r="CL70" s="530">
        <f ca="1">SUMIF(BREAKDOWN!$B$4:$CD$217,'sheet 2'!$B$70,BREAKDOWN!CL4:CL217)</f>
        <v>0</v>
      </c>
      <c r="CM70" s="530">
        <f ca="1">SUMIF(BREAKDOWN!$B$4:$CD$217,'sheet 2'!$B$70,BREAKDOWN!CM4:CM217)</f>
        <v>0</v>
      </c>
      <c r="CN70" s="530">
        <f ca="1">SUMIF(BREAKDOWN!$B$4:$CD$217,'sheet 2'!$B$70,BREAKDOWN!CN4:CN217)</f>
        <v>0</v>
      </c>
      <c r="CO70" s="530">
        <f ca="1">SUMIF(BREAKDOWN!$B$4:$CD$217,'sheet 2'!$B$70,BREAKDOWN!CO4:CO217)</f>
        <v>0</v>
      </c>
      <c r="CP70" s="530">
        <f ca="1">SUMIF(BREAKDOWN!$B$4:$CD$217,'sheet 2'!$B$70,BREAKDOWN!CP4:CP217)</f>
        <v>0</v>
      </c>
      <c r="CQ70" s="548">
        <f t="shared" ca="1" si="70"/>
        <v>0</v>
      </c>
      <c r="CR70" s="530">
        <f ca="1">SUMIF(BREAKDOWN!$B$4:$CD$217,'sheet 2'!$B$70,BREAKDOWN!CR4:CR217)</f>
        <v>0</v>
      </c>
      <c r="CS70" s="530">
        <f ca="1">SUMIF(BREAKDOWN!$B$4:$CD$217,'sheet 2'!$B$70,BREAKDOWN!CS4:CS217)</f>
        <v>0</v>
      </c>
      <c r="CT70" s="530">
        <f ca="1">SUMIF(BREAKDOWN!$B$4:$CD$217,'sheet 2'!$B$70,BREAKDOWN!CT4:CT217)</f>
        <v>0</v>
      </c>
      <c r="CU70" s="530">
        <f ca="1">SUMIF(BREAKDOWN!$B$4:$CD$217,'sheet 2'!$B$70,BREAKDOWN!CU4:CU217)</f>
        <v>0</v>
      </c>
      <c r="CV70" s="530">
        <f ca="1">SUMIF(BREAKDOWN!$B$4:$CD$217,'sheet 2'!$B$70,BREAKDOWN!CV4:CV217)</f>
        <v>0</v>
      </c>
      <c r="CW70" s="530">
        <f ca="1">SUMIF(BREAKDOWN!$B$4:$CD$217,'sheet 2'!$B$70,BREAKDOWN!CW4:CW217)</f>
        <v>0</v>
      </c>
      <c r="CX70" s="530">
        <f ca="1">SUMIF(BREAKDOWN!$B$4:$CD$217,'sheet 2'!$B$70,BREAKDOWN!CX4:CX217)</f>
        <v>0</v>
      </c>
      <c r="CY70" s="530">
        <f ca="1">SUMIF(BREAKDOWN!$B$4:$CD$217,'sheet 2'!$B$70,BREAKDOWN!CY4:CY217)</f>
        <v>0</v>
      </c>
      <c r="CZ70" s="530">
        <f ca="1">SUMIF(BREAKDOWN!$B$4:$CD$217,'sheet 2'!$B$70,BREAKDOWN!CZ4:CZ217)</f>
        <v>0</v>
      </c>
      <c r="DA70" s="530">
        <f ca="1">SUMIF(BREAKDOWN!$B$4:$CD$217,'sheet 2'!$B$70,BREAKDOWN!DA4:DA217)</f>
        <v>0</v>
      </c>
      <c r="DB70" s="530">
        <f ca="1">SUMIF(BREAKDOWN!$B$4:$CD$217,'sheet 2'!$B$70,BREAKDOWN!DB4:DB217)</f>
        <v>0</v>
      </c>
      <c r="DC70" s="530">
        <f ca="1">SUMIF(BREAKDOWN!$B$4:$CD$217,'sheet 2'!$B$70,BREAKDOWN!DC4:DC217)</f>
        <v>0</v>
      </c>
      <c r="DD70" s="548">
        <f t="shared" ca="1" si="71"/>
        <v>0</v>
      </c>
    </row>
    <row r="71" spans="2:108" s="213" customFormat="1" x14ac:dyDescent="0.2">
      <c r="B71" s="14"/>
      <c r="C71" s="18">
        <v>2.2000000000000002</v>
      </c>
      <c r="D71" s="105"/>
      <c r="E71" s="46" t="s">
        <v>297</v>
      </c>
      <c r="F71" s="47"/>
      <c r="G71" s="47"/>
      <c r="H71" s="47"/>
      <c r="I71" s="47"/>
      <c r="J71" s="47"/>
      <c r="K71" s="47"/>
      <c r="L71" s="47"/>
      <c r="M71" s="48"/>
      <c r="N71" s="311"/>
      <c r="O71" s="183"/>
      <c r="P71" s="391"/>
      <c r="Q71" s="334">
        <f>SUM(Q72:Q83)</f>
        <v>0</v>
      </c>
      <c r="R71" s="334">
        <f t="shared" ref="R71:AQ71" si="72">SUM(R72:R83)</f>
        <v>0</v>
      </c>
      <c r="S71" s="334">
        <f t="shared" si="72"/>
        <v>0</v>
      </c>
      <c r="T71" s="334">
        <f t="shared" si="72"/>
        <v>0</v>
      </c>
      <c r="U71" s="334">
        <f t="shared" si="72"/>
        <v>0</v>
      </c>
      <c r="V71" s="334">
        <f t="shared" si="72"/>
        <v>0</v>
      </c>
      <c r="W71" s="334">
        <f t="shared" si="72"/>
        <v>0</v>
      </c>
      <c r="X71" s="334">
        <f t="shared" si="72"/>
        <v>0</v>
      </c>
      <c r="Y71" s="334">
        <f t="shared" si="72"/>
        <v>0</v>
      </c>
      <c r="Z71" s="334">
        <f t="shared" si="72"/>
        <v>0</v>
      </c>
      <c r="AA71" s="334">
        <f t="shared" si="72"/>
        <v>0</v>
      </c>
      <c r="AB71" s="334">
        <f t="shared" si="72"/>
        <v>0</v>
      </c>
      <c r="AC71" s="334">
        <f t="shared" si="72"/>
        <v>0</v>
      </c>
      <c r="AD71" s="334">
        <f t="shared" si="72"/>
        <v>0</v>
      </c>
      <c r="AE71" s="334">
        <f t="shared" si="72"/>
        <v>0</v>
      </c>
      <c r="AF71" s="334">
        <f t="shared" si="72"/>
        <v>0</v>
      </c>
      <c r="AG71" s="334">
        <f t="shared" si="72"/>
        <v>0</v>
      </c>
      <c r="AH71" s="334">
        <f t="shared" si="72"/>
        <v>0</v>
      </c>
      <c r="AI71" s="334">
        <f t="shared" si="72"/>
        <v>0</v>
      </c>
      <c r="AJ71" s="334">
        <f t="shared" si="72"/>
        <v>0</v>
      </c>
      <c r="AK71" s="334">
        <f t="shared" si="72"/>
        <v>0</v>
      </c>
      <c r="AL71" s="334">
        <f t="shared" si="72"/>
        <v>0</v>
      </c>
      <c r="AM71" s="334">
        <f t="shared" si="72"/>
        <v>0</v>
      </c>
      <c r="AN71" s="334">
        <f t="shared" si="72"/>
        <v>0</v>
      </c>
      <c r="AO71" s="334">
        <f t="shared" si="72"/>
        <v>0</v>
      </c>
      <c r="AP71" s="334">
        <f t="shared" si="72"/>
        <v>0</v>
      </c>
      <c r="AQ71" s="334">
        <f t="shared" si="72"/>
        <v>0</v>
      </c>
      <c r="AR71" s="334">
        <f t="shared" ref="AR71:BQ71" si="73">SUM(AR72:AR83)</f>
        <v>0</v>
      </c>
      <c r="AS71" s="334">
        <f t="shared" si="73"/>
        <v>0</v>
      </c>
      <c r="AT71" s="334">
        <f t="shared" si="73"/>
        <v>0</v>
      </c>
      <c r="AU71" s="334">
        <f t="shared" si="73"/>
        <v>0</v>
      </c>
      <c r="AV71" s="334">
        <f t="shared" si="73"/>
        <v>0</v>
      </c>
      <c r="AW71" s="334">
        <f t="shared" si="73"/>
        <v>0</v>
      </c>
      <c r="AX71" s="334">
        <f t="shared" si="73"/>
        <v>0</v>
      </c>
      <c r="AY71" s="334">
        <f t="shared" si="73"/>
        <v>0</v>
      </c>
      <c r="AZ71" s="334">
        <f t="shared" si="73"/>
        <v>0</v>
      </c>
      <c r="BA71" s="334">
        <f t="shared" si="73"/>
        <v>0</v>
      </c>
      <c r="BB71" s="334">
        <f t="shared" si="73"/>
        <v>0</v>
      </c>
      <c r="BC71" s="334">
        <f t="shared" si="73"/>
        <v>0</v>
      </c>
      <c r="BD71" s="334">
        <f t="shared" si="73"/>
        <v>0</v>
      </c>
      <c r="BE71" s="334">
        <f t="shared" si="73"/>
        <v>0</v>
      </c>
      <c r="BF71" s="334">
        <f t="shared" si="73"/>
        <v>0</v>
      </c>
      <c r="BG71" s="334">
        <f t="shared" si="73"/>
        <v>0</v>
      </c>
      <c r="BH71" s="334">
        <f t="shared" si="73"/>
        <v>0</v>
      </c>
      <c r="BI71" s="334">
        <f t="shared" si="73"/>
        <v>0</v>
      </c>
      <c r="BJ71" s="334">
        <f t="shared" si="73"/>
        <v>0</v>
      </c>
      <c r="BK71" s="334">
        <f t="shared" si="73"/>
        <v>0</v>
      </c>
      <c r="BL71" s="334">
        <f t="shared" si="73"/>
        <v>0</v>
      </c>
      <c r="BM71" s="334">
        <f t="shared" si="73"/>
        <v>0</v>
      </c>
      <c r="BN71" s="334">
        <f t="shared" si="73"/>
        <v>0</v>
      </c>
      <c r="BO71" s="334">
        <f t="shared" si="73"/>
        <v>0</v>
      </c>
      <c r="BP71" s="334">
        <f t="shared" si="73"/>
        <v>0</v>
      </c>
      <c r="BQ71" s="334">
        <f t="shared" si="73"/>
        <v>0</v>
      </c>
      <c r="BR71" s="334">
        <f t="shared" ref="BR71:CD71" si="74">SUM(BR72:BR83)</f>
        <v>0</v>
      </c>
      <c r="BS71" s="334">
        <f t="shared" si="74"/>
        <v>0</v>
      </c>
      <c r="BT71" s="334">
        <f t="shared" si="74"/>
        <v>0</v>
      </c>
      <c r="BU71" s="334">
        <f t="shared" si="74"/>
        <v>0</v>
      </c>
      <c r="BV71" s="334">
        <f t="shared" si="74"/>
        <v>0</v>
      </c>
      <c r="BW71" s="334">
        <f t="shared" si="74"/>
        <v>0</v>
      </c>
      <c r="BX71" s="334">
        <f t="shared" si="74"/>
        <v>0</v>
      </c>
      <c r="BY71" s="334">
        <f t="shared" si="74"/>
        <v>0</v>
      </c>
      <c r="BZ71" s="334">
        <f t="shared" si="74"/>
        <v>0</v>
      </c>
      <c r="CA71" s="334">
        <f t="shared" si="74"/>
        <v>0</v>
      </c>
      <c r="CB71" s="334">
        <f t="shared" si="74"/>
        <v>0</v>
      </c>
      <c r="CC71" s="334">
        <f t="shared" si="74"/>
        <v>0</v>
      </c>
      <c r="CD71" s="334">
        <f t="shared" si="74"/>
        <v>0</v>
      </c>
      <c r="CE71" s="334">
        <f t="shared" ref="CE71:CQ71" si="75">SUM(CE72:CE83)</f>
        <v>0</v>
      </c>
      <c r="CF71" s="334">
        <f t="shared" si="75"/>
        <v>0</v>
      </c>
      <c r="CG71" s="334">
        <f t="shared" si="75"/>
        <v>0</v>
      </c>
      <c r="CH71" s="334">
        <f t="shared" si="75"/>
        <v>0</v>
      </c>
      <c r="CI71" s="334">
        <f t="shared" si="75"/>
        <v>0</v>
      </c>
      <c r="CJ71" s="334">
        <f t="shared" si="75"/>
        <v>0</v>
      </c>
      <c r="CK71" s="334">
        <f t="shared" si="75"/>
        <v>0</v>
      </c>
      <c r="CL71" s="334">
        <f t="shared" si="75"/>
        <v>0</v>
      </c>
      <c r="CM71" s="334">
        <f t="shared" si="75"/>
        <v>0</v>
      </c>
      <c r="CN71" s="334">
        <f t="shared" si="75"/>
        <v>0</v>
      </c>
      <c r="CO71" s="334">
        <f t="shared" si="75"/>
        <v>0</v>
      </c>
      <c r="CP71" s="334">
        <f t="shared" si="75"/>
        <v>0</v>
      </c>
      <c r="CQ71" s="334">
        <f t="shared" si="75"/>
        <v>0</v>
      </c>
      <c r="CR71" s="334">
        <f t="shared" ref="CR71:DD71" si="76">SUM(CR72:CR83)</f>
        <v>0</v>
      </c>
      <c r="CS71" s="334">
        <f t="shared" si="76"/>
        <v>0</v>
      </c>
      <c r="CT71" s="334">
        <f t="shared" si="76"/>
        <v>0</v>
      </c>
      <c r="CU71" s="334">
        <f t="shared" si="76"/>
        <v>0</v>
      </c>
      <c r="CV71" s="334">
        <f t="shared" si="76"/>
        <v>0</v>
      </c>
      <c r="CW71" s="334">
        <f t="shared" si="76"/>
        <v>0</v>
      </c>
      <c r="CX71" s="334">
        <f t="shared" si="76"/>
        <v>0</v>
      </c>
      <c r="CY71" s="334">
        <f t="shared" si="76"/>
        <v>0</v>
      </c>
      <c r="CZ71" s="334">
        <f t="shared" si="76"/>
        <v>0</v>
      </c>
      <c r="DA71" s="334">
        <f t="shared" si="76"/>
        <v>0</v>
      </c>
      <c r="DB71" s="334">
        <f t="shared" si="76"/>
        <v>0</v>
      </c>
      <c r="DC71" s="334">
        <f t="shared" si="76"/>
        <v>0</v>
      </c>
      <c r="DD71" s="334">
        <f t="shared" si="76"/>
        <v>0</v>
      </c>
    </row>
    <row r="72" spans="2:108" s="213" customFormat="1" ht="12.75" x14ac:dyDescent="0.2">
      <c r="B72" s="166">
        <v>4241</v>
      </c>
      <c r="C72" s="145" t="s">
        <v>93</v>
      </c>
      <c r="D72" s="153" t="s">
        <v>36</v>
      </c>
      <c r="E72" s="99" t="s">
        <v>367</v>
      </c>
      <c r="F72" s="50"/>
      <c r="G72" s="50"/>
      <c r="H72" s="50"/>
      <c r="I72" s="50"/>
      <c r="J72" s="50"/>
      <c r="K72" s="50"/>
      <c r="L72" s="50"/>
      <c r="M72" s="392"/>
      <c r="N72" s="356"/>
      <c r="O72" s="166" t="s">
        <v>15</v>
      </c>
      <c r="P72" s="360"/>
      <c r="Q72" s="256">
        <f>P72*N72*M72</f>
        <v>0</v>
      </c>
      <c r="R72" s="389"/>
      <c r="S72" s="389"/>
      <c r="T72" s="389"/>
      <c r="U72" s="389"/>
      <c r="V72" s="389"/>
      <c r="W72" s="389"/>
      <c r="X72" s="389"/>
      <c r="Y72" s="389"/>
      <c r="Z72" s="389"/>
      <c r="AA72" s="389"/>
      <c r="AB72" s="389"/>
      <c r="AC72" s="389"/>
      <c r="AD72" s="256">
        <f t="shared" si="65"/>
        <v>0</v>
      </c>
      <c r="AE72" s="389"/>
      <c r="AF72" s="389"/>
      <c r="AG72" s="389"/>
      <c r="AH72" s="389"/>
      <c r="AI72" s="389"/>
      <c r="AJ72" s="389"/>
      <c r="AK72" s="389"/>
      <c r="AL72" s="389"/>
      <c r="AM72" s="389"/>
      <c r="AN72" s="389"/>
      <c r="AO72" s="389"/>
      <c r="AP72" s="389"/>
      <c r="AQ72" s="256">
        <f t="shared" si="66"/>
        <v>0</v>
      </c>
      <c r="AR72" s="389"/>
      <c r="AS72" s="389"/>
      <c r="AT72" s="389"/>
      <c r="AU72" s="389"/>
      <c r="AV72" s="389"/>
      <c r="AW72" s="389"/>
      <c r="AX72" s="389"/>
      <c r="AY72" s="389"/>
      <c r="AZ72" s="389"/>
      <c r="BA72" s="389"/>
      <c r="BB72" s="389"/>
      <c r="BC72" s="389"/>
      <c r="BD72" s="256">
        <f t="shared" ref="BD72:BD83" si="77">SUM(AR72:BC72)</f>
        <v>0</v>
      </c>
      <c r="BE72" s="389"/>
      <c r="BF72" s="389"/>
      <c r="BG72" s="389"/>
      <c r="BH72" s="389"/>
      <c r="BI72" s="389"/>
      <c r="BJ72" s="389"/>
      <c r="BK72" s="389"/>
      <c r="BL72" s="389"/>
      <c r="BM72" s="389"/>
      <c r="BN72" s="389"/>
      <c r="BO72" s="389"/>
      <c r="BP72" s="389"/>
      <c r="BQ72" s="256">
        <f t="shared" ref="BQ72:BQ83" si="78">SUM(BE72:BP72)</f>
        <v>0</v>
      </c>
      <c r="BR72" s="389"/>
      <c r="BS72" s="389"/>
      <c r="BT72" s="389"/>
      <c r="BU72" s="389"/>
      <c r="BV72" s="389"/>
      <c r="BW72" s="389"/>
      <c r="BX72" s="389"/>
      <c r="BY72" s="389"/>
      <c r="BZ72" s="389"/>
      <c r="CA72" s="389"/>
      <c r="CB72" s="389"/>
      <c r="CC72" s="389"/>
      <c r="CD72" s="256">
        <f t="shared" ref="CD72:CD83" si="79">SUM(BR72:CC72)</f>
        <v>0</v>
      </c>
      <c r="CE72" s="389"/>
      <c r="CF72" s="389"/>
      <c r="CG72" s="389"/>
      <c r="CH72" s="389"/>
      <c r="CI72" s="389"/>
      <c r="CJ72" s="389"/>
      <c r="CK72" s="389"/>
      <c r="CL72" s="389"/>
      <c r="CM72" s="389"/>
      <c r="CN72" s="389"/>
      <c r="CO72" s="389"/>
      <c r="CP72" s="389"/>
      <c r="CQ72" s="256">
        <f t="shared" ref="CQ72:CQ83" si="80">SUM(CE72:CP72)</f>
        <v>0</v>
      </c>
      <c r="CR72" s="389"/>
      <c r="CS72" s="389"/>
      <c r="CT72" s="389"/>
      <c r="CU72" s="389"/>
      <c r="CV72" s="389"/>
      <c r="CW72" s="389"/>
      <c r="CX72" s="389"/>
      <c r="CY72" s="389"/>
      <c r="CZ72" s="389"/>
      <c r="DA72" s="389"/>
      <c r="DB72" s="389"/>
      <c r="DC72" s="389"/>
      <c r="DD72" s="256">
        <f t="shared" ref="DD72:DD83" si="81">SUM(CR72:DC72)</f>
        <v>0</v>
      </c>
    </row>
    <row r="73" spans="2:108" s="213" customFormat="1" ht="12.75" x14ac:dyDescent="0.2">
      <c r="B73" s="166">
        <v>4241</v>
      </c>
      <c r="C73" s="145" t="s">
        <v>94</v>
      </c>
      <c r="D73" s="153" t="s">
        <v>36</v>
      </c>
      <c r="E73" s="99" t="s">
        <v>296</v>
      </c>
      <c r="F73" s="50"/>
      <c r="G73" s="50"/>
      <c r="H73" s="50"/>
      <c r="I73" s="50"/>
      <c r="J73" s="50"/>
      <c r="K73" s="50"/>
      <c r="L73" s="50"/>
      <c r="M73" s="392"/>
      <c r="N73" s="356"/>
      <c r="O73" s="166" t="s">
        <v>15</v>
      </c>
      <c r="P73" s="360"/>
      <c r="Q73" s="256">
        <f>P73*N73*M73</f>
        <v>0</v>
      </c>
      <c r="R73" s="389"/>
      <c r="S73" s="389"/>
      <c r="T73" s="389"/>
      <c r="U73" s="389"/>
      <c r="V73" s="389"/>
      <c r="W73" s="389"/>
      <c r="X73" s="389"/>
      <c r="Y73" s="389"/>
      <c r="Z73" s="389"/>
      <c r="AA73" s="389"/>
      <c r="AB73" s="389"/>
      <c r="AC73" s="389"/>
      <c r="AD73" s="256">
        <f t="shared" si="65"/>
        <v>0</v>
      </c>
      <c r="AE73" s="389"/>
      <c r="AF73" s="389"/>
      <c r="AG73" s="389"/>
      <c r="AH73" s="389"/>
      <c r="AI73" s="389"/>
      <c r="AJ73" s="389"/>
      <c r="AK73" s="389"/>
      <c r="AL73" s="389"/>
      <c r="AM73" s="389"/>
      <c r="AN73" s="389"/>
      <c r="AO73" s="389"/>
      <c r="AP73" s="389"/>
      <c r="AQ73" s="256">
        <f t="shared" si="66"/>
        <v>0</v>
      </c>
      <c r="AR73" s="389"/>
      <c r="AS73" s="389"/>
      <c r="AT73" s="389"/>
      <c r="AU73" s="389"/>
      <c r="AV73" s="389"/>
      <c r="AW73" s="389"/>
      <c r="AX73" s="389"/>
      <c r="AY73" s="389"/>
      <c r="AZ73" s="389"/>
      <c r="BA73" s="389"/>
      <c r="BB73" s="389"/>
      <c r="BC73" s="389"/>
      <c r="BD73" s="256">
        <f t="shared" si="77"/>
        <v>0</v>
      </c>
      <c r="BE73" s="389"/>
      <c r="BF73" s="389"/>
      <c r="BG73" s="389"/>
      <c r="BH73" s="389"/>
      <c r="BI73" s="389"/>
      <c r="BJ73" s="389"/>
      <c r="BK73" s="389"/>
      <c r="BL73" s="389"/>
      <c r="BM73" s="389"/>
      <c r="BN73" s="389"/>
      <c r="BO73" s="389"/>
      <c r="BP73" s="389"/>
      <c r="BQ73" s="256">
        <f t="shared" si="78"/>
        <v>0</v>
      </c>
      <c r="BR73" s="389"/>
      <c r="BS73" s="389"/>
      <c r="BT73" s="389"/>
      <c r="BU73" s="389"/>
      <c r="BV73" s="389"/>
      <c r="BW73" s="389"/>
      <c r="BX73" s="389"/>
      <c r="BY73" s="389"/>
      <c r="BZ73" s="389"/>
      <c r="CA73" s="389"/>
      <c r="CB73" s="389"/>
      <c r="CC73" s="389"/>
      <c r="CD73" s="256">
        <f t="shared" si="79"/>
        <v>0</v>
      </c>
      <c r="CE73" s="389"/>
      <c r="CF73" s="389"/>
      <c r="CG73" s="389"/>
      <c r="CH73" s="389"/>
      <c r="CI73" s="389"/>
      <c r="CJ73" s="389"/>
      <c r="CK73" s="389"/>
      <c r="CL73" s="389"/>
      <c r="CM73" s="389"/>
      <c r="CN73" s="389"/>
      <c r="CO73" s="389"/>
      <c r="CP73" s="389"/>
      <c r="CQ73" s="256">
        <f t="shared" si="80"/>
        <v>0</v>
      </c>
      <c r="CR73" s="389"/>
      <c r="CS73" s="389"/>
      <c r="CT73" s="389"/>
      <c r="CU73" s="389"/>
      <c r="CV73" s="389"/>
      <c r="CW73" s="389"/>
      <c r="CX73" s="389"/>
      <c r="CY73" s="389"/>
      <c r="CZ73" s="389"/>
      <c r="DA73" s="389"/>
      <c r="DB73" s="389"/>
      <c r="DC73" s="389"/>
      <c r="DD73" s="256">
        <f t="shared" si="81"/>
        <v>0</v>
      </c>
    </row>
    <row r="74" spans="2:108" s="213" customFormat="1" ht="12.75" x14ac:dyDescent="0.2">
      <c r="B74" s="166">
        <v>4241</v>
      </c>
      <c r="C74" s="145" t="s">
        <v>269</v>
      </c>
      <c r="D74" s="153" t="s">
        <v>36</v>
      </c>
      <c r="E74" s="99" t="s">
        <v>71</v>
      </c>
      <c r="F74" s="50"/>
      <c r="G74" s="50"/>
      <c r="H74" s="50"/>
      <c r="I74" s="50"/>
      <c r="J74" s="50"/>
      <c r="K74" s="50"/>
      <c r="L74" s="50"/>
      <c r="M74" s="392"/>
      <c r="N74" s="356"/>
      <c r="O74" s="166" t="s">
        <v>15</v>
      </c>
      <c r="P74" s="360"/>
      <c r="Q74" s="256">
        <f t="shared" ref="Q74:Q81" si="82">P74*N74*M74</f>
        <v>0</v>
      </c>
      <c r="R74" s="389"/>
      <c r="S74" s="389"/>
      <c r="T74" s="389"/>
      <c r="U74" s="389"/>
      <c r="V74" s="389"/>
      <c r="W74" s="389"/>
      <c r="X74" s="389"/>
      <c r="Y74" s="389"/>
      <c r="Z74" s="389"/>
      <c r="AA74" s="389"/>
      <c r="AB74" s="389"/>
      <c r="AC74" s="389"/>
      <c r="AD74" s="256">
        <f t="shared" si="65"/>
        <v>0</v>
      </c>
      <c r="AE74" s="389"/>
      <c r="AF74" s="389"/>
      <c r="AG74" s="389"/>
      <c r="AH74" s="389"/>
      <c r="AI74" s="389"/>
      <c r="AJ74" s="389"/>
      <c r="AK74" s="389"/>
      <c r="AL74" s="389"/>
      <c r="AM74" s="389"/>
      <c r="AN74" s="389"/>
      <c r="AO74" s="389"/>
      <c r="AP74" s="389"/>
      <c r="AQ74" s="256">
        <f t="shared" si="66"/>
        <v>0</v>
      </c>
      <c r="AR74" s="389"/>
      <c r="AS74" s="389"/>
      <c r="AT74" s="389"/>
      <c r="AU74" s="389"/>
      <c r="AV74" s="389"/>
      <c r="AW74" s="389"/>
      <c r="AX74" s="389"/>
      <c r="AY74" s="389"/>
      <c r="AZ74" s="389"/>
      <c r="BA74" s="389"/>
      <c r="BB74" s="389"/>
      <c r="BC74" s="389"/>
      <c r="BD74" s="256">
        <f t="shared" si="77"/>
        <v>0</v>
      </c>
      <c r="BE74" s="389"/>
      <c r="BF74" s="389"/>
      <c r="BG74" s="389"/>
      <c r="BH74" s="389"/>
      <c r="BI74" s="389"/>
      <c r="BJ74" s="389"/>
      <c r="BK74" s="389"/>
      <c r="BL74" s="389"/>
      <c r="BM74" s="389"/>
      <c r="BN74" s="389"/>
      <c r="BO74" s="389"/>
      <c r="BP74" s="389"/>
      <c r="BQ74" s="256">
        <f t="shared" si="78"/>
        <v>0</v>
      </c>
      <c r="BR74" s="389"/>
      <c r="BS74" s="389"/>
      <c r="BT74" s="389"/>
      <c r="BU74" s="389"/>
      <c r="BV74" s="389"/>
      <c r="BW74" s="389"/>
      <c r="BX74" s="389"/>
      <c r="BY74" s="389"/>
      <c r="BZ74" s="389"/>
      <c r="CA74" s="389"/>
      <c r="CB74" s="389"/>
      <c r="CC74" s="389"/>
      <c r="CD74" s="256">
        <f t="shared" si="79"/>
        <v>0</v>
      </c>
      <c r="CE74" s="389"/>
      <c r="CF74" s="389"/>
      <c r="CG74" s="389"/>
      <c r="CH74" s="389"/>
      <c r="CI74" s="389"/>
      <c r="CJ74" s="389"/>
      <c r="CK74" s="389"/>
      <c r="CL74" s="389"/>
      <c r="CM74" s="389"/>
      <c r="CN74" s="389"/>
      <c r="CO74" s="389"/>
      <c r="CP74" s="389"/>
      <c r="CQ74" s="256">
        <f t="shared" si="80"/>
        <v>0</v>
      </c>
      <c r="CR74" s="389"/>
      <c r="CS74" s="389"/>
      <c r="CT74" s="389"/>
      <c r="CU74" s="389"/>
      <c r="CV74" s="389"/>
      <c r="CW74" s="389"/>
      <c r="CX74" s="389"/>
      <c r="CY74" s="389"/>
      <c r="CZ74" s="389"/>
      <c r="DA74" s="389"/>
      <c r="DB74" s="389"/>
      <c r="DC74" s="389"/>
      <c r="DD74" s="256">
        <f t="shared" si="81"/>
        <v>0</v>
      </c>
    </row>
    <row r="75" spans="2:108" s="213" customFormat="1" ht="12.75" x14ac:dyDescent="0.2">
      <c r="B75" s="166">
        <v>4241</v>
      </c>
      <c r="C75" s="145" t="s">
        <v>270</v>
      </c>
      <c r="D75" s="153" t="s">
        <v>36</v>
      </c>
      <c r="E75" s="99" t="s">
        <v>368</v>
      </c>
      <c r="F75" s="50"/>
      <c r="G75" s="50"/>
      <c r="H75" s="50"/>
      <c r="I75" s="50"/>
      <c r="J75" s="50"/>
      <c r="K75" s="50"/>
      <c r="L75" s="50"/>
      <c r="M75" s="392"/>
      <c r="N75" s="356"/>
      <c r="O75" s="166" t="s">
        <v>15</v>
      </c>
      <c r="P75" s="360"/>
      <c r="Q75" s="256">
        <f t="shared" si="82"/>
        <v>0</v>
      </c>
      <c r="R75" s="389"/>
      <c r="S75" s="389"/>
      <c r="T75" s="389"/>
      <c r="U75" s="389"/>
      <c r="V75" s="389"/>
      <c r="W75" s="389"/>
      <c r="X75" s="389"/>
      <c r="Y75" s="389"/>
      <c r="Z75" s="389"/>
      <c r="AA75" s="389"/>
      <c r="AB75" s="389"/>
      <c r="AC75" s="389"/>
      <c r="AD75" s="256">
        <f t="shared" si="65"/>
        <v>0</v>
      </c>
      <c r="AE75" s="389"/>
      <c r="AF75" s="389"/>
      <c r="AG75" s="389"/>
      <c r="AH75" s="389"/>
      <c r="AI75" s="389"/>
      <c r="AJ75" s="389"/>
      <c r="AK75" s="389"/>
      <c r="AL75" s="389"/>
      <c r="AM75" s="389"/>
      <c r="AN75" s="389"/>
      <c r="AO75" s="389"/>
      <c r="AP75" s="389"/>
      <c r="AQ75" s="256">
        <f t="shared" si="66"/>
        <v>0</v>
      </c>
      <c r="AR75" s="389"/>
      <c r="AS75" s="389"/>
      <c r="AT75" s="389"/>
      <c r="AU75" s="389"/>
      <c r="AV75" s="389"/>
      <c r="AW75" s="389"/>
      <c r="AX75" s="389"/>
      <c r="AY75" s="389"/>
      <c r="AZ75" s="389"/>
      <c r="BA75" s="389"/>
      <c r="BB75" s="389"/>
      <c r="BC75" s="389"/>
      <c r="BD75" s="256">
        <f t="shared" si="77"/>
        <v>0</v>
      </c>
      <c r="BE75" s="389"/>
      <c r="BF75" s="389"/>
      <c r="BG75" s="389"/>
      <c r="BH75" s="389"/>
      <c r="BI75" s="389"/>
      <c r="BJ75" s="389"/>
      <c r="BK75" s="389"/>
      <c r="BL75" s="389"/>
      <c r="BM75" s="389"/>
      <c r="BN75" s="389"/>
      <c r="BO75" s="389"/>
      <c r="BP75" s="389"/>
      <c r="BQ75" s="256">
        <f t="shared" si="78"/>
        <v>0</v>
      </c>
      <c r="BR75" s="389"/>
      <c r="BS75" s="389"/>
      <c r="BT75" s="389"/>
      <c r="BU75" s="389"/>
      <c r="BV75" s="389"/>
      <c r="BW75" s="389"/>
      <c r="BX75" s="389"/>
      <c r="BY75" s="389"/>
      <c r="BZ75" s="389"/>
      <c r="CA75" s="389"/>
      <c r="CB75" s="389"/>
      <c r="CC75" s="389"/>
      <c r="CD75" s="256">
        <f t="shared" si="79"/>
        <v>0</v>
      </c>
      <c r="CE75" s="389"/>
      <c r="CF75" s="389"/>
      <c r="CG75" s="389"/>
      <c r="CH75" s="389"/>
      <c r="CI75" s="389"/>
      <c r="CJ75" s="389"/>
      <c r="CK75" s="389"/>
      <c r="CL75" s="389"/>
      <c r="CM75" s="389"/>
      <c r="CN75" s="389"/>
      <c r="CO75" s="389"/>
      <c r="CP75" s="389"/>
      <c r="CQ75" s="256">
        <f t="shared" si="80"/>
        <v>0</v>
      </c>
      <c r="CR75" s="389"/>
      <c r="CS75" s="389"/>
      <c r="CT75" s="389"/>
      <c r="CU75" s="389"/>
      <c r="CV75" s="389"/>
      <c r="CW75" s="389"/>
      <c r="CX75" s="389"/>
      <c r="CY75" s="389"/>
      <c r="CZ75" s="389"/>
      <c r="DA75" s="389"/>
      <c r="DB75" s="389"/>
      <c r="DC75" s="389"/>
      <c r="DD75" s="256">
        <f t="shared" si="81"/>
        <v>0</v>
      </c>
    </row>
    <row r="76" spans="2:108" s="213" customFormat="1" ht="12.75" x14ac:dyDescent="0.2">
      <c r="B76" s="166">
        <v>4241</v>
      </c>
      <c r="C76" s="145" t="s">
        <v>271</v>
      </c>
      <c r="D76" s="153" t="s">
        <v>36</v>
      </c>
      <c r="E76" s="99" t="s">
        <v>369</v>
      </c>
      <c r="F76" s="50"/>
      <c r="G76" s="50"/>
      <c r="H76" s="50"/>
      <c r="I76" s="50"/>
      <c r="J76" s="50"/>
      <c r="K76" s="50"/>
      <c r="L76" s="50"/>
      <c r="M76" s="392"/>
      <c r="N76" s="356"/>
      <c r="O76" s="166" t="s">
        <v>15</v>
      </c>
      <c r="P76" s="360"/>
      <c r="Q76" s="256">
        <f t="shared" si="82"/>
        <v>0</v>
      </c>
      <c r="R76" s="389"/>
      <c r="S76" s="389"/>
      <c r="T76" s="389"/>
      <c r="U76" s="389"/>
      <c r="V76" s="389"/>
      <c r="W76" s="389"/>
      <c r="X76" s="389"/>
      <c r="Y76" s="389"/>
      <c r="Z76" s="389"/>
      <c r="AA76" s="389"/>
      <c r="AB76" s="389"/>
      <c r="AC76" s="389"/>
      <c r="AD76" s="256">
        <f t="shared" si="65"/>
        <v>0</v>
      </c>
      <c r="AE76" s="389"/>
      <c r="AF76" s="389"/>
      <c r="AG76" s="389"/>
      <c r="AH76" s="389"/>
      <c r="AI76" s="389"/>
      <c r="AJ76" s="389"/>
      <c r="AK76" s="389"/>
      <c r="AL76" s="389"/>
      <c r="AM76" s="389"/>
      <c r="AN76" s="389"/>
      <c r="AO76" s="389"/>
      <c r="AP76" s="389"/>
      <c r="AQ76" s="256">
        <f t="shared" si="66"/>
        <v>0</v>
      </c>
      <c r="AR76" s="389"/>
      <c r="AS76" s="389"/>
      <c r="AT76" s="389"/>
      <c r="AU76" s="389"/>
      <c r="AV76" s="389"/>
      <c r="AW76" s="389"/>
      <c r="AX76" s="389"/>
      <c r="AY76" s="389"/>
      <c r="AZ76" s="389"/>
      <c r="BA76" s="389"/>
      <c r="BB76" s="389"/>
      <c r="BC76" s="389"/>
      <c r="BD76" s="256">
        <f t="shared" si="77"/>
        <v>0</v>
      </c>
      <c r="BE76" s="389"/>
      <c r="BF76" s="389"/>
      <c r="BG76" s="389"/>
      <c r="BH76" s="389"/>
      <c r="BI76" s="389"/>
      <c r="BJ76" s="389"/>
      <c r="BK76" s="389"/>
      <c r="BL76" s="389"/>
      <c r="BM76" s="389"/>
      <c r="BN76" s="389"/>
      <c r="BO76" s="389"/>
      <c r="BP76" s="389"/>
      <c r="BQ76" s="256">
        <f t="shared" si="78"/>
        <v>0</v>
      </c>
      <c r="BR76" s="389"/>
      <c r="BS76" s="389"/>
      <c r="BT76" s="389"/>
      <c r="BU76" s="389"/>
      <c r="BV76" s="389"/>
      <c r="BW76" s="389"/>
      <c r="BX76" s="389"/>
      <c r="BY76" s="389"/>
      <c r="BZ76" s="389"/>
      <c r="CA76" s="389"/>
      <c r="CB76" s="389"/>
      <c r="CC76" s="389"/>
      <c r="CD76" s="256">
        <f t="shared" si="79"/>
        <v>0</v>
      </c>
      <c r="CE76" s="389"/>
      <c r="CF76" s="389"/>
      <c r="CG76" s="389"/>
      <c r="CH76" s="389"/>
      <c r="CI76" s="389"/>
      <c r="CJ76" s="389"/>
      <c r="CK76" s="389"/>
      <c r="CL76" s="389"/>
      <c r="CM76" s="389"/>
      <c r="CN76" s="389"/>
      <c r="CO76" s="389"/>
      <c r="CP76" s="389"/>
      <c r="CQ76" s="256">
        <f t="shared" si="80"/>
        <v>0</v>
      </c>
      <c r="CR76" s="389"/>
      <c r="CS76" s="389"/>
      <c r="CT76" s="389"/>
      <c r="CU76" s="389"/>
      <c r="CV76" s="389"/>
      <c r="CW76" s="389"/>
      <c r="CX76" s="389"/>
      <c r="CY76" s="389"/>
      <c r="CZ76" s="389"/>
      <c r="DA76" s="389"/>
      <c r="DB76" s="389"/>
      <c r="DC76" s="389"/>
      <c r="DD76" s="256">
        <f t="shared" si="81"/>
        <v>0</v>
      </c>
    </row>
    <row r="77" spans="2:108" s="213" customFormat="1" ht="12.75" x14ac:dyDescent="0.2">
      <c r="B77" s="166">
        <v>4241</v>
      </c>
      <c r="C77" s="145" t="s">
        <v>373</v>
      </c>
      <c r="D77" s="153" t="s">
        <v>36</v>
      </c>
      <c r="E77" s="99" t="s">
        <v>370</v>
      </c>
      <c r="F77" s="50"/>
      <c r="G77" s="50"/>
      <c r="H77" s="50"/>
      <c r="I77" s="50"/>
      <c r="J77" s="50"/>
      <c r="K77" s="50"/>
      <c r="L77" s="50"/>
      <c r="M77" s="392"/>
      <c r="N77" s="356"/>
      <c r="O77" s="166" t="s">
        <v>15</v>
      </c>
      <c r="P77" s="360"/>
      <c r="Q77" s="256">
        <f t="shared" si="82"/>
        <v>0</v>
      </c>
      <c r="R77" s="389"/>
      <c r="S77" s="389"/>
      <c r="T77" s="389"/>
      <c r="U77" s="389"/>
      <c r="V77" s="389"/>
      <c r="W77" s="389"/>
      <c r="X77" s="389"/>
      <c r="Y77" s="389"/>
      <c r="Z77" s="389"/>
      <c r="AA77" s="389"/>
      <c r="AB77" s="389"/>
      <c r="AC77" s="389"/>
      <c r="AD77" s="256">
        <f t="shared" si="65"/>
        <v>0</v>
      </c>
      <c r="AE77" s="389"/>
      <c r="AF77" s="389"/>
      <c r="AG77" s="389"/>
      <c r="AH77" s="389"/>
      <c r="AI77" s="389"/>
      <c r="AJ77" s="389"/>
      <c r="AK77" s="389"/>
      <c r="AL77" s="389"/>
      <c r="AM77" s="389"/>
      <c r="AN77" s="389"/>
      <c r="AO77" s="389"/>
      <c r="AP77" s="389"/>
      <c r="AQ77" s="256">
        <f t="shared" si="66"/>
        <v>0</v>
      </c>
      <c r="AR77" s="389"/>
      <c r="AS77" s="389"/>
      <c r="AT77" s="389"/>
      <c r="AU77" s="389"/>
      <c r="AV77" s="389"/>
      <c r="AW77" s="389"/>
      <c r="AX77" s="389"/>
      <c r="AY77" s="389"/>
      <c r="AZ77" s="389"/>
      <c r="BA77" s="389"/>
      <c r="BB77" s="389"/>
      <c r="BC77" s="389"/>
      <c r="BD77" s="256">
        <f t="shared" si="77"/>
        <v>0</v>
      </c>
      <c r="BE77" s="389"/>
      <c r="BF77" s="389"/>
      <c r="BG77" s="389"/>
      <c r="BH77" s="389"/>
      <c r="BI77" s="389"/>
      <c r="BJ77" s="389"/>
      <c r="BK77" s="389"/>
      <c r="BL77" s="389"/>
      <c r="BM77" s="389"/>
      <c r="BN77" s="389"/>
      <c r="BO77" s="389"/>
      <c r="BP77" s="389"/>
      <c r="BQ77" s="256">
        <f t="shared" si="78"/>
        <v>0</v>
      </c>
      <c r="BR77" s="389"/>
      <c r="BS77" s="389"/>
      <c r="BT77" s="389"/>
      <c r="BU77" s="389"/>
      <c r="BV77" s="389"/>
      <c r="BW77" s="389"/>
      <c r="BX77" s="389"/>
      <c r="BY77" s="389"/>
      <c r="BZ77" s="389"/>
      <c r="CA77" s="389"/>
      <c r="CB77" s="389"/>
      <c r="CC77" s="389"/>
      <c r="CD77" s="256">
        <f t="shared" si="79"/>
        <v>0</v>
      </c>
      <c r="CE77" s="389"/>
      <c r="CF77" s="389"/>
      <c r="CG77" s="389"/>
      <c r="CH77" s="389"/>
      <c r="CI77" s="389"/>
      <c r="CJ77" s="389"/>
      <c r="CK77" s="389"/>
      <c r="CL77" s="389"/>
      <c r="CM77" s="389"/>
      <c r="CN77" s="389"/>
      <c r="CO77" s="389"/>
      <c r="CP77" s="389"/>
      <c r="CQ77" s="256">
        <f t="shared" si="80"/>
        <v>0</v>
      </c>
      <c r="CR77" s="389"/>
      <c r="CS77" s="389"/>
      <c r="CT77" s="389"/>
      <c r="CU77" s="389"/>
      <c r="CV77" s="389"/>
      <c r="CW77" s="389"/>
      <c r="CX77" s="389"/>
      <c r="CY77" s="389"/>
      <c r="CZ77" s="389"/>
      <c r="DA77" s="389"/>
      <c r="DB77" s="389"/>
      <c r="DC77" s="389"/>
      <c r="DD77" s="256">
        <f t="shared" si="81"/>
        <v>0</v>
      </c>
    </row>
    <row r="78" spans="2:108" s="213" customFormat="1" ht="12.75" x14ac:dyDescent="0.2">
      <c r="B78" s="166">
        <v>4241</v>
      </c>
      <c r="C78" s="145" t="s">
        <v>374</v>
      </c>
      <c r="D78" s="153" t="s">
        <v>36</v>
      </c>
      <c r="E78" s="99" t="s">
        <v>71103</v>
      </c>
      <c r="F78" s="50"/>
      <c r="G78" s="50"/>
      <c r="H78" s="50"/>
      <c r="I78" s="50"/>
      <c r="J78" s="50"/>
      <c r="K78" s="50"/>
      <c r="L78" s="50"/>
      <c r="M78" s="392"/>
      <c r="N78" s="356"/>
      <c r="O78" s="166" t="s">
        <v>15</v>
      </c>
      <c r="P78" s="360"/>
      <c r="Q78" s="256">
        <f t="shared" si="82"/>
        <v>0</v>
      </c>
      <c r="R78" s="389"/>
      <c r="S78" s="389"/>
      <c r="T78" s="389"/>
      <c r="U78" s="389"/>
      <c r="V78" s="389"/>
      <c r="W78" s="389"/>
      <c r="X78" s="389"/>
      <c r="Y78" s="389"/>
      <c r="Z78" s="389"/>
      <c r="AA78" s="389"/>
      <c r="AB78" s="389"/>
      <c r="AC78" s="389"/>
      <c r="AD78" s="256">
        <f t="shared" si="65"/>
        <v>0</v>
      </c>
      <c r="AE78" s="389"/>
      <c r="AF78" s="389"/>
      <c r="AG78" s="389"/>
      <c r="AH78" s="389"/>
      <c r="AI78" s="389"/>
      <c r="AJ78" s="389"/>
      <c r="AK78" s="389"/>
      <c r="AL78" s="389"/>
      <c r="AM78" s="389"/>
      <c r="AN78" s="389"/>
      <c r="AO78" s="389"/>
      <c r="AP78" s="389"/>
      <c r="AQ78" s="256">
        <f t="shared" si="66"/>
        <v>0</v>
      </c>
      <c r="AR78" s="389"/>
      <c r="AS78" s="389"/>
      <c r="AT78" s="389"/>
      <c r="AU78" s="389"/>
      <c r="AV78" s="389"/>
      <c r="AW78" s="389"/>
      <c r="AX78" s="389"/>
      <c r="AY78" s="389"/>
      <c r="AZ78" s="389"/>
      <c r="BA78" s="389"/>
      <c r="BB78" s="389"/>
      <c r="BC78" s="389"/>
      <c r="BD78" s="256">
        <f t="shared" si="77"/>
        <v>0</v>
      </c>
      <c r="BE78" s="389"/>
      <c r="BF78" s="389"/>
      <c r="BG78" s="389"/>
      <c r="BH78" s="389"/>
      <c r="BI78" s="389"/>
      <c r="BJ78" s="389"/>
      <c r="BK78" s="389"/>
      <c r="BL78" s="389"/>
      <c r="BM78" s="389"/>
      <c r="BN78" s="389"/>
      <c r="BO78" s="389"/>
      <c r="BP78" s="389"/>
      <c r="BQ78" s="256">
        <f t="shared" si="78"/>
        <v>0</v>
      </c>
      <c r="BR78" s="389"/>
      <c r="BS78" s="389"/>
      <c r="BT78" s="389"/>
      <c r="BU78" s="389"/>
      <c r="BV78" s="389"/>
      <c r="BW78" s="389"/>
      <c r="BX78" s="389"/>
      <c r="BY78" s="389"/>
      <c r="BZ78" s="389"/>
      <c r="CA78" s="389"/>
      <c r="CB78" s="389"/>
      <c r="CC78" s="389"/>
      <c r="CD78" s="256">
        <f t="shared" si="79"/>
        <v>0</v>
      </c>
      <c r="CE78" s="389"/>
      <c r="CF78" s="389"/>
      <c r="CG78" s="389"/>
      <c r="CH78" s="389"/>
      <c r="CI78" s="389"/>
      <c r="CJ78" s="389"/>
      <c r="CK78" s="389"/>
      <c r="CL78" s="389"/>
      <c r="CM78" s="389"/>
      <c r="CN78" s="389"/>
      <c r="CO78" s="389"/>
      <c r="CP78" s="389"/>
      <c r="CQ78" s="256">
        <f t="shared" si="80"/>
        <v>0</v>
      </c>
      <c r="CR78" s="389"/>
      <c r="CS78" s="389"/>
      <c r="CT78" s="389"/>
      <c r="CU78" s="389"/>
      <c r="CV78" s="389"/>
      <c r="CW78" s="389"/>
      <c r="CX78" s="389"/>
      <c r="CY78" s="389"/>
      <c r="CZ78" s="389"/>
      <c r="DA78" s="389"/>
      <c r="DB78" s="389"/>
      <c r="DC78" s="389"/>
      <c r="DD78" s="256">
        <f t="shared" si="81"/>
        <v>0</v>
      </c>
    </row>
    <row r="79" spans="2:108" s="213" customFormat="1" ht="12.75" x14ac:dyDescent="0.2">
      <c r="B79" s="166">
        <v>4241</v>
      </c>
      <c r="C79" s="145" t="s">
        <v>375</v>
      </c>
      <c r="D79" s="153" t="s">
        <v>36</v>
      </c>
      <c r="E79" s="99" t="s">
        <v>371</v>
      </c>
      <c r="F79" s="50"/>
      <c r="G79" s="50"/>
      <c r="H79" s="50"/>
      <c r="I79" s="50"/>
      <c r="J79" s="50"/>
      <c r="K79" s="50"/>
      <c r="L79" s="50"/>
      <c r="M79" s="392"/>
      <c r="N79" s="356"/>
      <c r="O79" s="166" t="s">
        <v>15</v>
      </c>
      <c r="P79" s="360"/>
      <c r="Q79" s="256">
        <f t="shared" si="82"/>
        <v>0</v>
      </c>
      <c r="R79" s="389"/>
      <c r="S79" s="389"/>
      <c r="T79" s="389"/>
      <c r="U79" s="389"/>
      <c r="V79" s="389"/>
      <c r="W79" s="389"/>
      <c r="X79" s="389"/>
      <c r="Y79" s="389"/>
      <c r="Z79" s="389"/>
      <c r="AA79" s="389"/>
      <c r="AB79" s="389"/>
      <c r="AC79" s="389"/>
      <c r="AD79" s="256">
        <f t="shared" si="65"/>
        <v>0</v>
      </c>
      <c r="AE79" s="389"/>
      <c r="AF79" s="389"/>
      <c r="AG79" s="389"/>
      <c r="AH79" s="389"/>
      <c r="AI79" s="389"/>
      <c r="AJ79" s="389"/>
      <c r="AK79" s="389"/>
      <c r="AL79" s="389"/>
      <c r="AM79" s="389"/>
      <c r="AN79" s="389"/>
      <c r="AO79" s="389"/>
      <c r="AP79" s="389"/>
      <c r="AQ79" s="256">
        <f t="shared" si="66"/>
        <v>0</v>
      </c>
      <c r="AR79" s="389"/>
      <c r="AS79" s="389"/>
      <c r="AT79" s="389"/>
      <c r="AU79" s="389"/>
      <c r="AV79" s="389"/>
      <c r="AW79" s="389"/>
      <c r="AX79" s="389"/>
      <c r="AY79" s="389"/>
      <c r="AZ79" s="389"/>
      <c r="BA79" s="389"/>
      <c r="BB79" s="389"/>
      <c r="BC79" s="389"/>
      <c r="BD79" s="256">
        <f t="shared" si="77"/>
        <v>0</v>
      </c>
      <c r="BE79" s="389"/>
      <c r="BF79" s="389"/>
      <c r="BG79" s="389"/>
      <c r="BH79" s="389"/>
      <c r="BI79" s="389"/>
      <c r="BJ79" s="389"/>
      <c r="BK79" s="389"/>
      <c r="BL79" s="389"/>
      <c r="BM79" s="389"/>
      <c r="BN79" s="389"/>
      <c r="BO79" s="389"/>
      <c r="BP79" s="389"/>
      <c r="BQ79" s="256">
        <f t="shared" si="78"/>
        <v>0</v>
      </c>
      <c r="BR79" s="389"/>
      <c r="BS79" s="389"/>
      <c r="BT79" s="389"/>
      <c r="BU79" s="389"/>
      <c r="BV79" s="389"/>
      <c r="BW79" s="389"/>
      <c r="BX79" s="389"/>
      <c r="BY79" s="389"/>
      <c r="BZ79" s="389"/>
      <c r="CA79" s="389"/>
      <c r="CB79" s="389"/>
      <c r="CC79" s="389"/>
      <c r="CD79" s="256">
        <f t="shared" si="79"/>
        <v>0</v>
      </c>
      <c r="CE79" s="389"/>
      <c r="CF79" s="389"/>
      <c r="CG79" s="389"/>
      <c r="CH79" s="389"/>
      <c r="CI79" s="389"/>
      <c r="CJ79" s="389"/>
      <c r="CK79" s="389"/>
      <c r="CL79" s="389"/>
      <c r="CM79" s="389"/>
      <c r="CN79" s="389"/>
      <c r="CO79" s="389"/>
      <c r="CP79" s="389"/>
      <c r="CQ79" s="256">
        <f t="shared" si="80"/>
        <v>0</v>
      </c>
      <c r="CR79" s="389"/>
      <c r="CS79" s="389"/>
      <c r="CT79" s="389"/>
      <c r="CU79" s="389"/>
      <c r="CV79" s="389"/>
      <c r="CW79" s="389"/>
      <c r="CX79" s="389"/>
      <c r="CY79" s="389"/>
      <c r="CZ79" s="389"/>
      <c r="DA79" s="389"/>
      <c r="DB79" s="389"/>
      <c r="DC79" s="389"/>
      <c r="DD79" s="256">
        <f t="shared" si="81"/>
        <v>0</v>
      </c>
    </row>
    <row r="80" spans="2:108" s="213" customFormat="1" ht="12.75" x14ac:dyDescent="0.2">
      <c r="B80" s="166">
        <v>4241</v>
      </c>
      <c r="C80" s="145" t="s">
        <v>376</v>
      </c>
      <c r="D80" s="153" t="s">
        <v>36</v>
      </c>
      <c r="E80" s="99" t="s">
        <v>71</v>
      </c>
      <c r="F80" s="50"/>
      <c r="G80" s="50"/>
      <c r="H80" s="50"/>
      <c r="I80" s="50"/>
      <c r="J80" s="50"/>
      <c r="K80" s="50"/>
      <c r="L80" s="50"/>
      <c r="M80" s="392"/>
      <c r="N80" s="356"/>
      <c r="O80" s="166" t="s">
        <v>15</v>
      </c>
      <c r="P80" s="360"/>
      <c r="Q80" s="256">
        <f t="shared" si="82"/>
        <v>0</v>
      </c>
      <c r="R80" s="389"/>
      <c r="S80" s="389"/>
      <c r="T80" s="389"/>
      <c r="U80" s="389"/>
      <c r="V80" s="389"/>
      <c r="W80" s="389"/>
      <c r="X80" s="389"/>
      <c r="Y80" s="389"/>
      <c r="Z80" s="389"/>
      <c r="AA80" s="389"/>
      <c r="AB80" s="389"/>
      <c r="AC80" s="389"/>
      <c r="AD80" s="256">
        <f t="shared" si="65"/>
        <v>0</v>
      </c>
      <c r="AE80" s="389"/>
      <c r="AF80" s="389"/>
      <c r="AG80" s="389"/>
      <c r="AH80" s="389"/>
      <c r="AI80" s="389"/>
      <c r="AJ80" s="389"/>
      <c r="AK80" s="389"/>
      <c r="AL80" s="389"/>
      <c r="AM80" s="389"/>
      <c r="AN80" s="389"/>
      <c r="AO80" s="389"/>
      <c r="AP80" s="389"/>
      <c r="AQ80" s="256">
        <f t="shared" si="66"/>
        <v>0</v>
      </c>
      <c r="AR80" s="389"/>
      <c r="AS80" s="389"/>
      <c r="AT80" s="389"/>
      <c r="AU80" s="389"/>
      <c r="AV80" s="389"/>
      <c r="AW80" s="389"/>
      <c r="AX80" s="389"/>
      <c r="AY80" s="389"/>
      <c r="AZ80" s="389"/>
      <c r="BA80" s="389"/>
      <c r="BB80" s="389"/>
      <c r="BC80" s="389"/>
      <c r="BD80" s="256">
        <f t="shared" si="77"/>
        <v>0</v>
      </c>
      <c r="BE80" s="389"/>
      <c r="BF80" s="389"/>
      <c r="BG80" s="389"/>
      <c r="BH80" s="389"/>
      <c r="BI80" s="389"/>
      <c r="BJ80" s="389"/>
      <c r="BK80" s="389"/>
      <c r="BL80" s="389"/>
      <c r="BM80" s="389"/>
      <c r="BN80" s="389"/>
      <c r="BO80" s="389"/>
      <c r="BP80" s="389"/>
      <c r="BQ80" s="256">
        <f t="shared" si="78"/>
        <v>0</v>
      </c>
      <c r="BR80" s="389"/>
      <c r="BS80" s="389"/>
      <c r="BT80" s="389"/>
      <c r="BU80" s="389"/>
      <c r="BV80" s="389"/>
      <c r="BW80" s="389"/>
      <c r="BX80" s="389"/>
      <c r="BY80" s="389"/>
      <c r="BZ80" s="389"/>
      <c r="CA80" s="389"/>
      <c r="CB80" s="389"/>
      <c r="CC80" s="389"/>
      <c r="CD80" s="256">
        <f t="shared" si="79"/>
        <v>0</v>
      </c>
      <c r="CE80" s="389"/>
      <c r="CF80" s="389"/>
      <c r="CG80" s="389"/>
      <c r="CH80" s="389"/>
      <c r="CI80" s="389"/>
      <c r="CJ80" s="389"/>
      <c r="CK80" s="389"/>
      <c r="CL80" s="389"/>
      <c r="CM80" s="389"/>
      <c r="CN80" s="389"/>
      <c r="CO80" s="389"/>
      <c r="CP80" s="389"/>
      <c r="CQ80" s="256">
        <f t="shared" si="80"/>
        <v>0</v>
      </c>
      <c r="CR80" s="389"/>
      <c r="CS80" s="389"/>
      <c r="CT80" s="389"/>
      <c r="CU80" s="389"/>
      <c r="CV80" s="389"/>
      <c r="CW80" s="389"/>
      <c r="CX80" s="389"/>
      <c r="CY80" s="389"/>
      <c r="CZ80" s="389"/>
      <c r="DA80" s="389"/>
      <c r="DB80" s="389"/>
      <c r="DC80" s="389"/>
      <c r="DD80" s="256">
        <f t="shared" si="81"/>
        <v>0</v>
      </c>
    </row>
    <row r="81" spans="2:108" s="213" customFormat="1" ht="12.75" x14ac:dyDescent="0.2">
      <c r="B81" s="166">
        <v>4241</v>
      </c>
      <c r="C81" s="145" t="s">
        <v>377</v>
      </c>
      <c r="D81" s="153" t="s">
        <v>36</v>
      </c>
      <c r="E81" s="99" t="s">
        <v>72</v>
      </c>
      <c r="F81" s="50"/>
      <c r="G81" s="50"/>
      <c r="H81" s="50"/>
      <c r="I81" s="50"/>
      <c r="J81" s="50"/>
      <c r="K81" s="50"/>
      <c r="L81" s="50"/>
      <c r="M81" s="392"/>
      <c r="N81" s="356"/>
      <c r="O81" s="166" t="s">
        <v>15</v>
      </c>
      <c r="P81" s="360"/>
      <c r="Q81" s="256">
        <f t="shared" si="82"/>
        <v>0</v>
      </c>
      <c r="R81" s="389"/>
      <c r="S81" s="389"/>
      <c r="T81" s="389"/>
      <c r="U81" s="389"/>
      <c r="V81" s="389"/>
      <c r="W81" s="389"/>
      <c r="X81" s="389"/>
      <c r="Y81" s="389"/>
      <c r="Z81" s="389"/>
      <c r="AA81" s="389"/>
      <c r="AB81" s="389"/>
      <c r="AC81" s="389"/>
      <c r="AD81" s="256">
        <f t="shared" si="65"/>
        <v>0</v>
      </c>
      <c r="AE81" s="389"/>
      <c r="AF81" s="389"/>
      <c r="AG81" s="389"/>
      <c r="AH81" s="389"/>
      <c r="AI81" s="389"/>
      <c r="AJ81" s="389"/>
      <c r="AK81" s="389"/>
      <c r="AL81" s="389"/>
      <c r="AM81" s="389"/>
      <c r="AN81" s="389"/>
      <c r="AO81" s="389"/>
      <c r="AP81" s="389"/>
      <c r="AQ81" s="256">
        <f t="shared" si="66"/>
        <v>0</v>
      </c>
      <c r="AR81" s="389"/>
      <c r="AS81" s="389"/>
      <c r="AT81" s="389"/>
      <c r="AU81" s="389"/>
      <c r="AV81" s="389"/>
      <c r="AW81" s="389"/>
      <c r="AX81" s="389"/>
      <c r="AY81" s="389"/>
      <c r="AZ81" s="389"/>
      <c r="BA81" s="389"/>
      <c r="BB81" s="389"/>
      <c r="BC81" s="389"/>
      <c r="BD81" s="256">
        <f t="shared" si="77"/>
        <v>0</v>
      </c>
      <c r="BE81" s="389"/>
      <c r="BF81" s="389"/>
      <c r="BG81" s="389"/>
      <c r="BH81" s="389"/>
      <c r="BI81" s="389"/>
      <c r="BJ81" s="389"/>
      <c r="BK81" s="389"/>
      <c r="BL81" s="389"/>
      <c r="BM81" s="389"/>
      <c r="BN81" s="389"/>
      <c r="BO81" s="389"/>
      <c r="BP81" s="389"/>
      <c r="BQ81" s="256">
        <f t="shared" si="78"/>
        <v>0</v>
      </c>
      <c r="BR81" s="389"/>
      <c r="BS81" s="389"/>
      <c r="BT81" s="389"/>
      <c r="BU81" s="389"/>
      <c r="BV81" s="389"/>
      <c r="BW81" s="389"/>
      <c r="BX81" s="389"/>
      <c r="BY81" s="389"/>
      <c r="BZ81" s="389"/>
      <c r="CA81" s="389"/>
      <c r="CB81" s="389"/>
      <c r="CC81" s="389"/>
      <c r="CD81" s="256">
        <f t="shared" si="79"/>
        <v>0</v>
      </c>
      <c r="CE81" s="389"/>
      <c r="CF81" s="389"/>
      <c r="CG81" s="389"/>
      <c r="CH81" s="389"/>
      <c r="CI81" s="389"/>
      <c r="CJ81" s="389"/>
      <c r="CK81" s="389"/>
      <c r="CL81" s="389"/>
      <c r="CM81" s="389"/>
      <c r="CN81" s="389"/>
      <c r="CO81" s="389"/>
      <c r="CP81" s="389"/>
      <c r="CQ81" s="256">
        <f t="shared" si="80"/>
        <v>0</v>
      </c>
      <c r="CR81" s="389"/>
      <c r="CS81" s="389"/>
      <c r="CT81" s="389"/>
      <c r="CU81" s="389"/>
      <c r="CV81" s="389"/>
      <c r="CW81" s="389"/>
      <c r="CX81" s="389"/>
      <c r="CY81" s="389"/>
      <c r="CZ81" s="389"/>
      <c r="DA81" s="389"/>
      <c r="DB81" s="389"/>
      <c r="DC81" s="389"/>
      <c r="DD81" s="256">
        <f t="shared" si="81"/>
        <v>0</v>
      </c>
    </row>
    <row r="82" spans="2:108" s="213" customFormat="1" ht="12.75" x14ac:dyDescent="0.2">
      <c r="B82" s="166">
        <v>4241</v>
      </c>
      <c r="C82" s="145" t="s">
        <v>378</v>
      </c>
      <c r="D82" s="153" t="s">
        <v>36</v>
      </c>
      <c r="E82" s="99" t="s">
        <v>372</v>
      </c>
      <c r="F82" s="50"/>
      <c r="G82" s="50"/>
      <c r="H82" s="50"/>
      <c r="I82" s="50"/>
      <c r="J82" s="50"/>
      <c r="K82" s="50"/>
      <c r="L82" s="50"/>
      <c r="M82" s="392"/>
      <c r="N82" s="356"/>
      <c r="O82" s="166" t="s">
        <v>15</v>
      </c>
      <c r="P82" s="360"/>
      <c r="Q82" s="256">
        <f>P82*N82*M82</f>
        <v>0</v>
      </c>
      <c r="R82" s="389"/>
      <c r="S82" s="389"/>
      <c r="T82" s="389"/>
      <c r="U82" s="389"/>
      <c r="V82" s="389"/>
      <c r="W82" s="389"/>
      <c r="X82" s="389"/>
      <c r="Y82" s="389"/>
      <c r="Z82" s="389"/>
      <c r="AA82" s="389"/>
      <c r="AB82" s="389"/>
      <c r="AC82" s="389"/>
      <c r="AD82" s="256">
        <f t="shared" si="65"/>
        <v>0</v>
      </c>
      <c r="AE82" s="389"/>
      <c r="AF82" s="389"/>
      <c r="AG82" s="389"/>
      <c r="AH82" s="389"/>
      <c r="AI82" s="389"/>
      <c r="AJ82" s="389"/>
      <c r="AK82" s="389"/>
      <c r="AL82" s="389"/>
      <c r="AM82" s="389"/>
      <c r="AN82" s="389"/>
      <c r="AO82" s="389"/>
      <c r="AP82" s="389"/>
      <c r="AQ82" s="256">
        <f t="shared" si="66"/>
        <v>0</v>
      </c>
      <c r="AR82" s="389"/>
      <c r="AS82" s="389"/>
      <c r="AT82" s="389"/>
      <c r="AU82" s="389"/>
      <c r="AV82" s="389"/>
      <c r="AW82" s="389"/>
      <c r="AX82" s="389"/>
      <c r="AY82" s="389"/>
      <c r="AZ82" s="389"/>
      <c r="BA82" s="389"/>
      <c r="BB82" s="389"/>
      <c r="BC82" s="389"/>
      <c r="BD82" s="256">
        <f t="shared" si="77"/>
        <v>0</v>
      </c>
      <c r="BE82" s="389"/>
      <c r="BF82" s="389"/>
      <c r="BG82" s="389"/>
      <c r="BH82" s="389"/>
      <c r="BI82" s="389"/>
      <c r="BJ82" s="389"/>
      <c r="BK82" s="389"/>
      <c r="BL82" s="389"/>
      <c r="BM82" s="389"/>
      <c r="BN82" s="389"/>
      <c r="BO82" s="389"/>
      <c r="BP82" s="389"/>
      <c r="BQ82" s="256">
        <f t="shared" si="78"/>
        <v>0</v>
      </c>
      <c r="BR82" s="389"/>
      <c r="BS82" s="389"/>
      <c r="BT82" s="389"/>
      <c r="BU82" s="389"/>
      <c r="BV82" s="389"/>
      <c r="BW82" s="389"/>
      <c r="BX82" s="389"/>
      <c r="BY82" s="389"/>
      <c r="BZ82" s="389"/>
      <c r="CA82" s="389"/>
      <c r="CB82" s="389"/>
      <c r="CC82" s="389"/>
      <c r="CD82" s="256">
        <f t="shared" si="79"/>
        <v>0</v>
      </c>
      <c r="CE82" s="389"/>
      <c r="CF82" s="389"/>
      <c r="CG82" s="389"/>
      <c r="CH82" s="389"/>
      <c r="CI82" s="389"/>
      <c r="CJ82" s="389"/>
      <c r="CK82" s="389"/>
      <c r="CL82" s="389"/>
      <c r="CM82" s="389"/>
      <c r="CN82" s="389"/>
      <c r="CO82" s="389"/>
      <c r="CP82" s="389"/>
      <c r="CQ82" s="256">
        <f t="shared" si="80"/>
        <v>0</v>
      </c>
      <c r="CR82" s="389"/>
      <c r="CS82" s="389"/>
      <c r="CT82" s="389"/>
      <c r="CU82" s="389"/>
      <c r="CV82" s="389"/>
      <c r="CW82" s="389"/>
      <c r="CX82" s="389"/>
      <c r="CY82" s="389"/>
      <c r="CZ82" s="389"/>
      <c r="DA82" s="389"/>
      <c r="DB82" s="389"/>
      <c r="DC82" s="389"/>
      <c r="DD82" s="256">
        <f t="shared" si="81"/>
        <v>0</v>
      </c>
    </row>
    <row r="83" spans="2:108" s="213" customFormat="1" ht="12.75" x14ac:dyDescent="0.2">
      <c r="B83" s="166">
        <v>4242</v>
      </c>
      <c r="C83" s="145" t="s">
        <v>379</v>
      </c>
      <c r="D83" s="153" t="s">
        <v>36</v>
      </c>
      <c r="E83" s="99" t="s">
        <v>380</v>
      </c>
      <c r="F83" s="168"/>
      <c r="G83" s="168"/>
      <c r="H83" s="168"/>
      <c r="I83" s="168"/>
      <c r="J83" s="168"/>
      <c r="K83" s="168"/>
      <c r="L83" s="551">
        <v>0.1</v>
      </c>
      <c r="M83" s="356"/>
      <c r="N83" s="356"/>
      <c r="O83" s="166" t="s">
        <v>15</v>
      </c>
      <c r="P83" s="360"/>
      <c r="Q83" s="256">
        <f>L83*P83*N83*M83</f>
        <v>0</v>
      </c>
      <c r="R83" s="389"/>
      <c r="S83" s="389"/>
      <c r="T83" s="389"/>
      <c r="U83" s="389"/>
      <c r="V83" s="389"/>
      <c r="W83" s="389"/>
      <c r="X83" s="389"/>
      <c r="Y83" s="389"/>
      <c r="Z83" s="389"/>
      <c r="AA83" s="389"/>
      <c r="AB83" s="389"/>
      <c r="AC83" s="389"/>
      <c r="AD83" s="256">
        <f t="shared" si="65"/>
        <v>0</v>
      </c>
      <c r="AE83" s="389"/>
      <c r="AF83" s="389"/>
      <c r="AG83" s="389"/>
      <c r="AH83" s="389"/>
      <c r="AI83" s="389"/>
      <c r="AJ83" s="389"/>
      <c r="AK83" s="389"/>
      <c r="AL83" s="389"/>
      <c r="AM83" s="389"/>
      <c r="AN83" s="389"/>
      <c r="AO83" s="389"/>
      <c r="AP83" s="389"/>
      <c r="AQ83" s="256">
        <f t="shared" si="66"/>
        <v>0</v>
      </c>
      <c r="AR83" s="389"/>
      <c r="AS83" s="389"/>
      <c r="AT83" s="389"/>
      <c r="AU83" s="389"/>
      <c r="AV83" s="389"/>
      <c r="AW83" s="389"/>
      <c r="AX83" s="389"/>
      <c r="AY83" s="389"/>
      <c r="AZ83" s="389"/>
      <c r="BA83" s="389"/>
      <c r="BB83" s="389"/>
      <c r="BC83" s="389"/>
      <c r="BD83" s="256">
        <f t="shared" si="77"/>
        <v>0</v>
      </c>
      <c r="BE83" s="389"/>
      <c r="BF83" s="389"/>
      <c r="BG83" s="389"/>
      <c r="BH83" s="389"/>
      <c r="BI83" s="389"/>
      <c r="BJ83" s="389"/>
      <c r="BK83" s="389"/>
      <c r="BL83" s="389"/>
      <c r="BM83" s="389"/>
      <c r="BN83" s="389"/>
      <c r="BO83" s="389"/>
      <c r="BP83" s="389"/>
      <c r="BQ83" s="256">
        <f t="shared" si="78"/>
        <v>0</v>
      </c>
      <c r="BR83" s="389"/>
      <c r="BS83" s="389"/>
      <c r="BT83" s="389"/>
      <c r="BU83" s="389"/>
      <c r="BV83" s="389"/>
      <c r="BW83" s="389"/>
      <c r="BX83" s="389"/>
      <c r="BY83" s="389"/>
      <c r="BZ83" s="389"/>
      <c r="CA83" s="389"/>
      <c r="CB83" s="389"/>
      <c r="CC83" s="389"/>
      <c r="CD83" s="256">
        <f t="shared" si="79"/>
        <v>0</v>
      </c>
      <c r="CE83" s="389"/>
      <c r="CF83" s="389"/>
      <c r="CG83" s="389"/>
      <c r="CH83" s="389"/>
      <c r="CI83" s="389"/>
      <c r="CJ83" s="389"/>
      <c r="CK83" s="389"/>
      <c r="CL83" s="389"/>
      <c r="CM83" s="389"/>
      <c r="CN83" s="389"/>
      <c r="CO83" s="389"/>
      <c r="CP83" s="389"/>
      <c r="CQ83" s="256">
        <f t="shared" si="80"/>
        <v>0</v>
      </c>
      <c r="CR83" s="389"/>
      <c r="CS83" s="389"/>
      <c r="CT83" s="389"/>
      <c r="CU83" s="389"/>
      <c r="CV83" s="389"/>
      <c r="CW83" s="389"/>
      <c r="CX83" s="389"/>
      <c r="CY83" s="389"/>
      <c r="CZ83" s="389"/>
      <c r="DA83" s="389"/>
      <c r="DB83" s="389"/>
      <c r="DC83" s="389"/>
      <c r="DD83" s="256">
        <f t="shared" si="81"/>
        <v>0</v>
      </c>
    </row>
    <row r="84" spans="2:108" s="22" customFormat="1" ht="15" customHeight="1" thickBot="1" x14ac:dyDescent="0.25">
      <c r="B84" s="228"/>
      <c r="C84" s="59"/>
      <c r="D84" s="152"/>
      <c r="E84" s="60"/>
      <c r="F84" s="60"/>
      <c r="G84" s="60"/>
      <c r="H84" s="60"/>
      <c r="I84" s="60"/>
      <c r="J84" s="60"/>
      <c r="K84" s="60"/>
      <c r="L84" s="60"/>
      <c r="M84" s="60"/>
      <c r="N84" s="152"/>
      <c r="O84" s="60"/>
      <c r="P84" s="255" t="s">
        <v>19</v>
      </c>
      <c r="Q84" s="261">
        <f ca="1">Q66+Q71</f>
        <v>0</v>
      </c>
      <c r="R84" s="261">
        <f t="shared" ref="R84:AQ84" ca="1" si="83">R66+R71</f>
        <v>0</v>
      </c>
      <c r="S84" s="261">
        <f t="shared" ca="1" si="83"/>
        <v>0</v>
      </c>
      <c r="T84" s="261">
        <f t="shared" ca="1" si="83"/>
        <v>0</v>
      </c>
      <c r="U84" s="261">
        <f t="shared" ca="1" si="83"/>
        <v>0</v>
      </c>
      <c r="V84" s="261">
        <f t="shared" ca="1" si="83"/>
        <v>0</v>
      </c>
      <c r="W84" s="261">
        <f t="shared" ca="1" si="83"/>
        <v>0</v>
      </c>
      <c r="X84" s="261">
        <f t="shared" ca="1" si="83"/>
        <v>0</v>
      </c>
      <c r="Y84" s="261">
        <f t="shared" ca="1" si="83"/>
        <v>0</v>
      </c>
      <c r="Z84" s="261">
        <f t="shared" ca="1" si="83"/>
        <v>0</v>
      </c>
      <c r="AA84" s="261">
        <f t="shared" ca="1" si="83"/>
        <v>0</v>
      </c>
      <c r="AB84" s="261">
        <f t="shared" ca="1" si="83"/>
        <v>0</v>
      </c>
      <c r="AC84" s="261">
        <f t="shared" ca="1" si="83"/>
        <v>0</v>
      </c>
      <c r="AD84" s="261">
        <f t="shared" ca="1" si="83"/>
        <v>0</v>
      </c>
      <c r="AE84" s="261">
        <f t="shared" ca="1" si="83"/>
        <v>0</v>
      </c>
      <c r="AF84" s="261">
        <f t="shared" ca="1" si="83"/>
        <v>0</v>
      </c>
      <c r="AG84" s="261">
        <f t="shared" ca="1" si="83"/>
        <v>0</v>
      </c>
      <c r="AH84" s="261">
        <f t="shared" ca="1" si="83"/>
        <v>0</v>
      </c>
      <c r="AI84" s="261">
        <f t="shared" ca="1" si="83"/>
        <v>0</v>
      </c>
      <c r="AJ84" s="261">
        <f t="shared" ca="1" si="83"/>
        <v>0</v>
      </c>
      <c r="AK84" s="261">
        <f t="shared" ca="1" si="83"/>
        <v>0</v>
      </c>
      <c r="AL84" s="261">
        <f t="shared" ca="1" si="83"/>
        <v>0</v>
      </c>
      <c r="AM84" s="261">
        <f t="shared" ca="1" si="83"/>
        <v>0</v>
      </c>
      <c r="AN84" s="261">
        <f t="shared" ca="1" si="83"/>
        <v>0</v>
      </c>
      <c r="AO84" s="261">
        <f t="shared" ca="1" si="83"/>
        <v>0</v>
      </c>
      <c r="AP84" s="261">
        <f t="shared" ca="1" si="83"/>
        <v>0</v>
      </c>
      <c r="AQ84" s="261">
        <f t="shared" ca="1" si="83"/>
        <v>0</v>
      </c>
      <c r="AR84" s="261">
        <f t="shared" ref="AR84:BQ84" ca="1" si="84">AR66+AR71</f>
        <v>0</v>
      </c>
      <c r="AS84" s="261">
        <f t="shared" ca="1" si="84"/>
        <v>0</v>
      </c>
      <c r="AT84" s="261">
        <f t="shared" ca="1" si="84"/>
        <v>0</v>
      </c>
      <c r="AU84" s="261">
        <f t="shared" ca="1" si="84"/>
        <v>0</v>
      </c>
      <c r="AV84" s="261">
        <f t="shared" ca="1" si="84"/>
        <v>0</v>
      </c>
      <c r="AW84" s="261">
        <f t="shared" ca="1" si="84"/>
        <v>0</v>
      </c>
      <c r="AX84" s="261">
        <f t="shared" ca="1" si="84"/>
        <v>0</v>
      </c>
      <c r="AY84" s="261">
        <f t="shared" ca="1" si="84"/>
        <v>0</v>
      </c>
      <c r="AZ84" s="261">
        <f t="shared" ca="1" si="84"/>
        <v>0</v>
      </c>
      <c r="BA84" s="261">
        <f t="shared" ca="1" si="84"/>
        <v>0</v>
      </c>
      <c r="BB84" s="261">
        <f t="shared" ca="1" si="84"/>
        <v>0</v>
      </c>
      <c r="BC84" s="261">
        <f t="shared" ca="1" si="84"/>
        <v>0</v>
      </c>
      <c r="BD84" s="261">
        <f t="shared" ca="1" si="84"/>
        <v>0</v>
      </c>
      <c r="BE84" s="261">
        <f t="shared" ca="1" si="84"/>
        <v>0</v>
      </c>
      <c r="BF84" s="261">
        <f t="shared" ca="1" si="84"/>
        <v>0</v>
      </c>
      <c r="BG84" s="261">
        <f t="shared" ca="1" si="84"/>
        <v>0</v>
      </c>
      <c r="BH84" s="261">
        <f t="shared" ca="1" si="84"/>
        <v>0</v>
      </c>
      <c r="BI84" s="261">
        <f t="shared" ca="1" si="84"/>
        <v>0</v>
      </c>
      <c r="BJ84" s="261">
        <f t="shared" ca="1" si="84"/>
        <v>0</v>
      </c>
      <c r="BK84" s="261">
        <f t="shared" ca="1" si="84"/>
        <v>0</v>
      </c>
      <c r="BL84" s="261">
        <f t="shared" ca="1" si="84"/>
        <v>0</v>
      </c>
      <c r="BM84" s="261">
        <f t="shared" ca="1" si="84"/>
        <v>0</v>
      </c>
      <c r="BN84" s="261">
        <f t="shared" ca="1" si="84"/>
        <v>0</v>
      </c>
      <c r="BO84" s="261">
        <f t="shared" ca="1" si="84"/>
        <v>0</v>
      </c>
      <c r="BP84" s="261">
        <f t="shared" ca="1" si="84"/>
        <v>0</v>
      </c>
      <c r="BQ84" s="261">
        <f t="shared" ca="1" si="84"/>
        <v>0</v>
      </c>
      <c r="BR84" s="261">
        <f t="shared" ref="BR84:CD84" ca="1" si="85">BR66+BR71</f>
        <v>0</v>
      </c>
      <c r="BS84" s="261">
        <f t="shared" ca="1" si="85"/>
        <v>0</v>
      </c>
      <c r="BT84" s="261">
        <f t="shared" ca="1" si="85"/>
        <v>0</v>
      </c>
      <c r="BU84" s="261">
        <f t="shared" ca="1" si="85"/>
        <v>0</v>
      </c>
      <c r="BV84" s="261">
        <f t="shared" ca="1" si="85"/>
        <v>0</v>
      </c>
      <c r="BW84" s="261">
        <f t="shared" ca="1" si="85"/>
        <v>0</v>
      </c>
      <c r="BX84" s="261">
        <f t="shared" ca="1" si="85"/>
        <v>0</v>
      </c>
      <c r="BY84" s="261">
        <f t="shared" ca="1" si="85"/>
        <v>0</v>
      </c>
      <c r="BZ84" s="261">
        <f t="shared" ca="1" si="85"/>
        <v>0</v>
      </c>
      <c r="CA84" s="261">
        <f t="shared" ca="1" si="85"/>
        <v>0</v>
      </c>
      <c r="CB84" s="261">
        <f t="shared" ca="1" si="85"/>
        <v>0</v>
      </c>
      <c r="CC84" s="261">
        <f t="shared" ca="1" si="85"/>
        <v>0</v>
      </c>
      <c r="CD84" s="261">
        <f t="shared" ca="1" si="85"/>
        <v>0</v>
      </c>
      <c r="CE84" s="261">
        <f t="shared" ref="CE84:CQ84" ca="1" si="86">CE66+CE71</f>
        <v>0</v>
      </c>
      <c r="CF84" s="261">
        <f t="shared" ca="1" si="86"/>
        <v>0</v>
      </c>
      <c r="CG84" s="261">
        <f t="shared" ca="1" si="86"/>
        <v>0</v>
      </c>
      <c r="CH84" s="261">
        <f t="shared" ca="1" si="86"/>
        <v>0</v>
      </c>
      <c r="CI84" s="261">
        <f t="shared" ca="1" si="86"/>
        <v>0</v>
      </c>
      <c r="CJ84" s="261">
        <f t="shared" ca="1" si="86"/>
        <v>0</v>
      </c>
      <c r="CK84" s="261">
        <f t="shared" ca="1" si="86"/>
        <v>0</v>
      </c>
      <c r="CL84" s="261">
        <f t="shared" ca="1" si="86"/>
        <v>0</v>
      </c>
      <c r="CM84" s="261">
        <f t="shared" ca="1" si="86"/>
        <v>0</v>
      </c>
      <c r="CN84" s="261">
        <f t="shared" ca="1" si="86"/>
        <v>0</v>
      </c>
      <c r="CO84" s="261">
        <f t="shared" ca="1" si="86"/>
        <v>0</v>
      </c>
      <c r="CP84" s="261">
        <f t="shared" ca="1" si="86"/>
        <v>0</v>
      </c>
      <c r="CQ84" s="261">
        <f t="shared" ca="1" si="86"/>
        <v>0</v>
      </c>
      <c r="CR84" s="261">
        <f t="shared" ref="CR84:DD84" ca="1" si="87">CR66+CR71</f>
        <v>0</v>
      </c>
      <c r="CS84" s="261">
        <f t="shared" ca="1" si="87"/>
        <v>0</v>
      </c>
      <c r="CT84" s="261">
        <f t="shared" ca="1" si="87"/>
        <v>0</v>
      </c>
      <c r="CU84" s="261">
        <f t="shared" ca="1" si="87"/>
        <v>0</v>
      </c>
      <c r="CV84" s="261">
        <f t="shared" ca="1" si="87"/>
        <v>0</v>
      </c>
      <c r="CW84" s="261">
        <f t="shared" ca="1" si="87"/>
        <v>0</v>
      </c>
      <c r="CX84" s="261">
        <f t="shared" ca="1" si="87"/>
        <v>0</v>
      </c>
      <c r="CY84" s="261">
        <f t="shared" ca="1" si="87"/>
        <v>0</v>
      </c>
      <c r="CZ84" s="261">
        <f t="shared" ca="1" si="87"/>
        <v>0</v>
      </c>
      <c r="DA84" s="261">
        <f t="shared" ca="1" si="87"/>
        <v>0</v>
      </c>
      <c r="DB84" s="261">
        <f t="shared" ca="1" si="87"/>
        <v>0</v>
      </c>
      <c r="DC84" s="261">
        <f t="shared" ca="1" si="87"/>
        <v>0</v>
      </c>
      <c r="DD84" s="261">
        <f t="shared" ca="1" si="87"/>
        <v>0</v>
      </c>
    </row>
    <row r="85" spans="2:108" s="212" customFormat="1" ht="15" x14ac:dyDescent="0.2">
      <c r="B85" s="281"/>
      <c r="C85" s="282" t="s">
        <v>23</v>
      </c>
      <c r="D85" s="283"/>
      <c r="E85" s="284" t="s">
        <v>21</v>
      </c>
      <c r="F85" s="285"/>
      <c r="G85" s="285"/>
      <c r="H85" s="285"/>
      <c r="I85" s="285"/>
      <c r="J85" s="285"/>
      <c r="K85" s="285"/>
      <c r="L85" s="285"/>
      <c r="M85" s="285"/>
      <c r="N85" s="324"/>
      <c r="O85" s="285"/>
      <c r="P85" s="324"/>
      <c r="Q85" s="508">
        <v>1</v>
      </c>
      <c r="R85" s="288"/>
      <c r="S85" s="288"/>
      <c r="T85" s="288"/>
      <c r="U85" s="288"/>
      <c r="V85" s="288"/>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88"/>
      <c r="AV85" s="288"/>
      <c r="AW85" s="288"/>
      <c r="AX85" s="288"/>
      <c r="AY85" s="288"/>
      <c r="AZ85" s="288"/>
      <c r="BA85" s="288"/>
      <c r="BB85" s="288"/>
      <c r="BC85" s="288"/>
      <c r="BD85" s="288"/>
      <c r="BE85" s="288"/>
      <c r="BF85" s="288"/>
      <c r="BG85" s="288"/>
      <c r="BH85" s="288"/>
      <c r="BI85" s="288"/>
      <c r="BJ85" s="288"/>
      <c r="BK85" s="288"/>
      <c r="BL85" s="288"/>
      <c r="BM85" s="288"/>
      <c r="BN85" s="288"/>
      <c r="BO85" s="288"/>
      <c r="BP85" s="288"/>
      <c r="BQ85" s="288"/>
      <c r="BR85" s="288"/>
      <c r="BS85" s="288"/>
      <c r="BT85" s="288"/>
      <c r="BU85" s="288"/>
      <c r="BV85" s="288"/>
      <c r="BW85" s="288"/>
      <c r="BX85" s="288"/>
      <c r="BY85" s="288"/>
      <c r="BZ85" s="288"/>
      <c r="CA85" s="288"/>
      <c r="CB85" s="288"/>
      <c r="CC85" s="288"/>
      <c r="CD85" s="288"/>
      <c r="CE85" s="288"/>
      <c r="CF85" s="288"/>
      <c r="CG85" s="288"/>
      <c r="CH85" s="288"/>
      <c r="CI85" s="288"/>
      <c r="CJ85" s="288"/>
      <c r="CK85" s="288"/>
      <c r="CL85" s="288"/>
      <c r="CM85" s="288"/>
      <c r="CN85" s="288"/>
      <c r="CO85" s="288"/>
      <c r="CP85" s="288"/>
      <c r="CQ85" s="288"/>
      <c r="CR85" s="288"/>
      <c r="CS85" s="288"/>
      <c r="CT85" s="288"/>
      <c r="CU85" s="288"/>
      <c r="CV85" s="288"/>
      <c r="CW85" s="288"/>
      <c r="CX85" s="288"/>
      <c r="CY85" s="288"/>
      <c r="CZ85" s="288"/>
      <c r="DA85" s="288"/>
      <c r="DB85" s="288"/>
      <c r="DC85" s="288"/>
      <c r="DD85" s="288"/>
    </row>
    <row r="86" spans="2:108" s="213" customFormat="1" ht="18" customHeight="1" x14ac:dyDescent="0.2">
      <c r="B86" s="14"/>
      <c r="C86" s="18">
        <v>3.1</v>
      </c>
      <c r="D86" s="105"/>
      <c r="E86" s="46" t="s">
        <v>115</v>
      </c>
      <c r="F86" s="47"/>
      <c r="G86" s="47"/>
      <c r="H86" s="47"/>
      <c r="I86" s="47"/>
      <c r="J86" s="47"/>
      <c r="K86" s="47"/>
      <c r="L86" s="47"/>
      <c r="M86" s="48"/>
      <c r="N86" s="311"/>
      <c r="O86" s="183"/>
      <c r="P86" s="325"/>
      <c r="Q86" s="334">
        <f>SUM(Q87:Q92)</f>
        <v>0</v>
      </c>
      <c r="R86" s="334">
        <f t="shared" ref="R86:AQ86" si="88">SUM(R87:R92)</f>
        <v>0</v>
      </c>
      <c r="S86" s="334">
        <f t="shared" si="88"/>
        <v>0</v>
      </c>
      <c r="T86" s="334">
        <f t="shared" si="88"/>
        <v>0</v>
      </c>
      <c r="U86" s="334">
        <f t="shared" si="88"/>
        <v>0</v>
      </c>
      <c r="V86" s="334">
        <f t="shared" si="88"/>
        <v>0</v>
      </c>
      <c r="W86" s="334">
        <f t="shared" si="88"/>
        <v>0</v>
      </c>
      <c r="X86" s="334">
        <f t="shared" si="88"/>
        <v>0</v>
      </c>
      <c r="Y86" s="334">
        <f t="shared" si="88"/>
        <v>0</v>
      </c>
      <c r="Z86" s="334">
        <f t="shared" si="88"/>
        <v>0</v>
      </c>
      <c r="AA86" s="334">
        <f t="shared" si="88"/>
        <v>0</v>
      </c>
      <c r="AB86" s="334">
        <f t="shared" si="88"/>
        <v>0</v>
      </c>
      <c r="AC86" s="334">
        <f t="shared" si="88"/>
        <v>0</v>
      </c>
      <c r="AD86" s="334">
        <f t="shared" si="88"/>
        <v>0</v>
      </c>
      <c r="AE86" s="334">
        <f t="shared" si="88"/>
        <v>0</v>
      </c>
      <c r="AF86" s="334">
        <f t="shared" si="88"/>
        <v>0</v>
      </c>
      <c r="AG86" s="334">
        <f t="shared" si="88"/>
        <v>0</v>
      </c>
      <c r="AH86" s="334">
        <f t="shared" si="88"/>
        <v>0</v>
      </c>
      <c r="AI86" s="334">
        <f t="shared" si="88"/>
        <v>0</v>
      </c>
      <c r="AJ86" s="334">
        <f t="shared" si="88"/>
        <v>0</v>
      </c>
      <c r="AK86" s="334">
        <f t="shared" si="88"/>
        <v>0</v>
      </c>
      <c r="AL86" s="334">
        <f t="shared" si="88"/>
        <v>0</v>
      </c>
      <c r="AM86" s="334">
        <f t="shared" si="88"/>
        <v>0</v>
      </c>
      <c r="AN86" s="334">
        <f t="shared" si="88"/>
        <v>0</v>
      </c>
      <c r="AO86" s="334">
        <f t="shared" si="88"/>
        <v>0</v>
      </c>
      <c r="AP86" s="334">
        <f t="shared" si="88"/>
        <v>0</v>
      </c>
      <c r="AQ86" s="334">
        <f t="shared" si="88"/>
        <v>0</v>
      </c>
      <c r="AR86" s="334">
        <f t="shared" ref="AR86:BQ86" si="89">SUM(AR87:AR92)</f>
        <v>0</v>
      </c>
      <c r="AS86" s="334">
        <f t="shared" si="89"/>
        <v>0</v>
      </c>
      <c r="AT86" s="334">
        <f t="shared" si="89"/>
        <v>0</v>
      </c>
      <c r="AU86" s="334">
        <f t="shared" si="89"/>
        <v>0</v>
      </c>
      <c r="AV86" s="334">
        <f t="shared" si="89"/>
        <v>0</v>
      </c>
      <c r="AW86" s="334">
        <f t="shared" si="89"/>
        <v>0</v>
      </c>
      <c r="AX86" s="334">
        <f t="shared" si="89"/>
        <v>0</v>
      </c>
      <c r="AY86" s="334">
        <f t="shared" si="89"/>
        <v>0</v>
      </c>
      <c r="AZ86" s="334">
        <f t="shared" si="89"/>
        <v>0</v>
      </c>
      <c r="BA86" s="334">
        <f t="shared" si="89"/>
        <v>0</v>
      </c>
      <c r="BB86" s="334">
        <f t="shared" si="89"/>
        <v>0</v>
      </c>
      <c r="BC86" s="334">
        <f t="shared" si="89"/>
        <v>0</v>
      </c>
      <c r="BD86" s="334">
        <f t="shared" si="89"/>
        <v>0</v>
      </c>
      <c r="BE86" s="334">
        <f t="shared" si="89"/>
        <v>0</v>
      </c>
      <c r="BF86" s="334">
        <f t="shared" si="89"/>
        <v>0</v>
      </c>
      <c r="BG86" s="334">
        <f t="shared" si="89"/>
        <v>0</v>
      </c>
      <c r="BH86" s="334">
        <f t="shared" si="89"/>
        <v>0</v>
      </c>
      <c r="BI86" s="334">
        <f t="shared" si="89"/>
        <v>0</v>
      </c>
      <c r="BJ86" s="334">
        <f t="shared" si="89"/>
        <v>0</v>
      </c>
      <c r="BK86" s="334">
        <f t="shared" si="89"/>
        <v>0</v>
      </c>
      <c r="BL86" s="334">
        <f t="shared" si="89"/>
        <v>0</v>
      </c>
      <c r="BM86" s="334">
        <f t="shared" si="89"/>
        <v>0</v>
      </c>
      <c r="BN86" s="334">
        <f t="shared" si="89"/>
        <v>0</v>
      </c>
      <c r="BO86" s="334">
        <f t="shared" si="89"/>
        <v>0</v>
      </c>
      <c r="BP86" s="334">
        <f t="shared" si="89"/>
        <v>0</v>
      </c>
      <c r="BQ86" s="334">
        <f t="shared" si="89"/>
        <v>0</v>
      </c>
      <c r="BR86" s="334">
        <f t="shared" ref="BR86:CD86" si="90">SUM(BR87:BR92)</f>
        <v>0</v>
      </c>
      <c r="BS86" s="334">
        <f t="shared" si="90"/>
        <v>0</v>
      </c>
      <c r="BT86" s="334">
        <f t="shared" si="90"/>
        <v>0</v>
      </c>
      <c r="BU86" s="334">
        <f t="shared" si="90"/>
        <v>0</v>
      </c>
      <c r="BV86" s="334">
        <f t="shared" si="90"/>
        <v>0</v>
      </c>
      <c r="BW86" s="334">
        <f t="shared" si="90"/>
        <v>0</v>
      </c>
      <c r="BX86" s="334">
        <f t="shared" si="90"/>
        <v>0</v>
      </c>
      <c r="BY86" s="334">
        <f t="shared" si="90"/>
        <v>0</v>
      </c>
      <c r="BZ86" s="334">
        <f t="shared" si="90"/>
        <v>0</v>
      </c>
      <c r="CA86" s="334">
        <f t="shared" si="90"/>
        <v>0</v>
      </c>
      <c r="CB86" s="334">
        <f t="shared" si="90"/>
        <v>0</v>
      </c>
      <c r="CC86" s="334">
        <f t="shared" si="90"/>
        <v>0</v>
      </c>
      <c r="CD86" s="334">
        <f t="shared" si="90"/>
        <v>0</v>
      </c>
      <c r="CE86" s="334">
        <f t="shared" ref="CE86:CQ86" si="91">SUM(CE87:CE92)</f>
        <v>0</v>
      </c>
      <c r="CF86" s="334">
        <f t="shared" si="91"/>
        <v>0</v>
      </c>
      <c r="CG86" s="334">
        <f t="shared" si="91"/>
        <v>0</v>
      </c>
      <c r="CH86" s="334">
        <f t="shared" si="91"/>
        <v>0</v>
      </c>
      <c r="CI86" s="334">
        <f t="shared" si="91"/>
        <v>0</v>
      </c>
      <c r="CJ86" s="334">
        <f t="shared" si="91"/>
        <v>0</v>
      </c>
      <c r="CK86" s="334">
        <f t="shared" si="91"/>
        <v>0</v>
      </c>
      <c r="CL86" s="334">
        <f t="shared" si="91"/>
        <v>0</v>
      </c>
      <c r="CM86" s="334">
        <f t="shared" si="91"/>
        <v>0</v>
      </c>
      <c r="CN86" s="334">
        <f t="shared" si="91"/>
        <v>0</v>
      </c>
      <c r="CO86" s="334">
        <f t="shared" si="91"/>
        <v>0</v>
      </c>
      <c r="CP86" s="334">
        <f t="shared" si="91"/>
        <v>0</v>
      </c>
      <c r="CQ86" s="334">
        <f t="shared" si="91"/>
        <v>0</v>
      </c>
      <c r="CR86" s="334">
        <f t="shared" ref="CR86:DD86" si="92">SUM(CR87:CR92)</f>
        <v>0</v>
      </c>
      <c r="CS86" s="334">
        <f t="shared" si="92"/>
        <v>0</v>
      </c>
      <c r="CT86" s="334">
        <f t="shared" si="92"/>
        <v>0</v>
      </c>
      <c r="CU86" s="334">
        <f t="shared" si="92"/>
        <v>0</v>
      </c>
      <c r="CV86" s="334">
        <f t="shared" si="92"/>
        <v>0</v>
      </c>
      <c r="CW86" s="334">
        <f t="shared" si="92"/>
        <v>0</v>
      </c>
      <c r="CX86" s="334">
        <f t="shared" si="92"/>
        <v>0</v>
      </c>
      <c r="CY86" s="334">
        <f t="shared" si="92"/>
        <v>0</v>
      </c>
      <c r="CZ86" s="334">
        <f t="shared" si="92"/>
        <v>0</v>
      </c>
      <c r="DA86" s="334">
        <f t="shared" si="92"/>
        <v>0</v>
      </c>
      <c r="DB86" s="334">
        <f t="shared" si="92"/>
        <v>0</v>
      </c>
      <c r="DC86" s="334">
        <f t="shared" si="92"/>
        <v>0</v>
      </c>
      <c r="DD86" s="334">
        <f t="shared" si="92"/>
        <v>0</v>
      </c>
    </row>
    <row r="87" spans="2:108" s="213" customFormat="1" ht="12.75" x14ac:dyDescent="0.2">
      <c r="B87" s="166">
        <v>4301</v>
      </c>
      <c r="C87" s="145" t="s">
        <v>212</v>
      </c>
      <c r="D87" s="153" t="s">
        <v>36</v>
      </c>
      <c r="E87" s="167" t="s">
        <v>71821</v>
      </c>
      <c r="F87" s="50"/>
      <c r="G87" s="50"/>
      <c r="H87" s="50"/>
      <c r="I87" s="50"/>
      <c r="J87" s="50"/>
      <c r="K87" s="50"/>
      <c r="L87" s="50"/>
      <c r="M87" s="392"/>
      <c r="N87" s="356"/>
      <c r="O87" s="397"/>
      <c r="P87" s="360"/>
      <c r="Q87" s="256">
        <f>P87*N87*M87</f>
        <v>0</v>
      </c>
      <c r="R87" s="389"/>
      <c r="S87" s="389"/>
      <c r="T87" s="389"/>
      <c r="U87" s="389"/>
      <c r="V87" s="389"/>
      <c r="W87" s="389"/>
      <c r="X87" s="389"/>
      <c r="Y87" s="389"/>
      <c r="Z87" s="389"/>
      <c r="AA87" s="389"/>
      <c r="AB87" s="389"/>
      <c r="AC87" s="389"/>
      <c r="AD87" s="256">
        <f t="shared" ref="AD87:AD92" si="93">SUM(R87:AC87)</f>
        <v>0</v>
      </c>
      <c r="AE87" s="389"/>
      <c r="AF87" s="389"/>
      <c r="AG87" s="389"/>
      <c r="AH87" s="389"/>
      <c r="AI87" s="389"/>
      <c r="AJ87" s="389"/>
      <c r="AK87" s="389"/>
      <c r="AL87" s="389"/>
      <c r="AM87" s="389"/>
      <c r="AN87" s="389"/>
      <c r="AO87" s="389"/>
      <c r="AP87" s="389"/>
      <c r="AQ87" s="256">
        <f>SUM(AE87:AP87)</f>
        <v>0</v>
      </c>
      <c r="AR87" s="389"/>
      <c r="AS87" s="389"/>
      <c r="AT87" s="389"/>
      <c r="AU87" s="389"/>
      <c r="AV87" s="389"/>
      <c r="AW87" s="389"/>
      <c r="AX87" s="389"/>
      <c r="AY87" s="389"/>
      <c r="AZ87" s="389"/>
      <c r="BA87" s="389"/>
      <c r="BB87" s="389"/>
      <c r="BC87" s="389"/>
      <c r="BD87" s="256">
        <f>SUM(AR87:BC87)</f>
        <v>0</v>
      </c>
      <c r="BE87" s="389"/>
      <c r="BF87" s="389"/>
      <c r="BG87" s="389"/>
      <c r="BH87" s="389"/>
      <c r="BI87" s="389"/>
      <c r="BJ87" s="389"/>
      <c r="BK87" s="389"/>
      <c r="BL87" s="389"/>
      <c r="BM87" s="389"/>
      <c r="BN87" s="389"/>
      <c r="BO87" s="389"/>
      <c r="BP87" s="389"/>
      <c r="BQ87" s="256">
        <f>SUM(BE87:BP87)</f>
        <v>0</v>
      </c>
      <c r="BR87" s="389"/>
      <c r="BS87" s="389"/>
      <c r="BT87" s="389"/>
      <c r="BU87" s="389"/>
      <c r="BV87" s="389"/>
      <c r="BW87" s="389"/>
      <c r="BX87" s="389"/>
      <c r="BY87" s="389"/>
      <c r="BZ87" s="389"/>
      <c r="CA87" s="389"/>
      <c r="CB87" s="389"/>
      <c r="CC87" s="389"/>
      <c r="CD87" s="256">
        <f>SUM(BR87:CC87)</f>
        <v>0</v>
      </c>
      <c r="CE87" s="389"/>
      <c r="CF87" s="389"/>
      <c r="CG87" s="389"/>
      <c r="CH87" s="389"/>
      <c r="CI87" s="389"/>
      <c r="CJ87" s="389"/>
      <c r="CK87" s="389"/>
      <c r="CL87" s="389"/>
      <c r="CM87" s="389"/>
      <c r="CN87" s="389"/>
      <c r="CO87" s="389"/>
      <c r="CP87" s="389"/>
      <c r="CQ87" s="256">
        <f>SUM(CE87:CP87)</f>
        <v>0</v>
      </c>
      <c r="CR87" s="389"/>
      <c r="CS87" s="389"/>
      <c r="CT87" s="389"/>
      <c r="CU87" s="389"/>
      <c r="CV87" s="389"/>
      <c r="CW87" s="389"/>
      <c r="CX87" s="389"/>
      <c r="CY87" s="389"/>
      <c r="CZ87" s="389"/>
      <c r="DA87" s="389"/>
      <c r="DB87" s="389"/>
      <c r="DC87" s="389"/>
      <c r="DD87" s="256">
        <f>SUM(CR87:DC87)</f>
        <v>0</v>
      </c>
    </row>
    <row r="88" spans="2:108" s="213" customFormat="1" ht="12.75" x14ac:dyDescent="0.2">
      <c r="B88" s="166">
        <v>4302</v>
      </c>
      <c r="C88" s="145" t="s">
        <v>244</v>
      </c>
      <c r="D88" s="153" t="s">
        <v>36</v>
      </c>
      <c r="E88" s="167" t="s">
        <v>71822</v>
      </c>
      <c r="F88" s="168"/>
      <c r="G88" s="168"/>
      <c r="H88" s="168"/>
      <c r="I88" s="168"/>
      <c r="J88" s="168"/>
      <c r="K88" s="168"/>
      <c r="L88" s="168"/>
      <c r="M88" s="356"/>
      <c r="N88" s="356"/>
      <c r="O88" s="397"/>
      <c r="P88" s="360"/>
      <c r="Q88" s="256">
        <f t="shared" ref="Q88" si="94">P88*N88*M88</f>
        <v>0</v>
      </c>
      <c r="R88" s="389"/>
      <c r="S88" s="389"/>
      <c r="T88" s="389"/>
      <c r="U88" s="389"/>
      <c r="V88" s="389"/>
      <c r="W88" s="389"/>
      <c r="X88" s="389"/>
      <c r="Y88" s="389"/>
      <c r="Z88" s="389"/>
      <c r="AA88" s="389"/>
      <c r="AB88" s="389"/>
      <c r="AC88" s="389"/>
      <c r="AD88" s="256">
        <f t="shared" si="93"/>
        <v>0</v>
      </c>
      <c r="AE88" s="389"/>
      <c r="AF88" s="389"/>
      <c r="AG88" s="389"/>
      <c r="AH88" s="389"/>
      <c r="AI88" s="389"/>
      <c r="AJ88" s="389"/>
      <c r="AK88" s="389"/>
      <c r="AL88" s="389"/>
      <c r="AM88" s="389"/>
      <c r="AN88" s="389"/>
      <c r="AO88" s="389"/>
      <c r="AP88" s="389"/>
      <c r="AQ88" s="256">
        <f t="shared" ref="AQ88:AQ99" si="95">SUM(AE88:AP88)</f>
        <v>0</v>
      </c>
      <c r="AR88" s="389"/>
      <c r="AS88" s="389"/>
      <c r="AT88" s="389"/>
      <c r="AU88" s="389"/>
      <c r="AV88" s="389"/>
      <c r="AW88" s="389"/>
      <c r="AX88" s="389"/>
      <c r="AY88" s="389"/>
      <c r="AZ88" s="389"/>
      <c r="BA88" s="389"/>
      <c r="BB88" s="389"/>
      <c r="BC88" s="389"/>
      <c r="BD88" s="256">
        <f t="shared" ref="BD88:BD92" si="96">SUM(AR88:BC88)</f>
        <v>0</v>
      </c>
      <c r="BE88" s="389"/>
      <c r="BF88" s="389"/>
      <c r="BG88" s="389"/>
      <c r="BH88" s="389"/>
      <c r="BI88" s="389"/>
      <c r="BJ88" s="389"/>
      <c r="BK88" s="389"/>
      <c r="BL88" s="389"/>
      <c r="BM88" s="389"/>
      <c r="BN88" s="389"/>
      <c r="BO88" s="389"/>
      <c r="BP88" s="389"/>
      <c r="BQ88" s="256">
        <f t="shared" ref="BQ88:BQ92" si="97">SUM(BE88:BP88)</f>
        <v>0</v>
      </c>
      <c r="BR88" s="389"/>
      <c r="BS88" s="389"/>
      <c r="BT88" s="389"/>
      <c r="BU88" s="389"/>
      <c r="BV88" s="389"/>
      <c r="BW88" s="389"/>
      <c r="BX88" s="389"/>
      <c r="BY88" s="389"/>
      <c r="BZ88" s="389"/>
      <c r="CA88" s="389"/>
      <c r="CB88" s="389"/>
      <c r="CC88" s="389"/>
      <c r="CD88" s="256">
        <f t="shared" ref="CD88:CD92" si="98">SUM(BR88:CC88)</f>
        <v>0</v>
      </c>
      <c r="CE88" s="389"/>
      <c r="CF88" s="389"/>
      <c r="CG88" s="389"/>
      <c r="CH88" s="389"/>
      <c r="CI88" s="389"/>
      <c r="CJ88" s="389"/>
      <c r="CK88" s="389"/>
      <c r="CL88" s="389"/>
      <c r="CM88" s="389"/>
      <c r="CN88" s="389"/>
      <c r="CO88" s="389"/>
      <c r="CP88" s="389"/>
      <c r="CQ88" s="256">
        <f t="shared" ref="CQ88:CQ92" si="99">SUM(CE88:CP88)</f>
        <v>0</v>
      </c>
      <c r="CR88" s="389"/>
      <c r="CS88" s="389"/>
      <c r="CT88" s="389"/>
      <c r="CU88" s="389"/>
      <c r="CV88" s="389"/>
      <c r="CW88" s="389"/>
      <c r="CX88" s="389"/>
      <c r="CY88" s="389"/>
      <c r="CZ88" s="389"/>
      <c r="DA88" s="389"/>
      <c r="DB88" s="389"/>
      <c r="DC88" s="389"/>
      <c r="DD88" s="256">
        <f t="shared" ref="DD88:DD92" si="100">SUM(CR88:DC88)</f>
        <v>0</v>
      </c>
    </row>
    <row r="89" spans="2:108" s="213" customFormat="1" ht="12.75" x14ac:dyDescent="0.2">
      <c r="B89" s="166">
        <v>4303</v>
      </c>
      <c r="C89" s="145" t="s">
        <v>245</v>
      </c>
      <c r="D89" s="153" t="s">
        <v>36</v>
      </c>
      <c r="E89" s="167" t="s">
        <v>71823</v>
      </c>
      <c r="F89" s="168"/>
      <c r="G89" s="168"/>
      <c r="H89" s="168"/>
      <c r="I89" s="168"/>
      <c r="J89" s="168"/>
      <c r="K89" s="168"/>
      <c r="L89" s="168"/>
      <c r="M89" s="356"/>
      <c r="N89" s="356"/>
      <c r="O89" s="397"/>
      <c r="P89" s="360"/>
      <c r="Q89" s="256">
        <f>P89*N89*M89</f>
        <v>0</v>
      </c>
      <c r="R89" s="389"/>
      <c r="S89" s="389"/>
      <c r="T89" s="389"/>
      <c r="U89" s="389"/>
      <c r="V89" s="389"/>
      <c r="W89" s="389"/>
      <c r="X89" s="389"/>
      <c r="Y89" s="389"/>
      <c r="Z89" s="389"/>
      <c r="AA89" s="389"/>
      <c r="AB89" s="389"/>
      <c r="AC89" s="389"/>
      <c r="AD89" s="256">
        <f>SUM(R89:AC89)</f>
        <v>0</v>
      </c>
      <c r="AE89" s="389"/>
      <c r="AF89" s="389"/>
      <c r="AG89" s="389"/>
      <c r="AH89" s="389"/>
      <c r="AI89" s="389"/>
      <c r="AJ89" s="389"/>
      <c r="AK89" s="389"/>
      <c r="AL89" s="389"/>
      <c r="AM89" s="389"/>
      <c r="AN89" s="389"/>
      <c r="AO89" s="389"/>
      <c r="AP89" s="389"/>
      <c r="AQ89" s="256">
        <f t="shared" si="95"/>
        <v>0</v>
      </c>
      <c r="AR89" s="389"/>
      <c r="AS89" s="389"/>
      <c r="AT89" s="389"/>
      <c r="AU89" s="389"/>
      <c r="AV89" s="389"/>
      <c r="AW89" s="389"/>
      <c r="AX89" s="389"/>
      <c r="AY89" s="389"/>
      <c r="AZ89" s="389"/>
      <c r="BA89" s="389"/>
      <c r="BB89" s="389"/>
      <c r="BC89" s="389"/>
      <c r="BD89" s="256">
        <f t="shared" si="96"/>
        <v>0</v>
      </c>
      <c r="BE89" s="389"/>
      <c r="BF89" s="389"/>
      <c r="BG89" s="389"/>
      <c r="BH89" s="389"/>
      <c r="BI89" s="389"/>
      <c r="BJ89" s="389"/>
      <c r="BK89" s="389"/>
      <c r="BL89" s="389"/>
      <c r="BM89" s="389"/>
      <c r="BN89" s="389"/>
      <c r="BO89" s="389"/>
      <c r="BP89" s="389"/>
      <c r="BQ89" s="256">
        <f t="shared" si="97"/>
        <v>0</v>
      </c>
      <c r="BR89" s="389"/>
      <c r="BS89" s="389"/>
      <c r="BT89" s="389"/>
      <c r="BU89" s="389"/>
      <c r="BV89" s="389"/>
      <c r="BW89" s="389"/>
      <c r="BX89" s="389"/>
      <c r="BY89" s="389"/>
      <c r="BZ89" s="389"/>
      <c r="CA89" s="389"/>
      <c r="CB89" s="389"/>
      <c r="CC89" s="389"/>
      <c r="CD89" s="256">
        <f t="shared" si="98"/>
        <v>0</v>
      </c>
      <c r="CE89" s="389"/>
      <c r="CF89" s="389"/>
      <c r="CG89" s="389"/>
      <c r="CH89" s="389"/>
      <c r="CI89" s="389"/>
      <c r="CJ89" s="389"/>
      <c r="CK89" s="389"/>
      <c r="CL89" s="389"/>
      <c r="CM89" s="389"/>
      <c r="CN89" s="389"/>
      <c r="CO89" s="389"/>
      <c r="CP89" s="389"/>
      <c r="CQ89" s="256">
        <f t="shared" si="99"/>
        <v>0</v>
      </c>
      <c r="CR89" s="389"/>
      <c r="CS89" s="389"/>
      <c r="CT89" s="389"/>
      <c r="CU89" s="389"/>
      <c r="CV89" s="389"/>
      <c r="CW89" s="389"/>
      <c r="CX89" s="389"/>
      <c r="CY89" s="389"/>
      <c r="CZ89" s="389"/>
      <c r="DA89" s="389"/>
      <c r="DB89" s="389"/>
      <c r="DC89" s="389"/>
      <c r="DD89" s="256">
        <f t="shared" si="100"/>
        <v>0</v>
      </c>
    </row>
    <row r="90" spans="2:108" s="213" customFormat="1" ht="12.75" hidden="1" x14ac:dyDescent="0.2">
      <c r="B90" s="745">
        <v>4301</v>
      </c>
      <c r="C90" s="746" t="s">
        <v>246</v>
      </c>
      <c r="D90" s="153" t="s">
        <v>36</v>
      </c>
      <c r="E90" s="167" t="s">
        <v>381</v>
      </c>
      <c r="F90" s="169"/>
      <c r="G90" s="169"/>
      <c r="H90" s="169"/>
      <c r="I90" s="169"/>
      <c r="J90" s="169"/>
      <c r="K90" s="169"/>
      <c r="L90" s="169"/>
      <c r="M90" s="356"/>
      <c r="N90" s="356"/>
      <c r="O90" s="397"/>
      <c r="P90" s="360"/>
      <c r="Q90" s="256">
        <f>P90*N90*M90</f>
        <v>0</v>
      </c>
      <c r="R90" s="389"/>
      <c r="S90" s="389"/>
      <c r="T90" s="389"/>
      <c r="U90" s="389"/>
      <c r="V90" s="389"/>
      <c r="W90" s="389"/>
      <c r="X90" s="389"/>
      <c r="Y90" s="389"/>
      <c r="Z90" s="389"/>
      <c r="AA90" s="389"/>
      <c r="AB90" s="389"/>
      <c r="AC90" s="389"/>
      <c r="AD90" s="256">
        <f t="shared" si="93"/>
        <v>0</v>
      </c>
      <c r="AE90" s="389"/>
      <c r="AF90" s="389"/>
      <c r="AG90" s="389"/>
      <c r="AH90" s="389"/>
      <c r="AI90" s="389"/>
      <c r="AJ90" s="389"/>
      <c r="AK90" s="389"/>
      <c r="AL90" s="389"/>
      <c r="AM90" s="389"/>
      <c r="AN90" s="389"/>
      <c r="AO90" s="389"/>
      <c r="AP90" s="389"/>
      <c r="AQ90" s="256">
        <f t="shared" si="95"/>
        <v>0</v>
      </c>
      <c r="AR90" s="389"/>
      <c r="AS90" s="389"/>
      <c r="AT90" s="389"/>
      <c r="AU90" s="389"/>
      <c r="AV90" s="389"/>
      <c r="AW90" s="389"/>
      <c r="AX90" s="389"/>
      <c r="AY90" s="389"/>
      <c r="AZ90" s="389"/>
      <c r="BA90" s="389"/>
      <c r="BB90" s="389"/>
      <c r="BC90" s="389"/>
      <c r="BD90" s="256">
        <f t="shared" si="96"/>
        <v>0</v>
      </c>
      <c r="BE90" s="389"/>
      <c r="BF90" s="389"/>
      <c r="BG90" s="389"/>
      <c r="BH90" s="389"/>
      <c r="BI90" s="389"/>
      <c r="BJ90" s="389"/>
      <c r="BK90" s="389"/>
      <c r="BL90" s="389"/>
      <c r="BM90" s="389"/>
      <c r="BN90" s="389"/>
      <c r="BO90" s="389"/>
      <c r="BP90" s="389"/>
      <c r="BQ90" s="256">
        <f t="shared" si="97"/>
        <v>0</v>
      </c>
      <c r="BR90" s="389"/>
      <c r="BS90" s="389"/>
      <c r="BT90" s="389"/>
      <c r="BU90" s="389"/>
      <c r="BV90" s="389"/>
      <c r="BW90" s="389"/>
      <c r="BX90" s="389"/>
      <c r="BY90" s="389"/>
      <c r="BZ90" s="389"/>
      <c r="CA90" s="389"/>
      <c r="CB90" s="389"/>
      <c r="CC90" s="389"/>
      <c r="CD90" s="256">
        <f t="shared" si="98"/>
        <v>0</v>
      </c>
      <c r="CE90" s="389"/>
      <c r="CF90" s="389"/>
      <c r="CG90" s="389"/>
      <c r="CH90" s="389"/>
      <c r="CI90" s="389"/>
      <c r="CJ90" s="389"/>
      <c r="CK90" s="389"/>
      <c r="CL90" s="389"/>
      <c r="CM90" s="389"/>
      <c r="CN90" s="389"/>
      <c r="CO90" s="389"/>
      <c r="CP90" s="389"/>
      <c r="CQ90" s="256">
        <f t="shared" si="99"/>
        <v>0</v>
      </c>
      <c r="CR90" s="389"/>
      <c r="CS90" s="389"/>
      <c r="CT90" s="389"/>
      <c r="CU90" s="389"/>
      <c r="CV90" s="389"/>
      <c r="CW90" s="389"/>
      <c r="CX90" s="389"/>
      <c r="CY90" s="389"/>
      <c r="CZ90" s="389"/>
      <c r="DA90" s="389"/>
      <c r="DB90" s="389"/>
      <c r="DC90" s="389"/>
      <c r="DD90" s="256">
        <f t="shared" si="100"/>
        <v>0</v>
      </c>
    </row>
    <row r="91" spans="2:108" s="213" customFormat="1" ht="12.75" hidden="1" x14ac:dyDescent="0.2">
      <c r="B91" s="747">
        <v>4301</v>
      </c>
      <c r="C91" s="746" t="s">
        <v>247</v>
      </c>
      <c r="D91" s="153" t="s">
        <v>36</v>
      </c>
      <c r="E91" s="173" t="s">
        <v>382</v>
      </c>
      <c r="F91" s="174"/>
      <c r="G91" s="174"/>
      <c r="H91" s="174"/>
      <c r="I91" s="174"/>
      <c r="J91" s="174"/>
      <c r="K91" s="174"/>
      <c r="L91" s="174"/>
      <c r="M91" s="363"/>
      <c r="N91" s="363"/>
      <c r="O91" s="397"/>
      <c r="P91" s="396"/>
      <c r="Q91" s="256">
        <f>P91*N91*M91</f>
        <v>0</v>
      </c>
      <c r="R91" s="398"/>
      <c r="S91" s="398"/>
      <c r="T91" s="398"/>
      <c r="U91" s="398"/>
      <c r="V91" s="398"/>
      <c r="W91" s="398"/>
      <c r="X91" s="398"/>
      <c r="Y91" s="398"/>
      <c r="Z91" s="398"/>
      <c r="AA91" s="398"/>
      <c r="AB91" s="398"/>
      <c r="AC91" s="398"/>
      <c r="AD91" s="256">
        <f t="shared" si="93"/>
        <v>0</v>
      </c>
      <c r="AE91" s="398"/>
      <c r="AF91" s="398"/>
      <c r="AG91" s="398"/>
      <c r="AH91" s="398"/>
      <c r="AI91" s="398"/>
      <c r="AJ91" s="398"/>
      <c r="AK91" s="398"/>
      <c r="AL91" s="398"/>
      <c r="AM91" s="398"/>
      <c r="AN91" s="398"/>
      <c r="AO91" s="398"/>
      <c r="AP91" s="398"/>
      <c r="AQ91" s="256">
        <f t="shared" si="95"/>
        <v>0</v>
      </c>
      <c r="AR91" s="398"/>
      <c r="AS91" s="398"/>
      <c r="AT91" s="398"/>
      <c r="AU91" s="398"/>
      <c r="AV91" s="398"/>
      <c r="AW91" s="398"/>
      <c r="AX91" s="398"/>
      <c r="AY91" s="398"/>
      <c r="AZ91" s="398"/>
      <c r="BA91" s="398"/>
      <c r="BB91" s="398"/>
      <c r="BC91" s="398"/>
      <c r="BD91" s="256">
        <f t="shared" si="96"/>
        <v>0</v>
      </c>
      <c r="BE91" s="398"/>
      <c r="BF91" s="398"/>
      <c r="BG91" s="398"/>
      <c r="BH91" s="398"/>
      <c r="BI91" s="398"/>
      <c r="BJ91" s="398"/>
      <c r="BK91" s="398"/>
      <c r="BL91" s="398"/>
      <c r="BM91" s="398"/>
      <c r="BN91" s="398"/>
      <c r="BO91" s="398"/>
      <c r="BP91" s="398"/>
      <c r="BQ91" s="256">
        <f t="shared" si="97"/>
        <v>0</v>
      </c>
      <c r="BR91" s="398"/>
      <c r="BS91" s="398"/>
      <c r="BT91" s="398"/>
      <c r="BU91" s="398"/>
      <c r="BV91" s="398"/>
      <c r="BW91" s="398"/>
      <c r="BX91" s="398"/>
      <c r="BY91" s="398"/>
      <c r="BZ91" s="398"/>
      <c r="CA91" s="398"/>
      <c r="CB91" s="398"/>
      <c r="CC91" s="398"/>
      <c r="CD91" s="256">
        <f t="shared" si="98"/>
        <v>0</v>
      </c>
      <c r="CE91" s="398"/>
      <c r="CF91" s="398"/>
      <c r="CG91" s="398"/>
      <c r="CH91" s="398"/>
      <c r="CI91" s="398"/>
      <c r="CJ91" s="398"/>
      <c r="CK91" s="398"/>
      <c r="CL91" s="398"/>
      <c r="CM91" s="398"/>
      <c r="CN91" s="398"/>
      <c r="CO91" s="398"/>
      <c r="CP91" s="398"/>
      <c r="CQ91" s="256">
        <f t="shared" si="99"/>
        <v>0</v>
      </c>
      <c r="CR91" s="398"/>
      <c r="CS91" s="398"/>
      <c r="CT91" s="398"/>
      <c r="CU91" s="398"/>
      <c r="CV91" s="398"/>
      <c r="CW91" s="398"/>
      <c r="CX91" s="398"/>
      <c r="CY91" s="398"/>
      <c r="CZ91" s="398"/>
      <c r="DA91" s="398"/>
      <c r="DB91" s="398"/>
      <c r="DC91" s="398"/>
      <c r="DD91" s="256">
        <f t="shared" si="100"/>
        <v>0</v>
      </c>
    </row>
    <row r="92" spans="2:108" s="213" customFormat="1" ht="12.75" hidden="1" x14ac:dyDescent="0.2">
      <c r="B92" s="747">
        <v>4301</v>
      </c>
      <c r="C92" s="746" t="s">
        <v>384</v>
      </c>
      <c r="D92" s="154" t="s">
        <v>36</v>
      </c>
      <c r="E92" s="173" t="s">
        <v>383</v>
      </c>
      <c r="F92" s="174"/>
      <c r="G92" s="174"/>
      <c r="H92" s="174"/>
      <c r="I92" s="174"/>
      <c r="J92" s="174"/>
      <c r="K92" s="174"/>
      <c r="L92" s="174"/>
      <c r="M92" s="363"/>
      <c r="N92" s="363"/>
      <c r="O92" s="397"/>
      <c r="P92" s="396"/>
      <c r="Q92" s="258">
        <f>P92*N92*M92</f>
        <v>0</v>
      </c>
      <c r="R92" s="398"/>
      <c r="S92" s="398"/>
      <c r="T92" s="398"/>
      <c r="U92" s="398"/>
      <c r="V92" s="398"/>
      <c r="W92" s="398"/>
      <c r="X92" s="398"/>
      <c r="Y92" s="398"/>
      <c r="Z92" s="398"/>
      <c r="AA92" s="398"/>
      <c r="AB92" s="398"/>
      <c r="AC92" s="398"/>
      <c r="AD92" s="256">
        <f t="shared" si="93"/>
        <v>0</v>
      </c>
      <c r="AE92" s="398"/>
      <c r="AF92" s="398"/>
      <c r="AG92" s="398"/>
      <c r="AH92" s="398"/>
      <c r="AI92" s="398"/>
      <c r="AJ92" s="398"/>
      <c r="AK92" s="398"/>
      <c r="AL92" s="398"/>
      <c r="AM92" s="398"/>
      <c r="AN92" s="398"/>
      <c r="AO92" s="398"/>
      <c r="AP92" s="398"/>
      <c r="AQ92" s="256">
        <f t="shared" si="95"/>
        <v>0</v>
      </c>
      <c r="AR92" s="398"/>
      <c r="AS92" s="398"/>
      <c r="AT92" s="398"/>
      <c r="AU92" s="398"/>
      <c r="AV92" s="398"/>
      <c r="AW92" s="398"/>
      <c r="AX92" s="398"/>
      <c r="AY92" s="398"/>
      <c r="AZ92" s="398"/>
      <c r="BA92" s="398"/>
      <c r="BB92" s="398"/>
      <c r="BC92" s="398"/>
      <c r="BD92" s="256">
        <f t="shared" si="96"/>
        <v>0</v>
      </c>
      <c r="BE92" s="398"/>
      <c r="BF92" s="398"/>
      <c r="BG92" s="398"/>
      <c r="BH92" s="398"/>
      <c r="BI92" s="398"/>
      <c r="BJ92" s="398"/>
      <c r="BK92" s="398"/>
      <c r="BL92" s="398"/>
      <c r="BM92" s="398"/>
      <c r="BN92" s="398"/>
      <c r="BO92" s="398"/>
      <c r="BP92" s="398"/>
      <c r="BQ92" s="256">
        <f t="shared" si="97"/>
        <v>0</v>
      </c>
      <c r="BR92" s="398"/>
      <c r="BS92" s="398"/>
      <c r="BT92" s="398"/>
      <c r="BU92" s="398"/>
      <c r="BV92" s="398"/>
      <c r="BW92" s="398"/>
      <c r="BX92" s="398"/>
      <c r="BY92" s="398"/>
      <c r="BZ92" s="398"/>
      <c r="CA92" s="398"/>
      <c r="CB92" s="398"/>
      <c r="CC92" s="398"/>
      <c r="CD92" s="256">
        <f t="shared" si="98"/>
        <v>0</v>
      </c>
      <c r="CE92" s="398"/>
      <c r="CF92" s="398"/>
      <c r="CG92" s="398"/>
      <c r="CH92" s="398"/>
      <c r="CI92" s="398"/>
      <c r="CJ92" s="398"/>
      <c r="CK92" s="398"/>
      <c r="CL92" s="398"/>
      <c r="CM92" s="398"/>
      <c r="CN92" s="398"/>
      <c r="CO92" s="398"/>
      <c r="CP92" s="398"/>
      <c r="CQ92" s="256">
        <f t="shared" si="99"/>
        <v>0</v>
      </c>
      <c r="CR92" s="398"/>
      <c r="CS92" s="398"/>
      <c r="CT92" s="398"/>
      <c r="CU92" s="398"/>
      <c r="CV92" s="398"/>
      <c r="CW92" s="398"/>
      <c r="CX92" s="398"/>
      <c r="CY92" s="398"/>
      <c r="CZ92" s="398"/>
      <c r="DA92" s="398"/>
      <c r="DB92" s="398"/>
      <c r="DC92" s="398"/>
      <c r="DD92" s="256">
        <f t="shared" si="100"/>
        <v>0</v>
      </c>
    </row>
    <row r="93" spans="2:108" s="213" customFormat="1" ht="20.100000000000001" hidden="1" customHeight="1" x14ac:dyDescent="0.2">
      <c r="B93" s="748"/>
      <c r="C93" s="749">
        <v>3.2</v>
      </c>
      <c r="D93" s="298"/>
      <c r="E93" s="299" t="s">
        <v>91</v>
      </c>
      <c r="F93" s="50"/>
      <c r="G93" s="50"/>
      <c r="H93" s="50"/>
      <c r="I93" s="50"/>
      <c r="J93" s="50"/>
      <c r="K93" s="50"/>
      <c r="L93" s="50"/>
      <c r="M93" s="300"/>
      <c r="N93" s="165"/>
      <c r="O93" s="166"/>
      <c r="P93" s="391"/>
      <c r="Q93" s="334">
        <f>SUM(Q94:Q99)</f>
        <v>0</v>
      </c>
      <c r="R93" s="334">
        <f t="shared" ref="R93:AQ93" si="101">SUM(R94:R99)</f>
        <v>0</v>
      </c>
      <c r="S93" s="334">
        <f t="shared" si="101"/>
        <v>0</v>
      </c>
      <c r="T93" s="334">
        <f t="shared" si="101"/>
        <v>0</v>
      </c>
      <c r="U93" s="334">
        <f t="shared" si="101"/>
        <v>0</v>
      </c>
      <c r="V93" s="334">
        <f t="shared" si="101"/>
        <v>0</v>
      </c>
      <c r="W93" s="334">
        <f t="shared" si="101"/>
        <v>0</v>
      </c>
      <c r="X93" s="334">
        <f t="shared" si="101"/>
        <v>0</v>
      </c>
      <c r="Y93" s="334">
        <f t="shared" si="101"/>
        <v>0</v>
      </c>
      <c r="Z93" s="334">
        <f t="shared" si="101"/>
        <v>0</v>
      </c>
      <c r="AA93" s="334">
        <f t="shared" si="101"/>
        <v>0</v>
      </c>
      <c r="AB93" s="334">
        <f t="shared" si="101"/>
        <v>0</v>
      </c>
      <c r="AC93" s="334">
        <f t="shared" si="101"/>
        <v>0</v>
      </c>
      <c r="AD93" s="334">
        <f t="shared" si="101"/>
        <v>0</v>
      </c>
      <c r="AE93" s="334">
        <f t="shared" si="101"/>
        <v>0</v>
      </c>
      <c r="AF93" s="334">
        <f t="shared" si="101"/>
        <v>0</v>
      </c>
      <c r="AG93" s="334">
        <f t="shared" si="101"/>
        <v>0</v>
      </c>
      <c r="AH93" s="334">
        <f t="shared" si="101"/>
        <v>0</v>
      </c>
      <c r="AI93" s="334">
        <f t="shared" si="101"/>
        <v>0</v>
      </c>
      <c r="AJ93" s="334">
        <f t="shared" si="101"/>
        <v>0</v>
      </c>
      <c r="AK93" s="334">
        <f t="shared" si="101"/>
        <v>0</v>
      </c>
      <c r="AL93" s="334">
        <f t="shared" si="101"/>
        <v>0</v>
      </c>
      <c r="AM93" s="334">
        <f t="shared" si="101"/>
        <v>0</v>
      </c>
      <c r="AN93" s="334">
        <f t="shared" si="101"/>
        <v>0</v>
      </c>
      <c r="AO93" s="334">
        <f t="shared" si="101"/>
        <v>0</v>
      </c>
      <c r="AP93" s="334">
        <f t="shared" si="101"/>
        <v>0</v>
      </c>
      <c r="AQ93" s="334">
        <f t="shared" si="101"/>
        <v>0</v>
      </c>
      <c r="AR93" s="334">
        <f t="shared" ref="AR93:BQ93" si="102">SUM(AR94:AR99)</f>
        <v>0</v>
      </c>
      <c r="AS93" s="334">
        <f t="shared" si="102"/>
        <v>0</v>
      </c>
      <c r="AT93" s="334">
        <f t="shared" si="102"/>
        <v>0</v>
      </c>
      <c r="AU93" s="334">
        <f t="shared" si="102"/>
        <v>0</v>
      </c>
      <c r="AV93" s="334">
        <f t="shared" si="102"/>
        <v>0</v>
      </c>
      <c r="AW93" s="334">
        <f t="shared" si="102"/>
        <v>0</v>
      </c>
      <c r="AX93" s="334">
        <f t="shared" si="102"/>
        <v>0</v>
      </c>
      <c r="AY93" s="334">
        <f t="shared" si="102"/>
        <v>0</v>
      </c>
      <c r="AZ93" s="334">
        <f t="shared" si="102"/>
        <v>0</v>
      </c>
      <c r="BA93" s="334">
        <f t="shared" si="102"/>
        <v>0</v>
      </c>
      <c r="BB93" s="334">
        <f t="shared" si="102"/>
        <v>0</v>
      </c>
      <c r="BC93" s="334">
        <f t="shared" si="102"/>
        <v>0</v>
      </c>
      <c r="BD93" s="334">
        <f t="shared" si="102"/>
        <v>0</v>
      </c>
      <c r="BE93" s="334">
        <f t="shared" si="102"/>
        <v>0</v>
      </c>
      <c r="BF93" s="334">
        <f t="shared" si="102"/>
        <v>0</v>
      </c>
      <c r="BG93" s="334">
        <f t="shared" si="102"/>
        <v>0</v>
      </c>
      <c r="BH93" s="334">
        <f t="shared" si="102"/>
        <v>0</v>
      </c>
      <c r="BI93" s="334">
        <f t="shared" si="102"/>
        <v>0</v>
      </c>
      <c r="BJ93" s="334">
        <f t="shared" si="102"/>
        <v>0</v>
      </c>
      <c r="BK93" s="334">
        <f t="shared" si="102"/>
        <v>0</v>
      </c>
      <c r="BL93" s="334">
        <f t="shared" si="102"/>
        <v>0</v>
      </c>
      <c r="BM93" s="334">
        <f t="shared" si="102"/>
        <v>0</v>
      </c>
      <c r="BN93" s="334">
        <f t="shared" si="102"/>
        <v>0</v>
      </c>
      <c r="BO93" s="334">
        <f t="shared" si="102"/>
        <v>0</v>
      </c>
      <c r="BP93" s="334">
        <f t="shared" si="102"/>
        <v>0</v>
      </c>
      <c r="BQ93" s="334">
        <f t="shared" si="102"/>
        <v>0</v>
      </c>
      <c r="BR93" s="334">
        <f t="shared" ref="BR93:CD93" si="103">SUM(BR94:BR99)</f>
        <v>0</v>
      </c>
      <c r="BS93" s="334">
        <f t="shared" si="103"/>
        <v>0</v>
      </c>
      <c r="BT93" s="334">
        <f t="shared" si="103"/>
        <v>0</v>
      </c>
      <c r="BU93" s="334">
        <f t="shared" si="103"/>
        <v>0</v>
      </c>
      <c r="BV93" s="334">
        <f t="shared" si="103"/>
        <v>0</v>
      </c>
      <c r="BW93" s="334">
        <f t="shared" si="103"/>
        <v>0</v>
      </c>
      <c r="BX93" s="334">
        <f t="shared" si="103"/>
        <v>0</v>
      </c>
      <c r="BY93" s="334">
        <f t="shared" si="103"/>
        <v>0</v>
      </c>
      <c r="BZ93" s="334">
        <f t="shared" si="103"/>
        <v>0</v>
      </c>
      <c r="CA93" s="334">
        <f t="shared" si="103"/>
        <v>0</v>
      </c>
      <c r="CB93" s="334">
        <f t="shared" si="103"/>
        <v>0</v>
      </c>
      <c r="CC93" s="334">
        <f t="shared" si="103"/>
        <v>0</v>
      </c>
      <c r="CD93" s="334">
        <f t="shared" si="103"/>
        <v>0</v>
      </c>
      <c r="CE93" s="334">
        <f t="shared" ref="CE93:CQ93" si="104">SUM(CE94:CE99)</f>
        <v>0</v>
      </c>
      <c r="CF93" s="334">
        <f t="shared" si="104"/>
        <v>0</v>
      </c>
      <c r="CG93" s="334">
        <f t="shared" si="104"/>
        <v>0</v>
      </c>
      <c r="CH93" s="334">
        <f t="shared" si="104"/>
        <v>0</v>
      </c>
      <c r="CI93" s="334">
        <f t="shared" si="104"/>
        <v>0</v>
      </c>
      <c r="CJ93" s="334">
        <f t="shared" si="104"/>
        <v>0</v>
      </c>
      <c r="CK93" s="334">
        <f t="shared" si="104"/>
        <v>0</v>
      </c>
      <c r="CL93" s="334">
        <f t="shared" si="104"/>
        <v>0</v>
      </c>
      <c r="CM93" s="334">
        <f t="shared" si="104"/>
        <v>0</v>
      </c>
      <c r="CN93" s="334">
        <f t="shared" si="104"/>
        <v>0</v>
      </c>
      <c r="CO93" s="334">
        <f t="shared" si="104"/>
        <v>0</v>
      </c>
      <c r="CP93" s="334">
        <f t="shared" si="104"/>
        <v>0</v>
      </c>
      <c r="CQ93" s="334">
        <f t="shared" si="104"/>
        <v>0</v>
      </c>
      <c r="CR93" s="334">
        <f t="shared" ref="CR93:DD93" si="105">SUM(CR94:CR99)</f>
        <v>0</v>
      </c>
      <c r="CS93" s="334">
        <f t="shared" si="105"/>
        <v>0</v>
      </c>
      <c r="CT93" s="334">
        <f t="shared" si="105"/>
        <v>0</v>
      </c>
      <c r="CU93" s="334">
        <f t="shared" si="105"/>
        <v>0</v>
      </c>
      <c r="CV93" s="334">
        <f t="shared" si="105"/>
        <v>0</v>
      </c>
      <c r="CW93" s="334">
        <f t="shared" si="105"/>
        <v>0</v>
      </c>
      <c r="CX93" s="334">
        <f t="shared" si="105"/>
        <v>0</v>
      </c>
      <c r="CY93" s="334">
        <f t="shared" si="105"/>
        <v>0</v>
      </c>
      <c r="CZ93" s="334">
        <f t="shared" si="105"/>
        <v>0</v>
      </c>
      <c r="DA93" s="334">
        <f t="shared" si="105"/>
        <v>0</v>
      </c>
      <c r="DB93" s="334">
        <f t="shared" si="105"/>
        <v>0</v>
      </c>
      <c r="DC93" s="334">
        <f t="shared" si="105"/>
        <v>0</v>
      </c>
      <c r="DD93" s="334">
        <f t="shared" si="105"/>
        <v>0</v>
      </c>
    </row>
    <row r="94" spans="2:108" s="213" customFormat="1" ht="12.75" hidden="1" x14ac:dyDescent="0.2">
      <c r="B94" s="745">
        <v>4302</v>
      </c>
      <c r="C94" s="746" t="s">
        <v>24</v>
      </c>
      <c r="D94" s="153" t="s">
        <v>36</v>
      </c>
      <c r="E94" s="99" t="s">
        <v>385</v>
      </c>
      <c r="F94" s="50"/>
      <c r="G94" s="50"/>
      <c r="H94" s="50"/>
      <c r="I94" s="50"/>
      <c r="J94" s="50"/>
      <c r="K94" s="50"/>
      <c r="L94" s="50"/>
      <c r="M94" s="392"/>
      <c r="N94" s="356"/>
      <c r="O94" s="397"/>
      <c r="P94" s="360"/>
      <c r="Q94" s="256">
        <f t="shared" ref="Q94:Q99" si="106">P94*N94*M94</f>
        <v>0</v>
      </c>
      <c r="R94" s="389"/>
      <c r="S94" s="389"/>
      <c r="T94" s="389"/>
      <c r="U94" s="389"/>
      <c r="V94" s="389"/>
      <c r="W94" s="389"/>
      <c r="X94" s="389"/>
      <c r="Y94" s="389"/>
      <c r="Z94" s="389"/>
      <c r="AA94" s="389"/>
      <c r="AB94" s="389"/>
      <c r="AC94" s="389"/>
      <c r="AD94" s="256">
        <f t="shared" ref="AD94:AD98" si="107">SUM(R94:AC94)</f>
        <v>0</v>
      </c>
      <c r="AE94" s="389"/>
      <c r="AF94" s="389"/>
      <c r="AG94" s="389"/>
      <c r="AH94" s="389"/>
      <c r="AI94" s="389"/>
      <c r="AJ94" s="389"/>
      <c r="AK94" s="389"/>
      <c r="AL94" s="389"/>
      <c r="AM94" s="389"/>
      <c r="AN94" s="389"/>
      <c r="AO94" s="389"/>
      <c r="AP94" s="389"/>
      <c r="AQ94" s="256">
        <f t="shared" si="95"/>
        <v>0</v>
      </c>
      <c r="AR94" s="389"/>
      <c r="AS94" s="389"/>
      <c r="AT94" s="389"/>
      <c r="AU94" s="389"/>
      <c r="AV94" s="389"/>
      <c r="AW94" s="389"/>
      <c r="AX94" s="389"/>
      <c r="AY94" s="389"/>
      <c r="AZ94" s="389"/>
      <c r="BA94" s="389"/>
      <c r="BB94" s="389"/>
      <c r="BC94" s="389"/>
      <c r="BD94" s="256">
        <f t="shared" ref="BD94:BD99" si="108">SUM(AR94:BC94)</f>
        <v>0</v>
      </c>
      <c r="BE94" s="389"/>
      <c r="BF94" s="389"/>
      <c r="BG94" s="389"/>
      <c r="BH94" s="389"/>
      <c r="BI94" s="389"/>
      <c r="BJ94" s="389"/>
      <c r="BK94" s="389"/>
      <c r="BL94" s="389"/>
      <c r="BM94" s="389"/>
      <c r="BN94" s="389"/>
      <c r="BO94" s="389"/>
      <c r="BP94" s="389"/>
      <c r="BQ94" s="256">
        <f t="shared" ref="BQ94:BQ99" si="109">SUM(BE94:BP94)</f>
        <v>0</v>
      </c>
      <c r="BR94" s="389"/>
      <c r="BS94" s="389"/>
      <c r="BT94" s="389"/>
      <c r="BU94" s="389"/>
      <c r="BV94" s="389"/>
      <c r="BW94" s="389"/>
      <c r="BX94" s="389"/>
      <c r="BY94" s="389"/>
      <c r="BZ94" s="389"/>
      <c r="CA94" s="389"/>
      <c r="CB94" s="389"/>
      <c r="CC94" s="389"/>
      <c r="CD94" s="256">
        <f t="shared" ref="CD94:CD99" si="110">SUM(BR94:CC94)</f>
        <v>0</v>
      </c>
      <c r="CE94" s="389"/>
      <c r="CF94" s="389"/>
      <c r="CG94" s="389"/>
      <c r="CH94" s="389"/>
      <c r="CI94" s="389"/>
      <c r="CJ94" s="389"/>
      <c r="CK94" s="389"/>
      <c r="CL94" s="389"/>
      <c r="CM94" s="389"/>
      <c r="CN94" s="389"/>
      <c r="CO94" s="389"/>
      <c r="CP94" s="389"/>
      <c r="CQ94" s="256">
        <f t="shared" ref="CQ94:CQ99" si="111">SUM(CE94:CP94)</f>
        <v>0</v>
      </c>
      <c r="CR94" s="389"/>
      <c r="CS94" s="389"/>
      <c r="CT94" s="389"/>
      <c r="CU94" s="389"/>
      <c r="CV94" s="389"/>
      <c r="CW94" s="389"/>
      <c r="CX94" s="389"/>
      <c r="CY94" s="389"/>
      <c r="CZ94" s="389"/>
      <c r="DA94" s="389"/>
      <c r="DB94" s="389"/>
      <c r="DC94" s="389"/>
      <c r="DD94" s="256">
        <f t="shared" ref="DD94:DD99" si="112">SUM(CR94:DC94)</f>
        <v>0</v>
      </c>
    </row>
    <row r="95" spans="2:108" s="213" customFormat="1" ht="12.75" hidden="1" x14ac:dyDescent="0.2">
      <c r="B95" s="745">
        <v>4302</v>
      </c>
      <c r="C95" s="746" t="s">
        <v>25</v>
      </c>
      <c r="D95" s="153" t="s">
        <v>36</v>
      </c>
      <c r="E95" s="100" t="s">
        <v>386</v>
      </c>
      <c r="F95" s="168"/>
      <c r="G95" s="168"/>
      <c r="H95" s="168"/>
      <c r="I95" s="168"/>
      <c r="J95" s="168"/>
      <c r="K95" s="168"/>
      <c r="L95" s="168"/>
      <c r="M95" s="356"/>
      <c r="N95" s="356"/>
      <c r="O95" s="397"/>
      <c r="P95" s="360"/>
      <c r="Q95" s="256">
        <f t="shared" si="106"/>
        <v>0</v>
      </c>
      <c r="R95" s="389"/>
      <c r="S95" s="389"/>
      <c r="T95" s="389"/>
      <c r="U95" s="389"/>
      <c r="V95" s="389"/>
      <c r="W95" s="389"/>
      <c r="X95" s="389"/>
      <c r="Y95" s="389"/>
      <c r="Z95" s="389"/>
      <c r="AA95" s="389"/>
      <c r="AB95" s="389"/>
      <c r="AC95" s="389"/>
      <c r="AD95" s="256">
        <f t="shared" si="107"/>
        <v>0</v>
      </c>
      <c r="AE95" s="389"/>
      <c r="AF95" s="389"/>
      <c r="AG95" s="389"/>
      <c r="AH95" s="389"/>
      <c r="AI95" s="389"/>
      <c r="AJ95" s="389"/>
      <c r="AK95" s="389"/>
      <c r="AL95" s="389"/>
      <c r="AM95" s="389"/>
      <c r="AN95" s="389"/>
      <c r="AO95" s="389"/>
      <c r="AP95" s="389"/>
      <c r="AQ95" s="256">
        <f t="shared" si="95"/>
        <v>0</v>
      </c>
      <c r="AR95" s="389"/>
      <c r="AS95" s="389"/>
      <c r="AT95" s="389"/>
      <c r="AU95" s="389"/>
      <c r="AV95" s="389"/>
      <c r="AW95" s="389"/>
      <c r="AX95" s="389"/>
      <c r="AY95" s="389"/>
      <c r="AZ95" s="389"/>
      <c r="BA95" s="389"/>
      <c r="BB95" s="389"/>
      <c r="BC95" s="389"/>
      <c r="BD95" s="256">
        <f t="shared" si="108"/>
        <v>0</v>
      </c>
      <c r="BE95" s="389"/>
      <c r="BF95" s="389"/>
      <c r="BG95" s="389"/>
      <c r="BH95" s="389"/>
      <c r="BI95" s="389"/>
      <c r="BJ95" s="389"/>
      <c r="BK95" s="389"/>
      <c r="BL95" s="389"/>
      <c r="BM95" s="389"/>
      <c r="BN95" s="389"/>
      <c r="BO95" s="389"/>
      <c r="BP95" s="389"/>
      <c r="BQ95" s="256">
        <f t="shared" si="109"/>
        <v>0</v>
      </c>
      <c r="BR95" s="389"/>
      <c r="BS95" s="389"/>
      <c r="BT95" s="389"/>
      <c r="BU95" s="389"/>
      <c r="BV95" s="389"/>
      <c r="BW95" s="389"/>
      <c r="BX95" s="389"/>
      <c r="BY95" s="389"/>
      <c r="BZ95" s="389"/>
      <c r="CA95" s="389"/>
      <c r="CB95" s="389"/>
      <c r="CC95" s="389"/>
      <c r="CD95" s="256">
        <f t="shared" si="110"/>
        <v>0</v>
      </c>
      <c r="CE95" s="389"/>
      <c r="CF95" s="389"/>
      <c r="CG95" s="389"/>
      <c r="CH95" s="389"/>
      <c r="CI95" s="389"/>
      <c r="CJ95" s="389"/>
      <c r="CK95" s="389"/>
      <c r="CL95" s="389"/>
      <c r="CM95" s="389"/>
      <c r="CN95" s="389"/>
      <c r="CO95" s="389"/>
      <c r="CP95" s="389"/>
      <c r="CQ95" s="256">
        <f t="shared" si="111"/>
        <v>0</v>
      </c>
      <c r="CR95" s="389"/>
      <c r="CS95" s="389"/>
      <c r="CT95" s="389"/>
      <c r="CU95" s="389"/>
      <c r="CV95" s="389"/>
      <c r="CW95" s="389"/>
      <c r="CX95" s="389"/>
      <c r="CY95" s="389"/>
      <c r="CZ95" s="389"/>
      <c r="DA95" s="389"/>
      <c r="DB95" s="389"/>
      <c r="DC95" s="389"/>
      <c r="DD95" s="256">
        <f t="shared" si="112"/>
        <v>0</v>
      </c>
    </row>
    <row r="96" spans="2:108" s="213" customFormat="1" ht="12.75" hidden="1" x14ac:dyDescent="0.2">
      <c r="B96" s="745">
        <v>4302</v>
      </c>
      <c r="C96" s="746" t="s">
        <v>26</v>
      </c>
      <c r="D96" s="153" t="s">
        <v>36</v>
      </c>
      <c r="E96" s="100" t="s">
        <v>387</v>
      </c>
      <c r="F96" s="168"/>
      <c r="G96" s="168"/>
      <c r="H96" s="168"/>
      <c r="I96" s="168"/>
      <c r="J96" s="168"/>
      <c r="K96" s="168"/>
      <c r="L96" s="168"/>
      <c r="M96" s="356"/>
      <c r="N96" s="356"/>
      <c r="O96" s="397"/>
      <c r="P96" s="360"/>
      <c r="Q96" s="256">
        <f t="shared" si="106"/>
        <v>0</v>
      </c>
      <c r="R96" s="389"/>
      <c r="S96" s="389"/>
      <c r="T96" s="389"/>
      <c r="U96" s="389"/>
      <c r="V96" s="389"/>
      <c r="W96" s="389"/>
      <c r="X96" s="389"/>
      <c r="Y96" s="389"/>
      <c r="Z96" s="389"/>
      <c r="AA96" s="389"/>
      <c r="AB96" s="389"/>
      <c r="AC96" s="389"/>
      <c r="AD96" s="256">
        <f t="shared" si="107"/>
        <v>0</v>
      </c>
      <c r="AE96" s="389"/>
      <c r="AF96" s="389"/>
      <c r="AG96" s="389"/>
      <c r="AH96" s="389"/>
      <c r="AI96" s="389"/>
      <c r="AJ96" s="389"/>
      <c r="AK96" s="389"/>
      <c r="AL96" s="389"/>
      <c r="AM96" s="389"/>
      <c r="AN96" s="389"/>
      <c r="AO96" s="389"/>
      <c r="AP96" s="389"/>
      <c r="AQ96" s="256">
        <f t="shared" si="95"/>
        <v>0</v>
      </c>
      <c r="AR96" s="389"/>
      <c r="AS96" s="389"/>
      <c r="AT96" s="389"/>
      <c r="AU96" s="389"/>
      <c r="AV96" s="389"/>
      <c r="AW96" s="389"/>
      <c r="AX96" s="389"/>
      <c r="AY96" s="389"/>
      <c r="AZ96" s="389"/>
      <c r="BA96" s="389"/>
      <c r="BB96" s="389"/>
      <c r="BC96" s="389"/>
      <c r="BD96" s="256">
        <f t="shared" si="108"/>
        <v>0</v>
      </c>
      <c r="BE96" s="389"/>
      <c r="BF96" s="389"/>
      <c r="BG96" s="389"/>
      <c r="BH96" s="389"/>
      <c r="BI96" s="389"/>
      <c r="BJ96" s="389"/>
      <c r="BK96" s="389"/>
      <c r="BL96" s="389"/>
      <c r="BM96" s="389"/>
      <c r="BN96" s="389"/>
      <c r="BO96" s="389"/>
      <c r="BP96" s="389"/>
      <c r="BQ96" s="256">
        <f t="shared" si="109"/>
        <v>0</v>
      </c>
      <c r="BR96" s="389"/>
      <c r="BS96" s="389"/>
      <c r="BT96" s="389"/>
      <c r="BU96" s="389"/>
      <c r="BV96" s="389"/>
      <c r="BW96" s="389"/>
      <c r="BX96" s="389"/>
      <c r="BY96" s="389"/>
      <c r="BZ96" s="389"/>
      <c r="CA96" s="389"/>
      <c r="CB96" s="389"/>
      <c r="CC96" s="389"/>
      <c r="CD96" s="256">
        <f t="shared" si="110"/>
        <v>0</v>
      </c>
      <c r="CE96" s="389"/>
      <c r="CF96" s="389"/>
      <c r="CG96" s="389"/>
      <c r="CH96" s="389"/>
      <c r="CI96" s="389"/>
      <c r="CJ96" s="389"/>
      <c r="CK96" s="389"/>
      <c r="CL96" s="389"/>
      <c r="CM96" s="389"/>
      <c r="CN96" s="389"/>
      <c r="CO96" s="389"/>
      <c r="CP96" s="389"/>
      <c r="CQ96" s="256">
        <f t="shared" si="111"/>
        <v>0</v>
      </c>
      <c r="CR96" s="389"/>
      <c r="CS96" s="389"/>
      <c r="CT96" s="389"/>
      <c r="CU96" s="389"/>
      <c r="CV96" s="389"/>
      <c r="CW96" s="389"/>
      <c r="CX96" s="389"/>
      <c r="CY96" s="389"/>
      <c r="CZ96" s="389"/>
      <c r="DA96" s="389"/>
      <c r="DB96" s="389"/>
      <c r="DC96" s="389"/>
      <c r="DD96" s="256">
        <f t="shared" si="112"/>
        <v>0</v>
      </c>
    </row>
    <row r="97" spans="2:108" s="213" customFormat="1" ht="12.75" hidden="1" x14ac:dyDescent="0.2">
      <c r="B97" s="745">
        <v>4302</v>
      </c>
      <c r="C97" s="746" t="s">
        <v>248</v>
      </c>
      <c r="D97" s="153" t="s">
        <v>36</v>
      </c>
      <c r="E97" s="167" t="s">
        <v>388</v>
      </c>
      <c r="F97" s="169"/>
      <c r="G97" s="169"/>
      <c r="H97" s="169"/>
      <c r="I97" s="169"/>
      <c r="J97" s="169"/>
      <c r="K97" s="169"/>
      <c r="L97" s="169"/>
      <c r="M97" s="356"/>
      <c r="N97" s="356"/>
      <c r="O97" s="397"/>
      <c r="P97" s="360"/>
      <c r="Q97" s="256">
        <f t="shared" si="106"/>
        <v>0</v>
      </c>
      <c r="R97" s="389"/>
      <c r="S97" s="389"/>
      <c r="T97" s="389"/>
      <c r="U97" s="389"/>
      <c r="V97" s="389"/>
      <c r="W97" s="389"/>
      <c r="X97" s="389"/>
      <c r="Y97" s="389"/>
      <c r="Z97" s="389"/>
      <c r="AA97" s="389"/>
      <c r="AB97" s="389"/>
      <c r="AC97" s="389"/>
      <c r="AD97" s="256">
        <f t="shared" si="107"/>
        <v>0</v>
      </c>
      <c r="AE97" s="389"/>
      <c r="AF97" s="389"/>
      <c r="AG97" s="389"/>
      <c r="AH97" s="389"/>
      <c r="AI97" s="389"/>
      <c r="AJ97" s="389"/>
      <c r="AK97" s="389"/>
      <c r="AL97" s="389"/>
      <c r="AM97" s="389"/>
      <c r="AN97" s="389"/>
      <c r="AO97" s="389"/>
      <c r="AP97" s="389"/>
      <c r="AQ97" s="256">
        <f t="shared" si="95"/>
        <v>0</v>
      </c>
      <c r="AR97" s="389"/>
      <c r="AS97" s="389"/>
      <c r="AT97" s="389"/>
      <c r="AU97" s="389"/>
      <c r="AV97" s="389"/>
      <c r="AW97" s="389"/>
      <c r="AX97" s="389"/>
      <c r="AY97" s="389"/>
      <c r="AZ97" s="389"/>
      <c r="BA97" s="389"/>
      <c r="BB97" s="389"/>
      <c r="BC97" s="389"/>
      <c r="BD97" s="256">
        <f t="shared" si="108"/>
        <v>0</v>
      </c>
      <c r="BE97" s="389"/>
      <c r="BF97" s="389"/>
      <c r="BG97" s="389"/>
      <c r="BH97" s="389"/>
      <c r="BI97" s="389"/>
      <c r="BJ97" s="389"/>
      <c r="BK97" s="389"/>
      <c r="BL97" s="389"/>
      <c r="BM97" s="389"/>
      <c r="BN97" s="389"/>
      <c r="BO97" s="389"/>
      <c r="BP97" s="389"/>
      <c r="BQ97" s="256">
        <f t="shared" si="109"/>
        <v>0</v>
      </c>
      <c r="BR97" s="389"/>
      <c r="BS97" s="389"/>
      <c r="BT97" s="389"/>
      <c r="BU97" s="389"/>
      <c r="BV97" s="389"/>
      <c r="BW97" s="389"/>
      <c r="BX97" s="389"/>
      <c r="BY97" s="389"/>
      <c r="BZ97" s="389"/>
      <c r="CA97" s="389"/>
      <c r="CB97" s="389"/>
      <c r="CC97" s="389"/>
      <c r="CD97" s="256">
        <f t="shared" si="110"/>
        <v>0</v>
      </c>
      <c r="CE97" s="389"/>
      <c r="CF97" s="389"/>
      <c r="CG97" s="389"/>
      <c r="CH97" s="389"/>
      <c r="CI97" s="389"/>
      <c r="CJ97" s="389"/>
      <c r="CK97" s="389"/>
      <c r="CL97" s="389"/>
      <c r="CM97" s="389"/>
      <c r="CN97" s="389"/>
      <c r="CO97" s="389"/>
      <c r="CP97" s="389"/>
      <c r="CQ97" s="256">
        <f t="shared" si="111"/>
        <v>0</v>
      </c>
      <c r="CR97" s="389"/>
      <c r="CS97" s="389"/>
      <c r="CT97" s="389"/>
      <c r="CU97" s="389"/>
      <c r="CV97" s="389"/>
      <c r="CW97" s="389"/>
      <c r="CX97" s="389"/>
      <c r="CY97" s="389"/>
      <c r="CZ97" s="389"/>
      <c r="DA97" s="389"/>
      <c r="DB97" s="389"/>
      <c r="DC97" s="389"/>
      <c r="DD97" s="256">
        <f t="shared" si="112"/>
        <v>0</v>
      </c>
    </row>
    <row r="98" spans="2:108" s="213" customFormat="1" ht="12.75" hidden="1" x14ac:dyDescent="0.2">
      <c r="B98" s="745">
        <v>4302</v>
      </c>
      <c r="C98" s="746" t="s">
        <v>249</v>
      </c>
      <c r="D98" s="153" t="s">
        <v>36</v>
      </c>
      <c r="E98" s="167" t="s">
        <v>389</v>
      </c>
      <c r="F98" s="169"/>
      <c r="G98" s="169"/>
      <c r="H98" s="169"/>
      <c r="I98" s="169"/>
      <c r="J98" s="169"/>
      <c r="K98" s="169"/>
      <c r="L98" s="169"/>
      <c r="M98" s="356"/>
      <c r="N98" s="356"/>
      <c r="O98" s="397"/>
      <c r="P98" s="360"/>
      <c r="Q98" s="256">
        <f t="shared" si="106"/>
        <v>0</v>
      </c>
      <c r="R98" s="389"/>
      <c r="S98" s="389"/>
      <c r="T98" s="389"/>
      <c r="U98" s="389"/>
      <c r="V98" s="389"/>
      <c r="W98" s="389"/>
      <c r="X98" s="389"/>
      <c r="Y98" s="389"/>
      <c r="Z98" s="389"/>
      <c r="AA98" s="389"/>
      <c r="AB98" s="389"/>
      <c r="AC98" s="389"/>
      <c r="AD98" s="256">
        <f t="shared" si="107"/>
        <v>0</v>
      </c>
      <c r="AE98" s="389"/>
      <c r="AF98" s="389"/>
      <c r="AG98" s="389"/>
      <c r="AH98" s="389"/>
      <c r="AI98" s="389"/>
      <c r="AJ98" s="389"/>
      <c r="AK98" s="389"/>
      <c r="AL98" s="389"/>
      <c r="AM98" s="389"/>
      <c r="AN98" s="389"/>
      <c r="AO98" s="389"/>
      <c r="AP98" s="389"/>
      <c r="AQ98" s="256">
        <f t="shared" si="95"/>
        <v>0</v>
      </c>
      <c r="AR98" s="389"/>
      <c r="AS98" s="389"/>
      <c r="AT98" s="389"/>
      <c r="AU98" s="389"/>
      <c r="AV98" s="389"/>
      <c r="AW98" s="389"/>
      <c r="AX98" s="389"/>
      <c r="AY98" s="389"/>
      <c r="AZ98" s="389"/>
      <c r="BA98" s="389"/>
      <c r="BB98" s="389"/>
      <c r="BC98" s="389"/>
      <c r="BD98" s="256">
        <f t="shared" si="108"/>
        <v>0</v>
      </c>
      <c r="BE98" s="389"/>
      <c r="BF98" s="389"/>
      <c r="BG98" s="389"/>
      <c r="BH98" s="389"/>
      <c r="BI98" s="389"/>
      <c r="BJ98" s="389"/>
      <c r="BK98" s="389"/>
      <c r="BL98" s="389"/>
      <c r="BM98" s="389"/>
      <c r="BN98" s="389"/>
      <c r="BO98" s="389"/>
      <c r="BP98" s="389"/>
      <c r="BQ98" s="256">
        <f t="shared" si="109"/>
        <v>0</v>
      </c>
      <c r="BR98" s="389"/>
      <c r="BS98" s="389"/>
      <c r="BT98" s="389"/>
      <c r="BU98" s="389"/>
      <c r="BV98" s="389"/>
      <c r="BW98" s="389"/>
      <c r="BX98" s="389"/>
      <c r="BY98" s="389"/>
      <c r="BZ98" s="389"/>
      <c r="CA98" s="389"/>
      <c r="CB98" s="389"/>
      <c r="CC98" s="389"/>
      <c r="CD98" s="256">
        <f t="shared" si="110"/>
        <v>0</v>
      </c>
      <c r="CE98" s="389"/>
      <c r="CF98" s="389"/>
      <c r="CG98" s="389"/>
      <c r="CH98" s="389"/>
      <c r="CI98" s="389"/>
      <c r="CJ98" s="389"/>
      <c r="CK98" s="389"/>
      <c r="CL98" s="389"/>
      <c r="CM98" s="389"/>
      <c r="CN98" s="389"/>
      <c r="CO98" s="389"/>
      <c r="CP98" s="389"/>
      <c r="CQ98" s="256">
        <f t="shared" si="111"/>
        <v>0</v>
      </c>
      <c r="CR98" s="389"/>
      <c r="CS98" s="389"/>
      <c r="CT98" s="389"/>
      <c r="CU98" s="389"/>
      <c r="CV98" s="389"/>
      <c r="CW98" s="389"/>
      <c r="CX98" s="389"/>
      <c r="CY98" s="389"/>
      <c r="CZ98" s="389"/>
      <c r="DA98" s="389"/>
      <c r="DB98" s="389"/>
      <c r="DC98" s="389"/>
      <c r="DD98" s="256">
        <f t="shared" si="112"/>
        <v>0</v>
      </c>
    </row>
    <row r="99" spans="2:108" s="213" customFormat="1" ht="12.75" hidden="1" x14ac:dyDescent="0.2">
      <c r="B99" s="745">
        <v>4302</v>
      </c>
      <c r="C99" s="746" t="s">
        <v>391</v>
      </c>
      <c r="D99" s="153" t="s">
        <v>36</v>
      </c>
      <c r="E99" s="167" t="s">
        <v>390</v>
      </c>
      <c r="F99" s="169"/>
      <c r="G99" s="169"/>
      <c r="H99" s="169"/>
      <c r="I99" s="169"/>
      <c r="J99" s="169"/>
      <c r="K99" s="169"/>
      <c r="L99" s="169"/>
      <c r="M99" s="356"/>
      <c r="N99" s="356"/>
      <c r="O99" s="397"/>
      <c r="P99" s="360"/>
      <c r="Q99" s="256">
        <f t="shared" si="106"/>
        <v>0</v>
      </c>
      <c r="R99" s="389"/>
      <c r="S99" s="389"/>
      <c r="T99" s="389"/>
      <c r="U99" s="389"/>
      <c r="V99" s="389"/>
      <c r="W99" s="389"/>
      <c r="X99" s="389"/>
      <c r="Y99" s="389"/>
      <c r="Z99" s="389"/>
      <c r="AA99" s="389"/>
      <c r="AB99" s="389"/>
      <c r="AC99" s="389"/>
      <c r="AD99" s="256">
        <f>SUM(R99:AC99)</f>
        <v>0</v>
      </c>
      <c r="AE99" s="389"/>
      <c r="AF99" s="389"/>
      <c r="AG99" s="389"/>
      <c r="AH99" s="389"/>
      <c r="AI99" s="389"/>
      <c r="AJ99" s="389"/>
      <c r="AK99" s="389"/>
      <c r="AL99" s="389"/>
      <c r="AM99" s="389"/>
      <c r="AN99" s="389"/>
      <c r="AO99" s="389"/>
      <c r="AP99" s="389"/>
      <c r="AQ99" s="256">
        <f t="shared" si="95"/>
        <v>0</v>
      </c>
      <c r="AR99" s="389"/>
      <c r="AS99" s="389"/>
      <c r="AT99" s="389"/>
      <c r="AU99" s="389"/>
      <c r="AV99" s="389"/>
      <c r="AW99" s="389"/>
      <c r="AX99" s="389"/>
      <c r="AY99" s="389"/>
      <c r="AZ99" s="389"/>
      <c r="BA99" s="389"/>
      <c r="BB99" s="389"/>
      <c r="BC99" s="389"/>
      <c r="BD99" s="256">
        <f t="shared" si="108"/>
        <v>0</v>
      </c>
      <c r="BE99" s="389"/>
      <c r="BF99" s="389"/>
      <c r="BG99" s="389"/>
      <c r="BH99" s="389"/>
      <c r="BI99" s="389"/>
      <c r="BJ99" s="389"/>
      <c r="BK99" s="389"/>
      <c r="BL99" s="389"/>
      <c r="BM99" s="389"/>
      <c r="BN99" s="389"/>
      <c r="BO99" s="389"/>
      <c r="BP99" s="389"/>
      <c r="BQ99" s="256">
        <f t="shared" si="109"/>
        <v>0</v>
      </c>
      <c r="BR99" s="389"/>
      <c r="BS99" s="389"/>
      <c r="BT99" s="389"/>
      <c r="BU99" s="389"/>
      <c r="BV99" s="389"/>
      <c r="BW99" s="389"/>
      <c r="BX99" s="389"/>
      <c r="BY99" s="389"/>
      <c r="BZ99" s="389"/>
      <c r="CA99" s="389"/>
      <c r="CB99" s="389"/>
      <c r="CC99" s="389"/>
      <c r="CD99" s="256">
        <f t="shared" si="110"/>
        <v>0</v>
      </c>
      <c r="CE99" s="389"/>
      <c r="CF99" s="389"/>
      <c r="CG99" s="389"/>
      <c r="CH99" s="389"/>
      <c r="CI99" s="389"/>
      <c r="CJ99" s="389"/>
      <c r="CK99" s="389"/>
      <c r="CL99" s="389"/>
      <c r="CM99" s="389"/>
      <c r="CN99" s="389"/>
      <c r="CO99" s="389"/>
      <c r="CP99" s="389"/>
      <c r="CQ99" s="256">
        <f t="shared" si="111"/>
        <v>0</v>
      </c>
      <c r="CR99" s="389"/>
      <c r="CS99" s="389"/>
      <c r="CT99" s="389"/>
      <c r="CU99" s="389"/>
      <c r="CV99" s="389"/>
      <c r="CW99" s="389"/>
      <c r="CX99" s="389"/>
      <c r="CY99" s="389"/>
      <c r="CZ99" s="389"/>
      <c r="DA99" s="389"/>
      <c r="DB99" s="389"/>
      <c r="DC99" s="389"/>
      <c r="DD99" s="256">
        <f t="shared" si="112"/>
        <v>0</v>
      </c>
    </row>
    <row r="100" spans="2:108" s="22" customFormat="1" ht="15" customHeight="1" thickBot="1" x14ac:dyDescent="0.25">
      <c r="B100" s="228"/>
      <c r="C100" s="59"/>
      <c r="D100" s="152"/>
      <c r="E100" s="60"/>
      <c r="F100" s="60"/>
      <c r="G100" s="60"/>
      <c r="H100" s="60"/>
      <c r="I100" s="60"/>
      <c r="J100" s="60"/>
      <c r="K100" s="60"/>
      <c r="L100" s="60"/>
      <c r="M100" s="60"/>
      <c r="N100" s="152"/>
      <c r="O100" s="60"/>
      <c r="P100" s="255" t="s">
        <v>19</v>
      </c>
      <c r="Q100" s="261">
        <f>Q93+Q86</f>
        <v>0</v>
      </c>
      <c r="R100" s="261">
        <f t="shared" ref="R100:AQ100" si="113">R93+R86</f>
        <v>0</v>
      </c>
      <c r="S100" s="261">
        <f t="shared" si="113"/>
        <v>0</v>
      </c>
      <c r="T100" s="261">
        <f t="shared" si="113"/>
        <v>0</v>
      </c>
      <c r="U100" s="261">
        <f t="shared" si="113"/>
        <v>0</v>
      </c>
      <c r="V100" s="261">
        <f t="shared" si="113"/>
        <v>0</v>
      </c>
      <c r="W100" s="261">
        <f t="shared" si="113"/>
        <v>0</v>
      </c>
      <c r="X100" s="261">
        <f t="shared" si="113"/>
        <v>0</v>
      </c>
      <c r="Y100" s="261">
        <f t="shared" si="113"/>
        <v>0</v>
      </c>
      <c r="Z100" s="261">
        <f t="shared" si="113"/>
        <v>0</v>
      </c>
      <c r="AA100" s="261">
        <f t="shared" si="113"/>
        <v>0</v>
      </c>
      <c r="AB100" s="261">
        <f t="shared" si="113"/>
        <v>0</v>
      </c>
      <c r="AC100" s="261">
        <f t="shared" si="113"/>
        <v>0</v>
      </c>
      <c r="AD100" s="261">
        <f t="shared" si="113"/>
        <v>0</v>
      </c>
      <c r="AE100" s="261">
        <f t="shared" si="113"/>
        <v>0</v>
      </c>
      <c r="AF100" s="261">
        <f t="shared" si="113"/>
        <v>0</v>
      </c>
      <c r="AG100" s="261">
        <f t="shared" si="113"/>
        <v>0</v>
      </c>
      <c r="AH100" s="261">
        <f t="shared" si="113"/>
        <v>0</v>
      </c>
      <c r="AI100" s="261">
        <f t="shared" si="113"/>
        <v>0</v>
      </c>
      <c r="AJ100" s="261">
        <f t="shared" si="113"/>
        <v>0</v>
      </c>
      <c r="AK100" s="261">
        <f t="shared" si="113"/>
        <v>0</v>
      </c>
      <c r="AL100" s="261">
        <f t="shared" si="113"/>
        <v>0</v>
      </c>
      <c r="AM100" s="261">
        <f t="shared" si="113"/>
        <v>0</v>
      </c>
      <c r="AN100" s="261">
        <f t="shared" si="113"/>
        <v>0</v>
      </c>
      <c r="AO100" s="261">
        <f t="shared" si="113"/>
        <v>0</v>
      </c>
      <c r="AP100" s="261">
        <f t="shared" si="113"/>
        <v>0</v>
      </c>
      <c r="AQ100" s="261">
        <f t="shared" si="113"/>
        <v>0</v>
      </c>
      <c r="AR100" s="261">
        <f t="shared" ref="AR100:BQ100" si="114">AR93+AR86</f>
        <v>0</v>
      </c>
      <c r="AS100" s="261">
        <f t="shared" si="114"/>
        <v>0</v>
      </c>
      <c r="AT100" s="261">
        <f t="shared" si="114"/>
        <v>0</v>
      </c>
      <c r="AU100" s="261">
        <f t="shared" si="114"/>
        <v>0</v>
      </c>
      <c r="AV100" s="261">
        <f t="shared" si="114"/>
        <v>0</v>
      </c>
      <c r="AW100" s="261">
        <f t="shared" si="114"/>
        <v>0</v>
      </c>
      <c r="AX100" s="261">
        <f t="shared" si="114"/>
        <v>0</v>
      </c>
      <c r="AY100" s="261">
        <f t="shared" si="114"/>
        <v>0</v>
      </c>
      <c r="AZ100" s="261">
        <f t="shared" si="114"/>
        <v>0</v>
      </c>
      <c r="BA100" s="261">
        <f t="shared" si="114"/>
        <v>0</v>
      </c>
      <c r="BB100" s="261">
        <f t="shared" si="114"/>
        <v>0</v>
      </c>
      <c r="BC100" s="261">
        <f t="shared" si="114"/>
        <v>0</v>
      </c>
      <c r="BD100" s="261">
        <f t="shared" si="114"/>
        <v>0</v>
      </c>
      <c r="BE100" s="261">
        <f t="shared" si="114"/>
        <v>0</v>
      </c>
      <c r="BF100" s="261">
        <f t="shared" si="114"/>
        <v>0</v>
      </c>
      <c r="BG100" s="261">
        <f t="shared" si="114"/>
        <v>0</v>
      </c>
      <c r="BH100" s="261">
        <f t="shared" si="114"/>
        <v>0</v>
      </c>
      <c r="BI100" s="261">
        <f t="shared" si="114"/>
        <v>0</v>
      </c>
      <c r="BJ100" s="261">
        <f t="shared" si="114"/>
        <v>0</v>
      </c>
      <c r="BK100" s="261">
        <f t="shared" si="114"/>
        <v>0</v>
      </c>
      <c r="BL100" s="261">
        <f t="shared" si="114"/>
        <v>0</v>
      </c>
      <c r="BM100" s="261">
        <f t="shared" si="114"/>
        <v>0</v>
      </c>
      <c r="BN100" s="261">
        <f t="shared" si="114"/>
        <v>0</v>
      </c>
      <c r="BO100" s="261">
        <f t="shared" si="114"/>
        <v>0</v>
      </c>
      <c r="BP100" s="261">
        <f t="shared" si="114"/>
        <v>0</v>
      </c>
      <c r="BQ100" s="261">
        <f t="shared" si="114"/>
        <v>0</v>
      </c>
      <c r="BR100" s="261">
        <f t="shared" ref="BR100:CD100" si="115">BR93+BR86</f>
        <v>0</v>
      </c>
      <c r="BS100" s="261">
        <f t="shared" si="115"/>
        <v>0</v>
      </c>
      <c r="BT100" s="261">
        <f t="shared" si="115"/>
        <v>0</v>
      </c>
      <c r="BU100" s="261">
        <f t="shared" si="115"/>
        <v>0</v>
      </c>
      <c r="BV100" s="261">
        <f t="shared" si="115"/>
        <v>0</v>
      </c>
      <c r="BW100" s="261">
        <f t="shared" si="115"/>
        <v>0</v>
      </c>
      <c r="BX100" s="261">
        <f t="shared" si="115"/>
        <v>0</v>
      </c>
      <c r="BY100" s="261">
        <f t="shared" si="115"/>
        <v>0</v>
      </c>
      <c r="BZ100" s="261">
        <f t="shared" si="115"/>
        <v>0</v>
      </c>
      <c r="CA100" s="261">
        <f t="shared" si="115"/>
        <v>0</v>
      </c>
      <c r="CB100" s="261">
        <f t="shared" si="115"/>
        <v>0</v>
      </c>
      <c r="CC100" s="261">
        <f t="shared" si="115"/>
        <v>0</v>
      </c>
      <c r="CD100" s="261">
        <f t="shared" si="115"/>
        <v>0</v>
      </c>
      <c r="CE100" s="261">
        <f t="shared" ref="CE100:CQ100" si="116">CE93+CE86</f>
        <v>0</v>
      </c>
      <c r="CF100" s="261">
        <f t="shared" si="116"/>
        <v>0</v>
      </c>
      <c r="CG100" s="261">
        <f t="shared" si="116"/>
        <v>0</v>
      </c>
      <c r="CH100" s="261">
        <f t="shared" si="116"/>
        <v>0</v>
      </c>
      <c r="CI100" s="261">
        <f t="shared" si="116"/>
        <v>0</v>
      </c>
      <c r="CJ100" s="261">
        <f t="shared" si="116"/>
        <v>0</v>
      </c>
      <c r="CK100" s="261">
        <f t="shared" si="116"/>
        <v>0</v>
      </c>
      <c r="CL100" s="261">
        <f t="shared" si="116"/>
        <v>0</v>
      </c>
      <c r="CM100" s="261">
        <f t="shared" si="116"/>
        <v>0</v>
      </c>
      <c r="CN100" s="261">
        <f t="shared" si="116"/>
        <v>0</v>
      </c>
      <c r="CO100" s="261">
        <f t="shared" si="116"/>
        <v>0</v>
      </c>
      <c r="CP100" s="261">
        <f t="shared" si="116"/>
        <v>0</v>
      </c>
      <c r="CQ100" s="261">
        <f t="shared" si="116"/>
        <v>0</v>
      </c>
      <c r="CR100" s="261">
        <f t="shared" ref="CR100:DD100" si="117">CR93+CR86</f>
        <v>0</v>
      </c>
      <c r="CS100" s="261">
        <f t="shared" si="117"/>
        <v>0</v>
      </c>
      <c r="CT100" s="261">
        <f t="shared" si="117"/>
        <v>0</v>
      </c>
      <c r="CU100" s="261">
        <f t="shared" si="117"/>
        <v>0</v>
      </c>
      <c r="CV100" s="261">
        <f t="shared" si="117"/>
        <v>0</v>
      </c>
      <c r="CW100" s="261">
        <f t="shared" si="117"/>
        <v>0</v>
      </c>
      <c r="CX100" s="261">
        <f t="shared" si="117"/>
        <v>0</v>
      </c>
      <c r="CY100" s="261">
        <f t="shared" si="117"/>
        <v>0</v>
      </c>
      <c r="CZ100" s="261">
        <f t="shared" si="117"/>
        <v>0</v>
      </c>
      <c r="DA100" s="261">
        <f t="shared" si="117"/>
        <v>0</v>
      </c>
      <c r="DB100" s="261">
        <f t="shared" si="117"/>
        <v>0</v>
      </c>
      <c r="DC100" s="261">
        <f t="shared" si="117"/>
        <v>0</v>
      </c>
      <c r="DD100" s="261">
        <f t="shared" si="117"/>
        <v>0</v>
      </c>
    </row>
    <row r="101" spans="2:108" s="212" customFormat="1" ht="15" x14ac:dyDescent="0.2">
      <c r="B101" s="281"/>
      <c r="C101" s="282" t="s">
        <v>27</v>
      </c>
      <c r="D101" s="283"/>
      <c r="E101" s="284" t="s">
        <v>209</v>
      </c>
      <c r="F101" s="285"/>
      <c r="G101" s="285"/>
      <c r="H101" s="285"/>
      <c r="I101" s="285"/>
      <c r="J101" s="285"/>
      <c r="K101" s="285"/>
      <c r="L101" s="285"/>
      <c r="M101" s="285"/>
      <c r="N101" s="324"/>
      <c r="O101" s="285"/>
      <c r="P101" s="324"/>
      <c r="Q101" s="409">
        <v>1</v>
      </c>
      <c r="R101" s="288"/>
      <c r="S101" s="288"/>
      <c r="T101" s="288"/>
      <c r="U101" s="288"/>
      <c r="V101" s="288"/>
      <c r="W101" s="288"/>
      <c r="X101" s="288"/>
      <c r="Y101" s="288"/>
      <c r="Z101" s="288"/>
      <c r="AA101" s="288"/>
      <c r="AB101" s="288"/>
      <c r="AC101" s="288"/>
      <c r="AD101" s="288"/>
      <c r="AE101" s="288"/>
      <c r="AF101" s="288"/>
      <c r="AG101" s="288"/>
      <c r="AH101" s="288"/>
      <c r="AI101" s="288"/>
      <c r="AJ101" s="288"/>
      <c r="AK101" s="288"/>
      <c r="AL101" s="288"/>
      <c r="AM101" s="288"/>
      <c r="AN101" s="288"/>
      <c r="AO101" s="288"/>
      <c r="AP101" s="288"/>
      <c r="AQ101" s="288"/>
      <c r="AR101" s="288"/>
      <c r="AS101" s="288"/>
      <c r="AT101" s="288"/>
      <c r="AU101" s="288"/>
      <c r="AV101" s="288"/>
      <c r="AW101" s="288"/>
      <c r="AX101" s="288"/>
      <c r="AY101" s="288"/>
      <c r="AZ101" s="288"/>
      <c r="BA101" s="288"/>
      <c r="BB101" s="288"/>
      <c r="BC101" s="288"/>
      <c r="BD101" s="288"/>
      <c r="BE101" s="288"/>
      <c r="BF101" s="288"/>
      <c r="BG101" s="288"/>
      <c r="BH101" s="288"/>
      <c r="BI101" s="288"/>
      <c r="BJ101" s="288"/>
      <c r="BK101" s="288"/>
      <c r="BL101" s="288"/>
      <c r="BM101" s="288"/>
      <c r="BN101" s="288"/>
      <c r="BO101" s="288"/>
      <c r="BP101" s="288"/>
      <c r="BQ101" s="288"/>
      <c r="BR101" s="288"/>
      <c r="BS101" s="288"/>
      <c r="BT101" s="288"/>
      <c r="BU101" s="288"/>
      <c r="BV101" s="288"/>
      <c r="BW101" s="288"/>
      <c r="BX101" s="288"/>
      <c r="BY101" s="288"/>
      <c r="BZ101" s="288"/>
      <c r="CA101" s="288"/>
      <c r="CB101" s="288"/>
      <c r="CC101" s="288"/>
      <c r="CD101" s="288"/>
      <c r="CE101" s="288"/>
      <c r="CF101" s="288"/>
      <c r="CG101" s="288"/>
      <c r="CH101" s="288"/>
      <c r="CI101" s="288"/>
      <c r="CJ101" s="288"/>
      <c r="CK101" s="288"/>
      <c r="CL101" s="288"/>
      <c r="CM101" s="288"/>
      <c r="CN101" s="288"/>
      <c r="CO101" s="288"/>
      <c r="CP101" s="288"/>
      <c r="CQ101" s="288"/>
      <c r="CR101" s="288"/>
      <c r="CS101" s="288"/>
      <c r="CT101" s="288"/>
      <c r="CU101" s="288"/>
      <c r="CV101" s="288"/>
      <c r="CW101" s="288"/>
      <c r="CX101" s="288"/>
      <c r="CY101" s="288"/>
      <c r="CZ101" s="288"/>
      <c r="DA101" s="288"/>
      <c r="DB101" s="288"/>
      <c r="DC101" s="288"/>
      <c r="DD101" s="288"/>
    </row>
    <row r="102" spans="2:108" s="213" customFormat="1" ht="19.5" customHeight="1" x14ac:dyDescent="0.2">
      <c r="B102" s="5"/>
      <c r="C102" s="5" t="s">
        <v>29</v>
      </c>
      <c r="D102" s="105"/>
      <c r="E102" s="293" t="s">
        <v>210</v>
      </c>
      <c r="F102" s="12"/>
      <c r="G102" s="12"/>
      <c r="H102" s="12"/>
      <c r="I102" s="12"/>
      <c r="J102" s="12"/>
      <c r="K102" s="12"/>
      <c r="L102" s="12"/>
      <c r="M102" s="265"/>
      <c r="N102" s="268"/>
      <c r="O102" s="268"/>
      <c r="P102" s="160"/>
      <c r="Q102" s="333">
        <f ca="1">Q103+Q104+Q111+Q115</f>
        <v>0</v>
      </c>
      <c r="R102" s="333">
        <f t="shared" ref="R102:AQ102" ca="1" si="118">R103+R104+R111+R115</f>
        <v>0</v>
      </c>
      <c r="S102" s="333">
        <f t="shared" ca="1" si="118"/>
        <v>0</v>
      </c>
      <c r="T102" s="333">
        <f t="shared" ca="1" si="118"/>
        <v>0</v>
      </c>
      <c r="U102" s="333">
        <f t="shared" ca="1" si="118"/>
        <v>0</v>
      </c>
      <c r="V102" s="333">
        <f t="shared" ca="1" si="118"/>
        <v>0</v>
      </c>
      <c r="W102" s="333">
        <f t="shared" ca="1" si="118"/>
        <v>0</v>
      </c>
      <c r="X102" s="333">
        <f t="shared" ca="1" si="118"/>
        <v>0</v>
      </c>
      <c r="Y102" s="333">
        <f t="shared" ca="1" si="118"/>
        <v>0</v>
      </c>
      <c r="Z102" s="333">
        <f t="shared" ca="1" si="118"/>
        <v>0</v>
      </c>
      <c r="AA102" s="333">
        <f t="shared" ca="1" si="118"/>
        <v>0</v>
      </c>
      <c r="AB102" s="333">
        <f t="shared" ca="1" si="118"/>
        <v>0</v>
      </c>
      <c r="AC102" s="333">
        <f t="shared" ca="1" si="118"/>
        <v>0</v>
      </c>
      <c r="AD102" s="333">
        <f t="shared" ca="1" si="118"/>
        <v>0</v>
      </c>
      <c r="AE102" s="333">
        <f t="shared" ca="1" si="118"/>
        <v>0</v>
      </c>
      <c r="AF102" s="333">
        <f t="shared" ca="1" si="118"/>
        <v>0</v>
      </c>
      <c r="AG102" s="333">
        <f t="shared" ca="1" si="118"/>
        <v>0</v>
      </c>
      <c r="AH102" s="333">
        <f t="shared" ca="1" si="118"/>
        <v>0</v>
      </c>
      <c r="AI102" s="333">
        <f t="shared" ca="1" si="118"/>
        <v>0</v>
      </c>
      <c r="AJ102" s="333">
        <f t="shared" ca="1" si="118"/>
        <v>0</v>
      </c>
      <c r="AK102" s="333">
        <f t="shared" ca="1" si="118"/>
        <v>0</v>
      </c>
      <c r="AL102" s="333">
        <f t="shared" ca="1" si="118"/>
        <v>0</v>
      </c>
      <c r="AM102" s="333">
        <f t="shared" ca="1" si="118"/>
        <v>0</v>
      </c>
      <c r="AN102" s="333">
        <f t="shared" ca="1" si="118"/>
        <v>0</v>
      </c>
      <c r="AO102" s="333">
        <f t="shared" ca="1" si="118"/>
        <v>0</v>
      </c>
      <c r="AP102" s="333">
        <f t="shared" ca="1" si="118"/>
        <v>0</v>
      </c>
      <c r="AQ102" s="333">
        <f t="shared" ca="1" si="118"/>
        <v>0</v>
      </c>
      <c r="AR102" s="333">
        <f t="shared" ref="AR102:BQ102" ca="1" si="119">AR103+AR104+AR111+AR115</f>
        <v>0</v>
      </c>
      <c r="AS102" s="333">
        <f t="shared" ca="1" si="119"/>
        <v>0</v>
      </c>
      <c r="AT102" s="333">
        <f t="shared" ca="1" si="119"/>
        <v>0</v>
      </c>
      <c r="AU102" s="333">
        <f t="shared" ca="1" si="119"/>
        <v>0</v>
      </c>
      <c r="AV102" s="333">
        <f t="shared" ca="1" si="119"/>
        <v>0</v>
      </c>
      <c r="AW102" s="333">
        <f t="shared" ca="1" si="119"/>
        <v>0</v>
      </c>
      <c r="AX102" s="333">
        <f t="shared" ca="1" si="119"/>
        <v>0</v>
      </c>
      <c r="AY102" s="333">
        <f t="shared" ca="1" si="119"/>
        <v>0</v>
      </c>
      <c r="AZ102" s="333">
        <f t="shared" ca="1" si="119"/>
        <v>0</v>
      </c>
      <c r="BA102" s="333">
        <f t="shared" ca="1" si="119"/>
        <v>0</v>
      </c>
      <c r="BB102" s="333">
        <f t="shared" ca="1" si="119"/>
        <v>0</v>
      </c>
      <c r="BC102" s="333">
        <f t="shared" ca="1" si="119"/>
        <v>0</v>
      </c>
      <c r="BD102" s="333">
        <f t="shared" ca="1" si="119"/>
        <v>0</v>
      </c>
      <c r="BE102" s="333">
        <f t="shared" ca="1" si="119"/>
        <v>0</v>
      </c>
      <c r="BF102" s="333">
        <f t="shared" ca="1" si="119"/>
        <v>0</v>
      </c>
      <c r="BG102" s="333">
        <f t="shared" ca="1" si="119"/>
        <v>0</v>
      </c>
      <c r="BH102" s="333">
        <f t="shared" ca="1" si="119"/>
        <v>0</v>
      </c>
      <c r="BI102" s="333">
        <f t="shared" ca="1" si="119"/>
        <v>0</v>
      </c>
      <c r="BJ102" s="333">
        <f t="shared" ca="1" si="119"/>
        <v>0</v>
      </c>
      <c r="BK102" s="333">
        <f t="shared" ca="1" si="119"/>
        <v>0</v>
      </c>
      <c r="BL102" s="333">
        <f t="shared" ca="1" si="119"/>
        <v>0</v>
      </c>
      <c r="BM102" s="333">
        <f t="shared" ca="1" si="119"/>
        <v>0</v>
      </c>
      <c r="BN102" s="333">
        <f t="shared" ca="1" si="119"/>
        <v>0</v>
      </c>
      <c r="BO102" s="333">
        <f t="shared" ca="1" si="119"/>
        <v>0</v>
      </c>
      <c r="BP102" s="333">
        <f t="shared" ca="1" si="119"/>
        <v>0</v>
      </c>
      <c r="BQ102" s="333">
        <f t="shared" ca="1" si="119"/>
        <v>0</v>
      </c>
      <c r="BR102" s="333">
        <f t="shared" ref="BR102:CD102" ca="1" si="120">BR103+BR104+BR111+BR115</f>
        <v>0</v>
      </c>
      <c r="BS102" s="333">
        <f t="shared" ca="1" si="120"/>
        <v>0</v>
      </c>
      <c r="BT102" s="333">
        <f t="shared" ca="1" si="120"/>
        <v>0</v>
      </c>
      <c r="BU102" s="333">
        <f t="shared" ca="1" si="120"/>
        <v>0</v>
      </c>
      <c r="BV102" s="333">
        <f t="shared" ca="1" si="120"/>
        <v>0</v>
      </c>
      <c r="BW102" s="333">
        <f t="shared" ca="1" si="120"/>
        <v>0</v>
      </c>
      <c r="BX102" s="333">
        <f t="shared" ca="1" si="120"/>
        <v>0</v>
      </c>
      <c r="BY102" s="333">
        <f t="shared" ca="1" si="120"/>
        <v>0</v>
      </c>
      <c r="BZ102" s="333">
        <f t="shared" ca="1" si="120"/>
        <v>0</v>
      </c>
      <c r="CA102" s="333">
        <f t="shared" ca="1" si="120"/>
        <v>0</v>
      </c>
      <c r="CB102" s="333">
        <f t="shared" ca="1" si="120"/>
        <v>0</v>
      </c>
      <c r="CC102" s="333">
        <f t="shared" ca="1" si="120"/>
        <v>0</v>
      </c>
      <c r="CD102" s="333">
        <f t="shared" ca="1" si="120"/>
        <v>0</v>
      </c>
      <c r="CE102" s="333">
        <f t="shared" ref="CE102:CQ102" ca="1" si="121">CE103+CE104+CE111+CE115</f>
        <v>0</v>
      </c>
      <c r="CF102" s="333">
        <f t="shared" ca="1" si="121"/>
        <v>0</v>
      </c>
      <c r="CG102" s="333">
        <f t="shared" ca="1" si="121"/>
        <v>0</v>
      </c>
      <c r="CH102" s="333">
        <f t="shared" ca="1" si="121"/>
        <v>0</v>
      </c>
      <c r="CI102" s="333">
        <f t="shared" ca="1" si="121"/>
        <v>0</v>
      </c>
      <c r="CJ102" s="333">
        <f t="shared" ca="1" si="121"/>
        <v>0</v>
      </c>
      <c r="CK102" s="333">
        <f t="shared" ca="1" si="121"/>
        <v>0</v>
      </c>
      <c r="CL102" s="333">
        <f t="shared" ca="1" si="121"/>
        <v>0</v>
      </c>
      <c r="CM102" s="333">
        <f t="shared" ca="1" si="121"/>
        <v>0</v>
      </c>
      <c r="CN102" s="333">
        <f t="shared" ca="1" si="121"/>
        <v>0</v>
      </c>
      <c r="CO102" s="333">
        <f t="shared" ca="1" si="121"/>
        <v>0</v>
      </c>
      <c r="CP102" s="333">
        <f t="shared" ca="1" si="121"/>
        <v>0</v>
      </c>
      <c r="CQ102" s="333">
        <f t="shared" ca="1" si="121"/>
        <v>0</v>
      </c>
      <c r="CR102" s="333">
        <f t="shared" ref="CR102:DD102" ca="1" si="122">CR103+CR104+CR111+CR115</f>
        <v>0</v>
      </c>
      <c r="CS102" s="333">
        <f t="shared" ca="1" si="122"/>
        <v>0</v>
      </c>
      <c r="CT102" s="333">
        <f t="shared" ca="1" si="122"/>
        <v>0</v>
      </c>
      <c r="CU102" s="333">
        <f t="shared" ca="1" si="122"/>
        <v>0</v>
      </c>
      <c r="CV102" s="333">
        <f t="shared" ca="1" si="122"/>
        <v>0</v>
      </c>
      <c r="CW102" s="333">
        <f t="shared" ca="1" si="122"/>
        <v>0</v>
      </c>
      <c r="CX102" s="333">
        <f t="shared" ca="1" si="122"/>
        <v>0</v>
      </c>
      <c r="CY102" s="333">
        <f t="shared" ca="1" si="122"/>
        <v>0</v>
      </c>
      <c r="CZ102" s="333">
        <f t="shared" ca="1" si="122"/>
        <v>0</v>
      </c>
      <c r="DA102" s="333">
        <f t="shared" ca="1" si="122"/>
        <v>0</v>
      </c>
      <c r="DB102" s="333">
        <f t="shared" ca="1" si="122"/>
        <v>0</v>
      </c>
      <c r="DC102" s="333">
        <f t="shared" ca="1" si="122"/>
        <v>0</v>
      </c>
      <c r="DD102" s="333">
        <f t="shared" ca="1" si="122"/>
        <v>0</v>
      </c>
    </row>
    <row r="103" spans="2:108" s="536" customFormat="1" ht="12.75" x14ac:dyDescent="0.2">
      <c r="B103" s="303">
        <v>4411</v>
      </c>
      <c r="C103" s="304" t="s">
        <v>30</v>
      </c>
      <c r="D103" s="305" t="s">
        <v>36</v>
      </c>
      <c r="E103" s="537" t="s">
        <v>392</v>
      </c>
      <c r="F103" s="538"/>
      <c r="G103" s="538"/>
      <c r="H103" s="538"/>
      <c r="I103" s="538"/>
      <c r="J103" s="538"/>
      <c r="K103" s="538"/>
      <c r="L103" s="538"/>
      <c r="M103" s="539">
        <v>1</v>
      </c>
      <c r="N103" s="540">
        <v>1</v>
      </c>
      <c r="O103" s="541" t="s">
        <v>71090</v>
      </c>
      <c r="P103" s="530">
        <f ca="1">SUMIF(BREAKDOWN!$B$4:$CD$217,'sheet 2'!B103,BREAKDOWN!$P$4:$P$217)</f>
        <v>0</v>
      </c>
      <c r="Q103" s="530">
        <f ca="1">SUMIF(BREAKDOWN!$B$4:$CD$217,'sheet 2'!B103,BREAKDOWN!$Q$4:$Q$217)</f>
        <v>0</v>
      </c>
      <c r="R103" s="530">
        <f ca="1">SUMIF(BREAKDOWN!$B$4:$CD$217,'sheet 2'!$B$103,BREAKDOWN!R4:R217)</f>
        <v>0</v>
      </c>
      <c r="S103" s="530">
        <f ca="1">SUMIF(BREAKDOWN!$B$4:$CD$217,'sheet 2'!$B$103,BREAKDOWN!S4:S217)</f>
        <v>0</v>
      </c>
      <c r="T103" s="530">
        <f ca="1">SUMIF(BREAKDOWN!$B$4:$CD$217,'sheet 2'!$B$103,BREAKDOWN!T4:T217)</f>
        <v>0</v>
      </c>
      <c r="U103" s="530">
        <f ca="1">SUMIF(BREAKDOWN!$B$4:$CD$217,'sheet 2'!$B$103,BREAKDOWN!U4:U217)</f>
        <v>0</v>
      </c>
      <c r="V103" s="530">
        <f ca="1">SUMIF(BREAKDOWN!$B$4:$CD$217,'sheet 2'!$B$103,BREAKDOWN!V4:V217)</f>
        <v>0</v>
      </c>
      <c r="W103" s="530">
        <f ca="1">SUMIF(BREAKDOWN!$B$4:$CD$217,'sheet 2'!$B$103,BREAKDOWN!W4:W217)</f>
        <v>0</v>
      </c>
      <c r="X103" s="530">
        <f ca="1">SUMIF(BREAKDOWN!$B$4:$CD$217,'sheet 2'!$B$103,BREAKDOWN!X4:X217)</f>
        <v>0</v>
      </c>
      <c r="Y103" s="530">
        <f ca="1">SUMIF(BREAKDOWN!$B$4:$CD$217,'sheet 2'!$B$103,BREAKDOWN!Y4:Y217)</f>
        <v>0</v>
      </c>
      <c r="Z103" s="530">
        <f ca="1">SUMIF(BREAKDOWN!$B$4:$CD$217,'sheet 2'!$B$103,BREAKDOWN!Z4:Z217)</f>
        <v>0</v>
      </c>
      <c r="AA103" s="530">
        <f ca="1">SUMIF(BREAKDOWN!$B$4:$CD$217,'sheet 2'!$B$103,BREAKDOWN!AA4:AA217)</f>
        <v>0</v>
      </c>
      <c r="AB103" s="530">
        <f ca="1">SUMIF(BREAKDOWN!$B$4:$CD$217,'sheet 2'!$B$103,BREAKDOWN!AB4:AB217)</f>
        <v>0</v>
      </c>
      <c r="AC103" s="530">
        <f ca="1">SUMIF(BREAKDOWN!$B$4:$CD$217,'sheet 2'!$B$103,BREAKDOWN!AC4:AC217)</f>
        <v>0</v>
      </c>
      <c r="AD103" s="542">
        <f ca="1">SUM(R103:AC103)</f>
        <v>0</v>
      </c>
      <c r="AE103" s="530">
        <f ca="1">SUMIF(BREAKDOWN!$B$4:$CD$217,'sheet 2'!$B$103,BREAKDOWN!AE4:AE217)</f>
        <v>0</v>
      </c>
      <c r="AF103" s="530">
        <f ca="1">SUMIF(BREAKDOWN!$B$4:$CD$217,'sheet 2'!$B$103,BREAKDOWN!AF4:AF217)</f>
        <v>0</v>
      </c>
      <c r="AG103" s="530">
        <f ca="1">SUMIF(BREAKDOWN!$B$4:$CD$217,'sheet 2'!$B$103,BREAKDOWN!AG4:AG217)</f>
        <v>0</v>
      </c>
      <c r="AH103" s="530">
        <f ca="1">SUMIF(BREAKDOWN!$B$4:$CD$217,'sheet 2'!$B$103,BREAKDOWN!AH4:AH217)</f>
        <v>0</v>
      </c>
      <c r="AI103" s="530">
        <f ca="1">SUMIF(BREAKDOWN!$B$4:$CD$217,'sheet 2'!$B$103,BREAKDOWN!AI4:AI217)</f>
        <v>0</v>
      </c>
      <c r="AJ103" s="530">
        <f ca="1">SUMIF(BREAKDOWN!$B$4:$CD$217,'sheet 2'!$B$103,BREAKDOWN!AJ4:AJ217)</f>
        <v>0</v>
      </c>
      <c r="AK103" s="530">
        <f ca="1">SUMIF(BREAKDOWN!$B$4:$CD$217,'sheet 2'!$B$103,BREAKDOWN!AK4:AK217)</f>
        <v>0</v>
      </c>
      <c r="AL103" s="530">
        <f ca="1">SUMIF(BREAKDOWN!$B$4:$CD$217,'sheet 2'!$B$103,BREAKDOWN!AL4:AL217)</f>
        <v>0</v>
      </c>
      <c r="AM103" s="530">
        <f ca="1">SUMIF(BREAKDOWN!$B$4:$CD$217,'sheet 2'!$B$103,BREAKDOWN!AM4:AM217)</f>
        <v>0</v>
      </c>
      <c r="AN103" s="530">
        <f ca="1">SUMIF(BREAKDOWN!$B$4:$CD$217,'sheet 2'!$B$103,BREAKDOWN!AN4:AN217)</f>
        <v>0</v>
      </c>
      <c r="AO103" s="530">
        <f ca="1">SUMIF(BREAKDOWN!$B$4:$CD$217,'sheet 2'!$B$103,BREAKDOWN!AO4:AO217)</f>
        <v>0</v>
      </c>
      <c r="AP103" s="530">
        <f ca="1">SUMIF(BREAKDOWN!$B$4:$CD$217,'sheet 2'!$B$103,BREAKDOWN!AP4:AP217)</f>
        <v>0</v>
      </c>
      <c r="AQ103" s="542">
        <f ca="1">SUM(AE103:AP103)</f>
        <v>0</v>
      </c>
      <c r="AR103" s="530">
        <f ca="1">SUMIF(BREAKDOWN!$B$4:$CD$217,'sheet 2'!$B$103,BREAKDOWN!AR4:AR217)</f>
        <v>0</v>
      </c>
      <c r="AS103" s="530">
        <f ca="1">SUMIF(BREAKDOWN!$B$4:$CD$217,'sheet 2'!$B$103,BREAKDOWN!AS4:AS217)</f>
        <v>0</v>
      </c>
      <c r="AT103" s="530">
        <f ca="1">SUMIF(BREAKDOWN!$B$4:$CD$217,'sheet 2'!$B$103,BREAKDOWN!AT4:AT217)</f>
        <v>0</v>
      </c>
      <c r="AU103" s="530">
        <f ca="1">SUMIF(BREAKDOWN!$B$4:$CD$217,'sheet 2'!$B$103,BREAKDOWN!AU4:AU217)</f>
        <v>0</v>
      </c>
      <c r="AV103" s="530">
        <f ca="1">SUMIF(BREAKDOWN!$B$4:$CD$217,'sheet 2'!$B$103,BREAKDOWN!AV4:AV217)</f>
        <v>0</v>
      </c>
      <c r="AW103" s="530">
        <f ca="1">SUMIF(BREAKDOWN!$B$4:$CD$217,'sheet 2'!$B$103,BREAKDOWN!AW4:AW217)</f>
        <v>0</v>
      </c>
      <c r="AX103" s="530">
        <f ca="1">SUMIF(BREAKDOWN!$B$4:$CD$217,'sheet 2'!$B$103,BREAKDOWN!AX4:AX217)</f>
        <v>0</v>
      </c>
      <c r="AY103" s="530">
        <f ca="1">SUMIF(BREAKDOWN!$B$4:$CD$217,'sheet 2'!$B$103,BREAKDOWN!AY4:AY217)</f>
        <v>0</v>
      </c>
      <c r="AZ103" s="530">
        <f ca="1">SUMIF(BREAKDOWN!$B$4:$CD$217,'sheet 2'!$B$103,BREAKDOWN!AZ4:AZ217)</f>
        <v>0</v>
      </c>
      <c r="BA103" s="530">
        <f ca="1">SUMIF(BREAKDOWN!$B$4:$CD$217,'sheet 2'!$B$103,BREAKDOWN!BA4:BA217)</f>
        <v>0</v>
      </c>
      <c r="BB103" s="530">
        <f ca="1">SUMIF(BREAKDOWN!$B$4:$CD$217,'sheet 2'!$B$103,BREAKDOWN!BB4:BB217)</f>
        <v>0</v>
      </c>
      <c r="BC103" s="530">
        <f ca="1">SUMIF(BREAKDOWN!$B$4:$CD$217,'sheet 2'!$B$103,BREAKDOWN!BC4:BC217)</f>
        <v>0</v>
      </c>
      <c r="BD103" s="542">
        <f ca="1">SUM(AR103:BC103)</f>
        <v>0</v>
      </c>
      <c r="BE103" s="530">
        <f ca="1">SUMIF(BREAKDOWN!$B$4:$CD$217,'sheet 2'!$B$103,BREAKDOWN!BE4:BE217)</f>
        <v>0</v>
      </c>
      <c r="BF103" s="530">
        <f ca="1">SUMIF(BREAKDOWN!$B$4:$CD$217,'sheet 2'!$B$103,BREAKDOWN!BF4:BF217)</f>
        <v>0</v>
      </c>
      <c r="BG103" s="530">
        <f ca="1">SUMIF(BREAKDOWN!$B$4:$CD$217,'sheet 2'!$B$103,BREAKDOWN!BG4:BG217)</f>
        <v>0</v>
      </c>
      <c r="BH103" s="530">
        <f ca="1">SUMIF(BREAKDOWN!$B$4:$CD$217,'sheet 2'!$B$103,BREAKDOWN!BH4:BH217)</f>
        <v>0</v>
      </c>
      <c r="BI103" s="530">
        <f ca="1">SUMIF(BREAKDOWN!$B$4:$CD$217,'sheet 2'!$B$103,BREAKDOWN!BI4:BI217)</f>
        <v>0</v>
      </c>
      <c r="BJ103" s="530">
        <f ca="1">SUMIF(BREAKDOWN!$B$4:$CD$217,'sheet 2'!$B$103,BREAKDOWN!BJ4:BJ217)</f>
        <v>0</v>
      </c>
      <c r="BK103" s="530">
        <f ca="1">SUMIF(BREAKDOWN!$B$4:$CD$217,'sheet 2'!$B$103,BREAKDOWN!BK4:BK217)</f>
        <v>0</v>
      </c>
      <c r="BL103" s="530">
        <f ca="1">SUMIF(BREAKDOWN!$B$4:$CD$217,'sheet 2'!$B$103,BREAKDOWN!BL4:BL217)</f>
        <v>0</v>
      </c>
      <c r="BM103" s="530">
        <f ca="1">SUMIF(BREAKDOWN!$B$4:$CD$217,'sheet 2'!$B$103,BREAKDOWN!BM4:BM217)</f>
        <v>0</v>
      </c>
      <c r="BN103" s="530">
        <f ca="1">SUMIF(BREAKDOWN!$B$4:$CD$217,'sheet 2'!$B$103,BREAKDOWN!BN4:BN217)</f>
        <v>0</v>
      </c>
      <c r="BO103" s="530">
        <f ca="1">SUMIF(BREAKDOWN!$B$4:$CD$217,'sheet 2'!$B$103,BREAKDOWN!BO4:BO217)</f>
        <v>0</v>
      </c>
      <c r="BP103" s="530">
        <f ca="1">SUMIF(BREAKDOWN!$B$4:$CD$217,'sheet 2'!$B$103,BREAKDOWN!BP4:BP217)</f>
        <v>0</v>
      </c>
      <c r="BQ103" s="542">
        <f ca="1">SUM(BE103:BP103)</f>
        <v>0</v>
      </c>
      <c r="BR103" s="530">
        <f ca="1">SUMIF(BREAKDOWN!$B$4:$CD$217,'sheet 2'!$B$103,BREAKDOWN!BR4:BR217)</f>
        <v>0</v>
      </c>
      <c r="BS103" s="530">
        <f ca="1">SUMIF(BREAKDOWN!$B$4:$CD$217,'sheet 2'!$B$103,BREAKDOWN!BS4:BS217)</f>
        <v>0</v>
      </c>
      <c r="BT103" s="530">
        <f ca="1">SUMIF(BREAKDOWN!$B$4:$CD$217,'sheet 2'!$B$103,BREAKDOWN!BT4:BT217)</f>
        <v>0</v>
      </c>
      <c r="BU103" s="530">
        <f ca="1">SUMIF(BREAKDOWN!$B$4:$CD$217,'sheet 2'!$B$103,BREAKDOWN!BU4:BU217)</f>
        <v>0</v>
      </c>
      <c r="BV103" s="530">
        <f ca="1">SUMIF(BREAKDOWN!$B$4:$CD$217,'sheet 2'!$B$103,BREAKDOWN!BV4:BV217)</f>
        <v>0</v>
      </c>
      <c r="BW103" s="530">
        <f ca="1">SUMIF(BREAKDOWN!$B$4:$CD$217,'sheet 2'!$B$103,BREAKDOWN!BW4:BW217)</f>
        <v>0</v>
      </c>
      <c r="BX103" s="530">
        <f ca="1">SUMIF(BREAKDOWN!$B$4:$CD$217,'sheet 2'!$B$103,BREAKDOWN!BX4:BX217)</f>
        <v>0</v>
      </c>
      <c r="BY103" s="530">
        <f ca="1">SUMIF(BREAKDOWN!$B$4:$CD$217,'sheet 2'!$B$103,BREAKDOWN!BY4:BY217)</f>
        <v>0</v>
      </c>
      <c r="BZ103" s="530">
        <f ca="1">SUMIF(BREAKDOWN!$B$4:$CD$217,'sheet 2'!$B$103,BREAKDOWN!BZ4:BZ217)</f>
        <v>0</v>
      </c>
      <c r="CA103" s="530">
        <f ca="1">SUMIF(BREAKDOWN!$B$4:$CD$217,'sheet 2'!$B$103,BREAKDOWN!CA4:CA217)</f>
        <v>0</v>
      </c>
      <c r="CB103" s="530">
        <f ca="1">SUMIF(BREAKDOWN!$B$4:$CD$217,'sheet 2'!$B$103,BREAKDOWN!CB4:CB217)</f>
        <v>0</v>
      </c>
      <c r="CC103" s="530">
        <f ca="1">SUMIF(BREAKDOWN!$B$4:$CD$217,'sheet 2'!$B$103,BREAKDOWN!CC4:CC217)</f>
        <v>0</v>
      </c>
      <c r="CD103" s="542">
        <f ca="1">SUM(BR103:CC103)</f>
        <v>0</v>
      </c>
      <c r="CE103" s="530">
        <f ca="1">SUMIF(BREAKDOWN!$B$4:$CD$217,'sheet 2'!$B$103,BREAKDOWN!CE4:CE217)</f>
        <v>0</v>
      </c>
      <c r="CF103" s="530">
        <f ca="1">SUMIF(BREAKDOWN!$B$4:$CD$217,'sheet 2'!$B$103,BREAKDOWN!CF4:CF217)</f>
        <v>0</v>
      </c>
      <c r="CG103" s="530">
        <f ca="1">SUMIF(BREAKDOWN!$B$4:$CD$217,'sheet 2'!$B$103,BREAKDOWN!CG4:CG217)</f>
        <v>0</v>
      </c>
      <c r="CH103" s="530">
        <f ca="1">SUMIF(BREAKDOWN!$B$4:$CD$217,'sheet 2'!$B$103,BREAKDOWN!CH4:CH217)</f>
        <v>0</v>
      </c>
      <c r="CI103" s="530">
        <f ca="1">SUMIF(BREAKDOWN!$B$4:$CD$217,'sheet 2'!$B$103,BREAKDOWN!CI4:CI217)</f>
        <v>0</v>
      </c>
      <c r="CJ103" s="530">
        <f ca="1">SUMIF(BREAKDOWN!$B$4:$CD$217,'sheet 2'!$B$103,BREAKDOWN!CJ4:CJ217)</f>
        <v>0</v>
      </c>
      <c r="CK103" s="530">
        <f ca="1">SUMIF(BREAKDOWN!$B$4:$CD$217,'sheet 2'!$B$103,BREAKDOWN!CK4:CK217)</f>
        <v>0</v>
      </c>
      <c r="CL103" s="530">
        <f ca="1">SUMIF(BREAKDOWN!$B$4:$CD$217,'sheet 2'!$B$103,BREAKDOWN!CL4:CL217)</f>
        <v>0</v>
      </c>
      <c r="CM103" s="530">
        <f ca="1">SUMIF(BREAKDOWN!$B$4:$CD$217,'sheet 2'!$B$103,BREAKDOWN!CM4:CM217)</f>
        <v>0</v>
      </c>
      <c r="CN103" s="530">
        <f ca="1">SUMIF(BREAKDOWN!$B$4:$CD$217,'sheet 2'!$B$103,BREAKDOWN!CN4:CN217)</f>
        <v>0</v>
      </c>
      <c r="CO103" s="530">
        <f ca="1">SUMIF(BREAKDOWN!$B$4:$CD$217,'sheet 2'!$B$103,BREAKDOWN!CO4:CO217)</f>
        <v>0</v>
      </c>
      <c r="CP103" s="530">
        <f ca="1">SUMIF(BREAKDOWN!$B$4:$CD$217,'sheet 2'!$B$103,BREAKDOWN!CP4:CP217)</f>
        <v>0</v>
      </c>
      <c r="CQ103" s="542">
        <f ca="1">SUM(CE103:CP103)</f>
        <v>0</v>
      </c>
      <c r="CR103" s="530">
        <f ca="1">SUMIF(BREAKDOWN!$B$4:$CD$217,'sheet 2'!$B$103,BREAKDOWN!CR4:CR217)</f>
        <v>0</v>
      </c>
      <c r="CS103" s="530">
        <f ca="1">SUMIF(BREAKDOWN!$B$4:$CD$217,'sheet 2'!$B$103,BREAKDOWN!CS4:CS217)</f>
        <v>0</v>
      </c>
      <c r="CT103" s="530">
        <f ca="1">SUMIF(BREAKDOWN!$B$4:$CD$217,'sheet 2'!$B$103,BREAKDOWN!CT4:CT217)</f>
        <v>0</v>
      </c>
      <c r="CU103" s="530">
        <f ca="1">SUMIF(BREAKDOWN!$B$4:$CD$217,'sheet 2'!$B$103,BREAKDOWN!CU4:CU217)</f>
        <v>0</v>
      </c>
      <c r="CV103" s="530">
        <f ca="1">SUMIF(BREAKDOWN!$B$4:$CD$217,'sheet 2'!$B$103,BREAKDOWN!CV4:CV217)</f>
        <v>0</v>
      </c>
      <c r="CW103" s="530">
        <f ca="1">SUMIF(BREAKDOWN!$B$4:$CD$217,'sheet 2'!$B$103,BREAKDOWN!CW4:CW217)</f>
        <v>0</v>
      </c>
      <c r="CX103" s="530">
        <f ca="1">SUMIF(BREAKDOWN!$B$4:$CD$217,'sheet 2'!$B$103,BREAKDOWN!CX4:CX217)</f>
        <v>0</v>
      </c>
      <c r="CY103" s="530">
        <f ca="1">SUMIF(BREAKDOWN!$B$4:$CD$217,'sheet 2'!$B$103,BREAKDOWN!CY4:CY217)</f>
        <v>0</v>
      </c>
      <c r="CZ103" s="530">
        <f ca="1">SUMIF(BREAKDOWN!$B$4:$CD$217,'sheet 2'!$B$103,BREAKDOWN!CZ4:CZ217)</f>
        <v>0</v>
      </c>
      <c r="DA103" s="530">
        <f ca="1">SUMIF(BREAKDOWN!$B$4:$CD$217,'sheet 2'!$B$103,BREAKDOWN!DA4:DA217)</f>
        <v>0</v>
      </c>
      <c r="DB103" s="530">
        <f ca="1">SUMIF(BREAKDOWN!$B$4:$CD$217,'sheet 2'!$B$103,BREAKDOWN!DB4:DB217)</f>
        <v>0</v>
      </c>
      <c r="DC103" s="530">
        <f ca="1">SUMIF(BREAKDOWN!$B$4:$CD$217,'sheet 2'!$B$103,BREAKDOWN!DC4:DC217)</f>
        <v>0</v>
      </c>
      <c r="DD103" s="542">
        <f ca="1">SUM(CR103:DC103)</f>
        <v>0</v>
      </c>
    </row>
    <row r="104" spans="2:108" s="213" customFormat="1" ht="12.75" x14ac:dyDescent="0.2">
      <c r="B104" s="166"/>
      <c r="C104" s="145" t="s">
        <v>282</v>
      </c>
      <c r="D104" s="289" t="s">
        <v>36</v>
      </c>
      <c r="E104" s="291" t="s">
        <v>275</v>
      </c>
      <c r="F104" s="184"/>
      <c r="G104" s="184"/>
      <c r="H104" s="184"/>
      <c r="I104" s="184"/>
      <c r="J104" s="184"/>
      <c r="K104" s="184"/>
      <c r="L104" s="184"/>
      <c r="M104" s="266"/>
      <c r="N104" s="264"/>
      <c r="O104" s="337"/>
      <c r="P104" s="326"/>
      <c r="Q104" s="321">
        <f>SUM(Q105:Q110)</f>
        <v>0</v>
      </c>
      <c r="R104" s="321">
        <f t="shared" ref="R104:AQ104" si="123">SUM(R105:R110)</f>
        <v>0</v>
      </c>
      <c r="S104" s="321">
        <f t="shared" si="123"/>
        <v>0</v>
      </c>
      <c r="T104" s="321">
        <f t="shared" si="123"/>
        <v>0</v>
      </c>
      <c r="U104" s="321">
        <f t="shared" si="123"/>
        <v>0</v>
      </c>
      <c r="V104" s="321">
        <f t="shared" si="123"/>
        <v>0</v>
      </c>
      <c r="W104" s="321">
        <f t="shared" si="123"/>
        <v>0</v>
      </c>
      <c r="X104" s="321">
        <f t="shared" si="123"/>
        <v>0</v>
      </c>
      <c r="Y104" s="321">
        <f t="shared" si="123"/>
        <v>0</v>
      </c>
      <c r="Z104" s="321">
        <f t="shared" si="123"/>
        <v>0</v>
      </c>
      <c r="AA104" s="321">
        <f t="shared" si="123"/>
        <v>0</v>
      </c>
      <c r="AB104" s="321">
        <f t="shared" si="123"/>
        <v>0</v>
      </c>
      <c r="AC104" s="321">
        <f t="shared" si="123"/>
        <v>0</v>
      </c>
      <c r="AD104" s="321">
        <f t="shared" si="123"/>
        <v>0</v>
      </c>
      <c r="AE104" s="321">
        <f t="shared" si="123"/>
        <v>0</v>
      </c>
      <c r="AF104" s="321">
        <f t="shared" si="123"/>
        <v>0</v>
      </c>
      <c r="AG104" s="321">
        <f t="shared" si="123"/>
        <v>0</v>
      </c>
      <c r="AH104" s="321">
        <f t="shared" si="123"/>
        <v>0</v>
      </c>
      <c r="AI104" s="321">
        <f t="shared" si="123"/>
        <v>0</v>
      </c>
      <c r="AJ104" s="321">
        <f t="shared" si="123"/>
        <v>0</v>
      </c>
      <c r="AK104" s="321">
        <f t="shared" si="123"/>
        <v>0</v>
      </c>
      <c r="AL104" s="321">
        <f t="shared" si="123"/>
        <v>0</v>
      </c>
      <c r="AM104" s="321">
        <f t="shared" si="123"/>
        <v>0</v>
      </c>
      <c r="AN104" s="321">
        <f t="shared" si="123"/>
        <v>0</v>
      </c>
      <c r="AO104" s="321">
        <f t="shared" si="123"/>
        <v>0</v>
      </c>
      <c r="AP104" s="321">
        <f t="shared" si="123"/>
        <v>0</v>
      </c>
      <c r="AQ104" s="321">
        <f t="shared" si="123"/>
        <v>0</v>
      </c>
      <c r="AR104" s="321">
        <f t="shared" ref="AR104:BQ104" si="124">SUM(AR105:AR110)</f>
        <v>0</v>
      </c>
      <c r="AS104" s="321">
        <f t="shared" si="124"/>
        <v>0</v>
      </c>
      <c r="AT104" s="321">
        <f t="shared" si="124"/>
        <v>0</v>
      </c>
      <c r="AU104" s="321">
        <f t="shared" si="124"/>
        <v>0</v>
      </c>
      <c r="AV104" s="321">
        <f t="shared" si="124"/>
        <v>0</v>
      </c>
      <c r="AW104" s="321">
        <f t="shared" si="124"/>
        <v>0</v>
      </c>
      <c r="AX104" s="321">
        <f t="shared" si="124"/>
        <v>0</v>
      </c>
      <c r="AY104" s="321">
        <f t="shared" si="124"/>
        <v>0</v>
      </c>
      <c r="AZ104" s="321">
        <f t="shared" si="124"/>
        <v>0</v>
      </c>
      <c r="BA104" s="321">
        <f t="shared" si="124"/>
        <v>0</v>
      </c>
      <c r="BB104" s="321">
        <f t="shared" si="124"/>
        <v>0</v>
      </c>
      <c r="BC104" s="321">
        <f t="shared" si="124"/>
        <v>0</v>
      </c>
      <c r="BD104" s="321">
        <f t="shared" si="124"/>
        <v>0</v>
      </c>
      <c r="BE104" s="321">
        <f t="shared" si="124"/>
        <v>0</v>
      </c>
      <c r="BF104" s="321">
        <f t="shared" si="124"/>
        <v>0</v>
      </c>
      <c r="BG104" s="321">
        <f t="shared" si="124"/>
        <v>0</v>
      </c>
      <c r="BH104" s="321">
        <f t="shared" si="124"/>
        <v>0</v>
      </c>
      <c r="BI104" s="321">
        <f t="shared" si="124"/>
        <v>0</v>
      </c>
      <c r="BJ104" s="321">
        <f t="shared" si="124"/>
        <v>0</v>
      </c>
      <c r="BK104" s="321">
        <f t="shared" si="124"/>
        <v>0</v>
      </c>
      <c r="BL104" s="321">
        <f t="shared" si="124"/>
        <v>0</v>
      </c>
      <c r="BM104" s="321">
        <f t="shared" si="124"/>
        <v>0</v>
      </c>
      <c r="BN104" s="321">
        <f t="shared" si="124"/>
        <v>0</v>
      </c>
      <c r="BO104" s="321">
        <f t="shared" si="124"/>
        <v>0</v>
      </c>
      <c r="BP104" s="321">
        <f t="shared" si="124"/>
        <v>0</v>
      </c>
      <c r="BQ104" s="321">
        <f t="shared" si="124"/>
        <v>0</v>
      </c>
      <c r="BR104" s="321">
        <f t="shared" ref="BR104:CD104" si="125">SUM(BR105:BR110)</f>
        <v>0</v>
      </c>
      <c r="BS104" s="321">
        <f t="shared" si="125"/>
        <v>0</v>
      </c>
      <c r="BT104" s="321">
        <f t="shared" si="125"/>
        <v>0</v>
      </c>
      <c r="BU104" s="321">
        <f t="shared" si="125"/>
        <v>0</v>
      </c>
      <c r="BV104" s="321">
        <f t="shared" si="125"/>
        <v>0</v>
      </c>
      <c r="BW104" s="321">
        <f t="shared" si="125"/>
        <v>0</v>
      </c>
      <c r="BX104" s="321">
        <f t="shared" si="125"/>
        <v>0</v>
      </c>
      <c r="BY104" s="321">
        <f t="shared" si="125"/>
        <v>0</v>
      </c>
      <c r="BZ104" s="321">
        <f t="shared" si="125"/>
        <v>0</v>
      </c>
      <c r="CA104" s="321">
        <f t="shared" si="125"/>
        <v>0</v>
      </c>
      <c r="CB104" s="321">
        <f t="shared" si="125"/>
        <v>0</v>
      </c>
      <c r="CC104" s="321">
        <f t="shared" si="125"/>
        <v>0</v>
      </c>
      <c r="CD104" s="321">
        <f t="shared" si="125"/>
        <v>0</v>
      </c>
      <c r="CE104" s="321">
        <f t="shared" ref="CE104:CQ104" si="126">SUM(CE105:CE110)</f>
        <v>0</v>
      </c>
      <c r="CF104" s="321">
        <f t="shared" si="126"/>
        <v>0</v>
      </c>
      <c r="CG104" s="321">
        <f t="shared" si="126"/>
        <v>0</v>
      </c>
      <c r="CH104" s="321">
        <f t="shared" si="126"/>
        <v>0</v>
      </c>
      <c r="CI104" s="321">
        <f t="shared" si="126"/>
        <v>0</v>
      </c>
      <c r="CJ104" s="321">
        <f t="shared" si="126"/>
        <v>0</v>
      </c>
      <c r="CK104" s="321">
        <f t="shared" si="126"/>
        <v>0</v>
      </c>
      <c r="CL104" s="321">
        <f t="shared" si="126"/>
        <v>0</v>
      </c>
      <c r="CM104" s="321">
        <f t="shared" si="126"/>
        <v>0</v>
      </c>
      <c r="CN104" s="321">
        <f t="shared" si="126"/>
        <v>0</v>
      </c>
      <c r="CO104" s="321">
        <f t="shared" si="126"/>
        <v>0</v>
      </c>
      <c r="CP104" s="321">
        <f t="shared" si="126"/>
        <v>0</v>
      </c>
      <c r="CQ104" s="321">
        <f t="shared" si="126"/>
        <v>0</v>
      </c>
      <c r="CR104" s="321">
        <f t="shared" ref="CR104:DD104" si="127">SUM(CR105:CR110)</f>
        <v>0</v>
      </c>
      <c r="CS104" s="321">
        <f t="shared" si="127"/>
        <v>0</v>
      </c>
      <c r="CT104" s="321">
        <f t="shared" si="127"/>
        <v>0</v>
      </c>
      <c r="CU104" s="321">
        <f t="shared" si="127"/>
        <v>0</v>
      </c>
      <c r="CV104" s="321">
        <f t="shared" si="127"/>
        <v>0</v>
      </c>
      <c r="CW104" s="321">
        <f t="shared" si="127"/>
        <v>0</v>
      </c>
      <c r="CX104" s="321">
        <f t="shared" si="127"/>
        <v>0</v>
      </c>
      <c r="CY104" s="321">
        <f t="shared" si="127"/>
        <v>0</v>
      </c>
      <c r="CZ104" s="321">
        <f t="shared" si="127"/>
        <v>0</v>
      </c>
      <c r="DA104" s="321">
        <f t="shared" si="127"/>
        <v>0</v>
      </c>
      <c r="DB104" s="321">
        <f t="shared" si="127"/>
        <v>0</v>
      </c>
      <c r="DC104" s="321">
        <f t="shared" si="127"/>
        <v>0</v>
      </c>
      <c r="DD104" s="321">
        <f t="shared" si="127"/>
        <v>0</v>
      </c>
    </row>
    <row r="105" spans="2:108" s="213" customFormat="1" ht="12.75" x14ac:dyDescent="0.2">
      <c r="B105" s="166">
        <v>4431</v>
      </c>
      <c r="C105" s="145"/>
      <c r="D105" s="289" t="s">
        <v>36</v>
      </c>
      <c r="E105" s="290" t="s">
        <v>276</v>
      </c>
      <c r="F105" s="184"/>
      <c r="G105" s="184"/>
      <c r="H105" s="184"/>
      <c r="I105" s="184"/>
      <c r="J105" s="184"/>
      <c r="K105" s="184"/>
      <c r="L105" s="184"/>
      <c r="M105" s="402"/>
      <c r="N105" s="353"/>
      <c r="O105" s="403"/>
      <c r="P105" s="360"/>
      <c r="Q105" s="256">
        <f>P105*N105*M105</f>
        <v>0</v>
      </c>
      <c r="R105" s="389"/>
      <c r="S105" s="389"/>
      <c r="T105" s="389"/>
      <c r="U105" s="389"/>
      <c r="V105" s="389"/>
      <c r="W105" s="389"/>
      <c r="X105" s="389"/>
      <c r="Y105" s="389"/>
      <c r="Z105" s="389"/>
      <c r="AA105" s="389"/>
      <c r="AB105" s="389"/>
      <c r="AC105" s="389"/>
      <c r="AD105" s="256">
        <f t="shared" ref="AD105:AD110" si="128">SUM(R105:AC105)</f>
        <v>0</v>
      </c>
      <c r="AE105" s="389"/>
      <c r="AF105" s="389"/>
      <c r="AG105" s="389"/>
      <c r="AH105" s="389"/>
      <c r="AI105" s="389"/>
      <c r="AJ105" s="389"/>
      <c r="AK105" s="389"/>
      <c r="AL105" s="389"/>
      <c r="AM105" s="389"/>
      <c r="AN105" s="389"/>
      <c r="AO105" s="389"/>
      <c r="AP105" s="389"/>
      <c r="AQ105" s="256">
        <f t="shared" ref="AQ105:AQ110" si="129">SUM(AE105:AP105)</f>
        <v>0</v>
      </c>
      <c r="AR105" s="389"/>
      <c r="AS105" s="389"/>
      <c r="AT105" s="389"/>
      <c r="AU105" s="389"/>
      <c r="AV105" s="389"/>
      <c r="AW105" s="389"/>
      <c r="AX105" s="389"/>
      <c r="AY105" s="389"/>
      <c r="AZ105" s="389"/>
      <c r="BA105" s="389"/>
      <c r="BB105" s="389"/>
      <c r="BC105" s="389"/>
      <c r="BD105" s="256">
        <f t="shared" ref="BD105:BD110" si="130">SUM(AR105:BC105)</f>
        <v>0</v>
      </c>
      <c r="BE105" s="389"/>
      <c r="BF105" s="389"/>
      <c r="BG105" s="389"/>
      <c r="BH105" s="389"/>
      <c r="BI105" s="389"/>
      <c r="BJ105" s="389"/>
      <c r="BK105" s="389"/>
      <c r="BL105" s="389"/>
      <c r="BM105" s="389"/>
      <c r="BN105" s="389"/>
      <c r="BO105" s="389"/>
      <c r="BP105" s="389"/>
      <c r="BQ105" s="256">
        <f t="shared" ref="BQ105:BQ110" si="131">SUM(BE105:BP105)</f>
        <v>0</v>
      </c>
      <c r="BR105" s="389"/>
      <c r="BS105" s="389"/>
      <c r="BT105" s="389"/>
      <c r="BU105" s="389"/>
      <c r="BV105" s="389"/>
      <c r="BW105" s="389"/>
      <c r="BX105" s="389"/>
      <c r="BY105" s="389"/>
      <c r="BZ105" s="389"/>
      <c r="CA105" s="389"/>
      <c r="CB105" s="389"/>
      <c r="CC105" s="389"/>
      <c r="CD105" s="256">
        <f t="shared" ref="CD105:CD110" si="132">SUM(BR105:CC105)</f>
        <v>0</v>
      </c>
      <c r="CE105" s="389"/>
      <c r="CF105" s="389"/>
      <c r="CG105" s="389"/>
      <c r="CH105" s="389"/>
      <c r="CI105" s="389"/>
      <c r="CJ105" s="389"/>
      <c r="CK105" s="389"/>
      <c r="CL105" s="389"/>
      <c r="CM105" s="389"/>
      <c r="CN105" s="389"/>
      <c r="CO105" s="389"/>
      <c r="CP105" s="389"/>
      <c r="CQ105" s="256">
        <f t="shared" ref="CQ105:CQ110" si="133">SUM(CE105:CP105)</f>
        <v>0</v>
      </c>
      <c r="CR105" s="389"/>
      <c r="CS105" s="389"/>
      <c r="CT105" s="389"/>
      <c r="CU105" s="389"/>
      <c r="CV105" s="389"/>
      <c r="CW105" s="389"/>
      <c r="CX105" s="389"/>
      <c r="CY105" s="389"/>
      <c r="CZ105" s="389"/>
      <c r="DA105" s="389"/>
      <c r="DB105" s="389"/>
      <c r="DC105" s="389"/>
      <c r="DD105" s="256">
        <f t="shared" ref="DD105:DD110" si="134">SUM(CR105:DC105)</f>
        <v>0</v>
      </c>
    </row>
    <row r="106" spans="2:108" s="213" customFormat="1" ht="12.75" x14ac:dyDescent="0.2">
      <c r="B106" s="166">
        <v>4431</v>
      </c>
      <c r="C106" s="145"/>
      <c r="D106" s="289" t="s">
        <v>36</v>
      </c>
      <c r="E106" s="290" t="s">
        <v>277</v>
      </c>
      <c r="F106" s="184"/>
      <c r="G106" s="184"/>
      <c r="H106" s="184"/>
      <c r="I106" s="184"/>
      <c r="J106" s="184"/>
      <c r="K106" s="184"/>
      <c r="L106" s="184"/>
      <c r="M106" s="402"/>
      <c r="N106" s="353"/>
      <c r="O106" s="403"/>
      <c r="P106" s="360"/>
      <c r="Q106" s="256">
        <f>P106*N106*M106</f>
        <v>0</v>
      </c>
      <c r="R106" s="389"/>
      <c r="S106" s="389"/>
      <c r="T106" s="389"/>
      <c r="U106" s="389"/>
      <c r="V106" s="389"/>
      <c r="W106" s="389"/>
      <c r="X106" s="389"/>
      <c r="Y106" s="389"/>
      <c r="Z106" s="389"/>
      <c r="AA106" s="389"/>
      <c r="AB106" s="389"/>
      <c r="AC106" s="389"/>
      <c r="AD106" s="256">
        <f t="shared" si="128"/>
        <v>0</v>
      </c>
      <c r="AE106" s="389"/>
      <c r="AF106" s="389"/>
      <c r="AG106" s="389"/>
      <c r="AH106" s="389"/>
      <c r="AI106" s="389"/>
      <c r="AJ106" s="389"/>
      <c r="AK106" s="389"/>
      <c r="AL106" s="389"/>
      <c r="AM106" s="389"/>
      <c r="AN106" s="389"/>
      <c r="AO106" s="389"/>
      <c r="AP106" s="389"/>
      <c r="AQ106" s="256">
        <f t="shared" si="129"/>
        <v>0</v>
      </c>
      <c r="AR106" s="389"/>
      <c r="AS106" s="389"/>
      <c r="AT106" s="389"/>
      <c r="AU106" s="389"/>
      <c r="AV106" s="389"/>
      <c r="AW106" s="389"/>
      <c r="AX106" s="389"/>
      <c r="AY106" s="389"/>
      <c r="AZ106" s="389"/>
      <c r="BA106" s="389"/>
      <c r="BB106" s="389"/>
      <c r="BC106" s="389"/>
      <c r="BD106" s="256">
        <f t="shared" si="130"/>
        <v>0</v>
      </c>
      <c r="BE106" s="389"/>
      <c r="BF106" s="389"/>
      <c r="BG106" s="389"/>
      <c r="BH106" s="389"/>
      <c r="BI106" s="389"/>
      <c r="BJ106" s="389"/>
      <c r="BK106" s="389"/>
      <c r="BL106" s="389"/>
      <c r="BM106" s="389"/>
      <c r="BN106" s="389"/>
      <c r="BO106" s="389"/>
      <c r="BP106" s="389"/>
      <c r="BQ106" s="256">
        <f t="shared" si="131"/>
        <v>0</v>
      </c>
      <c r="BR106" s="389"/>
      <c r="BS106" s="389"/>
      <c r="BT106" s="389"/>
      <c r="BU106" s="389"/>
      <c r="BV106" s="389"/>
      <c r="BW106" s="389"/>
      <c r="BX106" s="389"/>
      <c r="BY106" s="389"/>
      <c r="BZ106" s="389"/>
      <c r="CA106" s="389"/>
      <c r="CB106" s="389"/>
      <c r="CC106" s="389"/>
      <c r="CD106" s="256">
        <f t="shared" si="132"/>
        <v>0</v>
      </c>
      <c r="CE106" s="389"/>
      <c r="CF106" s="389"/>
      <c r="CG106" s="389"/>
      <c r="CH106" s="389"/>
      <c r="CI106" s="389"/>
      <c r="CJ106" s="389"/>
      <c r="CK106" s="389"/>
      <c r="CL106" s="389"/>
      <c r="CM106" s="389"/>
      <c r="CN106" s="389"/>
      <c r="CO106" s="389"/>
      <c r="CP106" s="389"/>
      <c r="CQ106" s="256">
        <f t="shared" si="133"/>
        <v>0</v>
      </c>
      <c r="CR106" s="389"/>
      <c r="CS106" s="389"/>
      <c r="CT106" s="389"/>
      <c r="CU106" s="389"/>
      <c r="CV106" s="389"/>
      <c r="CW106" s="389"/>
      <c r="CX106" s="389"/>
      <c r="CY106" s="389"/>
      <c r="CZ106" s="389"/>
      <c r="DA106" s="389"/>
      <c r="DB106" s="389"/>
      <c r="DC106" s="389"/>
      <c r="DD106" s="256">
        <f t="shared" si="134"/>
        <v>0</v>
      </c>
    </row>
    <row r="107" spans="2:108" s="213" customFormat="1" ht="12.75" x14ac:dyDescent="0.2">
      <c r="B107" s="166">
        <v>4431</v>
      </c>
      <c r="C107" s="145"/>
      <c r="D107" s="289" t="s">
        <v>36</v>
      </c>
      <c r="E107" s="290" t="s">
        <v>278</v>
      </c>
      <c r="F107" s="184"/>
      <c r="G107" s="184"/>
      <c r="H107" s="184"/>
      <c r="I107" s="184"/>
      <c r="J107" s="184"/>
      <c r="K107" s="184"/>
      <c r="L107" s="184"/>
      <c r="M107" s="402"/>
      <c r="N107" s="353"/>
      <c r="O107" s="403"/>
      <c r="P107" s="360"/>
      <c r="Q107" s="256">
        <f t="shared" ref="Q107:Q112" si="135">P107*N107*M107</f>
        <v>0</v>
      </c>
      <c r="R107" s="389"/>
      <c r="S107" s="389"/>
      <c r="T107" s="389"/>
      <c r="U107" s="389"/>
      <c r="V107" s="389"/>
      <c r="W107" s="389"/>
      <c r="X107" s="389"/>
      <c r="Y107" s="389"/>
      <c r="Z107" s="389"/>
      <c r="AA107" s="389"/>
      <c r="AB107" s="389"/>
      <c r="AC107" s="389"/>
      <c r="AD107" s="256">
        <f t="shared" si="128"/>
        <v>0</v>
      </c>
      <c r="AE107" s="389"/>
      <c r="AF107" s="389"/>
      <c r="AG107" s="389"/>
      <c r="AH107" s="389"/>
      <c r="AI107" s="389"/>
      <c r="AJ107" s="389"/>
      <c r="AK107" s="389"/>
      <c r="AL107" s="389"/>
      <c r="AM107" s="389"/>
      <c r="AN107" s="389"/>
      <c r="AO107" s="389"/>
      <c r="AP107" s="389"/>
      <c r="AQ107" s="256">
        <f t="shared" si="129"/>
        <v>0</v>
      </c>
      <c r="AR107" s="389"/>
      <c r="AS107" s="389"/>
      <c r="AT107" s="389"/>
      <c r="AU107" s="389"/>
      <c r="AV107" s="389"/>
      <c r="AW107" s="389"/>
      <c r="AX107" s="389"/>
      <c r="AY107" s="389"/>
      <c r="AZ107" s="389"/>
      <c r="BA107" s="389"/>
      <c r="BB107" s="389"/>
      <c r="BC107" s="389"/>
      <c r="BD107" s="256">
        <f t="shared" si="130"/>
        <v>0</v>
      </c>
      <c r="BE107" s="389"/>
      <c r="BF107" s="389"/>
      <c r="BG107" s="389"/>
      <c r="BH107" s="389"/>
      <c r="BI107" s="389"/>
      <c r="BJ107" s="389"/>
      <c r="BK107" s="389"/>
      <c r="BL107" s="389"/>
      <c r="BM107" s="389"/>
      <c r="BN107" s="389"/>
      <c r="BO107" s="389"/>
      <c r="BP107" s="389"/>
      <c r="BQ107" s="256">
        <f t="shared" si="131"/>
        <v>0</v>
      </c>
      <c r="BR107" s="389"/>
      <c r="BS107" s="389"/>
      <c r="BT107" s="389"/>
      <c r="BU107" s="389"/>
      <c r="BV107" s="389"/>
      <c r="BW107" s="389"/>
      <c r="BX107" s="389"/>
      <c r="BY107" s="389"/>
      <c r="BZ107" s="389"/>
      <c r="CA107" s="389"/>
      <c r="CB107" s="389"/>
      <c r="CC107" s="389"/>
      <c r="CD107" s="256">
        <f t="shared" si="132"/>
        <v>0</v>
      </c>
      <c r="CE107" s="389"/>
      <c r="CF107" s="389"/>
      <c r="CG107" s="389"/>
      <c r="CH107" s="389"/>
      <c r="CI107" s="389"/>
      <c r="CJ107" s="389"/>
      <c r="CK107" s="389"/>
      <c r="CL107" s="389"/>
      <c r="CM107" s="389"/>
      <c r="CN107" s="389"/>
      <c r="CO107" s="389"/>
      <c r="CP107" s="389"/>
      <c r="CQ107" s="256">
        <f t="shared" si="133"/>
        <v>0</v>
      </c>
      <c r="CR107" s="389"/>
      <c r="CS107" s="389"/>
      <c r="CT107" s="389"/>
      <c r="CU107" s="389"/>
      <c r="CV107" s="389"/>
      <c r="CW107" s="389"/>
      <c r="CX107" s="389"/>
      <c r="CY107" s="389"/>
      <c r="CZ107" s="389"/>
      <c r="DA107" s="389"/>
      <c r="DB107" s="389"/>
      <c r="DC107" s="389"/>
      <c r="DD107" s="256">
        <f t="shared" si="134"/>
        <v>0</v>
      </c>
    </row>
    <row r="108" spans="2:108" s="213" customFormat="1" ht="12.75" x14ac:dyDescent="0.2">
      <c r="B108" s="166">
        <v>4431</v>
      </c>
      <c r="C108" s="145"/>
      <c r="D108" s="289" t="s">
        <v>36</v>
      </c>
      <c r="E108" s="290" t="s">
        <v>279</v>
      </c>
      <c r="F108" s="184"/>
      <c r="G108" s="184"/>
      <c r="H108" s="184"/>
      <c r="I108" s="184"/>
      <c r="J108" s="184"/>
      <c r="K108" s="184"/>
      <c r="L108" s="184"/>
      <c r="M108" s="402"/>
      <c r="N108" s="353"/>
      <c r="O108" s="403"/>
      <c r="P108" s="360"/>
      <c r="Q108" s="256">
        <f t="shared" si="135"/>
        <v>0</v>
      </c>
      <c r="R108" s="389"/>
      <c r="S108" s="389"/>
      <c r="T108" s="389"/>
      <c r="U108" s="389"/>
      <c r="V108" s="389"/>
      <c r="W108" s="389"/>
      <c r="X108" s="389"/>
      <c r="Y108" s="389"/>
      <c r="Z108" s="389"/>
      <c r="AA108" s="389"/>
      <c r="AB108" s="389"/>
      <c r="AC108" s="389"/>
      <c r="AD108" s="256">
        <f t="shared" si="128"/>
        <v>0</v>
      </c>
      <c r="AE108" s="389"/>
      <c r="AF108" s="389"/>
      <c r="AG108" s="389"/>
      <c r="AH108" s="389"/>
      <c r="AI108" s="389"/>
      <c r="AJ108" s="389"/>
      <c r="AK108" s="389"/>
      <c r="AL108" s="389"/>
      <c r="AM108" s="389"/>
      <c r="AN108" s="389"/>
      <c r="AO108" s="389"/>
      <c r="AP108" s="389"/>
      <c r="AQ108" s="256">
        <f t="shared" si="129"/>
        <v>0</v>
      </c>
      <c r="AR108" s="389"/>
      <c r="AS108" s="389"/>
      <c r="AT108" s="389"/>
      <c r="AU108" s="389"/>
      <c r="AV108" s="389"/>
      <c r="AW108" s="389"/>
      <c r="AX108" s="389"/>
      <c r="AY108" s="389"/>
      <c r="AZ108" s="389"/>
      <c r="BA108" s="389"/>
      <c r="BB108" s="389"/>
      <c r="BC108" s="389"/>
      <c r="BD108" s="256">
        <f t="shared" si="130"/>
        <v>0</v>
      </c>
      <c r="BE108" s="389"/>
      <c r="BF108" s="389"/>
      <c r="BG108" s="389"/>
      <c r="BH108" s="389"/>
      <c r="BI108" s="389"/>
      <c r="BJ108" s="389"/>
      <c r="BK108" s="389"/>
      <c r="BL108" s="389"/>
      <c r="BM108" s="389"/>
      <c r="BN108" s="389"/>
      <c r="BO108" s="389"/>
      <c r="BP108" s="389"/>
      <c r="BQ108" s="256">
        <f t="shared" si="131"/>
        <v>0</v>
      </c>
      <c r="BR108" s="389"/>
      <c r="BS108" s="389"/>
      <c r="BT108" s="389"/>
      <c r="BU108" s="389"/>
      <c r="BV108" s="389"/>
      <c r="BW108" s="389"/>
      <c r="BX108" s="389"/>
      <c r="BY108" s="389"/>
      <c r="BZ108" s="389"/>
      <c r="CA108" s="389"/>
      <c r="CB108" s="389"/>
      <c r="CC108" s="389"/>
      <c r="CD108" s="256">
        <f t="shared" si="132"/>
        <v>0</v>
      </c>
      <c r="CE108" s="389"/>
      <c r="CF108" s="389"/>
      <c r="CG108" s="389"/>
      <c r="CH108" s="389"/>
      <c r="CI108" s="389"/>
      <c r="CJ108" s="389"/>
      <c r="CK108" s="389"/>
      <c r="CL108" s="389"/>
      <c r="CM108" s="389"/>
      <c r="CN108" s="389"/>
      <c r="CO108" s="389"/>
      <c r="CP108" s="389"/>
      <c r="CQ108" s="256">
        <f t="shared" si="133"/>
        <v>0</v>
      </c>
      <c r="CR108" s="389"/>
      <c r="CS108" s="389"/>
      <c r="CT108" s="389"/>
      <c r="CU108" s="389"/>
      <c r="CV108" s="389"/>
      <c r="CW108" s="389"/>
      <c r="CX108" s="389"/>
      <c r="CY108" s="389"/>
      <c r="CZ108" s="389"/>
      <c r="DA108" s="389"/>
      <c r="DB108" s="389"/>
      <c r="DC108" s="389"/>
      <c r="DD108" s="256">
        <f t="shared" si="134"/>
        <v>0</v>
      </c>
    </row>
    <row r="109" spans="2:108" s="213" customFormat="1" ht="12.75" x14ac:dyDescent="0.2">
      <c r="B109" s="166">
        <v>4431</v>
      </c>
      <c r="C109" s="145"/>
      <c r="D109" s="289" t="s">
        <v>36</v>
      </c>
      <c r="E109" s="290" t="s">
        <v>280</v>
      </c>
      <c r="F109" s="184"/>
      <c r="G109" s="184"/>
      <c r="H109" s="184"/>
      <c r="I109" s="184"/>
      <c r="J109" s="184"/>
      <c r="K109" s="184"/>
      <c r="L109" s="184"/>
      <c r="M109" s="402"/>
      <c r="N109" s="353"/>
      <c r="O109" s="403"/>
      <c r="P109" s="360"/>
      <c r="Q109" s="256">
        <f t="shared" si="135"/>
        <v>0</v>
      </c>
      <c r="R109" s="389"/>
      <c r="S109" s="389"/>
      <c r="T109" s="389"/>
      <c r="U109" s="389"/>
      <c r="V109" s="389"/>
      <c r="W109" s="389"/>
      <c r="X109" s="389"/>
      <c r="Y109" s="389"/>
      <c r="Z109" s="389"/>
      <c r="AA109" s="389"/>
      <c r="AB109" s="389"/>
      <c r="AC109" s="389"/>
      <c r="AD109" s="256">
        <f t="shared" si="128"/>
        <v>0</v>
      </c>
      <c r="AE109" s="389"/>
      <c r="AF109" s="389"/>
      <c r="AG109" s="389"/>
      <c r="AH109" s="389"/>
      <c r="AI109" s="389"/>
      <c r="AJ109" s="389"/>
      <c r="AK109" s="389"/>
      <c r="AL109" s="389"/>
      <c r="AM109" s="389"/>
      <c r="AN109" s="389"/>
      <c r="AO109" s="389"/>
      <c r="AP109" s="389"/>
      <c r="AQ109" s="256">
        <f t="shared" si="129"/>
        <v>0</v>
      </c>
      <c r="AR109" s="389"/>
      <c r="AS109" s="389"/>
      <c r="AT109" s="389"/>
      <c r="AU109" s="389"/>
      <c r="AV109" s="389"/>
      <c r="AW109" s="389"/>
      <c r="AX109" s="389"/>
      <c r="AY109" s="389"/>
      <c r="AZ109" s="389"/>
      <c r="BA109" s="389"/>
      <c r="BB109" s="389"/>
      <c r="BC109" s="389"/>
      <c r="BD109" s="256">
        <f t="shared" si="130"/>
        <v>0</v>
      </c>
      <c r="BE109" s="389"/>
      <c r="BF109" s="389"/>
      <c r="BG109" s="389"/>
      <c r="BH109" s="389"/>
      <c r="BI109" s="389"/>
      <c r="BJ109" s="389"/>
      <c r="BK109" s="389"/>
      <c r="BL109" s="389"/>
      <c r="BM109" s="389"/>
      <c r="BN109" s="389"/>
      <c r="BO109" s="389"/>
      <c r="BP109" s="389"/>
      <c r="BQ109" s="256">
        <f t="shared" si="131"/>
        <v>0</v>
      </c>
      <c r="BR109" s="389"/>
      <c r="BS109" s="389"/>
      <c r="BT109" s="389"/>
      <c r="BU109" s="389"/>
      <c r="BV109" s="389"/>
      <c r="BW109" s="389"/>
      <c r="BX109" s="389"/>
      <c r="BY109" s="389"/>
      <c r="BZ109" s="389"/>
      <c r="CA109" s="389"/>
      <c r="CB109" s="389"/>
      <c r="CC109" s="389"/>
      <c r="CD109" s="256">
        <f t="shared" si="132"/>
        <v>0</v>
      </c>
      <c r="CE109" s="389"/>
      <c r="CF109" s="389"/>
      <c r="CG109" s="389"/>
      <c r="CH109" s="389"/>
      <c r="CI109" s="389"/>
      <c r="CJ109" s="389"/>
      <c r="CK109" s="389"/>
      <c r="CL109" s="389"/>
      <c r="CM109" s="389"/>
      <c r="CN109" s="389"/>
      <c r="CO109" s="389"/>
      <c r="CP109" s="389"/>
      <c r="CQ109" s="256">
        <f t="shared" si="133"/>
        <v>0</v>
      </c>
      <c r="CR109" s="389"/>
      <c r="CS109" s="389"/>
      <c r="CT109" s="389"/>
      <c r="CU109" s="389"/>
      <c r="CV109" s="389"/>
      <c r="CW109" s="389"/>
      <c r="CX109" s="389"/>
      <c r="CY109" s="389"/>
      <c r="CZ109" s="389"/>
      <c r="DA109" s="389"/>
      <c r="DB109" s="389"/>
      <c r="DC109" s="389"/>
      <c r="DD109" s="256">
        <f t="shared" si="134"/>
        <v>0</v>
      </c>
    </row>
    <row r="110" spans="2:108" s="213" customFormat="1" ht="12.75" x14ac:dyDescent="0.2">
      <c r="B110" s="166">
        <v>4431</v>
      </c>
      <c r="C110" s="145"/>
      <c r="D110" s="289" t="s">
        <v>36</v>
      </c>
      <c r="E110" s="290" t="s">
        <v>71132</v>
      </c>
      <c r="F110" s="184"/>
      <c r="G110" s="184"/>
      <c r="H110" s="184"/>
      <c r="I110" s="184"/>
      <c r="J110" s="184"/>
      <c r="K110" s="184"/>
      <c r="L110" s="184"/>
      <c r="M110" s="402"/>
      <c r="N110" s="353"/>
      <c r="O110" s="403"/>
      <c r="P110" s="360"/>
      <c r="Q110" s="256">
        <f t="shared" si="135"/>
        <v>0</v>
      </c>
      <c r="R110" s="389"/>
      <c r="S110" s="389"/>
      <c r="T110" s="389"/>
      <c r="U110" s="389"/>
      <c r="V110" s="389"/>
      <c r="W110" s="389"/>
      <c r="X110" s="389"/>
      <c r="Y110" s="389"/>
      <c r="Z110" s="389"/>
      <c r="AA110" s="389"/>
      <c r="AB110" s="389"/>
      <c r="AC110" s="389"/>
      <c r="AD110" s="256">
        <f t="shared" si="128"/>
        <v>0</v>
      </c>
      <c r="AE110" s="389"/>
      <c r="AF110" s="389"/>
      <c r="AG110" s="389"/>
      <c r="AH110" s="389"/>
      <c r="AI110" s="389"/>
      <c r="AJ110" s="389"/>
      <c r="AK110" s="389"/>
      <c r="AL110" s="389"/>
      <c r="AM110" s="389"/>
      <c r="AN110" s="389"/>
      <c r="AO110" s="389"/>
      <c r="AP110" s="389"/>
      <c r="AQ110" s="256">
        <f t="shared" si="129"/>
        <v>0</v>
      </c>
      <c r="AR110" s="389"/>
      <c r="AS110" s="389"/>
      <c r="AT110" s="389"/>
      <c r="AU110" s="389"/>
      <c r="AV110" s="389"/>
      <c r="AW110" s="389"/>
      <c r="AX110" s="389"/>
      <c r="AY110" s="389"/>
      <c r="AZ110" s="389"/>
      <c r="BA110" s="389"/>
      <c r="BB110" s="389"/>
      <c r="BC110" s="389"/>
      <c r="BD110" s="256">
        <f t="shared" si="130"/>
        <v>0</v>
      </c>
      <c r="BE110" s="389"/>
      <c r="BF110" s="389"/>
      <c r="BG110" s="389"/>
      <c r="BH110" s="389"/>
      <c r="BI110" s="389"/>
      <c r="BJ110" s="389"/>
      <c r="BK110" s="389"/>
      <c r="BL110" s="389"/>
      <c r="BM110" s="389"/>
      <c r="BN110" s="389"/>
      <c r="BO110" s="389"/>
      <c r="BP110" s="389"/>
      <c r="BQ110" s="256">
        <f t="shared" si="131"/>
        <v>0</v>
      </c>
      <c r="BR110" s="389"/>
      <c r="BS110" s="389"/>
      <c r="BT110" s="389"/>
      <c r="BU110" s="389"/>
      <c r="BV110" s="389"/>
      <c r="BW110" s="389"/>
      <c r="BX110" s="389"/>
      <c r="BY110" s="389"/>
      <c r="BZ110" s="389"/>
      <c r="CA110" s="389"/>
      <c r="CB110" s="389"/>
      <c r="CC110" s="389"/>
      <c r="CD110" s="256">
        <f t="shared" si="132"/>
        <v>0</v>
      </c>
      <c r="CE110" s="389"/>
      <c r="CF110" s="389"/>
      <c r="CG110" s="389"/>
      <c r="CH110" s="389"/>
      <c r="CI110" s="389"/>
      <c r="CJ110" s="389"/>
      <c r="CK110" s="389"/>
      <c r="CL110" s="389"/>
      <c r="CM110" s="389"/>
      <c r="CN110" s="389"/>
      <c r="CO110" s="389"/>
      <c r="CP110" s="389"/>
      <c r="CQ110" s="256">
        <f t="shared" si="133"/>
        <v>0</v>
      </c>
      <c r="CR110" s="389"/>
      <c r="CS110" s="389"/>
      <c r="CT110" s="389"/>
      <c r="CU110" s="389"/>
      <c r="CV110" s="389"/>
      <c r="CW110" s="389"/>
      <c r="CX110" s="389"/>
      <c r="CY110" s="389"/>
      <c r="CZ110" s="389"/>
      <c r="DA110" s="389"/>
      <c r="DB110" s="389"/>
      <c r="DC110" s="389"/>
      <c r="DD110" s="256">
        <f t="shared" si="134"/>
        <v>0</v>
      </c>
    </row>
    <row r="111" spans="2:108" s="213" customFormat="1" ht="12.75" x14ac:dyDescent="0.2">
      <c r="B111" s="166"/>
      <c r="C111" s="145" t="s">
        <v>295</v>
      </c>
      <c r="D111" s="289" t="s">
        <v>36</v>
      </c>
      <c r="E111" s="291" t="s">
        <v>393</v>
      </c>
      <c r="F111" s="184"/>
      <c r="G111" s="184"/>
      <c r="H111" s="184"/>
      <c r="I111" s="184"/>
      <c r="J111" s="184"/>
      <c r="K111" s="184"/>
      <c r="L111" s="184"/>
      <c r="M111" s="266"/>
      <c r="N111" s="264"/>
      <c r="O111" s="337"/>
      <c r="P111" s="326"/>
      <c r="Q111" s="321">
        <f ca="1">SUM(Q112:Q114)</f>
        <v>0</v>
      </c>
      <c r="R111" s="321">
        <f t="shared" ref="R111:AQ111" ca="1" si="136">SUM(R112:R114)</f>
        <v>0</v>
      </c>
      <c r="S111" s="321">
        <f t="shared" ca="1" si="136"/>
        <v>0</v>
      </c>
      <c r="T111" s="321">
        <f t="shared" ca="1" si="136"/>
        <v>0</v>
      </c>
      <c r="U111" s="321">
        <f t="shared" ca="1" si="136"/>
        <v>0</v>
      </c>
      <c r="V111" s="321">
        <f t="shared" ca="1" si="136"/>
        <v>0</v>
      </c>
      <c r="W111" s="321">
        <f t="shared" ca="1" si="136"/>
        <v>0</v>
      </c>
      <c r="X111" s="321">
        <f t="shared" ca="1" si="136"/>
        <v>0</v>
      </c>
      <c r="Y111" s="321">
        <f t="shared" ca="1" si="136"/>
        <v>0</v>
      </c>
      <c r="Z111" s="321">
        <f t="shared" ca="1" si="136"/>
        <v>0</v>
      </c>
      <c r="AA111" s="321">
        <f t="shared" ca="1" si="136"/>
        <v>0</v>
      </c>
      <c r="AB111" s="321">
        <f t="shared" ca="1" si="136"/>
        <v>0</v>
      </c>
      <c r="AC111" s="321">
        <f t="shared" ca="1" si="136"/>
        <v>0</v>
      </c>
      <c r="AD111" s="321">
        <f t="shared" ca="1" si="136"/>
        <v>0</v>
      </c>
      <c r="AE111" s="321">
        <f t="shared" ca="1" si="136"/>
        <v>0</v>
      </c>
      <c r="AF111" s="321">
        <f t="shared" ca="1" si="136"/>
        <v>0</v>
      </c>
      <c r="AG111" s="321">
        <f t="shared" ca="1" si="136"/>
        <v>0</v>
      </c>
      <c r="AH111" s="321">
        <f t="shared" ca="1" si="136"/>
        <v>0</v>
      </c>
      <c r="AI111" s="321">
        <f t="shared" ca="1" si="136"/>
        <v>0</v>
      </c>
      <c r="AJ111" s="321">
        <f t="shared" ca="1" si="136"/>
        <v>0</v>
      </c>
      <c r="AK111" s="321">
        <f t="shared" ca="1" si="136"/>
        <v>0</v>
      </c>
      <c r="AL111" s="321">
        <f t="shared" ca="1" si="136"/>
        <v>0</v>
      </c>
      <c r="AM111" s="321">
        <f t="shared" ca="1" si="136"/>
        <v>0</v>
      </c>
      <c r="AN111" s="321">
        <f t="shared" ca="1" si="136"/>
        <v>0</v>
      </c>
      <c r="AO111" s="321">
        <f t="shared" ca="1" si="136"/>
        <v>0</v>
      </c>
      <c r="AP111" s="321">
        <f t="shared" ca="1" si="136"/>
        <v>0</v>
      </c>
      <c r="AQ111" s="321">
        <f t="shared" ca="1" si="136"/>
        <v>0</v>
      </c>
      <c r="AR111" s="321">
        <f t="shared" ref="AR111:BQ111" ca="1" si="137">SUM(AR112:AR114)</f>
        <v>0</v>
      </c>
      <c r="AS111" s="321">
        <f t="shared" ca="1" si="137"/>
        <v>0</v>
      </c>
      <c r="AT111" s="321">
        <f t="shared" ca="1" si="137"/>
        <v>0</v>
      </c>
      <c r="AU111" s="321">
        <f t="shared" ca="1" si="137"/>
        <v>0</v>
      </c>
      <c r="AV111" s="321">
        <f t="shared" ca="1" si="137"/>
        <v>0</v>
      </c>
      <c r="AW111" s="321">
        <f t="shared" ca="1" si="137"/>
        <v>0</v>
      </c>
      <c r="AX111" s="321">
        <f t="shared" ca="1" si="137"/>
        <v>0</v>
      </c>
      <c r="AY111" s="321">
        <f t="shared" ca="1" si="137"/>
        <v>0</v>
      </c>
      <c r="AZ111" s="321">
        <f t="shared" ca="1" si="137"/>
        <v>0</v>
      </c>
      <c r="BA111" s="321">
        <f t="shared" ca="1" si="137"/>
        <v>0</v>
      </c>
      <c r="BB111" s="321">
        <f t="shared" ca="1" si="137"/>
        <v>0</v>
      </c>
      <c r="BC111" s="321">
        <f t="shared" ca="1" si="137"/>
        <v>0</v>
      </c>
      <c r="BD111" s="321">
        <f t="shared" ca="1" si="137"/>
        <v>0</v>
      </c>
      <c r="BE111" s="321">
        <f t="shared" ca="1" si="137"/>
        <v>0</v>
      </c>
      <c r="BF111" s="321">
        <f t="shared" ca="1" si="137"/>
        <v>0</v>
      </c>
      <c r="BG111" s="321">
        <f t="shared" ca="1" si="137"/>
        <v>0</v>
      </c>
      <c r="BH111" s="321">
        <f t="shared" ca="1" si="137"/>
        <v>0</v>
      </c>
      <c r="BI111" s="321">
        <f t="shared" ca="1" si="137"/>
        <v>0</v>
      </c>
      <c r="BJ111" s="321">
        <f t="shared" ca="1" si="137"/>
        <v>0</v>
      </c>
      <c r="BK111" s="321">
        <f t="shared" ca="1" si="137"/>
        <v>0</v>
      </c>
      <c r="BL111" s="321">
        <f t="shared" ca="1" si="137"/>
        <v>0</v>
      </c>
      <c r="BM111" s="321">
        <f t="shared" ca="1" si="137"/>
        <v>0</v>
      </c>
      <c r="BN111" s="321">
        <f t="shared" ca="1" si="137"/>
        <v>0</v>
      </c>
      <c r="BO111" s="321">
        <f t="shared" ca="1" si="137"/>
        <v>0</v>
      </c>
      <c r="BP111" s="321">
        <f t="shared" ca="1" si="137"/>
        <v>0</v>
      </c>
      <c r="BQ111" s="321">
        <f t="shared" ca="1" si="137"/>
        <v>0</v>
      </c>
      <c r="BR111" s="321">
        <f t="shared" ref="BR111:CD111" ca="1" si="138">SUM(BR112:BR114)</f>
        <v>0</v>
      </c>
      <c r="BS111" s="321">
        <f t="shared" ca="1" si="138"/>
        <v>0</v>
      </c>
      <c r="BT111" s="321">
        <f t="shared" ca="1" si="138"/>
        <v>0</v>
      </c>
      <c r="BU111" s="321">
        <f t="shared" ca="1" si="138"/>
        <v>0</v>
      </c>
      <c r="BV111" s="321">
        <f t="shared" ca="1" si="138"/>
        <v>0</v>
      </c>
      <c r="BW111" s="321">
        <f t="shared" ca="1" si="138"/>
        <v>0</v>
      </c>
      <c r="BX111" s="321">
        <f t="shared" ca="1" si="138"/>
        <v>0</v>
      </c>
      <c r="BY111" s="321">
        <f t="shared" ca="1" si="138"/>
        <v>0</v>
      </c>
      <c r="BZ111" s="321">
        <f t="shared" ca="1" si="138"/>
        <v>0</v>
      </c>
      <c r="CA111" s="321">
        <f t="shared" ca="1" si="138"/>
        <v>0</v>
      </c>
      <c r="CB111" s="321">
        <f t="shared" ca="1" si="138"/>
        <v>0</v>
      </c>
      <c r="CC111" s="321">
        <f t="shared" ca="1" si="138"/>
        <v>0</v>
      </c>
      <c r="CD111" s="321">
        <f t="shared" ca="1" si="138"/>
        <v>0</v>
      </c>
      <c r="CE111" s="321">
        <f t="shared" ref="CE111:CQ111" ca="1" si="139">SUM(CE112:CE114)</f>
        <v>0</v>
      </c>
      <c r="CF111" s="321">
        <f t="shared" ca="1" si="139"/>
        <v>0</v>
      </c>
      <c r="CG111" s="321">
        <f t="shared" ca="1" si="139"/>
        <v>0</v>
      </c>
      <c r="CH111" s="321">
        <f t="shared" ca="1" si="139"/>
        <v>0</v>
      </c>
      <c r="CI111" s="321">
        <f t="shared" ca="1" si="139"/>
        <v>0</v>
      </c>
      <c r="CJ111" s="321">
        <f t="shared" ca="1" si="139"/>
        <v>0</v>
      </c>
      <c r="CK111" s="321">
        <f t="shared" ca="1" si="139"/>
        <v>0</v>
      </c>
      <c r="CL111" s="321">
        <f t="shared" ca="1" si="139"/>
        <v>0</v>
      </c>
      <c r="CM111" s="321">
        <f t="shared" ca="1" si="139"/>
        <v>0</v>
      </c>
      <c r="CN111" s="321">
        <f t="shared" ca="1" si="139"/>
        <v>0</v>
      </c>
      <c r="CO111" s="321">
        <f t="shared" ca="1" si="139"/>
        <v>0</v>
      </c>
      <c r="CP111" s="321">
        <f t="shared" ca="1" si="139"/>
        <v>0</v>
      </c>
      <c r="CQ111" s="321">
        <f t="shared" ca="1" si="139"/>
        <v>0</v>
      </c>
      <c r="CR111" s="321">
        <f t="shared" ref="CR111:DD111" ca="1" si="140">SUM(CR112:CR114)</f>
        <v>0</v>
      </c>
      <c r="CS111" s="321">
        <f t="shared" ca="1" si="140"/>
        <v>0</v>
      </c>
      <c r="CT111" s="321">
        <f t="shared" ca="1" si="140"/>
        <v>0</v>
      </c>
      <c r="CU111" s="321">
        <f t="shared" ca="1" si="140"/>
        <v>0</v>
      </c>
      <c r="CV111" s="321">
        <f t="shared" ca="1" si="140"/>
        <v>0</v>
      </c>
      <c r="CW111" s="321">
        <f t="shared" ca="1" si="140"/>
        <v>0</v>
      </c>
      <c r="CX111" s="321">
        <f t="shared" ca="1" si="140"/>
        <v>0</v>
      </c>
      <c r="CY111" s="321">
        <f t="shared" ca="1" si="140"/>
        <v>0</v>
      </c>
      <c r="CZ111" s="321">
        <f t="shared" ca="1" si="140"/>
        <v>0</v>
      </c>
      <c r="DA111" s="321">
        <f t="shared" ca="1" si="140"/>
        <v>0</v>
      </c>
      <c r="DB111" s="321">
        <f t="shared" ca="1" si="140"/>
        <v>0</v>
      </c>
      <c r="DC111" s="321">
        <f t="shared" ca="1" si="140"/>
        <v>0</v>
      </c>
      <c r="DD111" s="321">
        <f t="shared" ca="1" si="140"/>
        <v>0</v>
      </c>
    </row>
    <row r="112" spans="2:108" s="213" customFormat="1" ht="12.75" x14ac:dyDescent="0.2">
      <c r="B112" s="166">
        <v>4431</v>
      </c>
      <c r="C112" s="145"/>
      <c r="D112" s="289" t="s">
        <v>36</v>
      </c>
      <c r="E112" s="290" t="s">
        <v>272</v>
      </c>
      <c r="F112" s="184"/>
      <c r="G112" s="184"/>
      <c r="H112" s="184"/>
      <c r="I112" s="184"/>
      <c r="J112" s="184"/>
      <c r="K112" s="184"/>
      <c r="L112" s="184"/>
      <c r="M112" s="402"/>
      <c r="N112" s="353"/>
      <c r="O112" s="403"/>
      <c r="P112" s="360"/>
      <c r="Q112" s="256">
        <f t="shared" si="135"/>
        <v>0</v>
      </c>
      <c r="R112" s="389"/>
      <c r="S112" s="389"/>
      <c r="T112" s="389"/>
      <c r="U112" s="389"/>
      <c r="V112" s="389"/>
      <c r="W112" s="389"/>
      <c r="X112" s="389"/>
      <c r="Y112" s="389"/>
      <c r="Z112" s="389"/>
      <c r="AA112" s="389"/>
      <c r="AB112" s="389"/>
      <c r="AC112" s="389"/>
      <c r="AD112" s="256">
        <f t="shared" ref="AD112:AD114" si="141">SUM(R112:AC112)</f>
        <v>0</v>
      </c>
      <c r="AE112" s="389"/>
      <c r="AF112" s="389"/>
      <c r="AG112" s="389"/>
      <c r="AH112" s="389"/>
      <c r="AI112" s="389"/>
      <c r="AJ112" s="389"/>
      <c r="AK112" s="389"/>
      <c r="AL112" s="389"/>
      <c r="AM112" s="389"/>
      <c r="AN112" s="389"/>
      <c r="AO112" s="389"/>
      <c r="AP112" s="389"/>
      <c r="AQ112" s="256">
        <f t="shared" ref="AQ112:AQ114" si="142">SUM(AE112:AP112)</f>
        <v>0</v>
      </c>
      <c r="AR112" s="389"/>
      <c r="AS112" s="389"/>
      <c r="AT112" s="389"/>
      <c r="AU112" s="389"/>
      <c r="AV112" s="389"/>
      <c r="AW112" s="389"/>
      <c r="AX112" s="389"/>
      <c r="AY112" s="389"/>
      <c r="AZ112" s="389"/>
      <c r="BA112" s="389"/>
      <c r="BB112" s="389"/>
      <c r="BC112" s="389"/>
      <c r="BD112" s="256">
        <f t="shared" ref="BD112:BD114" si="143">SUM(AR112:BC112)</f>
        <v>0</v>
      </c>
      <c r="BE112" s="389"/>
      <c r="BF112" s="389"/>
      <c r="BG112" s="389"/>
      <c r="BH112" s="389"/>
      <c r="BI112" s="389"/>
      <c r="BJ112" s="389"/>
      <c r="BK112" s="389"/>
      <c r="BL112" s="389"/>
      <c r="BM112" s="389"/>
      <c r="BN112" s="389"/>
      <c r="BO112" s="389"/>
      <c r="BP112" s="389"/>
      <c r="BQ112" s="256">
        <f t="shared" ref="BQ112:BQ114" si="144">SUM(BE112:BP112)</f>
        <v>0</v>
      </c>
      <c r="BR112" s="389"/>
      <c r="BS112" s="389"/>
      <c r="BT112" s="389"/>
      <c r="BU112" s="389"/>
      <c r="BV112" s="389"/>
      <c r="BW112" s="389"/>
      <c r="BX112" s="389"/>
      <c r="BY112" s="389"/>
      <c r="BZ112" s="389"/>
      <c r="CA112" s="389"/>
      <c r="CB112" s="389"/>
      <c r="CC112" s="389"/>
      <c r="CD112" s="256">
        <f t="shared" ref="CD112:CD114" si="145">SUM(BR112:CC112)</f>
        <v>0</v>
      </c>
      <c r="CE112" s="389"/>
      <c r="CF112" s="389"/>
      <c r="CG112" s="389"/>
      <c r="CH112" s="389"/>
      <c r="CI112" s="389"/>
      <c r="CJ112" s="389"/>
      <c r="CK112" s="389"/>
      <c r="CL112" s="389"/>
      <c r="CM112" s="389"/>
      <c r="CN112" s="389"/>
      <c r="CO112" s="389"/>
      <c r="CP112" s="389"/>
      <c r="CQ112" s="256">
        <f t="shared" ref="CQ112:CQ114" si="146">SUM(CE112:CP112)</f>
        <v>0</v>
      </c>
      <c r="CR112" s="389"/>
      <c r="CS112" s="389"/>
      <c r="CT112" s="389"/>
      <c r="CU112" s="389"/>
      <c r="CV112" s="389"/>
      <c r="CW112" s="389"/>
      <c r="CX112" s="389"/>
      <c r="CY112" s="389"/>
      <c r="CZ112" s="389"/>
      <c r="DA112" s="389"/>
      <c r="DB112" s="389"/>
      <c r="DC112" s="389"/>
      <c r="DD112" s="256">
        <f t="shared" ref="DD112:DD114" si="147">SUM(CR112:DC112)</f>
        <v>0</v>
      </c>
    </row>
    <row r="113" spans="2:108" s="213" customFormat="1" ht="12.75" x14ac:dyDescent="0.2">
      <c r="B113" s="166">
        <v>4431</v>
      </c>
      <c r="C113" s="145"/>
      <c r="D113" s="289" t="s">
        <v>36</v>
      </c>
      <c r="E113" s="290" t="s">
        <v>273</v>
      </c>
      <c r="F113" s="184"/>
      <c r="G113" s="184"/>
      <c r="H113" s="184"/>
      <c r="I113" s="184"/>
      <c r="J113" s="184"/>
      <c r="K113" s="184"/>
      <c r="L113" s="184"/>
      <c r="M113" s="402"/>
      <c r="N113" s="353"/>
      <c r="O113" s="403"/>
      <c r="P113" s="360"/>
      <c r="Q113" s="256">
        <f>P113*N113*M113</f>
        <v>0</v>
      </c>
      <c r="R113" s="389"/>
      <c r="S113" s="389"/>
      <c r="T113" s="389"/>
      <c r="U113" s="389"/>
      <c r="V113" s="389"/>
      <c r="W113" s="389"/>
      <c r="X113" s="389"/>
      <c r="Y113" s="389"/>
      <c r="Z113" s="389"/>
      <c r="AA113" s="389"/>
      <c r="AB113" s="389"/>
      <c r="AC113" s="389"/>
      <c r="AD113" s="256">
        <f t="shared" si="141"/>
        <v>0</v>
      </c>
      <c r="AE113" s="389"/>
      <c r="AF113" s="389"/>
      <c r="AG113" s="389"/>
      <c r="AH113" s="389"/>
      <c r="AI113" s="389"/>
      <c r="AJ113" s="389"/>
      <c r="AK113" s="389"/>
      <c r="AL113" s="389"/>
      <c r="AM113" s="389"/>
      <c r="AN113" s="389"/>
      <c r="AO113" s="389"/>
      <c r="AP113" s="389"/>
      <c r="AQ113" s="256">
        <f t="shared" si="142"/>
        <v>0</v>
      </c>
      <c r="AR113" s="389"/>
      <c r="AS113" s="389"/>
      <c r="AT113" s="389"/>
      <c r="AU113" s="389"/>
      <c r="AV113" s="389"/>
      <c r="AW113" s="389"/>
      <c r="AX113" s="389"/>
      <c r="AY113" s="389"/>
      <c r="AZ113" s="389"/>
      <c r="BA113" s="389"/>
      <c r="BB113" s="389"/>
      <c r="BC113" s="389"/>
      <c r="BD113" s="256">
        <f t="shared" si="143"/>
        <v>0</v>
      </c>
      <c r="BE113" s="389"/>
      <c r="BF113" s="389"/>
      <c r="BG113" s="389"/>
      <c r="BH113" s="389"/>
      <c r="BI113" s="389"/>
      <c r="BJ113" s="389"/>
      <c r="BK113" s="389"/>
      <c r="BL113" s="389"/>
      <c r="BM113" s="389"/>
      <c r="BN113" s="389"/>
      <c r="BO113" s="389"/>
      <c r="BP113" s="389"/>
      <c r="BQ113" s="256">
        <f t="shared" si="144"/>
        <v>0</v>
      </c>
      <c r="BR113" s="389"/>
      <c r="BS113" s="389"/>
      <c r="BT113" s="389"/>
      <c r="BU113" s="389"/>
      <c r="BV113" s="389"/>
      <c r="BW113" s="389"/>
      <c r="BX113" s="389"/>
      <c r="BY113" s="389"/>
      <c r="BZ113" s="389"/>
      <c r="CA113" s="389"/>
      <c r="CB113" s="389"/>
      <c r="CC113" s="389"/>
      <c r="CD113" s="256">
        <f t="shared" si="145"/>
        <v>0</v>
      </c>
      <c r="CE113" s="389"/>
      <c r="CF113" s="389"/>
      <c r="CG113" s="389"/>
      <c r="CH113" s="389"/>
      <c r="CI113" s="389"/>
      <c r="CJ113" s="389"/>
      <c r="CK113" s="389"/>
      <c r="CL113" s="389"/>
      <c r="CM113" s="389"/>
      <c r="CN113" s="389"/>
      <c r="CO113" s="389"/>
      <c r="CP113" s="389"/>
      <c r="CQ113" s="256">
        <f t="shared" si="146"/>
        <v>0</v>
      </c>
      <c r="CR113" s="389"/>
      <c r="CS113" s="389"/>
      <c r="CT113" s="389"/>
      <c r="CU113" s="389"/>
      <c r="CV113" s="389"/>
      <c r="CW113" s="389"/>
      <c r="CX113" s="389"/>
      <c r="CY113" s="389"/>
      <c r="CZ113" s="389"/>
      <c r="DA113" s="389"/>
      <c r="DB113" s="389"/>
      <c r="DC113" s="389"/>
      <c r="DD113" s="256">
        <f t="shared" si="147"/>
        <v>0</v>
      </c>
    </row>
    <row r="114" spans="2:108" s="536" customFormat="1" ht="12.75" x14ac:dyDescent="0.2">
      <c r="B114" s="303">
        <v>4431</v>
      </c>
      <c r="C114" s="304"/>
      <c r="D114" s="543" t="s">
        <v>36</v>
      </c>
      <c r="E114" s="537" t="s">
        <v>274</v>
      </c>
      <c r="F114" s="538"/>
      <c r="G114" s="538"/>
      <c r="H114" s="538"/>
      <c r="I114" s="538"/>
      <c r="J114" s="538"/>
      <c r="K114" s="538"/>
      <c r="L114" s="538"/>
      <c r="M114" s="539">
        <v>1</v>
      </c>
      <c r="N114" s="540">
        <v>1</v>
      </c>
      <c r="O114" s="541" t="s">
        <v>71090</v>
      </c>
      <c r="P114" s="530">
        <f ca="1">SUMIF(BREAKDOWN!$B$4:$CD$217,'sheet 2'!B114,BREAKDOWN!$P$4:$P$217)</f>
        <v>0</v>
      </c>
      <c r="Q114" s="530">
        <f ca="1">SUMIF(BREAKDOWN!$B$4:$CD$217,'sheet 2'!B114,BREAKDOWN!$Q$4:$Q$217)</f>
        <v>0</v>
      </c>
      <c r="R114" s="530">
        <f ca="1">SUMIF(BREAKDOWN!$B$4:$CD$217,'sheet 2'!$B$114,BREAKDOWN!R4:R217)</f>
        <v>0</v>
      </c>
      <c r="S114" s="530">
        <f ca="1">SUMIF(BREAKDOWN!$B$4:$CD$217,'sheet 2'!$B$114,BREAKDOWN!S4:S217)</f>
        <v>0</v>
      </c>
      <c r="T114" s="530">
        <f ca="1">SUMIF(BREAKDOWN!$B$4:$CD$217,'sheet 2'!$B$114,BREAKDOWN!T4:T217)</f>
        <v>0</v>
      </c>
      <c r="U114" s="530">
        <f ca="1">SUMIF(BREAKDOWN!$B$4:$CD$217,'sheet 2'!$B$114,BREAKDOWN!U4:U217)</f>
        <v>0</v>
      </c>
      <c r="V114" s="530">
        <f ca="1">SUMIF(BREAKDOWN!$B$4:$CD$217,'sheet 2'!$B$114,BREAKDOWN!V4:V217)</f>
        <v>0</v>
      </c>
      <c r="W114" s="530">
        <f ca="1">SUMIF(BREAKDOWN!$B$4:$CD$217,'sheet 2'!$B$114,BREAKDOWN!W4:W217)</f>
        <v>0</v>
      </c>
      <c r="X114" s="530">
        <f ca="1">SUMIF(BREAKDOWN!$B$4:$CD$217,'sheet 2'!$B$114,BREAKDOWN!X4:X217)</f>
        <v>0</v>
      </c>
      <c r="Y114" s="530">
        <f ca="1">SUMIF(BREAKDOWN!$B$4:$CD$217,'sheet 2'!$B$114,BREAKDOWN!Y4:Y217)</f>
        <v>0</v>
      </c>
      <c r="Z114" s="530">
        <f ca="1">SUMIF(BREAKDOWN!$B$4:$CD$217,'sheet 2'!$B$114,BREAKDOWN!Z4:Z217)</f>
        <v>0</v>
      </c>
      <c r="AA114" s="530">
        <f ca="1">SUMIF(BREAKDOWN!$B$4:$CD$217,'sheet 2'!$B$114,BREAKDOWN!AA4:AA217)</f>
        <v>0</v>
      </c>
      <c r="AB114" s="530">
        <f ca="1">SUMIF(BREAKDOWN!$B$4:$CD$217,'sheet 2'!$B$114,BREAKDOWN!AB4:AB217)</f>
        <v>0</v>
      </c>
      <c r="AC114" s="530">
        <f ca="1">SUMIF(BREAKDOWN!$B$4:$CD$217,'sheet 2'!$B$114,BREAKDOWN!AC4:AC217)</f>
        <v>0</v>
      </c>
      <c r="AD114" s="531">
        <f t="shared" ca="1" si="141"/>
        <v>0</v>
      </c>
      <c r="AE114" s="530">
        <f ca="1">SUMIF(BREAKDOWN!$B$4:$CD$217,'sheet 2'!$B$114,BREAKDOWN!AE4:AE217)</f>
        <v>0</v>
      </c>
      <c r="AF114" s="530">
        <f ca="1">SUMIF(BREAKDOWN!$B$4:$CD$217,'sheet 2'!$B$114,BREAKDOWN!AF4:AF217)</f>
        <v>0</v>
      </c>
      <c r="AG114" s="530">
        <f ca="1">SUMIF(BREAKDOWN!$B$4:$CD$217,'sheet 2'!$B$114,BREAKDOWN!AG4:AG217)</f>
        <v>0</v>
      </c>
      <c r="AH114" s="530">
        <f ca="1">SUMIF(BREAKDOWN!$B$4:$CD$217,'sheet 2'!$B$114,BREAKDOWN!AH4:AH217)</f>
        <v>0</v>
      </c>
      <c r="AI114" s="530">
        <f ca="1">SUMIF(BREAKDOWN!$B$4:$CD$217,'sheet 2'!$B$114,BREAKDOWN!AI4:AI217)</f>
        <v>0</v>
      </c>
      <c r="AJ114" s="530">
        <f ca="1">SUMIF(BREAKDOWN!$B$4:$CD$217,'sheet 2'!$B$114,BREAKDOWN!AJ4:AJ217)</f>
        <v>0</v>
      </c>
      <c r="AK114" s="530">
        <f ca="1">SUMIF(BREAKDOWN!$B$4:$CD$217,'sheet 2'!$B$114,BREAKDOWN!AK4:AK217)</f>
        <v>0</v>
      </c>
      <c r="AL114" s="530">
        <f ca="1">SUMIF(BREAKDOWN!$B$4:$CD$217,'sheet 2'!$B$114,BREAKDOWN!AL4:AL217)</f>
        <v>0</v>
      </c>
      <c r="AM114" s="530">
        <f ca="1">SUMIF(BREAKDOWN!$B$4:$CD$217,'sheet 2'!$B$114,BREAKDOWN!AM4:AM217)</f>
        <v>0</v>
      </c>
      <c r="AN114" s="530">
        <f ca="1">SUMIF(BREAKDOWN!$B$4:$CD$217,'sheet 2'!$B$114,BREAKDOWN!AN4:AN217)</f>
        <v>0</v>
      </c>
      <c r="AO114" s="530">
        <f ca="1">SUMIF(BREAKDOWN!$B$4:$CD$217,'sheet 2'!$B$114,BREAKDOWN!AO4:AO217)</f>
        <v>0</v>
      </c>
      <c r="AP114" s="530">
        <f ca="1">SUMIF(BREAKDOWN!$B$4:$CD$217,'sheet 2'!$B$114,BREAKDOWN!AP4:AP217)</f>
        <v>0</v>
      </c>
      <c r="AQ114" s="531">
        <f t="shared" ca="1" si="142"/>
        <v>0</v>
      </c>
      <c r="AR114" s="530">
        <f ca="1">SUMIF(BREAKDOWN!$B$4:$CD$217,'sheet 2'!$B$114,BREAKDOWN!AR4:AR217)</f>
        <v>0</v>
      </c>
      <c r="AS114" s="530">
        <f ca="1">SUMIF(BREAKDOWN!$B$4:$CD$217,'sheet 2'!$B$114,BREAKDOWN!AS4:AS217)</f>
        <v>0</v>
      </c>
      <c r="AT114" s="530">
        <f ca="1">SUMIF(BREAKDOWN!$B$4:$CD$217,'sheet 2'!$B$114,BREAKDOWN!AT4:AT217)</f>
        <v>0</v>
      </c>
      <c r="AU114" s="530">
        <f ca="1">SUMIF(BREAKDOWN!$B$4:$CD$217,'sheet 2'!$B$114,BREAKDOWN!AU4:AU217)</f>
        <v>0</v>
      </c>
      <c r="AV114" s="530">
        <f ca="1">SUMIF(BREAKDOWN!$B$4:$CD$217,'sheet 2'!$B$114,BREAKDOWN!AV4:AV217)</f>
        <v>0</v>
      </c>
      <c r="AW114" s="530">
        <f ca="1">SUMIF(BREAKDOWN!$B$4:$CD$217,'sheet 2'!$B$114,BREAKDOWN!AW4:AW217)</f>
        <v>0</v>
      </c>
      <c r="AX114" s="530">
        <f ca="1">SUMIF(BREAKDOWN!$B$4:$CD$217,'sheet 2'!$B$114,BREAKDOWN!AX4:AX217)</f>
        <v>0</v>
      </c>
      <c r="AY114" s="530">
        <f ca="1">SUMIF(BREAKDOWN!$B$4:$CD$217,'sheet 2'!$B$114,BREAKDOWN!AY4:AY217)</f>
        <v>0</v>
      </c>
      <c r="AZ114" s="530">
        <f ca="1">SUMIF(BREAKDOWN!$B$4:$CD$217,'sheet 2'!$B$114,BREAKDOWN!AZ4:AZ217)</f>
        <v>0</v>
      </c>
      <c r="BA114" s="530">
        <f ca="1">SUMIF(BREAKDOWN!$B$4:$CD$217,'sheet 2'!$B$114,BREAKDOWN!BA4:BA217)</f>
        <v>0</v>
      </c>
      <c r="BB114" s="530">
        <f ca="1">SUMIF(BREAKDOWN!$B$4:$CD$217,'sheet 2'!$B$114,BREAKDOWN!BB4:BB217)</f>
        <v>0</v>
      </c>
      <c r="BC114" s="530">
        <f ca="1">SUMIF(BREAKDOWN!$B$4:$CD$217,'sheet 2'!$B$114,BREAKDOWN!BC4:BC217)</f>
        <v>0</v>
      </c>
      <c r="BD114" s="531">
        <f t="shared" ca="1" si="143"/>
        <v>0</v>
      </c>
      <c r="BE114" s="530">
        <f ca="1">SUMIF(BREAKDOWN!$B$4:$CD$217,'sheet 2'!$B$114,BREAKDOWN!BE4:BE217)</f>
        <v>0</v>
      </c>
      <c r="BF114" s="530">
        <f ca="1">SUMIF(BREAKDOWN!$B$4:$CD$217,'sheet 2'!$B$114,BREAKDOWN!BF4:BF217)</f>
        <v>0</v>
      </c>
      <c r="BG114" s="530">
        <f ca="1">SUMIF(BREAKDOWN!$B$4:$CD$217,'sheet 2'!$B$114,BREAKDOWN!BG4:BG217)</f>
        <v>0</v>
      </c>
      <c r="BH114" s="530">
        <f ca="1">SUMIF(BREAKDOWN!$B$4:$CD$217,'sheet 2'!$B$114,BREAKDOWN!BH4:BH217)</f>
        <v>0</v>
      </c>
      <c r="BI114" s="530">
        <f ca="1">SUMIF(BREAKDOWN!$B$4:$CD$217,'sheet 2'!$B$114,BREAKDOWN!BI4:BI217)</f>
        <v>0</v>
      </c>
      <c r="BJ114" s="530">
        <f ca="1">SUMIF(BREAKDOWN!$B$4:$CD$217,'sheet 2'!$B$114,BREAKDOWN!BJ4:BJ217)</f>
        <v>0</v>
      </c>
      <c r="BK114" s="530">
        <f ca="1">SUMIF(BREAKDOWN!$B$4:$CD$217,'sheet 2'!$B$114,BREAKDOWN!BK4:BK217)</f>
        <v>0</v>
      </c>
      <c r="BL114" s="530">
        <f ca="1">SUMIF(BREAKDOWN!$B$4:$CD$217,'sheet 2'!$B$114,BREAKDOWN!BL4:BL217)</f>
        <v>0</v>
      </c>
      <c r="BM114" s="530">
        <f ca="1">SUMIF(BREAKDOWN!$B$4:$CD$217,'sheet 2'!$B$114,BREAKDOWN!BM4:BM217)</f>
        <v>0</v>
      </c>
      <c r="BN114" s="530">
        <f ca="1">SUMIF(BREAKDOWN!$B$4:$CD$217,'sheet 2'!$B$114,BREAKDOWN!BN4:BN217)</f>
        <v>0</v>
      </c>
      <c r="BO114" s="530">
        <f ca="1">SUMIF(BREAKDOWN!$B$4:$CD$217,'sheet 2'!$B$114,BREAKDOWN!BO4:BO217)</f>
        <v>0</v>
      </c>
      <c r="BP114" s="530">
        <f ca="1">SUMIF(BREAKDOWN!$B$4:$CD$217,'sheet 2'!$B$114,BREAKDOWN!BP4:BP217)</f>
        <v>0</v>
      </c>
      <c r="BQ114" s="531">
        <f t="shared" ca="1" si="144"/>
        <v>0</v>
      </c>
      <c r="BR114" s="530">
        <f ca="1">SUMIF(BREAKDOWN!$B$4:$CD$217,'sheet 2'!$B$114,BREAKDOWN!BR4:BR217)</f>
        <v>0</v>
      </c>
      <c r="BS114" s="530">
        <f ca="1">SUMIF(BREAKDOWN!$B$4:$CD$217,'sheet 2'!$B$114,BREAKDOWN!BS4:BS217)</f>
        <v>0</v>
      </c>
      <c r="BT114" s="530">
        <f ca="1">SUMIF(BREAKDOWN!$B$4:$CD$217,'sheet 2'!$B$114,BREAKDOWN!BT4:BT217)</f>
        <v>0</v>
      </c>
      <c r="BU114" s="530">
        <f ca="1">SUMIF(BREAKDOWN!$B$4:$CD$217,'sheet 2'!$B$114,BREAKDOWN!BU4:BU217)</f>
        <v>0</v>
      </c>
      <c r="BV114" s="530">
        <f ca="1">SUMIF(BREAKDOWN!$B$4:$CD$217,'sheet 2'!$B$114,BREAKDOWN!BV4:BV217)</f>
        <v>0</v>
      </c>
      <c r="BW114" s="530">
        <f ca="1">SUMIF(BREAKDOWN!$B$4:$CD$217,'sheet 2'!$B$114,BREAKDOWN!BW4:BW217)</f>
        <v>0</v>
      </c>
      <c r="BX114" s="530">
        <f ca="1">SUMIF(BREAKDOWN!$B$4:$CD$217,'sheet 2'!$B$114,BREAKDOWN!BX4:BX217)</f>
        <v>0</v>
      </c>
      <c r="BY114" s="530">
        <f ca="1">SUMIF(BREAKDOWN!$B$4:$CD$217,'sheet 2'!$B$114,BREAKDOWN!BY4:BY217)</f>
        <v>0</v>
      </c>
      <c r="BZ114" s="530">
        <f ca="1">SUMIF(BREAKDOWN!$B$4:$CD$217,'sheet 2'!$B$114,BREAKDOWN!BZ4:BZ217)</f>
        <v>0</v>
      </c>
      <c r="CA114" s="530">
        <f ca="1">SUMIF(BREAKDOWN!$B$4:$CD$217,'sheet 2'!$B$114,BREAKDOWN!CA4:CA217)</f>
        <v>0</v>
      </c>
      <c r="CB114" s="530">
        <f ca="1">SUMIF(BREAKDOWN!$B$4:$CD$217,'sheet 2'!$B$114,BREAKDOWN!CB4:CB217)</f>
        <v>0</v>
      </c>
      <c r="CC114" s="530">
        <f ca="1">SUMIF(BREAKDOWN!$B$4:$CD$217,'sheet 2'!$B$114,BREAKDOWN!CC4:CC217)</f>
        <v>0</v>
      </c>
      <c r="CD114" s="531">
        <f t="shared" ca="1" si="145"/>
        <v>0</v>
      </c>
      <c r="CE114" s="530">
        <f ca="1">SUMIF(BREAKDOWN!$B$4:$CD$217,'sheet 2'!$B$114,BREAKDOWN!CE4:CE217)</f>
        <v>0</v>
      </c>
      <c r="CF114" s="530">
        <f ca="1">SUMIF(BREAKDOWN!$B$4:$CD$217,'sheet 2'!$B$114,BREAKDOWN!CF4:CF217)</f>
        <v>0</v>
      </c>
      <c r="CG114" s="530">
        <f ca="1">SUMIF(BREAKDOWN!$B$4:$CD$217,'sheet 2'!$B$114,BREAKDOWN!CG4:CG217)</f>
        <v>0</v>
      </c>
      <c r="CH114" s="530">
        <f ca="1">SUMIF(BREAKDOWN!$B$4:$CD$217,'sheet 2'!$B$114,BREAKDOWN!CH4:CH217)</f>
        <v>0</v>
      </c>
      <c r="CI114" s="530">
        <f ca="1">SUMIF(BREAKDOWN!$B$4:$CD$217,'sheet 2'!$B$114,BREAKDOWN!CI4:CI217)</f>
        <v>0</v>
      </c>
      <c r="CJ114" s="530">
        <f ca="1">SUMIF(BREAKDOWN!$B$4:$CD$217,'sheet 2'!$B$114,BREAKDOWN!CJ4:CJ217)</f>
        <v>0</v>
      </c>
      <c r="CK114" s="530">
        <f ca="1">SUMIF(BREAKDOWN!$B$4:$CD$217,'sheet 2'!$B$114,BREAKDOWN!CK4:CK217)</f>
        <v>0</v>
      </c>
      <c r="CL114" s="530">
        <f ca="1">SUMIF(BREAKDOWN!$B$4:$CD$217,'sheet 2'!$B$114,BREAKDOWN!CL4:CL217)</f>
        <v>0</v>
      </c>
      <c r="CM114" s="530">
        <f ca="1">SUMIF(BREAKDOWN!$B$4:$CD$217,'sheet 2'!$B$114,BREAKDOWN!CM4:CM217)</f>
        <v>0</v>
      </c>
      <c r="CN114" s="530">
        <f ca="1">SUMIF(BREAKDOWN!$B$4:$CD$217,'sheet 2'!$B$114,BREAKDOWN!CN4:CN217)</f>
        <v>0</v>
      </c>
      <c r="CO114" s="530">
        <f ca="1">SUMIF(BREAKDOWN!$B$4:$CD$217,'sheet 2'!$B$114,BREAKDOWN!CO4:CO217)</f>
        <v>0</v>
      </c>
      <c r="CP114" s="530">
        <f ca="1">SUMIF(BREAKDOWN!$B$4:$CD$217,'sheet 2'!$B$114,BREAKDOWN!CP4:CP217)</f>
        <v>0</v>
      </c>
      <c r="CQ114" s="531">
        <f t="shared" ca="1" si="146"/>
        <v>0</v>
      </c>
      <c r="CR114" s="530">
        <f ca="1">SUMIF(BREAKDOWN!$B$4:$CD$217,'sheet 2'!$B$114,BREAKDOWN!CR4:CR217)</f>
        <v>0</v>
      </c>
      <c r="CS114" s="530">
        <f ca="1">SUMIF(BREAKDOWN!$B$4:$CD$217,'sheet 2'!$B$114,BREAKDOWN!CS4:CS217)</f>
        <v>0</v>
      </c>
      <c r="CT114" s="530">
        <f ca="1">SUMIF(BREAKDOWN!$B$4:$CD$217,'sheet 2'!$B$114,BREAKDOWN!CT4:CT217)</f>
        <v>0</v>
      </c>
      <c r="CU114" s="530">
        <f ca="1">SUMIF(BREAKDOWN!$B$4:$CD$217,'sheet 2'!$B$114,BREAKDOWN!CU4:CU217)</f>
        <v>0</v>
      </c>
      <c r="CV114" s="530">
        <f ca="1">SUMIF(BREAKDOWN!$B$4:$CD$217,'sheet 2'!$B$114,BREAKDOWN!CV4:CV217)</f>
        <v>0</v>
      </c>
      <c r="CW114" s="530">
        <f ca="1">SUMIF(BREAKDOWN!$B$4:$CD$217,'sheet 2'!$B$114,BREAKDOWN!CW4:CW217)</f>
        <v>0</v>
      </c>
      <c r="CX114" s="530">
        <f ca="1">SUMIF(BREAKDOWN!$B$4:$CD$217,'sheet 2'!$B$114,BREAKDOWN!CX4:CX217)</f>
        <v>0</v>
      </c>
      <c r="CY114" s="530">
        <f ca="1">SUMIF(BREAKDOWN!$B$4:$CD$217,'sheet 2'!$B$114,BREAKDOWN!CY4:CY217)</f>
        <v>0</v>
      </c>
      <c r="CZ114" s="530">
        <f ca="1">SUMIF(BREAKDOWN!$B$4:$CD$217,'sheet 2'!$B$114,BREAKDOWN!CZ4:CZ217)</f>
        <v>0</v>
      </c>
      <c r="DA114" s="530">
        <f ca="1">SUMIF(BREAKDOWN!$B$4:$CD$217,'sheet 2'!$B$114,BREAKDOWN!DA4:DA217)</f>
        <v>0</v>
      </c>
      <c r="DB114" s="530">
        <f ca="1">SUMIF(BREAKDOWN!$B$4:$CD$217,'sheet 2'!$B$114,BREAKDOWN!DB4:DB217)</f>
        <v>0</v>
      </c>
      <c r="DC114" s="530">
        <f ca="1">SUMIF(BREAKDOWN!$B$4:$CD$217,'sheet 2'!$B$114,BREAKDOWN!DC4:DC217)</f>
        <v>0</v>
      </c>
      <c r="DD114" s="531">
        <f t="shared" ca="1" si="147"/>
        <v>0</v>
      </c>
    </row>
    <row r="115" spans="2:108" s="213" customFormat="1" ht="12.75" x14ac:dyDescent="0.2">
      <c r="B115" s="183">
        <v>4411</v>
      </c>
      <c r="C115" s="145" t="s">
        <v>395</v>
      </c>
      <c r="D115" s="289" t="s">
        <v>36</v>
      </c>
      <c r="E115" s="291" t="s">
        <v>394</v>
      </c>
      <c r="F115" s="184"/>
      <c r="G115" s="184"/>
      <c r="H115" s="184"/>
      <c r="I115" s="184"/>
      <c r="J115" s="184"/>
      <c r="K115" s="184"/>
      <c r="L115" s="184"/>
      <c r="M115" s="402"/>
      <c r="N115" s="353"/>
      <c r="O115" s="403"/>
      <c r="P115" s="360"/>
      <c r="Q115" s="321">
        <f>P115*N115*M115</f>
        <v>0</v>
      </c>
      <c r="R115" s="399"/>
      <c r="S115" s="399"/>
      <c r="T115" s="399"/>
      <c r="U115" s="399"/>
      <c r="V115" s="399"/>
      <c r="W115" s="399"/>
      <c r="X115" s="399"/>
      <c r="Y115" s="399"/>
      <c r="Z115" s="399"/>
      <c r="AA115" s="399"/>
      <c r="AB115" s="399"/>
      <c r="AC115" s="399"/>
      <c r="AD115" s="321">
        <f>SUM(R115:AC115)</f>
        <v>0</v>
      </c>
      <c r="AE115" s="399"/>
      <c r="AF115" s="399"/>
      <c r="AG115" s="399"/>
      <c r="AH115" s="399"/>
      <c r="AI115" s="399"/>
      <c r="AJ115" s="399"/>
      <c r="AK115" s="399"/>
      <c r="AL115" s="399"/>
      <c r="AM115" s="399"/>
      <c r="AN115" s="399"/>
      <c r="AO115" s="399"/>
      <c r="AP115" s="399"/>
      <c r="AQ115" s="321">
        <f>SUM(AE115:AP115)</f>
        <v>0</v>
      </c>
      <c r="AR115" s="399"/>
      <c r="AS115" s="399"/>
      <c r="AT115" s="399"/>
      <c r="AU115" s="399"/>
      <c r="AV115" s="399"/>
      <c r="AW115" s="399"/>
      <c r="AX115" s="399"/>
      <c r="AY115" s="399"/>
      <c r="AZ115" s="399"/>
      <c r="BA115" s="399"/>
      <c r="BB115" s="399"/>
      <c r="BC115" s="399"/>
      <c r="BD115" s="321">
        <f>SUM(AR115:BC115)</f>
        <v>0</v>
      </c>
      <c r="BE115" s="399"/>
      <c r="BF115" s="399"/>
      <c r="BG115" s="399"/>
      <c r="BH115" s="399"/>
      <c r="BI115" s="399"/>
      <c r="BJ115" s="399"/>
      <c r="BK115" s="399"/>
      <c r="BL115" s="399"/>
      <c r="BM115" s="399"/>
      <c r="BN115" s="399"/>
      <c r="BO115" s="399"/>
      <c r="BP115" s="399"/>
      <c r="BQ115" s="321">
        <f>SUM(BE115:BP115)</f>
        <v>0</v>
      </c>
      <c r="BR115" s="399"/>
      <c r="BS115" s="399"/>
      <c r="BT115" s="399"/>
      <c r="BU115" s="399"/>
      <c r="BV115" s="399"/>
      <c r="BW115" s="399"/>
      <c r="BX115" s="399"/>
      <c r="BY115" s="399"/>
      <c r="BZ115" s="399"/>
      <c r="CA115" s="399"/>
      <c r="CB115" s="399"/>
      <c r="CC115" s="399"/>
      <c r="CD115" s="321">
        <f>SUM(BR115:CC115)</f>
        <v>0</v>
      </c>
      <c r="CE115" s="399"/>
      <c r="CF115" s="399"/>
      <c r="CG115" s="399"/>
      <c r="CH115" s="399"/>
      <c r="CI115" s="399"/>
      <c r="CJ115" s="399"/>
      <c r="CK115" s="399"/>
      <c r="CL115" s="399"/>
      <c r="CM115" s="399"/>
      <c r="CN115" s="399"/>
      <c r="CO115" s="399"/>
      <c r="CP115" s="399"/>
      <c r="CQ115" s="321">
        <f>SUM(CE115:CP115)</f>
        <v>0</v>
      </c>
      <c r="CR115" s="399"/>
      <c r="CS115" s="399"/>
      <c r="CT115" s="399"/>
      <c r="CU115" s="399"/>
      <c r="CV115" s="399"/>
      <c r="CW115" s="399"/>
      <c r="CX115" s="399"/>
      <c r="CY115" s="399"/>
      <c r="CZ115" s="399"/>
      <c r="DA115" s="399"/>
      <c r="DB115" s="399"/>
      <c r="DC115" s="399"/>
      <c r="DD115" s="321">
        <f>SUM(CR115:DC115)</f>
        <v>0</v>
      </c>
    </row>
    <row r="116" spans="2:108" s="213" customFormat="1" ht="19.5" customHeight="1" x14ac:dyDescent="0.2">
      <c r="B116" s="5"/>
      <c r="C116" s="14">
        <v>4.2</v>
      </c>
      <c r="D116" s="105"/>
      <c r="E116" s="292" t="s">
        <v>211</v>
      </c>
      <c r="F116" s="16"/>
      <c r="G116" s="16"/>
      <c r="H116" s="16"/>
      <c r="I116" s="16"/>
      <c r="J116" s="16"/>
      <c r="K116" s="16"/>
      <c r="L116" s="16"/>
      <c r="M116" s="267"/>
      <c r="N116" s="264"/>
      <c r="O116" s="337"/>
      <c r="P116" s="326"/>
      <c r="Q116" s="336">
        <f>Q117+Q118+Q119+Q120+Q127+Q128+Q129</f>
        <v>0</v>
      </c>
      <c r="R116" s="336">
        <f>R117+R118+R119+R120+R127+R128+R129</f>
        <v>0</v>
      </c>
      <c r="S116" s="336">
        <f t="shared" ref="S116:AQ116" si="148">S117+S118+S119+S120+S127+S128+S129</f>
        <v>0</v>
      </c>
      <c r="T116" s="336">
        <f t="shared" si="148"/>
        <v>0</v>
      </c>
      <c r="U116" s="336">
        <f t="shared" si="148"/>
        <v>0</v>
      </c>
      <c r="V116" s="336">
        <f t="shared" si="148"/>
        <v>0</v>
      </c>
      <c r="W116" s="336">
        <f t="shared" si="148"/>
        <v>0</v>
      </c>
      <c r="X116" s="336">
        <f t="shared" si="148"/>
        <v>0</v>
      </c>
      <c r="Y116" s="336">
        <f t="shared" si="148"/>
        <v>0</v>
      </c>
      <c r="Z116" s="336">
        <f t="shared" si="148"/>
        <v>0</v>
      </c>
      <c r="AA116" s="336">
        <f t="shared" si="148"/>
        <v>0</v>
      </c>
      <c r="AB116" s="336">
        <f t="shared" si="148"/>
        <v>0</v>
      </c>
      <c r="AC116" s="336">
        <f t="shared" si="148"/>
        <v>0</v>
      </c>
      <c r="AD116" s="336">
        <f t="shared" si="148"/>
        <v>0</v>
      </c>
      <c r="AE116" s="336">
        <f t="shared" si="148"/>
        <v>0</v>
      </c>
      <c r="AF116" s="336">
        <f t="shared" si="148"/>
        <v>0</v>
      </c>
      <c r="AG116" s="336">
        <f t="shared" si="148"/>
        <v>0</v>
      </c>
      <c r="AH116" s="336">
        <f t="shared" si="148"/>
        <v>0</v>
      </c>
      <c r="AI116" s="336">
        <f t="shared" si="148"/>
        <v>0</v>
      </c>
      <c r="AJ116" s="336">
        <f t="shared" si="148"/>
        <v>0</v>
      </c>
      <c r="AK116" s="336">
        <f t="shared" si="148"/>
        <v>0</v>
      </c>
      <c r="AL116" s="336">
        <f t="shared" si="148"/>
        <v>0</v>
      </c>
      <c r="AM116" s="336">
        <f t="shared" si="148"/>
        <v>0</v>
      </c>
      <c r="AN116" s="336">
        <f t="shared" si="148"/>
        <v>0</v>
      </c>
      <c r="AO116" s="336">
        <f t="shared" si="148"/>
        <v>0</v>
      </c>
      <c r="AP116" s="336">
        <f t="shared" si="148"/>
        <v>0</v>
      </c>
      <c r="AQ116" s="336">
        <f t="shared" si="148"/>
        <v>0</v>
      </c>
      <c r="AR116" s="336">
        <f t="shared" ref="AR116:BQ116" si="149">AR117+AR118+AR119+AR120+AR127+AR128+AR129</f>
        <v>0</v>
      </c>
      <c r="AS116" s="336">
        <f t="shared" si="149"/>
        <v>0</v>
      </c>
      <c r="AT116" s="336">
        <f t="shared" si="149"/>
        <v>0</v>
      </c>
      <c r="AU116" s="336">
        <f t="shared" si="149"/>
        <v>0</v>
      </c>
      <c r="AV116" s="336">
        <f t="shared" si="149"/>
        <v>0</v>
      </c>
      <c r="AW116" s="336">
        <f t="shared" si="149"/>
        <v>0</v>
      </c>
      <c r="AX116" s="336">
        <f t="shared" si="149"/>
        <v>0</v>
      </c>
      <c r="AY116" s="336">
        <f t="shared" si="149"/>
        <v>0</v>
      </c>
      <c r="AZ116" s="336">
        <f t="shared" si="149"/>
        <v>0</v>
      </c>
      <c r="BA116" s="336">
        <f t="shared" si="149"/>
        <v>0</v>
      </c>
      <c r="BB116" s="336">
        <f t="shared" si="149"/>
        <v>0</v>
      </c>
      <c r="BC116" s="336">
        <f t="shared" si="149"/>
        <v>0</v>
      </c>
      <c r="BD116" s="336">
        <f t="shared" si="149"/>
        <v>0</v>
      </c>
      <c r="BE116" s="336">
        <f t="shared" si="149"/>
        <v>0</v>
      </c>
      <c r="BF116" s="336">
        <f t="shared" si="149"/>
        <v>0</v>
      </c>
      <c r="BG116" s="336">
        <f t="shared" si="149"/>
        <v>0</v>
      </c>
      <c r="BH116" s="336">
        <f t="shared" si="149"/>
        <v>0</v>
      </c>
      <c r="BI116" s="336">
        <f t="shared" si="149"/>
        <v>0</v>
      </c>
      <c r="BJ116" s="336">
        <f t="shared" si="149"/>
        <v>0</v>
      </c>
      <c r="BK116" s="336">
        <f t="shared" si="149"/>
        <v>0</v>
      </c>
      <c r="BL116" s="336">
        <f t="shared" si="149"/>
        <v>0</v>
      </c>
      <c r="BM116" s="336">
        <f t="shared" si="149"/>
        <v>0</v>
      </c>
      <c r="BN116" s="336">
        <f t="shared" si="149"/>
        <v>0</v>
      </c>
      <c r="BO116" s="336">
        <f t="shared" si="149"/>
        <v>0</v>
      </c>
      <c r="BP116" s="336">
        <f t="shared" si="149"/>
        <v>0</v>
      </c>
      <c r="BQ116" s="336">
        <f t="shared" si="149"/>
        <v>0</v>
      </c>
      <c r="BR116" s="336">
        <f t="shared" ref="BR116:CD116" si="150">BR117+BR118+BR119+BR120+BR127+BR128+BR129</f>
        <v>0</v>
      </c>
      <c r="BS116" s="336">
        <f t="shared" si="150"/>
        <v>0</v>
      </c>
      <c r="BT116" s="336">
        <f t="shared" si="150"/>
        <v>0</v>
      </c>
      <c r="BU116" s="336">
        <f t="shared" si="150"/>
        <v>0</v>
      </c>
      <c r="BV116" s="336">
        <f t="shared" si="150"/>
        <v>0</v>
      </c>
      <c r="BW116" s="336">
        <f t="shared" si="150"/>
        <v>0</v>
      </c>
      <c r="BX116" s="336">
        <f t="shared" si="150"/>
        <v>0</v>
      </c>
      <c r="BY116" s="336">
        <f t="shared" si="150"/>
        <v>0</v>
      </c>
      <c r="BZ116" s="336">
        <f t="shared" si="150"/>
        <v>0</v>
      </c>
      <c r="CA116" s="336">
        <f t="shared" si="150"/>
        <v>0</v>
      </c>
      <c r="CB116" s="336">
        <f t="shared" si="150"/>
        <v>0</v>
      </c>
      <c r="CC116" s="336">
        <f t="shared" si="150"/>
        <v>0</v>
      </c>
      <c r="CD116" s="336">
        <f t="shared" si="150"/>
        <v>0</v>
      </c>
      <c r="CE116" s="336">
        <f t="shared" ref="CE116:CQ116" si="151">CE117+CE118+CE119+CE120+CE127+CE128+CE129</f>
        <v>0</v>
      </c>
      <c r="CF116" s="336">
        <f t="shared" si="151"/>
        <v>0</v>
      </c>
      <c r="CG116" s="336">
        <f t="shared" si="151"/>
        <v>0</v>
      </c>
      <c r="CH116" s="336">
        <f t="shared" si="151"/>
        <v>0</v>
      </c>
      <c r="CI116" s="336">
        <f t="shared" si="151"/>
        <v>0</v>
      </c>
      <c r="CJ116" s="336">
        <f t="shared" si="151"/>
        <v>0</v>
      </c>
      <c r="CK116" s="336">
        <f t="shared" si="151"/>
        <v>0</v>
      </c>
      <c r="CL116" s="336">
        <f t="shared" si="151"/>
        <v>0</v>
      </c>
      <c r="CM116" s="336">
        <f t="shared" si="151"/>
        <v>0</v>
      </c>
      <c r="CN116" s="336">
        <f t="shared" si="151"/>
        <v>0</v>
      </c>
      <c r="CO116" s="336">
        <f t="shared" si="151"/>
        <v>0</v>
      </c>
      <c r="CP116" s="336">
        <f t="shared" si="151"/>
        <v>0</v>
      </c>
      <c r="CQ116" s="336">
        <f t="shared" si="151"/>
        <v>0</v>
      </c>
      <c r="CR116" s="336">
        <f t="shared" ref="CR116:DD116" si="152">CR117+CR118+CR119+CR120+CR127+CR128+CR129</f>
        <v>0</v>
      </c>
      <c r="CS116" s="336">
        <f t="shared" si="152"/>
        <v>0</v>
      </c>
      <c r="CT116" s="336">
        <f t="shared" si="152"/>
        <v>0</v>
      </c>
      <c r="CU116" s="336">
        <f t="shared" si="152"/>
        <v>0</v>
      </c>
      <c r="CV116" s="336">
        <f t="shared" si="152"/>
        <v>0</v>
      </c>
      <c r="CW116" s="336">
        <f t="shared" si="152"/>
        <v>0</v>
      </c>
      <c r="CX116" s="336">
        <f t="shared" si="152"/>
        <v>0</v>
      </c>
      <c r="CY116" s="336">
        <f t="shared" si="152"/>
        <v>0</v>
      </c>
      <c r="CZ116" s="336">
        <f t="shared" si="152"/>
        <v>0</v>
      </c>
      <c r="DA116" s="336">
        <f t="shared" si="152"/>
        <v>0</v>
      </c>
      <c r="DB116" s="336">
        <f t="shared" si="152"/>
        <v>0</v>
      </c>
      <c r="DC116" s="336">
        <f t="shared" si="152"/>
        <v>0</v>
      </c>
      <c r="DD116" s="336">
        <f t="shared" si="152"/>
        <v>0</v>
      </c>
    </row>
    <row r="117" spans="2:108" s="213" customFormat="1" ht="12.75" x14ac:dyDescent="0.2">
      <c r="B117" s="166">
        <v>4421</v>
      </c>
      <c r="C117" s="145" t="s">
        <v>31</v>
      </c>
      <c r="D117" s="153" t="s">
        <v>36</v>
      </c>
      <c r="E117" s="318" t="s">
        <v>396</v>
      </c>
      <c r="F117" s="184"/>
      <c r="G117" s="184"/>
      <c r="H117" s="184"/>
      <c r="I117" s="184"/>
      <c r="J117" s="184"/>
      <c r="K117" s="184"/>
      <c r="L117" s="184"/>
      <c r="M117" s="402"/>
      <c r="N117" s="353"/>
      <c r="O117" s="403"/>
      <c r="P117" s="360"/>
      <c r="Q117" s="256">
        <f t="shared" ref="Q117:Q128" si="153">P117*N117*M117</f>
        <v>0</v>
      </c>
      <c r="R117" s="389"/>
      <c r="S117" s="389"/>
      <c r="T117" s="389"/>
      <c r="U117" s="389"/>
      <c r="V117" s="389"/>
      <c r="W117" s="389"/>
      <c r="X117" s="389"/>
      <c r="Y117" s="389"/>
      <c r="Z117" s="389"/>
      <c r="AA117" s="389"/>
      <c r="AB117" s="389"/>
      <c r="AC117" s="389"/>
      <c r="AD117" s="256">
        <f t="shared" ref="AD117:AD129" si="154">SUM(R117:AC117)</f>
        <v>0</v>
      </c>
      <c r="AE117" s="389"/>
      <c r="AF117" s="389"/>
      <c r="AG117" s="389"/>
      <c r="AH117" s="389"/>
      <c r="AI117" s="389"/>
      <c r="AJ117" s="389"/>
      <c r="AK117" s="389"/>
      <c r="AL117" s="389"/>
      <c r="AM117" s="389"/>
      <c r="AN117" s="389"/>
      <c r="AO117" s="389"/>
      <c r="AP117" s="389"/>
      <c r="AQ117" s="256">
        <f t="shared" ref="AQ117:AQ119" si="155">SUM(AE117:AP117)</f>
        <v>0</v>
      </c>
      <c r="AR117" s="389"/>
      <c r="AS117" s="389"/>
      <c r="AT117" s="389"/>
      <c r="AU117" s="389"/>
      <c r="AV117" s="389"/>
      <c r="AW117" s="389"/>
      <c r="AX117" s="389"/>
      <c r="AY117" s="389"/>
      <c r="AZ117" s="389"/>
      <c r="BA117" s="389"/>
      <c r="BB117" s="389"/>
      <c r="BC117" s="389"/>
      <c r="BD117" s="256">
        <f t="shared" ref="BD117:BD119" si="156">SUM(AR117:BC117)</f>
        <v>0</v>
      </c>
      <c r="BE117" s="389"/>
      <c r="BF117" s="389"/>
      <c r="BG117" s="389"/>
      <c r="BH117" s="389"/>
      <c r="BI117" s="389"/>
      <c r="BJ117" s="389"/>
      <c r="BK117" s="389"/>
      <c r="BL117" s="389"/>
      <c r="BM117" s="389"/>
      <c r="BN117" s="389"/>
      <c r="BO117" s="389"/>
      <c r="BP117" s="389"/>
      <c r="BQ117" s="256">
        <f t="shared" ref="BQ117:BQ119" si="157">SUM(BE117:BP117)</f>
        <v>0</v>
      </c>
      <c r="BR117" s="389"/>
      <c r="BS117" s="389"/>
      <c r="BT117" s="389"/>
      <c r="BU117" s="389"/>
      <c r="BV117" s="389"/>
      <c r="BW117" s="389"/>
      <c r="BX117" s="389"/>
      <c r="BY117" s="389"/>
      <c r="BZ117" s="389"/>
      <c r="CA117" s="389"/>
      <c r="CB117" s="389"/>
      <c r="CC117" s="389"/>
      <c r="CD117" s="256">
        <f t="shared" ref="CD117:CD119" si="158">SUM(BR117:CC117)</f>
        <v>0</v>
      </c>
      <c r="CE117" s="389"/>
      <c r="CF117" s="389"/>
      <c r="CG117" s="389"/>
      <c r="CH117" s="389"/>
      <c r="CI117" s="389"/>
      <c r="CJ117" s="389"/>
      <c r="CK117" s="389"/>
      <c r="CL117" s="389"/>
      <c r="CM117" s="389"/>
      <c r="CN117" s="389"/>
      <c r="CO117" s="389"/>
      <c r="CP117" s="389"/>
      <c r="CQ117" s="256">
        <f t="shared" ref="CQ117:CQ119" si="159">SUM(CE117:CP117)</f>
        <v>0</v>
      </c>
      <c r="CR117" s="389"/>
      <c r="CS117" s="389"/>
      <c r="CT117" s="389"/>
      <c r="CU117" s="389"/>
      <c r="CV117" s="389"/>
      <c r="CW117" s="389"/>
      <c r="CX117" s="389"/>
      <c r="CY117" s="389"/>
      <c r="CZ117" s="389"/>
      <c r="DA117" s="389"/>
      <c r="DB117" s="389"/>
      <c r="DC117" s="389"/>
      <c r="DD117" s="256">
        <f t="shared" ref="DD117:DD119" si="160">SUM(CR117:DC117)</f>
        <v>0</v>
      </c>
    </row>
    <row r="118" spans="2:108" s="213" customFormat="1" ht="12.75" x14ac:dyDescent="0.2">
      <c r="B118" s="166">
        <v>4421</v>
      </c>
      <c r="C118" s="145" t="s">
        <v>32</v>
      </c>
      <c r="D118" s="153" t="s">
        <v>36</v>
      </c>
      <c r="E118" s="319" t="s">
        <v>397</v>
      </c>
      <c r="F118" s="184"/>
      <c r="G118" s="184"/>
      <c r="H118" s="184"/>
      <c r="I118" s="184"/>
      <c r="J118" s="184"/>
      <c r="K118" s="184"/>
      <c r="L118" s="184"/>
      <c r="M118" s="402"/>
      <c r="N118" s="353"/>
      <c r="O118" s="403"/>
      <c r="P118" s="360"/>
      <c r="Q118" s="256">
        <f>P118*N118*M118</f>
        <v>0</v>
      </c>
      <c r="R118" s="389"/>
      <c r="S118" s="389"/>
      <c r="T118" s="389"/>
      <c r="U118" s="389"/>
      <c r="V118" s="389"/>
      <c r="W118" s="389"/>
      <c r="X118" s="389"/>
      <c r="Y118" s="389"/>
      <c r="Z118" s="389"/>
      <c r="AA118" s="389"/>
      <c r="AB118" s="389"/>
      <c r="AC118" s="389"/>
      <c r="AD118" s="256">
        <f>SUM(R118:AC118)</f>
        <v>0</v>
      </c>
      <c r="AE118" s="389"/>
      <c r="AF118" s="389"/>
      <c r="AG118" s="389"/>
      <c r="AH118" s="389"/>
      <c r="AI118" s="389"/>
      <c r="AJ118" s="389"/>
      <c r="AK118" s="389"/>
      <c r="AL118" s="389"/>
      <c r="AM118" s="389"/>
      <c r="AN118" s="389"/>
      <c r="AO118" s="389"/>
      <c r="AP118" s="389"/>
      <c r="AQ118" s="256">
        <f t="shared" si="155"/>
        <v>0</v>
      </c>
      <c r="AR118" s="389"/>
      <c r="AS118" s="389"/>
      <c r="AT118" s="389"/>
      <c r="AU118" s="389"/>
      <c r="AV118" s="389"/>
      <c r="AW118" s="389"/>
      <c r="AX118" s="389"/>
      <c r="AY118" s="389"/>
      <c r="AZ118" s="389"/>
      <c r="BA118" s="389"/>
      <c r="BB118" s="389"/>
      <c r="BC118" s="389"/>
      <c r="BD118" s="256">
        <f t="shared" si="156"/>
        <v>0</v>
      </c>
      <c r="BE118" s="389"/>
      <c r="BF118" s="389"/>
      <c r="BG118" s="389"/>
      <c r="BH118" s="389"/>
      <c r="BI118" s="389"/>
      <c r="BJ118" s="389"/>
      <c r="BK118" s="389"/>
      <c r="BL118" s="389"/>
      <c r="BM118" s="389"/>
      <c r="BN118" s="389"/>
      <c r="BO118" s="389"/>
      <c r="BP118" s="389"/>
      <c r="BQ118" s="256">
        <f t="shared" si="157"/>
        <v>0</v>
      </c>
      <c r="BR118" s="389"/>
      <c r="BS118" s="389"/>
      <c r="BT118" s="389"/>
      <c r="BU118" s="389"/>
      <c r="BV118" s="389"/>
      <c r="BW118" s="389"/>
      <c r="BX118" s="389"/>
      <c r="BY118" s="389"/>
      <c r="BZ118" s="389"/>
      <c r="CA118" s="389"/>
      <c r="CB118" s="389"/>
      <c r="CC118" s="389"/>
      <c r="CD118" s="256">
        <f t="shared" si="158"/>
        <v>0</v>
      </c>
      <c r="CE118" s="389"/>
      <c r="CF118" s="389"/>
      <c r="CG118" s="389"/>
      <c r="CH118" s="389"/>
      <c r="CI118" s="389"/>
      <c r="CJ118" s="389"/>
      <c r="CK118" s="389"/>
      <c r="CL118" s="389"/>
      <c r="CM118" s="389"/>
      <c r="CN118" s="389"/>
      <c r="CO118" s="389"/>
      <c r="CP118" s="389"/>
      <c r="CQ118" s="256">
        <f t="shared" si="159"/>
        <v>0</v>
      </c>
      <c r="CR118" s="389"/>
      <c r="CS118" s="389"/>
      <c r="CT118" s="389"/>
      <c r="CU118" s="389"/>
      <c r="CV118" s="389"/>
      <c r="CW118" s="389"/>
      <c r="CX118" s="389"/>
      <c r="CY118" s="389"/>
      <c r="CZ118" s="389"/>
      <c r="DA118" s="389"/>
      <c r="DB118" s="389"/>
      <c r="DC118" s="389"/>
      <c r="DD118" s="256">
        <f t="shared" si="160"/>
        <v>0</v>
      </c>
    </row>
    <row r="119" spans="2:108" s="213" customFormat="1" ht="12.75" x14ac:dyDescent="0.2">
      <c r="B119" s="166">
        <v>4421</v>
      </c>
      <c r="C119" s="145" t="s">
        <v>250</v>
      </c>
      <c r="D119" s="153" t="s">
        <v>36</v>
      </c>
      <c r="E119" s="319" t="s">
        <v>398</v>
      </c>
      <c r="F119" s="184"/>
      <c r="G119" s="184"/>
      <c r="H119" s="184"/>
      <c r="I119" s="184"/>
      <c r="J119" s="184"/>
      <c r="K119" s="184"/>
      <c r="L119" s="184"/>
      <c r="M119" s="402"/>
      <c r="N119" s="353"/>
      <c r="O119" s="403"/>
      <c r="P119" s="360"/>
      <c r="Q119" s="256">
        <f>P119*N119*M119</f>
        <v>0</v>
      </c>
      <c r="R119" s="389"/>
      <c r="S119" s="389"/>
      <c r="T119" s="389"/>
      <c r="U119" s="389"/>
      <c r="V119" s="389"/>
      <c r="W119" s="389"/>
      <c r="X119" s="389"/>
      <c r="Y119" s="389"/>
      <c r="Z119" s="389"/>
      <c r="AA119" s="389"/>
      <c r="AB119" s="389"/>
      <c r="AC119" s="389"/>
      <c r="AD119" s="256">
        <f t="shared" si="154"/>
        <v>0</v>
      </c>
      <c r="AE119" s="389"/>
      <c r="AF119" s="389"/>
      <c r="AG119" s="389"/>
      <c r="AH119" s="389"/>
      <c r="AI119" s="389"/>
      <c r="AJ119" s="389"/>
      <c r="AK119" s="389"/>
      <c r="AL119" s="389"/>
      <c r="AM119" s="389"/>
      <c r="AN119" s="389"/>
      <c r="AO119" s="389"/>
      <c r="AP119" s="389"/>
      <c r="AQ119" s="256">
        <f t="shared" si="155"/>
        <v>0</v>
      </c>
      <c r="AR119" s="389"/>
      <c r="AS119" s="389"/>
      <c r="AT119" s="389"/>
      <c r="AU119" s="389"/>
      <c r="AV119" s="389"/>
      <c r="AW119" s="389"/>
      <c r="AX119" s="389"/>
      <c r="AY119" s="389"/>
      <c r="AZ119" s="389"/>
      <c r="BA119" s="389"/>
      <c r="BB119" s="389"/>
      <c r="BC119" s="389"/>
      <c r="BD119" s="256">
        <f t="shared" si="156"/>
        <v>0</v>
      </c>
      <c r="BE119" s="389"/>
      <c r="BF119" s="389"/>
      <c r="BG119" s="389"/>
      <c r="BH119" s="389"/>
      <c r="BI119" s="389"/>
      <c r="BJ119" s="389"/>
      <c r="BK119" s="389"/>
      <c r="BL119" s="389"/>
      <c r="BM119" s="389"/>
      <c r="BN119" s="389"/>
      <c r="BO119" s="389"/>
      <c r="BP119" s="389"/>
      <c r="BQ119" s="256">
        <f t="shared" si="157"/>
        <v>0</v>
      </c>
      <c r="BR119" s="389"/>
      <c r="BS119" s="389"/>
      <c r="BT119" s="389"/>
      <c r="BU119" s="389"/>
      <c r="BV119" s="389"/>
      <c r="BW119" s="389"/>
      <c r="BX119" s="389"/>
      <c r="BY119" s="389"/>
      <c r="BZ119" s="389"/>
      <c r="CA119" s="389"/>
      <c r="CB119" s="389"/>
      <c r="CC119" s="389"/>
      <c r="CD119" s="256">
        <f t="shared" si="158"/>
        <v>0</v>
      </c>
      <c r="CE119" s="389"/>
      <c r="CF119" s="389"/>
      <c r="CG119" s="389"/>
      <c r="CH119" s="389"/>
      <c r="CI119" s="389"/>
      <c r="CJ119" s="389"/>
      <c r="CK119" s="389"/>
      <c r="CL119" s="389"/>
      <c r="CM119" s="389"/>
      <c r="CN119" s="389"/>
      <c r="CO119" s="389"/>
      <c r="CP119" s="389"/>
      <c r="CQ119" s="256">
        <f t="shared" si="159"/>
        <v>0</v>
      </c>
      <c r="CR119" s="389"/>
      <c r="CS119" s="389"/>
      <c r="CT119" s="389"/>
      <c r="CU119" s="389"/>
      <c r="CV119" s="389"/>
      <c r="CW119" s="389"/>
      <c r="CX119" s="389"/>
      <c r="CY119" s="389"/>
      <c r="CZ119" s="389"/>
      <c r="DA119" s="389"/>
      <c r="DB119" s="389"/>
      <c r="DC119" s="389"/>
      <c r="DD119" s="256">
        <f t="shared" si="160"/>
        <v>0</v>
      </c>
    </row>
    <row r="120" spans="2:108" s="213" customFormat="1" ht="13.5" customHeight="1" x14ac:dyDescent="0.2">
      <c r="B120" s="166"/>
      <c r="C120" s="145" t="s">
        <v>399</v>
      </c>
      <c r="D120" s="153" t="s">
        <v>36</v>
      </c>
      <c r="E120" s="295" t="s">
        <v>284</v>
      </c>
      <c r="F120" s="184"/>
      <c r="G120" s="184"/>
      <c r="H120" s="184"/>
      <c r="I120" s="184"/>
      <c r="J120" s="184"/>
      <c r="K120" s="184"/>
      <c r="L120" s="184"/>
      <c r="M120" s="266"/>
      <c r="N120" s="264"/>
      <c r="O120" s="337"/>
      <c r="P120" s="326"/>
      <c r="Q120" s="321">
        <f>SUM(Q121:Q126)</f>
        <v>0</v>
      </c>
      <c r="R120" s="321">
        <f t="shared" ref="R120:AQ120" si="161">SUM(R121:R126)</f>
        <v>0</v>
      </c>
      <c r="S120" s="321">
        <f t="shared" si="161"/>
        <v>0</v>
      </c>
      <c r="T120" s="321">
        <f t="shared" si="161"/>
        <v>0</v>
      </c>
      <c r="U120" s="321">
        <f t="shared" si="161"/>
        <v>0</v>
      </c>
      <c r="V120" s="321">
        <f t="shared" si="161"/>
        <v>0</v>
      </c>
      <c r="W120" s="321">
        <f t="shared" si="161"/>
        <v>0</v>
      </c>
      <c r="X120" s="321">
        <f t="shared" si="161"/>
        <v>0</v>
      </c>
      <c r="Y120" s="321">
        <f t="shared" si="161"/>
        <v>0</v>
      </c>
      <c r="Z120" s="321">
        <f t="shared" si="161"/>
        <v>0</v>
      </c>
      <c r="AA120" s="321">
        <f t="shared" si="161"/>
        <v>0</v>
      </c>
      <c r="AB120" s="321">
        <f t="shared" si="161"/>
        <v>0</v>
      </c>
      <c r="AC120" s="321">
        <f t="shared" si="161"/>
        <v>0</v>
      </c>
      <c r="AD120" s="321">
        <f t="shared" si="161"/>
        <v>0</v>
      </c>
      <c r="AE120" s="321">
        <f t="shared" si="161"/>
        <v>0</v>
      </c>
      <c r="AF120" s="321">
        <f t="shared" si="161"/>
        <v>0</v>
      </c>
      <c r="AG120" s="321">
        <f t="shared" si="161"/>
        <v>0</v>
      </c>
      <c r="AH120" s="321">
        <f t="shared" si="161"/>
        <v>0</v>
      </c>
      <c r="AI120" s="321">
        <f t="shared" si="161"/>
        <v>0</v>
      </c>
      <c r="AJ120" s="321">
        <f t="shared" si="161"/>
        <v>0</v>
      </c>
      <c r="AK120" s="321">
        <f t="shared" si="161"/>
        <v>0</v>
      </c>
      <c r="AL120" s="321">
        <f t="shared" si="161"/>
        <v>0</v>
      </c>
      <c r="AM120" s="321">
        <f t="shared" si="161"/>
        <v>0</v>
      </c>
      <c r="AN120" s="321">
        <f t="shared" si="161"/>
        <v>0</v>
      </c>
      <c r="AO120" s="321">
        <f t="shared" si="161"/>
        <v>0</v>
      </c>
      <c r="AP120" s="321">
        <f t="shared" si="161"/>
        <v>0</v>
      </c>
      <c r="AQ120" s="321">
        <f t="shared" si="161"/>
        <v>0</v>
      </c>
      <c r="AR120" s="321">
        <f t="shared" ref="AR120:BQ120" si="162">SUM(AR121:AR126)</f>
        <v>0</v>
      </c>
      <c r="AS120" s="321">
        <f t="shared" si="162"/>
        <v>0</v>
      </c>
      <c r="AT120" s="321">
        <f t="shared" si="162"/>
        <v>0</v>
      </c>
      <c r="AU120" s="321">
        <f t="shared" si="162"/>
        <v>0</v>
      </c>
      <c r="AV120" s="321">
        <f t="shared" si="162"/>
        <v>0</v>
      </c>
      <c r="AW120" s="321">
        <f t="shared" si="162"/>
        <v>0</v>
      </c>
      <c r="AX120" s="321">
        <f t="shared" si="162"/>
        <v>0</v>
      </c>
      <c r="AY120" s="321">
        <f t="shared" si="162"/>
        <v>0</v>
      </c>
      <c r="AZ120" s="321">
        <f t="shared" si="162"/>
        <v>0</v>
      </c>
      <c r="BA120" s="321">
        <f t="shared" si="162"/>
        <v>0</v>
      </c>
      <c r="BB120" s="321">
        <f t="shared" si="162"/>
        <v>0</v>
      </c>
      <c r="BC120" s="321">
        <f t="shared" si="162"/>
        <v>0</v>
      </c>
      <c r="BD120" s="321">
        <f t="shared" si="162"/>
        <v>0</v>
      </c>
      <c r="BE120" s="321">
        <f t="shared" si="162"/>
        <v>0</v>
      </c>
      <c r="BF120" s="321">
        <f t="shared" si="162"/>
        <v>0</v>
      </c>
      <c r="BG120" s="321">
        <f t="shared" si="162"/>
        <v>0</v>
      </c>
      <c r="BH120" s="321">
        <f t="shared" si="162"/>
        <v>0</v>
      </c>
      <c r="BI120" s="321">
        <f t="shared" si="162"/>
        <v>0</v>
      </c>
      <c r="BJ120" s="321">
        <f t="shared" si="162"/>
        <v>0</v>
      </c>
      <c r="BK120" s="321">
        <f t="shared" si="162"/>
        <v>0</v>
      </c>
      <c r="BL120" s="321">
        <f t="shared" si="162"/>
        <v>0</v>
      </c>
      <c r="BM120" s="321">
        <f t="shared" si="162"/>
        <v>0</v>
      </c>
      <c r="BN120" s="321">
        <f t="shared" si="162"/>
        <v>0</v>
      </c>
      <c r="BO120" s="321">
        <f t="shared" si="162"/>
        <v>0</v>
      </c>
      <c r="BP120" s="321">
        <f t="shared" si="162"/>
        <v>0</v>
      </c>
      <c r="BQ120" s="321">
        <f t="shared" si="162"/>
        <v>0</v>
      </c>
      <c r="BR120" s="321">
        <f t="shared" ref="BR120:CD120" si="163">SUM(BR121:BR126)</f>
        <v>0</v>
      </c>
      <c r="BS120" s="321">
        <f t="shared" si="163"/>
        <v>0</v>
      </c>
      <c r="BT120" s="321">
        <f t="shared" si="163"/>
        <v>0</v>
      </c>
      <c r="BU120" s="321">
        <f t="shared" si="163"/>
        <v>0</v>
      </c>
      <c r="BV120" s="321">
        <f t="shared" si="163"/>
        <v>0</v>
      </c>
      <c r="BW120" s="321">
        <f t="shared" si="163"/>
        <v>0</v>
      </c>
      <c r="BX120" s="321">
        <f t="shared" si="163"/>
        <v>0</v>
      </c>
      <c r="BY120" s="321">
        <f t="shared" si="163"/>
        <v>0</v>
      </c>
      <c r="BZ120" s="321">
        <f t="shared" si="163"/>
        <v>0</v>
      </c>
      <c r="CA120" s="321">
        <f t="shared" si="163"/>
        <v>0</v>
      </c>
      <c r="CB120" s="321">
        <f t="shared" si="163"/>
        <v>0</v>
      </c>
      <c r="CC120" s="321">
        <f t="shared" si="163"/>
        <v>0</v>
      </c>
      <c r="CD120" s="321">
        <f t="shared" si="163"/>
        <v>0</v>
      </c>
      <c r="CE120" s="321">
        <f t="shared" ref="CE120:CQ120" si="164">SUM(CE121:CE126)</f>
        <v>0</v>
      </c>
      <c r="CF120" s="321">
        <f t="shared" si="164"/>
        <v>0</v>
      </c>
      <c r="CG120" s="321">
        <f t="shared" si="164"/>
        <v>0</v>
      </c>
      <c r="CH120" s="321">
        <f t="shared" si="164"/>
        <v>0</v>
      </c>
      <c r="CI120" s="321">
        <f t="shared" si="164"/>
        <v>0</v>
      </c>
      <c r="CJ120" s="321">
        <f t="shared" si="164"/>
        <v>0</v>
      </c>
      <c r="CK120" s="321">
        <f t="shared" si="164"/>
        <v>0</v>
      </c>
      <c r="CL120" s="321">
        <f t="shared" si="164"/>
        <v>0</v>
      </c>
      <c r="CM120" s="321">
        <f t="shared" si="164"/>
        <v>0</v>
      </c>
      <c r="CN120" s="321">
        <f t="shared" si="164"/>
        <v>0</v>
      </c>
      <c r="CO120" s="321">
        <f t="shared" si="164"/>
        <v>0</v>
      </c>
      <c r="CP120" s="321">
        <f t="shared" si="164"/>
        <v>0</v>
      </c>
      <c r="CQ120" s="321">
        <f t="shared" si="164"/>
        <v>0</v>
      </c>
      <c r="CR120" s="321">
        <f t="shared" ref="CR120:DD120" si="165">SUM(CR121:CR126)</f>
        <v>0</v>
      </c>
      <c r="CS120" s="321">
        <f t="shared" si="165"/>
        <v>0</v>
      </c>
      <c r="CT120" s="321">
        <f t="shared" si="165"/>
        <v>0</v>
      </c>
      <c r="CU120" s="321">
        <f t="shared" si="165"/>
        <v>0</v>
      </c>
      <c r="CV120" s="321">
        <f t="shared" si="165"/>
        <v>0</v>
      </c>
      <c r="CW120" s="321">
        <f t="shared" si="165"/>
        <v>0</v>
      </c>
      <c r="CX120" s="321">
        <f t="shared" si="165"/>
        <v>0</v>
      </c>
      <c r="CY120" s="321">
        <f t="shared" si="165"/>
        <v>0</v>
      </c>
      <c r="CZ120" s="321">
        <f t="shared" si="165"/>
        <v>0</v>
      </c>
      <c r="DA120" s="321">
        <f t="shared" si="165"/>
        <v>0</v>
      </c>
      <c r="DB120" s="321">
        <f t="shared" si="165"/>
        <v>0</v>
      </c>
      <c r="DC120" s="321">
        <f t="shared" si="165"/>
        <v>0</v>
      </c>
      <c r="DD120" s="321">
        <f t="shared" si="165"/>
        <v>0</v>
      </c>
    </row>
    <row r="121" spans="2:108" s="213" customFormat="1" ht="12.75" x14ac:dyDescent="0.2">
      <c r="B121" s="166">
        <v>4422</v>
      </c>
      <c r="C121" s="145"/>
      <c r="D121" s="153" t="s">
        <v>36</v>
      </c>
      <c r="E121" s="99" t="s">
        <v>400</v>
      </c>
      <c r="F121" s="184"/>
      <c r="G121" s="184"/>
      <c r="H121" s="184"/>
      <c r="I121" s="184"/>
      <c r="J121" s="184"/>
      <c r="K121" s="184"/>
      <c r="L121" s="184"/>
      <c r="M121" s="402"/>
      <c r="N121" s="353"/>
      <c r="O121" s="403"/>
      <c r="P121" s="360"/>
      <c r="Q121" s="256">
        <f>P121*N121*M121</f>
        <v>0</v>
      </c>
      <c r="R121" s="389"/>
      <c r="S121" s="389"/>
      <c r="T121" s="389"/>
      <c r="U121" s="389"/>
      <c r="V121" s="389"/>
      <c r="W121" s="389"/>
      <c r="X121" s="389"/>
      <c r="Y121" s="389"/>
      <c r="Z121" s="389"/>
      <c r="AA121" s="389"/>
      <c r="AB121" s="389"/>
      <c r="AC121" s="389"/>
      <c r="AD121" s="256">
        <f t="shared" si="154"/>
        <v>0</v>
      </c>
      <c r="AE121" s="389"/>
      <c r="AF121" s="389"/>
      <c r="AG121" s="389"/>
      <c r="AH121" s="389"/>
      <c r="AI121" s="389"/>
      <c r="AJ121" s="389"/>
      <c r="AK121" s="389"/>
      <c r="AL121" s="389"/>
      <c r="AM121" s="389"/>
      <c r="AN121" s="389"/>
      <c r="AO121" s="389"/>
      <c r="AP121" s="389"/>
      <c r="AQ121" s="256">
        <f t="shared" ref="AQ121:AQ129" si="166">SUM(AE121:AP121)</f>
        <v>0</v>
      </c>
      <c r="AR121" s="389"/>
      <c r="AS121" s="389"/>
      <c r="AT121" s="389"/>
      <c r="AU121" s="389"/>
      <c r="AV121" s="389"/>
      <c r="AW121" s="389"/>
      <c r="AX121" s="389"/>
      <c r="AY121" s="389"/>
      <c r="AZ121" s="389"/>
      <c r="BA121" s="389"/>
      <c r="BB121" s="389"/>
      <c r="BC121" s="389"/>
      <c r="BD121" s="256">
        <f t="shared" ref="BD121:BD129" si="167">SUM(AR121:BC121)</f>
        <v>0</v>
      </c>
      <c r="BE121" s="389"/>
      <c r="BF121" s="389"/>
      <c r="BG121" s="389"/>
      <c r="BH121" s="389"/>
      <c r="BI121" s="389"/>
      <c r="BJ121" s="389"/>
      <c r="BK121" s="389"/>
      <c r="BL121" s="389"/>
      <c r="BM121" s="389"/>
      <c r="BN121" s="389"/>
      <c r="BO121" s="389"/>
      <c r="BP121" s="389"/>
      <c r="BQ121" s="256">
        <f t="shared" ref="BQ121:BQ129" si="168">SUM(BE121:BP121)</f>
        <v>0</v>
      </c>
      <c r="BR121" s="389"/>
      <c r="BS121" s="389"/>
      <c r="BT121" s="389"/>
      <c r="BU121" s="389"/>
      <c r="BV121" s="389"/>
      <c r="BW121" s="389"/>
      <c r="BX121" s="389"/>
      <c r="BY121" s="389"/>
      <c r="BZ121" s="389"/>
      <c r="CA121" s="389"/>
      <c r="CB121" s="389"/>
      <c r="CC121" s="389"/>
      <c r="CD121" s="256">
        <f t="shared" ref="CD121:CD129" si="169">SUM(BR121:CC121)</f>
        <v>0</v>
      </c>
      <c r="CE121" s="389"/>
      <c r="CF121" s="389"/>
      <c r="CG121" s="389"/>
      <c r="CH121" s="389"/>
      <c r="CI121" s="389"/>
      <c r="CJ121" s="389"/>
      <c r="CK121" s="389"/>
      <c r="CL121" s="389"/>
      <c r="CM121" s="389"/>
      <c r="CN121" s="389"/>
      <c r="CO121" s="389"/>
      <c r="CP121" s="389"/>
      <c r="CQ121" s="256">
        <f t="shared" ref="CQ121:CQ129" si="170">SUM(CE121:CP121)</f>
        <v>0</v>
      </c>
      <c r="CR121" s="389"/>
      <c r="CS121" s="389"/>
      <c r="CT121" s="389"/>
      <c r="CU121" s="389"/>
      <c r="CV121" s="389"/>
      <c r="CW121" s="389"/>
      <c r="CX121" s="389"/>
      <c r="CY121" s="389"/>
      <c r="CZ121" s="389"/>
      <c r="DA121" s="389"/>
      <c r="DB121" s="389"/>
      <c r="DC121" s="389"/>
      <c r="DD121" s="256">
        <f t="shared" ref="DD121:DD129" si="171">SUM(CR121:DC121)</f>
        <v>0</v>
      </c>
    </row>
    <row r="122" spans="2:108" s="213" customFormat="1" ht="12.75" x14ac:dyDescent="0.2">
      <c r="B122" s="166">
        <v>4422</v>
      </c>
      <c r="C122" s="145"/>
      <c r="D122" s="153" t="s">
        <v>36</v>
      </c>
      <c r="E122" s="99" t="s">
        <v>401</v>
      </c>
      <c r="F122" s="184"/>
      <c r="G122" s="184"/>
      <c r="H122" s="184"/>
      <c r="I122" s="184"/>
      <c r="J122" s="184"/>
      <c r="K122" s="184"/>
      <c r="L122" s="184"/>
      <c r="M122" s="402"/>
      <c r="N122" s="353"/>
      <c r="O122" s="403"/>
      <c r="P122" s="360"/>
      <c r="Q122" s="256">
        <f>P122*N122*M122</f>
        <v>0</v>
      </c>
      <c r="R122" s="389"/>
      <c r="S122" s="389"/>
      <c r="T122" s="389"/>
      <c r="U122" s="389"/>
      <c r="V122" s="389"/>
      <c r="W122" s="389"/>
      <c r="X122" s="389"/>
      <c r="Y122" s="389"/>
      <c r="Z122" s="389"/>
      <c r="AA122" s="389"/>
      <c r="AB122" s="389"/>
      <c r="AC122" s="389"/>
      <c r="AD122" s="256">
        <f t="shared" si="154"/>
        <v>0</v>
      </c>
      <c r="AE122" s="389"/>
      <c r="AF122" s="389"/>
      <c r="AG122" s="389"/>
      <c r="AH122" s="389"/>
      <c r="AI122" s="389"/>
      <c r="AJ122" s="389"/>
      <c r="AK122" s="389"/>
      <c r="AL122" s="389"/>
      <c r="AM122" s="389"/>
      <c r="AN122" s="389"/>
      <c r="AO122" s="389"/>
      <c r="AP122" s="389"/>
      <c r="AQ122" s="256">
        <f t="shared" si="166"/>
        <v>0</v>
      </c>
      <c r="AR122" s="389"/>
      <c r="AS122" s="389"/>
      <c r="AT122" s="389"/>
      <c r="AU122" s="389"/>
      <c r="AV122" s="389"/>
      <c r="AW122" s="389"/>
      <c r="AX122" s="389"/>
      <c r="AY122" s="389"/>
      <c r="AZ122" s="389"/>
      <c r="BA122" s="389"/>
      <c r="BB122" s="389"/>
      <c r="BC122" s="389"/>
      <c r="BD122" s="256">
        <f t="shared" si="167"/>
        <v>0</v>
      </c>
      <c r="BE122" s="389"/>
      <c r="BF122" s="389"/>
      <c r="BG122" s="389"/>
      <c r="BH122" s="389"/>
      <c r="BI122" s="389"/>
      <c r="BJ122" s="389"/>
      <c r="BK122" s="389"/>
      <c r="BL122" s="389"/>
      <c r="BM122" s="389"/>
      <c r="BN122" s="389"/>
      <c r="BO122" s="389"/>
      <c r="BP122" s="389"/>
      <c r="BQ122" s="256">
        <f t="shared" si="168"/>
        <v>0</v>
      </c>
      <c r="BR122" s="389"/>
      <c r="BS122" s="389"/>
      <c r="BT122" s="389"/>
      <c r="BU122" s="389"/>
      <c r="BV122" s="389"/>
      <c r="BW122" s="389"/>
      <c r="BX122" s="389"/>
      <c r="BY122" s="389"/>
      <c r="BZ122" s="389"/>
      <c r="CA122" s="389"/>
      <c r="CB122" s="389"/>
      <c r="CC122" s="389"/>
      <c r="CD122" s="256">
        <f t="shared" si="169"/>
        <v>0</v>
      </c>
      <c r="CE122" s="389"/>
      <c r="CF122" s="389"/>
      <c r="CG122" s="389"/>
      <c r="CH122" s="389"/>
      <c r="CI122" s="389"/>
      <c r="CJ122" s="389"/>
      <c r="CK122" s="389"/>
      <c r="CL122" s="389"/>
      <c r="CM122" s="389"/>
      <c r="CN122" s="389"/>
      <c r="CO122" s="389"/>
      <c r="CP122" s="389"/>
      <c r="CQ122" s="256">
        <f t="shared" si="170"/>
        <v>0</v>
      </c>
      <c r="CR122" s="389"/>
      <c r="CS122" s="389"/>
      <c r="CT122" s="389"/>
      <c r="CU122" s="389"/>
      <c r="CV122" s="389"/>
      <c r="CW122" s="389"/>
      <c r="CX122" s="389"/>
      <c r="CY122" s="389"/>
      <c r="CZ122" s="389"/>
      <c r="DA122" s="389"/>
      <c r="DB122" s="389"/>
      <c r="DC122" s="389"/>
      <c r="DD122" s="256">
        <f t="shared" si="171"/>
        <v>0</v>
      </c>
    </row>
    <row r="123" spans="2:108" s="213" customFormat="1" ht="12.75" x14ac:dyDescent="0.2">
      <c r="B123" s="166">
        <v>4422</v>
      </c>
      <c r="C123" s="145"/>
      <c r="D123" s="153" t="s">
        <v>36</v>
      </c>
      <c r="E123" s="159" t="s">
        <v>403</v>
      </c>
      <c r="F123" s="184"/>
      <c r="G123" s="184"/>
      <c r="H123" s="184"/>
      <c r="I123" s="184"/>
      <c r="J123" s="184"/>
      <c r="K123" s="184"/>
      <c r="L123" s="184"/>
      <c r="M123" s="402"/>
      <c r="N123" s="353"/>
      <c r="O123" s="403"/>
      <c r="P123" s="360"/>
      <c r="Q123" s="256">
        <f t="shared" si="153"/>
        <v>0</v>
      </c>
      <c r="R123" s="389"/>
      <c r="S123" s="389"/>
      <c r="T123" s="389"/>
      <c r="U123" s="389"/>
      <c r="V123" s="389"/>
      <c r="W123" s="389"/>
      <c r="X123" s="389"/>
      <c r="Y123" s="389"/>
      <c r="Z123" s="389"/>
      <c r="AA123" s="389"/>
      <c r="AB123" s="389"/>
      <c r="AC123" s="389"/>
      <c r="AD123" s="256">
        <f t="shared" si="154"/>
        <v>0</v>
      </c>
      <c r="AE123" s="389"/>
      <c r="AF123" s="389"/>
      <c r="AG123" s="389"/>
      <c r="AH123" s="389"/>
      <c r="AI123" s="389"/>
      <c r="AJ123" s="389"/>
      <c r="AK123" s="389"/>
      <c r="AL123" s="389"/>
      <c r="AM123" s="389"/>
      <c r="AN123" s="389"/>
      <c r="AO123" s="389"/>
      <c r="AP123" s="389"/>
      <c r="AQ123" s="256">
        <f t="shared" si="166"/>
        <v>0</v>
      </c>
      <c r="AR123" s="389"/>
      <c r="AS123" s="389"/>
      <c r="AT123" s="389"/>
      <c r="AU123" s="389"/>
      <c r="AV123" s="389"/>
      <c r="AW123" s="389"/>
      <c r="AX123" s="389"/>
      <c r="AY123" s="389"/>
      <c r="AZ123" s="389"/>
      <c r="BA123" s="389"/>
      <c r="BB123" s="389"/>
      <c r="BC123" s="389"/>
      <c r="BD123" s="256">
        <f t="shared" si="167"/>
        <v>0</v>
      </c>
      <c r="BE123" s="389"/>
      <c r="BF123" s="389"/>
      <c r="BG123" s="389"/>
      <c r="BH123" s="389"/>
      <c r="BI123" s="389"/>
      <c r="BJ123" s="389"/>
      <c r="BK123" s="389"/>
      <c r="BL123" s="389"/>
      <c r="BM123" s="389"/>
      <c r="BN123" s="389"/>
      <c r="BO123" s="389"/>
      <c r="BP123" s="389"/>
      <c r="BQ123" s="256">
        <f t="shared" si="168"/>
        <v>0</v>
      </c>
      <c r="BR123" s="389"/>
      <c r="BS123" s="389"/>
      <c r="BT123" s="389"/>
      <c r="BU123" s="389"/>
      <c r="BV123" s="389"/>
      <c r="BW123" s="389"/>
      <c r="BX123" s="389"/>
      <c r="BY123" s="389"/>
      <c r="BZ123" s="389"/>
      <c r="CA123" s="389"/>
      <c r="CB123" s="389"/>
      <c r="CC123" s="389"/>
      <c r="CD123" s="256">
        <f t="shared" si="169"/>
        <v>0</v>
      </c>
      <c r="CE123" s="389"/>
      <c r="CF123" s="389"/>
      <c r="CG123" s="389"/>
      <c r="CH123" s="389"/>
      <c r="CI123" s="389"/>
      <c r="CJ123" s="389"/>
      <c r="CK123" s="389"/>
      <c r="CL123" s="389"/>
      <c r="CM123" s="389"/>
      <c r="CN123" s="389"/>
      <c r="CO123" s="389"/>
      <c r="CP123" s="389"/>
      <c r="CQ123" s="256">
        <f t="shared" si="170"/>
        <v>0</v>
      </c>
      <c r="CR123" s="389"/>
      <c r="CS123" s="389"/>
      <c r="CT123" s="389"/>
      <c r="CU123" s="389"/>
      <c r="CV123" s="389"/>
      <c r="CW123" s="389"/>
      <c r="CX123" s="389"/>
      <c r="CY123" s="389"/>
      <c r="CZ123" s="389"/>
      <c r="DA123" s="389"/>
      <c r="DB123" s="389"/>
      <c r="DC123" s="389"/>
      <c r="DD123" s="256">
        <f t="shared" si="171"/>
        <v>0</v>
      </c>
    </row>
    <row r="124" spans="2:108" s="213" customFormat="1" ht="12.75" x14ac:dyDescent="0.2">
      <c r="B124" s="166">
        <v>4422</v>
      </c>
      <c r="C124" s="145"/>
      <c r="D124" s="153" t="s">
        <v>36</v>
      </c>
      <c r="E124" s="99" t="s">
        <v>402</v>
      </c>
      <c r="F124" s="184"/>
      <c r="G124" s="184"/>
      <c r="H124" s="184"/>
      <c r="I124" s="184"/>
      <c r="J124" s="184"/>
      <c r="K124" s="184"/>
      <c r="L124" s="184"/>
      <c r="M124" s="402"/>
      <c r="N124" s="353"/>
      <c r="O124" s="403"/>
      <c r="P124" s="360"/>
      <c r="Q124" s="256">
        <f t="shared" si="153"/>
        <v>0</v>
      </c>
      <c r="R124" s="389"/>
      <c r="S124" s="389"/>
      <c r="T124" s="389"/>
      <c r="U124" s="389"/>
      <c r="V124" s="389"/>
      <c r="W124" s="389"/>
      <c r="X124" s="389"/>
      <c r="Y124" s="389"/>
      <c r="Z124" s="389"/>
      <c r="AA124" s="389"/>
      <c r="AB124" s="389"/>
      <c r="AC124" s="389"/>
      <c r="AD124" s="256">
        <f t="shared" si="154"/>
        <v>0</v>
      </c>
      <c r="AE124" s="389"/>
      <c r="AF124" s="389"/>
      <c r="AG124" s="389"/>
      <c r="AH124" s="389"/>
      <c r="AI124" s="389"/>
      <c r="AJ124" s="389"/>
      <c r="AK124" s="389"/>
      <c r="AL124" s="389"/>
      <c r="AM124" s="389"/>
      <c r="AN124" s="389"/>
      <c r="AO124" s="389"/>
      <c r="AP124" s="389"/>
      <c r="AQ124" s="256">
        <f t="shared" si="166"/>
        <v>0</v>
      </c>
      <c r="AR124" s="389"/>
      <c r="AS124" s="389"/>
      <c r="AT124" s="389"/>
      <c r="AU124" s="389"/>
      <c r="AV124" s="389"/>
      <c r="AW124" s="389"/>
      <c r="AX124" s="389"/>
      <c r="AY124" s="389"/>
      <c r="AZ124" s="389"/>
      <c r="BA124" s="389"/>
      <c r="BB124" s="389"/>
      <c r="BC124" s="389"/>
      <c r="BD124" s="256">
        <f t="shared" si="167"/>
        <v>0</v>
      </c>
      <c r="BE124" s="389"/>
      <c r="BF124" s="389"/>
      <c r="BG124" s="389"/>
      <c r="BH124" s="389"/>
      <c r="BI124" s="389"/>
      <c r="BJ124" s="389"/>
      <c r="BK124" s="389"/>
      <c r="BL124" s="389"/>
      <c r="BM124" s="389"/>
      <c r="BN124" s="389"/>
      <c r="BO124" s="389"/>
      <c r="BP124" s="389"/>
      <c r="BQ124" s="256">
        <f t="shared" si="168"/>
        <v>0</v>
      </c>
      <c r="BR124" s="389"/>
      <c r="BS124" s="389"/>
      <c r="BT124" s="389"/>
      <c r="BU124" s="389"/>
      <c r="BV124" s="389"/>
      <c r="BW124" s="389"/>
      <c r="BX124" s="389"/>
      <c r="BY124" s="389"/>
      <c r="BZ124" s="389"/>
      <c r="CA124" s="389"/>
      <c r="CB124" s="389"/>
      <c r="CC124" s="389"/>
      <c r="CD124" s="256">
        <f t="shared" si="169"/>
        <v>0</v>
      </c>
      <c r="CE124" s="389"/>
      <c r="CF124" s="389"/>
      <c r="CG124" s="389"/>
      <c r="CH124" s="389"/>
      <c r="CI124" s="389"/>
      <c r="CJ124" s="389"/>
      <c r="CK124" s="389"/>
      <c r="CL124" s="389"/>
      <c r="CM124" s="389"/>
      <c r="CN124" s="389"/>
      <c r="CO124" s="389"/>
      <c r="CP124" s="389"/>
      <c r="CQ124" s="256">
        <f t="shared" si="170"/>
        <v>0</v>
      </c>
      <c r="CR124" s="389"/>
      <c r="CS124" s="389"/>
      <c r="CT124" s="389"/>
      <c r="CU124" s="389"/>
      <c r="CV124" s="389"/>
      <c r="CW124" s="389"/>
      <c r="CX124" s="389"/>
      <c r="CY124" s="389"/>
      <c r="CZ124" s="389"/>
      <c r="DA124" s="389"/>
      <c r="DB124" s="389"/>
      <c r="DC124" s="389"/>
      <c r="DD124" s="256">
        <f t="shared" si="171"/>
        <v>0</v>
      </c>
    </row>
    <row r="125" spans="2:108" s="213" customFormat="1" ht="12.75" x14ac:dyDescent="0.2">
      <c r="B125" s="166">
        <v>4422</v>
      </c>
      <c r="C125" s="145"/>
      <c r="D125" s="153" t="s">
        <v>36</v>
      </c>
      <c r="E125" s="99" t="s">
        <v>404</v>
      </c>
      <c r="F125" s="184"/>
      <c r="G125" s="184"/>
      <c r="H125" s="184"/>
      <c r="I125" s="184"/>
      <c r="J125" s="184"/>
      <c r="K125" s="184"/>
      <c r="L125" s="184"/>
      <c r="M125" s="402"/>
      <c r="N125" s="353"/>
      <c r="O125" s="403"/>
      <c r="P125" s="360"/>
      <c r="Q125" s="256">
        <f t="shared" si="153"/>
        <v>0</v>
      </c>
      <c r="R125" s="389"/>
      <c r="S125" s="389"/>
      <c r="T125" s="389"/>
      <c r="U125" s="389"/>
      <c r="V125" s="389"/>
      <c r="W125" s="389"/>
      <c r="X125" s="389"/>
      <c r="Y125" s="389"/>
      <c r="Z125" s="389"/>
      <c r="AA125" s="389"/>
      <c r="AB125" s="389"/>
      <c r="AC125" s="389"/>
      <c r="AD125" s="256">
        <f t="shared" si="154"/>
        <v>0</v>
      </c>
      <c r="AE125" s="389"/>
      <c r="AF125" s="389"/>
      <c r="AG125" s="389"/>
      <c r="AH125" s="389"/>
      <c r="AI125" s="389"/>
      <c r="AJ125" s="389"/>
      <c r="AK125" s="389"/>
      <c r="AL125" s="389"/>
      <c r="AM125" s="389"/>
      <c r="AN125" s="389"/>
      <c r="AO125" s="389"/>
      <c r="AP125" s="389"/>
      <c r="AQ125" s="256">
        <f t="shared" si="166"/>
        <v>0</v>
      </c>
      <c r="AR125" s="389"/>
      <c r="AS125" s="389"/>
      <c r="AT125" s="389"/>
      <c r="AU125" s="389"/>
      <c r="AV125" s="389"/>
      <c r="AW125" s="389"/>
      <c r="AX125" s="389"/>
      <c r="AY125" s="389"/>
      <c r="AZ125" s="389"/>
      <c r="BA125" s="389"/>
      <c r="BB125" s="389"/>
      <c r="BC125" s="389"/>
      <c r="BD125" s="256">
        <f t="shared" si="167"/>
        <v>0</v>
      </c>
      <c r="BE125" s="389"/>
      <c r="BF125" s="389"/>
      <c r="BG125" s="389"/>
      <c r="BH125" s="389"/>
      <c r="BI125" s="389"/>
      <c r="BJ125" s="389"/>
      <c r="BK125" s="389"/>
      <c r="BL125" s="389"/>
      <c r="BM125" s="389"/>
      <c r="BN125" s="389"/>
      <c r="BO125" s="389"/>
      <c r="BP125" s="389"/>
      <c r="BQ125" s="256">
        <f t="shared" si="168"/>
        <v>0</v>
      </c>
      <c r="BR125" s="389"/>
      <c r="BS125" s="389"/>
      <c r="BT125" s="389"/>
      <c r="BU125" s="389"/>
      <c r="BV125" s="389"/>
      <c r="BW125" s="389"/>
      <c r="BX125" s="389"/>
      <c r="BY125" s="389"/>
      <c r="BZ125" s="389"/>
      <c r="CA125" s="389"/>
      <c r="CB125" s="389"/>
      <c r="CC125" s="389"/>
      <c r="CD125" s="256">
        <f t="shared" si="169"/>
        <v>0</v>
      </c>
      <c r="CE125" s="389"/>
      <c r="CF125" s="389"/>
      <c r="CG125" s="389"/>
      <c r="CH125" s="389"/>
      <c r="CI125" s="389"/>
      <c r="CJ125" s="389"/>
      <c r="CK125" s="389"/>
      <c r="CL125" s="389"/>
      <c r="CM125" s="389"/>
      <c r="CN125" s="389"/>
      <c r="CO125" s="389"/>
      <c r="CP125" s="389"/>
      <c r="CQ125" s="256">
        <f t="shared" si="170"/>
        <v>0</v>
      </c>
      <c r="CR125" s="389"/>
      <c r="CS125" s="389"/>
      <c r="CT125" s="389"/>
      <c r="CU125" s="389"/>
      <c r="CV125" s="389"/>
      <c r="CW125" s="389"/>
      <c r="CX125" s="389"/>
      <c r="CY125" s="389"/>
      <c r="CZ125" s="389"/>
      <c r="DA125" s="389"/>
      <c r="DB125" s="389"/>
      <c r="DC125" s="389"/>
      <c r="DD125" s="256">
        <f t="shared" si="171"/>
        <v>0</v>
      </c>
    </row>
    <row r="126" spans="2:108" s="213" customFormat="1" ht="12.75" x14ac:dyDescent="0.2">
      <c r="B126" s="166">
        <v>4422</v>
      </c>
      <c r="C126" s="145"/>
      <c r="D126" s="153" t="s">
        <v>36</v>
      </c>
      <c r="E126" s="99" t="s">
        <v>405</v>
      </c>
      <c r="F126" s="184"/>
      <c r="G126" s="184"/>
      <c r="H126" s="184"/>
      <c r="I126" s="184"/>
      <c r="J126" s="184"/>
      <c r="K126" s="184"/>
      <c r="L126" s="184"/>
      <c r="M126" s="402"/>
      <c r="N126" s="353"/>
      <c r="O126" s="403"/>
      <c r="P126" s="360"/>
      <c r="Q126" s="256">
        <f t="shared" si="153"/>
        <v>0</v>
      </c>
      <c r="R126" s="389"/>
      <c r="S126" s="389"/>
      <c r="T126" s="389"/>
      <c r="U126" s="389"/>
      <c r="V126" s="389"/>
      <c r="W126" s="389"/>
      <c r="X126" s="389"/>
      <c r="Y126" s="389"/>
      <c r="Z126" s="389"/>
      <c r="AA126" s="389"/>
      <c r="AB126" s="389"/>
      <c r="AC126" s="389"/>
      <c r="AD126" s="256">
        <f t="shared" si="154"/>
        <v>0</v>
      </c>
      <c r="AE126" s="389"/>
      <c r="AF126" s="389"/>
      <c r="AG126" s="389"/>
      <c r="AH126" s="389"/>
      <c r="AI126" s="389"/>
      <c r="AJ126" s="389"/>
      <c r="AK126" s="389"/>
      <c r="AL126" s="389"/>
      <c r="AM126" s="389"/>
      <c r="AN126" s="389"/>
      <c r="AO126" s="389"/>
      <c r="AP126" s="389"/>
      <c r="AQ126" s="256">
        <f t="shared" si="166"/>
        <v>0</v>
      </c>
      <c r="AR126" s="389"/>
      <c r="AS126" s="389"/>
      <c r="AT126" s="389"/>
      <c r="AU126" s="389"/>
      <c r="AV126" s="389"/>
      <c r="AW126" s="389"/>
      <c r="AX126" s="389"/>
      <c r="AY126" s="389"/>
      <c r="AZ126" s="389"/>
      <c r="BA126" s="389"/>
      <c r="BB126" s="389"/>
      <c r="BC126" s="389"/>
      <c r="BD126" s="256">
        <f t="shared" si="167"/>
        <v>0</v>
      </c>
      <c r="BE126" s="389"/>
      <c r="BF126" s="389"/>
      <c r="BG126" s="389"/>
      <c r="BH126" s="389"/>
      <c r="BI126" s="389"/>
      <c r="BJ126" s="389"/>
      <c r="BK126" s="389"/>
      <c r="BL126" s="389"/>
      <c r="BM126" s="389"/>
      <c r="BN126" s="389"/>
      <c r="BO126" s="389"/>
      <c r="BP126" s="389"/>
      <c r="BQ126" s="256">
        <f t="shared" si="168"/>
        <v>0</v>
      </c>
      <c r="BR126" s="389"/>
      <c r="BS126" s="389"/>
      <c r="BT126" s="389"/>
      <c r="BU126" s="389"/>
      <c r="BV126" s="389"/>
      <c r="BW126" s="389"/>
      <c r="BX126" s="389"/>
      <c r="BY126" s="389"/>
      <c r="BZ126" s="389"/>
      <c r="CA126" s="389"/>
      <c r="CB126" s="389"/>
      <c r="CC126" s="389"/>
      <c r="CD126" s="256">
        <f t="shared" si="169"/>
        <v>0</v>
      </c>
      <c r="CE126" s="389"/>
      <c r="CF126" s="389"/>
      <c r="CG126" s="389"/>
      <c r="CH126" s="389"/>
      <c r="CI126" s="389"/>
      <c r="CJ126" s="389"/>
      <c r="CK126" s="389"/>
      <c r="CL126" s="389"/>
      <c r="CM126" s="389"/>
      <c r="CN126" s="389"/>
      <c r="CO126" s="389"/>
      <c r="CP126" s="389"/>
      <c r="CQ126" s="256">
        <f t="shared" si="170"/>
        <v>0</v>
      </c>
      <c r="CR126" s="389"/>
      <c r="CS126" s="389"/>
      <c r="CT126" s="389"/>
      <c r="CU126" s="389"/>
      <c r="CV126" s="389"/>
      <c r="CW126" s="389"/>
      <c r="CX126" s="389"/>
      <c r="CY126" s="389"/>
      <c r="CZ126" s="389"/>
      <c r="DA126" s="389"/>
      <c r="DB126" s="389"/>
      <c r="DC126" s="389"/>
      <c r="DD126" s="256">
        <f t="shared" si="171"/>
        <v>0</v>
      </c>
    </row>
    <row r="127" spans="2:108" s="213" customFormat="1" ht="12.75" x14ac:dyDescent="0.2">
      <c r="B127" s="166">
        <v>4423</v>
      </c>
      <c r="C127" s="145" t="s">
        <v>409</v>
      </c>
      <c r="D127" s="153" t="s">
        <v>36</v>
      </c>
      <c r="E127" s="159" t="s">
        <v>406</v>
      </c>
      <c r="F127" s="185"/>
      <c r="G127" s="185"/>
      <c r="H127" s="185"/>
      <c r="I127" s="185"/>
      <c r="J127" s="185"/>
      <c r="K127" s="185"/>
      <c r="L127" s="185"/>
      <c r="M127" s="402"/>
      <c r="N127" s="353"/>
      <c r="O127" s="403"/>
      <c r="P127" s="360"/>
      <c r="Q127" s="256">
        <f t="shared" si="153"/>
        <v>0</v>
      </c>
      <c r="R127" s="389"/>
      <c r="S127" s="389"/>
      <c r="T127" s="389"/>
      <c r="U127" s="389"/>
      <c r="V127" s="389"/>
      <c r="W127" s="389"/>
      <c r="X127" s="389"/>
      <c r="Y127" s="389"/>
      <c r="Z127" s="389"/>
      <c r="AA127" s="389"/>
      <c r="AB127" s="389"/>
      <c r="AC127" s="389"/>
      <c r="AD127" s="256">
        <f t="shared" si="154"/>
        <v>0</v>
      </c>
      <c r="AE127" s="389"/>
      <c r="AF127" s="389"/>
      <c r="AG127" s="389"/>
      <c r="AH127" s="389"/>
      <c r="AI127" s="389"/>
      <c r="AJ127" s="389"/>
      <c r="AK127" s="389"/>
      <c r="AL127" s="389"/>
      <c r="AM127" s="389"/>
      <c r="AN127" s="389"/>
      <c r="AO127" s="389"/>
      <c r="AP127" s="389"/>
      <c r="AQ127" s="256">
        <f t="shared" si="166"/>
        <v>0</v>
      </c>
      <c r="AR127" s="389"/>
      <c r="AS127" s="389"/>
      <c r="AT127" s="389"/>
      <c r="AU127" s="389"/>
      <c r="AV127" s="389"/>
      <c r="AW127" s="389"/>
      <c r="AX127" s="389"/>
      <c r="AY127" s="389"/>
      <c r="AZ127" s="389"/>
      <c r="BA127" s="389"/>
      <c r="BB127" s="389"/>
      <c r="BC127" s="389"/>
      <c r="BD127" s="256">
        <f t="shared" si="167"/>
        <v>0</v>
      </c>
      <c r="BE127" s="389"/>
      <c r="BF127" s="389"/>
      <c r="BG127" s="389"/>
      <c r="BH127" s="389"/>
      <c r="BI127" s="389"/>
      <c r="BJ127" s="389"/>
      <c r="BK127" s="389"/>
      <c r="BL127" s="389"/>
      <c r="BM127" s="389"/>
      <c r="BN127" s="389"/>
      <c r="BO127" s="389"/>
      <c r="BP127" s="389"/>
      <c r="BQ127" s="256">
        <f t="shared" si="168"/>
        <v>0</v>
      </c>
      <c r="BR127" s="389"/>
      <c r="BS127" s="389"/>
      <c r="BT127" s="389"/>
      <c r="BU127" s="389"/>
      <c r="BV127" s="389"/>
      <c r="BW127" s="389"/>
      <c r="BX127" s="389"/>
      <c r="BY127" s="389"/>
      <c r="BZ127" s="389"/>
      <c r="CA127" s="389"/>
      <c r="CB127" s="389"/>
      <c r="CC127" s="389"/>
      <c r="CD127" s="256">
        <f t="shared" si="169"/>
        <v>0</v>
      </c>
      <c r="CE127" s="389"/>
      <c r="CF127" s="389"/>
      <c r="CG127" s="389"/>
      <c r="CH127" s="389"/>
      <c r="CI127" s="389"/>
      <c r="CJ127" s="389"/>
      <c r="CK127" s="389"/>
      <c r="CL127" s="389"/>
      <c r="CM127" s="389"/>
      <c r="CN127" s="389"/>
      <c r="CO127" s="389"/>
      <c r="CP127" s="389"/>
      <c r="CQ127" s="256">
        <f t="shared" si="170"/>
        <v>0</v>
      </c>
      <c r="CR127" s="389"/>
      <c r="CS127" s="389"/>
      <c r="CT127" s="389"/>
      <c r="CU127" s="389"/>
      <c r="CV127" s="389"/>
      <c r="CW127" s="389"/>
      <c r="CX127" s="389"/>
      <c r="CY127" s="389"/>
      <c r="CZ127" s="389"/>
      <c r="DA127" s="389"/>
      <c r="DB127" s="389"/>
      <c r="DC127" s="389"/>
      <c r="DD127" s="256">
        <f t="shared" si="171"/>
        <v>0</v>
      </c>
    </row>
    <row r="128" spans="2:108" s="213" customFormat="1" ht="12.75" x14ac:dyDescent="0.2">
      <c r="B128" s="166">
        <v>4423</v>
      </c>
      <c r="C128" s="145" t="s">
        <v>410</v>
      </c>
      <c r="D128" s="153" t="s">
        <v>36</v>
      </c>
      <c r="E128" s="159" t="s">
        <v>407</v>
      </c>
      <c r="F128" s="185"/>
      <c r="G128" s="185"/>
      <c r="H128" s="185"/>
      <c r="I128" s="185"/>
      <c r="J128" s="185"/>
      <c r="K128" s="185"/>
      <c r="L128" s="185"/>
      <c r="M128" s="402"/>
      <c r="N128" s="353"/>
      <c r="O128" s="403"/>
      <c r="P128" s="360"/>
      <c r="Q128" s="256">
        <f t="shared" si="153"/>
        <v>0</v>
      </c>
      <c r="R128" s="389"/>
      <c r="S128" s="389"/>
      <c r="T128" s="389"/>
      <c r="U128" s="389"/>
      <c r="V128" s="389"/>
      <c r="W128" s="389"/>
      <c r="X128" s="389"/>
      <c r="Y128" s="389"/>
      <c r="Z128" s="389"/>
      <c r="AA128" s="389"/>
      <c r="AB128" s="389"/>
      <c r="AC128" s="389"/>
      <c r="AD128" s="256">
        <f t="shared" si="154"/>
        <v>0</v>
      </c>
      <c r="AE128" s="389"/>
      <c r="AF128" s="389"/>
      <c r="AG128" s="389"/>
      <c r="AH128" s="389"/>
      <c r="AI128" s="389"/>
      <c r="AJ128" s="389"/>
      <c r="AK128" s="389"/>
      <c r="AL128" s="389"/>
      <c r="AM128" s="389"/>
      <c r="AN128" s="389"/>
      <c r="AO128" s="389"/>
      <c r="AP128" s="389"/>
      <c r="AQ128" s="256">
        <f t="shared" si="166"/>
        <v>0</v>
      </c>
      <c r="AR128" s="389"/>
      <c r="AS128" s="389"/>
      <c r="AT128" s="389"/>
      <c r="AU128" s="389"/>
      <c r="AV128" s="389"/>
      <c r="AW128" s="389"/>
      <c r="AX128" s="389"/>
      <c r="AY128" s="389"/>
      <c r="AZ128" s="389"/>
      <c r="BA128" s="389"/>
      <c r="BB128" s="389"/>
      <c r="BC128" s="389"/>
      <c r="BD128" s="256">
        <f t="shared" si="167"/>
        <v>0</v>
      </c>
      <c r="BE128" s="389"/>
      <c r="BF128" s="389"/>
      <c r="BG128" s="389"/>
      <c r="BH128" s="389"/>
      <c r="BI128" s="389"/>
      <c r="BJ128" s="389"/>
      <c r="BK128" s="389"/>
      <c r="BL128" s="389"/>
      <c r="BM128" s="389"/>
      <c r="BN128" s="389"/>
      <c r="BO128" s="389"/>
      <c r="BP128" s="389"/>
      <c r="BQ128" s="256">
        <f t="shared" si="168"/>
        <v>0</v>
      </c>
      <c r="BR128" s="389"/>
      <c r="BS128" s="389"/>
      <c r="BT128" s="389"/>
      <c r="BU128" s="389"/>
      <c r="BV128" s="389"/>
      <c r="BW128" s="389"/>
      <c r="BX128" s="389"/>
      <c r="BY128" s="389"/>
      <c r="BZ128" s="389"/>
      <c r="CA128" s="389"/>
      <c r="CB128" s="389"/>
      <c r="CC128" s="389"/>
      <c r="CD128" s="256">
        <f t="shared" si="169"/>
        <v>0</v>
      </c>
      <c r="CE128" s="389"/>
      <c r="CF128" s="389"/>
      <c r="CG128" s="389"/>
      <c r="CH128" s="389"/>
      <c r="CI128" s="389"/>
      <c r="CJ128" s="389"/>
      <c r="CK128" s="389"/>
      <c r="CL128" s="389"/>
      <c r="CM128" s="389"/>
      <c r="CN128" s="389"/>
      <c r="CO128" s="389"/>
      <c r="CP128" s="389"/>
      <c r="CQ128" s="256">
        <f t="shared" si="170"/>
        <v>0</v>
      </c>
      <c r="CR128" s="389"/>
      <c r="CS128" s="389"/>
      <c r="CT128" s="389"/>
      <c r="CU128" s="389"/>
      <c r="CV128" s="389"/>
      <c r="CW128" s="389"/>
      <c r="CX128" s="389"/>
      <c r="CY128" s="389"/>
      <c r="CZ128" s="389"/>
      <c r="DA128" s="389"/>
      <c r="DB128" s="389"/>
      <c r="DC128" s="389"/>
      <c r="DD128" s="256">
        <f t="shared" si="171"/>
        <v>0</v>
      </c>
    </row>
    <row r="129" spans="2:108" s="213" customFormat="1" ht="12.75" x14ac:dyDescent="0.2">
      <c r="B129" s="166">
        <v>4423</v>
      </c>
      <c r="C129" s="145" t="s">
        <v>411</v>
      </c>
      <c r="D129" s="153" t="s">
        <v>36</v>
      </c>
      <c r="E129" s="159" t="s">
        <v>408</v>
      </c>
      <c r="F129" s="185"/>
      <c r="G129" s="185"/>
      <c r="H129" s="185"/>
      <c r="I129" s="185"/>
      <c r="J129" s="185"/>
      <c r="K129" s="185"/>
      <c r="L129" s="185"/>
      <c r="M129" s="402"/>
      <c r="N129" s="353"/>
      <c r="O129" s="403"/>
      <c r="P129" s="360"/>
      <c r="Q129" s="256">
        <f>P129*N129*M129</f>
        <v>0</v>
      </c>
      <c r="R129" s="389"/>
      <c r="S129" s="389"/>
      <c r="T129" s="389"/>
      <c r="U129" s="389"/>
      <c r="V129" s="389"/>
      <c r="W129" s="389"/>
      <c r="X129" s="389"/>
      <c r="Y129" s="389"/>
      <c r="Z129" s="389"/>
      <c r="AA129" s="389"/>
      <c r="AB129" s="389"/>
      <c r="AC129" s="389"/>
      <c r="AD129" s="256">
        <f t="shared" si="154"/>
        <v>0</v>
      </c>
      <c r="AE129" s="389"/>
      <c r="AF129" s="389"/>
      <c r="AG129" s="389"/>
      <c r="AH129" s="389"/>
      <c r="AI129" s="389"/>
      <c r="AJ129" s="389"/>
      <c r="AK129" s="389"/>
      <c r="AL129" s="389"/>
      <c r="AM129" s="389"/>
      <c r="AN129" s="389"/>
      <c r="AO129" s="389"/>
      <c r="AP129" s="389"/>
      <c r="AQ129" s="256">
        <f t="shared" si="166"/>
        <v>0</v>
      </c>
      <c r="AR129" s="389"/>
      <c r="AS129" s="389"/>
      <c r="AT129" s="389"/>
      <c r="AU129" s="389"/>
      <c r="AV129" s="389"/>
      <c r="AW129" s="389"/>
      <c r="AX129" s="389"/>
      <c r="AY129" s="389"/>
      <c r="AZ129" s="389"/>
      <c r="BA129" s="389"/>
      <c r="BB129" s="389"/>
      <c r="BC129" s="389"/>
      <c r="BD129" s="256">
        <f t="shared" si="167"/>
        <v>0</v>
      </c>
      <c r="BE129" s="389"/>
      <c r="BF129" s="389"/>
      <c r="BG129" s="389"/>
      <c r="BH129" s="389"/>
      <c r="BI129" s="389"/>
      <c r="BJ129" s="389"/>
      <c r="BK129" s="389"/>
      <c r="BL129" s="389"/>
      <c r="BM129" s="389"/>
      <c r="BN129" s="389"/>
      <c r="BO129" s="389"/>
      <c r="BP129" s="389"/>
      <c r="BQ129" s="256">
        <f t="shared" si="168"/>
        <v>0</v>
      </c>
      <c r="BR129" s="389"/>
      <c r="BS129" s="389"/>
      <c r="BT129" s="389"/>
      <c r="BU129" s="389"/>
      <c r="BV129" s="389"/>
      <c r="BW129" s="389"/>
      <c r="BX129" s="389"/>
      <c r="BY129" s="389"/>
      <c r="BZ129" s="389"/>
      <c r="CA129" s="389"/>
      <c r="CB129" s="389"/>
      <c r="CC129" s="389"/>
      <c r="CD129" s="256">
        <f t="shared" si="169"/>
        <v>0</v>
      </c>
      <c r="CE129" s="389"/>
      <c r="CF129" s="389"/>
      <c r="CG129" s="389"/>
      <c r="CH129" s="389"/>
      <c r="CI129" s="389"/>
      <c r="CJ129" s="389"/>
      <c r="CK129" s="389"/>
      <c r="CL129" s="389"/>
      <c r="CM129" s="389"/>
      <c r="CN129" s="389"/>
      <c r="CO129" s="389"/>
      <c r="CP129" s="389"/>
      <c r="CQ129" s="256">
        <f t="shared" si="170"/>
        <v>0</v>
      </c>
      <c r="CR129" s="389"/>
      <c r="CS129" s="389"/>
      <c r="CT129" s="389"/>
      <c r="CU129" s="389"/>
      <c r="CV129" s="389"/>
      <c r="CW129" s="389"/>
      <c r="CX129" s="389"/>
      <c r="CY129" s="389"/>
      <c r="CZ129" s="389"/>
      <c r="DA129" s="389"/>
      <c r="DB129" s="389"/>
      <c r="DC129" s="389"/>
      <c r="DD129" s="256">
        <f t="shared" si="171"/>
        <v>0</v>
      </c>
    </row>
    <row r="130" spans="2:108" s="213" customFormat="1" ht="19.5" customHeight="1" x14ac:dyDescent="0.2">
      <c r="B130" s="14"/>
      <c r="C130" s="14" t="s">
        <v>33</v>
      </c>
      <c r="D130" s="106"/>
      <c r="E130" s="294" t="s">
        <v>213</v>
      </c>
      <c r="F130" s="16"/>
      <c r="G130" s="16"/>
      <c r="H130" s="16"/>
      <c r="I130" s="16"/>
      <c r="J130" s="16"/>
      <c r="K130" s="16"/>
      <c r="L130" s="16"/>
      <c r="M130" s="267"/>
      <c r="N130" s="264"/>
      <c r="O130" s="337"/>
      <c r="P130" s="326"/>
      <c r="Q130" s="336">
        <f t="shared" ref="Q130:AV130" ca="1" si="172">Q131+Q134+Q135+Q136+Q137+Q138</f>
        <v>0</v>
      </c>
      <c r="R130" s="336">
        <f t="shared" ca="1" si="172"/>
        <v>0</v>
      </c>
      <c r="S130" s="336">
        <f t="shared" ca="1" si="172"/>
        <v>0</v>
      </c>
      <c r="T130" s="336">
        <f t="shared" ca="1" si="172"/>
        <v>0</v>
      </c>
      <c r="U130" s="336">
        <f t="shared" ca="1" si="172"/>
        <v>0</v>
      </c>
      <c r="V130" s="336">
        <f t="shared" ca="1" si="172"/>
        <v>0</v>
      </c>
      <c r="W130" s="336">
        <f t="shared" ca="1" si="172"/>
        <v>0</v>
      </c>
      <c r="X130" s="336">
        <f t="shared" ca="1" si="172"/>
        <v>0</v>
      </c>
      <c r="Y130" s="336">
        <f t="shared" ca="1" si="172"/>
        <v>0</v>
      </c>
      <c r="Z130" s="336">
        <f t="shared" ca="1" si="172"/>
        <v>0</v>
      </c>
      <c r="AA130" s="336">
        <f t="shared" ca="1" si="172"/>
        <v>0</v>
      </c>
      <c r="AB130" s="336">
        <f t="shared" ca="1" si="172"/>
        <v>0</v>
      </c>
      <c r="AC130" s="336">
        <f t="shared" ca="1" si="172"/>
        <v>0</v>
      </c>
      <c r="AD130" s="336">
        <f t="shared" ca="1" si="172"/>
        <v>0</v>
      </c>
      <c r="AE130" s="336">
        <f t="shared" ca="1" si="172"/>
        <v>0</v>
      </c>
      <c r="AF130" s="336">
        <f t="shared" ca="1" si="172"/>
        <v>0</v>
      </c>
      <c r="AG130" s="336">
        <f t="shared" ca="1" si="172"/>
        <v>0</v>
      </c>
      <c r="AH130" s="336">
        <f t="shared" ca="1" si="172"/>
        <v>0</v>
      </c>
      <c r="AI130" s="336">
        <f t="shared" ca="1" si="172"/>
        <v>0</v>
      </c>
      <c r="AJ130" s="336">
        <f t="shared" ca="1" si="172"/>
        <v>0</v>
      </c>
      <c r="AK130" s="336">
        <f t="shared" ca="1" si="172"/>
        <v>0</v>
      </c>
      <c r="AL130" s="336">
        <f t="shared" ca="1" si="172"/>
        <v>0</v>
      </c>
      <c r="AM130" s="336">
        <f t="shared" ca="1" si="172"/>
        <v>0</v>
      </c>
      <c r="AN130" s="336">
        <f t="shared" ca="1" si="172"/>
        <v>0</v>
      </c>
      <c r="AO130" s="336">
        <f t="shared" ca="1" si="172"/>
        <v>0</v>
      </c>
      <c r="AP130" s="336">
        <f t="shared" ca="1" si="172"/>
        <v>0</v>
      </c>
      <c r="AQ130" s="336">
        <f t="shared" ca="1" si="172"/>
        <v>0</v>
      </c>
      <c r="AR130" s="336">
        <f t="shared" ca="1" si="172"/>
        <v>0</v>
      </c>
      <c r="AS130" s="336">
        <f t="shared" ca="1" si="172"/>
        <v>0</v>
      </c>
      <c r="AT130" s="336">
        <f t="shared" ca="1" si="172"/>
        <v>0</v>
      </c>
      <c r="AU130" s="336">
        <f t="shared" ca="1" si="172"/>
        <v>0</v>
      </c>
      <c r="AV130" s="336">
        <f t="shared" ca="1" si="172"/>
        <v>0</v>
      </c>
      <c r="AW130" s="336">
        <f t="shared" ref="AW130:CB130" ca="1" si="173">AW131+AW134+AW135+AW136+AW137+AW138</f>
        <v>0</v>
      </c>
      <c r="AX130" s="336">
        <f t="shared" ca="1" si="173"/>
        <v>0</v>
      </c>
      <c r="AY130" s="336">
        <f t="shared" ca="1" si="173"/>
        <v>0</v>
      </c>
      <c r="AZ130" s="336">
        <f t="shared" ca="1" si="173"/>
        <v>0</v>
      </c>
      <c r="BA130" s="336">
        <f t="shared" ca="1" si="173"/>
        <v>0</v>
      </c>
      <c r="BB130" s="336">
        <f t="shared" ca="1" si="173"/>
        <v>0</v>
      </c>
      <c r="BC130" s="336">
        <f t="shared" ca="1" si="173"/>
        <v>0</v>
      </c>
      <c r="BD130" s="336">
        <f t="shared" ca="1" si="173"/>
        <v>0</v>
      </c>
      <c r="BE130" s="336">
        <f t="shared" ca="1" si="173"/>
        <v>0</v>
      </c>
      <c r="BF130" s="336">
        <f t="shared" ca="1" si="173"/>
        <v>0</v>
      </c>
      <c r="BG130" s="336">
        <f t="shared" ca="1" si="173"/>
        <v>0</v>
      </c>
      <c r="BH130" s="336">
        <f t="shared" ca="1" si="173"/>
        <v>0</v>
      </c>
      <c r="BI130" s="336">
        <f t="shared" ca="1" si="173"/>
        <v>0</v>
      </c>
      <c r="BJ130" s="336">
        <f t="shared" ca="1" si="173"/>
        <v>0</v>
      </c>
      <c r="BK130" s="336">
        <f t="shared" ca="1" si="173"/>
        <v>0</v>
      </c>
      <c r="BL130" s="336">
        <f t="shared" ca="1" si="173"/>
        <v>0</v>
      </c>
      <c r="BM130" s="336">
        <f t="shared" ca="1" si="173"/>
        <v>0</v>
      </c>
      <c r="BN130" s="336">
        <f t="shared" ca="1" si="173"/>
        <v>0</v>
      </c>
      <c r="BO130" s="336">
        <f t="shared" ca="1" si="173"/>
        <v>0</v>
      </c>
      <c r="BP130" s="336">
        <f t="shared" ca="1" si="173"/>
        <v>0</v>
      </c>
      <c r="BQ130" s="336">
        <f t="shared" ca="1" si="173"/>
        <v>0</v>
      </c>
      <c r="BR130" s="336">
        <f t="shared" ca="1" si="173"/>
        <v>0</v>
      </c>
      <c r="BS130" s="336">
        <f t="shared" ca="1" si="173"/>
        <v>0</v>
      </c>
      <c r="BT130" s="336">
        <f t="shared" ca="1" si="173"/>
        <v>0</v>
      </c>
      <c r="BU130" s="336">
        <f t="shared" ca="1" si="173"/>
        <v>0</v>
      </c>
      <c r="BV130" s="336">
        <f t="shared" ca="1" si="173"/>
        <v>0</v>
      </c>
      <c r="BW130" s="336">
        <f t="shared" ca="1" si="173"/>
        <v>0</v>
      </c>
      <c r="BX130" s="336">
        <f t="shared" ca="1" si="173"/>
        <v>0</v>
      </c>
      <c r="BY130" s="336">
        <f t="shared" ca="1" si="173"/>
        <v>0</v>
      </c>
      <c r="BZ130" s="336">
        <f t="shared" ca="1" si="173"/>
        <v>0</v>
      </c>
      <c r="CA130" s="336">
        <f t="shared" ca="1" si="173"/>
        <v>0</v>
      </c>
      <c r="CB130" s="336">
        <f t="shared" ca="1" si="173"/>
        <v>0</v>
      </c>
      <c r="CC130" s="336">
        <f t="shared" ref="CC130:CO130" ca="1" si="174">CC131+CC134+CC135+CC136+CC137+CC138</f>
        <v>0</v>
      </c>
      <c r="CD130" s="336">
        <f t="shared" ca="1" si="174"/>
        <v>0</v>
      </c>
      <c r="CE130" s="336">
        <f t="shared" ca="1" si="174"/>
        <v>0</v>
      </c>
      <c r="CF130" s="336">
        <f t="shared" ca="1" si="174"/>
        <v>0</v>
      </c>
      <c r="CG130" s="336">
        <f t="shared" ca="1" si="174"/>
        <v>0</v>
      </c>
      <c r="CH130" s="336">
        <f t="shared" ca="1" si="174"/>
        <v>0</v>
      </c>
      <c r="CI130" s="336">
        <f t="shared" ca="1" si="174"/>
        <v>0</v>
      </c>
      <c r="CJ130" s="336">
        <f t="shared" ca="1" si="174"/>
        <v>0</v>
      </c>
      <c r="CK130" s="336">
        <f t="shared" ca="1" si="174"/>
        <v>0</v>
      </c>
      <c r="CL130" s="336">
        <f t="shared" ca="1" si="174"/>
        <v>0</v>
      </c>
      <c r="CM130" s="336">
        <f t="shared" ca="1" si="174"/>
        <v>0</v>
      </c>
      <c r="CN130" s="336">
        <f t="shared" ca="1" si="174"/>
        <v>0</v>
      </c>
      <c r="CO130" s="336">
        <f t="shared" ca="1" si="174"/>
        <v>0</v>
      </c>
      <c r="CP130" s="336">
        <f t="shared" ref="CP130:DB130" ca="1" si="175">CP131+CP134+CP135+CP136+CP137+CP138</f>
        <v>0</v>
      </c>
      <c r="CQ130" s="336">
        <f t="shared" ca="1" si="175"/>
        <v>0</v>
      </c>
      <c r="CR130" s="336">
        <f t="shared" ca="1" si="175"/>
        <v>0</v>
      </c>
      <c r="CS130" s="336">
        <f t="shared" ca="1" si="175"/>
        <v>0</v>
      </c>
      <c r="CT130" s="336">
        <f t="shared" ca="1" si="175"/>
        <v>0</v>
      </c>
      <c r="CU130" s="336">
        <f t="shared" ca="1" si="175"/>
        <v>0</v>
      </c>
      <c r="CV130" s="336">
        <f t="shared" ca="1" si="175"/>
        <v>0</v>
      </c>
      <c r="CW130" s="336">
        <f t="shared" ca="1" si="175"/>
        <v>0</v>
      </c>
      <c r="CX130" s="336">
        <f t="shared" ca="1" si="175"/>
        <v>0</v>
      </c>
      <c r="CY130" s="336">
        <f t="shared" ca="1" si="175"/>
        <v>0</v>
      </c>
      <c r="CZ130" s="336">
        <f t="shared" ca="1" si="175"/>
        <v>0</v>
      </c>
      <c r="DA130" s="336">
        <f t="shared" ca="1" si="175"/>
        <v>0</v>
      </c>
      <c r="DB130" s="336">
        <f t="shared" ca="1" si="175"/>
        <v>0</v>
      </c>
      <c r="DC130" s="336">
        <f t="shared" ref="DC130:DD130" ca="1" si="176">DC131+DC134+DC135+DC136+DC137+DC138</f>
        <v>0</v>
      </c>
      <c r="DD130" s="336">
        <f t="shared" ca="1" si="176"/>
        <v>0</v>
      </c>
    </row>
    <row r="131" spans="2:108" s="213" customFormat="1" ht="14.25" customHeight="1" x14ac:dyDescent="0.2">
      <c r="B131" s="166"/>
      <c r="C131" s="145" t="s">
        <v>34</v>
      </c>
      <c r="D131" s="153" t="s">
        <v>36</v>
      </c>
      <c r="E131" s="296" t="s">
        <v>214</v>
      </c>
      <c r="F131" s="184"/>
      <c r="G131" s="184"/>
      <c r="H131" s="184"/>
      <c r="I131" s="184"/>
      <c r="J131" s="184"/>
      <c r="K131" s="184"/>
      <c r="L131" s="184"/>
      <c r="M131" s="266"/>
      <c r="N131" s="264"/>
      <c r="O131" s="337"/>
      <c r="P131" s="326"/>
      <c r="Q131" s="321">
        <f t="shared" ref="Q131:AV131" si="177">SUM(Q132:Q133)</f>
        <v>0</v>
      </c>
      <c r="R131" s="321">
        <f t="shared" si="177"/>
        <v>0</v>
      </c>
      <c r="S131" s="321">
        <f t="shared" si="177"/>
        <v>0</v>
      </c>
      <c r="T131" s="321">
        <f t="shared" si="177"/>
        <v>0</v>
      </c>
      <c r="U131" s="321">
        <f t="shared" si="177"/>
        <v>0</v>
      </c>
      <c r="V131" s="321">
        <f t="shared" si="177"/>
        <v>0</v>
      </c>
      <c r="W131" s="321">
        <f t="shared" si="177"/>
        <v>0</v>
      </c>
      <c r="X131" s="321">
        <f t="shared" si="177"/>
        <v>0</v>
      </c>
      <c r="Y131" s="321">
        <f t="shared" si="177"/>
        <v>0</v>
      </c>
      <c r="Z131" s="321">
        <f t="shared" si="177"/>
        <v>0</v>
      </c>
      <c r="AA131" s="321">
        <f t="shared" si="177"/>
        <v>0</v>
      </c>
      <c r="AB131" s="321">
        <f t="shared" si="177"/>
        <v>0</v>
      </c>
      <c r="AC131" s="321">
        <f t="shared" si="177"/>
        <v>0</v>
      </c>
      <c r="AD131" s="321">
        <f t="shared" si="177"/>
        <v>0</v>
      </c>
      <c r="AE131" s="321">
        <f t="shared" si="177"/>
        <v>0</v>
      </c>
      <c r="AF131" s="321">
        <f t="shared" si="177"/>
        <v>0</v>
      </c>
      <c r="AG131" s="321">
        <f t="shared" si="177"/>
        <v>0</v>
      </c>
      <c r="AH131" s="321">
        <f t="shared" si="177"/>
        <v>0</v>
      </c>
      <c r="AI131" s="321">
        <f t="shared" si="177"/>
        <v>0</v>
      </c>
      <c r="AJ131" s="321">
        <f t="shared" si="177"/>
        <v>0</v>
      </c>
      <c r="AK131" s="321">
        <f t="shared" si="177"/>
        <v>0</v>
      </c>
      <c r="AL131" s="321">
        <f t="shared" si="177"/>
        <v>0</v>
      </c>
      <c r="AM131" s="321">
        <f t="shared" si="177"/>
        <v>0</v>
      </c>
      <c r="AN131" s="321">
        <f t="shared" si="177"/>
        <v>0</v>
      </c>
      <c r="AO131" s="321">
        <f t="shared" si="177"/>
        <v>0</v>
      </c>
      <c r="AP131" s="321">
        <f t="shared" si="177"/>
        <v>0</v>
      </c>
      <c r="AQ131" s="321">
        <f t="shared" si="177"/>
        <v>0</v>
      </c>
      <c r="AR131" s="321">
        <f t="shared" si="177"/>
        <v>0</v>
      </c>
      <c r="AS131" s="321">
        <f t="shared" si="177"/>
        <v>0</v>
      </c>
      <c r="AT131" s="321">
        <f t="shared" si="177"/>
        <v>0</v>
      </c>
      <c r="AU131" s="321">
        <f t="shared" si="177"/>
        <v>0</v>
      </c>
      <c r="AV131" s="321">
        <f t="shared" si="177"/>
        <v>0</v>
      </c>
      <c r="AW131" s="321">
        <f t="shared" ref="AW131:CB131" si="178">SUM(AW132:AW133)</f>
        <v>0</v>
      </c>
      <c r="AX131" s="321">
        <f t="shared" si="178"/>
        <v>0</v>
      </c>
      <c r="AY131" s="321">
        <f t="shared" si="178"/>
        <v>0</v>
      </c>
      <c r="AZ131" s="321">
        <f t="shared" si="178"/>
        <v>0</v>
      </c>
      <c r="BA131" s="321">
        <f t="shared" si="178"/>
        <v>0</v>
      </c>
      <c r="BB131" s="321">
        <f t="shared" si="178"/>
        <v>0</v>
      </c>
      <c r="BC131" s="321">
        <f t="shared" si="178"/>
        <v>0</v>
      </c>
      <c r="BD131" s="321">
        <f t="shared" si="178"/>
        <v>0</v>
      </c>
      <c r="BE131" s="321">
        <f t="shared" si="178"/>
        <v>0</v>
      </c>
      <c r="BF131" s="321">
        <f t="shared" si="178"/>
        <v>0</v>
      </c>
      <c r="BG131" s="321">
        <f t="shared" si="178"/>
        <v>0</v>
      </c>
      <c r="BH131" s="321">
        <f t="shared" si="178"/>
        <v>0</v>
      </c>
      <c r="BI131" s="321">
        <f t="shared" si="178"/>
        <v>0</v>
      </c>
      <c r="BJ131" s="321">
        <f t="shared" si="178"/>
        <v>0</v>
      </c>
      <c r="BK131" s="321">
        <f t="shared" si="178"/>
        <v>0</v>
      </c>
      <c r="BL131" s="321">
        <f t="shared" si="178"/>
        <v>0</v>
      </c>
      <c r="BM131" s="321">
        <f t="shared" si="178"/>
        <v>0</v>
      </c>
      <c r="BN131" s="321">
        <f t="shared" si="178"/>
        <v>0</v>
      </c>
      <c r="BO131" s="321">
        <f t="shared" si="178"/>
        <v>0</v>
      </c>
      <c r="BP131" s="321">
        <f t="shared" si="178"/>
        <v>0</v>
      </c>
      <c r="BQ131" s="321">
        <f t="shared" si="178"/>
        <v>0</v>
      </c>
      <c r="BR131" s="321">
        <f t="shared" si="178"/>
        <v>0</v>
      </c>
      <c r="BS131" s="321">
        <f t="shared" si="178"/>
        <v>0</v>
      </c>
      <c r="BT131" s="321">
        <f t="shared" si="178"/>
        <v>0</v>
      </c>
      <c r="BU131" s="321">
        <f t="shared" si="178"/>
        <v>0</v>
      </c>
      <c r="BV131" s="321">
        <f t="shared" si="178"/>
        <v>0</v>
      </c>
      <c r="BW131" s="321">
        <f t="shared" si="178"/>
        <v>0</v>
      </c>
      <c r="BX131" s="321">
        <f t="shared" si="178"/>
        <v>0</v>
      </c>
      <c r="BY131" s="321">
        <f t="shared" si="178"/>
        <v>0</v>
      </c>
      <c r="BZ131" s="321">
        <f t="shared" si="178"/>
        <v>0</v>
      </c>
      <c r="CA131" s="321">
        <f t="shared" si="178"/>
        <v>0</v>
      </c>
      <c r="CB131" s="321">
        <f t="shared" si="178"/>
        <v>0</v>
      </c>
      <c r="CC131" s="321">
        <f t="shared" ref="CC131:CO131" si="179">SUM(CC132:CC133)</f>
        <v>0</v>
      </c>
      <c r="CD131" s="321">
        <f t="shared" si="179"/>
        <v>0</v>
      </c>
      <c r="CE131" s="321">
        <f t="shared" si="179"/>
        <v>0</v>
      </c>
      <c r="CF131" s="321">
        <f t="shared" si="179"/>
        <v>0</v>
      </c>
      <c r="CG131" s="321">
        <f t="shared" si="179"/>
        <v>0</v>
      </c>
      <c r="CH131" s="321">
        <f t="shared" si="179"/>
        <v>0</v>
      </c>
      <c r="CI131" s="321">
        <f t="shared" si="179"/>
        <v>0</v>
      </c>
      <c r="CJ131" s="321">
        <f t="shared" si="179"/>
        <v>0</v>
      </c>
      <c r="CK131" s="321">
        <f t="shared" si="179"/>
        <v>0</v>
      </c>
      <c r="CL131" s="321">
        <f t="shared" si="179"/>
        <v>0</v>
      </c>
      <c r="CM131" s="321">
        <f t="shared" si="179"/>
        <v>0</v>
      </c>
      <c r="CN131" s="321">
        <f t="shared" si="179"/>
        <v>0</v>
      </c>
      <c r="CO131" s="321">
        <f t="shared" si="179"/>
        <v>0</v>
      </c>
      <c r="CP131" s="321">
        <f t="shared" ref="CP131:DB131" si="180">SUM(CP132:CP133)</f>
        <v>0</v>
      </c>
      <c r="CQ131" s="321">
        <f t="shared" si="180"/>
        <v>0</v>
      </c>
      <c r="CR131" s="321">
        <f t="shared" si="180"/>
        <v>0</v>
      </c>
      <c r="CS131" s="321">
        <f t="shared" si="180"/>
        <v>0</v>
      </c>
      <c r="CT131" s="321">
        <f t="shared" si="180"/>
        <v>0</v>
      </c>
      <c r="CU131" s="321">
        <f t="shared" si="180"/>
        <v>0</v>
      </c>
      <c r="CV131" s="321">
        <f t="shared" si="180"/>
        <v>0</v>
      </c>
      <c r="CW131" s="321">
        <f t="shared" si="180"/>
        <v>0</v>
      </c>
      <c r="CX131" s="321">
        <f t="shared" si="180"/>
        <v>0</v>
      </c>
      <c r="CY131" s="321">
        <f t="shared" si="180"/>
        <v>0</v>
      </c>
      <c r="CZ131" s="321">
        <f t="shared" si="180"/>
        <v>0</v>
      </c>
      <c r="DA131" s="321">
        <f t="shared" si="180"/>
        <v>0</v>
      </c>
      <c r="DB131" s="321">
        <f t="shared" si="180"/>
        <v>0</v>
      </c>
      <c r="DC131" s="321">
        <f t="shared" ref="DC131:DD131" si="181">SUM(DC132:DC133)</f>
        <v>0</v>
      </c>
      <c r="DD131" s="321">
        <f t="shared" si="181"/>
        <v>0</v>
      </c>
    </row>
    <row r="132" spans="2:108" s="213" customFormat="1" ht="12.75" x14ac:dyDescent="0.2">
      <c r="B132" s="166">
        <v>4431</v>
      </c>
      <c r="C132" s="145"/>
      <c r="D132" s="153" t="s">
        <v>36</v>
      </c>
      <c r="E132" s="301" t="s">
        <v>435</v>
      </c>
      <c r="F132" s="184"/>
      <c r="G132" s="184"/>
      <c r="H132" s="184"/>
      <c r="I132" s="184"/>
      <c r="J132" s="184"/>
      <c r="K132" s="184"/>
      <c r="L132" s="184"/>
      <c r="M132" s="402"/>
      <c r="N132" s="353"/>
      <c r="O132" s="403"/>
      <c r="P132" s="360"/>
      <c r="Q132" s="256">
        <f>P132*N132*M132</f>
        <v>0</v>
      </c>
      <c r="R132" s="389"/>
      <c r="S132" s="389"/>
      <c r="T132" s="389"/>
      <c r="U132" s="389"/>
      <c r="V132" s="389"/>
      <c r="W132" s="389"/>
      <c r="X132" s="389"/>
      <c r="Y132" s="389"/>
      <c r="Z132" s="389"/>
      <c r="AA132" s="389"/>
      <c r="AB132" s="389"/>
      <c r="AC132" s="389"/>
      <c r="AD132" s="256">
        <f>SUM(R132:AC132)</f>
        <v>0</v>
      </c>
      <c r="AE132" s="389"/>
      <c r="AF132" s="389"/>
      <c r="AG132" s="389"/>
      <c r="AH132" s="389"/>
      <c r="AI132" s="389"/>
      <c r="AJ132" s="389"/>
      <c r="AK132" s="389"/>
      <c r="AL132" s="389"/>
      <c r="AM132" s="389"/>
      <c r="AN132" s="389"/>
      <c r="AO132" s="389"/>
      <c r="AP132" s="389"/>
      <c r="AQ132" s="256">
        <f t="shared" ref="AQ132:AQ137" si="182">SUM(AE132:AP132)</f>
        <v>0</v>
      </c>
      <c r="AR132" s="389"/>
      <c r="AS132" s="389"/>
      <c r="AT132" s="389"/>
      <c r="AU132" s="389"/>
      <c r="AV132" s="389"/>
      <c r="AW132" s="389"/>
      <c r="AX132" s="389"/>
      <c r="AY132" s="389"/>
      <c r="AZ132" s="389"/>
      <c r="BA132" s="389"/>
      <c r="BB132" s="389"/>
      <c r="BC132" s="389"/>
      <c r="BD132" s="256">
        <f t="shared" ref="BD132:BD137" si="183">SUM(AR132:BC132)</f>
        <v>0</v>
      </c>
      <c r="BE132" s="389"/>
      <c r="BF132" s="389"/>
      <c r="BG132" s="389"/>
      <c r="BH132" s="389"/>
      <c r="BI132" s="389"/>
      <c r="BJ132" s="389"/>
      <c r="BK132" s="389"/>
      <c r="BL132" s="389"/>
      <c r="BM132" s="389"/>
      <c r="BN132" s="389"/>
      <c r="BO132" s="389"/>
      <c r="BP132" s="389"/>
      <c r="BQ132" s="256">
        <f t="shared" ref="BQ132:BQ137" si="184">SUM(BE132:BP132)</f>
        <v>0</v>
      </c>
      <c r="BR132" s="389"/>
      <c r="BS132" s="389"/>
      <c r="BT132" s="389"/>
      <c r="BU132" s="389"/>
      <c r="BV132" s="389"/>
      <c r="BW132" s="389"/>
      <c r="BX132" s="389"/>
      <c r="BY132" s="389"/>
      <c r="BZ132" s="389"/>
      <c r="CA132" s="389"/>
      <c r="CB132" s="389"/>
      <c r="CC132" s="389"/>
      <c r="CD132" s="256">
        <f t="shared" ref="CD132:CD137" si="185">SUM(BR132:CC132)</f>
        <v>0</v>
      </c>
      <c r="CE132" s="389"/>
      <c r="CF132" s="389"/>
      <c r="CG132" s="389"/>
      <c r="CH132" s="389"/>
      <c r="CI132" s="389"/>
      <c r="CJ132" s="389"/>
      <c r="CK132" s="389"/>
      <c r="CL132" s="389"/>
      <c r="CM132" s="389"/>
      <c r="CN132" s="389"/>
      <c r="CO132" s="389"/>
      <c r="CP132" s="389"/>
      <c r="CQ132" s="256">
        <f t="shared" ref="CQ132:CQ133" si="186">SUM(CE132:CP132)</f>
        <v>0</v>
      </c>
      <c r="CR132" s="389"/>
      <c r="CS132" s="389"/>
      <c r="CT132" s="389"/>
      <c r="CU132" s="389"/>
      <c r="CV132" s="389"/>
      <c r="CW132" s="389"/>
      <c r="CX132" s="389"/>
      <c r="CY132" s="389"/>
      <c r="CZ132" s="389"/>
      <c r="DA132" s="389"/>
      <c r="DB132" s="389"/>
      <c r="DC132" s="389"/>
      <c r="DD132" s="256">
        <f t="shared" ref="DD132:DD133" si="187">SUM(CR132:DC132)</f>
        <v>0</v>
      </c>
    </row>
    <row r="133" spans="2:108" s="213" customFormat="1" ht="12.75" x14ac:dyDescent="0.2">
      <c r="B133" s="166">
        <v>4431</v>
      </c>
      <c r="C133" s="145"/>
      <c r="D133" s="153" t="s">
        <v>36</v>
      </c>
      <c r="E133" s="99" t="s">
        <v>274</v>
      </c>
      <c r="F133" s="184"/>
      <c r="G133" s="184"/>
      <c r="H133" s="184"/>
      <c r="I133" s="184"/>
      <c r="J133" s="184"/>
      <c r="K133" s="184"/>
      <c r="L133" s="184"/>
      <c r="M133" s="402"/>
      <c r="N133" s="353"/>
      <c r="O133" s="403"/>
      <c r="P133" s="360"/>
      <c r="Q133" s="256">
        <f t="shared" ref="Q133:Q141" si="188">P133*N133*M133</f>
        <v>0</v>
      </c>
      <c r="R133" s="389"/>
      <c r="S133" s="389"/>
      <c r="T133" s="389"/>
      <c r="U133" s="389"/>
      <c r="V133" s="389"/>
      <c r="W133" s="389"/>
      <c r="X133" s="389"/>
      <c r="Y133" s="389"/>
      <c r="Z133" s="389"/>
      <c r="AA133" s="389"/>
      <c r="AB133" s="389"/>
      <c r="AC133" s="389"/>
      <c r="AD133" s="256">
        <f t="shared" ref="AD133:AD144" si="189">SUM(R133:AC133)</f>
        <v>0</v>
      </c>
      <c r="AE133" s="389"/>
      <c r="AF133" s="389"/>
      <c r="AG133" s="389"/>
      <c r="AH133" s="389"/>
      <c r="AI133" s="389"/>
      <c r="AJ133" s="389"/>
      <c r="AK133" s="389"/>
      <c r="AL133" s="389"/>
      <c r="AM133" s="389"/>
      <c r="AN133" s="389"/>
      <c r="AO133" s="389"/>
      <c r="AP133" s="389"/>
      <c r="AQ133" s="256">
        <f t="shared" si="182"/>
        <v>0</v>
      </c>
      <c r="AR133" s="389"/>
      <c r="AS133" s="389"/>
      <c r="AT133" s="389"/>
      <c r="AU133" s="389"/>
      <c r="AV133" s="389"/>
      <c r="AW133" s="389"/>
      <c r="AX133" s="389"/>
      <c r="AY133" s="389"/>
      <c r="AZ133" s="389"/>
      <c r="BA133" s="389"/>
      <c r="BB133" s="389"/>
      <c r="BC133" s="389"/>
      <c r="BD133" s="256">
        <f t="shared" si="183"/>
        <v>0</v>
      </c>
      <c r="BE133" s="389"/>
      <c r="BF133" s="389"/>
      <c r="BG133" s="389"/>
      <c r="BH133" s="389"/>
      <c r="BI133" s="389"/>
      <c r="BJ133" s="389"/>
      <c r="BK133" s="389"/>
      <c r="BL133" s="389"/>
      <c r="BM133" s="389"/>
      <c r="BN133" s="389"/>
      <c r="BO133" s="389"/>
      <c r="BP133" s="389"/>
      <c r="BQ133" s="256">
        <f t="shared" si="184"/>
        <v>0</v>
      </c>
      <c r="BR133" s="389"/>
      <c r="BS133" s="389"/>
      <c r="BT133" s="389"/>
      <c r="BU133" s="389"/>
      <c r="BV133" s="389"/>
      <c r="BW133" s="389"/>
      <c r="BX133" s="389"/>
      <c r="BY133" s="389"/>
      <c r="BZ133" s="389"/>
      <c r="CA133" s="389"/>
      <c r="CB133" s="389"/>
      <c r="CC133" s="389"/>
      <c r="CD133" s="256">
        <f t="shared" si="185"/>
        <v>0</v>
      </c>
      <c r="CE133" s="389"/>
      <c r="CF133" s="389"/>
      <c r="CG133" s="389"/>
      <c r="CH133" s="389"/>
      <c r="CI133" s="389"/>
      <c r="CJ133" s="389"/>
      <c r="CK133" s="389"/>
      <c r="CL133" s="389"/>
      <c r="CM133" s="389"/>
      <c r="CN133" s="389"/>
      <c r="CO133" s="389"/>
      <c r="CP133" s="389"/>
      <c r="CQ133" s="256">
        <f t="shared" si="186"/>
        <v>0</v>
      </c>
      <c r="CR133" s="389"/>
      <c r="CS133" s="389"/>
      <c r="CT133" s="389"/>
      <c r="CU133" s="389"/>
      <c r="CV133" s="389"/>
      <c r="CW133" s="389"/>
      <c r="CX133" s="389"/>
      <c r="CY133" s="389"/>
      <c r="CZ133" s="389"/>
      <c r="DA133" s="389"/>
      <c r="DB133" s="389"/>
      <c r="DC133" s="389"/>
      <c r="DD133" s="256">
        <f t="shared" si="187"/>
        <v>0</v>
      </c>
    </row>
    <row r="134" spans="2:108" s="210" customFormat="1" ht="12.75" x14ac:dyDescent="0.2">
      <c r="B134" s="166">
        <v>4432</v>
      </c>
      <c r="C134" s="145" t="s">
        <v>35</v>
      </c>
      <c r="D134" s="153" t="s">
        <v>36</v>
      </c>
      <c r="E134" s="318" t="s">
        <v>412</v>
      </c>
      <c r="F134" s="184"/>
      <c r="G134" s="184"/>
      <c r="H134" s="184"/>
      <c r="I134" s="184"/>
      <c r="J134" s="184"/>
      <c r="K134" s="184"/>
      <c r="L134" s="184"/>
      <c r="M134" s="525">
        <v>1</v>
      </c>
      <c r="N134" s="529">
        <v>1</v>
      </c>
      <c r="O134" s="303" t="s">
        <v>71090</v>
      </c>
      <c r="P134" s="530">
        <f ca="1">SUMIF(BREAKDOWN!$B$4:$CD$217,'sheet 2'!B134,BREAKDOWN!$P$4:$P$217)</f>
        <v>0</v>
      </c>
      <c r="Q134" s="530">
        <f ca="1">SUMIF(BREAKDOWN!$B$4:$CD$217,'sheet 2'!B134,BREAKDOWN!$Q$4:$Q$217)</f>
        <v>0</v>
      </c>
      <c r="R134" s="530">
        <f ca="1">SUMIF(BREAKDOWN!$B$4:$CD$217,'sheet 2'!$B$134,BREAKDOWN!R4:R217)</f>
        <v>0</v>
      </c>
      <c r="S134" s="530">
        <f ca="1">SUMIF(BREAKDOWN!$B$4:$CD$217,'sheet 2'!$B$134,BREAKDOWN!S4:S217)</f>
        <v>0</v>
      </c>
      <c r="T134" s="530">
        <f ca="1">SUMIF(BREAKDOWN!$B$4:$CD$217,'sheet 2'!$B$134,BREAKDOWN!T4:T217)</f>
        <v>0</v>
      </c>
      <c r="U134" s="530">
        <f ca="1">SUMIF(BREAKDOWN!$B$4:$CD$217,'sheet 2'!$B$134,BREAKDOWN!U4:U217)</f>
        <v>0</v>
      </c>
      <c r="V134" s="530">
        <f ca="1">SUMIF(BREAKDOWN!$B$4:$CD$217,'sheet 2'!$B$134,BREAKDOWN!V4:V217)</f>
        <v>0</v>
      </c>
      <c r="W134" s="530">
        <f ca="1">SUMIF(BREAKDOWN!$B$4:$CD$217,'sheet 2'!$B$134,BREAKDOWN!W4:W217)</f>
        <v>0</v>
      </c>
      <c r="X134" s="530">
        <f ca="1">SUMIF(BREAKDOWN!$B$4:$CD$217,'sheet 2'!$B$134,BREAKDOWN!X4:X217)</f>
        <v>0</v>
      </c>
      <c r="Y134" s="530">
        <f ca="1">SUMIF(BREAKDOWN!$B$4:$CD$217,'sheet 2'!$B$134,BREAKDOWN!Y4:Y217)</f>
        <v>0</v>
      </c>
      <c r="Z134" s="530">
        <f ca="1">SUMIF(BREAKDOWN!$B$4:$CD$217,'sheet 2'!$B$134,BREAKDOWN!Z4:Z217)</f>
        <v>0</v>
      </c>
      <c r="AA134" s="530">
        <f ca="1">SUMIF(BREAKDOWN!$B$4:$CD$217,'sheet 2'!$B$134,BREAKDOWN!AA4:AA217)</f>
        <v>0</v>
      </c>
      <c r="AB134" s="530">
        <f ca="1">SUMIF(BREAKDOWN!$B$4:$CD$217,'sheet 2'!$B$134,BREAKDOWN!AB4:AB217)</f>
        <v>0</v>
      </c>
      <c r="AC134" s="530">
        <f ca="1">SUMIF(BREAKDOWN!$B$4:$CD$217,'sheet 2'!$B$134,BREAKDOWN!AC4:AC217)</f>
        <v>0</v>
      </c>
      <c r="AD134" s="530">
        <f ca="1">SUMIF(BREAKDOWN!$B$4:$CD$217,'sheet 2'!$B$134,BREAKDOWN!AD4:AD217)</f>
        <v>0</v>
      </c>
      <c r="AE134" s="530">
        <f ca="1">SUMIF(BREAKDOWN!$B$4:$CD$217,'sheet 2'!$B$134,BREAKDOWN!AE4:AE217)</f>
        <v>0</v>
      </c>
      <c r="AF134" s="530">
        <f ca="1">SUMIF(BREAKDOWN!$B$4:$CD$217,'sheet 2'!$B$134,BREAKDOWN!AF4:AF217)</f>
        <v>0</v>
      </c>
      <c r="AG134" s="530">
        <f ca="1">SUMIF(BREAKDOWN!$B$4:$CD$217,'sheet 2'!$B$134,BREAKDOWN!AG4:AG217)</f>
        <v>0</v>
      </c>
      <c r="AH134" s="530">
        <f ca="1">SUMIF(BREAKDOWN!$B$4:$CD$217,'sheet 2'!$B$134,BREAKDOWN!AH4:AH217)</f>
        <v>0</v>
      </c>
      <c r="AI134" s="530">
        <f ca="1">SUMIF(BREAKDOWN!$B$4:$CD$217,'sheet 2'!$B$134,BREAKDOWN!AI4:AI217)</f>
        <v>0</v>
      </c>
      <c r="AJ134" s="530">
        <f ca="1">SUMIF(BREAKDOWN!$B$4:$CD$217,'sheet 2'!$B$134,BREAKDOWN!AJ4:AJ217)</f>
        <v>0</v>
      </c>
      <c r="AK134" s="530">
        <f ca="1">SUMIF(BREAKDOWN!$B$4:$CD$217,'sheet 2'!$B$134,BREAKDOWN!AK4:AK217)</f>
        <v>0</v>
      </c>
      <c r="AL134" s="530">
        <f ca="1">SUMIF(BREAKDOWN!$B$4:$CD$217,'sheet 2'!$B$134,BREAKDOWN!AL4:AL217)</f>
        <v>0</v>
      </c>
      <c r="AM134" s="530">
        <f ca="1">SUMIF(BREAKDOWN!$B$4:$CD$217,'sheet 2'!$B$134,BREAKDOWN!AM4:AM217)</f>
        <v>0</v>
      </c>
      <c r="AN134" s="530">
        <f ca="1">SUMIF(BREAKDOWN!$B$4:$CD$217,'sheet 2'!$B$134,BREAKDOWN!AN4:AN217)</f>
        <v>0</v>
      </c>
      <c r="AO134" s="530">
        <f ca="1">SUMIF(BREAKDOWN!$B$4:$CD$217,'sheet 2'!$B$134,BREAKDOWN!AO4:AO217)</f>
        <v>0</v>
      </c>
      <c r="AP134" s="530">
        <f ca="1">SUMIF(BREAKDOWN!$B$4:$CD$217,'sheet 2'!$B$134,BREAKDOWN!AP4:AP217)</f>
        <v>0</v>
      </c>
      <c r="AQ134" s="530">
        <f ca="1">SUMIF(BREAKDOWN!$B$4:$CD$217,'sheet 2'!$B$134,BREAKDOWN!AQ4:AQ217)</f>
        <v>0</v>
      </c>
      <c r="AR134" s="530">
        <f ca="1">SUMIF(BREAKDOWN!$B$4:$CD$217,'sheet 2'!$B$134,BREAKDOWN!AR4:AR217)</f>
        <v>0</v>
      </c>
      <c r="AS134" s="530">
        <f ca="1">SUMIF(BREAKDOWN!$B$4:$CD$217,'sheet 2'!$B$134,BREAKDOWN!AS4:AS217)</f>
        <v>0</v>
      </c>
      <c r="AT134" s="530">
        <f ca="1">SUMIF(BREAKDOWN!$B$4:$CD$217,'sheet 2'!$B$134,BREAKDOWN!AT4:AT217)</f>
        <v>0</v>
      </c>
      <c r="AU134" s="530">
        <f ca="1">SUMIF(BREAKDOWN!$B$4:$CD$217,'sheet 2'!$B$134,BREAKDOWN!AU4:AU217)</f>
        <v>0</v>
      </c>
      <c r="AV134" s="530">
        <f ca="1">SUMIF(BREAKDOWN!$B$4:$CD$217,'sheet 2'!$B$134,BREAKDOWN!AV4:AV217)</f>
        <v>0</v>
      </c>
      <c r="AW134" s="530">
        <f ca="1">SUMIF(BREAKDOWN!$B$4:$CD$217,'sheet 2'!$B$134,BREAKDOWN!AW4:AW217)</f>
        <v>0</v>
      </c>
      <c r="AX134" s="530">
        <f ca="1">SUMIF(BREAKDOWN!$B$4:$CD$217,'sheet 2'!$B$134,BREAKDOWN!AX4:AX217)</f>
        <v>0</v>
      </c>
      <c r="AY134" s="530">
        <f ca="1">SUMIF(BREAKDOWN!$B$4:$CD$217,'sheet 2'!$B$134,BREAKDOWN!AY4:AY217)</f>
        <v>0</v>
      </c>
      <c r="AZ134" s="530">
        <f ca="1">SUMIF(BREAKDOWN!$B$4:$CD$217,'sheet 2'!$B$134,BREAKDOWN!AZ4:AZ217)</f>
        <v>0</v>
      </c>
      <c r="BA134" s="530">
        <f ca="1">SUMIF(BREAKDOWN!$B$4:$CD$217,'sheet 2'!$B$134,BREAKDOWN!BA4:BA217)</f>
        <v>0</v>
      </c>
      <c r="BB134" s="530">
        <f ca="1">SUMIF(BREAKDOWN!$B$4:$CD$217,'sheet 2'!$B$134,BREAKDOWN!BB4:BB217)</f>
        <v>0</v>
      </c>
      <c r="BC134" s="530">
        <f ca="1">SUMIF(BREAKDOWN!$B$4:$CD$217,'sheet 2'!$B$134,BREAKDOWN!BC4:BC217)</f>
        <v>0</v>
      </c>
      <c r="BD134" s="531">
        <f ca="1">SUM(AR134:BC134)</f>
        <v>0</v>
      </c>
      <c r="BE134" s="530">
        <f ca="1">SUMIF(BREAKDOWN!$B$4:$CD$217,'sheet 2'!$B$134,BREAKDOWN!BE4:BE217)</f>
        <v>0</v>
      </c>
      <c r="BF134" s="530">
        <f ca="1">SUMIF(BREAKDOWN!$B$4:$CD$217,'sheet 2'!$B$134,BREAKDOWN!BF4:BF217)</f>
        <v>0</v>
      </c>
      <c r="BG134" s="530">
        <f ca="1">SUMIF(BREAKDOWN!$B$4:$CD$217,'sheet 2'!$B$134,BREAKDOWN!BG4:BG217)</f>
        <v>0</v>
      </c>
      <c r="BH134" s="530">
        <f ca="1">SUMIF(BREAKDOWN!$B$4:$CD$217,'sheet 2'!$B$134,BREAKDOWN!BH4:BH217)</f>
        <v>0</v>
      </c>
      <c r="BI134" s="530">
        <f ca="1">SUMIF(BREAKDOWN!$B$4:$CD$217,'sheet 2'!$B$134,BREAKDOWN!BI4:BI217)</f>
        <v>0</v>
      </c>
      <c r="BJ134" s="530">
        <f ca="1">SUMIF(BREAKDOWN!$B$4:$CD$217,'sheet 2'!$B$134,BREAKDOWN!BJ4:BJ217)</f>
        <v>0</v>
      </c>
      <c r="BK134" s="530">
        <f ca="1">SUMIF(BREAKDOWN!$B$4:$CD$217,'sheet 2'!$B$134,BREAKDOWN!BK4:BK217)</f>
        <v>0</v>
      </c>
      <c r="BL134" s="530">
        <f ca="1">SUMIF(BREAKDOWN!$B$4:$CD$217,'sheet 2'!$B$134,BREAKDOWN!BL4:BL217)</f>
        <v>0</v>
      </c>
      <c r="BM134" s="530">
        <f ca="1">SUMIF(BREAKDOWN!$B$4:$CD$217,'sheet 2'!$B$134,BREAKDOWN!BM4:BM217)</f>
        <v>0</v>
      </c>
      <c r="BN134" s="530">
        <f ca="1">SUMIF(BREAKDOWN!$B$4:$CD$217,'sheet 2'!$B$134,BREAKDOWN!BN4:BN217)</f>
        <v>0</v>
      </c>
      <c r="BO134" s="530">
        <f ca="1">SUMIF(BREAKDOWN!$B$4:$CD$217,'sheet 2'!$B$134,BREAKDOWN!BO4:BO217)</f>
        <v>0</v>
      </c>
      <c r="BP134" s="530">
        <f ca="1">SUMIF(BREAKDOWN!$B$4:$CD$217,'sheet 2'!$B$134,BREAKDOWN!BP4:BP217)</f>
        <v>0</v>
      </c>
      <c r="BQ134" s="531">
        <f ca="1">SUM(BE134:BP134)</f>
        <v>0</v>
      </c>
      <c r="BR134" s="530">
        <f ca="1">SUMIF(BREAKDOWN!$B$4:$CD$217,'sheet 2'!$B$134,BREAKDOWN!BR4:BR217)</f>
        <v>0</v>
      </c>
      <c r="BS134" s="530">
        <f ca="1">SUMIF(BREAKDOWN!$B$4:$CD$217,'sheet 2'!$B$134,BREAKDOWN!BS4:BS217)</f>
        <v>0</v>
      </c>
      <c r="BT134" s="530">
        <f ca="1">SUMIF(BREAKDOWN!$B$4:$CD$217,'sheet 2'!$B$134,BREAKDOWN!BT4:BT217)</f>
        <v>0</v>
      </c>
      <c r="BU134" s="530">
        <f ca="1">SUMIF(BREAKDOWN!$B$4:$CD$217,'sheet 2'!$B$134,BREAKDOWN!BU4:BU217)</f>
        <v>0</v>
      </c>
      <c r="BV134" s="530">
        <f ca="1">SUMIF(BREAKDOWN!$B$4:$CD$217,'sheet 2'!$B$134,BREAKDOWN!BV4:BV217)</f>
        <v>0</v>
      </c>
      <c r="BW134" s="530">
        <f ca="1">SUMIF(BREAKDOWN!$B$4:$CD$217,'sheet 2'!$B$134,BREAKDOWN!BW4:BW217)</f>
        <v>0</v>
      </c>
      <c r="BX134" s="530">
        <f ca="1">SUMIF(BREAKDOWN!$B$4:$CD$217,'sheet 2'!$B$134,BREAKDOWN!BX4:BX217)</f>
        <v>0</v>
      </c>
      <c r="BY134" s="530">
        <f ca="1">SUMIF(BREAKDOWN!$B$4:$CD$217,'sheet 2'!$B$134,BREAKDOWN!BY4:BY217)</f>
        <v>0</v>
      </c>
      <c r="BZ134" s="530">
        <f ca="1">SUMIF(BREAKDOWN!$B$4:$CD$217,'sheet 2'!$B$134,BREAKDOWN!BZ4:BZ217)</f>
        <v>0</v>
      </c>
      <c r="CA134" s="530">
        <f ca="1">SUMIF(BREAKDOWN!$B$4:$CD$217,'sheet 2'!$B$134,BREAKDOWN!CA4:CA217)</f>
        <v>0</v>
      </c>
      <c r="CB134" s="530">
        <f ca="1">SUMIF(BREAKDOWN!$B$4:$CD$217,'sheet 2'!$B$134,BREAKDOWN!CB4:CB217)</f>
        <v>0</v>
      </c>
      <c r="CC134" s="530">
        <f ca="1">SUMIF(BREAKDOWN!$B$4:$CD$217,'sheet 2'!$B$134,BREAKDOWN!CC4:CC217)</f>
        <v>0</v>
      </c>
      <c r="CD134" s="531">
        <f ca="1">SUM(BR134:CC134)</f>
        <v>0</v>
      </c>
      <c r="CE134" s="530">
        <f ca="1">SUMIF(BREAKDOWN!$B$4:$CD$217,'sheet 2'!$B$134,BREAKDOWN!CE4:CE217)</f>
        <v>0</v>
      </c>
      <c r="CF134" s="530">
        <f ca="1">SUMIF(BREAKDOWN!$B$4:$CD$217,'sheet 2'!$B$134,BREAKDOWN!CF4:CF217)</f>
        <v>0</v>
      </c>
      <c r="CG134" s="530">
        <f ca="1">SUMIF(BREAKDOWN!$B$4:$CD$217,'sheet 2'!$B$134,BREAKDOWN!CG4:CG217)</f>
        <v>0</v>
      </c>
      <c r="CH134" s="530">
        <f ca="1">SUMIF(BREAKDOWN!$B$4:$CD$217,'sheet 2'!$B$134,BREAKDOWN!CH4:CH217)</f>
        <v>0</v>
      </c>
      <c r="CI134" s="530">
        <f ca="1">SUMIF(BREAKDOWN!$B$4:$CD$217,'sheet 2'!$B$134,BREAKDOWN!CI4:CI217)</f>
        <v>0</v>
      </c>
      <c r="CJ134" s="530">
        <f ca="1">SUMIF(BREAKDOWN!$B$4:$CD$217,'sheet 2'!$B$134,BREAKDOWN!CJ4:CJ217)</f>
        <v>0</v>
      </c>
      <c r="CK134" s="530">
        <f ca="1">SUMIF(BREAKDOWN!$B$4:$CD$217,'sheet 2'!$B$134,BREAKDOWN!CK4:CK217)</f>
        <v>0</v>
      </c>
      <c r="CL134" s="530">
        <f ca="1">SUMIF(BREAKDOWN!$B$4:$CD$217,'sheet 2'!$B$134,BREAKDOWN!CL4:CL217)</f>
        <v>0</v>
      </c>
      <c r="CM134" s="530">
        <f ca="1">SUMIF(BREAKDOWN!$B$4:$CD$217,'sheet 2'!$B$134,BREAKDOWN!CM4:CM217)</f>
        <v>0</v>
      </c>
      <c r="CN134" s="530">
        <f ca="1">SUMIF(BREAKDOWN!$B$4:$CD$217,'sheet 2'!$B$134,BREAKDOWN!CN4:CN217)</f>
        <v>0</v>
      </c>
      <c r="CO134" s="530">
        <f ca="1">SUMIF(BREAKDOWN!$B$4:$CD$217,'sheet 2'!$B$134,BREAKDOWN!CO4:CO217)</f>
        <v>0</v>
      </c>
      <c r="CP134" s="530">
        <f ca="1">SUMIF(BREAKDOWN!$B$4:$CD$217,'sheet 2'!$B$134,BREAKDOWN!CP4:CP217)</f>
        <v>0</v>
      </c>
      <c r="CQ134" s="531">
        <f ca="1">SUM(CE134:CP134)</f>
        <v>0</v>
      </c>
      <c r="CR134" s="530">
        <f ca="1">SUMIF(BREAKDOWN!$B$4:$CD$217,'sheet 2'!$B$134,BREAKDOWN!CR4:CR217)</f>
        <v>0</v>
      </c>
      <c r="CS134" s="530">
        <f ca="1">SUMIF(BREAKDOWN!$B$4:$CD$217,'sheet 2'!$B$134,BREAKDOWN!CS4:CS217)</f>
        <v>0</v>
      </c>
      <c r="CT134" s="530">
        <f ca="1">SUMIF(BREAKDOWN!$B$4:$CD$217,'sheet 2'!$B$134,BREAKDOWN!CT4:CT217)</f>
        <v>0</v>
      </c>
      <c r="CU134" s="530">
        <f ca="1">SUMIF(BREAKDOWN!$B$4:$CD$217,'sheet 2'!$B$134,BREAKDOWN!CU4:CU217)</f>
        <v>0</v>
      </c>
      <c r="CV134" s="530">
        <f ca="1">SUMIF(BREAKDOWN!$B$4:$CD$217,'sheet 2'!$B$134,BREAKDOWN!CV4:CV217)</f>
        <v>0</v>
      </c>
      <c r="CW134" s="530">
        <f ca="1">SUMIF(BREAKDOWN!$B$4:$CD$217,'sheet 2'!$B$134,BREAKDOWN!CW4:CW217)</f>
        <v>0</v>
      </c>
      <c r="CX134" s="530">
        <f ca="1">SUMIF(BREAKDOWN!$B$4:$CD$217,'sheet 2'!$B$134,BREAKDOWN!CX4:CX217)</f>
        <v>0</v>
      </c>
      <c r="CY134" s="530">
        <f ca="1">SUMIF(BREAKDOWN!$B$4:$CD$217,'sheet 2'!$B$134,BREAKDOWN!CY4:CY217)</f>
        <v>0</v>
      </c>
      <c r="CZ134" s="530">
        <f ca="1">SUMIF(BREAKDOWN!$B$4:$CD$217,'sheet 2'!$B$134,BREAKDOWN!CZ4:CZ217)</f>
        <v>0</v>
      </c>
      <c r="DA134" s="530">
        <f ca="1">SUMIF(BREAKDOWN!$B$4:$CD$217,'sheet 2'!$B$134,BREAKDOWN!DA4:DA217)</f>
        <v>0</v>
      </c>
      <c r="DB134" s="530">
        <f ca="1">SUMIF(BREAKDOWN!$B$4:$CD$217,'sheet 2'!$B$134,BREAKDOWN!DB4:DB217)</f>
        <v>0</v>
      </c>
      <c r="DC134" s="530">
        <f ca="1">SUMIF(BREAKDOWN!$B$4:$CD$217,'sheet 2'!$B$134,BREAKDOWN!DC4:DC217)</f>
        <v>0</v>
      </c>
      <c r="DD134" s="531">
        <f ca="1">SUM(CR134:DC134)</f>
        <v>0</v>
      </c>
    </row>
    <row r="135" spans="2:108" s="213" customFormat="1" ht="12.75" x14ac:dyDescent="0.2">
      <c r="B135" s="166">
        <v>4433</v>
      </c>
      <c r="C135" s="145" t="s">
        <v>251</v>
      </c>
      <c r="D135" s="153" t="s">
        <v>36</v>
      </c>
      <c r="E135" s="99" t="s">
        <v>413</v>
      </c>
      <c r="F135" s="184"/>
      <c r="G135" s="184"/>
      <c r="H135" s="184"/>
      <c r="I135" s="184"/>
      <c r="J135" s="184"/>
      <c r="K135" s="184"/>
      <c r="L135" s="184"/>
      <c r="M135" s="402"/>
      <c r="N135" s="353"/>
      <c r="O135" s="403"/>
      <c r="P135" s="360"/>
      <c r="Q135" s="256">
        <f t="shared" si="188"/>
        <v>0</v>
      </c>
      <c r="R135" s="389"/>
      <c r="S135" s="389"/>
      <c r="T135" s="389"/>
      <c r="U135" s="389"/>
      <c r="V135" s="389"/>
      <c r="W135" s="389"/>
      <c r="X135" s="389"/>
      <c r="Y135" s="389"/>
      <c r="Z135" s="389"/>
      <c r="AA135" s="389"/>
      <c r="AB135" s="389"/>
      <c r="AC135" s="389"/>
      <c r="AD135" s="256">
        <f t="shared" si="189"/>
        <v>0</v>
      </c>
      <c r="AE135" s="389"/>
      <c r="AF135" s="389"/>
      <c r="AG135" s="389"/>
      <c r="AH135" s="389"/>
      <c r="AI135" s="389"/>
      <c r="AJ135" s="389"/>
      <c r="AK135" s="389"/>
      <c r="AL135" s="389"/>
      <c r="AM135" s="389"/>
      <c r="AN135" s="389"/>
      <c r="AO135" s="389"/>
      <c r="AP135" s="389"/>
      <c r="AQ135" s="256">
        <f t="shared" si="182"/>
        <v>0</v>
      </c>
      <c r="AR135" s="389"/>
      <c r="AS135" s="389"/>
      <c r="AT135" s="389"/>
      <c r="AU135" s="389"/>
      <c r="AV135" s="389"/>
      <c r="AW135" s="389"/>
      <c r="AX135" s="389"/>
      <c r="AY135" s="389"/>
      <c r="AZ135" s="389"/>
      <c r="BA135" s="389"/>
      <c r="BB135" s="389"/>
      <c r="BC135" s="389"/>
      <c r="BD135" s="256">
        <f t="shared" si="183"/>
        <v>0</v>
      </c>
      <c r="BE135" s="389"/>
      <c r="BF135" s="389"/>
      <c r="BG135" s="389"/>
      <c r="BH135" s="389"/>
      <c r="BI135" s="389"/>
      <c r="BJ135" s="389"/>
      <c r="BK135" s="389"/>
      <c r="BL135" s="389"/>
      <c r="BM135" s="389"/>
      <c r="BN135" s="389"/>
      <c r="BO135" s="389"/>
      <c r="BP135" s="389"/>
      <c r="BQ135" s="256">
        <f t="shared" si="184"/>
        <v>0</v>
      </c>
      <c r="BR135" s="389"/>
      <c r="BS135" s="389"/>
      <c r="BT135" s="389"/>
      <c r="BU135" s="389"/>
      <c r="BV135" s="389"/>
      <c r="BW135" s="389"/>
      <c r="BX135" s="389"/>
      <c r="BY135" s="389"/>
      <c r="BZ135" s="389"/>
      <c r="CA135" s="389"/>
      <c r="CB135" s="389"/>
      <c r="CC135" s="389"/>
      <c r="CD135" s="256">
        <f t="shared" si="185"/>
        <v>0</v>
      </c>
      <c r="CE135" s="389"/>
      <c r="CF135" s="389"/>
      <c r="CG135" s="389"/>
      <c r="CH135" s="389"/>
      <c r="CI135" s="389"/>
      <c r="CJ135" s="389"/>
      <c r="CK135" s="389"/>
      <c r="CL135" s="389"/>
      <c r="CM135" s="389"/>
      <c r="CN135" s="389"/>
      <c r="CO135" s="389"/>
      <c r="CP135" s="389"/>
      <c r="CQ135" s="256">
        <f t="shared" ref="CQ135:CQ137" si="190">SUM(CE135:CP135)</f>
        <v>0</v>
      </c>
      <c r="CR135" s="389"/>
      <c r="CS135" s="389"/>
      <c r="CT135" s="389"/>
      <c r="CU135" s="389"/>
      <c r="CV135" s="389"/>
      <c r="CW135" s="389"/>
      <c r="CX135" s="389"/>
      <c r="CY135" s="389"/>
      <c r="CZ135" s="389"/>
      <c r="DA135" s="389"/>
      <c r="DB135" s="389"/>
      <c r="DC135" s="389"/>
      <c r="DD135" s="256">
        <f t="shared" ref="DD135:DD137" si="191">SUM(CR135:DC135)</f>
        <v>0</v>
      </c>
    </row>
    <row r="136" spans="2:108" s="213" customFormat="1" ht="12.75" x14ac:dyDescent="0.2">
      <c r="B136" s="166">
        <v>4433</v>
      </c>
      <c r="C136" s="145" t="s">
        <v>252</v>
      </c>
      <c r="D136" s="153" t="s">
        <v>36</v>
      </c>
      <c r="E136" s="99" t="s">
        <v>414</v>
      </c>
      <c r="F136" s="184"/>
      <c r="G136" s="184"/>
      <c r="H136" s="184"/>
      <c r="I136" s="184"/>
      <c r="J136" s="184"/>
      <c r="K136" s="184"/>
      <c r="L136" s="184"/>
      <c r="M136" s="402"/>
      <c r="N136" s="353"/>
      <c r="O136" s="403"/>
      <c r="P136" s="360"/>
      <c r="Q136" s="256">
        <f t="shared" si="188"/>
        <v>0</v>
      </c>
      <c r="R136" s="389"/>
      <c r="S136" s="389"/>
      <c r="T136" s="389"/>
      <c r="U136" s="389"/>
      <c r="V136" s="389"/>
      <c r="W136" s="389"/>
      <c r="X136" s="389"/>
      <c r="Y136" s="389"/>
      <c r="Z136" s="389"/>
      <c r="AA136" s="389"/>
      <c r="AB136" s="389"/>
      <c r="AC136" s="389"/>
      <c r="AD136" s="256">
        <f t="shared" si="189"/>
        <v>0</v>
      </c>
      <c r="AE136" s="389"/>
      <c r="AF136" s="389"/>
      <c r="AG136" s="389"/>
      <c r="AH136" s="389"/>
      <c r="AI136" s="389"/>
      <c r="AJ136" s="389"/>
      <c r="AK136" s="389"/>
      <c r="AL136" s="389"/>
      <c r="AM136" s="389"/>
      <c r="AN136" s="389"/>
      <c r="AO136" s="389"/>
      <c r="AP136" s="389"/>
      <c r="AQ136" s="256">
        <f t="shared" si="182"/>
        <v>0</v>
      </c>
      <c r="AR136" s="389"/>
      <c r="AS136" s="389"/>
      <c r="AT136" s="389"/>
      <c r="AU136" s="389"/>
      <c r="AV136" s="389"/>
      <c r="AW136" s="389"/>
      <c r="AX136" s="389"/>
      <c r="AY136" s="389"/>
      <c r="AZ136" s="389"/>
      <c r="BA136" s="389"/>
      <c r="BB136" s="389"/>
      <c r="BC136" s="389"/>
      <c r="BD136" s="256">
        <f t="shared" si="183"/>
        <v>0</v>
      </c>
      <c r="BE136" s="389"/>
      <c r="BF136" s="389"/>
      <c r="BG136" s="389"/>
      <c r="BH136" s="389"/>
      <c r="BI136" s="389"/>
      <c r="BJ136" s="389"/>
      <c r="BK136" s="389"/>
      <c r="BL136" s="389"/>
      <c r="BM136" s="389"/>
      <c r="BN136" s="389"/>
      <c r="BO136" s="389"/>
      <c r="BP136" s="389"/>
      <c r="BQ136" s="256">
        <f t="shared" si="184"/>
        <v>0</v>
      </c>
      <c r="BR136" s="389"/>
      <c r="BS136" s="389"/>
      <c r="BT136" s="389"/>
      <c r="BU136" s="389"/>
      <c r="BV136" s="389"/>
      <c r="BW136" s="389"/>
      <c r="BX136" s="389"/>
      <c r="BY136" s="389"/>
      <c r="BZ136" s="389"/>
      <c r="CA136" s="389"/>
      <c r="CB136" s="389"/>
      <c r="CC136" s="389"/>
      <c r="CD136" s="256">
        <f t="shared" si="185"/>
        <v>0</v>
      </c>
      <c r="CE136" s="389"/>
      <c r="CF136" s="389"/>
      <c r="CG136" s="389"/>
      <c r="CH136" s="389"/>
      <c r="CI136" s="389"/>
      <c r="CJ136" s="389"/>
      <c r="CK136" s="389"/>
      <c r="CL136" s="389"/>
      <c r="CM136" s="389"/>
      <c r="CN136" s="389"/>
      <c r="CO136" s="389"/>
      <c r="CP136" s="389"/>
      <c r="CQ136" s="256">
        <f t="shared" si="190"/>
        <v>0</v>
      </c>
      <c r="CR136" s="389"/>
      <c r="CS136" s="389"/>
      <c r="CT136" s="389"/>
      <c r="CU136" s="389"/>
      <c r="CV136" s="389"/>
      <c r="CW136" s="389"/>
      <c r="CX136" s="389"/>
      <c r="CY136" s="389"/>
      <c r="CZ136" s="389"/>
      <c r="DA136" s="389"/>
      <c r="DB136" s="389"/>
      <c r="DC136" s="389"/>
      <c r="DD136" s="256">
        <f t="shared" si="191"/>
        <v>0</v>
      </c>
    </row>
    <row r="137" spans="2:108" s="213" customFormat="1" ht="12.75" x14ac:dyDescent="0.2">
      <c r="B137" s="166">
        <v>4433</v>
      </c>
      <c r="C137" s="145" t="s">
        <v>416</v>
      </c>
      <c r="D137" s="153" t="s">
        <v>36</v>
      </c>
      <c r="E137" s="99" t="s">
        <v>415</v>
      </c>
      <c r="F137" s="184"/>
      <c r="G137" s="184"/>
      <c r="H137" s="184"/>
      <c r="I137" s="184"/>
      <c r="J137" s="184"/>
      <c r="K137" s="184"/>
      <c r="L137" s="184"/>
      <c r="M137" s="402"/>
      <c r="N137" s="353"/>
      <c r="O137" s="403"/>
      <c r="P137" s="360"/>
      <c r="Q137" s="256">
        <f t="shared" si="188"/>
        <v>0</v>
      </c>
      <c r="R137" s="389"/>
      <c r="S137" s="389"/>
      <c r="T137" s="389"/>
      <c r="U137" s="389"/>
      <c r="V137" s="389"/>
      <c r="W137" s="389"/>
      <c r="X137" s="389"/>
      <c r="Y137" s="389"/>
      <c r="Z137" s="389"/>
      <c r="AA137" s="389"/>
      <c r="AB137" s="389"/>
      <c r="AC137" s="389"/>
      <c r="AD137" s="256">
        <f t="shared" si="189"/>
        <v>0</v>
      </c>
      <c r="AE137" s="389"/>
      <c r="AF137" s="389"/>
      <c r="AG137" s="389"/>
      <c r="AH137" s="389"/>
      <c r="AI137" s="389"/>
      <c r="AJ137" s="389"/>
      <c r="AK137" s="389"/>
      <c r="AL137" s="389"/>
      <c r="AM137" s="389"/>
      <c r="AN137" s="389"/>
      <c r="AO137" s="389"/>
      <c r="AP137" s="389"/>
      <c r="AQ137" s="256">
        <f t="shared" si="182"/>
        <v>0</v>
      </c>
      <c r="AR137" s="389"/>
      <c r="AS137" s="389"/>
      <c r="AT137" s="389"/>
      <c r="AU137" s="389"/>
      <c r="AV137" s="389"/>
      <c r="AW137" s="389"/>
      <c r="AX137" s="389"/>
      <c r="AY137" s="389"/>
      <c r="AZ137" s="389"/>
      <c r="BA137" s="389"/>
      <c r="BB137" s="389"/>
      <c r="BC137" s="389"/>
      <c r="BD137" s="256">
        <f t="shared" si="183"/>
        <v>0</v>
      </c>
      <c r="BE137" s="389"/>
      <c r="BF137" s="389"/>
      <c r="BG137" s="389"/>
      <c r="BH137" s="389"/>
      <c r="BI137" s="389"/>
      <c r="BJ137" s="389"/>
      <c r="BK137" s="389"/>
      <c r="BL137" s="389"/>
      <c r="BM137" s="389"/>
      <c r="BN137" s="389"/>
      <c r="BO137" s="389"/>
      <c r="BP137" s="389"/>
      <c r="BQ137" s="256">
        <f t="shared" si="184"/>
        <v>0</v>
      </c>
      <c r="BR137" s="389"/>
      <c r="BS137" s="389"/>
      <c r="BT137" s="389"/>
      <c r="BU137" s="389"/>
      <c r="BV137" s="389"/>
      <c r="BW137" s="389"/>
      <c r="BX137" s="389"/>
      <c r="BY137" s="389"/>
      <c r="BZ137" s="389"/>
      <c r="CA137" s="389"/>
      <c r="CB137" s="389"/>
      <c r="CC137" s="389"/>
      <c r="CD137" s="256">
        <f t="shared" si="185"/>
        <v>0</v>
      </c>
      <c r="CE137" s="389"/>
      <c r="CF137" s="389"/>
      <c r="CG137" s="389"/>
      <c r="CH137" s="389"/>
      <c r="CI137" s="389"/>
      <c r="CJ137" s="389"/>
      <c r="CK137" s="389"/>
      <c r="CL137" s="389"/>
      <c r="CM137" s="389"/>
      <c r="CN137" s="389"/>
      <c r="CO137" s="389"/>
      <c r="CP137" s="389"/>
      <c r="CQ137" s="256">
        <f t="shared" si="190"/>
        <v>0</v>
      </c>
      <c r="CR137" s="389"/>
      <c r="CS137" s="389"/>
      <c r="CT137" s="389"/>
      <c r="CU137" s="389"/>
      <c r="CV137" s="389"/>
      <c r="CW137" s="389"/>
      <c r="CX137" s="389"/>
      <c r="CY137" s="389"/>
      <c r="CZ137" s="389"/>
      <c r="DA137" s="389"/>
      <c r="DB137" s="389"/>
      <c r="DC137" s="389"/>
      <c r="DD137" s="256">
        <f t="shared" si="191"/>
        <v>0</v>
      </c>
    </row>
    <row r="138" spans="2:108" s="213" customFormat="1" ht="14.25" customHeight="1" x14ac:dyDescent="0.2">
      <c r="B138" s="166"/>
      <c r="C138" s="145" t="s">
        <v>417</v>
      </c>
      <c r="D138" s="153" t="s">
        <v>36</v>
      </c>
      <c r="E138" s="297" t="s">
        <v>286</v>
      </c>
      <c r="F138" s="184"/>
      <c r="G138" s="184"/>
      <c r="H138" s="184"/>
      <c r="I138" s="184"/>
      <c r="J138" s="184"/>
      <c r="K138" s="184"/>
      <c r="L138" s="184"/>
      <c r="M138" s="266"/>
      <c r="N138" s="264"/>
      <c r="O138" s="337"/>
      <c r="P138" s="326"/>
      <c r="Q138" s="321">
        <f>SUM(Q139:Q144)</f>
        <v>0</v>
      </c>
      <c r="R138" s="321">
        <f t="shared" ref="R138:AQ138" si="192">SUM(R139:R144)</f>
        <v>0</v>
      </c>
      <c r="S138" s="321">
        <f t="shared" si="192"/>
        <v>0</v>
      </c>
      <c r="T138" s="321">
        <f t="shared" si="192"/>
        <v>0</v>
      </c>
      <c r="U138" s="321">
        <f t="shared" si="192"/>
        <v>0</v>
      </c>
      <c r="V138" s="321">
        <f t="shared" si="192"/>
        <v>0</v>
      </c>
      <c r="W138" s="321">
        <f t="shared" si="192"/>
        <v>0</v>
      </c>
      <c r="X138" s="321">
        <f t="shared" si="192"/>
        <v>0</v>
      </c>
      <c r="Y138" s="321">
        <f t="shared" si="192"/>
        <v>0</v>
      </c>
      <c r="Z138" s="321">
        <f t="shared" si="192"/>
        <v>0</v>
      </c>
      <c r="AA138" s="321">
        <f t="shared" si="192"/>
        <v>0</v>
      </c>
      <c r="AB138" s="321">
        <f t="shared" si="192"/>
        <v>0</v>
      </c>
      <c r="AC138" s="321">
        <f t="shared" si="192"/>
        <v>0</v>
      </c>
      <c r="AD138" s="321">
        <f t="shared" si="192"/>
        <v>0</v>
      </c>
      <c r="AE138" s="321">
        <f t="shared" si="192"/>
        <v>0</v>
      </c>
      <c r="AF138" s="321">
        <f t="shared" si="192"/>
        <v>0</v>
      </c>
      <c r="AG138" s="321">
        <f t="shared" si="192"/>
        <v>0</v>
      </c>
      <c r="AH138" s="321">
        <f t="shared" si="192"/>
        <v>0</v>
      </c>
      <c r="AI138" s="321">
        <f t="shared" si="192"/>
        <v>0</v>
      </c>
      <c r="AJ138" s="321">
        <f t="shared" si="192"/>
        <v>0</v>
      </c>
      <c r="AK138" s="321">
        <f t="shared" si="192"/>
        <v>0</v>
      </c>
      <c r="AL138" s="321">
        <f t="shared" si="192"/>
        <v>0</v>
      </c>
      <c r="AM138" s="321">
        <f t="shared" si="192"/>
        <v>0</v>
      </c>
      <c r="AN138" s="321">
        <f t="shared" si="192"/>
        <v>0</v>
      </c>
      <c r="AO138" s="321">
        <f t="shared" si="192"/>
        <v>0</v>
      </c>
      <c r="AP138" s="321">
        <f t="shared" si="192"/>
        <v>0</v>
      </c>
      <c r="AQ138" s="321">
        <f t="shared" si="192"/>
        <v>0</v>
      </c>
      <c r="AR138" s="321">
        <f t="shared" ref="AR138:BQ138" si="193">SUM(AR139:AR144)</f>
        <v>0</v>
      </c>
      <c r="AS138" s="321">
        <f t="shared" si="193"/>
        <v>0</v>
      </c>
      <c r="AT138" s="321">
        <f t="shared" si="193"/>
        <v>0</v>
      </c>
      <c r="AU138" s="321">
        <f t="shared" si="193"/>
        <v>0</v>
      </c>
      <c r="AV138" s="321">
        <f t="shared" si="193"/>
        <v>0</v>
      </c>
      <c r="AW138" s="321">
        <f t="shared" si="193"/>
        <v>0</v>
      </c>
      <c r="AX138" s="321">
        <f t="shared" si="193"/>
        <v>0</v>
      </c>
      <c r="AY138" s="321">
        <f t="shared" si="193"/>
        <v>0</v>
      </c>
      <c r="AZ138" s="321">
        <f t="shared" si="193"/>
        <v>0</v>
      </c>
      <c r="BA138" s="321">
        <f t="shared" si="193"/>
        <v>0</v>
      </c>
      <c r="BB138" s="321">
        <f t="shared" si="193"/>
        <v>0</v>
      </c>
      <c r="BC138" s="321">
        <f t="shared" si="193"/>
        <v>0</v>
      </c>
      <c r="BD138" s="321">
        <f t="shared" si="193"/>
        <v>0</v>
      </c>
      <c r="BE138" s="321">
        <f t="shared" si="193"/>
        <v>0</v>
      </c>
      <c r="BF138" s="321">
        <f t="shared" si="193"/>
        <v>0</v>
      </c>
      <c r="BG138" s="321">
        <f t="shared" si="193"/>
        <v>0</v>
      </c>
      <c r="BH138" s="321">
        <f t="shared" si="193"/>
        <v>0</v>
      </c>
      <c r="BI138" s="321">
        <f t="shared" si="193"/>
        <v>0</v>
      </c>
      <c r="BJ138" s="321">
        <f t="shared" si="193"/>
        <v>0</v>
      </c>
      <c r="BK138" s="321">
        <f t="shared" si="193"/>
        <v>0</v>
      </c>
      <c r="BL138" s="321">
        <f t="shared" si="193"/>
        <v>0</v>
      </c>
      <c r="BM138" s="321">
        <f t="shared" si="193"/>
        <v>0</v>
      </c>
      <c r="BN138" s="321">
        <f t="shared" si="193"/>
        <v>0</v>
      </c>
      <c r="BO138" s="321">
        <f t="shared" si="193"/>
        <v>0</v>
      </c>
      <c r="BP138" s="321">
        <f t="shared" si="193"/>
        <v>0</v>
      </c>
      <c r="BQ138" s="321">
        <f t="shared" si="193"/>
        <v>0</v>
      </c>
      <c r="BR138" s="321">
        <f t="shared" ref="BR138:CD138" si="194">SUM(BR139:BR144)</f>
        <v>0</v>
      </c>
      <c r="BS138" s="321">
        <f t="shared" si="194"/>
        <v>0</v>
      </c>
      <c r="BT138" s="321">
        <f t="shared" si="194"/>
        <v>0</v>
      </c>
      <c r="BU138" s="321">
        <f t="shared" si="194"/>
        <v>0</v>
      </c>
      <c r="BV138" s="321">
        <f t="shared" si="194"/>
        <v>0</v>
      </c>
      <c r="BW138" s="321">
        <f t="shared" si="194"/>
        <v>0</v>
      </c>
      <c r="BX138" s="321">
        <f t="shared" si="194"/>
        <v>0</v>
      </c>
      <c r="BY138" s="321">
        <f t="shared" si="194"/>
        <v>0</v>
      </c>
      <c r="BZ138" s="321">
        <f t="shared" si="194"/>
        <v>0</v>
      </c>
      <c r="CA138" s="321">
        <f t="shared" si="194"/>
        <v>0</v>
      </c>
      <c r="CB138" s="321">
        <f t="shared" si="194"/>
        <v>0</v>
      </c>
      <c r="CC138" s="321">
        <f t="shared" si="194"/>
        <v>0</v>
      </c>
      <c r="CD138" s="321">
        <f t="shared" si="194"/>
        <v>0</v>
      </c>
      <c r="CE138" s="321">
        <f t="shared" ref="CE138:CQ138" si="195">SUM(CE139:CE144)</f>
        <v>0</v>
      </c>
      <c r="CF138" s="321">
        <f t="shared" si="195"/>
        <v>0</v>
      </c>
      <c r="CG138" s="321">
        <f t="shared" si="195"/>
        <v>0</v>
      </c>
      <c r="CH138" s="321">
        <f t="shared" si="195"/>
        <v>0</v>
      </c>
      <c r="CI138" s="321">
        <f t="shared" si="195"/>
        <v>0</v>
      </c>
      <c r="CJ138" s="321">
        <f t="shared" si="195"/>
        <v>0</v>
      </c>
      <c r="CK138" s="321">
        <f t="shared" si="195"/>
        <v>0</v>
      </c>
      <c r="CL138" s="321">
        <f t="shared" si="195"/>
        <v>0</v>
      </c>
      <c r="CM138" s="321">
        <f t="shared" si="195"/>
        <v>0</v>
      </c>
      <c r="CN138" s="321">
        <f t="shared" si="195"/>
        <v>0</v>
      </c>
      <c r="CO138" s="321">
        <f t="shared" si="195"/>
        <v>0</v>
      </c>
      <c r="CP138" s="321">
        <f t="shared" si="195"/>
        <v>0</v>
      </c>
      <c r="CQ138" s="321">
        <f t="shared" si="195"/>
        <v>0</v>
      </c>
      <c r="CR138" s="321">
        <f t="shared" ref="CR138:DD138" si="196">SUM(CR139:CR144)</f>
        <v>0</v>
      </c>
      <c r="CS138" s="321">
        <f t="shared" si="196"/>
        <v>0</v>
      </c>
      <c r="CT138" s="321">
        <f t="shared" si="196"/>
        <v>0</v>
      </c>
      <c r="CU138" s="321">
        <f t="shared" si="196"/>
        <v>0</v>
      </c>
      <c r="CV138" s="321">
        <f t="shared" si="196"/>
        <v>0</v>
      </c>
      <c r="CW138" s="321">
        <f t="shared" si="196"/>
        <v>0</v>
      </c>
      <c r="CX138" s="321">
        <f t="shared" si="196"/>
        <v>0</v>
      </c>
      <c r="CY138" s="321">
        <f t="shared" si="196"/>
        <v>0</v>
      </c>
      <c r="CZ138" s="321">
        <f t="shared" si="196"/>
        <v>0</v>
      </c>
      <c r="DA138" s="321">
        <f t="shared" si="196"/>
        <v>0</v>
      </c>
      <c r="DB138" s="321">
        <f t="shared" si="196"/>
        <v>0</v>
      </c>
      <c r="DC138" s="321">
        <f t="shared" si="196"/>
        <v>0</v>
      </c>
      <c r="DD138" s="321">
        <f t="shared" si="196"/>
        <v>0</v>
      </c>
    </row>
    <row r="139" spans="2:108" s="213" customFormat="1" ht="12.75" x14ac:dyDescent="0.2">
      <c r="B139" s="166">
        <v>4434</v>
      </c>
      <c r="C139" s="145"/>
      <c r="D139" s="153" t="s">
        <v>36</v>
      </c>
      <c r="E139" s="159" t="s">
        <v>418</v>
      </c>
      <c r="F139" s="184"/>
      <c r="G139" s="184"/>
      <c r="H139" s="184"/>
      <c r="I139" s="184"/>
      <c r="J139" s="184"/>
      <c r="K139" s="184"/>
      <c r="L139" s="184"/>
      <c r="M139" s="402"/>
      <c r="N139" s="353"/>
      <c r="O139" s="403"/>
      <c r="P139" s="360"/>
      <c r="Q139" s="256">
        <f t="shared" si="188"/>
        <v>0</v>
      </c>
      <c r="R139" s="389"/>
      <c r="S139" s="389"/>
      <c r="T139" s="389"/>
      <c r="U139" s="389"/>
      <c r="V139" s="389"/>
      <c r="W139" s="389"/>
      <c r="X139" s="389"/>
      <c r="Y139" s="389"/>
      <c r="Z139" s="389"/>
      <c r="AA139" s="389"/>
      <c r="AB139" s="389"/>
      <c r="AC139" s="389"/>
      <c r="AD139" s="256">
        <f t="shared" si="189"/>
        <v>0</v>
      </c>
      <c r="AE139" s="389"/>
      <c r="AF139" s="389"/>
      <c r="AG139" s="389"/>
      <c r="AH139" s="389"/>
      <c r="AI139" s="389"/>
      <c r="AJ139" s="389"/>
      <c r="AK139" s="389"/>
      <c r="AL139" s="389"/>
      <c r="AM139" s="389"/>
      <c r="AN139" s="389"/>
      <c r="AO139" s="389"/>
      <c r="AP139" s="389"/>
      <c r="AQ139" s="256">
        <f t="shared" ref="AQ139:AQ144" si="197">SUM(AE139:AP139)</f>
        <v>0</v>
      </c>
      <c r="AR139" s="389"/>
      <c r="AS139" s="389"/>
      <c r="AT139" s="389"/>
      <c r="AU139" s="389"/>
      <c r="AV139" s="389"/>
      <c r="AW139" s="389"/>
      <c r="AX139" s="389"/>
      <c r="AY139" s="389"/>
      <c r="AZ139" s="389"/>
      <c r="BA139" s="389"/>
      <c r="BB139" s="389"/>
      <c r="BC139" s="389"/>
      <c r="BD139" s="256">
        <f t="shared" ref="BD139:BD144" si="198">SUM(AR139:BC139)</f>
        <v>0</v>
      </c>
      <c r="BE139" s="389"/>
      <c r="BF139" s="389"/>
      <c r="BG139" s="389"/>
      <c r="BH139" s="389"/>
      <c r="BI139" s="389"/>
      <c r="BJ139" s="389"/>
      <c r="BK139" s="389"/>
      <c r="BL139" s="389"/>
      <c r="BM139" s="389"/>
      <c r="BN139" s="389"/>
      <c r="BO139" s="389"/>
      <c r="BP139" s="389"/>
      <c r="BQ139" s="256">
        <f t="shared" ref="BQ139:BQ144" si="199">SUM(BE139:BP139)</f>
        <v>0</v>
      </c>
      <c r="BR139" s="389"/>
      <c r="BS139" s="389"/>
      <c r="BT139" s="389"/>
      <c r="BU139" s="389"/>
      <c r="BV139" s="389"/>
      <c r="BW139" s="389"/>
      <c r="BX139" s="389"/>
      <c r="BY139" s="389"/>
      <c r="BZ139" s="389"/>
      <c r="CA139" s="389"/>
      <c r="CB139" s="389"/>
      <c r="CC139" s="389"/>
      <c r="CD139" s="256">
        <f t="shared" ref="CD139:CD144" si="200">SUM(BR139:CC139)</f>
        <v>0</v>
      </c>
      <c r="CE139" s="389"/>
      <c r="CF139" s="389"/>
      <c r="CG139" s="389"/>
      <c r="CH139" s="389"/>
      <c r="CI139" s="389"/>
      <c r="CJ139" s="389"/>
      <c r="CK139" s="389"/>
      <c r="CL139" s="389"/>
      <c r="CM139" s="389"/>
      <c r="CN139" s="389"/>
      <c r="CO139" s="389"/>
      <c r="CP139" s="389"/>
      <c r="CQ139" s="256">
        <f t="shared" ref="CQ139:CQ144" si="201">SUM(CE139:CP139)</f>
        <v>0</v>
      </c>
      <c r="CR139" s="389"/>
      <c r="CS139" s="389"/>
      <c r="CT139" s="389"/>
      <c r="CU139" s="389"/>
      <c r="CV139" s="389"/>
      <c r="CW139" s="389"/>
      <c r="CX139" s="389"/>
      <c r="CY139" s="389"/>
      <c r="CZ139" s="389"/>
      <c r="DA139" s="389"/>
      <c r="DB139" s="389"/>
      <c r="DC139" s="389"/>
      <c r="DD139" s="256">
        <f t="shared" ref="DD139:DD144" si="202">SUM(CR139:DC139)</f>
        <v>0</v>
      </c>
    </row>
    <row r="140" spans="2:108" s="213" customFormat="1" ht="12.75" x14ac:dyDescent="0.2">
      <c r="B140" s="166">
        <v>4434</v>
      </c>
      <c r="C140" s="145"/>
      <c r="D140" s="153" t="s">
        <v>36</v>
      </c>
      <c r="E140" s="159" t="s">
        <v>419</v>
      </c>
      <c r="F140" s="184"/>
      <c r="G140" s="184"/>
      <c r="H140" s="184"/>
      <c r="I140" s="184"/>
      <c r="J140" s="184"/>
      <c r="K140" s="184"/>
      <c r="L140" s="184"/>
      <c r="M140" s="402"/>
      <c r="N140" s="353"/>
      <c r="O140" s="403"/>
      <c r="P140" s="360"/>
      <c r="Q140" s="256">
        <f t="shared" si="188"/>
        <v>0</v>
      </c>
      <c r="R140" s="389"/>
      <c r="S140" s="389"/>
      <c r="T140" s="389"/>
      <c r="U140" s="389"/>
      <c r="V140" s="389"/>
      <c r="W140" s="389"/>
      <c r="X140" s="389"/>
      <c r="Y140" s="389"/>
      <c r="Z140" s="389"/>
      <c r="AA140" s="389"/>
      <c r="AB140" s="389"/>
      <c r="AC140" s="389"/>
      <c r="AD140" s="256">
        <f t="shared" si="189"/>
        <v>0</v>
      </c>
      <c r="AE140" s="389"/>
      <c r="AF140" s="389"/>
      <c r="AG140" s="389"/>
      <c r="AH140" s="389"/>
      <c r="AI140" s="389"/>
      <c r="AJ140" s="389"/>
      <c r="AK140" s="389"/>
      <c r="AL140" s="389"/>
      <c r="AM140" s="389"/>
      <c r="AN140" s="389"/>
      <c r="AO140" s="389"/>
      <c r="AP140" s="389"/>
      <c r="AQ140" s="256">
        <f t="shared" si="197"/>
        <v>0</v>
      </c>
      <c r="AR140" s="389"/>
      <c r="AS140" s="389"/>
      <c r="AT140" s="389"/>
      <c r="AU140" s="389"/>
      <c r="AV140" s="389"/>
      <c r="AW140" s="389"/>
      <c r="AX140" s="389"/>
      <c r="AY140" s="389"/>
      <c r="AZ140" s="389"/>
      <c r="BA140" s="389"/>
      <c r="BB140" s="389"/>
      <c r="BC140" s="389"/>
      <c r="BD140" s="256">
        <f t="shared" si="198"/>
        <v>0</v>
      </c>
      <c r="BE140" s="389"/>
      <c r="BF140" s="389"/>
      <c r="BG140" s="389"/>
      <c r="BH140" s="389"/>
      <c r="BI140" s="389"/>
      <c r="BJ140" s="389"/>
      <c r="BK140" s="389"/>
      <c r="BL140" s="389"/>
      <c r="BM140" s="389"/>
      <c r="BN140" s="389"/>
      <c r="BO140" s="389"/>
      <c r="BP140" s="389"/>
      <c r="BQ140" s="256">
        <f t="shared" si="199"/>
        <v>0</v>
      </c>
      <c r="BR140" s="389"/>
      <c r="BS140" s="389"/>
      <c r="BT140" s="389"/>
      <c r="BU140" s="389"/>
      <c r="BV140" s="389"/>
      <c r="BW140" s="389"/>
      <c r="BX140" s="389"/>
      <c r="BY140" s="389"/>
      <c r="BZ140" s="389"/>
      <c r="CA140" s="389"/>
      <c r="CB140" s="389"/>
      <c r="CC140" s="389"/>
      <c r="CD140" s="256">
        <f t="shared" si="200"/>
        <v>0</v>
      </c>
      <c r="CE140" s="389"/>
      <c r="CF140" s="389"/>
      <c r="CG140" s="389"/>
      <c r="CH140" s="389"/>
      <c r="CI140" s="389"/>
      <c r="CJ140" s="389"/>
      <c r="CK140" s="389"/>
      <c r="CL140" s="389"/>
      <c r="CM140" s="389"/>
      <c r="CN140" s="389"/>
      <c r="CO140" s="389"/>
      <c r="CP140" s="389"/>
      <c r="CQ140" s="256">
        <f t="shared" si="201"/>
        <v>0</v>
      </c>
      <c r="CR140" s="389"/>
      <c r="CS140" s="389"/>
      <c r="CT140" s="389"/>
      <c r="CU140" s="389"/>
      <c r="CV140" s="389"/>
      <c r="CW140" s="389"/>
      <c r="CX140" s="389"/>
      <c r="CY140" s="389"/>
      <c r="CZ140" s="389"/>
      <c r="DA140" s="389"/>
      <c r="DB140" s="389"/>
      <c r="DC140" s="389"/>
      <c r="DD140" s="256">
        <f t="shared" si="202"/>
        <v>0</v>
      </c>
    </row>
    <row r="141" spans="2:108" s="213" customFormat="1" ht="12.75" x14ac:dyDescent="0.2">
      <c r="B141" s="166">
        <v>4434</v>
      </c>
      <c r="C141" s="145"/>
      <c r="D141" s="153" t="s">
        <v>36</v>
      </c>
      <c r="E141" s="159" t="s">
        <v>420</v>
      </c>
      <c r="F141" s="184"/>
      <c r="G141" s="184"/>
      <c r="H141" s="184"/>
      <c r="I141" s="184"/>
      <c r="J141" s="184"/>
      <c r="K141" s="184"/>
      <c r="L141" s="184"/>
      <c r="M141" s="402"/>
      <c r="N141" s="353"/>
      <c r="O141" s="403"/>
      <c r="P141" s="360"/>
      <c r="Q141" s="256">
        <f t="shared" si="188"/>
        <v>0</v>
      </c>
      <c r="R141" s="389"/>
      <c r="S141" s="389"/>
      <c r="T141" s="389"/>
      <c r="U141" s="389"/>
      <c r="V141" s="389"/>
      <c r="W141" s="389"/>
      <c r="X141" s="389"/>
      <c r="Y141" s="389"/>
      <c r="Z141" s="389"/>
      <c r="AA141" s="389"/>
      <c r="AB141" s="389"/>
      <c r="AC141" s="389"/>
      <c r="AD141" s="256">
        <f t="shared" si="189"/>
        <v>0</v>
      </c>
      <c r="AE141" s="389"/>
      <c r="AF141" s="389"/>
      <c r="AG141" s="389"/>
      <c r="AH141" s="389"/>
      <c r="AI141" s="389"/>
      <c r="AJ141" s="389"/>
      <c r="AK141" s="389"/>
      <c r="AL141" s="389"/>
      <c r="AM141" s="389"/>
      <c r="AN141" s="389"/>
      <c r="AO141" s="389"/>
      <c r="AP141" s="389"/>
      <c r="AQ141" s="256">
        <f t="shared" si="197"/>
        <v>0</v>
      </c>
      <c r="AR141" s="389"/>
      <c r="AS141" s="389"/>
      <c r="AT141" s="389"/>
      <c r="AU141" s="389"/>
      <c r="AV141" s="389"/>
      <c r="AW141" s="389"/>
      <c r="AX141" s="389"/>
      <c r="AY141" s="389"/>
      <c r="AZ141" s="389"/>
      <c r="BA141" s="389"/>
      <c r="BB141" s="389"/>
      <c r="BC141" s="389"/>
      <c r="BD141" s="256">
        <f t="shared" si="198"/>
        <v>0</v>
      </c>
      <c r="BE141" s="389"/>
      <c r="BF141" s="389"/>
      <c r="BG141" s="389"/>
      <c r="BH141" s="389"/>
      <c r="BI141" s="389"/>
      <c r="BJ141" s="389"/>
      <c r="BK141" s="389"/>
      <c r="BL141" s="389"/>
      <c r="BM141" s="389"/>
      <c r="BN141" s="389"/>
      <c r="BO141" s="389"/>
      <c r="BP141" s="389"/>
      <c r="BQ141" s="256">
        <f t="shared" si="199"/>
        <v>0</v>
      </c>
      <c r="BR141" s="389"/>
      <c r="BS141" s="389"/>
      <c r="BT141" s="389"/>
      <c r="BU141" s="389"/>
      <c r="BV141" s="389"/>
      <c r="BW141" s="389"/>
      <c r="BX141" s="389"/>
      <c r="BY141" s="389"/>
      <c r="BZ141" s="389"/>
      <c r="CA141" s="389"/>
      <c r="CB141" s="389"/>
      <c r="CC141" s="389"/>
      <c r="CD141" s="256">
        <f t="shared" si="200"/>
        <v>0</v>
      </c>
      <c r="CE141" s="389"/>
      <c r="CF141" s="389"/>
      <c r="CG141" s="389"/>
      <c r="CH141" s="389"/>
      <c r="CI141" s="389"/>
      <c r="CJ141" s="389"/>
      <c r="CK141" s="389"/>
      <c r="CL141" s="389"/>
      <c r="CM141" s="389"/>
      <c r="CN141" s="389"/>
      <c r="CO141" s="389"/>
      <c r="CP141" s="389"/>
      <c r="CQ141" s="256">
        <f t="shared" si="201"/>
        <v>0</v>
      </c>
      <c r="CR141" s="389"/>
      <c r="CS141" s="389"/>
      <c r="CT141" s="389"/>
      <c r="CU141" s="389"/>
      <c r="CV141" s="389"/>
      <c r="CW141" s="389"/>
      <c r="CX141" s="389"/>
      <c r="CY141" s="389"/>
      <c r="CZ141" s="389"/>
      <c r="DA141" s="389"/>
      <c r="DB141" s="389"/>
      <c r="DC141" s="389"/>
      <c r="DD141" s="256">
        <f t="shared" si="202"/>
        <v>0</v>
      </c>
    </row>
    <row r="142" spans="2:108" s="213" customFormat="1" ht="12.75" x14ac:dyDescent="0.2">
      <c r="B142" s="166">
        <v>4434</v>
      </c>
      <c r="C142" s="145"/>
      <c r="D142" s="153" t="s">
        <v>36</v>
      </c>
      <c r="E142" s="159" t="s">
        <v>421</v>
      </c>
      <c r="F142" s="184"/>
      <c r="G142" s="184"/>
      <c r="H142" s="184"/>
      <c r="I142" s="184"/>
      <c r="J142" s="184"/>
      <c r="K142" s="184"/>
      <c r="L142" s="184"/>
      <c r="M142" s="402"/>
      <c r="N142" s="353"/>
      <c r="O142" s="403"/>
      <c r="P142" s="360"/>
      <c r="Q142" s="256">
        <f>P142*N142*M142</f>
        <v>0</v>
      </c>
      <c r="R142" s="389"/>
      <c r="S142" s="389"/>
      <c r="T142" s="389"/>
      <c r="U142" s="389"/>
      <c r="V142" s="389"/>
      <c r="W142" s="389"/>
      <c r="X142" s="389"/>
      <c r="Y142" s="389"/>
      <c r="Z142" s="389"/>
      <c r="AA142" s="389"/>
      <c r="AB142" s="389"/>
      <c r="AC142" s="389"/>
      <c r="AD142" s="256">
        <f t="shared" si="189"/>
        <v>0</v>
      </c>
      <c r="AE142" s="389"/>
      <c r="AF142" s="389"/>
      <c r="AG142" s="389"/>
      <c r="AH142" s="389"/>
      <c r="AI142" s="389"/>
      <c r="AJ142" s="389"/>
      <c r="AK142" s="389"/>
      <c r="AL142" s="389"/>
      <c r="AM142" s="389"/>
      <c r="AN142" s="389"/>
      <c r="AO142" s="389"/>
      <c r="AP142" s="389"/>
      <c r="AQ142" s="256">
        <f t="shared" si="197"/>
        <v>0</v>
      </c>
      <c r="AR142" s="389"/>
      <c r="AS142" s="389"/>
      <c r="AT142" s="389"/>
      <c r="AU142" s="389"/>
      <c r="AV142" s="389"/>
      <c r="AW142" s="389"/>
      <c r="AX142" s="389"/>
      <c r="AY142" s="389"/>
      <c r="AZ142" s="389"/>
      <c r="BA142" s="389"/>
      <c r="BB142" s="389"/>
      <c r="BC142" s="389"/>
      <c r="BD142" s="256">
        <f t="shared" si="198"/>
        <v>0</v>
      </c>
      <c r="BE142" s="389"/>
      <c r="BF142" s="389"/>
      <c r="BG142" s="389"/>
      <c r="BH142" s="389"/>
      <c r="BI142" s="389"/>
      <c r="BJ142" s="389"/>
      <c r="BK142" s="389"/>
      <c r="BL142" s="389"/>
      <c r="BM142" s="389"/>
      <c r="BN142" s="389"/>
      <c r="BO142" s="389"/>
      <c r="BP142" s="389"/>
      <c r="BQ142" s="256">
        <f t="shared" si="199"/>
        <v>0</v>
      </c>
      <c r="BR142" s="389"/>
      <c r="BS142" s="389"/>
      <c r="BT142" s="389"/>
      <c r="BU142" s="389"/>
      <c r="BV142" s="389"/>
      <c r="BW142" s="389"/>
      <c r="BX142" s="389"/>
      <c r="BY142" s="389"/>
      <c r="BZ142" s="389"/>
      <c r="CA142" s="389"/>
      <c r="CB142" s="389"/>
      <c r="CC142" s="389"/>
      <c r="CD142" s="256">
        <f t="shared" si="200"/>
        <v>0</v>
      </c>
      <c r="CE142" s="389"/>
      <c r="CF142" s="389"/>
      <c r="CG142" s="389"/>
      <c r="CH142" s="389"/>
      <c r="CI142" s="389"/>
      <c r="CJ142" s="389"/>
      <c r="CK142" s="389"/>
      <c r="CL142" s="389"/>
      <c r="CM142" s="389"/>
      <c r="CN142" s="389"/>
      <c r="CO142" s="389"/>
      <c r="CP142" s="389"/>
      <c r="CQ142" s="256">
        <f t="shared" si="201"/>
        <v>0</v>
      </c>
      <c r="CR142" s="389"/>
      <c r="CS142" s="389"/>
      <c r="CT142" s="389"/>
      <c r="CU142" s="389"/>
      <c r="CV142" s="389"/>
      <c r="CW142" s="389"/>
      <c r="CX142" s="389"/>
      <c r="CY142" s="389"/>
      <c r="CZ142" s="389"/>
      <c r="DA142" s="389"/>
      <c r="DB142" s="389"/>
      <c r="DC142" s="389"/>
      <c r="DD142" s="256">
        <f t="shared" si="202"/>
        <v>0</v>
      </c>
    </row>
    <row r="143" spans="2:108" s="213" customFormat="1" ht="12.75" x14ac:dyDescent="0.2">
      <c r="B143" s="166">
        <v>4434</v>
      </c>
      <c r="C143" s="145"/>
      <c r="D143" s="153" t="s">
        <v>36</v>
      </c>
      <c r="E143" s="159" t="s">
        <v>422</v>
      </c>
      <c r="F143" s="184"/>
      <c r="G143" s="184"/>
      <c r="H143" s="184"/>
      <c r="I143" s="184"/>
      <c r="J143" s="184"/>
      <c r="K143" s="184"/>
      <c r="L143" s="184"/>
      <c r="M143" s="402"/>
      <c r="N143" s="353"/>
      <c r="O143" s="403"/>
      <c r="P143" s="360"/>
      <c r="Q143" s="256">
        <f>P143*N143*M143</f>
        <v>0</v>
      </c>
      <c r="R143" s="389"/>
      <c r="S143" s="389"/>
      <c r="T143" s="389"/>
      <c r="U143" s="389"/>
      <c r="V143" s="389"/>
      <c r="W143" s="389"/>
      <c r="X143" s="389"/>
      <c r="Y143" s="389"/>
      <c r="Z143" s="389"/>
      <c r="AA143" s="389"/>
      <c r="AB143" s="389"/>
      <c r="AC143" s="389"/>
      <c r="AD143" s="256">
        <f t="shared" si="189"/>
        <v>0</v>
      </c>
      <c r="AE143" s="389"/>
      <c r="AF143" s="389"/>
      <c r="AG143" s="389"/>
      <c r="AH143" s="389"/>
      <c r="AI143" s="389"/>
      <c r="AJ143" s="389"/>
      <c r="AK143" s="389"/>
      <c r="AL143" s="389"/>
      <c r="AM143" s="389"/>
      <c r="AN143" s="389"/>
      <c r="AO143" s="389"/>
      <c r="AP143" s="389"/>
      <c r="AQ143" s="256">
        <f t="shared" si="197"/>
        <v>0</v>
      </c>
      <c r="AR143" s="389"/>
      <c r="AS143" s="389"/>
      <c r="AT143" s="389"/>
      <c r="AU143" s="389"/>
      <c r="AV143" s="389"/>
      <c r="AW143" s="389"/>
      <c r="AX143" s="389"/>
      <c r="AY143" s="389"/>
      <c r="AZ143" s="389"/>
      <c r="BA143" s="389"/>
      <c r="BB143" s="389"/>
      <c r="BC143" s="389"/>
      <c r="BD143" s="256">
        <f t="shared" si="198"/>
        <v>0</v>
      </c>
      <c r="BE143" s="389"/>
      <c r="BF143" s="389"/>
      <c r="BG143" s="389"/>
      <c r="BH143" s="389"/>
      <c r="BI143" s="389"/>
      <c r="BJ143" s="389"/>
      <c r="BK143" s="389"/>
      <c r="BL143" s="389"/>
      <c r="BM143" s="389"/>
      <c r="BN143" s="389"/>
      <c r="BO143" s="389"/>
      <c r="BP143" s="389"/>
      <c r="BQ143" s="256">
        <f t="shared" si="199"/>
        <v>0</v>
      </c>
      <c r="BR143" s="389"/>
      <c r="BS143" s="389"/>
      <c r="BT143" s="389"/>
      <c r="BU143" s="389"/>
      <c r="BV143" s="389"/>
      <c r="BW143" s="389"/>
      <c r="BX143" s="389"/>
      <c r="BY143" s="389"/>
      <c r="BZ143" s="389"/>
      <c r="CA143" s="389"/>
      <c r="CB143" s="389"/>
      <c r="CC143" s="389"/>
      <c r="CD143" s="256">
        <f t="shared" si="200"/>
        <v>0</v>
      </c>
      <c r="CE143" s="389"/>
      <c r="CF143" s="389"/>
      <c r="CG143" s="389"/>
      <c r="CH143" s="389"/>
      <c r="CI143" s="389"/>
      <c r="CJ143" s="389"/>
      <c r="CK143" s="389"/>
      <c r="CL143" s="389"/>
      <c r="CM143" s="389"/>
      <c r="CN143" s="389"/>
      <c r="CO143" s="389"/>
      <c r="CP143" s="389"/>
      <c r="CQ143" s="256">
        <f t="shared" si="201"/>
        <v>0</v>
      </c>
      <c r="CR143" s="389"/>
      <c r="CS143" s="389"/>
      <c r="CT143" s="389"/>
      <c r="CU143" s="389"/>
      <c r="CV143" s="389"/>
      <c r="CW143" s="389"/>
      <c r="CX143" s="389"/>
      <c r="CY143" s="389"/>
      <c r="CZ143" s="389"/>
      <c r="DA143" s="389"/>
      <c r="DB143" s="389"/>
      <c r="DC143" s="389"/>
      <c r="DD143" s="256">
        <f t="shared" si="202"/>
        <v>0</v>
      </c>
    </row>
    <row r="144" spans="2:108" s="213" customFormat="1" ht="12.75" x14ac:dyDescent="0.2">
      <c r="B144" s="166">
        <v>4434</v>
      </c>
      <c r="C144" s="145"/>
      <c r="D144" s="153" t="s">
        <v>36</v>
      </c>
      <c r="E144" s="99" t="s">
        <v>423</v>
      </c>
      <c r="F144" s="184"/>
      <c r="G144" s="184"/>
      <c r="H144" s="184"/>
      <c r="I144" s="184"/>
      <c r="J144" s="184"/>
      <c r="K144" s="184"/>
      <c r="L144" s="184"/>
      <c r="M144" s="402"/>
      <c r="N144" s="353"/>
      <c r="O144" s="403"/>
      <c r="P144" s="360"/>
      <c r="Q144" s="256">
        <f>P144*N144*M144</f>
        <v>0</v>
      </c>
      <c r="R144" s="389"/>
      <c r="S144" s="389"/>
      <c r="T144" s="389"/>
      <c r="U144" s="389"/>
      <c r="V144" s="389"/>
      <c r="W144" s="389"/>
      <c r="X144" s="389"/>
      <c r="Y144" s="389"/>
      <c r="Z144" s="389"/>
      <c r="AA144" s="389"/>
      <c r="AB144" s="389"/>
      <c r="AC144" s="389"/>
      <c r="AD144" s="256">
        <f t="shared" si="189"/>
        <v>0</v>
      </c>
      <c r="AE144" s="389"/>
      <c r="AF144" s="389"/>
      <c r="AG144" s="389"/>
      <c r="AH144" s="389"/>
      <c r="AI144" s="389"/>
      <c r="AJ144" s="389"/>
      <c r="AK144" s="389"/>
      <c r="AL144" s="389"/>
      <c r="AM144" s="389"/>
      <c r="AN144" s="389"/>
      <c r="AO144" s="389"/>
      <c r="AP144" s="389"/>
      <c r="AQ144" s="256">
        <f t="shared" si="197"/>
        <v>0</v>
      </c>
      <c r="AR144" s="389"/>
      <c r="AS144" s="389"/>
      <c r="AT144" s="389"/>
      <c r="AU144" s="389"/>
      <c r="AV144" s="389"/>
      <c r="AW144" s="389"/>
      <c r="AX144" s="389"/>
      <c r="AY144" s="389"/>
      <c r="AZ144" s="389"/>
      <c r="BA144" s="389"/>
      <c r="BB144" s="389"/>
      <c r="BC144" s="389"/>
      <c r="BD144" s="256">
        <f t="shared" si="198"/>
        <v>0</v>
      </c>
      <c r="BE144" s="389"/>
      <c r="BF144" s="389"/>
      <c r="BG144" s="389"/>
      <c r="BH144" s="389"/>
      <c r="BI144" s="389"/>
      <c r="BJ144" s="389"/>
      <c r="BK144" s="389"/>
      <c r="BL144" s="389"/>
      <c r="BM144" s="389"/>
      <c r="BN144" s="389"/>
      <c r="BO144" s="389"/>
      <c r="BP144" s="389"/>
      <c r="BQ144" s="256">
        <f t="shared" si="199"/>
        <v>0</v>
      </c>
      <c r="BR144" s="389"/>
      <c r="BS144" s="389"/>
      <c r="BT144" s="389"/>
      <c r="BU144" s="389"/>
      <c r="BV144" s="389"/>
      <c r="BW144" s="389"/>
      <c r="BX144" s="389"/>
      <c r="BY144" s="389"/>
      <c r="BZ144" s="389"/>
      <c r="CA144" s="389"/>
      <c r="CB144" s="389"/>
      <c r="CC144" s="389"/>
      <c r="CD144" s="256">
        <f t="shared" si="200"/>
        <v>0</v>
      </c>
      <c r="CE144" s="389"/>
      <c r="CF144" s="389"/>
      <c r="CG144" s="389"/>
      <c r="CH144" s="389"/>
      <c r="CI144" s="389"/>
      <c r="CJ144" s="389"/>
      <c r="CK144" s="389"/>
      <c r="CL144" s="389"/>
      <c r="CM144" s="389"/>
      <c r="CN144" s="389"/>
      <c r="CO144" s="389"/>
      <c r="CP144" s="389"/>
      <c r="CQ144" s="256">
        <f t="shared" si="201"/>
        <v>0</v>
      </c>
      <c r="CR144" s="389"/>
      <c r="CS144" s="389"/>
      <c r="CT144" s="389"/>
      <c r="CU144" s="389"/>
      <c r="CV144" s="389"/>
      <c r="CW144" s="389"/>
      <c r="CX144" s="389"/>
      <c r="CY144" s="389"/>
      <c r="CZ144" s="389"/>
      <c r="DA144" s="389"/>
      <c r="DB144" s="389"/>
      <c r="DC144" s="389"/>
      <c r="DD144" s="256">
        <f t="shared" si="202"/>
        <v>0</v>
      </c>
    </row>
    <row r="145" spans="2:108" s="213" customFormat="1" ht="20.25" customHeight="1" x14ac:dyDescent="0.2">
      <c r="B145" s="14"/>
      <c r="C145" s="14">
        <v>4.4000000000000004</v>
      </c>
      <c r="D145" s="106"/>
      <c r="E145" s="294" t="s">
        <v>215</v>
      </c>
      <c r="F145" s="16"/>
      <c r="G145" s="16"/>
      <c r="H145" s="16"/>
      <c r="I145" s="16"/>
      <c r="J145" s="16"/>
      <c r="K145" s="16"/>
      <c r="L145" s="16"/>
      <c r="M145" s="267"/>
      <c r="N145" s="264"/>
      <c r="O145" s="337"/>
      <c r="P145" s="326"/>
      <c r="Q145" s="336">
        <f>Q146+Q151</f>
        <v>0</v>
      </c>
      <c r="R145" s="336">
        <f t="shared" ref="R145:AQ145" si="203">R146+R151</f>
        <v>0</v>
      </c>
      <c r="S145" s="336">
        <f t="shared" si="203"/>
        <v>0</v>
      </c>
      <c r="T145" s="336">
        <f t="shared" si="203"/>
        <v>0</v>
      </c>
      <c r="U145" s="336">
        <f t="shared" si="203"/>
        <v>0</v>
      </c>
      <c r="V145" s="336">
        <f t="shared" si="203"/>
        <v>0</v>
      </c>
      <c r="W145" s="336">
        <f t="shared" si="203"/>
        <v>0</v>
      </c>
      <c r="X145" s="336">
        <f t="shared" si="203"/>
        <v>0</v>
      </c>
      <c r="Y145" s="336">
        <f t="shared" si="203"/>
        <v>0</v>
      </c>
      <c r="Z145" s="336">
        <f t="shared" si="203"/>
        <v>0</v>
      </c>
      <c r="AA145" s="336">
        <f t="shared" si="203"/>
        <v>0</v>
      </c>
      <c r="AB145" s="336">
        <f t="shared" si="203"/>
        <v>0</v>
      </c>
      <c r="AC145" s="336">
        <f t="shared" si="203"/>
        <v>0</v>
      </c>
      <c r="AD145" s="336">
        <f t="shared" si="203"/>
        <v>0</v>
      </c>
      <c r="AE145" s="336">
        <f t="shared" si="203"/>
        <v>0</v>
      </c>
      <c r="AF145" s="336">
        <f t="shared" si="203"/>
        <v>0</v>
      </c>
      <c r="AG145" s="336">
        <f t="shared" si="203"/>
        <v>0</v>
      </c>
      <c r="AH145" s="336">
        <f t="shared" si="203"/>
        <v>0</v>
      </c>
      <c r="AI145" s="336">
        <f t="shared" si="203"/>
        <v>0</v>
      </c>
      <c r="AJ145" s="336">
        <f t="shared" si="203"/>
        <v>0</v>
      </c>
      <c r="AK145" s="336">
        <f t="shared" si="203"/>
        <v>0</v>
      </c>
      <c r="AL145" s="336">
        <f t="shared" si="203"/>
        <v>0</v>
      </c>
      <c r="AM145" s="336">
        <f t="shared" si="203"/>
        <v>0</v>
      </c>
      <c r="AN145" s="336">
        <f t="shared" si="203"/>
        <v>0</v>
      </c>
      <c r="AO145" s="336">
        <f t="shared" si="203"/>
        <v>0</v>
      </c>
      <c r="AP145" s="336">
        <f t="shared" si="203"/>
        <v>0</v>
      </c>
      <c r="AQ145" s="336">
        <f t="shared" si="203"/>
        <v>0</v>
      </c>
      <c r="AR145" s="336">
        <f t="shared" ref="AR145:BQ145" si="204">AR146+AR151</f>
        <v>0</v>
      </c>
      <c r="AS145" s="336">
        <f t="shared" si="204"/>
        <v>0</v>
      </c>
      <c r="AT145" s="336">
        <f t="shared" si="204"/>
        <v>0</v>
      </c>
      <c r="AU145" s="336">
        <f t="shared" si="204"/>
        <v>0</v>
      </c>
      <c r="AV145" s="336">
        <f t="shared" si="204"/>
        <v>0</v>
      </c>
      <c r="AW145" s="336">
        <f t="shared" si="204"/>
        <v>0</v>
      </c>
      <c r="AX145" s="336">
        <f t="shared" si="204"/>
        <v>0</v>
      </c>
      <c r="AY145" s="336">
        <f t="shared" si="204"/>
        <v>0</v>
      </c>
      <c r="AZ145" s="336">
        <f t="shared" si="204"/>
        <v>0</v>
      </c>
      <c r="BA145" s="336">
        <f t="shared" si="204"/>
        <v>0</v>
      </c>
      <c r="BB145" s="336">
        <f t="shared" si="204"/>
        <v>0</v>
      </c>
      <c r="BC145" s="336">
        <f t="shared" si="204"/>
        <v>0</v>
      </c>
      <c r="BD145" s="336">
        <f t="shared" si="204"/>
        <v>0</v>
      </c>
      <c r="BE145" s="336">
        <f t="shared" si="204"/>
        <v>0</v>
      </c>
      <c r="BF145" s="336">
        <f t="shared" si="204"/>
        <v>0</v>
      </c>
      <c r="BG145" s="336">
        <f t="shared" si="204"/>
        <v>0</v>
      </c>
      <c r="BH145" s="336">
        <f t="shared" si="204"/>
        <v>0</v>
      </c>
      <c r="BI145" s="336">
        <f t="shared" si="204"/>
        <v>0</v>
      </c>
      <c r="BJ145" s="336">
        <f t="shared" si="204"/>
        <v>0</v>
      </c>
      <c r="BK145" s="336">
        <f t="shared" si="204"/>
        <v>0</v>
      </c>
      <c r="BL145" s="336">
        <f t="shared" si="204"/>
        <v>0</v>
      </c>
      <c r="BM145" s="336">
        <f t="shared" si="204"/>
        <v>0</v>
      </c>
      <c r="BN145" s="336">
        <f t="shared" si="204"/>
        <v>0</v>
      </c>
      <c r="BO145" s="336">
        <f t="shared" si="204"/>
        <v>0</v>
      </c>
      <c r="BP145" s="336">
        <f t="shared" si="204"/>
        <v>0</v>
      </c>
      <c r="BQ145" s="336">
        <f t="shared" si="204"/>
        <v>0</v>
      </c>
      <c r="BR145" s="336">
        <f t="shared" ref="BR145:CD145" si="205">BR146+BR151</f>
        <v>0</v>
      </c>
      <c r="BS145" s="336">
        <f t="shared" si="205"/>
        <v>0</v>
      </c>
      <c r="BT145" s="336">
        <f t="shared" si="205"/>
        <v>0</v>
      </c>
      <c r="BU145" s="336">
        <f t="shared" si="205"/>
        <v>0</v>
      </c>
      <c r="BV145" s="336">
        <f t="shared" si="205"/>
        <v>0</v>
      </c>
      <c r="BW145" s="336">
        <f t="shared" si="205"/>
        <v>0</v>
      </c>
      <c r="BX145" s="336">
        <f t="shared" si="205"/>
        <v>0</v>
      </c>
      <c r="BY145" s="336">
        <f t="shared" si="205"/>
        <v>0</v>
      </c>
      <c r="BZ145" s="336">
        <f t="shared" si="205"/>
        <v>0</v>
      </c>
      <c r="CA145" s="336">
        <f t="shared" si="205"/>
        <v>0</v>
      </c>
      <c r="CB145" s="336">
        <f t="shared" si="205"/>
        <v>0</v>
      </c>
      <c r="CC145" s="336">
        <f t="shared" si="205"/>
        <v>0</v>
      </c>
      <c r="CD145" s="336">
        <f t="shared" si="205"/>
        <v>0</v>
      </c>
      <c r="CE145" s="336">
        <f t="shared" ref="CE145:CQ145" si="206">CE146+CE151</f>
        <v>0</v>
      </c>
      <c r="CF145" s="336">
        <f t="shared" si="206"/>
        <v>0</v>
      </c>
      <c r="CG145" s="336">
        <f t="shared" si="206"/>
        <v>0</v>
      </c>
      <c r="CH145" s="336">
        <f t="shared" si="206"/>
        <v>0</v>
      </c>
      <c r="CI145" s="336">
        <f t="shared" si="206"/>
        <v>0</v>
      </c>
      <c r="CJ145" s="336">
        <f t="shared" si="206"/>
        <v>0</v>
      </c>
      <c r="CK145" s="336">
        <f t="shared" si="206"/>
        <v>0</v>
      </c>
      <c r="CL145" s="336">
        <f t="shared" si="206"/>
        <v>0</v>
      </c>
      <c r="CM145" s="336">
        <f t="shared" si="206"/>
        <v>0</v>
      </c>
      <c r="CN145" s="336">
        <f t="shared" si="206"/>
        <v>0</v>
      </c>
      <c r="CO145" s="336">
        <f t="shared" si="206"/>
        <v>0</v>
      </c>
      <c r="CP145" s="336">
        <f t="shared" si="206"/>
        <v>0</v>
      </c>
      <c r="CQ145" s="336">
        <f t="shared" si="206"/>
        <v>0</v>
      </c>
      <c r="CR145" s="336">
        <f t="shared" ref="CR145:DD145" si="207">CR146+CR151</f>
        <v>0</v>
      </c>
      <c r="CS145" s="336">
        <f t="shared" si="207"/>
        <v>0</v>
      </c>
      <c r="CT145" s="336">
        <f t="shared" si="207"/>
        <v>0</v>
      </c>
      <c r="CU145" s="336">
        <f t="shared" si="207"/>
        <v>0</v>
      </c>
      <c r="CV145" s="336">
        <f t="shared" si="207"/>
        <v>0</v>
      </c>
      <c r="CW145" s="336">
        <f t="shared" si="207"/>
        <v>0</v>
      </c>
      <c r="CX145" s="336">
        <f t="shared" si="207"/>
        <v>0</v>
      </c>
      <c r="CY145" s="336">
        <f t="shared" si="207"/>
        <v>0</v>
      </c>
      <c r="CZ145" s="336">
        <f t="shared" si="207"/>
        <v>0</v>
      </c>
      <c r="DA145" s="336">
        <f t="shared" si="207"/>
        <v>0</v>
      </c>
      <c r="DB145" s="336">
        <f t="shared" si="207"/>
        <v>0</v>
      </c>
      <c r="DC145" s="336">
        <f t="shared" si="207"/>
        <v>0</v>
      </c>
      <c r="DD145" s="336">
        <f t="shared" si="207"/>
        <v>0</v>
      </c>
    </row>
    <row r="146" spans="2:108" s="213" customFormat="1" ht="15.75" customHeight="1" x14ac:dyDescent="0.2">
      <c r="B146" s="166"/>
      <c r="C146" s="145" t="s">
        <v>103</v>
      </c>
      <c r="D146" s="153" t="s">
        <v>36</v>
      </c>
      <c r="E146" s="15" t="s">
        <v>285</v>
      </c>
      <c r="F146" s="168"/>
      <c r="G146" s="168"/>
      <c r="H146" s="168"/>
      <c r="I146" s="168"/>
      <c r="J146" s="168"/>
      <c r="K146" s="168"/>
      <c r="L146" s="168"/>
      <c r="M146" s="264"/>
      <c r="N146" s="264"/>
      <c r="O146" s="337"/>
      <c r="P146" s="326"/>
      <c r="Q146" s="321">
        <f>SUM(Q147:Q150)</f>
        <v>0</v>
      </c>
      <c r="R146" s="321">
        <f t="shared" ref="R146:AQ146" si="208">SUM(R147:R150)</f>
        <v>0</v>
      </c>
      <c r="S146" s="321">
        <f t="shared" si="208"/>
        <v>0</v>
      </c>
      <c r="T146" s="321">
        <f t="shared" si="208"/>
        <v>0</v>
      </c>
      <c r="U146" s="321">
        <f t="shared" si="208"/>
        <v>0</v>
      </c>
      <c r="V146" s="321">
        <f t="shared" si="208"/>
        <v>0</v>
      </c>
      <c r="W146" s="321">
        <f t="shared" si="208"/>
        <v>0</v>
      </c>
      <c r="X146" s="321">
        <f t="shared" si="208"/>
        <v>0</v>
      </c>
      <c r="Y146" s="321">
        <f t="shared" si="208"/>
        <v>0</v>
      </c>
      <c r="Z146" s="321">
        <f t="shared" si="208"/>
        <v>0</v>
      </c>
      <c r="AA146" s="321">
        <f t="shared" si="208"/>
        <v>0</v>
      </c>
      <c r="AB146" s="321">
        <f t="shared" si="208"/>
        <v>0</v>
      </c>
      <c r="AC146" s="321">
        <f t="shared" si="208"/>
        <v>0</v>
      </c>
      <c r="AD146" s="321">
        <f t="shared" si="208"/>
        <v>0</v>
      </c>
      <c r="AE146" s="321">
        <f t="shared" si="208"/>
        <v>0</v>
      </c>
      <c r="AF146" s="321">
        <f t="shared" si="208"/>
        <v>0</v>
      </c>
      <c r="AG146" s="321">
        <f t="shared" si="208"/>
        <v>0</v>
      </c>
      <c r="AH146" s="321">
        <f t="shared" si="208"/>
        <v>0</v>
      </c>
      <c r="AI146" s="321">
        <f t="shared" si="208"/>
        <v>0</v>
      </c>
      <c r="AJ146" s="321">
        <f t="shared" si="208"/>
        <v>0</v>
      </c>
      <c r="AK146" s="321">
        <f t="shared" si="208"/>
        <v>0</v>
      </c>
      <c r="AL146" s="321">
        <f t="shared" si="208"/>
        <v>0</v>
      </c>
      <c r="AM146" s="321">
        <f t="shared" si="208"/>
        <v>0</v>
      </c>
      <c r="AN146" s="321">
        <f t="shared" si="208"/>
        <v>0</v>
      </c>
      <c r="AO146" s="321">
        <f t="shared" si="208"/>
        <v>0</v>
      </c>
      <c r="AP146" s="321">
        <f t="shared" si="208"/>
        <v>0</v>
      </c>
      <c r="AQ146" s="321">
        <f t="shared" si="208"/>
        <v>0</v>
      </c>
      <c r="AR146" s="321">
        <f t="shared" ref="AR146:BQ146" si="209">SUM(AR147:AR150)</f>
        <v>0</v>
      </c>
      <c r="AS146" s="321">
        <f t="shared" si="209"/>
        <v>0</v>
      </c>
      <c r="AT146" s="321">
        <f t="shared" si="209"/>
        <v>0</v>
      </c>
      <c r="AU146" s="321">
        <f t="shared" si="209"/>
        <v>0</v>
      </c>
      <c r="AV146" s="321">
        <f t="shared" si="209"/>
        <v>0</v>
      </c>
      <c r="AW146" s="321">
        <f t="shared" si="209"/>
        <v>0</v>
      </c>
      <c r="AX146" s="321">
        <f t="shared" si="209"/>
        <v>0</v>
      </c>
      <c r="AY146" s="321">
        <f t="shared" si="209"/>
        <v>0</v>
      </c>
      <c r="AZ146" s="321">
        <f t="shared" si="209"/>
        <v>0</v>
      </c>
      <c r="BA146" s="321">
        <f t="shared" si="209"/>
        <v>0</v>
      </c>
      <c r="BB146" s="321">
        <f t="shared" si="209"/>
        <v>0</v>
      </c>
      <c r="BC146" s="321">
        <f t="shared" si="209"/>
        <v>0</v>
      </c>
      <c r="BD146" s="321">
        <f t="shared" si="209"/>
        <v>0</v>
      </c>
      <c r="BE146" s="321">
        <f t="shared" si="209"/>
        <v>0</v>
      </c>
      <c r="BF146" s="321">
        <f t="shared" si="209"/>
        <v>0</v>
      </c>
      <c r="BG146" s="321">
        <f t="shared" si="209"/>
        <v>0</v>
      </c>
      <c r="BH146" s="321">
        <f t="shared" si="209"/>
        <v>0</v>
      </c>
      <c r="BI146" s="321">
        <f t="shared" si="209"/>
        <v>0</v>
      </c>
      <c r="BJ146" s="321">
        <f t="shared" si="209"/>
        <v>0</v>
      </c>
      <c r="BK146" s="321">
        <f t="shared" si="209"/>
        <v>0</v>
      </c>
      <c r="BL146" s="321">
        <f t="shared" si="209"/>
        <v>0</v>
      </c>
      <c r="BM146" s="321">
        <f t="shared" si="209"/>
        <v>0</v>
      </c>
      <c r="BN146" s="321">
        <f t="shared" si="209"/>
        <v>0</v>
      </c>
      <c r="BO146" s="321">
        <f t="shared" si="209"/>
        <v>0</v>
      </c>
      <c r="BP146" s="321">
        <f t="shared" si="209"/>
        <v>0</v>
      </c>
      <c r="BQ146" s="321">
        <f t="shared" si="209"/>
        <v>0</v>
      </c>
      <c r="BR146" s="321">
        <f t="shared" ref="BR146:CD146" si="210">SUM(BR147:BR150)</f>
        <v>0</v>
      </c>
      <c r="BS146" s="321">
        <f t="shared" si="210"/>
        <v>0</v>
      </c>
      <c r="BT146" s="321">
        <f t="shared" si="210"/>
        <v>0</v>
      </c>
      <c r="BU146" s="321">
        <f t="shared" si="210"/>
        <v>0</v>
      </c>
      <c r="BV146" s="321">
        <f t="shared" si="210"/>
        <v>0</v>
      </c>
      <c r="BW146" s="321">
        <f t="shared" si="210"/>
        <v>0</v>
      </c>
      <c r="BX146" s="321">
        <f t="shared" si="210"/>
        <v>0</v>
      </c>
      <c r="BY146" s="321">
        <f t="shared" si="210"/>
        <v>0</v>
      </c>
      <c r="BZ146" s="321">
        <f t="shared" si="210"/>
        <v>0</v>
      </c>
      <c r="CA146" s="321">
        <f t="shared" si="210"/>
        <v>0</v>
      </c>
      <c r="CB146" s="321">
        <f t="shared" si="210"/>
        <v>0</v>
      </c>
      <c r="CC146" s="321">
        <f t="shared" si="210"/>
        <v>0</v>
      </c>
      <c r="CD146" s="321">
        <f t="shared" si="210"/>
        <v>0</v>
      </c>
      <c r="CE146" s="321">
        <f t="shared" ref="CE146:CQ146" si="211">SUM(CE147:CE150)</f>
        <v>0</v>
      </c>
      <c r="CF146" s="321">
        <f t="shared" si="211"/>
        <v>0</v>
      </c>
      <c r="CG146" s="321">
        <f t="shared" si="211"/>
        <v>0</v>
      </c>
      <c r="CH146" s="321">
        <f t="shared" si="211"/>
        <v>0</v>
      </c>
      <c r="CI146" s="321">
        <f t="shared" si="211"/>
        <v>0</v>
      </c>
      <c r="CJ146" s="321">
        <f t="shared" si="211"/>
        <v>0</v>
      </c>
      <c r="CK146" s="321">
        <f t="shared" si="211"/>
        <v>0</v>
      </c>
      <c r="CL146" s="321">
        <f t="shared" si="211"/>
        <v>0</v>
      </c>
      <c r="CM146" s="321">
        <f t="shared" si="211"/>
        <v>0</v>
      </c>
      <c r="CN146" s="321">
        <f t="shared" si="211"/>
        <v>0</v>
      </c>
      <c r="CO146" s="321">
        <f t="shared" si="211"/>
        <v>0</v>
      </c>
      <c r="CP146" s="321">
        <f t="shared" si="211"/>
        <v>0</v>
      </c>
      <c r="CQ146" s="321">
        <f t="shared" si="211"/>
        <v>0</v>
      </c>
      <c r="CR146" s="321">
        <f t="shared" ref="CR146:DD146" si="212">SUM(CR147:CR150)</f>
        <v>0</v>
      </c>
      <c r="CS146" s="321">
        <f t="shared" si="212"/>
        <v>0</v>
      </c>
      <c r="CT146" s="321">
        <f t="shared" si="212"/>
        <v>0</v>
      </c>
      <c r="CU146" s="321">
        <f t="shared" si="212"/>
        <v>0</v>
      </c>
      <c r="CV146" s="321">
        <f t="shared" si="212"/>
        <v>0</v>
      </c>
      <c r="CW146" s="321">
        <f t="shared" si="212"/>
        <v>0</v>
      </c>
      <c r="CX146" s="321">
        <f t="shared" si="212"/>
        <v>0</v>
      </c>
      <c r="CY146" s="321">
        <f t="shared" si="212"/>
        <v>0</v>
      </c>
      <c r="CZ146" s="321">
        <f t="shared" si="212"/>
        <v>0</v>
      </c>
      <c r="DA146" s="321">
        <f t="shared" si="212"/>
        <v>0</v>
      </c>
      <c r="DB146" s="321">
        <f t="shared" si="212"/>
        <v>0</v>
      </c>
      <c r="DC146" s="321">
        <f t="shared" si="212"/>
        <v>0</v>
      </c>
      <c r="DD146" s="321">
        <f t="shared" si="212"/>
        <v>0</v>
      </c>
    </row>
    <row r="147" spans="2:108" s="213" customFormat="1" ht="12.75" x14ac:dyDescent="0.2">
      <c r="B147" s="166">
        <v>4441</v>
      </c>
      <c r="C147" s="145"/>
      <c r="D147" s="153" t="s">
        <v>36</v>
      </c>
      <c r="E147" s="99" t="s">
        <v>424</v>
      </c>
      <c r="F147" s="168"/>
      <c r="G147" s="168"/>
      <c r="H147" s="168"/>
      <c r="I147" s="168"/>
      <c r="J147" s="168"/>
      <c r="K147" s="168"/>
      <c r="L147" s="168"/>
      <c r="M147" s="353"/>
      <c r="N147" s="353"/>
      <c r="O147" s="403"/>
      <c r="P147" s="360"/>
      <c r="Q147" s="256">
        <f>P147*N147*M147</f>
        <v>0</v>
      </c>
      <c r="R147" s="389"/>
      <c r="S147" s="389"/>
      <c r="T147" s="389"/>
      <c r="U147" s="389"/>
      <c r="V147" s="389"/>
      <c r="W147" s="389"/>
      <c r="X147" s="389"/>
      <c r="Y147" s="389"/>
      <c r="Z147" s="389"/>
      <c r="AA147" s="389"/>
      <c r="AB147" s="389"/>
      <c r="AC147" s="389"/>
      <c r="AD147" s="256">
        <f t="shared" ref="AD147:AD150" si="213">SUM(R147:AC147)</f>
        <v>0</v>
      </c>
      <c r="AE147" s="389"/>
      <c r="AF147" s="389"/>
      <c r="AG147" s="389"/>
      <c r="AH147" s="389"/>
      <c r="AI147" s="389"/>
      <c r="AJ147" s="389"/>
      <c r="AK147" s="389"/>
      <c r="AL147" s="389"/>
      <c r="AM147" s="389"/>
      <c r="AN147" s="389"/>
      <c r="AO147" s="389"/>
      <c r="AP147" s="389"/>
      <c r="AQ147" s="256">
        <f t="shared" ref="AQ147:AQ150" si="214">SUM(AE147:AP147)</f>
        <v>0</v>
      </c>
      <c r="AR147" s="389"/>
      <c r="AS147" s="389"/>
      <c r="AT147" s="389"/>
      <c r="AU147" s="389"/>
      <c r="AV147" s="389"/>
      <c r="AW147" s="389"/>
      <c r="AX147" s="389"/>
      <c r="AY147" s="389"/>
      <c r="AZ147" s="389"/>
      <c r="BA147" s="389"/>
      <c r="BB147" s="389"/>
      <c r="BC147" s="389"/>
      <c r="BD147" s="256">
        <f t="shared" ref="BD147:BD150" si="215">SUM(AR147:BC147)</f>
        <v>0</v>
      </c>
      <c r="BE147" s="389"/>
      <c r="BF147" s="389"/>
      <c r="BG147" s="389"/>
      <c r="BH147" s="389"/>
      <c r="BI147" s="389"/>
      <c r="BJ147" s="389"/>
      <c r="BK147" s="389"/>
      <c r="BL147" s="389"/>
      <c r="BM147" s="389"/>
      <c r="BN147" s="389"/>
      <c r="BO147" s="389"/>
      <c r="BP147" s="389"/>
      <c r="BQ147" s="256">
        <f t="shared" ref="BQ147:BQ150" si="216">SUM(BE147:BP147)</f>
        <v>0</v>
      </c>
      <c r="BR147" s="389"/>
      <c r="BS147" s="389"/>
      <c r="BT147" s="389"/>
      <c r="BU147" s="389"/>
      <c r="BV147" s="389"/>
      <c r="BW147" s="389"/>
      <c r="BX147" s="389"/>
      <c r="BY147" s="389"/>
      <c r="BZ147" s="389"/>
      <c r="CA147" s="389"/>
      <c r="CB147" s="389"/>
      <c r="CC147" s="389"/>
      <c r="CD147" s="256">
        <f t="shared" ref="CD147:CD150" si="217">SUM(BR147:CC147)</f>
        <v>0</v>
      </c>
      <c r="CE147" s="389"/>
      <c r="CF147" s="389"/>
      <c r="CG147" s="389"/>
      <c r="CH147" s="389"/>
      <c r="CI147" s="389"/>
      <c r="CJ147" s="389"/>
      <c r="CK147" s="389"/>
      <c r="CL147" s="389"/>
      <c r="CM147" s="389"/>
      <c r="CN147" s="389"/>
      <c r="CO147" s="389"/>
      <c r="CP147" s="389"/>
      <c r="CQ147" s="256">
        <f t="shared" ref="CQ147:CQ150" si="218">SUM(CE147:CP147)</f>
        <v>0</v>
      </c>
      <c r="CR147" s="389"/>
      <c r="CS147" s="389"/>
      <c r="CT147" s="389"/>
      <c r="CU147" s="389"/>
      <c r="CV147" s="389"/>
      <c r="CW147" s="389"/>
      <c r="CX147" s="389"/>
      <c r="CY147" s="389"/>
      <c r="CZ147" s="389"/>
      <c r="DA147" s="389"/>
      <c r="DB147" s="389"/>
      <c r="DC147" s="389"/>
      <c r="DD147" s="256">
        <f t="shared" ref="DD147:DD150" si="219">SUM(CR147:DC147)</f>
        <v>0</v>
      </c>
    </row>
    <row r="148" spans="2:108" s="213" customFormat="1" ht="12.75" x14ac:dyDescent="0.2">
      <c r="B148" s="166">
        <v>4441</v>
      </c>
      <c r="C148" s="145"/>
      <c r="D148" s="153" t="s">
        <v>36</v>
      </c>
      <c r="E148" s="99" t="s">
        <v>425</v>
      </c>
      <c r="F148" s="168"/>
      <c r="G148" s="168"/>
      <c r="H148" s="168"/>
      <c r="I148" s="168"/>
      <c r="J148" s="168"/>
      <c r="K148" s="168"/>
      <c r="L148" s="168"/>
      <c r="M148" s="353"/>
      <c r="N148" s="353"/>
      <c r="O148" s="403"/>
      <c r="P148" s="360"/>
      <c r="Q148" s="256">
        <f t="shared" ref="Q148:Q157" si="220">P148*N148*M148</f>
        <v>0</v>
      </c>
      <c r="R148" s="389"/>
      <c r="S148" s="389"/>
      <c r="T148" s="389"/>
      <c r="U148" s="389"/>
      <c r="V148" s="389"/>
      <c r="W148" s="389"/>
      <c r="X148" s="389"/>
      <c r="Y148" s="389"/>
      <c r="Z148" s="389"/>
      <c r="AA148" s="389"/>
      <c r="AB148" s="389"/>
      <c r="AC148" s="389"/>
      <c r="AD148" s="256">
        <f t="shared" si="213"/>
        <v>0</v>
      </c>
      <c r="AE148" s="389"/>
      <c r="AF148" s="389"/>
      <c r="AG148" s="389"/>
      <c r="AH148" s="389"/>
      <c r="AI148" s="389"/>
      <c r="AJ148" s="389"/>
      <c r="AK148" s="389"/>
      <c r="AL148" s="389"/>
      <c r="AM148" s="389"/>
      <c r="AN148" s="389"/>
      <c r="AO148" s="389"/>
      <c r="AP148" s="389"/>
      <c r="AQ148" s="256">
        <f t="shared" si="214"/>
        <v>0</v>
      </c>
      <c r="AR148" s="389"/>
      <c r="AS148" s="389"/>
      <c r="AT148" s="389"/>
      <c r="AU148" s="389"/>
      <c r="AV148" s="389"/>
      <c r="AW148" s="389"/>
      <c r="AX148" s="389"/>
      <c r="AY148" s="389"/>
      <c r="AZ148" s="389"/>
      <c r="BA148" s="389"/>
      <c r="BB148" s="389"/>
      <c r="BC148" s="389"/>
      <c r="BD148" s="256">
        <f t="shared" si="215"/>
        <v>0</v>
      </c>
      <c r="BE148" s="389"/>
      <c r="BF148" s="389"/>
      <c r="BG148" s="389"/>
      <c r="BH148" s="389"/>
      <c r="BI148" s="389"/>
      <c r="BJ148" s="389"/>
      <c r="BK148" s="389"/>
      <c r="BL148" s="389"/>
      <c r="BM148" s="389"/>
      <c r="BN148" s="389"/>
      <c r="BO148" s="389"/>
      <c r="BP148" s="389"/>
      <c r="BQ148" s="256">
        <f t="shared" si="216"/>
        <v>0</v>
      </c>
      <c r="BR148" s="389"/>
      <c r="BS148" s="389"/>
      <c r="BT148" s="389"/>
      <c r="BU148" s="389"/>
      <c r="BV148" s="389"/>
      <c r="BW148" s="389"/>
      <c r="BX148" s="389"/>
      <c r="BY148" s="389"/>
      <c r="BZ148" s="389"/>
      <c r="CA148" s="389"/>
      <c r="CB148" s="389"/>
      <c r="CC148" s="389"/>
      <c r="CD148" s="256">
        <f t="shared" si="217"/>
        <v>0</v>
      </c>
      <c r="CE148" s="389"/>
      <c r="CF148" s="389"/>
      <c r="CG148" s="389"/>
      <c r="CH148" s="389"/>
      <c r="CI148" s="389"/>
      <c r="CJ148" s="389"/>
      <c r="CK148" s="389"/>
      <c r="CL148" s="389"/>
      <c r="CM148" s="389"/>
      <c r="CN148" s="389"/>
      <c r="CO148" s="389"/>
      <c r="CP148" s="389"/>
      <c r="CQ148" s="256">
        <f t="shared" si="218"/>
        <v>0</v>
      </c>
      <c r="CR148" s="389"/>
      <c r="CS148" s="389"/>
      <c r="CT148" s="389"/>
      <c r="CU148" s="389"/>
      <c r="CV148" s="389"/>
      <c r="CW148" s="389"/>
      <c r="CX148" s="389"/>
      <c r="CY148" s="389"/>
      <c r="CZ148" s="389"/>
      <c r="DA148" s="389"/>
      <c r="DB148" s="389"/>
      <c r="DC148" s="389"/>
      <c r="DD148" s="256">
        <f t="shared" si="219"/>
        <v>0</v>
      </c>
    </row>
    <row r="149" spans="2:108" s="213" customFormat="1" ht="12.75" x14ac:dyDescent="0.2">
      <c r="B149" s="166">
        <v>4441</v>
      </c>
      <c r="C149" s="145"/>
      <c r="D149" s="153" t="s">
        <v>36</v>
      </c>
      <c r="E149" s="189" t="s">
        <v>426</v>
      </c>
      <c r="F149" s="168"/>
      <c r="G149" s="168"/>
      <c r="H149" s="168"/>
      <c r="I149" s="168"/>
      <c r="J149" s="168"/>
      <c r="K149" s="168"/>
      <c r="L149" s="168"/>
      <c r="M149" s="353"/>
      <c r="N149" s="353"/>
      <c r="O149" s="403"/>
      <c r="P149" s="360"/>
      <c r="Q149" s="256">
        <f t="shared" si="220"/>
        <v>0</v>
      </c>
      <c r="R149" s="389"/>
      <c r="S149" s="389"/>
      <c r="T149" s="389"/>
      <c r="U149" s="389"/>
      <c r="V149" s="389"/>
      <c r="W149" s="389"/>
      <c r="X149" s="389"/>
      <c r="Y149" s="389"/>
      <c r="Z149" s="389"/>
      <c r="AA149" s="389"/>
      <c r="AB149" s="389"/>
      <c r="AC149" s="389"/>
      <c r="AD149" s="256">
        <f t="shared" si="213"/>
        <v>0</v>
      </c>
      <c r="AE149" s="389"/>
      <c r="AF149" s="389"/>
      <c r="AG149" s="389"/>
      <c r="AH149" s="389"/>
      <c r="AI149" s="389"/>
      <c r="AJ149" s="389"/>
      <c r="AK149" s="389"/>
      <c r="AL149" s="389"/>
      <c r="AM149" s="389"/>
      <c r="AN149" s="389"/>
      <c r="AO149" s="389"/>
      <c r="AP149" s="389"/>
      <c r="AQ149" s="256">
        <f t="shared" si="214"/>
        <v>0</v>
      </c>
      <c r="AR149" s="389"/>
      <c r="AS149" s="389"/>
      <c r="AT149" s="389"/>
      <c r="AU149" s="389"/>
      <c r="AV149" s="389"/>
      <c r="AW149" s="389"/>
      <c r="AX149" s="389"/>
      <c r="AY149" s="389"/>
      <c r="AZ149" s="389"/>
      <c r="BA149" s="389"/>
      <c r="BB149" s="389"/>
      <c r="BC149" s="389"/>
      <c r="BD149" s="256">
        <f t="shared" si="215"/>
        <v>0</v>
      </c>
      <c r="BE149" s="389"/>
      <c r="BF149" s="389"/>
      <c r="BG149" s="389"/>
      <c r="BH149" s="389"/>
      <c r="BI149" s="389"/>
      <c r="BJ149" s="389"/>
      <c r="BK149" s="389"/>
      <c r="BL149" s="389"/>
      <c r="BM149" s="389"/>
      <c r="BN149" s="389"/>
      <c r="BO149" s="389"/>
      <c r="BP149" s="389"/>
      <c r="BQ149" s="256">
        <f t="shared" si="216"/>
        <v>0</v>
      </c>
      <c r="BR149" s="389"/>
      <c r="BS149" s="389"/>
      <c r="BT149" s="389"/>
      <c r="BU149" s="389"/>
      <c r="BV149" s="389"/>
      <c r="BW149" s="389"/>
      <c r="BX149" s="389"/>
      <c r="BY149" s="389"/>
      <c r="BZ149" s="389"/>
      <c r="CA149" s="389"/>
      <c r="CB149" s="389"/>
      <c r="CC149" s="389"/>
      <c r="CD149" s="256">
        <f t="shared" si="217"/>
        <v>0</v>
      </c>
      <c r="CE149" s="389"/>
      <c r="CF149" s="389"/>
      <c r="CG149" s="389"/>
      <c r="CH149" s="389"/>
      <c r="CI149" s="389"/>
      <c r="CJ149" s="389"/>
      <c r="CK149" s="389"/>
      <c r="CL149" s="389"/>
      <c r="CM149" s="389"/>
      <c r="CN149" s="389"/>
      <c r="CO149" s="389"/>
      <c r="CP149" s="389"/>
      <c r="CQ149" s="256">
        <f t="shared" si="218"/>
        <v>0</v>
      </c>
      <c r="CR149" s="389"/>
      <c r="CS149" s="389"/>
      <c r="CT149" s="389"/>
      <c r="CU149" s="389"/>
      <c r="CV149" s="389"/>
      <c r="CW149" s="389"/>
      <c r="CX149" s="389"/>
      <c r="CY149" s="389"/>
      <c r="CZ149" s="389"/>
      <c r="DA149" s="389"/>
      <c r="DB149" s="389"/>
      <c r="DC149" s="389"/>
      <c r="DD149" s="256">
        <f t="shared" si="219"/>
        <v>0</v>
      </c>
    </row>
    <row r="150" spans="2:108" s="213" customFormat="1" ht="12.75" x14ac:dyDescent="0.2">
      <c r="B150" s="166">
        <v>4441</v>
      </c>
      <c r="C150" s="145"/>
      <c r="D150" s="153" t="s">
        <v>36</v>
      </c>
      <c r="E150" s="189" t="s">
        <v>427</v>
      </c>
      <c r="F150" s="168"/>
      <c r="G150" s="168"/>
      <c r="H150" s="168"/>
      <c r="I150" s="168"/>
      <c r="J150" s="168"/>
      <c r="K150" s="168"/>
      <c r="L150" s="168"/>
      <c r="M150" s="353"/>
      <c r="N150" s="353"/>
      <c r="O150" s="403"/>
      <c r="P150" s="360"/>
      <c r="Q150" s="256">
        <f t="shared" si="220"/>
        <v>0</v>
      </c>
      <c r="R150" s="389"/>
      <c r="S150" s="389"/>
      <c r="T150" s="389"/>
      <c r="U150" s="389"/>
      <c r="V150" s="389"/>
      <c r="W150" s="389"/>
      <c r="X150" s="389"/>
      <c r="Y150" s="389"/>
      <c r="Z150" s="389"/>
      <c r="AA150" s="389"/>
      <c r="AB150" s="389"/>
      <c r="AC150" s="389"/>
      <c r="AD150" s="256">
        <f t="shared" si="213"/>
        <v>0</v>
      </c>
      <c r="AE150" s="389"/>
      <c r="AF150" s="389"/>
      <c r="AG150" s="389"/>
      <c r="AH150" s="389"/>
      <c r="AI150" s="389"/>
      <c r="AJ150" s="389"/>
      <c r="AK150" s="389"/>
      <c r="AL150" s="389"/>
      <c r="AM150" s="389"/>
      <c r="AN150" s="389"/>
      <c r="AO150" s="389"/>
      <c r="AP150" s="389"/>
      <c r="AQ150" s="256">
        <f t="shared" si="214"/>
        <v>0</v>
      </c>
      <c r="AR150" s="389"/>
      <c r="AS150" s="389"/>
      <c r="AT150" s="389"/>
      <c r="AU150" s="389"/>
      <c r="AV150" s="389"/>
      <c r="AW150" s="389"/>
      <c r="AX150" s="389"/>
      <c r="AY150" s="389"/>
      <c r="AZ150" s="389"/>
      <c r="BA150" s="389"/>
      <c r="BB150" s="389"/>
      <c r="BC150" s="389"/>
      <c r="BD150" s="256">
        <f t="shared" si="215"/>
        <v>0</v>
      </c>
      <c r="BE150" s="389"/>
      <c r="BF150" s="389"/>
      <c r="BG150" s="389"/>
      <c r="BH150" s="389"/>
      <c r="BI150" s="389"/>
      <c r="BJ150" s="389"/>
      <c r="BK150" s="389"/>
      <c r="BL150" s="389"/>
      <c r="BM150" s="389"/>
      <c r="BN150" s="389"/>
      <c r="BO150" s="389"/>
      <c r="BP150" s="389"/>
      <c r="BQ150" s="256">
        <f t="shared" si="216"/>
        <v>0</v>
      </c>
      <c r="BR150" s="389"/>
      <c r="BS150" s="389"/>
      <c r="BT150" s="389"/>
      <c r="BU150" s="389"/>
      <c r="BV150" s="389"/>
      <c r="BW150" s="389"/>
      <c r="BX150" s="389"/>
      <c r="BY150" s="389"/>
      <c r="BZ150" s="389"/>
      <c r="CA150" s="389"/>
      <c r="CB150" s="389"/>
      <c r="CC150" s="389"/>
      <c r="CD150" s="256">
        <f t="shared" si="217"/>
        <v>0</v>
      </c>
      <c r="CE150" s="389"/>
      <c r="CF150" s="389"/>
      <c r="CG150" s="389"/>
      <c r="CH150" s="389"/>
      <c r="CI150" s="389"/>
      <c r="CJ150" s="389"/>
      <c r="CK150" s="389"/>
      <c r="CL150" s="389"/>
      <c r="CM150" s="389"/>
      <c r="CN150" s="389"/>
      <c r="CO150" s="389"/>
      <c r="CP150" s="389"/>
      <c r="CQ150" s="256">
        <f t="shared" si="218"/>
        <v>0</v>
      </c>
      <c r="CR150" s="389"/>
      <c r="CS150" s="389"/>
      <c r="CT150" s="389"/>
      <c r="CU150" s="389"/>
      <c r="CV150" s="389"/>
      <c r="CW150" s="389"/>
      <c r="CX150" s="389"/>
      <c r="CY150" s="389"/>
      <c r="CZ150" s="389"/>
      <c r="DA150" s="389"/>
      <c r="DB150" s="389"/>
      <c r="DC150" s="389"/>
      <c r="DD150" s="256">
        <f t="shared" si="219"/>
        <v>0</v>
      </c>
    </row>
    <row r="151" spans="2:108" s="213" customFormat="1" ht="14.25" customHeight="1" x14ac:dyDescent="0.2">
      <c r="B151" s="166"/>
      <c r="C151" s="145" t="s">
        <v>104</v>
      </c>
      <c r="D151" s="153" t="s">
        <v>36</v>
      </c>
      <c r="E151" s="11" t="s">
        <v>298</v>
      </c>
      <c r="F151" s="168"/>
      <c r="G151" s="168"/>
      <c r="H151" s="168"/>
      <c r="I151" s="168"/>
      <c r="J151" s="168"/>
      <c r="K151" s="168"/>
      <c r="L151" s="168"/>
      <c r="M151" s="264"/>
      <c r="N151" s="264"/>
      <c r="O151" s="337"/>
      <c r="P151" s="326"/>
      <c r="Q151" s="321">
        <f>SUM(Q152:Q157)</f>
        <v>0</v>
      </c>
      <c r="R151" s="321">
        <f t="shared" ref="R151:AQ151" si="221">SUM(R152:R157)</f>
        <v>0</v>
      </c>
      <c r="S151" s="321">
        <f t="shared" si="221"/>
        <v>0</v>
      </c>
      <c r="T151" s="321">
        <f t="shared" si="221"/>
        <v>0</v>
      </c>
      <c r="U151" s="321">
        <f t="shared" si="221"/>
        <v>0</v>
      </c>
      <c r="V151" s="321">
        <f t="shared" si="221"/>
        <v>0</v>
      </c>
      <c r="W151" s="321">
        <f t="shared" si="221"/>
        <v>0</v>
      </c>
      <c r="X151" s="321">
        <f t="shared" si="221"/>
        <v>0</v>
      </c>
      <c r="Y151" s="321">
        <f t="shared" si="221"/>
        <v>0</v>
      </c>
      <c r="Z151" s="321">
        <f t="shared" si="221"/>
        <v>0</v>
      </c>
      <c r="AA151" s="321">
        <f t="shared" si="221"/>
        <v>0</v>
      </c>
      <c r="AB151" s="321">
        <f t="shared" si="221"/>
        <v>0</v>
      </c>
      <c r="AC151" s="321">
        <f t="shared" si="221"/>
        <v>0</v>
      </c>
      <c r="AD151" s="321">
        <f t="shared" si="221"/>
        <v>0</v>
      </c>
      <c r="AE151" s="321">
        <f t="shared" si="221"/>
        <v>0</v>
      </c>
      <c r="AF151" s="321">
        <f t="shared" si="221"/>
        <v>0</v>
      </c>
      <c r="AG151" s="321">
        <f t="shared" si="221"/>
        <v>0</v>
      </c>
      <c r="AH151" s="321">
        <f t="shared" si="221"/>
        <v>0</v>
      </c>
      <c r="AI151" s="321">
        <f t="shared" si="221"/>
        <v>0</v>
      </c>
      <c r="AJ151" s="321">
        <f t="shared" si="221"/>
        <v>0</v>
      </c>
      <c r="AK151" s="321">
        <f t="shared" si="221"/>
        <v>0</v>
      </c>
      <c r="AL151" s="321">
        <f t="shared" si="221"/>
        <v>0</v>
      </c>
      <c r="AM151" s="321">
        <f t="shared" si="221"/>
        <v>0</v>
      </c>
      <c r="AN151" s="321">
        <f t="shared" si="221"/>
        <v>0</v>
      </c>
      <c r="AO151" s="321">
        <f t="shared" si="221"/>
        <v>0</v>
      </c>
      <c r="AP151" s="321">
        <f t="shared" si="221"/>
        <v>0</v>
      </c>
      <c r="AQ151" s="321">
        <f t="shared" si="221"/>
        <v>0</v>
      </c>
      <c r="AR151" s="321">
        <f t="shared" ref="AR151:BQ151" si="222">SUM(AR152:AR157)</f>
        <v>0</v>
      </c>
      <c r="AS151" s="321">
        <f t="shared" si="222"/>
        <v>0</v>
      </c>
      <c r="AT151" s="321">
        <f t="shared" si="222"/>
        <v>0</v>
      </c>
      <c r="AU151" s="321">
        <f t="shared" si="222"/>
        <v>0</v>
      </c>
      <c r="AV151" s="321">
        <f t="shared" si="222"/>
        <v>0</v>
      </c>
      <c r="AW151" s="321">
        <f t="shared" si="222"/>
        <v>0</v>
      </c>
      <c r="AX151" s="321">
        <f t="shared" si="222"/>
        <v>0</v>
      </c>
      <c r="AY151" s="321">
        <f t="shared" si="222"/>
        <v>0</v>
      </c>
      <c r="AZ151" s="321">
        <f t="shared" si="222"/>
        <v>0</v>
      </c>
      <c r="BA151" s="321">
        <f t="shared" si="222"/>
        <v>0</v>
      </c>
      <c r="BB151" s="321">
        <f t="shared" si="222"/>
        <v>0</v>
      </c>
      <c r="BC151" s="321">
        <f t="shared" si="222"/>
        <v>0</v>
      </c>
      <c r="BD151" s="321">
        <f t="shared" si="222"/>
        <v>0</v>
      </c>
      <c r="BE151" s="321">
        <f t="shared" si="222"/>
        <v>0</v>
      </c>
      <c r="BF151" s="321">
        <f t="shared" si="222"/>
        <v>0</v>
      </c>
      <c r="BG151" s="321">
        <f t="shared" si="222"/>
        <v>0</v>
      </c>
      <c r="BH151" s="321">
        <f t="shared" si="222"/>
        <v>0</v>
      </c>
      <c r="BI151" s="321">
        <f t="shared" si="222"/>
        <v>0</v>
      </c>
      <c r="BJ151" s="321">
        <f t="shared" si="222"/>
        <v>0</v>
      </c>
      <c r="BK151" s="321">
        <f t="shared" si="222"/>
        <v>0</v>
      </c>
      <c r="BL151" s="321">
        <f t="shared" si="222"/>
        <v>0</v>
      </c>
      <c r="BM151" s="321">
        <f t="shared" si="222"/>
        <v>0</v>
      </c>
      <c r="BN151" s="321">
        <f t="shared" si="222"/>
        <v>0</v>
      </c>
      <c r="BO151" s="321">
        <f t="shared" si="222"/>
        <v>0</v>
      </c>
      <c r="BP151" s="321">
        <f t="shared" si="222"/>
        <v>0</v>
      </c>
      <c r="BQ151" s="321">
        <f t="shared" si="222"/>
        <v>0</v>
      </c>
      <c r="BR151" s="321">
        <f t="shared" ref="BR151:CD151" si="223">SUM(BR152:BR157)</f>
        <v>0</v>
      </c>
      <c r="BS151" s="321">
        <f t="shared" si="223"/>
        <v>0</v>
      </c>
      <c r="BT151" s="321">
        <f t="shared" si="223"/>
        <v>0</v>
      </c>
      <c r="BU151" s="321">
        <f t="shared" si="223"/>
        <v>0</v>
      </c>
      <c r="BV151" s="321">
        <f t="shared" si="223"/>
        <v>0</v>
      </c>
      <c r="BW151" s="321">
        <f t="shared" si="223"/>
        <v>0</v>
      </c>
      <c r="BX151" s="321">
        <f t="shared" si="223"/>
        <v>0</v>
      </c>
      <c r="BY151" s="321">
        <f t="shared" si="223"/>
        <v>0</v>
      </c>
      <c r="BZ151" s="321">
        <f t="shared" si="223"/>
        <v>0</v>
      </c>
      <c r="CA151" s="321">
        <f t="shared" si="223"/>
        <v>0</v>
      </c>
      <c r="CB151" s="321">
        <f t="shared" si="223"/>
        <v>0</v>
      </c>
      <c r="CC151" s="321">
        <f t="shared" si="223"/>
        <v>0</v>
      </c>
      <c r="CD151" s="321">
        <f t="shared" si="223"/>
        <v>0</v>
      </c>
      <c r="CE151" s="321">
        <f t="shared" ref="CE151:CQ151" si="224">SUM(CE152:CE157)</f>
        <v>0</v>
      </c>
      <c r="CF151" s="321">
        <f t="shared" si="224"/>
        <v>0</v>
      </c>
      <c r="CG151" s="321">
        <f t="shared" si="224"/>
        <v>0</v>
      </c>
      <c r="CH151" s="321">
        <f t="shared" si="224"/>
        <v>0</v>
      </c>
      <c r="CI151" s="321">
        <f t="shared" si="224"/>
        <v>0</v>
      </c>
      <c r="CJ151" s="321">
        <f t="shared" si="224"/>
        <v>0</v>
      </c>
      <c r="CK151" s="321">
        <f t="shared" si="224"/>
        <v>0</v>
      </c>
      <c r="CL151" s="321">
        <f t="shared" si="224"/>
        <v>0</v>
      </c>
      <c r="CM151" s="321">
        <f t="shared" si="224"/>
        <v>0</v>
      </c>
      <c r="CN151" s="321">
        <f t="shared" si="224"/>
        <v>0</v>
      </c>
      <c r="CO151" s="321">
        <f t="shared" si="224"/>
        <v>0</v>
      </c>
      <c r="CP151" s="321">
        <f t="shared" si="224"/>
        <v>0</v>
      </c>
      <c r="CQ151" s="321">
        <f t="shared" si="224"/>
        <v>0</v>
      </c>
      <c r="CR151" s="321">
        <f t="shared" ref="CR151:DD151" si="225">SUM(CR152:CR157)</f>
        <v>0</v>
      </c>
      <c r="CS151" s="321">
        <f t="shared" si="225"/>
        <v>0</v>
      </c>
      <c r="CT151" s="321">
        <f t="shared" si="225"/>
        <v>0</v>
      </c>
      <c r="CU151" s="321">
        <f t="shared" si="225"/>
        <v>0</v>
      </c>
      <c r="CV151" s="321">
        <f t="shared" si="225"/>
        <v>0</v>
      </c>
      <c r="CW151" s="321">
        <f t="shared" si="225"/>
        <v>0</v>
      </c>
      <c r="CX151" s="321">
        <f t="shared" si="225"/>
        <v>0</v>
      </c>
      <c r="CY151" s="321">
        <f t="shared" si="225"/>
        <v>0</v>
      </c>
      <c r="CZ151" s="321">
        <f t="shared" si="225"/>
        <v>0</v>
      </c>
      <c r="DA151" s="321">
        <f t="shared" si="225"/>
        <v>0</v>
      </c>
      <c r="DB151" s="321">
        <f t="shared" si="225"/>
        <v>0</v>
      </c>
      <c r="DC151" s="321">
        <f t="shared" si="225"/>
        <v>0</v>
      </c>
      <c r="DD151" s="321">
        <f t="shared" si="225"/>
        <v>0</v>
      </c>
    </row>
    <row r="152" spans="2:108" s="213" customFormat="1" ht="12.75" x14ac:dyDescent="0.2">
      <c r="B152" s="166">
        <v>4442</v>
      </c>
      <c r="C152" s="145"/>
      <c r="D152" s="153" t="s">
        <v>36</v>
      </c>
      <c r="E152" s="99" t="s">
        <v>428</v>
      </c>
      <c r="F152" s="168"/>
      <c r="G152" s="168"/>
      <c r="H152" s="168"/>
      <c r="I152" s="168"/>
      <c r="J152" s="168"/>
      <c r="K152" s="168"/>
      <c r="L152" s="168"/>
      <c r="M152" s="353"/>
      <c r="N152" s="353"/>
      <c r="O152" s="403"/>
      <c r="P152" s="360"/>
      <c r="Q152" s="256">
        <f t="shared" si="220"/>
        <v>0</v>
      </c>
      <c r="R152" s="389"/>
      <c r="S152" s="389"/>
      <c r="T152" s="389"/>
      <c r="U152" s="389"/>
      <c r="V152" s="389"/>
      <c r="W152" s="389"/>
      <c r="X152" s="389"/>
      <c r="Y152" s="389"/>
      <c r="Z152" s="389"/>
      <c r="AA152" s="389"/>
      <c r="AB152" s="389"/>
      <c r="AC152" s="389"/>
      <c r="AD152" s="256">
        <f t="shared" ref="AD152:AD157" si="226">SUM(R152:AC152)</f>
        <v>0</v>
      </c>
      <c r="AE152" s="389"/>
      <c r="AF152" s="389"/>
      <c r="AG152" s="389"/>
      <c r="AH152" s="389"/>
      <c r="AI152" s="389"/>
      <c r="AJ152" s="389"/>
      <c r="AK152" s="389"/>
      <c r="AL152" s="389"/>
      <c r="AM152" s="389"/>
      <c r="AN152" s="389"/>
      <c r="AO152" s="389"/>
      <c r="AP152" s="389"/>
      <c r="AQ152" s="256">
        <f t="shared" ref="AQ152:AQ157" si="227">SUM(AE152:AP152)</f>
        <v>0</v>
      </c>
      <c r="AR152" s="389"/>
      <c r="AS152" s="389"/>
      <c r="AT152" s="389"/>
      <c r="AU152" s="389"/>
      <c r="AV152" s="389"/>
      <c r="AW152" s="389"/>
      <c r="AX152" s="389"/>
      <c r="AY152" s="389"/>
      <c r="AZ152" s="389"/>
      <c r="BA152" s="389"/>
      <c r="BB152" s="389"/>
      <c r="BC152" s="389"/>
      <c r="BD152" s="256">
        <f t="shared" ref="BD152:BD157" si="228">SUM(AR152:BC152)</f>
        <v>0</v>
      </c>
      <c r="BE152" s="389"/>
      <c r="BF152" s="389"/>
      <c r="BG152" s="389"/>
      <c r="BH152" s="389"/>
      <c r="BI152" s="389"/>
      <c r="BJ152" s="389"/>
      <c r="BK152" s="389"/>
      <c r="BL152" s="389"/>
      <c r="BM152" s="389"/>
      <c r="BN152" s="389"/>
      <c r="BO152" s="389"/>
      <c r="BP152" s="389"/>
      <c r="BQ152" s="256">
        <f t="shared" ref="BQ152:BQ157" si="229">SUM(BE152:BP152)</f>
        <v>0</v>
      </c>
      <c r="BR152" s="389"/>
      <c r="BS152" s="389"/>
      <c r="BT152" s="389"/>
      <c r="BU152" s="389"/>
      <c r="BV152" s="389"/>
      <c r="BW152" s="389"/>
      <c r="BX152" s="389"/>
      <c r="BY152" s="389"/>
      <c r="BZ152" s="389"/>
      <c r="CA152" s="389"/>
      <c r="CB152" s="389"/>
      <c r="CC152" s="389"/>
      <c r="CD152" s="256">
        <f t="shared" ref="CD152:CD157" si="230">SUM(BR152:CC152)</f>
        <v>0</v>
      </c>
      <c r="CE152" s="389"/>
      <c r="CF152" s="389"/>
      <c r="CG152" s="389"/>
      <c r="CH152" s="389"/>
      <c r="CI152" s="389"/>
      <c r="CJ152" s="389"/>
      <c r="CK152" s="389"/>
      <c r="CL152" s="389"/>
      <c r="CM152" s="389"/>
      <c r="CN152" s="389"/>
      <c r="CO152" s="389"/>
      <c r="CP152" s="389"/>
      <c r="CQ152" s="256">
        <f t="shared" ref="CQ152:CQ157" si="231">SUM(CE152:CP152)</f>
        <v>0</v>
      </c>
      <c r="CR152" s="389"/>
      <c r="CS152" s="389"/>
      <c r="CT152" s="389"/>
      <c r="CU152" s="389"/>
      <c r="CV152" s="389"/>
      <c r="CW152" s="389"/>
      <c r="CX152" s="389"/>
      <c r="CY152" s="389"/>
      <c r="CZ152" s="389"/>
      <c r="DA152" s="389"/>
      <c r="DB152" s="389"/>
      <c r="DC152" s="389"/>
      <c r="DD152" s="256">
        <f t="shared" ref="DD152:DD157" si="232">SUM(CR152:DC152)</f>
        <v>0</v>
      </c>
    </row>
    <row r="153" spans="2:108" s="213" customFormat="1" ht="12.75" x14ac:dyDescent="0.2">
      <c r="B153" s="166">
        <v>4442</v>
      </c>
      <c r="C153" s="145"/>
      <c r="D153" s="153" t="s">
        <v>36</v>
      </c>
      <c r="E153" s="99" t="s">
        <v>429</v>
      </c>
      <c r="F153" s="168"/>
      <c r="G153" s="168"/>
      <c r="H153" s="168"/>
      <c r="I153" s="168"/>
      <c r="J153" s="168"/>
      <c r="K153" s="168"/>
      <c r="L153" s="168"/>
      <c r="M153" s="353"/>
      <c r="N153" s="353"/>
      <c r="O153" s="403"/>
      <c r="P153" s="360"/>
      <c r="Q153" s="256">
        <f t="shared" si="220"/>
        <v>0</v>
      </c>
      <c r="R153" s="389"/>
      <c r="S153" s="389"/>
      <c r="T153" s="389"/>
      <c r="U153" s="389"/>
      <c r="V153" s="389"/>
      <c r="W153" s="389"/>
      <c r="X153" s="389"/>
      <c r="Y153" s="389"/>
      <c r="Z153" s="389"/>
      <c r="AA153" s="389"/>
      <c r="AB153" s="389"/>
      <c r="AC153" s="389"/>
      <c r="AD153" s="256">
        <f t="shared" si="226"/>
        <v>0</v>
      </c>
      <c r="AE153" s="389"/>
      <c r="AF153" s="389"/>
      <c r="AG153" s="389"/>
      <c r="AH153" s="389"/>
      <c r="AI153" s="389"/>
      <c r="AJ153" s="389"/>
      <c r="AK153" s="389"/>
      <c r="AL153" s="389"/>
      <c r="AM153" s="389"/>
      <c r="AN153" s="389"/>
      <c r="AO153" s="389"/>
      <c r="AP153" s="389"/>
      <c r="AQ153" s="256">
        <f t="shared" si="227"/>
        <v>0</v>
      </c>
      <c r="AR153" s="389"/>
      <c r="AS153" s="389"/>
      <c r="AT153" s="389"/>
      <c r="AU153" s="389"/>
      <c r="AV153" s="389"/>
      <c r="AW153" s="389"/>
      <c r="AX153" s="389"/>
      <c r="AY153" s="389"/>
      <c r="AZ153" s="389"/>
      <c r="BA153" s="389"/>
      <c r="BB153" s="389"/>
      <c r="BC153" s="389"/>
      <c r="BD153" s="256">
        <f t="shared" si="228"/>
        <v>0</v>
      </c>
      <c r="BE153" s="389"/>
      <c r="BF153" s="389"/>
      <c r="BG153" s="389"/>
      <c r="BH153" s="389"/>
      <c r="BI153" s="389"/>
      <c r="BJ153" s="389"/>
      <c r="BK153" s="389"/>
      <c r="BL153" s="389"/>
      <c r="BM153" s="389"/>
      <c r="BN153" s="389"/>
      <c r="BO153" s="389"/>
      <c r="BP153" s="389"/>
      <c r="BQ153" s="256">
        <f t="shared" si="229"/>
        <v>0</v>
      </c>
      <c r="BR153" s="389"/>
      <c r="BS153" s="389"/>
      <c r="BT153" s="389"/>
      <c r="BU153" s="389"/>
      <c r="BV153" s="389"/>
      <c r="BW153" s="389"/>
      <c r="BX153" s="389"/>
      <c r="BY153" s="389"/>
      <c r="BZ153" s="389"/>
      <c r="CA153" s="389"/>
      <c r="CB153" s="389"/>
      <c r="CC153" s="389"/>
      <c r="CD153" s="256">
        <f t="shared" si="230"/>
        <v>0</v>
      </c>
      <c r="CE153" s="389"/>
      <c r="CF153" s="389"/>
      <c r="CG153" s="389"/>
      <c r="CH153" s="389"/>
      <c r="CI153" s="389"/>
      <c r="CJ153" s="389"/>
      <c r="CK153" s="389"/>
      <c r="CL153" s="389"/>
      <c r="CM153" s="389"/>
      <c r="CN153" s="389"/>
      <c r="CO153" s="389"/>
      <c r="CP153" s="389"/>
      <c r="CQ153" s="256">
        <f t="shared" si="231"/>
        <v>0</v>
      </c>
      <c r="CR153" s="389"/>
      <c r="CS153" s="389"/>
      <c r="CT153" s="389"/>
      <c r="CU153" s="389"/>
      <c r="CV153" s="389"/>
      <c r="CW153" s="389"/>
      <c r="CX153" s="389"/>
      <c r="CY153" s="389"/>
      <c r="CZ153" s="389"/>
      <c r="DA153" s="389"/>
      <c r="DB153" s="389"/>
      <c r="DC153" s="389"/>
      <c r="DD153" s="256">
        <f t="shared" si="232"/>
        <v>0</v>
      </c>
    </row>
    <row r="154" spans="2:108" s="213" customFormat="1" ht="12.75" x14ac:dyDescent="0.2">
      <c r="B154" s="166">
        <v>4442</v>
      </c>
      <c r="C154" s="145"/>
      <c r="D154" s="153" t="s">
        <v>36</v>
      </c>
      <c r="E154" s="99" t="s">
        <v>430</v>
      </c>
      <c r="F154" s="168"/>
      <c r="G154" s="168"/>
      <c r="H154" s="168"/>
      <c r="I154" s="168"/>
      <c r="J154" s="168"/>
      <c r="K154" s="168"/>
      <c r="L154" s="168"/>
      <c r="M154" s="353"/>
      <c r="N154" s="353"/>
      <c r="O154" s="403"/>
      <c r="P154" s="360"/>
      <c r="Q154" s="256">
        <f t="shared" si="220"/>
        <v>0</v>
      </c>
      <c r="R154" s="389"/>
      <c r="S154" s="389"/>
      <c r="T154" s="389"/>
      <c r="U154" s="389"/>
      <c r="V154" s="389"/>
      <c r="W154" s="389"/>
      <c r="X154" s="389"/>
      <c r="Y154" s="389"/>
      <c r="Z154" s="389"/>
      <c r="AA154" s="389"/>
      <c r="AB154" s="389"/>
      <c r="AC154" s="389"/>
      <c r="AD154" s="256">
        <f t="shared" si="226"/>
        <v>0</v>
      </c>
      <c r="AE154" s="389"/>
      <c r="AF154" s="389"/>
      <c r="AG154" s="389"/>
      <c r="AH154" s="389"/>
      <c r="AI154" s="389"/>
      <c r="AJ154" s="389"/>
      <c r="AK154" s="389"/>
      <c r="AL154" s="389"/>
      <c r="AM154" s="389"/>
      <c r="AN154" s="389"/>
      <c r="AO154" s="389"/>
      <c r="AP154" s="389"/>
      <c r="AQ154" s="256">
        <f t="shared" si="227"/>
        <v>0</v>
      </c>
      <c r="AR154" s="389"/>
      <c r="AS154" s="389"/>
      <c r="AT154" s="389"/>
      <c r="AU154" s="389"/>
      <c r="AV154" s="389"/>
      <c r="AW154" s="389"/>
      <c r="AX154" s="389"/>
      <c r="AY154" s="389"/>
      <c r="AZ154" s="389"/>
      <c r="BA154" s="389"/>
      <c r="BB154" s="389"/>
      <c r="BC154" s="389"/>
      <c r="BD154" s="256">
        <f t="shared" si="228"/>
        <v>0</v>
      </c>
      <c r="BE154" s="389"/>
      <c r="BF154" s="389"/>
      <c r="BG154" s="389"/>
      <c r="BH154" s="389"/>
      <c r="BI154" s="389"/>
      <c r="BJ154" s="389"/>
      <c r="BK154" s="389"/>
      <c r="BL154" s="389"/>
      <c r="BM154" s="389"/>
      <c r="BN154" s="389"/>
      <c r="BO154" s="389"/>
      <c r="BP154" s="389"/>
      <c r="BQ154" s="256">
        <f t="shared" si="229"/>
        <v>0</v>
      </c>
      <c r="BR154" s="389"/>
      <c r="BS154" s="389"/>
      <c r="BT154" s="389"/>
      <c r="BU154" s="389"/>
      <c r="BV154" s="389"/>
      <c r="BW154" s="389"/>
      <c r="BX154" s="389"/>
      <c r="BY154" s="389"/>
      <c r="BZ154" s="389"/>
      <c r="CA154" s="389"/>
      <c r="CB154" s="389"/>
      <c r="CC154" s="389"/>
      <c r="CD154" s="256">
        <f t="shared" si="230"/>
        <v>0</v>
      </c>
      <c r="CE154" s="389"/>
      <c r="CF154" s="389"/>
      <c r="CG154" s="389"/>
      <c r="CH154" s="389"/>
      <c r="CI154" s="389"/>
      <c r="CJ154" s="389"/>
      <c r="CK154" s="389"/>
      <c r="CL154" s="389"/>
      <c r="CM154" s="389"/>
      <c r="CN154" s="389"/>
      <c r="CO154" s="389"/>
      <c r="CP154" s="389"/>
      <c r="CQ154" s="256">
        <f t="shared" si="231"/>
        <v>0</v>
      </c>
      <c r="CR154" s="389"/>
      <c r="CS154" s="389"/>
      <c r="CT154" s="389"/>
      <c r="CU154" s="389"/>
      <c r="CV154" s="389"/>
      <c r="CW154" s="389"/>
      <c r="CX154" s="389"/>
      <c r="CY154" s="389"/>
      <c r="CZ154" s="389"/>
      <c r="DA154" s="389"/>
      <c r="DB154" s="389"/>
      <c r="DC154" s="389"/>
      <c r="DD154" s="256">
        <f t="shared" si="232"/>
        <v>0</v>
      </c>
    </row>
    <row r="155" spans="2:108" s="213" customFormat="1" ht="12.75" x14ac:dyDescent="0.2">
      <c r="B155" s="166">
        <v>4442</v>
      </c>
      <c r="C155" s="145"/>
      <c r="D155" s="153" t="s">
        <v>36</v>
      </c>
      <c r="E155" s="99" t="s">
        <v>431</v>
      </c>
      <c r="F155" s="168"/>
      <c r="G155" s="168"/>
      <c r="H155" s="168"/>
      <c r="I155" s="168"/>
      <c r="J155" s="168"/>
      <c r="K155" s="168"/>
      <c r="L155" s="168"/>
      <c r="M155" s="353"/>
      <c r="N155" s="353"/>
      <c r="O155" s="403"/>
      <c r="P155" s="360"/>
      <c r="Q155" s="256">
        <f t="shared" si="220"/>
        <v>0</v>
      </c>
      <c r="R155" s="389"/>
      <c r="S155" s="389"/>
      <c r="T155" s="389"/>
      <c r="U155" s="389"/>
      <c r="V155" s="389"/>
      <c r="W155" s="389"/>
      <c r="X155" s="389"/>
      <c r="Y155" s="389"/>
      <c r="Z155" s="389"/>
      <c r="AA155" s="389"/>
      <c r="AB155" s="389"/>
      <c r="AC155" s="389"/>
      <c r="AD155" s="256">
        <f t="shared" si="226"/>
        <v>0</v>
      </c>
      <c r="AE155" s="389"/>
      <c r="AF155" s="389"/>
      <c r="AG155" s="389"/>
      <c r="AH155" s="389"/>
      <c r="AI155" s="389"/>
      <c r="AJ155" s="389"/>
      <c r="AK155" s="389"/>
      <c r="AL155" s="389"/>
      <c r="AM155" s="389"/>
      <c r="AN155" s="389"/>
      <c r="AO155" s="389"/>
      <c r="AP155" s="389"/>
      <c r="AQ155" s="256">
        <f t="shared" si="227"/>
        <v>0</v>
      </c>
      <c r="AR155" s="389"/>
      <c r="AS155" s="389"/>
      <c r="AT155" s="389"/>
      <c r="AU155" s="389"/>
      <c r="AV155" s="389"/>
      <c r="AW155" s="389"/>
      <c r="AX155" s="389"/>
      <c r="AY155" s="389"/>
      <c r="AZ155" s="389"/>
      <c r="BA155" s="389"/>
      <c r="BB155" s="389"/>
      <c r="BC155" s="389"/>
      <c r="BD155" s="256">
        <f t="shared" si="228"/>
        <v>0</v>
      </c>
      <c r="BE155" s="389"/>
      <c r="BF155" s="389"/>
      <c r="BG155" s="389"/>
      <c r="BH155" s="389"/>
      <c r="BI155" s="389"/>
      <c r="BJ155" s="389"/>
      <c r="BK155" s="389"/>
      <c r="BL155" s="389"/>
      <c r="BM155" s="389"/>
      <c r="BN155" s="389"/>
      <c r="BO155" s="389"/>
      <c r="BP155" s="389"/>
      <c r="BQ155" s="256">
        <f t="shared" si="229"/>
        <v>0</v>
      </c>
      <c r="BR155" s="389"/>
      <c r="BS155" s="389"/>
      <c r="BT155" s="389"/>
      <c r="BU155" s="389"/>
      <c r="BV155" s="389"/>
      <c r="BW155" s="389"/>
      <c r="BX155" s="389"/>
      <c r="BY155" s="389"/>
      <c r="BZ155" s="389"/>
      <c r="CA155" s="389"/>
      <c r="CB155" s="389"/>
      <c r="CC155" s="389"/>
      <c r="CD155" s="256">
        <f t="shared" si="230"/>
        <v>0</v>
      </c>
      <c r="CE155" s="389"/>
      <c r="CF155" s="389"/>
      <c r="CG155" s="389"/>
      <c r="CH155" s="389"/>
      <c r="CI155" s="389"/>
      <c r="CJ155" s="389"/>
      <c r="CK155" s="389"/>
      <c r="CL155" s="389"/>
      <c r="CM155" s="389"/>
      <c r="CN155" s="389"/>
      <c r="CO155" s="389"/>
      <c r="CP155" s="389"/>
      <c r="CQ155" s="256">
        <f t="shared" si="231"/>
        <v>0</v>
      </c>
      <c r="CR155" s="389"/>
      <c r="CS155" s="389"/>
      <c r="CT155" s="389"/>
      <c r="CU155" s="389"/>
      <c r="CV155" s="389"/>
      <c r="CW155" s="389"/>
      <c r="CX155" s="389"/>
      <c r="CY155" s="389"/>
      <c r="CZ155" s="389"/>
      <c r="DA155" s="389"/>
      <c r="DB155" s="389"/>
      <c r="DC155" s="389"/>
      <c r="DD155" s="256">
        <f t="shared" si="232"/>
        <v>0</v>
      </c>
    </row>
    <row r="156" spans="2:108" s="213" customFormat="1" ht="12.75" x14ac:dyDescent="0.2">
      <c r="B156" s="166">
        <v>4442</v>
      </c>
      <c r="C156" s="145"/>
      <c r="D156" s="153" t="s">
        <v>36</v>
      </c>
      <c r="E156" s="99" t="s">
        <v>432</v>
      </c>
      <c r="F156" s="168"/>
      <c r="G156" s="168"/>
      <c r="H156" s="168"/>
      <c r="I156" s="168"/>
      <c r="J156" s="168"/>
      <c r="K156" s="168"/>
      <c r="L156" s="168"/>
      <c r="M156" s="353"/>
      <c r="N156" s="353"/>
      <c r="O156" s="403"/>
      <c r="P156" s="360"/>
      <c r="Q156" s="256">
        <f t="shared" si="220"/>
        <v>0</v>
      </c>
      <c r="R156" s="389"/>
      <c r="S156" s="389"/>
      <c r="T156" s="389"/>
      <c r="U156" s="389"/>
      <c r="V156" s="389"/>
      <c r="W156" s="389"/>
      <c r="X156" s="389"/>
      <c r="Y156" s="389"/>
      <c r="Z156" s="389"/>
      <c r="AA156" s="389"/>
      <c r="AB156" s="389"/>
      <c r="AC156" s="389"/>
      <c r="AD156" s="256">
        <f t="shared" si="226"/>
        <v>0</v>
      </c>
      <c r="AE156" s="389"/>
      <c r="AF156" s="389"/>
      <c r="AG156" s="389"/>
      <c r="AH156" s="389"/>
      <c r="AI156" s="389"/>
      <c r="AJ156" s="389"/>
      <c r="AK156" s="389"/>
      <c r="AL156" s="389"/>
      <c r="AM156" s="389"/>
      <c r="AN156" s="389"/>
      <c r="AO156" s="389"/>
      <c r="AP156" s="389"/>
      <c r="AQ156" s="256">
        <f t="shared" si="227"/>
        <v>0</v>
      </c>
      <c r="AR156" s="389"/>
      <c r="AS156" s="389"/>
      <c r="AT156" s="389"/>
      <c r="AU156" s="389"/>
      <c r="AV156" s="389"/>
      <c r="AW156" s="389"/>
      <c r="AX156" s="389"/>
      <c r="AY156" s="389"/>
      <c r="AZ156" s="389"/>
      <c r="BA156" s="389"/>
      <c r="BB156" s="389"/>
      <c r="BC156" s="389"/>
      <c r="BD156" s="256">
        <f t="shared" si="228"/>
        <v>0</v>
      </c>
      <c r="BE156" s="389"/>
      <c r="BF156" s="389"/>
      <c r="BG156" s="389"/>
      <c r="BH156" s="389"/>
      <c r="BI156" s="389"/>
      <c r="BJ156" s="389"/>
      <c r="BK156" s="389"/>
      <c r="BL156" s="389"/>
      <c r="BM156" s="389"/>
      <c r="BN156" s="389"/>
      <c r="BO156" s="389"/>
      <c r="BP156" s="389"/>
      <c r="BQ156" s="256">
        <f t="shared" si="229"/>
        <v>0</v>
      </c>
      <c r="BR156" s="389"/>
      <c r="BS156" s="389"/>
      <c r="BT156" s="389"/>
      <c r="BU156" s="389"/>
      <c r="BV156" s="389"/>
      <c r="BW156" s="389"/>
      <c r="BX156" s="389"/>
      <c r="BY156" s="389"/>
      <c r="BZ156" s="389"/>
      <c r="CA156" s="389"/>
      <c r="CB156" s="389"/>
      <c r="CC156" s="389"/>
      <c r="CD156" s="256">
        <f t="shared" si="230"/>
        <v>0</v>
      </c>
      <c r="CE156" s="389"/>
      <c r="CF156" s="389"/>
      <c r="CG156" s="389"/>
      <c r="CH156" s="389"/>
      <c r="CI156" s="389"/>
      <c r="CJ156" s="389"/>
      <c r="CK156" s="389"/>
      <c r="CL156" s="389"/>
      <c r="CM156" s="389"/>
      <c r="CN156" s="389"/>
      <c r="CO156" s="389"/>
      <c r="CP156" s="389"/>
      <c r="CQ156" s="256">
        <f t="shared" si="231"/>
        <v>0</v>
      </c>
      <c r="CR156" s="389"/>
      <c r="CS156" s="389"/>
      <c r="CT156" s="389"/>
      <c r="CU156" s="389"/>
      <c r="CV156" s="389"/>
      <c r="CW156" s="389"/>
      <c r="CX156" s="389"/>
      <c r="CY156" s="389"/>
      <c r="CZ156" s="389"/>
      <c r="DA156" s="389"/>
      <c r="DB156" s="389"/>
      <c r="DC156" s="389"/>
      <c r="DD156" s="256">
        <f t="shared" si="232"/>
        <v>0</v>
      </c>
    </row>
    <row r="157" spans="2:108" s="213" customFormat="1" ht="12.75" x14ac:dyDescent="0.2">
      <c r="B157" s="166">
        <v>4442</v>
      </c>
      <c r="C157" s="145"/>
      <c r="D157" s="153" t="s">
        <v>36</v>
      </c>
      <c r="E157" s="99" t="s">
        <v>433</v>
      </c>
      <c r="F157" s="168"/>
      <c r="G157" s="168"/>
      <c r="H157" s="168"/>
      <c r="I157" s="168"/>
      <c r="J157" s="168"/>
      <c r="K157" s="168"/>
      <c r="L157" s="168"/>
      <c r="M157" s="353"/>
      <c r="N157" s="353"/>
      <c r="O157" s="403"/>
      <c r="P157" s="360"/>
      <c r="Q157" s="256">
        <f t="shared" si="220"/>
        <v>0</v>
      </c>
      <c r="R157" s="389"/>
      <c r="S157" s="389"/>
      <c r="T157" s="389"/>
      <c r="U157" s="389"/>
      <c r="V157" s="389"/>
      <c r="W157" s="389"/>
      <c r="X157" s="389"/>
      <c r="Y157" s="389"/>
      <c r="Z157" s="389"/>
      <c r="AA157" s="389"/>
      <c r="AB157" s="389"/>
      <c r="AC157" s="389"/>
      <c r="AD157" s="256">
        <f t="shared" si="226"/>
        <v>0</v>
      </c>
      <c r="AE157" s="389"/>
      <c r="AF157" s="389"/>
      <c r="AG157" s="389"/>
      <c r="AH157" s="389"/>
      <c r="AI157" s="389"/>
      <c r="AJ157" s="389"/>
      <c r="AK157" s="389"/>
      <c r="AL157" s="389"/>
      <c r="AM157" s="389"/>
      <c r="AN157" s="389"/>
      <c r="AO157" s="389"/>
      <c r="AP157" s="389"/>
      <c r="AQ157" s="256">
        <f t="shared" si="227"/>
        <v>0</v>
      </c>
      <c r="AR157" s="389"/>
      <c r="AS157" s="389"/>
      <c r="AT157" s="389"/>
      <c r="AU157" s="389"/>
      <c r="AV157" s="389"/>
      <c r="AW157" s="389"/>
      <c r="AX157" s="389"/>
      <c r="AY157" s="389"/>
      <c r="AZ157" s="389"/>
      <c r="BA157" s="389"/>
      <c r="BB157" s="389"/>
      <c r="BC157" s="389"/>
      <c r="BD157" s="256">
        <f t="shared" si="228"/>
        <v>0</v>
      </c>
      <c r="BE157" s="389"/>
      <c r="BF157" s="389"/>
      <c r="BG157" s="389"/>
      <c r="BH157" s="389"/>
      <c r="BI157" s="389"/>
      <c r="BJ157" s="389"/>
      <c r="BK157" s="389"/>
      <c r="BL157" s="389"/>
      <c r="BM157" s="389"/>
      <c r="BN157" s="389"/>
      <c r="BO157" s="389"/>
      <c r="BP157" s="389"/>
      <c r="BQ157" s="256">
        <f t="shared" si="229"/>
        <v>0</v>
      </c>
      <c r="BR157" s="389"/>
      <c r="BS157" s="389"/>
      <c r="BT157" s="389"/>
      <c r="BU157" s="389"/>
      <c r="BV157" s="389"/>
      <c r="BW157" s="389"/>
      <c r="BX157" s="389"/>
      <c r="BY157" s="389"/>
      <c r="BZ157" s="389"/>
      <c r="CA157" s="389"/>
      <c r="CB157" s="389"/>
      <c r="CC157" s="389"/>
      <c r="CD157" s="256">
        <f t="shared" si="230"/>
        <v>0</v>
      </c>
      <c r="CE157" s="389"/>
      <c r="CF157" s="389"/>
      <c r="CG157" s="389"/>
      <c r="CH157" s="389"/>
      <c r="CI157" s="389"/>
      <c r="CJ157" s="389"/>
      <c r="CK157" s="389"/>
      <c r="CL157" s="389"/>
      <c r="CM157" s="389"/>
      <c r="CN157" s="389"/>
      <c r="CO157" s="389"/>
      <c r="CP157" s="389"/>
      <c r="CQ157" s="256">
        <f t="shared" si="231"/>
        <v>0</v>
      </c>
      <c r="CR157" s="389"/>
      <c r="CS157" s="389"/>
      <c r="CT157" s="389"/>
      <c r="CU157" s="389"/>
      <c r="CV157" s="389"/>
      <c r="CW157" s="389"/>
      <c r="CX157" s="389"/>
      <c r="CY157" s="389"/>
      <c r="CZ157" s="389"/>
      <c r="DA157" s="389"/>
      <c r="DB157" s="389"/>
      <c r="DC157" s="389"/>
      <c r="DD157" s="256">
        <f t="shared" si="232"/>
        <v>0</v>
      </c>
    </row>
    <row r="158" spans="2:108" s="213" customFormat="1" ht="21.75" customHeight="1" x14ac:dyDescent="0.2">
      <c r="B158" s="14"/>
      <c r="C158" s="14">
        <v>4.5</v>
      </c>
      <c r="D158" s="106"/>
      <c r="E158" s="15" t="s">
        <v>216</v>
      </c>
      <c r="F158" s="16"/>
      <c r="G158" s="16"/>
      <c r="H158" s="16"/>
      <c r="I158" s="16"/>
      <c r="J158" s="16"/>
      <c r="K158" s="16"/>
      <c r="L158" s="16"/>
      <c r="M158" s="267"/>
      <c r="N158" s="264"/>
      <c r="O158" s="337"/>
      <c r="P158" s="326"/>
      <c r="Q158" s="336">
        <f>SUM(Q159:Q159)</f>
        <v>0</v>
      </c>
      <c r="R158" s="336">
        <f t="shared" ref="R158:CE158" si="233">SUM(R159:R159)</f>
        <v>0</v>
      </c>
      <c r="S158" s="336">
        <f t="shared" si="233"/>
        <v>0</v>
      </c>
      <c r="T158" s="336">
        <f t="shared" si="233"/>
        <v>0</v>
      </c>
      <c r="U158" s="336">
        <f t="shared" si="233"/>
        <v>0</v>
      </c>
      <c r="V158" s="336">
        <f t="shared" si="233"/>
        <v>0</v>
      </c>
      <c r="W158" s="336">
        <f t="shared" si="233"/>
        <v>0</v>
      </c>
      <c r="X158" s="336">
        <f t="shared" si="233"/>
        <v>0</v>
      </c>
      <c r="Y158" s="336">
        <f t="shared" si="233"/>
        <v>0</v>
      </c>
      <c r="Z158" s="336">
        <f t="shared" si="233"/>
        <v>0</v>
      </c>
      <c r="AA158" s="336">
        <f t="shared" si="233"/>
        <v>0</v>
      </c>
      <c r="AB158" s="336">
        <f t="shared" si="233"/>
        <v>0</v>
      </c>
      <c r="AC158" s="336">
        <f t="shared" si="233"/>
        <v>0</v>
      </c>
      <c r="AD158" s="336">
        <f t="shared" si="233"/>
        <v>0</v>
      </c>
      <c r="AE158" s="336">
        <f t="shared" si="233"/>
        <v>0</v>
      </c>
      <c r="AF158" s="336">
        <f t="shared" si="233"/>
        <v>0</v>
      </c>
      <c r="AG158" s="336">
        <f t="shared" si="233"/>
        <v>0</v>
      </c>
      <c r="AH158" s="336">
        <f t="shared" si="233"/>
        <v>0</v>
      </c>
      <c r="AI158" s="336">
        <f t="shared" si="233"/>
        <v>0</v>
      </c>
      <c r="AJ158" s="336">
        <f t="shared" si="233"/>
        <v>0</v>
      </c>
      <c r="AK158" s="336">
        <f t="shared" si="233"/>
        <v>0</v>
      </c>
      <c r="AL158" s="336">
        <f t="shared" si="233"/>
        <v>0</v>
      </c>
      <c r="AM158" s="336">
        <f t="shared" si="233"/>
        <v>0</v>
      </c>
      <c r="AN158" s="336">
        <f t="shared" si="233"/>
        <v>0</v>
      </c>
      <c r="AO158" s="336">
        <f t="shared" si="233"/>
        <v>0</v>
      </c>
      <c r="AP158" s="336">
        <f t="shared" si="233"/>
        <v>0</v>
      </c>
      <c r="AQ158" s="336">
        <f t="shared" si="233"/>
        <v>0</v>
      </c>
      <c r="AR158" s="336">
        <f t="shared" si="233"/>
        <v>0</v>
      </c>
      <c r="AS158" s="336">
        <f t="shared" si="233"/>
        <v>0</v>
      </c>
      <c r="AT158" s="336">
        <f t="shared" si="233"/>
        <v>0</v>
      </c>
      <c r="AU158" s="336">
        <f t="shared" si="233"/>
        <v>0</v>
      </c>
      <c r="AV158" s="336">
        <f t="shared" si="233"/>
        <v>0</v>
      </c>
      <c r="AW158" s="336">
        <f t="shared" si="233"/>
        <v>0</v>
      </c>
      <c r="AX158" s="336">
        <f t="shared" si="233"/>
        <v>0</v>
      </c>
      <c r="AY158" s="336">
        <f t="shared" si="233"/>
        <v>0</v>
      </c>
      <c r="AZ158" s="336">
        <f t="shared" si="233"/>
        <v>0</v>
      </c>
      <c r="BA158" s="336">
        <f t="shared" si="233"/>
        <v>0</v>
      </c>
      <c r="BB158" s="336">
        <f t="shared" si="233"/>
        <v>0</v>
      </c>
      <c r="BC158" s="336">
        <f t="shared" si="233"/>
        <v>0</v>
      </c>
      <c r="BD158" s="336">
        <f t="shared" si="233"/>
        <v>0</v>
      </c>
      <c r="BE158" s="336">
        <f t="shared" si="233"/>
        <v>0</v>
      </c>
      <c r="BF158" s="336">
        <f t="shared" si="233"/>
        <v>0</v>
      </c>
      <c r="BG158" s="336">
        <f t="shared" si="233"/>
        <v>0</v>
      </c>
      <c r="BH158" s="336">
        <f t="shared" si="233"/>
        <v>0</v>
      </c>
      <c r="BI158" s="336">
        <f t="shared" si="233"/>
        <v>0</v>
      </c>
      <c r="BJ158" s="336">
        <f t="shared" si="233"/>
        <v>0</v>
      </c>
      <c r="BK158" s="336">
        <f t="shared" si="233"/>
        <v>0</v>
      </c>
      <c r="BL158" s="336">
        <f t="shared" si="233"/>
        <v>0</v>
      </c>
      <c r="BM158" s="336">
        <f t="shared" si="233"/>
        <v>0</v>
      </c>
      <c r="BN158" s="336">
        <f t="shared" si="233"/>
        <v>0</v>
      </c>
      <c r="BO158" s="336">
        <f t="shared" si="233"/>
        <v>0</v>
      </c>
      <c r="BP158" s="336">
        <f t="shared" si="233"/>
        <v>0</v>
      </c>
      <c r="BQ158" s="336">
        <f t="shared" si="233"/>
        <v>0</v>
      </c>
      <c r="BR158" s="336">
        <f t="shared" si="233"/>
        <v>0</v>
      </c>
      <c r="BS158" s="336">
        <f t="shared" si="233"/>
        <v>0</v>
      </c>
      <c r="BT158" s="336">
        <f t="shared" si="233"/>
        <v>0</v>
      </c>
      <c r="BU158" s="336">
        <f t="shared" si="233"/>
        <v>0</v>
      </c>
      <c r="BV158" s="336">
        <f t="shared" si="233"/>
        <v>0</v>
      </c>
      <c r="BW158" s="336">
        <f t="shared" si="233"/>
        <v>0</v>
      </c>
      <c r="BX158" s="336">
        <f t="shared" si="233"/>
        <v>0</v>
      </c>
      <c r="BY158" s="336">
        <f t="shared" si="233"/>
        <v>0</v>
      </c>
      <c r="BZ158" s="336">
        <f t="shared" si="233"/>
        <v>0</v>
      </c>
      <c r="CA158" s="336">
        <f t="shared" si="233"/>
        <v>0</v>
      </c>
      <c r="CB158" s="336">
        <f t="shared" si="233"/>
        <v>0</v>
      </c>
      <c r="CC158" s="336">
        <f t="shared" si="233"/>
        <v>0</v>
      </c>
      <c r="CD158" s="336">
        <f t="shared" ref="CD158" si="234">SUM(CD159:CD159)</f>
        <v>0</v>
      </c>
      <c r="CE158" s="336">
        <f t="shared" si="233"/>
        <v>0</v>
      </c>
      <c r="CF158" s="336">
        <f t="shared" ref="CF158:DD158" si="235">SUM(CF159:CF159)</f>
        <v>0</v>
      </c>
      <c r="CG158" s="336">
        <f t="shared" si="235"/>
        <v>0</v>
      </c>
      <c r="CH158" s="336">
        <f t="shared" si="235"/>
        <v>0</v>
      </c>
      <c r="CI158" s="336">
        <f t="shared" si="235"/>
        <v>0</v>
      </c>
      <c r="CJ158" s="336">
        <f t="shared" si="235"/>
        <v>0</v>
      </c>
      <c r="CK158" s="336">
        <f t="shared" si="235"/>
        <v>0</v>
      </c>
      <c r="CL158" s="336">
        <f t="shared" si="235"/>
        <v>0</v>
      </c>
      <c r="CM158" s="336">
        <f t="shared" si="235"/>
        <v>0</v>
      </c>
      <c r="CN158" s="336">
        <f t="shared" si="235"/>
        <v>0</v>
      </c>
      <c r="CO158" s="336">
        <f t="shared" si="235"/>
        <v>0</v>
      </c>
      <c r="CP158" s="336">
        <f t="shared" si="235"/>
        <v>0</v>
      </c>
      <c r="CQ158" s="336">
        <f t="shared" si="235"/>
        <v>0</v>
      </c>
      <c r="CR158" s="336">
        <f t="shared" si="235"/>
        <v>0</v>
      </c>
      <c r="CS158" s="336">
        <f t="shared" si="235"/>
        <v>0</v>
      </c>
      <c r="CT158" s="336">
        <f t="shared" si="235"/>
        <v>0</v>
      </c>
      <c r="CU158" s="336">
        <f t="shared" si="235"/>
        <v>0</v>
      </c>
      <c r="CV158" s="336">
        <f t="shared" si="235"/>
        <v>0</v>
      </c>
      <c r="CW158" s="336">
        <f t="shared" si="235"/>
        <v>0</v>
      </c>
      <c r="CX158" s="336">
        <f t="shared" si="235"/>
        <v>0</v>
      </c>
      <c r="CY158" s="336">
        <f t="shared" si="235"/>
        <v>0</v>
      </c>
      <c r="CZ158" s="336">
        <f t="shared" si="235"/>
        <v>0</v>
      </c>
      <c r="DA158" s="336">
        <f t="shared" si="235"/>
        <v>0</v>
      </c>
      <c r="DB158" s="336">
        <f t="shared" si="235"/>
        <v>0</v>
      </c>
      <c r="DC158" s="336">
        <f t="shared" si="235"/>
        <v>0</v>
      </c>
      <c r="DD158" s="336">
        <f t="shared" si="235"/>
        <v>0</v>
      </c>
    </row>
    <row r="159" spans="2:108" s="213" customFormat="1" ht="14.65" customHeight="1" x14ac:dyDescent="0.2">
      <c r="B159" s="166">
        <v>4491</v>
      </c>
      <c r="C159" s="145" t="s">
        <v>226</v>
      </c>
      <c r="D159" s="153" t="s">
        <v>36</v>
      </c>
      <c r="E159" s="100" t="s">
        <v>71323</v>
      </c>
      <c r="F159" s="168"/>
      <c r="G159" s="168"/>
      <c r="H159" s="587"/>
      <c r="I159" s="587"/>
      <c r="J159" s="168"/>
      <c r="K159" s="168"/>
      <c r="L159" s="168"/>
      <c r="M159" s="353"/>
      <c r="N159" s="353"/>
      <c r="O159" s="403"/>
      <c r="P159" s="360"/>
      <c r="Q159" s="256">
        <f>P159*N159*M159</f>
        <v>0</v>
      </c>
      <c r="R159" s="389"/>
      <c r="S159" s="389"/>
      <c r="T159" s="389"/>
      <c r="U159" s="389"/>
      <c r="V159" s="389"/>
      <c r="W159" s="389"/>
      <c r="X159" s="389"/>
      <c r="Y159" s="389"/>
      <c r="Z159" s="389"/>
      <c r="AA159" s="389"/>
      <c r="AB159" s="389"/>
      <c r="AC159" s="389"/>
      <c r="AD159" s="256">
        <f t="shared" ref="AD159" si="236">SUM(R159:AC159)</f>
        <v>0</v>
      </c>
      <c r="AE159" s="389"/>
      <c r="AF159" s="389"/>
      <c r="AG159" s="389"/>
      <c r="AH159" s="389"/>
      <c r="AI159" s="389"/>
      <c r="AJ159" s="389"/>
      <c r="AK159" s="389"/>
      <c r="AL159" s="389"/>
      <c r="AM159" s="389"/>
      <c r="AN159" s="389"/>
      <c r="AO159" s="389"/>
      <c r="AP159" s="389"/>
      <c r="AQ159" s="256">
        <f t="shared" ref="AQ159" si="237">SUM(AE159:AP159)</f>
        <v>0</v>
      </c>
      <c r="AR159" s="389"/>
      <c r="AS159" s="389"/>
      <c r="AT159" s="389"/>
      <c r="AU159" s="389"/>
      <c r="AV159" s="389"/>
      <c r="AW159" s="389"/>
      <c r="AX159" s="389"/>
      <c r="AY159" s="389"/>
      <c r="AZ159" s="389"/>
      <c r="BA159" s="389"/>
      <c r="BB159" s="389"/>
      <c r="BC159" s="389"/>
      <c r="BD159" s="256">
        <f t="shared" ref="BD159" si="238">SUM(AR159:BC159)</f>
        <v>0</v>
      </c>
      <c r="BE159" s="389"/>
      <c r="BF159" s="389"/>
      <c r="BG159" s="389"/>
      <c r="BH159" s="389"/>
      <c r="BI159" s="389"/>
      <c r="BJ159" s="389"/>
      <c r="BK159" s="389"/>
      <c r="BL159" s="389"/>
      <c r="BM159" s="389"/>
      <c r="BN159" s="389"/>
      <c r="BO159" s="389"/>
      <c r="BP159" s="389"/>
      <c r="BQ159" s="256">
        <f t="shared" ref="BQ159" si="239">SUM(BE159:BP159)</f>
        <v>0</v>
      </c>
      <c r="BR159" s="389"/>
      <c r="BS159" s="389"/>
      <c r="BT159" s="389"/>
      <c r="BU159" s="389"/>
      <c r="BV159" s="389"/>
      <c r="BW159" s="389"/>
      <c r="BX159" s="389"/>
      <c r="BY159" s="389"/>
      <c r="BZ159" s="389"/>
      <c r="CA159" s="389"/>
      <c r="CB159" s="389"/>
      <c r="CC159" s="389"/>
      <c r="CD159" s="256">
        <f t="shared" ref="CD159" si="240">SUM(BR159:CC159)</f>
        <v>0</v>
      </c>
      <c r="CE159" s="389"/>
      <c r="CF159" s="389"/>
      <c r="CG159" s="389"/>
      <c r="CH159" s="389"/>
      <c r="CI159" s="389"/>
      <c r="CJ159" s="389"/>
      <c r="CK159" s="389"/>
      <c r="CL159" s="389"/>
      <c r="CM159" s="389"/>
      <c r="CN159" s="389"/>
      <c r="CO159" s="389"/>
      <c r="CP159" s="389"/>
      <c r="CQ159" s="256">
        <f t="shared" ref="CQ159" si="241">SUM(CE159:CP159)</f>
        <v>0</v>
      </c>
      <c r="CR159" s="389"/>
      <c r="CS159" s="389"/>
      <c r="CT159" s="389"/>
      <c r="CU159" s="389"/>
      <c r="CV159" s="389"/>
      <c r="CW159" s="389"/>
      <c r="CX159" s="389"/>
      <c r="CY159" s="389"/>
      <c r="CZ159" s="389"/>
      <c r="DA159" s="389"/>
      <c r="DB159" s="389"/>
      <c r="DC159" s="389"/>
      <c r="DD159" s="256">
        <f t="shared" ref="DD159" si="242">SUM(CR159:DC159)</f>
        <v>0</v>
      </c>
    </row>
    <row r="160" spans="2:108" s="213" customFormat="1" ht="15" customHeight="1" thickBot="1" x14ac:dyDescent="0.25">
      <c r="B160" s="229"/>
      <c r="C160" s="59"/>
      <c r="D160" s="152"/>
      <c r="E160" s="60"/>
      <c r="F160" s="60"/>
      <c r="G160" s="60"/>
      <c r="H160" s="60"/>
      <c r="I160" s="60"/>
      <c r="J160" s="60"/>
      <c r="K160" s="60"/>
      <c r="L160" s="60"/>
      <c r="M160" s="60"/>
      <c r="N160" s="152"/>
      <c r="O160" s="60"/>
      <c r="P160" s="327" t="s">
        <v>19</v>
      </c>
      <c r="Q160" s="262">
        <f t="shared" ref="Q160:AV160" ca="1" si="243">Q102+Q116+Q130+Q145+Q158</f>
        <v>0</v>
      </c>
      <c r="R160" s="262">
        <f t="shared" ca="1" si="243"/>
        <v>0</v>
      </c>
      <c r="S160" s="262">
        <f t="shared" ca="1" si="243"/>
        <v>0</v>
      </c>
      <c r="T160" s="262">
        <f t="shared" ca="1" si="243"/>
        <v>0</v>
      </c>
      <c r="U160" s="262">
        <f t="shared" ca="1" si="243"/>
        <v>0</v>
      </c>
      <c r="V160" s="262">
        <f t="shared" ca="1" si="243"/>
        <v>0</v>
      </c>
      <c r="W160" s="262">
        <f t="shared" ca="1" si="243"/>
        <v>0</v>
      </c>
      <c r="X160" s="262">
        <f t="shared" ca="1" si="243"/>
        <v>0</v>
      </c>
      <c r="Y160" s="262">
        <f t="shared" ca="1" si="243"/>
        <v>0</v>
      </c>
      <c r="Z160" s="262">
        <f t="shared" ca="1" si="243"/>
        <v>0</v>
      </c>
      <c r="AA160" s="262">
        <f t="shared" ca="1" si="243"/>
        <v>0</v>
      </c>
      <c r="AB160" s="262">
        <f t="shared" ca="1" si="243"/>
        <v>0</v>
      </c>
      <c r="AC160" s="262">
        <f t="shared" ca="1" si="243"/>
        <v>0</v>
      </c>
      <c r="AD160" s="262">
        <f t="shared" ca="1" si="243"/>
        <v>0</v>
      </c>
      <c r="AE160" s="262">
        <f t="shared" ca="1" si="243"/>
        <v>0</v>
      </c>
      <c r="AF160" s="262">
        <f t="shared" ca="1" si="243"/>
        <v>0</v>
      </c>
      <c r="AG160" s="262">
        <f t="shared" ca="1" si="243"/>
        <v>0</v>
      </c>
      <c r="AH160" s="262">
        <f t="shared" ca="1" si="243"/>
        <v>0</v>
      </c>
      <c r="AI160" s="262">
        <f t="shared" ca="1" si="243"/>
        <v>0</v>
      </c>
      <c r="AJ160" s="262">
        <f t="shared" ca="1" si="243"/>
        <v>0</v>
      </c>
      <c r="AK160" s="262">
        <f t="shared" ca="1" si="243"/>
        <v>0</v>
      </c>
      <c r="AL160" s="262">
        <f t="shared" ca="1" si="243"/>
        <v>0</v>
      </c>
      <c r="AM160" s="262">
        <f t="shared" ca="1" si="243"/>
        <v>0</v>
      </c>
      <c r="AN160" s="262">
        <f t="shared" ca="1" si="243"/>
        <v>0</v>
      </c>
      <c r="AO160" s="262">
        <f t="shared" ca="1" si="243"/>
        <v>0</v>
      </c>
      <c r="AP160" s="262">
        <f t="shared" ca="1" si="243"/>
        <v>0</v>
      </c>
      <c r="AQ160" s="262">
        <f t="shared" ca="1" si="243"/>
        <v>0</v>
      </c>
      <c r="AR160" s="262">
        <f t="shared" ca="1" si="243"/>
        <v>0</v>
      </c>
      <c r="AS160" s="262">
        <f t="shared" ca="1" si="243"/>
        <v>0</v>
      </c>
      <c r="AT160" s="262">
        <f t="shared" ca="1" si="243"/>
        <v>0</v>
      </c>
      <c r="AU160" s="262">
        <f t="shared" ca="1" si="243"/>
        <v>0</v>
      </c>
      <c r="AV160" s="262">
        <f t="shared" ca="1" si="243"/>
        <v>0</v>
      </c>
      <c r="AW160" s="262">
        <f t="shared" ref="AW160:CD160" ca="1" si="244">AW102+AW116+AW130+AW145+AW158</f>
        <v>0</v>
      </c>
      <c r="AX160" s="262">
        <f t="shared" ca="1" si="244"/>
        <v>0</v>
      </c>
      <c r="AY160" s="262">
        <f t="shared" ca="1" si="244"/>
        <v>0</v>
      </c>
      <c r="AZ160" s="262">
        <f t="shared" ca="1" si="244"/>
        <v>0</v>
      </c>
      <c r="BA160" s="262">
        <f t="shared" ca="1" si="244"/>
        <v>0</v>
      </c>
      <c r="BB160" s="262">
        <f t="shared" ca="1" si="244"/>
        <v>0</v>
      </c>
      <c r="BC160" s="262">
        <f t="shared" ca="1" si="244"/>
        <v>0</v>
      </c>
      <c r="BD160" s="262">
        <f t="shared" ca="1" si="244"/>
        <v>0</v>
      </c>
      <c r="BE160" s="262">
        <f t="shared" ca="1" si="244"/>
        <v>0</v>
      </c>
      <c r="BF160" s="262">
        <f t="shared" ca="1" si="244"/>
        <v>0</v>
      </c>
      <c r="BG160" s="262">
        <f t="shared" ca="1" si="244"/>
        <v>0</v>
      </c>
      <c r="BH160" s="262">
        <f t="shared" ca="1" si="244"/>
        <v>0</v>
      </c>
      <c r="BI160" s="262">
        <f t="shared" ca="1" si="244"/>
        <v>0</v>
      </c>
      <c r="BJ160" s="262">
        <f t="shared" ca="1" si="244"/>
        <v>0</v>
      </c>
      <c r="BK160" s="262">
        <f t="shared" ca="1" si="244"/>
        <v>0</v>
      </c>
      <c r="BL160" s="262">
        <f t="shared" ca="1" si="244"/>
        <v>0</v>
      </c>
      <c r="BM160" s="262">
        <f t="shared" ca="1" si="244"/>
        <v>0</v>
      </c>
      <c r="BN160" s="262">
        <f t="shared" ca="1" si="244"/>
        <v>0</v>
      </c>
      <c r="BO160" s="262">
        <f t="shared" ca="1" si="244"/>
        <v>0</v>
      </c>
      <c r="BP160" s="262">
        <f t="shared" ca="1" si="244"/>
        <v>0</v>
      </c>
      <c r="BQ160" s="262">
        <f t="shared" ca="1" si="244"/>
        <v>0</v>
      </c>
      <c r="BR160" s="262">
        <f t="shared" ca="1" si="244"/>
        <v>0</v>
      </c>
      <c r="BS160" s="262">
        <f t="shared" ca="1" si="244"/>
        <v>0</v>
      </c>
      <c r="BT160" s="262">
        <f t="shared" ca="1" si="244"/>
        <v>0</v>
      </c>
      <c r="BU160" s="262">
        <f t="shared" ca="1" si="244"/>
        <v>0</v>
      </c>
      <c r="BV160" s="262">
        <f t="shared" ca="1" si="244"/>
        <v>0</v>
      </c>
      <c r="BW160" s="262">
        <f t="shared" ca="1" si="244"/>
        <v>0</v>
      </c>
      <c r="BX160" s="262">
        <f t="shared" ca="1" si="244"/>
        <v>0</v>
      </c>
      <c r="BY160" s="262">
        <f t="shared" ca="1" si="244"/>
        <v>0</v>
      </c>
      <c r="BZ160" s="262">
        <f t="shared" ca="1" si="244"/>
        <v>0</v>
      </c>
      <c r="CA160" s="262">
        <f t="shared" ca="1" si="244"/>
        <v>0</v>
      </c>
      <c r="CB160" s="262">
        <f t="shared" ca="1" si="244"/>
        <v>0</v>
      </c>
      <c r="CC160" s="262">
        <f t="shared" ca="1" si="244"/>
        <v>0</v>
      </c>
      <c r="CD160" s="262">
        <f t="shared" ca="1" si="244"/>
        <v>0</v>
      </c>
      <c r="CE160" s="262">
        <f t="shared" ref="CE160:CQ160" ca="1" si="245">CE102+CE116+CE130+CE145+CE158</f>
        <v>0</v>
      </c>
      <c r="CF160" s="262">
        <f t="shared" ca="1" si="245"/>
        <v>0</v>
      </c>
      <c r="CG160" s="262">
        <f t="shared" ca="1" si="245"/>
        <v>0</v>
      </c>
      <c r="CH160" s="262">
        <f t="shared" ca="1" si="245"/>
        <v>0</v>
      </c>
      <c r="CI160" s="262">
        <f t="shared" ca="1" si="245"/>
        <v>0</v>
      </c>
      <c r="CJ160" s="262">
        <f t="shared" ca="1" si="245"/>
        <v>0</v>
      </c>
      <c r="CK160" s="262">
        <f t="shared" ca="1" si="245"/>
        <v>0</v>
      </c>
      <c r="CL160" s="262">
        <f t="shared" ca="1" si="245"/>
        <v>0</v>
      </c>
      <c r="CM160" s="262">
        <f t="shared" ca="1" si="245"/>
        <v>0</v>
      </c>
      <c r="CN160" s="262">
        <f t="shared" ca="1" si="245"/>
        <v>0</v>
      </c>
      <c r="CO160" s="262">
        <f t="shared" ca="1" si="245"/>
        <v>0</v>
      </c>
      <c r="CP160" s="262">
        <f t="shared" ca="1" si="245"/>
        <v>0</v>
      </c>
      <c r="CQ160" s="262">
        <f t="shared" ca="1" si="245"/>
        <v>0</v>
      </c>
      <c r="CR160" s="262">
        <f t="shared" ref="CR160:DD160" ca="1" si="246">CR102+CR116+CR130+CR145+CR158</f>
        <v>0</v>
      </c>
      <c r="CS160" s="262">
        <f t="shared" ca="1" si="246"/>
        <v>0</v>
      </c>
      <c r="CT160" s="262">
        <f t="shared" ca="1" si="246"/>
        <v>0</v>
      </c>
      <c r="CU160" s="262">
        <f t="shared" ca="1" si="246"/>
        <v>0</v>
      </c>
      <c r="CV160" s="262">
        <f t="shared" ca="1" si="246"/>
        <v>0</v>
      </c>
      <c r="CW160" s="262">
        <f t="shared" ca="1" si="246"/>
        <v>0</v>
      </c>
      <c r="CX160" s="262">
        <f t="shared" ca="1" si="246"/>
        <v>0</v>
      </c>
      <c r="CY160" s="262">
        <f t="shared" ca="1" si="246"/>
        <v>0</v>
      </c>
      <c r="CZ160" s="262">
        <f t="shared" ca="1" si="246"/>
        <v>0</v>
      </c>
      <c r="DA160" s="262">
        <f t="shared" ca="1" si="246"/>
        <v>0</v>
      </c>
      <c r="DB160" s="262">
        <f t="shared" ca="1" si="246"/>
        <v>0</v>
      </c>
      <c r="DC160" s="262">
        <f t="shared" ca="1" si="246"/>
        <v>0</v>
      </c>
      <c r="DD160" s="262">
        <f t="shared" ca="1" si="246"/>
        <v>0</v>
      </c>
    </row>
    <row r="161" spans="2:108" s="212" customFormat="1" ht="15" x14ac:dyDescent="0.2">
      <c r="B161" s="281"/>
      <c r="C161" s="282" t="s">
        <v>36</v>
      </c>
      <c r="D161" s="283"/>
      <c r="E161" s="284" t="s">
        <v>217</v>
      </c>
      <c r="F161" s="285"/>
      <c r="G161" s="285"/>
      <c r="H161" s="285"/>
      <c r="I161" s="285"/>
      <c r="J161" s="285"/>
      <c r="K161" s="285"/>
      <c r="L161" s="285"/>
      <c r="M161" s="285"/>
      <c r="N161" s="324"/>
      <c r="O161" s="285"/>
      <c r="P161" s="331"/>
      <c r="Q161" s="409">
        <v>1</v>
      </c>
      <c r="R161" s="288"/>
      <c r="S161" s="288"/>
      <c r="T161" s="288"/>
      <c r="U161" s="288"/>
      <c r="V161" s="288"/>
      <c r="W161" s="288"/>
      <c r="X161" s="288"/>
      <c r="Y161" s="288"/>
      <c r="Z161" s="288"/>
      <c r="AA161" s="288"/>
      <c r="AB161" s="288"/>
      <c r="AC161" s="288"/>
      <c r="AD161" s="288"/>
      <c r="AE161" s="288"/>
      <c r="AF161" s="288"/>
      <c r="AG161" s="288"/>
      <c r="AH161" s="288"/>
      <c r="AI161" s="288"/>
      <c r="AJ161" s="288"/>
      <c r="AK161" s="288"/>
      <c r="AL161" s="288"/>
      <c r="AM161" s="288"/>
      <c r="AN161" s="288"/>
      <c r="AO161" s="288"/>
      <c r="AP161" s="288"/>
      <c r="AQ161" s="288"/>
      <c r="AR161" s="288"/>
      <c r="AS161" s="288"/>
      <c r="AT161" s="288"/>
      <c r="AU161" s="288"/>
      <c r="AV161" s="288"/>
      <c r="AW161" s="288"/>
      <c r="AX161" s="288"/>
      <c r="AY161" s="288"/>
      <c r="AZ161" s="288"/>
      <c r="BA161" s="288"/>
      <c r="BB161" s="288"/>
      <c r="BC161" s="288"/>
      <c r="BD161" s="288"/>
      <c r="BE161" s="288"/>
      <c r="BF161" s="288"/>
      <c r="BG161" s="288"/>
      <c r="BH161" s="288"/>
      <c r="BI161" s="288"/>
      <c r="BJ161" s="288"/>
      <c r="BK161" s="288"/>
      <c r="BL161" s="288"/>
      <c r="BM161" s="288"/>
      <c r="BN161" s="288"/>
      <c r="BO161" s="288"/>
      <c r="BP161" s="288"/>
      <c r="BQ161" s="288"/>
      <c r="BR161" s="288"/>
      <c r="BS161" s="288"/>
      <c r="BT161" s="288"/>
      <c r="BU161" s="288"/>
      <c r="BV161" s="288"/>
      <c r="BW161" s="288"/>
      <c r="BX161" s="288"/>
      <c r="BY161" s="288"/>
      <c r="BZ161" s="288"/>
      <c r="CA161" s="288"/>
      <c r="CB161" s="288"/>
      <c r="CC161" s="288"/>
      <c r="CD161" s="288"/>
      <c r="CE161" s="288"/>
      <c r="CF161" s="288"/>
      <c r="CG161" s="288"/>
      <c r="CH161" s="288"/>
      <c r="CI161" s="288"/>
      <c r="CJ161" s="288"/>
      <c r="CK161" s="288"/>
      <c r="CL161" s="288"/>
      <c r="CM161" s="288"/>
      <c r="CN161" s="288"/>
      <c r="CO161" s="288"/>
      <c r="CP161" s="288"/>
      <c r="CQ161" s="288"/>
      <c r="CR161" s="288"/>
      <c r="CS161" s="288"/>
      <c r="CT161" s="288"/>
      <c r="CU161" s="288"/>
      <c r="CV161" s="288"/>
      <c r="CW161" s="288"/>
      <c r="CX161" s="288"/>
      <c r="CY161" s="288"/>
      <c r="CZ161" s="288"/>
      <c r="DA161" s="288"/>
      <c r="DB161" s="288"/>
      <c r="DC161" s="288"/>
      <c r="DD161" s="288"/>
    </row>
    <row r="162" spans="2:108" s="213" customFormat="1" ht="17.25" customHeight="1" x14ac:dyDescent="0.2">
      <c r="B162" s="5"/>
      <c r="C162" s="5">
        <v>5.0999999999999996</v>
      </c>
      <c r="D162" s="107"/>
      <c r="E162" s="6" t="s">
        <v>218</v>
      </c>
      <c r="F162" s="7"/>
      <c r="G162" s="7"/>
      <c r="H162" s="7"/>
      <c r="I162" s="7"/>
      <c r="J162" s="7"/>
      <c r="K162" s="7"/>
      <c r="L162" s="7"/>
      <c r="M162" s="8"/>
      <c r="N162" s="311"/>
      <c r="O162" s="183"/>
      <c r="P162" s="332"/>
      <c r="Q162" s="333">
        <f>SUM(Q163:Q169)</f>
        <v>0</v>
      </c>
      <c r="R162" s="333">
        <f t="shared" ref="R162:AQ162" si="247">SUM(R163:R170)</f>
        <v>0</v>
      </c>
      <c r="S162" s="333">
        <f t="shared" si="247"/>
        <v>0</v>
      </c>
      <c r="T162" s="333">
        <f t="shared" si="247"/>
        <v>0</v>
      </c>
      <c r="U162" s="333">
        <f t="shared" si="247"/>
        <v>0</v>
      </c>
      <c r="V162" s="333">
        <f t="shared" si="247"/>
        <v>0</v>
      </c>
      <c r="W162" s="333">
        <f t="shared" si="247"/>
        <v>0</v>
      </c>
      <c r="X162" s="333">
        <f t="shared" si="247"/>
        <v>0</v>
      </c>
      <c r="Y162" s="333">
        <f t="shared" si="247"/>
        <v>0</v>
      </c>
      <c r="Z162" s="333">
        <f t="shared" si="247"/>
        <v>0</v>
      </c>
      <c r="AA162" s="333">
        <f t="shared" si="247"/>
        <v>0</v>
      </c>
      <c r="AB162" s="333">
        <f t="shared" si="247"/>
        <v>0</v>
      </c>
      <c r="AC162" s="333">
        <f t="shared" si="247"/>
        <v>0</v>
      </c>
      <c r="AD162" s="333">
        <f t="shared" si="247"/>
        <v>0</v>
      </c>
      <c r="AE162" s="333">
        <f t="shared" si="247"/>
        <v>0</v>
      </c>
      <c r="AF162" s="333">
        <f t="shared" si="247"/>
        <v>0</v>
      </c>
      <c r="AG162" s="333">
        <f t="shared" si="247"/>
        <v>0</v>
      </c>
      <c r="AH162" s="333">
        <f t="shared" si="247"/>
        <v>0</v>
      </c>
      <c r="AI162" s="333">
        <f t="shared" si="247"/>
        <v>0</v>
      </c>
      <c r="AJ162" s="333">
        <f t="shared" si="247"/>
        <v>0</v>
      </c>
      <c r="AK162" s="333">
        <f t="shared" si="247"/>
        <v>0</v>
      </c>
      <c r="AL162" s="333">
        <f t="shared" si="247"/>
        <v>0</v>
      </c>
      <c r="AM162" s="333">
        <f t="shared" si="247"/>
        <v>0</v>
      </c>
      <c r="AN162" s="333">
        <f t="shared" si="247"/>
        <v>0</v>
      </c>
      <c r="AO162" s="333">
        <f t="shared" si="247"/>
        <v>0</v>
      </c>
      <c r="AP162" s="333">
        <f t="shared" si="247"/>
        <v>0</v>
      </c>
      <c r="AQ162" s="333">
        <f t="shared" si="247"/>
        <v>0</v>
      </c>
      <c r="AR162" s="333">
        <f t="shared" ref="AR162:BQ162" si="248">SUM(AR163:AR170)</f>
        <v>0</v>
      </c>
      <c r="AS162" s="333">
        <f t="shared" si="248"/>
        <v>0</v>
      </c>
      <c r="AT162" s="333">
        <f t="shared" si="248"/>
        <v>0</v>
      </c>
      <c r="AU162" s="333">
        <f t="shared" si="248"/>
        <v>0</v>
      </c>
      <c r="AV162" s="333">
        <f t="shared" si="248"/>
        <v>0</v>
      </c>
      <c r="AW162" s="333">
        <f t="shared" si="248"/>
        <v>0</v>
      </c>
      <c r="AX162" s="333">
        <f t="shared" si="248"/>
        <v>0</v>
      </c>
      <c r="AY162" s="333">
        <f t="shared" si="248"/>
        <v>0</v>
      </c>
      <c r="AZ162" s="333">
        <f t="shared" si="248"/>
        <v>0</v>
      </c>
      <c r="BA162" s="333">
        <f t="shared" si="248"/>
        <v>0</v>
      </c>
      <c r="BB162" s="333">
        <f t="shared" si="248"/>
        <v>0</v>
      </c>
      <c r="BC162" s="333">
        <f t="shared" si="248"/>
        <v>0</v>
      </c>
      <c r="BD162" s="333">
        <f t="shared" si="248"/>
        <v>0</v>
      </c>
      <c r="BE162" s="333">
        <f t="shared" si="248"/>
        <v>0</v>
      </c>
      <c r="BF162" s="333">
        <f t="shared" si="248"/>
        <v>0</v>
      </c>
      <c r="BG162" s="333">
        <f t="shared" si="248"/>
        <v>0</v>
      </c>
      <c r="BH162" s="333">
        <f t="shared" si="248"/>
        <v>0</v>
      </c>
      <c r="BI162" s="333">
        <f t="shared" si="248"/>
        <v>0</v>
      </c>
      <c r="BJ162" s="333">
        <f t="shared" si="248"/>
        <v>0</v>
      </c>
      <c r="BK162" s="333">
        <f t="shared" si="248"/>
        <v>0</v>
      </c>
      <c r="BL162" s="333">
        <f t="shared" si="248"/>
        <v>0</v>
      </c>
      <c r="BM162" s="333">
        <f t="shared" si="248"/>
        <v>0</v>
      </c>
      <c r="BN162" s="333">
        <f t="shared" si="248"/>
        <v>0</v>
      </c>
      <c r="BO162" s="333">
        <f t="shared" si="248"/>
        <v>0</v>
      </c>
      <c r="BP162" s="333">
        <f t="shared" si="248"/>
        <v>0</v>
      </c>
      <c r="BQ162" s="333">
        <f t="shared" si="248"/>
        <v>0</v>
      </c>
      <c r="BR162" s="333">
        <f t="shared" ref="BR162:CD162" si="249">SUM(BR163:BR170)</f>
        <v>0</v>
      </c>
      <c r="BS162" s="333">
        <f t="shared" si="249"/>
        <v>0</v>
      </c>
      <c r="BT162" s="333">
        <f t="shared" si="249"/>
        <v>0</v>
      </c>
      <c r="BU162" s="333">
        <f t="shared" si="249"/>
        <v>0</v>
      </c>
      <c r="BV162" s="333">
        <f t="shared" si="249"/>
        <v>0</v>
      </c>
      <c r="BW162" s="333">
        <f t="shared" si="249"/>
        <v>0</v>
      </c>
      <c r="BX162" s="333">
        <f t="shared" si="249"/>
        <v>0</v>
      </c>
      <c r="BY162" s="333">
        <f t="shared" si="249"/>
        <v>0</v>
      </c>
      <c r="BZ162" s="333">
        <f t="shared" si="249"/>
        <v>0</v>
      </c>
      <c r="CA162" s="333">
        <f t="shared" si="249"/>
        <v>0</v>
      </c>
      <c r="CB162" s="333">
        <f t="shared" si="249"/>
        <v>0</v>
      </c>
      <c r="CC162" s="333">
        <f t="shared" si="249"/>
        <v>0</v>
      </c>
      <c r="CD162" s="333">
        <f t="shared" si="249"/>
        <v>0</v>
      </c>
      <c r="CE162" s="333">
        <f t="shared" ref="CE162:CQ162" si="250">SUM(CE163:CE170)</f>
        <v>0</v>
      </c>
      <c r="CF162" s="333">
        <f t="shared" si="250"/>
        <v>0</v>
      </c>
      <c r="CG162" s="333">
        <f t="shared" si="250"/>
        <v>0</v>
      </c>
      <c r="CH162" s="333">
        <f t="shared" si="250"/>
        <v>0</v>
      </c>
      <c r="CI162" s="333">
        <f t="shared" si="250"/>
        <v>0</v>
      </c>
      <c r="CJ162" s="333">
        <f t="shared" si="250"/>
        <v>0</v>
      </c>
      <c r="CK162" s="333">
        <f t="shared" si="250"/>
        <v>0</v>
      </c>
      <c r="CL162" s="333">
        <f t="shared" si="250"/>
        <v>0</v>
      </c>
      <c r="CM162" s="333">
        <f t="shared" si="250"/>
        <v>0</v>
      </c>
      <c r="CN162" s="333">
        <f t="shared" si="250"/>
        <v>0</v>
      </c>
      <c r="CO162" s="333">
        <f t="shared" si="250"/>
        <v>0</v>
      </c>
      <c r="CP162" s="333">
        <f t="shared" si="250"/>
        <v>0</v>
      </c>
      <c r="CQ162" s="333">
        <f t="shared" si="250"/>
        <v>0</v>
      </c>
      <c r="CR162" s="333">
        <f t="shared" ref="CR162:DD162" si="251">SUM(CR163:CR170)</f>
        <v>0</v>
      </c>
      <c r="CS162" s="333">
        <f t="shared" si="251"/>
        <v>0</v>
      </c>
      <c r="CT162" s="333">
        <f t="shared" si="251"/>
        <v>0</v>
      </c>
      <c r="CU162" s="333">
        <f t="shared" si="251"/>
        <v>0</v>
      </c>
      <c r="CV162" s="333">
        <f t="shared" si="251"/>
        <v>0</v>
      </c>
      <c r="CW162" s="333">
        <f t="shared" si="251"/>
        <v>0</v>
      </c>
      <c r="CX162" s="333">
        <f t="shared" si="251"/>
        <v>0</v>
      </c>
      <c r="CY162" s="333">
        <f t="shared" si="251"/>
        <v>0</v>
      </c>
      <c r="CZ162" s="333">
        <f t="shared" si="251"/>
        <v>0</v>
      </c>
      <c r="DA162" s="333">
        <f t="shared" si="251"/>
        <v>0</v>
      </c>
      <c r="DB162" s="333">
        <f t="shared" si="251"/>
        <v>0</v>
      </c>
      <c r="DC162" s="333">
        <f t="shared" si="251"/>
        <v>0</v>
      </c>
      <c r="DD162" s="333">
        <f t="shared" si="251"/>
        <v>0</v>
      </c>
    </row>
    <row r="163" spans="2:108" s="213" customFormat="1" ht="12.75" x14ac:dyDescent="0.2">
      <c r="B163" s="303">
        <v>4511</v>
      </c>
      <c r="C163" s="304" t="s">
        <v>38</v>
      </c>
      <c r="D163" s="305" t="s">
        <v>36</v>
      </c>
      <c r="E163" s="306" t="s">
        <v>299</v>
      </c>
      <c r="F163" s="47"/>
      <c r="G163" s="47"/>
      <c r="H163" s="47"/>
      <c r="I163" s="47"/>
      <c r="J163" s="47"/>
      <c r="K163" s="47"/>
      <c r="L163" s="47"/>
      <c r="M163" s="395"/>
      <c r="N163" s="352"/>
      <c r="O163" s="403"/>
      <c r="P163" s="359"/>
      <c r="Q163" s="256">
        <f t="shared" ref="Q163" si="252">P163*N163*M163</f>
        <v>0</v>
      </c>
      <c r="R163" s="387"/>
      <c r="S163" s="387"/>
      <c r="T163" s="387"/>
      <c r="U163" s="387"/>
      <c r="V163" s="387"/>
      <c r="W163" s="387"/>
      <c r="X163" s="387"/>
      <c r="Y163" s="387"/>
      <c r="Z163" s="387"/>
      <c r="AA163" s="387"/>
      <c r="AB163" s="387"/>
      <c r="AC163" s="387"/>
      <c r="AD163" s="256">
        <f t="shared" ref="AD163:AD169" si="253">SUM(R163:AC163)</f>
        <v>0</v>
      </c>
      <c r="AE163" s="400"/>
      <c r="AF163" s="400"/>
      <c r="AG163" s="400"/>
      <c r="AH163" s="400"/>
      <c r="AI163" s="400"/>
      <c r="AJ163" s="400"/>
      <c r="AK163" s="400"/>
      <c r="AL163" s="400"/>
      <c r="AM163" s="400"/>
      <c r="AN163" s="400"/>
      <c r="AO163" s="400"/>
      <c r="AP163" s="400"/>
      <c r="AQ163" s="256">
        <f t="shared" ref="AQ163:AQ169" si="254">SUM(AE163:AP163)</f>
        <v>0</v>
      </c>
      <c r="AR163" s="400"/>
      <c r="AS163" s="400"/>
      <c r="AT163" s="400"/>
      <c r="AU163" s="400"/>
      <c r="AV163" s="400"/>
      <c r="AW163" s="400"/>
      <c r="AX163" s="400"/>
      <c r="AY163" s="400"/>
      <c r="AZ163" s="400"/>
      <c r="BA163" s="400"/>
      <c r="BB163" s="400"/>
      <c r="BC163" s="400"/>
      <c r="BD163" s="256">
        <f t="shared" ref="BD163:BD169" si="255">SUM(AR163:BC163)</f>
        <v>0</v>
      </c>
      <c r="BE163" s="400"/>
      <c r="BF163" s="400"/>
      <c r="BG163" s="400"/>
      <c r="BH163" s="400"/>
      <c r="BI163" s="400"/>
      <c r="BJ163" s="400"/>
      <c r="BK163" s="400"/>
      <c r="BL163" s="400"/>
      <c r="BM163" s="400"/>
      <c r="BN163" s="400"/>
      <c r="BO163" s="400"/>
      <c r="BP163" s="400"/>
      <c r="BQ163" s="256">
        <f t="shared" ref="BQ163:BQ169" si="256">SUM(BE163:BP163)</f>
        <v>0</v>
      </c>
      <c r="BR163" s="400"/>
      <c r="BS163" s="400"/>
      <c r="BT163" s="400"/>
      <c r="BU163" s="400"/>
      <c r="BV163" s="400"/>
      <c r="BW163" s="400"/>
      <c r="BX163" s="400"/>
      <c r="BY163" s="400"/>
      <c r="BZ163" s="400"/>
      <c r="CA163" s="400"/>
      <c r="CB163" s="400"/>
      <c r="CC163" s="400"/>
      <c r="CD163" s="256">
        <f t="shared" ref="CD163:CD169" si="257">SUM(BR163:CC163)</f>
        <v>0</v>
      </c>
      <c r="CE163" s="400"/>
      <c r="CF163" s="400"/>
      <c r="CG163" s="400"/>
      <c r="CH163" s="400"/>
      <c r="CI163" s="400"/>
      <c r="CJ163" s="400"/>
      <c r="CK163" s="400"/>
      <c r="CL163" s="400"/>
      <c r="CM163" s="400"/>
      <c r="CN163" s="400"/>
      <c r="CO163" s="400"/>
      <c r="CP163" s="400"/>
      <c r="CQ163" s="256">
        <f t="shared" ref="CQ163:CQ169" si="258">SUM(CE163:CP163)</f>
        <v>0</v>
      </c>
      <c r="CR163" s="400"/>
      <c r="CS163" s="400"/>
      <c r="CT163" s="400"/>
      <c r="CU163" s="400"/>
      <c r="CV163" s="400"/>
      <c r="CW163" s="400"/>
      <c r="CX163" s="400"/>
      <c r="CY163" s="400"/>
      <c r="CZ163" s="400"/>
      <c r="DA163" s="400"/>
      <c r="DB163" s="400"/>
      <c r="DC163" s="400"/>
      <c r="DD163" s="256">
        <f t="shared" ref="DD163:DD169" si="259">SUM(CR163:DC163)</f>
        <v>0</v>
      </c>
    </row>
    <row r="164" spans="2:108" s="213" customFormat="1" ht="12.75" x14ac:dyDescent="0.2">
      <c r="B164" s="166">
        <v>4512</v>
      </c>
      <c r="C164" s="145" t="s">
        <v>253</v>
      </c>
      <c r="D164" s="153" t="s">
        <v>36</v>
      </c>
      <c r="E164" s="99" t="s">
        <v>436</v>
      </c>
      <c r="F164" s="168"/>
      <c r="G164" s="168"/>
      <c r="H164" s="168"/>
      <c r="I164" s="168"/>
      <c r="J164" s="168"/>
      <c r="K164" s="168"/>
      <c r="L164" s="168"/>
      <c r="M164" s="353"/>
      <c r="N164" s="353"/>
      <c r="O164" s="403"/>
      <c r="P164" s="360"/>
      <c r="Q164" s="256">
        <f>P164*N164*M164</f>
        <v>0</v>
      </c>
      <c r="R164" s="389"/>
      <c r="S164" s="389"/>
      <c r="T164" s="389"/>
      <c r="U164" s="389"/>
      <c r="V164" s="389"/>
      <c r="W164" s="389"/>
      <c r="X164" s="389"/>
      <c r="Y164" s="389"/>
      <c r="Z164" s="389"/>
      <c r="AA164" s="389"/>
      <c r="AB164" s="389"/>
      <c r="AC164" s="389"/>
      <c r="AD164" s="256">
        <f t="shared" si="253"/>
        <v>0</v>
      </c>
      <c r="AE164" s="389"/>
      <c r="AF164" s="389"/>
      <c r="AG164" s="389"/>
      <c r="AH164" s="389"/>
      <c r="AI164" s="389"/>
      <c r="AJ164" s="389"/>
      <c r="AK164" s="389"/>
      <c r="AL164" s="389"/>
      <c r="AM164" s="389"/>
      <c r="AN164" s="389"/>
      <c r="AO164" s="389"/>
      <c r="AP164" s="389"/>
      <c r="AQ164" s="256">
        <f t="shared" si="254"/>
        <v>0</v>
      </c>
      <c r="AR164" s="389"/>
      <c r="AS164" s="389"/>
      <c r="AT164" s="389"/>
      <c r="AU164" s="389"/>
      <c r="AV164" s="389"/>
      <c r="AW164" s="389"/>
      <c r="AX164" s="389"/>
      <c r="AY164" s="389"/>
      <c r="AZ164" s="389"/>
      <c r="BA164" s="389"/>
      <c r="BB164" s="389"/>
      <c r="BC164" s="389"/>
      <c r="BD164" s="256">
        <f t="shared" si="255"/>
        <v>0</v>
      </c>
      <c r="BE164" s="389"/>
      <c r="BF164" s="389"/>
      <c r="BG164" s="389"/>
      <c r="BH164" s="389"/>
      <c r="BI164" s="389"/>
      <c r="BJ164" s="389"/>
      <c r="BK164" s="389"/>
      <c r="BL164" s="389"/>
      <c r="BM164" s="389"/>
      <c r="BN164" s="389"/>
      <c r="BO164" s="389"/>
      <c r="BP164" s="389"/>
      <c r="BQ164" s="256">
        <f t="shared" si="256"/>
        <v>0</v>
      </c>
      <c r="BR164" s="389"/>
      <c r="BS164" s="389"/>
      <c r="BT164" s="389"/>
      <c r="BU164" s="389"/>
      <c r="BV164" s="389"/>
      <c r="BW164" s="389"/>
      <c r="BX164" s="389"/>
      <c r="BY164" s="389"/>
      <c r="BZ164" s="389"/>
      <c r="CA164" s="389"/>
      <c r="CB164" s="389"/>
      <c r="CC164" s="389"/>
      <c r="CD164" s="256">
        <f t="shared" si="257"/>
        <v>0</v>
      </c>
      <c r="CE164" s="389"/>
      <c r="CF164" s="389"/>
      <c r="CG164" s="389"/>
      <c r="CH164" s="389"/>
      <c r="CI164" s="389"/>
      <c r="CJ164" s="389"/>
      <c r="CK164" s="389"/>
      <c r="CL164" s="389"/>
      <c r="CM164" s="389"/>
      <c r="CN164" s="389"/>
      <c r="CO164" s="389"/>
      <c r="CP164" s="389"/>
      <c r="CQ164" s="256">
        <f t="shared" si="258"/>
        <v>0</v>
      </c>
      <c r="CR164" s="389"/>
      <c r="CS164" s="389"/>
      <c r="CT164" s="389"/>
      <c r="CU164" s="389"/>
      <c r="CV164" s="389"/>
      <c r="CW164" s="389"/>
      <c r="CX164" s="389"/>
      <c r="CY164" s="389"/>
      <c r="CZ164" s="389"/>
      <c r="DA164" s="389"/>
      <c r="DB164" s="389"/>
      <c r="DC164" s="389"/>
      <c r="DD164" s="256">
        <f t="shared" si="259"/>
        <v>0</v>
      </c>
    </row>
    <row r="165" spans="2:108" s="213" customFormat="1" ht="12.75" x14ac:dyDescent="0.2">
      <c r="B165" s="166">
        <v>4515</v>
      </c>
      <c r="C165" s="304" t="s">
        <v>283</v>
      </c>
      <c r="D165" s="153" t="s">
        <v>36</v>
      </c>
      <c r="E165" s="99" t="s">
        <v>437</v>
      </c>
      <c r="F165" s="184"/>
      <c r="G165" s="184"/>
      <c r="H165" s="184"/>
      <c r="I165" s="184"/>
      <c r="J165" s="184"/>
      <c r="K165" s="184"/>
      <c r="L165" s="184"/>
      <c r="M165" s="402"/>
      <c r="N165" s="353"/>
      <c r="O165" s="403"/>
      <c r="P165" s="360"/>
      <c r="Q165" s="256">
        <f>P165*N165*M165</f>
        <v>0</v>
      </c>
      <c r="R165" s="389"/>
      <c r="S165" s="389"/>
      <c r="T165" s="389"/>
      <c r="U165" s="389"/>
      <c r="V165" s="389"/>
      <c r="W165" s="389"/>
      <c r="X165" s="389"/>
      <c r="Y165" s="389"/>
      <c r="Z165" s="389"/>
      <c r="AA165" s="389"/>
      <c r="AB165" s="389"/>
      <c r="AC165" s="389"/>
      <c r="AD165" s="256">
        <f t="shared" si="253"/>
        <v>0</v>
      </c>
      <c r="AE165" s="389"/>
      <c r="AF165" s="389"/>
      <c r="AG165" s="389"/>
      <c r="AH165" s="389"/>
      <c r="AI165" s="389"/>
      <c r="AJ165" s="389"/>
      <c r="AK165" s="389"/>
      <c r="AL165" s="389"/>
      <c r="AM165" s="389"/>
      <c r="AN165" s="389"/>
      <c r="AO165" s="389"/>
      <c r="AP165" s="389"/>
      <c r="AQ165" s="256">
        <f t="shared" si="254"/>
        <v>0</v>
      </c>
      <c r="AR165" s="389"/>
      <c r="AS165" s="389"/>
      <c r="AT165" s="389"/>
      <c r="AU165" s="389"/>
      <c r="AV165" s="389"/>
      <c r="AW165" s="389"/>
      <c r="AX165" s="389"/>
      <c r="AY165" s="389"/>
      <c r="AZ165" s="389"/>
      <c r="BA165" s="389"/>
      <c r="BB165" s="389"/>
      <c r="BC165" s="389"/>
      <c r="BD165" s="256">
        <f t="shared" si="255"/>
        <v>0</v>
      </c>
      <c r="BE165" s="389"/>
      <c r="BF165" s="389"/>
      <c r="BG165" s="389"/>
      <c r="BH165" s="389"/>
      <c r="BI165" s="389"/>
      <c r="BJ165" s="389"/>
      <c r="BK165" s="389"/>
      <c r="BL165" s="389"/>
      <c r="BM165" s="389"/>
      <c r="BN165" s="389"/>
      <c r="BO165" s="389"/>
      <c r="BP165" s="389"/>
      <c r="BQ165" s="256">
        <f t="shared" si="256"/>
        <v>0</v>
      </c>
      <c r="BR165" s="389"/>
      <c r="BS165" s="389"/>
      <c r="BT165" s="389"/>
      <c r="BU165" s="389"/>
      <c r="BV165" s="389"/>
      <c r="BW165" s="389"/>
      <c r="BX165" s="389"/>
      <c r="BY165" s="389"/>
      <c r="BZ165" s="389"/>
      <c r="CA165" s="389"/>
      <c r="CB165" s="389"/>
      <c r="CC165" s="389"/>
      <c r="CD165" s="256">
        <f t="shared" si="257"/>
        <v>0</v>
      </c>
      <c r="CE165" s="389"/>
      <c r="CF165" s="389"/>
      <c r="CG165" s="389"/>
      <c r="CH165" s="389"/>
      <c r="CI165" s="389"/>
      <c r="CJ165" s="389"/>
      <c r="CK165" s="389"/>
      <c r="CL165" s="389"/>
      <c r="CM165" s="389"/>
      <c r="CN165" s="389"/>
      <c r="CO165" s="389"/>
      <c r="CP165" s="389"/>
      <c r="CQ165" s="256">
        <f t="shared" si="258"/>
        <v>0</v>
      </c>
      <c r="CR165" s="389"/>
      <c r="CS165" s="389"/>
      <c r="CT165" s="389"/>
      <c r="CU165" s="389"/>
      <c r="CV165" s="389"/>
      <c r="CW165" s="389"/>
      <c r="CX165" s="389"/>
      <c r="CY165" s="389"/>
      <c r="CZ165" s="389"/>
      <c r="DA165" s="389"/>
      <c r="DB165" s="389"/>
      <c r="DC165" s="389"/>
      <c r="DD165" s="256">
        <f t="shared" si="259"/>
        <v>0</v>
      </c>
    </row>
    <row r="166" spans="2:108" s="213" customFormat="1" ht="12.75" x14ac:dyDescent="0.2">
      <c r="B166" s="166">
        <v>4515</v>
      </c>
      <c r="C166" s="304" t="s">
        <v>442</v>
      </c>
      <c r="D166" s="153" t="s">
        <v>36</v>
      </c>
      <c r="E166" s="99" t="s">
        <v>438</v>
      </c>
      <c r="F166" s="184"/>
      <c r="G166" s="184"/>
      <c r="H166" s="184"/>
      <c r="I166" s="184"/>
      <c r="J166" s="184"/>
      <c r="K166" s="184"/>
      <c r="L166" s="184"/>
      <c r="M166" s="402"/>
      <c r="N166" s="353"/>
      <c r="O166" s="403"/>
      <c r="P166" s="360"/>
      <c r="Q166" s="256">
        <f>P166*N166*M166</f>
        <v>0</v>
      </c>
      <c r="R166" s="389"/>
      <c r="S166" s="389"/>
      <c r="T166" s="389"/>
      <c r="U166" s="389"/>
      <c r="V166" s="389"/>
      <c r="W166" s="389"/>
      <c r="X166" s="389"/>
      <c r="Y166" s="389"/>
      <c r="Z166" s="389"/>
      <c r="AA166" s="389"/>
      <c r="AB166" s="389"/>
      <c r="AC166" s="389"/>
      <c r="AD166" s="256">
        <f t="shared" si="253"/>
        <v>0</v>
      </c>
      <c r="AE166" s="389"/>
      <c r="AF166" s="389"/>
      <c r="AG166" s="389"/>
      <c r="AH166" s="389"/>
      <c r="AI166" s="389"/>
      <c r="AJ166" s="389"/>
      <c r="AK166" s="389"/>
      <c r="AL166" s="389"/>
      <c r="AM166" s="389"/>
      <c r="AN166" s="389"/>
      <c r="AO166" s="389"/>
      <c r="AP166" s="389"/>
      <c r="AQ166" s="256">
        <f t="shared" si="254"/>
        <v>0</v>
      </c>
      <c r="AR166" s="389"/>
      <c r="AS166" s="389"/>
      <c r="AT166" s="389"/>
      <c r="AU166" s="389"/>
      <c r="AV166" s="389"/>
      <c r="AW166" s="389"/>
      <c r="AX166" s="389"/>
      <c r="AY166" s="389"/>
      <c r="AZ166" s="389"/>
      <c r="BA166" s="389"/>
      <c r="BB166" s="389"/>
      <c r="BC166" s="389"/>
      <c r="BD166" s="256">
        <f t="shared" si="255"/>
        <v>0</v>
      </c>
      <c r="BE166" s="389"/>
      <c r="BF166" s="389"/>
      <c r="BG166" s="389"/>
      <c r="BH166" s="389"/>
      <c r="BI166" s="389"/>
      <c r="BJ166" s="389"/>
      <c r="BK166" s="389"/>
      <c r="BL166" s="389"/>
      <c r="BM166" s="389"/>
      <c r="BN166" s="389"/>
      <c r="BO166" s="389"/>
      <c r="BP166" s="389"/>
      <c r="BQ166" s="256">
        <f t="shared" si="256"/>
        <v>0</v>
      </c>
      <c r="BR166" s="389"/>
      <c r="BS166" s="389"/>
      <c r="BT166" s="389"/>
      <c r="BU166" s="389"/>
      <c r="BV166" s="389"/>
      <c r="BW166" s="389"/>
      <c r="BX166" s="389"/>
      <c r="BY166" s="389"/>
      <c r="BZ166" s="389"/>
      <c r="CA166" s="389"/>
      <c r="CB166" s="389"/>
      <c r="CC166" s="389"/>
      <c r="CD166" s="256">
        <f t="shared" si="257"/>
        <v>0</v>
      </c>
      <c r="CE166" s="389"/>
      <c r="CF166" s="389"/>
      <c r="CG166" s="389"/>
      <c r="CH166" s="389"/>
      <c r="CI166" s="389"/>
      <c r="CJ166" s="389"/>
      <c r="CK166" s="389"/>
      <c r="CL166" s="389"/>
      <c r="CM166" s="389"/>
      <c r="CN166" s="389"/>
      <c r="CO166" s="389"/>
      <c r="CP166" s="389"/>
      <c r="CQ166" s="256">
        <f t="shared" si="258"/>
        <v>0</v>
      </c>
      <c r="CR166" s="389"/>
      <c r="CS166" s="389"/>
      <c r="CT166" s="389"/>
      <c r="CU166" s="389"/>
      <c r="CV166" s="389"/>
      <c r="CW166" s="389"/>
      <c r="CX166" s="389"/>
      <c r="CY166" s="389"/>
      <c r="CZ166" s="389"/>
      <c r="DA166" s="389"/>
      <c r="DB166" s="389"/>
      <c r="DC166" s="389"/>
      <c r="DD166" s="256">
        <f t="shared" si="259"/>
        <v>0</v>
      </c>
    </row>
    <row r="167" spans="2:108" s="213" customFormat="1" ht="12.75" x14ac:dyDescent="0.2">
      <c r="B167" s="166">
        <v>4515</v>
      </c>
      <c r="C167" s="145" t="s">
        <v>443</v>
      </c>
      <c r="D167" s="153" t="s">
        <v>36</v>
      </c>
      <c r="E167" s="99" t="s">
        <v>439</v>
      </c>
      <c r="F167" s="184"/>
      <c r="G167" s="184"/>
      <c r="H167" s="184"/>
      <c r="I167" s="184"/>
      <c r="J167" s="184"/>
      <c r="K167" s="184"/>
      <c r="L167" s="184"/>
      <c r="M167" s="402"/>
      <c r="N167" s="353"/>
      <c r="O167" s="403"/>
      <c r="P167" s="360"/>
      <c r="Q167" s="256">
        <f t="shared" ref="Q167:Q168" si="260">P167*N167*M167</f>
        <v>0</v>
      </c>
      <c r="R167" s="389"/>
      <c r="S167" s="389"/>
      <c r="T167" s="360"/>
      <c r="U167" s="360"/>
      <c r="V167" s="360"/>
      <c r="W167" s="360"/>
      <c r="X167" s="360"/>
      <c r="Y167" s="360"/>
      <c r="Z167" s="360"/>
      <c r="AA167" s="360"/>
      <c r="AB167" s="360"/>
      <c r="AC167" s="360"/>
      <c r="AD167" s="256">
        <f t="shared" si="253"/>
        <v>0</v>
      </c>
      <c r="AE167" s="360"/>
      <c r="AF167" s="360"/>
      <c r="AG167" s="360"/>
      <c r="AH167" s="360"/>
      <c r="AI167" s="360"/>
      <c r="AJ167" s="360"/>
      <c r="AK167" s="360"/>
      <c r="AL167" s="360"/>
      <c r="AM167" s="360"/>
      <c r="AN167" s="360"/>
      <c r="AO167" s="360"/>
      <c r="AP167" s="360"/>
      <c r="AQ167" s="256">
        <f t="shared" si="254"/>
        <v>0</v>
      </c>
      <c r="AR167" s="360"/>
      <c r="AS167" s="360"/>
      <c r="AT167" s="360"/>
      <c r="AU167" s="389"/>
      <c r="AV167" s="389"/>
      <c r="AW167" s="389"/>
      <c r="AX167" s="389"/>
      <c r="AY167" s="389"/>
      <c r="AZ167" s="389"/>
      <c r="BA167" s="389"/>
      <c r="BB167" s="389"/>
      <c r="BC167" s="389"/>
      <c r="BD167" s="256">
        <f t="shared" si="255"/>
        <v>0</v>
      </c>
      <c r="BE167" s="389"/>
      <c r="BF167" s="389"/>
      <c r="BG167" s="389"/>
      <c r="BH167" s="389"/>
      <c r="BI167" s="389"/>
      <c r="BJ167" s="389"/>
      <c r="BK167" s="389"/>
      <c r="BL167" s="389"/>
      <c r="BM167" s="389"/>
      <c r="BN167" s="389"/>
      <c r="BO167" s="389"/>
      <c r="BP167" s="389"/>
      <c r="BQ167" s="256">
        <f t="shared" si="256"/>
        <v>0</v>
      </c>
      <c r="BR167" s="389"/>
      <c r="BS167" s="389"/>
      <c r="BT167" s="389"/>
      <c r="BU167" s="389"/>
      <c r="BV167" s="389"/>
      <c r="BW167" s="389"/>
      <c r="BX167" s="389"/>
      <c r="BY167" s="389"/>
      <c r="BZ167" s="389"/>
      <c r="CA167" s="389"/>
      <c r="CB167" s="389"/>
      <c r="CC167" s="389"/>
      <c r="CD167" s="256">
        <f t="shared" si="257"/>
        <v>0</v>
      </c>
      <c r="CE167" s="389"/>
      <c r="CF167" s="389"/>
      <c r="CG167" s="389"/>
      <c r="CH167" s="389"/>
      <c r="CI167" s="389"/>
      <c r="CJ167" s="389"/>
      <c r="CK167" s="389"/>
      <c r="CL167" s="389"/>
      <c r="CM167" s="389"/>
      <c r="CN167" s="389"/>
      <c r="CO167" s="389"/>
      <c r="CP167" s="389"/>
      <c r="CQ167" s="256">
        <f t="shared" si="258"/>
        <v>0</v>
      </c>
      <c r="CR167" s="389"/>
      <c r="CS167" s="389"/>
      <c r="CT167" s="389"/>
      <c r="CU167" s="389"/>
      <c r="CV167" s="389"/>
      <c r="CW167" s="389"/>
      <c r="CX167" s="389"/>
      <c r="CY167" s="389"/>
      <c r="CZ167" s="389"/>
      <c r="DA167" s="389"/>
      <c r="DB167" s="389"/>
      <c r="DC167" s="389"/>
      <c r="DD167" s="256">
        <f t="shared" si="259"/>
        <v>0</v>
      </c>
    </row>
    <row r="168" spans="2:108" s="213" customFormat="1" ht="12.75" x14ac:dyDescent="0.2">
      <c r="B168" s="166">
        <v>4515</v>
      </c>
      <c r="C168" s="304" t="s">
        <v>444</v>
      </c>
      <c r="D168" s="153" t="s">
        <v>36</v>
      </c>
      <c r="E168" s="99" t="s">
        <v>440</v>
      </c>
      <c r="F168" s="184"/>
      <c r="G168" s="184"/>
      <c r="H168" s="184"/>
      <c r="I168" s="184"/>
      <c r="J168" s="184"/>
      <c r="K168" s="184"/>
      <c r="L168" s="184"/>
      <c r="M168" s="402"/>
      <c r="N168" s="353"/>
      <c r="O168" s="403"/>
      <c r="P168" s="360"/>
      <c r="Q168" s="256">
        <f t="shared" si="260"/>
        <v>0</v>
      </c>
      <c r="R168" s="389"/>
      <c r="S168" s="389"/>
      <c r="T168" s="389"/>
      <c r="U168" s="389"/>
      <c r="V168" s="389"/>
      <c r="W168" s="389"/>
      <c r="X168" s="389"/>
      <c r="Y168" s="389"/>
      <c r="Z168" s="389"/>
      <c r="AA168" s="389"/>
      <c r="AB168" s="389"/>
      <c r="AC168" s="389"/>
      <c r="AD168" s="256">
        <f t="shared" si="253"/>
        <v>0</v>
      </c>
      <c r="AE168" s="389"/>
      <c r="AF168" s="389"/>
      <c r="AG168" s="389"/>
      <c r="AH168" s="389"/>
      <c r="AI168" s="389"/>
      <c r="AJ168" s="389"/>
      <c r="AK168" s="389"/>
      <c r="AL168" s="389"/>
      <c r="AM168" s="389"/>
      <c r="AN168" s="389"/>
      <c r="AO168" s="389"/>
      <c r="AP168" s="389"/>
      <c r="AQ168" s="256">
        <f t="shared" si="254"/>
        <v>0</v>
      </c>
      <c r="AR168" s="389"/>
      <c r="AS168" s="389"/>
      <c r="AT168" s="389"/>
      <c r="AU168" s="389"/>
      <c r="AV168" s="389"/>
      <c r="AW168" s="389"/>
      <c r="AX168" s="389"/>
      <c r="AY168" s="389"/>
      <c r="AZ168" s="389"/>
      <c r="BA168" s="389"/>
      <c r="BB168" s="389"/>
      <c r="BC168" s="389"/>
      <c r="BD168" s="256">
        <f t="shared" si="255"/>
        <v>0</v>
      </c>
      <c r="BE168" s="389"/>
      <c r="BF168" s="389"/>
      <c r="BG168" s="389"/>
      <c r="BH168" s="389"/>
      <c r="BI168" s="389"/>
      <c r="BJ168" s="389"/>
      <c r="BK168" s="389"/>
      <c r="BL168" s="389"/>
      <c r="BM168" s="389"/>
      <c r="BN168" s="389"/>
      <c r="BO168" s="389"/>
      <c r="BP168" s="389"/>
      <c r="BQ168" s="256">
        <f t="shared" si="256"/>
        <v>0</v>
      </c>
      <c r="BR168" s="389"/>
      <c r="BS168" s="389"/>
      <c r="BT168" s="389"/>
      <c r="BU168" s="389"/>
      <c r="BV168" s="389"/>
      <c r="BW168" s="389"/>
      <c r="BX168" s="389"/>
      <c r="BY168" s="389"/>
      <c r="BZ168" s="389"/>
      <c r="CA168" s="389"/>
      <c r="CB168" s="389"/>
      <c r="CC168" s="389"/>
      <c r="CD168" s="256">
        <f t="shared" si="257"/>
        <v>0</v>
      </c>
      <c r="CE168" s="389"/>
      <c r="CF168" s="389"/>
      <c r="CG168" s="389"/>
      <c r="CH168" s="389"/>
      <c r="CI168" s="389"/>
      <c r="CJ168" s="389"/>
      <c r="CK168" s="389"/>
      <c r="CL168" s="389"/>
      <c r="CM168" s="389"/>
      <c r="CN168" s="389"/>
      <c r="CO168" s="389"/>
      <c r="CP168" s="389"/>
      <c r="CQ168" s="256">
        <f t="shared" si="258"/>
        <v>0</v>
      </c>
      <c r="CR168" s="389"/>
      <c r="CS168" s="389"/>
      <c r="CT168" s="389"/>
      <c r="CU168" s="389"/>
      <c r="CV168" s="389"/>
      <c r="CW168" s="389"/>
      <c r="CX168" s="389"/>
      <c r="CY168" s="389"/>
      <c r="CZ168" s="389"/>
      <c r="DA168" s="389"/>
      <c r="DB168" s="389"/>
      <c r="DC168" s="389"/>
      <c r="DD168" s="256">
        <f t="shared" si="259"/>
        <v>0</v>
      </c>
    </row>
    <row r="169" spans="2:108" s="213" customFormat="1" ht="12.75" x14ac:dyDescent="0.2">
      <c r="B169" s="166">
        <v>4516</v>
      </c>
      <c r="C169" s="304" t="s">
        <v>445</v>
      </c>
      <c r="D169" s="153" t="s">
        <v>36</v>
      </c>
      <c r="E169" s="99" t="s">
        <v>441</v>
      </c>
      <c r="F169" s="184"/>
      <c r="G169" s="184"/>
      <c r="H169" s="184"/>
      <c r="I169" s="184"/>
      <c r="J169" s="184"/>
      <c r="K169" s="184"/>
      <c r="L169" s="184"/>
      <c r="M169" s="402"/>
      <c r="N169" s="353"/>
      <c r="O169" s="403"/>
      <c r="P169" s="360"/>
      <c r="Q169" s="256">
        <f>P169*N169*M169</f>
        <v>0</v>
      </c>
      <c r="R169" s="389"/>
      <c r="S169" s="389"/>
      <c r="T169" s="389"/>
      <c r="U169" s="389"/>
      <c r="V169" s="389"/>
      <c r="W169" s="389"/>
      <c r="X169" s="389"/>
      <c r="Y169" s="389"/>
      <c r="Z169" s="389"/>
      <c r="AA169" s="389"/>
      <c r="AB169" s="389"/>
      <c r="AC169" s="389"/>
      <c r="AD169" s="256">
        <f t="shared" si="253"/>
        <v>0</v>
      </c>
      <c r="AE169" s="389"/>
      <c r="AF169" s="389"/>
      <c r="AG169" s="389"/>
      <c r="AH169" s="389"/>
      <c r="AI169" s="389"/>
      <c r="AJ169" s="389"/>
      <c r="AK169" s="389"/>
      <c r="AL169" s="389"/>
      <c r="AM169" s="389"/>
      <c r="AN169" s="389"/>
      <c r="AO169" s="389"/>
      <c r="AP169" s="389"/>
      <c r="AQ169" s="256">
        <f t="shared" si="254"/>
        <v>0</v>
      </c>
      <c r="AR169" s="389"/>
      <c r="AS169" s="389"/>
      <c r="AT169" s="389"/>
      <c r="AU169" s="389"/>
      <c r="AV169" s="389"/>
      <c r="AW169" s="389"/>
      <c r="AX169" s="389"/>
      <c r="AY169" s="389"/>
      <c r="AZ169" s="389"/>
      <c r="BA169" s="389"/>
      <c r="BB169" s="389"/>
      <c r="BC169" s="389"/>
      <c r="BD169" s="256">
        <f t="shared" si="255"/>
        <v>0</v>
      </c>
      <c r="BE169" s="389"/>
      <c r="BF169" s="389"/>
      <c r="BG169" s="389"/>
      <c r="BH169" s="389"/>
      <c r="BI169" s="389"/>
      <c r="BJ169" s="389"/>
      <c r="BK169" s="389"/>
      <c r="BL169" s="389"/>
      <c r="BM169" s="389"/>
      <c r="BN169" s="389"/>
      <c r="BO169" s="389"/>
      <c r="BP169" s="389"/>
      <c r="BQ169" s="256">
        <f t="shared" si="256"/>
        <v>0</v>
      </c>
      <c r="BR169" s="389"/>
      <c r="BS169" s="389"/>
      <c r="BT169" s="389"/>
      <c r="BU169" s="389"/>
      <c r="BV169" s="389"/>
      <c r="BW169" s="389"/>
      <c r="BX169" s="389"/>
      <c r="BY169" s="389"/>
      <c r="BZ169" s="389"/>
      <c r="CA169" s="389"/>
      <c r="CB169" s="389"/>
      <c r="CC169" s="389"/>
      <c r="CD169" s="256">
        <f t="shared" si="257"/>
        <v>0</v>
      </c>
      <c r="CE169" s="389"/>
      <c r="CF169" s="389"/>
      <c r="CG169" s="389"/>
      <c r="CH169" s="389"/>
      <c r="CI169" s="389"/>
      <c r="CJ169" s="389"/>
      <c r="CK169" s="389"/>
      <c r="CL169" s="389"/>
      <c r="CM169" s="389"/>
      <c r="CN169" s="389"/>
      <c r="CO169" s="389"/>
      <c r="CP169" s="389"/>
      <c r="CQ169" s="256">
        <f t="shared" si="258"/>
        <v>0</v>
      </c>
      <c r="CR169" s="389"/>
      <c r="CS169" s="389"/>
      <c r="CT169" s="389"/>
      <c r="CU169" s="389"/>
      <c r="CV169" s="389"/>
      <c r="CW169" s="389"/>
      <c r="CX169" s="389"/>
      <c r="CY169" s="389"/>
      <c r="CZ169" s="389"/>
      <c r="DA169" s="389"/>
      <c r="DB169" s="389"/>
      <c r="DC169" s="389"/>
      <c r="DD169" s="256">
        <f t="shared" si="259"/>
        <v>0</v>
      </c>
    </row>
    <row r="170" spans="2:108" s="213" customFormat="1" ht="12.75" x14ac:dyDescent="0.2">
      <c r="B170" s="166"/>
      <c r="C170" s="145"/>
      <c r="D170" s="153"/>
      <c r="E170" s="99"/>
      <c r="F170" s="184"/>
      <c r="G170" s="184"/>
      <c r="H170" s="184"/>
      <c r="I170" s="184"/>
      <c r="J170" s="184"/>
      <c r="K170" s="184"/>
      <c r="L170" s="184"/>
      <c r="M170" s="266"/>
      <c r="N170" s="264"/>
      <c r="O170" s="337"/>
      <c r="P170" s="516"/>
      <c r="Q170" s="507">
        <v>1</v>
      </c>
      <c r="R170" s="256"/>
      <c r="S170" s="256"/>
      <c r="T170" s="256"/>
      <c r="U170" s="256"/>
      <c r="V170" s="256"/>
      <c r="W170" s="256"/>
      <c r="X170" s="256"/>
      <c r="Y170" s="256"/>
      <c r="Z170" s="256"/>
      <c r="AA170" s="256"/>
      <c r="AB170" s="256"/>
      <c r="AC170" s="256"/>
      <c r="AD170" s="256"/>
      <c r="AE170" s="256"/>
      <c r="AF170" s="256"/>
      <c r="AG170" s="256"/>
      <c r="AH170" s="256"/>
      <c r="AI170" s="256"/>
      <c r="AJ170" s="256"/>
      <c r="AK170" s="256"/>
      <c r="AL170" s="256"/>
      <c r="AM170" s="256"/>
      <c r="AN170" s="256"/>
      <c r="AO170" s="256"/>
      <c r="AP170" s="256"/>
      <c r="AQ170" s="256"/>
      <c r="AR170" s="256"/>
      <c r="AS170" s="256"/>
      <c r="AT170" s="256"/>
      <c r="AU170" s="256"/>
      <c r="AV170" s="256"/>
      <c r="AW170" s="256"/>
      <c r="AX170" s="256"/>
      <c r="AY170" s="256"/>
      <c r="AZ170" s="256"/>
      <c r="BA170" s="256"/>
      <c r="BB170" s="256"/>
      <c r="BC170" s="256"/>
      <c r="BD170" s="256"/>
      <c r="BE170" s="256"/>
      <c r="BF170" s="256"/>
      <c r="BG170" s="256"/>
      <c r="BH170" s="256"/>
      <c r="BI170" s="256"/>
      <c r="BJ170" s="256"/>
      <c r="BK170" s="256"/>
      <c r="BL170" s="256"/>
      <c r="BM170" s="256"/>
      <c r="BN170" s="256"/>
      <c r="BO170" s="256"/>
      <c r="BP170" s="256"/>
      <c r="BQ170" s="256"/>
      <c r="BR170" s="256"/>
      <c r="BS170" s="256"/>
      <c r="BT170" s="256"/>
      <c r="BU170" s="256"/>
      <c r="BV170" s="256"/>
      <c r="BW170" s="256"/>
      <c r="BX170" s="256"/>
      <c r="BY170" s="256"/>
      <c r="BZ170" s="256"/>
      <c r="CA170" s="256"/>
      <c r="CB170" s="256"/>
      <c r="CC170" s="256"/>
      <c r="CD170" s="256"/>
      <c r="CE170" s="256"/>
      <c r="CF170" s="256"/>
      <c r="CG170" s="256"/>
      <c r="CH170" s="256"/>
      <c r="CI170" s="256"/>
      <c r="CJ170" s="256"/>
      <c r="CK170" s="256"/>
      <c r="CL170" s="256"/>
      <c r="CM170" s="256"/>
      <c r="CN170" s="256"/>
      <c r="CO170" s="256"/>
      <c r="CP170" s="256"/>
      <c r="CQ170" s="256"/>
      <c r="CR170" s="256"/>
      <c r="CS170" s="256"/>
      <c r="CT170" s="256"/>
      <c r="CU170" s="256"/>
      <c r="CV170" s="256"/>
      <c r="CW170" s="256"/>
      <c r="CX170" s="256"/>
      <c r="CY170" s="256"/>
      <c r="CZ170" s="256"/>
      <c r="DA170" s="256"/>
      <c r="DB170" s="256"/>
      <c r="DC170" s="256"/>
      <c r="DD170" s="256"/>
    </row>
    <row r="171" spans="2:108" s="213" customFormat="1" ht="17.25" customHeight="1" x14ac:dyDescent="0.2">
      <c r="B171" s="5"/>
      <c r="C171" s="5">
        <v>5.2</v>
      </c>
      <c r="D171" s="107"/>
      <c r="E171" s="15" t="s">
        <v>71105</v>
      </c>
      <c r="F171" s="47"/>
      <c r="G171" s="47"/>
      <c r="H171" s="47"/>
      <c r="I171" s="47"/>
      <c r="J171" s="47"/>
      <c r="K171" s="47"/>
      <c r="L171" s="47"/>
      <c r="M171" s="48"/>
      <c r="N171" s="311"/>
      <c r="O171" s="183"/>
      <c r="P171" s="328"/>
      <c r="Q171" s="333">
        <f>SUM(Q172:Q175)</f>
        <v>0</v>
      </c>
      <c r="R171" s="333">
        <f t="shared" ref="R171:AW171" si="261">SUM(R172:R176)</f>
        <v>0</v>
      </c>
      <c r="S171" s="333">
        <f t="shared" si="261"/>
        <v>0</v>
      </c>
      <c r="T171" s="333">
        <f t="shared" si="261"/>
        <v>0</v>
      </c>
      <c r="U171" s="333">
        <f t="shared" si="261"/>
        <v>0</v>
      </c>
      <c r="V171" s="333">
        <f t="shared" si="261"/>
        <v>0</v>
      </c>
      <c r="W171" s="333">
        <f t="shared" si="261"/>
        <v>0</v>
      </c>
      <c r="X171" s="333">
        <f t="shared" si="261"/>
        <v>0</v>
      </c>
      <c r="Y171" s="333">
        <f t="shared" si="261"/>
        <v>0</v>
      </c>
      <c r="Z171" s="333">
        <f t="shared" si="261"/>
        <v>0</v>
      </c>
      <c r="AA171" s="333">
        <f t="shared" si="261"/>
        <v>0</v>
      </c>
      <c r="AB171" s="333">
        <f t="shared" si="261"/>
        <v>0</v>
      </c>
      <c r="AC171" s="333">
        <f t="shared" si="261"/>
        <v>0</v>
      </c>
      <c r="AD171" s="333">
        <f t="shared" si="261"/>
        <v>0</v>
      </c>
      <c r="AE171" s="333">
        <f t="shared" si="261"/>
        <v>0</v>
      </c>
      <c r="AF171" s="333">
        <f t="shared" si="261"/>
        <v>0</v>
      </c>
      <c r="AG171" s="333">
        <f t="shared" si="261"/>
        <v>0</v>
      </c>
      <c r="AH171" s="333">
        <f t="shared" si="261"/>
        <v>0</v>
      </c>
      <c r="AI171" s="333">
        <f t="shared" si="261"/>
        <v>0</v>
      </c>
      <c r="AJ171" s="333">
        <f t="shared" si="261"/>
        <v>0</v>
      </c>
      <c r="AK171" s="333">
        <f t="shared" si="261"/>
        <v>0</v>
      </c>
      <c r="AL171" s="333">
        <f t="shared" si="261"/>
        <v>0</v>
      </c>
      <c r="AM171" s="333">
        <f t="shared" si="261"/>
        <v>0</v>
      </c>
      <c r="AN171" s="333">
        <f t="shared" si="261"/>
        <v>0</v>
      </c>
      <c r="AO171" s="333">
        <f t="shared" si="261"/>
        <v>0</v>
      </c>
      <c r="AP171" s="333">
        <f t="shared" si="261"/>
        <v>0</v>
      </c>
      <c r="AQ171" s="333">
        <f t="shared" si="261"/>
        <v>0</v>
      </c>
      <c r="AR171" s="333">
        <f t="shared" si="261"/>
        <v>0</v>
      </c>
      <c r="AS171" s="333">
        <f t="shared" si="261"/>
        <v>0</v>
      </c>
      <c r="AT171" s="333">
        <f t="shared" si="261"/>
        <v>0</v>
      </c>
      <c r="AU171" s="333">
        <f t="shared" si="261"/>
        <v>0</v>
      </c>
      <c r="AV171" s="333">
        <f t="shared" si="261"/>
        <v>0</v>
      </c>
      <c r="AW171" s="333">
        <f t="shared" si="261"/>
        <v>0</v>
      </c>
      <c r="AX171" s="333">
        <f t="shared" ref="AX171:CC171" si="262">SUM(AX172:AX176)</f>
        <v>0</v>
      </c>
      <c r="AY171" s="333">
        <f t="shared" si="262"/>
        <v>0</v>
      </c>
      <c r="AZ171" s="333">
        <f t="shared" si="262"/>
        <v>0</v>
      </c>
      <c r="BA171" s="333">
        <f t="shared" si="262"/>
        <v>0</v>
      </c>
      <c r="BB171" s="333">
        <f t="shared" si="262"/>
        <v>0</v>
      </c>
      <c r="BC171" s="333">
        <f t="shared" si="262"/>
        <v>0</v>
      </c>
      <c r="BD171" s="333">
        <f t="shared" si="262"/>
        <v>0</v>
      </c>
      <c r="BE171" s="333">
        <f t="shared" si="262"/>
        <v>0</v>
      </c>
      <c r="BF171" s="333">
        <f t="shared" si="262"/>
        <v>0</v>
      </c>
      <c r="BG171" s="333">
        <f t="shared" si="262"/>
        <v>0</v>
      </c>
      <c r="BH171" s="333">
        <f t="shared" si="262"/>
        <v>0</v>
      </c>
      <c r="BI171" s="333">
        <f t="shared" si="262"/>
        <v>0</v>
      </c>
      <c r="BJ171" s="333">
        <f t="shared" si="262"/>
        <v>0</v>
      </c>
      <c r="BK171" s="333">
        <f t="shared" si="262"/>
        <v>0</v>
      </c>
      <c r="BL171" s="333">
        <f t="shared" si="262"/>
        <v>0</v>
      </c>
      <c r="BM171" s="333">
        <f t="shared" si="262"/>
        <v>0</v>
      </c>
      <c r="BN171" s="333">
        <f t="shared" si="262"/>
        <v>0</v>
      </c>
      <c r="BO171" s="333">
        <f t="shared" si="262"/>
        <v>0</v>
      </c>
      <c r="BP171" s="333">
        <f t="shared" si="262"/>
        <v>0</v>
      </c>
      <c r="BQ171" s="333">
        <f t="shared" si="262"/>
        <v>0</v>
      </c>
      <c r="BR171" s="333">
        <f t="shared" si="262"/>
        <v>0</v>
      </c>
      <c r="BS171" s="333">
        <f t="shared" si="262"/>
        <v>0</v>
      </c>
      <c r="BT171" s="333">
        <f t="shared" si="262"/>
        <v>0</v>
      </c>
      <c r="BU171" s="333">
        <f t="shared" si="262"/>
        <v>0</v>
      </c>
      <c r="BV171" s="333">
        <f t="shared" si="262"/>
        <v>0</v>
      </c>
      <c r="BW171" s="333">
        <f t="shared" si="262"/>
        <v>0</v>
      </c>
      <c r="BX171" s="333">
        <f t="shared" si="262"/>
        <v>0</v>
      </c>
      <c r="BY171" s="333">
        <f t="shared" si="262"/>
        <v>0</v>
      </c>
      <c r="BZ171" s="333">
        <f t="shared" si="262"/>
        <v>0</v>
      </c>
      <c r="CA171" s="333">
        <f t="shared" si="262"/>
        <v>0</v>
      </c>
      <c r="CB171" s="333">
        <f t="shared" si="262"/>
        <v>0</v>
      </c>
      <c r="CC171" s="333">
        <f t="shared" si="262"/>
        <v>0</v>
      </c>
      <c r="CD171" s="333">
        <f t="shared" ref="CD171:CP171" si="263">SUM(CD172:CD176)</f>
        <v>0</v>
      </c>
      <c r="CE171" s="333">
        <f t="shared" si="263"/>
        <v>0</v>
      </c>
      <c r="CF171" s="333">
        <f t="shared" si="263"/>
        <v>0</v>
      </c>
      <c r="CG171" s="333">
        <f t="shared" si="263"/>
        <v>0</v>
      </c>
      <c r="CH171" s="333">
        <f t="shared" si="263"/>
        <v>0</v>
      </c>
      <c r="CI171" s="333">
        <f t="shared" si="263"/>
        <v>0</v>
      </c>
      <c r="CJ171" s="333">
        <f t="shared" si="263"/>
        <v>0</v>
      </c>
      <c r="CK171" s="333">
        <f t="shared" si="263"/>
        <v>0</v>
      </c>
      <c r="CL171" s="333">
        <f t="shared" si="263"/>
        <v>0</v>
      </c>
      <c r="CM171" s="333">
        <f t="shared" si="263"/>
        <v>0</v>
      </c>
      <c r="CN171" s="333">
        <f t="shared" si="263"/>
        <v>0</v>
      </c>
      <c r="CO171" s="333">
        <f t="shared" si="263"/>
        <v>0</v>
      </c>
      <c r="CP171" s="333">
        <f t="shared" si="263"/>
        <v>0</v>
      </c>
      <c r="CQ171" s="333">
        <f t="shared" ref="CQ171:DC171" si="264">SUM(CQ172:CQ176)</f>
        <v>0</v>
      </c>
      <c r="CR171" s="333">
        <f t="shared" si="264"/>
        <v>0</v>
      </c>
      <c r="CS171" s="333">
        <f t="shared" si="264"/>
        <v>0</v>
      </c>
      <c r="CT171" s="333">
        <f t="shared" si="264"/>
        <v>0</v>
      </c>
      <c r="CU171" s="333">
        <f t="shared" si="264"/>
        <v>0</v>
      </c>
      <c r="CV171" s="333">
        <f t="shared" si="264"/>
        <v>0</v>
      </c>
      <c r="CW171" s="333">
        <f t="shared" si="264"/>
        <v>0</v>
      </c>
      <c r="CX171" s="333">
        <f t="shared" si="264"/>
        <v>0</v>
      </c>
      <c r="CY171" s="333">
        <f t="shared" si="264"/>
        <v>0</v>
      </c>
      <c r="CZ171" s="333">
        <f t="shared" si="264"/>
        <v>0</v>
      </c>
      <c r="DA171" s="333">
        <f t="shared" si="264"/>
        <v>0</v>
      </c>
      <c r="DB171" s="333">
        <f t="shared" si="264"/>
        <v>0</v>
      </c>
      <c r="DC171" s="333">
        <f t="shared" si="264"/>
        <v>0</v>
      </c>
      <c r="DD171" s="333">
        <f t="shared" ref="DD171" si="265">SUM(DD172:DD176)</f>
        <v>0</v>
      </c>
    </row>
    <row r="172" spans="2:108" s="213" customFormat="1" ht="12.75" x14ac:dyDescent="0.2">
      <c r="B172" s="303">
        <v>4521</v>
      </c>
      <c r="C172" s="304" t="s">
        <v>39</v>
      </c>
      <c r="D172" s="305" t="s">
        <v>36</v>
      </c>
      <c r="E172" s="306" t="s">
        <v>71106</v>
      </c>
      <c r="F172" s="47"/>
      <c r="G172" s="47"/>
      <c r="H172" s="47"/>
      <c r="I172" s="47"/>
      <c r="J172" s="47"/>
      <c r="K172" s="47"/>
      <c r="L172" s="47"/>
      <c r="M172" s="395"/>
      <c r="N172" s="352"/>
      <c r="O172" s="403"/>
      <c r="P172" s="359"/>
      <c r="Q172" s="256">
        <f t="shared" ref="Q172" si="266">P172*N172*M172</f>
        <v>0</v>
      </c>
      <c r="R172" s="387"/>
      <c r="S172" s="387"/>
      <c r="T172" s="359"/>
      <c r="U172" s="359"/>
      <c r="V172" s="359"/>
      <c r="W172" s="359"/>
      <c r="X172" s="359"/>
      <c r="Y172" s="359"/>
      <c r="Z172" s="359"/>
      <c r="AA172" s="359"/>
      <c r="AB172" s="359"/>
      <c r="AC172" s="359"/>
      <c r="AD172" s="256">
        <f t="shared" ref="AD172:AD175" si="267">SUM(R172:AC172)</f>
        <v>0</v>
      </c>
      <c r="AE172" s="359"/>
      <c r="AF172" s="359"/>
      <c r="AG172" s="359"/>
      <c r="AH172" s="359"/>
      <c r="AI172" s="359"/>
      <c r="AJ172" s="359"/>
      <c r="AK172" s="359"/>
      <c r="AL172" s="359"/>
      <c r="AM172" s="359"/>
      <c r="AN172" s="359"/>
      <c r="AO172" s="359"/>
      <c r="AP172" s="359"/>
      <c r="AQ172" s="256">
        <f t="shared" ref="AQ172:AQ175" si="268">SUM(AE172:AP172)</f>
        <v>0</v>
      </c>
      <c r="AR172" s="359"/>
      <c r="AS172" s="359"/>
      <c r="AT172" s="359"/>
      <c r="AU172" s="400"/>
      <c r="AV172" s="400"/>
      <c r="AW172" s="400"/>
      <c r="AX172" s="400"/>
      <c r="AY172" s="400"/>
      <c r="AZ172" s="400"/>
      <c r="BA172" s="400"/>
      <c r="BB172" s="400"/>
      <c r="BC172" s="400"/>
      <c r="BD172" s="256">
        <f t="shared" ref="BD172:BD175" si="269">SUM(AR172:BC172)</f>
        <v>0</v>
      </c>
      <c r="BE172" s="400"/>
      <c r="BF172" s="400"/>
      <c r="BG172" s="400"/>
      <c r="BH172" s="400"/>
      <c r="BI172" s="400"/>
      <c r="BJ172" s="400"/>
      <c r="BK172" s="400"/>
      <c r="BL172" s="400"/>
      <c r="BM172" s="400"/>
      <c r="BN172" s="400"/>
      <c r="BO172" s="400"/>
      <c r="BP172" s="400"/>
      <c r="BQ172" s="256">
        <f t="shared" ref="BQ172:BQ175" si="270">SUM(BE172:BP172)</f>
        <v>0</v>
      </c>
      <c r="BR172" s="400"/>
      <c r="BS172" s="400"/>
      <c r="BT172" s="400"/>
      <c r="BU172" s="400"/>
      <c r="BV172" s="400"/>
      <c r="BW172" s="400"/>
      <c r="BX172" s="400"/>
      <c r="BY172" s="400"/>
      <c r="BZ172" s="400"/>
      <c r="CA172" s="400"/>
      <c r="CB172" s="400"/>
      <c r="CC172" s="400"/>
      <c r="CD172" s="256">
        <f t="shared" ref="CD172:CD175" si="271">SUM(BR172:CC172)</f>
        <v>0</v>
      </c>
      <c r="CE172" s="400"/>
      <c r="CF172" s="400"/>
      <c r="CG172" s="400"/>
      <c r="CH172" s="400"/>
      <c r="CI172" s="400"/>
      <c r="CJ172" s="400"/>
      <c r="CK172" s="400"/>
      <c r="CL172" s="400"/>
      <c r="CM172" s="400"/>
      <c r="CN172" s="400"/>
      <c r="CO172" s="400"/>
      <c r="CP172" s="400"/>
      <c r="CQ172" s="256">
        <f t="shared" ref="CQ172:CQ175" si="272">SUM(CE172:CP172)</f>
        <v>0</v>
      </c>
      <c r="CR172" s="400"/>
      <c r="CS172" s="400"/>
      <c r="CT172" s="400"/>
      <c r="CU172" s="400"/>
      <c r="CV172" s="400"/>
      <c r="CW172" s="400"/>
      <c r="CX172" s="400"/>
      <c r="CY172" s="400"/>
      <c r="CZ172" s="400"/>
      <c r="DA172" s="400"/>
      <c r="DB172" s="400"/>
      <c r="DC172" s="400"/>
      <c r="DD172" s="256">
        <f t="shared" ref="DD172:DD175" si="273">SUM(CR172:DC172)</f>
        <v>0</v>
      </c>
    </row>
    <row r="173" spans="2:108" s="213" customFormat="1" ht="12.75" x14ac:dyDescent="0.2">
      <c r="B173" s="303">
        <v>4522</v>
      </c>
      <c r="C173" s="304" t="s">
        <v>254</v>
      </c>
      <c r="D173" s="153" t="s">
        <v>36</v>
      </c>
      <c r="E173" s="99" t="s">
        <v>71107</v>
      </c>
      <c r="F173" s="168"/>
      <c r="G173" s="168"/>
      <c r="H173" s="168"/>
      <c r="I173" s="168"/>
      <c r="J173" s="168"/>
      <c r="K173" s="168"/>
      <c r="L173" s="168"/>
      <c r="M173" s="353"/>
      <c r="N173" s="353"/>
      <c r="O173" s="403"/>
      <c r="P173" s="360"/>
      <c r="Q173" s="256">
        <f>P173*N173*M173</f>
        <v>0</v>
      </c>
      <c r="R173" s="389"/>
      <c r="S173" s="389"/>
      <c r="T173" s="389"/>
      <c r="U173" s="389"/>
      <c r="V173" s="389"/>
      <c r="W173" s="389"/>
      <c r="X173" s="389"/>
      <c r="Y173" s="389"/>
      <c r="Z173" s="389"/>
      <c r="AA173" s="389"/>
      <c r="AB173" s="389"/>
      <c r="AC173" s="389"/>
      <c r="AD173" s="256">
        <f t="shared" si="267"/>
        <v>0</v>
      </c>
      <c r="AE173" s="389"/>
      <c r="AF173" s="389"/>
      <c r="AG173" s="389"/>
      <c r="AH173" s="389"/>
      <c r="AI173" s="389"/>
      <c r="AJ173" s="389"/>
      <c r="AK173" s="389"/>
      <c r="AL173" s="389"/>
      <c r="AM173" s="389"/>
      <c r="AN173" s="389"/>
      <c r="AO173" s="389"/>
      <c r="AP173" s="389"/>
      <c r="AQ173" s="256">
        <f t="shared" si="268"/>
        <v>0</v>
      </c>
      <c r="AR173" s="389"/>
      <c r="AS173" s="389"/>
      <c r="AT173" s="389"/>
      <c r="AU173" s="389"/>
      <c r="AV173" s="389"/>
      <c r="AW173" s="389"/>
      <c r="AX173" s="389"/>
      <c r="AY173" s="389"/>
      <c r="AZ173" s="389"/>
      <c r="BA173" s="389"/>
      <c r="BB173" s="389"/>
      <c r="BC173" s="389"/>
      <c r="BD173" s="256">
        <f t="shared" si="269"/>
        <v>0</v>
      </c>
      <c r="BE173" s="389"/>
      <c r="BF173" s="389"/>
      <c r="BG173" s="389"/>
      <c r="BH173" s="389"/>
      <c r="BI173" s="389"/>
      <c r="BJ173" s="389"/>
      <c r="BK173" s="389"/>
      <c r="BL173" s="389"/>
      <c r="BM173" s="389"/>
      <c r="BN173" s="389"/>
      <c r="BO173" s="389"/>
      <c r="BP173" s="389"/>
      <c r="BQ173" s="256">
        <f t="shared" si="270"/>
        <v>0</v>
      </c>
      <c r="BR173" s="389"/>
      <c r="BS173" s="389"/>
      <c r="BT173" s="389"/>
      <c r="BU173" s="389"/>
      <c r="BV173" s="389"/>
      <c r="BW173" s="389"/>
      <c r="BX173" s="389"/>
      <c r="BY173" s="389"/>
      <c r="BZ173" s="389"/>
      <c r="CA173" s="389"/>
      <c r="CB173" s="389"/>
      <c r="CC173" s="389"/>
      <c r="CD173" s="256">
        <f t="shared" si="271"/>
        <v>0</v>
      </c>
      <c r="CE173" s="389"/>
      <c r="CF173" s="389"/>
      <c r="CG173" s="389"/>
      <c r="CH173" s="389"/>
      <c r="CI173" s="389"/>
      <c r="CJ173" s="389"/>
      <c r="CK173" s="389"/>
      <c r="CL173" s="389"/>
      <c r="CM173" s="389"/>
      <c r="CN173" s="389"/>
      <c r="CO173" s="389"/>
      <c r="CP173" s="389"/>
      <c r="CQ173" s="256">
        <f t="shared" si="272"/>
        <v>0</v>
      </c>
      <c r="CR173" s="389"/>
      <c r="CS173" s="389"/>
      <c r="CT173" s="389"/>
      <c r="CU173" s="389"/>
      <c r="CV173" s="389"/>
      <c r="CW173" s="389"/>
      <c r="CX173" s="389"/>
      <c r="CY173" s="389"/>
      <c r="CZ173" s="389"/>
      <c r="DA173" s="389"/>
      <c r="DB173" s="389"/>
      <c r="DC173" s="389"/>
      <c r="DD173" s="256">
        <f t="shared" si="273"/>
        <v>0</v>
      </c>
    </row>
    <row r="174" spans="2:108" s="213" customFormat="1" ht="12.75" x14ac:dyDescent="0.2">
      <c r="B174" s="303">
        <v>4523</v>
      </c>
      <c r="C174" s="304" t="s">
        <v>451</v>
      </c>
      <c r="D174" s="153" t="s">
        <v>36</v>
      </c>
      <c r="E174" s="99" t="s">
        <v>71108</v>
      </c>
      <c r="F174" s="184"/>
      <c r="G174" s="184"/>
      <c r="H174" s="184"/>
      <c r="I174" s="184"/>
      <c r="J174" s="184"/>
      <c r="K174" s="184"/>
      <c r="L174" s="184"/>
      <c r="M174" s="402"/>
      <c r="N174" s="353"/>
      <c r="O174" s="403"/>
      <c r="P174" s="360"/>
      <c r="Q174" s="256">
        <f>P174*N174*M174</f>
        <v>0</v>
      </c>
      <c r="R174" s="389"/>
      <c r="S174" s="389"/>
      <c r="T174" s="389"/>
      <c r="U174" s="389"/>
      <c r="V174" s="389"/>
      <c r="W174" s="389"/>
      <c r="X174" s="389"/>
      <c r="Y174" s="389"/>
      <c r="Z174" s="389"/>
      <c r="AA174" s="389"/>
      <c r="AB174" s="389"/>
      <c r="AC174" s="389"/>
      <c r="AD174" s="256">
        <f t="shared" si="267"/>
        <v>0</v>
      </c>
      <c r="AE174" s="389"/>
      <c r="AF174" s="389"/>
      <c r="AG174" s="389"/>
      <c r="AH174" s="389"/>
      <c r="AI174" s="389"/>
      <c r="AJ174" s="389"/>
      <c r="AK174" s="389"/>
      <c r="AL174" s="389"/>
      <c r="AM174" s="389"/>
      <c r="AN174" s="389"/>
      <c r="AO174" s="389"/>
      <c r="AP174" s="389"/>
      <c r="AQ174" s="256">
        <f t="shared" si="268"/>
        <v>0</v>
      </c>
      <c r="AR174" s="389"/>
      <c r="AS174" s="389"/>
      <c r="AT174" s="389"/>
      <c r="AU174" s="389"/>
      <c r="AV174" s="389"/>
      <c r="AW174" s="389"/>
      <c r="AX174" s="389"/>
      <c r="AY174" s="389"/>
      <c r="AZ174" s="389"/>
      <c r="BA174" s="389"/>
      <c r="BB174" s="389"/>
      <c r="BC174" s="389"/>
      <c r="BD174" s="256">
        <f t="shared" si="269"/>
        <v>0</v>
      </c>
      <c r="BE174" s="389"/>
      <c r="BF174" s="389"/>
      <c r="BG174" s="389"/>
      <c r="BH174" s="389"/>
      <c r="BI174" s="389"/>
      <c r="BJ174" s="389"/>
      <c r="BK174" s="389"/>
      <c r="BL174" s="389"/>
      <c r="BM174" s="389"/>
      <c r="BN174" s="389"/>
      <c r="BO174" s="389"/>
      <c r="BP174" s="389"/>
      <c r="BQ174" s="256">
        <f t="shared" si="270"/>
        <v>0</v>
      </c>
      <c r="BR174" s="389"/>
      <c r="BS174" s="389"/>
      <c r="BT174" s="389"/>
      <c r="BU174" s="389"/>
      <c r="BV174" s="389"/>
      <c r="BW174" s="389"/>
      <c r="BX174" s="389"/>
      <c r="BY174" s="389"/>
      <c r="BZ174" s="389"/>
      <c r="CA174" s="389"/>
      <c r="CB174" s="389"/>
      <c r="CC174" s="389"/>
      <c r="CD174" s="256">
        <f t="shared" si="271"/>
        <v>0</v>
      </c>
      <c r="CE174" s="389"/>
      <c r="CF174" s="389"/>
      <c r="CG174" s="389"/>
      <c r="CH174" s="389"/>
      <c r="CI174" s="389"/>
      <c r="CJ174" s="389"/>
      <c r="CK174" s="389"/>
      <c r="CL174" s="389"/>
      <c r="CM174" s="389"/>
      <c r="CN174" s="389"/>
      <c r="CO174" s="389"/>
      <c r="CP174" s="389"/>
      <c r="CQ174" s="256">
        <f t="shared" si="272"/>
        <v>0</v>
      </c>
      <c r="CR174" s="389"/>
      <c r="CS174" s="389"/>
      <c r="CT174" s="389"/>
      <c r="CU174" s="389"/>
      <c r="CV174" s="389"/>
      <c r="CW174" s="389"/>
      <c r="CX174" s="389"/>
      <c r="CY174" s="389"/>
      <c r="CZ174" s="389"/>
      <c r="DA174" s="389"/>
      <c r="DB174" s="389"/>
      <c r="DC174" s="389"/>
      <c r="DD174" s="256">
        <f t="shared" si="273"/>
        <v>0</v>
      </c>
    </row>
    <row r="175" spans="2:108" s="213" customFormat="1" ht="12.75" x14ac:dyDescent="0.2">
      <c r="B175" s="303">
        <v>4524</v>
      </c>
      <c r="C175" s="304" t="s">
        <v>71110</v>
      </c>
      <c r="D175" s="153" t="s">
        <v>36</v>
      </c>
      <c r="E175" s="99" t="s">
        <v>71109</v>
      </c>
      <c r="F175" s="184"/>
      <c r="G175" s="184"/>
      <c r="H175" s="184"/>
      <c r="I175" s="184"/>
      <c r="J175" s="184"/>
      <c r="K175" s="184"/>
      <c r="L175" s="184"/>
      <c r="M175" s="402"/>
      <c r="N175" s="353"/>
      <c r="O175" s="403"/>
      <c r="P175" s="360"/>
      <c r="Q175" s="256">
        <f>P175*N175*M175</f>
        <v>0</v>
      </c>
      <c r="R175" s="360"/>
      <c r="S175" s="360"/>
      <c r="T175" s="360"/>
      <c r="U175" s="360"/>
      <c r="V175" s="360"/>
      <c r="W175" s="360"/>
      <c r="X175" s="360"/>
      <c r="Y175" s="360"/>
      <c r="Z175" s="360"/>
      <c r="AA175" s="360"/>
      <c r="AB175" s="360"/>
      <c r="AC175" s="360"/>
      <c r="AD175" s="256">
        <f t="shared" si="267"/>
        <v>0</v>
      </c>
      <c r="AE175" s="360"/>
      <c r="AF175" s="360"/>
      <c r="AG175" s="360"/>
      <c r="AH175" s="360"/>
      <c r="AI175" s="360"/>
      <c r="AJ175" s="360"/>
      <c r="AK175" s="360"/>
      <c r="AL175" s="360"/>
      <c r="AM175" s="360"/>
      <c r="AN175" s="389"/>
      <c r="AO175" s="389"/>
      <c r="AP175" s="389"/>
      <c r="AQ175" s="256">
        <f t="shared" si="268"/>
        <v>0</v>
      </c>
      <c r="AR175" s="389"/>
      <c r="AS175" s="389"/>
      <c r="AT175" s="389"/>
      <c r="AU175" s="389"/>
      <c r="AV175" s="389"/>
      <c r="AW175" s="389"/>
      <c r="AX175" s="389"/>
      <c r="AY175" s="389"/>
      <c r="AZ175" s="389"/>
      <c r="BA175" s="389"/>
      <c r="BB175" s="389"/>
      <c r="BC175" s="389"/>
      <c r="BD175" s="256">
        <f t="shared" si="269"/>
        <v>0</v>
      </c>
      <c r="BE175" s="389"/>
      <c r="BF175" s="389"/>
      <c r="BG175" s="389"/>
      <c r="BH175" s="389"/>
      <c r="BI175" s="389"/>
      <c r="BJ175" s="389"/>
      <c r="BK175" s="389"/>
      <c r="BL175" s="389"/>
      <c r="BM175" s="389"/>
      <c r="BN175" s="389"/>
      <c r="BO175" s="389"/>
      <c r="BP175" s="389"/>
      <c r="BQ175" s="256">
        <f t="shared" si="270"/>
        <v>0</v>
      </c>
      <c r="BR175" s="389"/>
      <c r="BS175" s="389"/>
      <c r="BT175" s="389"/>
      <c r="BU175" s="389"/>
      <c r="BV175" s="389"/>
      <c r="BW175" s="389"/>
      <c r="BX175" s="389"/>
      <c r="BY175" s="389"/>
      <c r="BZ175" s="389"/>
      <c r="CA175" s="389"/>
      <c r="CB175" s="389"/>
      <c r="CC175" s="389"/>
      <c r="CD175" s="256">
        <f t="shared" si="271"/>
        <v>0</v>
      </c>
      <c r="CE175" s="389"/>
      <c r="CF175" s="389"/>
      <c r="CG175" s="389"/>
      <c r="CH175" s="389"/>
      <c r="CI175" s="389"/>
      <c r="CJ175" s="389"/>
      <c r="CK175" s="389"/>
      <c r="CL175" s="389"/>
      <c r="CM175" s="389"/>
      <c r="CN175" s="389"/>
      <c r="CO175" s="389"/>
      <c r="CP175" s="389"/>
      <c r="CQ175" s="256">
        <f t="shared" si="272"/>
        <v>0</v>
      </c>
      <c r="CR175" s="389"/>
      <c r="CS175" s="389"/>
      <c r="CT175" s="389"/>
      <c r="CU175" s="389"/>
      <c r="CV175" s="389"/>
      <c r="CW175" s="389"/>
      <c r="CX175" s="389"/>
      <c r="CY175" s="389"/>
      <c r="CZ175" s="389"/>
      <c r="DA175" s="389"/>
      <c r="DB175" s="389"/>
      <c r="DC175" s="389"/>
      <c r="DD175" s="256">
        <f t="shared" si="273"/>
        <v>0</v>
      </c>
    </row>
    <row r="176" spans="2:108" s="213" customFormat="1" ht="12.75" x14ac:dyDescent="0.2">
      <c r="B176" s="166"/>
      <c r="C176" s="145"/>
      <c r="D176" s="153"/>
      <c r="E176" s="99"/>
      <c r="F176" s="184"/>
      <c r="G176" s="184"/>
      <c r="H176" s="184"/>
      <c r="I176" s="184"/>
      <c r="J176" s="184"/>
      <c r="K176" s="184"/>
      <c r="L176" s="184"/>
      <c r="M176" s="266"/>
      <c r="N176" s="264"/>
      <c r="O176" s="337"/>
      <c r="P176" s="326"/>
      <c r="Q176" s="507">
        <v>1</v>
      </c>
      <c r="R176" s="256"/>
      <c r="S176" s="256"/>
      <c r="T176" s="256"/>
      <c r="U176" s="256"/>
      <c r="V176" s="256"/>
      <c r="W176" s="256"/>
      <c r="X176" s="256"/>
      <c r="Y176" s="256"/>
      <c r="Z176" s="256"/>
      <c r="AA176" s="256"/>
      <c r="AB176" s="256"/>
      <c r="AC176" s="256"/>
      <c r="AD176" s="256"/>
      <c r="AE176" s="256"/>
      <c r="AF176" s="256"/>
      <c r="AG176" s="256"/>
      <c r="AH176" s="256"/>
      <c r="AI176" s="256"/>
      <c r="AJ176" s="256"/>
      <c r="AK176" s="256"/>
      <c r="AL176" s="256"/>
      <c r="AM176" s="256"/>
      <c r="AN176" s="256"/>
      <c r="AO176" s="256"/>
      <c r="AP176" s="256"/>
      <c r="AQ176" s="256"/>
      <c r="AR176" s="256"/>
      <c r="AS176" s="256"/>
      <c r="AT176" s="256"/>
      <c r="AU176" s="256"/>
      <c r="AV176" s="256"/>
      <c r="AW176" s="256"/>
      <c r="AX176" s="256"/>
      <c r="AY176" s="256"/>
      <c r="AZ176" s="256"/>
      <c r="BA176" s="256"/>
      <c r="BB176" s="256"/>
      <c r="BC176" s="256"/>
      <c r="BD176" s="256"/>
      <c r="BE176" s="256"/>
      <c r="BF176" s="256"/>
      <c r="BG176" s="256"/>
      <c r="BH176" s="256"/>
      <c r="BI176" s="256"/>
      <c r="BJ176" s="256"/>
      <c r="BK176" s="256"/>
      <c r="BL176" s="256"/>
      <c r="BM176" s="256"/>
      <c r="BN176" s="256"/>
      <c r="BO176" s="256"/>
      <c r="BP176" s="256"/>
      <c r="BQ176" s="256"/>
      <c r="BR176" s="256"/>
      <c r="BS176" s="256"/>
      <c r="BT176" s="256"/>
      <c r="BU176" s="256"/>
      <c r="BV176" s="256"/>
      <c r="BW176" s="256"/>
      <c r="BX176" s="256"/>
      <c r="BY176" s="256"/>
      <c r="BZ176" s="256"/>
      <c r="CA176" s="256"/>
      <c r="CB176" s="256"/>
      <c r="CC176" s="256"/>
      <c r="CD176" s="256"/>
      <c r="CE176" s="256"/>
      <c r="CF176" s="256"/>
      <c r="CG176" s="256"/>
      <c r="CH176" s="256"/>
      <c r="CI176" s="256"/>
      <c r="CJ176" s="256"/>
      <c r="CK176" s="256"/>
      <c r="CL176" s="256"/>
      <c r="CM176" s="256"/>
      <c r="CN176" s="256"/>
      <c r="CO176" s="256"/>
      <c r="CP176" s="256"/>
      <c r="CQ176" s="256"/>
      <c r="CR176" s="256"/>
      <c r="CS176" s="256"/>
      <c r="CT176" s="256"/>
      <c r="CU176" s="256"/>
      <c r="CV176" s="256"/>
      <c r="CW176" s="256"/>
      <c r="CX176" s="256"/>
      <c r="CY176" s="256"/>
      <c r="CZ176" s="256"/>
      <c r="DA176" s="256"/>
      <c r="DB176" s="256"/>
      <c r="DC176" s="256"/>
      <c r="DD176" s="256"/>
    </row>
    <row r="177" spans="2:108" s="213" customFormat="1" ht="19.5" customHeight="1" x14ac:dyDescent="0.2">
      <c r="B177" s="14"/>
      <c r="C177" s="14">
        <v>5.3</v>
      </c>
      <c r="D177" s="106"/>
      <c r="E177" s="15" t="s">
        <v>219</v>
      </c>
      <c r="F177" s="16"/>
      <c r="G177" s="16"/>
      <c r="H177" s="16"/>
      <c r="I177" s="16"/>
      <c r="J177" s="16"/>
      <c r="K177" s="16"/>
      <c r="L177" s="16"/>
      <c r="M177" s="267"/>
      <c r="N177" s="264"/>
      <c r="O177" s="337"/>
      <c r="P177" s="326"/>
      <c r="Q177" s="334">
        <f>SUM(Q178:Q181)</f>
        <v>0</v>
      </c>
      <c r="R177" s="334">
        <f>SUM(R178:R181)</f>
        <v>0</v>
      </c>
      <c r="S177" s="334">
        <f t="shared" ref="S177:AQ177" si="274">SUM(S178:S182)</f>
        <v>0</v>
      </c>
      <c r="T177" s="334">
        <f t="shared" si="274"/>
        <v>0</v>
      </c>
      <c r="U177" s="334">
        <f t="shared" si="274"/>
        <v>0</v>
      </c>
      <c r="V177" s="334">
        <f t="shared" si="274"/>
        <v>0</v>
      </c>
      <c r="W177" s="334">
        <f t="shared" si="274"/>
        <v>0</v>
      </c>
      <c r="X177" s="334">
        <f t="shared" si="274"/>
        <v>0</v>
      </c>
      <c r="Y177" s="334">
        <f t="shared" si="274"/>
        <v>0</v>
      </c>
      <c r="Z177" s="334">
        <f t="shared" si="274"/>
        <v>0</v>
      </c>
      <c r="AA177" s="334">
        <f t="shared" si="274"/>
        <v>0</v>
      </c>
      <c r="AB177" s="334">
        <f t="shared" si="274"/>
        <v>0</v>
      </c>
      <c r="AC177" s="334">
        <f t="shared" si="274"/>
        <v>0</v>
      </c>
      <c r="AD177" s="334">
        <f t="shared" si="274"/>
        <v>0</v>
      </c>
      <c r="AE177" s="334">
        <f t="shared" si="274"/>
        <v>0</v>
      </c>
      <c r="AF177" s="334">
        <f t="shared" si="274"/>
        <v>0</v>
      </c>
      <c r="AG177" s="334">
        <f t="shared" si="274"/>
        <v>0</v>
      </c>
      <c r="AH177" s="334">
        <f t="shared" si="274"/>
        <v>0</v>
      </c>
      <c r="AI177" s="334">
        <f t="shared" si="274"/>
        <v>0</v>
      </c>
      <c r="AJ177" s="334">
        <f t="shared" si="274"/>
        <v>0</v>
      </c>
      <c r="AK177" s="334">
        <f t="shared" si="274"/>
        <v>0</v>
      </c>
      <c r="AL177" s="334">
        <f t="shared" si="274"/>
        <v>0</v>
      </c>
      <c r="AM177" s="334">
        <f t="shared" si="274"/>
        <v>0</v>
      </c>
      <c r="AN177" s="334">
        <f t="shared" si="274"/>
        <v>0</v>
      </c>
      <c r="AO177" s="334">
        <f t="shared" si="274"/>
        <v>0</v>
      </c>
      <c r="AP177" s="334">
        <f t="shared" si="274"/>
        <v>0</v>
      </c>
      <c r="AQ177" s="334">
        <f t="shared" si="274"/>
        <v>0</v>
      </c>
      <c r="AR177" s="334">
        <f t="shared" ref="AR177:BQ177" si="275">SUM(AR178:AR182)</f>
        <v>0</v>
      </c>
      <c r="AS177" s="334">
        <f t="shared" si="275"/>
        <v>0</v>
      </c>
      <c r="AT177" s="334">
        <f t="shared" si="275"/>
        <v>0</v>
      </c>
      <c r="AU177" s="334">
        <f t="shared" si="275"/>
        <v>0</v>
      </c>
      <c r="AV177" s="334">
        <f t="shared" si="275"/>
        <v>0</v>
      </c>
      <c r="AW177" s="334">
        <f t="shared" si="275"/>
        <v>0</v>
      </c>
      <c r="AX177" s="334">
        <f t="shared" si="275"/>
        <v>0</v>
      </c>
      <c r="AY177" s="334">
        <f t="shared" si="275"/>
        <v>0</v>
      </c>
      <c r="AZ177" s="334">
        <f t="shared" si="275"/>
        <v>0</v>
      </c>
      <c r="BA177" s="334">
        <f t="shared" si="275"/>
        <v>0</v>
      </c>
      <c r="BB177" s="334">
        <f t="shared" si="275"/>
        <v>0</v>
      </c>
      <c r="BC177" s="334">
        <f t="shared" si="275"/>
        <v>0</v>
      </c>
      <c r="BD177" s="334">
        <f t="shared" si="275"/>
        <v>0</v>
      </c>
      <c r="BE177" s="334">
        <f t="shared" si="275"/>
        <v>0</v>
      </c>
      <c r="BF177" s="334">
        <f t="shared" si="275"/>
        <v>0</v>
      </c>
      <c r="BG177" s="334">
        <f t="shared" si="275"/>
        <v>0</v>
      </c>
      <c r="BH177" s="334">
        <f t="shared" si="275"/>
        <v>0</v>
      </c>
      <c r="BI177" s="334">
        <f t="shared" si="275"/>
        <v>0</v>
      </c>
      <c r="BJ177" s="334">
        <f t="shared" si="275"/>
        <v>0</v>
      </c>
      <c r="BK177" s="334">
        <f t="shared" si="275"/>
        <v>0</v>
      </c>
      <c r="BL177" s="334">
        <f t="shared" si="275"/>
        <v>0</v>
      </c>
      <c r="BM177" s="334">
        <f t="shared" si="275"/>
        <v>0</v>
      </c>
      <c r="BN177" s="334">
        <f t="shared" si="275"/>
        <v>0</v>
      </c>
      <c r="BO177" s="334">
        <f t="shared" si="275"/>
        <v>0</v>
      </c>
      <c r="BP177" s="334">
        <f t="shared" si="275"/>
        <v>0</v>
      </c>
      <c r="BQ177" s="334">
        <f t="shared" si="275"/>
        <v>0</v>
      </c>
      <c r="BR177" s="334">
        <f t="shared" ref="BR177:CD177" si="276">SUM(BR178:BR182)</f>
        <v>0</v>
      </c>
      <c r="BS177" s="334">
        <f t="shared" si="276"/>
        <v>0</v>
      </c>
      <c r="BT177" s="334">
        <f t="shared" si="276"/>
        <v>0</v>
      </c>
      <c r="BU177" s="334">
        <f t="shared" si="276"/>
        <v>0</v>
      </c>
      <c r="BV177" s="334">
        <f t="shared" si="276"/>
        <v>0</v>
      </c>
      <c r="BW177" s="334">
        <f t="shared" si="276"/>
        <v>0</v>
      </c>
      <c r="BX177" s="334">
        <f t="shared" si="276"/>
        <v>0</v>
      </c>
      <c r="BY177" s="334">
        <f t="shared" si="276"/>
        <v>0</v>
      </c>
      <c r="BZ177" s="334">
        <f t="shared" si="276"/>
        <v>0</v>
      </c>
      <c r="CA177" s="334">
        <f t="shared" si="276"/>
        <v>0</v>
      </c>
      <c r="CB177" s="334">
        <f t="shared" si="276"/>
        <v>0</v>
      </c>
      <c r="CC177" s="334">
        <f t="shared" si="276"/>
        <v>0</v>
      </c>
      <c r="CD177" s="334">
        <f t="shared" si="276"/>
        <v>0</v>
      </c>
      <c r="CE177" s="334">
        <f t="shared" ref="CE177:CQ177" si="277">SUM(CE178:CE182)</f>
        <v>0</v>
      </c>
      <c r="CF177" s="334">
        <f t="shared" si="277"/>
        <v>0</v>
      </c>
      <c r="CG177" s="334">
        <f t="shared" si="277"/>
        <v>0</v>
      </c>
      <c r="CH177" s="334">
        <f t="shared" si="277"/>
        <v>0</v>
      </c>
      <c r="CI177" s="334">
        <f t="shared" si="277"/>
        <v>0</v>
      </c>
      <c r="CJ177" s="334">
        <f t="shared" si="277"/>
        <v>0</v>
      </c>
      <c r="CK177" s="334">
        <f t="shared" si="277"/>
        <v>0</v>
      </c>
      <c r="CL177" s="334">
        <f t="shared" si="277"/>
        <v>0</v>
      </c>
      <c r="CM177" s="334">
        <f t="shared" si="277"/>
        <v>0</v>
      </c>
      <c r="CN177" s="334">
        <f t="shared" si="277"/>
        <v>0</v>
      </c>
      <c r="CO177" s="334">
        <f t="shared" si="277"/>
        <v>0</v>
      </c>
      <c r="CP177" s="334">
        <f t="shared" si="277"/>
        <v>0</v>
      </c>
      <c r="CQ177" s="334">
        <f t="shared" si="277"/>
        <v>0</v>
      </c>
      <c r="CR177" s="334">
        <f t="shared" ref="CR177:DD177" si="278">SUM(CR178:CR182)</f>
        <v>0</v>
      </c>
      <c r="CS177" s="334">
        <f t="shared" si="278"/>
        <v>0</v>
      </c>
      <c r="CT177" s="334">
        <f t="shared" si="278"/>
        <v>0</v>
      </c>
      <c r="CU177" s="334">
        <f t="shared" si="278"/>
        <v>0</v>
      </c>
      <c r="CV177" s="334">
        <f t="shared" si="278"/>
        <v>0</v>
      </c>
      <c r="CW177" s="334">
        <f t="shared" si="278"/>
        <v>0</v>
      </c>
      <c r="CX177" s="334">
        <f t="shared" si="278"/>
        <v>0</v>
      </c>
      <c r="CY177" s="334">
        <f t="shared" si="278"/>
        <v>0</v>
      </c>
      <c r="CZ177" s="334">
        <f t="shared" si="278"/>
        <v>0</v>
      </c>
      <c r="DA177" s="334">
        <f t="shared" si="278"/>
        <v>0</v>
      </c>
      <c r="DB177" s="334">
        <f t="shared" si="278"/>
        <v>0</v>
      </c>
      <c r="DC177" s="334">
        <f t="shared" si="278"/>
        <v>0</v>
      </c>
      <c r="DD177" s="334">
        <f t="shared" si="278"/>
        <v>0</v>
      </c>
    </row>
    <row r="178" spans="2:108" s="213" customFormat="1" ht="12.75" x14ac:dyDescent="0.2">
      <c r="B178" s="303">
        <v>4531</v>
      </c>
      <c r="C178" s="304" t="s">
        <v>255</v>
      </c>
      <c r="D178" s="305" t="s">
        <v>36</v>
      </c>
      <c r="E178" s="307" t="s">
        <v>300</v>
      </c>
      <c r="F178" s="16"/>
      <c r="G178" s="16"/>
      <c r="H178" s="16"/>
      <c r="I178" s="16"/>
      <c r="J178" s="16"/>
      <c r="K178" s="16"/>
      <c r="L178" s="16"/>
      <c r="M178" s="408"/>
      <c r="N178" s="353"/>
      <c r="O178" s="404"/>
      <c r="P178" s="360"/>
      <c r="Q178" s="256">
        <f>P178*N178*M178</f>
        <v>0</v>
      </c>
      <c r="R178" s="389"/>
      <c r="S178" s="389"/>
      <c r="T178" s="389"/>
      <c r="U178" s="389"/>
      <c r="V178" s="389"/>
      <c r="W178" s="389"/>
      <c r="X178" s="389"/>
      <c r="Y178" s="389"/>
      <c r="Z178" s="389"/>
      <c r="AA178" s="389"/>
      <c r="AB178" s="389"/>
      <c r="AC178" s="389"/>
      <c r="AD178" s="256">
        <f t="shared" ref="AD178:AD181" si="279">SUM(R178:AC178)</f>
        <v>0</v>
      </c>
      <c r="AE178" s="389"/>
      <c r="AF178" s="389"/>
      <c r="AG178" s="389"/>
      <c r="AH178" s="389"/>
      <c r="AI178" s="389"/>
      <c r="AJ178" s="389"/>
      <c r="AK178" s="389"/>
      <c r="AL178" s="389"/>
      <c r="AM178" s="389"/>
      <c r="AN178" s="389"/>
      <c r="AO178" s="389"/>
      <c r="AP178" s="389"/>
      <c r="AQ178" s="256">
        <f t="shared" ref="AQ178:AQ181" si="280">SUM(AE178:AP178)</f>
        <v>0</v>
      </c>
      <c r="AR178" s="389"/>
      <c r="AS178" s="389"/>
      <c r="AT178" s="389"/>
      <c r="AU178" s="389"/>
      <c r="AV178" s="389"/>
      <c r="AW178" s="389"/>
      <c r="AX178" s="389"/>
      <c r="AY178" s="389"/>
      <c r="AZ178" s="389"/>
      <c r="BA178" s="389"/>
      <c r="BB178" s="389"/>
      <c r="BC178" s="389"/>
      <c r="BD178" s="256">
        <f t="shared" ref="BD178:BD181" si="281">SUM(AR178:BC178)</f>
        <v>0</v>
      </c>
      <c r="BE178" s="389"/>
      <c r="BF178" s="389"/>
      <c r="BG178" s="389"/>
      <c r="BH178" s="389"/>
      <c r="BI178" s="389"/>
      <c r="BJ178" s="389"/>
      <c r="BK178" s="389"/>
      <c r="BL178" s="389"/>
      <c r="BM178" s="389"/>
      <c r="BN178" s="389"/>
      <c r="BO178" s="389"/>
      <c r="BP178" s="389"/>
      <c r="BQ178" s="256">
        <f t="shared" ref="BQ178:BQ181" si="282">SUM(BE178:BP178)</f>
        <v>0</v>
      </c>
      <c r="BR178" s="389"/>
      <c r="BS178" s="389"/>
      <c r="BT178" s="389"/>
      <c r="BU178" s="389"/>
      <c r="BV178" s="389"/>
      <c r="BW178" s="389"/>
      <c r="BX178" s="389"/>
      <c r="BY178" s="389"/>
      <c r="BZ178" s="389"/>
      <c r="CA178" s="389"/>
      <c r="CB178" s="389"/>
      <c r="CC178" s="389"/>
      <c r="CD178" s="256">
        <f t="shared" ref="CD178:CD181" si="283">SUM(BR178:CC178)</f>
        <v>0</v>
      </c>
      <c r="CE178" s="389"/>
      <c r="CF178" s="389"/>
      <c r="CG178" s="389"/>
      <c r="CH178" s="389"/>
      <c r="CI178" s="389"/>
      <c r="CJ178" s="389"/>
      <c r="CK178" s="389"/>
      <c r="CL178" s="389"/>
      <c r="CM178" s="389"/>
      <c r="CN178" s="389"/>
      <c r="CO178" s="389"/>
      <c r="CP178" s="389"/>
      <c r="CQ178" s="256">
        <f t="shared" ref="CQ178:CQ181" si="284">SUM(CE178:CP178)</f>
        <v>0</v>
      </c>
      <c r="CR178" s="389"/>
      <c r="CS178" s="389"/>
      <c r="CT178" s="389"/>
      <c r="CU178" s="389"/>
      <c r="CV178" s="389"/>
      <c r="CW178" s="389"/>
      <c r="CX178" s="389"/>
      <c r="CY178" s="389"/>
      <c r="CZ178" s="389"/>
      <c r="DA178" s="389"/>
      <c r="DB178" s="389"/>
      <c r="DC178" s="389"/>
      <c r="DD178" s="256">
        <f t="shared" ref="DD178:DD180" si="285">SUM(CR178:DC178)</f>
        <v>0</v>
      </c>
    </row>
    <row r="179" spans="2:108" s="213" customFormat="1" ht="12.75" x14ac:dyDescent="0.2">
      <c r="B179" s="166">
        <v>4533</v>
      </c>
      <c r="C179" s="304" t="s">
        <v>256</v>
      </c>
      <c r="D179" s="153" t="s">
        <v>36</v>
      </c>
      <c r="E179" s="100" t="s">
        <v>446</v>
      </c>
      <c r="F179" s="168"/>
      <c r="G179" s="168"/>
      <c r="H179" s="168"/>
      <c r="I179" s="168"/>
      <c r="J179" s="168"/>
      <c r="K179" s="168"/>
      <c r="L179" s="168"/>
      <c r="M179" s="353"/>
      <c r="N179" s="353"/>
      <c r="O179" s="404"/>
      <c r="P179" s="360"/>
      <c r="Q179" s="256">
        <f>P179*N179*M179</f>
        <v>0</v>
      </c>
      <c r="R179" s="360"/>
      <c r="S179" s="360"/>
      <c r="T179" s="360"/>
      <c r="U179" s="360"/>
      <c r="V179" s="360"/>
      <c r="W179" s="360"/>
      <c r="X179" s="360"/>
      <c r="Y179" s="360"/>
      <c r="Z179" s="360"/>
      <c r="AA179" s="360"/>
      <c r="AB179" s="360"/>
      <c r="AC179" s="360"/>
      <c r="AD179" s="256">
        <f t="shared" si="279"/>
        <v>0</v>
      </c>
      <c r="AE179" s="360"/>
      <c r="AF179" s="360"/>
      <c r="AG179" s="360"/>
      <c r="AH179" s="360"/>
      <c r="AI179" s="360"/>
      <c r="AJ179" s="360"/>
      <c r="AK179" s="360"/>
      <c r="AL179" s="360"/>
      <c r="AM179" s="360"/>
      <c r="AN179" s="389"/>
      <c r="AO179" s="389"/>
      <c r="AP179" s="389"/>
      <c r="AQ179" s="256">
        <f t="shared" si="280"/>
        <v>0</v>
      </c>
      <c r="AR179" s="389"/>
      <c r="AS179" s="389"/>
      <c r="AT179" s="389"/>
      <c r="AU179" s="389"/>
      <c r="AV179" s="389"/>
      <c r="AW179" s="389"/>
      <c r="AX179" s="389"/>
      <c r="AY179" s="389"/>
      <c r="AZ179" s="389"/>
      <c r="BA179" s="389"/>
      <c r="BB179" s="389"/>
      <c r="BC179" s="389"/>
      <c r="BD179" s="256">
        <f t="shared" si="281"/>
        <v>0</v>
      </c>
      <c r="BE179" s="389"/>
      <c r="BF179" s="389"/>
      <c r="BG179" s="389"/>
      <c r="BH179" s="389"/>
      <c r="BI179" s="389"/>
      <c r="BJ179" s="389"/>
      <c r="BK179" s="389"/>
      <c r="BL179" s="389"/>
      <c r="BM179" s="389"/>
      <c r="BN179" s="389"/>
      <c r="BO179" s="389"/>
      <c r="BP179" s="389"/>
      <c r="BQ179" s="256">
        <f t="shared" si="282"/>
        <v>0</v>
      </c>
      <c r="BR179" s="389"/>
      <c r="BS179" s="389"/>
      <c r="BT179" s="389"/>
      <c r="BU179" s="389"/>
      <c r="BV179" s="389"/>
      <c r="BW179" s="389"/>
      <c r="BX179" s="389"/>
      <c r="BY179" s="389"/>
      <c r="BZ179" s="389"/>
      <c r="CA179" s="389"/>
      <c r="CB179" s="389"/>
      <c r="CC179" s="389"/>
      <c r="CD179" s="256">
        <f t="shared" si="283"/>
        <v>0</v>
      </c>
      <c r="CE179" s="389"/>
      <c r="CF179" s="389"/>
      <c r="CG179" s="389"/>
      <c r="CH179" s="389"/>
      <c r="CI179" s="389"/>
      <c r="CJ179" s="389"/>
      <c r="CK179" s="389"/>
      <c r="CL179" s="389"/>
      <c r="CM179" s="389"/>
      <c r="CN179" s="389"/>
      <c r="CO179" s="389"/>
      <c r="CP179" s="389"/>
      <c r="CQ179" s="256">
        <f t="shared" si="284"/>
        <v>0</v>
      </c>
      <c r="CR179" s="389"/>
      <c r="CS179" s="389"/>
      <c r="CT179" s="389"/>
      <c r="CU179" s="389"/>
      <c r="CV179" s="389"/>
      <c r="CW179" s="389"/>
      <c r="CX179" s="389"/>
      <c r="CY179" s="389"/>
      <c r="CZ179" s="389"/>
      <c r="DA179" s="389"/>
      <c r="DB179" s="389"/>
      <c r="DC179" s="389"/>
      <c r="DD179" s="256">
        <f t="shared" si="285"/>
        <v>0</v>
      </c>
    </row>
    <row r="180" spans="2:108" s="213" customFormat="1" ht="12.75" x14ac:dyDescent="0.2">
      <c r="B180" s="166">
        <v>4535</v>
      </c>
      <c r="C180" s="304" t="s">
        <v>452</v>
      </c>
      <c r="D180" s="153" t="s">
        <v>36</v>
      </c>
      <c r="E180" s="99" t="s">
        <v>447</v>
      </c>
      <c r="F180" s="184"/>
      <c r="G180" s="184"/>
      <c r="H180" s="184"/>
      <c r="I180" s="184"/>
      <c r="J180" s="184"/>
      <c r="K180" s="184"/>
      <c r="L180" s="184"/>
      <c r="M180" s="402"/>
      <c r="N180" s="353"/>
      <c r="O180" s="404"/>
      <c r="P180" s="360"/>
      <c r="Q180" s="256">
        <f t="shared" ref="Q180:Q202" si="286">P180*N180*M180</f>
        <v>0</v>
      </c>
      <c r="R180" s="389"/>
      <c r="S180" s="389"/>
      <c r="T180" s="389"/>
      <c r="U180" s="389"/>
      <c r="V180" s="389"/>
      <c r="W180" s="389"/>
      <c r="X180" s="389"/>
      <c r="Y180" s="389"/>
      <c r="Z180" s="389"/>
      <c r="AA180" s="389"/>
      <c r="AB180" s="389"/>
      <c r="AC180" s="389"/>
      <c r="AD180" s="256">
        <f t="shared" si="279"/>
        <v>0</v>
      </c>
      <c r="AE180" s="389"/>
      <c r="AF180" s="389"/>
      <c r="AG180" s="389"/>
      <c r="AH180" s="389"/>
      <c r="AI180" s="389"/>
      <c r="AJ180" s="389"/>
      <c r="AK180" s="389"/>
      <c r="AL180" s="389"/>
      <c r="AM180" s="389"/>
      <c r="AN180" s="389"/>
      <c r="AO180" s="389"/>
      <c r="AP180" s="389"/>
      <c r="AQ180" s="256">
        <f t="shared" si="280"/>
        <v>0</v>
      </c>
      <c r="AR180" s="389"/>
      <c r="AS180" s="389"/>
      <c r="AT180" s="389"/>
      <c r="AU180" s="389"/>
      <c r="AV180" s="389"/>
      <c r="AW180" s="389"/>
      <c r="AX180" s="389"/>
      <c r="AY180" s="389"/>
      <c r="AZ180" s="389"/>
      <c r="BA180" s="389"/>
      <c r="BB180" s="389"/>
      <c r="BC180" s="389"/>
      <c r="BD180" s="256">
        <f t="shared" si="281"/>
        <v>0</v>
      </c>
      <c r="BE180" s="389"/>
      <c r="BF180" s="389"/>
      <c r="BG180" s="389"/>
      <c r="BH180" s="389"/>
      <c r="BI180" s="389"/>
      <c r="BJ180" s="389"/>
      <c r="BK180" s="389"/>
      <c r="BL180" s="389"/>
      <c r="BM180" s="389"/>
      <c r="BN180" s="389"/>
      <c r="BO180" s="389"/>
      <c r="BP180" s="389"/>
      <c r="BQ180" s="256">
        <f t="shared" si="282"/>
        <v>0</v>
      </c>
      <c r="BR180" s="389"/>
      <c r="BS180" s="389"/>
      <c r="BT180" s="389"/>
      <c r="BU180" s="389"/>
      <c r="BV180" s="389"/>
      <c r="BW180" s="389"/>
      <c r="BX180" s="389"/>
      <c r="BY180" s="389"/>
      <c r="BZ180" s="389"/>
      <c r="CA180" s="389"/>
      <c r="CB180" s="389"/>
      <c r="CC180" s="389"/>
      <c r="CD180" s="256">
        <f t="shared" si="283"/>
        <v>0</v>
      </c>
      <c r="CE180" s="389"/>
      <c r="CF180" s="389"/>
      <c r="CG180" s="389"/>
      <c r="CH180" s="389"/>
      <c r="CI180" s="389"/>
      <c r="CJ180" s="389"/>
      <c r="CK180" s="389"/>
      <c r="CL180" s="389"/>
      <c r="CM180" s="389"/>
      <c r="CN180" s="389"/>
      <c r="CO180" s="389"/>
      <c r="CP180" s="389"/>
      <c r="CQ180" s="256">
        <f t="shared" si="284"/>
        <v>0</v>
      </c>
      <c r="CR180" s="389"/>
      <c r="CS180" s="389"/>
      <c r="CT180" s="389"/>
      <c r="CU180" s="389"/>
      <c r="CV180" s="389"/>
      <c r="CW180" s="389"/>
      <c r="CX180" s="389"/>
      <c r="CY180" s="389"/>
      <c r="CZ180" s="389"/>
      <c r="DA180" s="389"/>
      <c r="DB180" s="389"/>
      <c r="DC180" s="389"/>
      <c r="DD180" s="256">
        <f t="shared" si="285"/>
        <v>0</v>
      </c>
    </row>
    <row r="181" spans="2:108" s="213" customFormat="1" ht="12.75" x14ac:dyDescent="0.2">
      <c r="B181" s="166">
        <v>4536</v>
      </c>
      <c r="C181" s="145" t="s">
        <v>71824</v>
      </c>
      <c r="D181" s="153" t="s">
        <v>36</v>
      </c>
      <c r="E181" s="99" t="s">
        <v>71825</v>
      </c>
      <c r="F181" s="184"/>
      <c r="G181" s="184"/>
      <c r="H181" s="184"/>
      <c r="I181" s="184"/>
      <c r="J181" s="184"/>
      <c r="K181" s="184"/>
      <c r="L181" s="184"/>
      <c r="M181" s="402"/>
      <c r="N181" s="353"/>
      <c r="O181" s="404"/>
      <c r="P181" s="360"/>
      <c r="Q181" s="256">
        <f t="shared" si="286"/>
        <v>0</v>
      </c>
      <c r="R181" s="389"/>
      <c r="S181" s="389"/>
      <c r="T181" s="389"/>
      <c r="U181" s="389"/>
      <c r="V181" s="389"/>
      <c r="W181" s="389"/>
      <c r="X181" s="389"/>
      <c r="Y181" s="389"/>
      <c r="Z181" s="389"/>
      <c r="AA181" s="389"/>
      <c r="AB181" s="389"/>
      <c r="AC181" s="389"/>
      <c r="AD181" s="256">
        <f t="shared" si="279"/>
        <v>0</v>
      </c>
      <c r="AE181" s="389"/>
      <c r="AF181" s="389"/>
      <c r="AG181" s="389"/>
      <c r="AH181" s="389"/>
      <c r="AI181" s="389"/>
      <c r="AJ181" s="389"/>
      <c r="AK181" s="389"/>
      <c r="AL181" s="389"/>
      <c r="AM181" s="389"/>
      <c r="AN181" s="389"/>
      <c r="AO181" s="389"/>
      <c r="AP181" s="389"/>
      <c r="AQ181" s="256">
        <f t="shared" si="280"/>
        <v>0</v>
      </c>
      <c r="AR181" s="389"/>
      <c r="AS181" s="389"/>
      <c r="AT181" s="389"/>
      <c r="AU181" s="389"/>
      <c r="AV181" s="389"/>
      <c r="AW181" s="389"/>
      <c r="AX181" s="389"/>
      <c r="AY181" s="389"/>
      <c r="AZ181" s="389"/>
      <c r="BA181" s="389"/>
      <c r="BB181" s="389"/>
      <c r="BC181" s="389"/>
      <c r="BD181" s="256">
        <f t="shared" si="281"/>
        <v>0</v>
      </c>
      <c r="BE181" s="389"/>
      <c r="BF181" s="389"/>
      <c r="BG181" s="389"/>
      <c r="BH181" s="389"/>
      <c r="BI181" s="389"/>
      <c r="BJ181" s="389"/>
      <c r="BK181" s="389"/>
      <c r="BL181" s="389"/>
      <c r="BM181" s="389"/>
      <c r="BN181" s="389"/>
      <c r="BO181" s="389"/>
      <c r="BP181" s="389"/>
      <c r="BQ181" s="256">
        <f t="shared" si="282"/>
        <v>0</v>
      </c>
      <c r="BR181" s="389"/>
      <c r="BS181" s="389"/>
      <c r="BT181" s="389"/>
      <c r="BU181" s="389"/>
      <c r="BV181" s="389"/>
      <c r="BW181" s="389"/>
      <c r="BX181" s="389"/>
      <c r="BY181" s="389"/>
      <c r="BZ181" s="389"/>
      <c r="CA181" s="389"/>
      <c r="CB181" s="389"/>
      <c r="CC181" s="389"/>
      <c r="CD181" s="256">
        <f t="shared" si="283"/>
        <v>0</v>
      </c>
      <c r="CE181" s="389"/>
      <c r="CF181" s="389"/>
      <c r="CG181" s="389"/>
      <c r="CH181" s="389"/>
      <c r="CI181" s="389"/>
      <c r="CJ181" s="389"/>
      <c r="CK181" s="389"/>
      <c r="CL181" s="389"/>
      <c r="CM181" s="389"/>
      <c r="CN181" s="389"/>
      <c r="CO181" s="389"/>
      <c r="CP181" s="389"/>
      <c r="CQ181" s="256">
        <f t="shared" si="284"/>
        <v>0</v>
      </c>
      <c r="CR181" s="389"/>
      <c r="CS181" s="389"/>
      <c r="CT181" s="389"/>
      <c r="CU181" s="389"/>
      <c r="CV181" s="389"/>
      <c r="CW181" s="389"/>
      <c r="CX181" s="389"/>
      <c r="CY181" s="389"/>
      <c r="CZ181" s="389"/>
      <c r="DA181" s="389"/>
      <c r="DB181" s="389"/>
      <c r="DC181" s="389"/>
      <c r="DD181" s="256"/>
    </row>
    <row r="182" spans="2:108" s="213" customFormat="1" ht="12.75" x14ac:dyDescent="0.2">
      <c r="B182" s="166"/>
      <c r="C182" s="145"/>
      <c r="D182" s="153"/>
      <c r="E182" s="99"/>
      <c r="F182" s="184"/>
      <c r="G182" s="184"/>
      <c r="H182" s="184"/>
      <c r="I182" s="184"/>
      <c r="J182" s="184"/>
      <c r="K182" s="184"/>
      <c r="L182" s="184"/>
      <c r="M182" s="266"/>
      <c r="N182" s="264"/>
      <c r="O182" s="337"/>
      <c r="P182" s="326"/>
      <c r="Q182" s="507">
        <v>1</v>
      </c>
      <c r="R182" s="256"/>
      <c r="S182" s="256"/>
      <c r="T182" s="256"/>
      <c r="U182" s="256"/>
      <c r="V182" s="256"/>
      <c r="W182" s="256"/>
      <c r="X182" s="256"/>
      <c r="Y182" s="256"/>
      <c r="Z182" s="256"/>
      <c r="AA182" s="256"/>
      <c r="AB182" s="256"/>
      <c r="AC182" s="256"/>
      <c r="AD182" s="256"/>
      <c r="AE182" s="256"/>
      <c r="AF182" s="256"/>
      <c r="AG182" s="256"/>
      <c r="AH182" s="256"/>
      <c r="AI182" s="256"/>
      <c r="AJ182" s="256"/>
      <c r="AK182" s="256"/>
      <c r="AL182" s="256"/>
      <c r="AM182" s="256"/>
      <c r="AN182" s="256"/>
      <c r="AO182" s="256"/>
      <c r="AP182" s="256"/>
      <c r="AQ182" s="256"/>
      <c r="AR182" s="256"/>
      <c r="AS182" s="256"/>
      <c r="AT182" s="256"/>
      <c r="AU182" s="256"/>
      <c r="AV182" s="256"/>
      <c r="AW182" s="256"/>
      <c r="AX182" s="256"/>
      <c r="AY182" s="256"/>
      <c r="AZ182" s="256"/>
      <c r="BA182" s="256"/>
      <c r="BB182" s="256"/>
      <c r="BC182" s="256"/>
      <c r="BD182" s="256"/>
      <c r="BE182" s="256"/>
      <c r="BF182" s="256"/>
      <c r="BG182" s="256"/>
      <c r="BH182" s="256"/>
      <c r="BI182" s="256"/>
      <c r="BJ182" s="256"/>
      <c r="BK182" s="256"/>
      <c r="BL182" s="256"/>
      <c r="BM182" s="256"/>
      <c r="BN182" s="256"/>
      <c r="BO182" s="256"/>
      <c r="BP182" s="256"/>
      <c r="BQ182" s="256"/>
      <c r="BR182" s="256"/>
      <c r="BS182" s="256"/>
      <c r="BT182" s="256"/>
      <c r="BU182" s="256"/>
      <c r="BV182" s="256"/>
      <c r="BW182" s="256"/>
      <c r="BX182" s="256"/>
      <c r="BY182" s="256"/>
      <c r="BZ182" s="256"/>
      <c r="CA182" s="256"/>
      <c r="CB182" s="256"/>
      <c r="CC182" s="256"/>
      <c r="CD182" s="256"/>
      <c r="CE182" s="256"/>
      <c r="CF182" s="256"/>
      <c r="CG182" s="256"/>
      <c r="CH182" s="256"/>
      <c r="CI182" s="256"/>
      <c r="CJ182" s="256"/>
      <c r="CK182" s="256"/>
      <c r="CL182" s="256"/>
      <c r="CM182" s="256"/>
      <c r="CN182" s="256"/>
      <c r="CO182" s="256"/>
      <c r="CP182" s="256"/>
      <c r="CQ182" s="256"/>
      <c r="CR182" s="256"/>
      <c r="CS182" s="256"/>
      <c r="CT182" s="256"/>
      <c r="CU182" s="256"/>
      <c r="CV182" s="256"/>
      <c r="CW182" s="256"/>
      <c r="CX182" s="256"/>
      <c r="CY182" s="256"/>
      <c r="CZ182" s="256"/>
      <c r="DA182" s="256"/>
      <c r="DB182" s="256"/>
      <c r="DC182" s="256"/>
      <c r="DD182" s="256"/>
    </row>
    <row r="183" spans="2:108" s="213" customFormat="1" ht="18.75" customHeight="1" x14ac:dyDescent="0.2">
      <c r="B183" s="14"/>
      <c r="C183" s="14">
        <v>5.4</v>
      </c>
      <c r="D183" s="106"/>
      <c r="E183" s="15" t="s">
        <v>220</v>
      </c>
      <c r="F183" s="16"/>
      <c r="G183" s="16"/>
      <c r="H183" s="16"/>
      <c r="I183" s="16"/>
      <c r="J183" s="16"/>
      <c r="K183" s="16"/>
      <c r="L183" s="16"/>
      <c r="M183" s="267"/>
      <c r="N183" s="264"/>
      <c r="O183" s="337"/>
      <c r="P183" s="326"/>
      <c r="Q183" s="334">
        <f>SUM(Q184:Q189)</f>
        <v>0</v>
      </c>
      <c r="R183" s="334">
        <f t="shared" ref="R183:AQ183" si="287">SUM(R184:R190)</f>
        <v>0</v>
      </c>
      <c r="S183" s="334">
        <f t="shared" si="287"/>
        <v>0</v>
      </c>
      <c r="T183" s="334">
        <f t="shared" si="287"/>
        <v>0</v>
      </c>
      <c r="U183" s="334">
        <f t="shared" si="287"/>
        <v>0</v>
      </c>
      <c r="V183" s="334">
        <f t="shared" si="287"/>
        <v>0</v>
      </c>
      <c r="W183" s="334">
        <f t="shared" si="287"/>
        <v>0</v>
      </c>
      <c r="X183" s="334">
        <f t="shared" si="287"/>
        <v>0</v>
      </c>
      <c r="Y183" s="334">
        <f t="shared" si="287"/>
        <v>0</v>
      </c>
      <c r="Z183" s="334">
        <f t="shared" si="287"/>
        <v>0</v>
      </c>
      <c r="AA183" s="334">
        <f t="shared" si="287"/>
        <v>0</v>
      </c>
      <c r="AB183" s="334">
        <f t="shared" si="287"/>
        <v>0</v>
      </c>
      <c r="AC183" s="334">
        <f t="shared" si="287"/>
        <v>0</v>
      </c>
      <c r="AD183" s="334">
        <f t="shared" si="287"/>
        <v>0</v>
      </c>
      <c r="AE183" s="334">
        <f t="shared" si="287"/>
        <v>0</v>
      </c>
      <c r="AF183" s="334">
        <f t="shared" si="287"/>
        <v>0</v>
      </c>
      <c r="AG183" s="334">
        <f t="shared" si="287"/>
        <v>0</v>
      </c>
      <c r="AH183" s="334">
        <f t="shared" si="287"/>
        <v>0</v>
      </c>
      <c r="AI183" s="334">
        <f t="shared" si="287"/>
        <v>0</v>
      </c>
      <c r="AJ183" s="334">
        <f t="shared" si="287"/>
        <v>0</v>
      </c>
      <c r="AK183" s="334">
        <f t="shared" si="287"/>
        <v>0</v>
      </c>
      <c r="AL183" s="334">
        <f t="shared" si="287"/>
        <v>0</v>
      </c>
      <c r="AM183" s="334">
        <f t="shared" si="287"/>
        <v>0</v>
      </c>
      <c r="AN183" s="334">
        <f t="shared" si="287"/>
        <v>0</v>
      </c>
      <c r="AO183" s="334">
        <f t="shared" si="287"/>
        <v>0</v>
      </c>
      <c r="AP183" s="334">
        <f t="shared" si="287"/>
        <v>0</v>
      </c>
      <c r="AQ183" s="334">
        <f t="shared" si="287"/>
        <v>0</v>
      </c>
      <c r="AR183" s="334">
        <f t="shared" ref="AR183:BQ183" si="288">SUM(AR184:AR190)</f>
        <v>0</v>
      </c>
      <c r="AS183" s="334">
        <f t="shared" si="288"/>
        <v>0</v>
      </c>
      <c r="AT183" s="334">
        <f t="shared" si="288"/>
        <v>0</v>
      </c>
      <c r="AU183" s="334">
        <f t="shared" si="288"/>
        <v>0</v>
      </c>
      <c r="AV183" s="334">
        <f t="shared" si="288"/>
        <v>0</v>
      </c>
      <c r="AW183" s="334">
        <f t="shared" si="288"/>
        <v>0</v>
      </c>
      <c r="AX183" s="334">
        <f t="shared" si="288"/>
        <v>0</v>
      </c>
      <c r="AY183" s="334">
        <f t="shared" si="288"/>
        <v>0</v>
      </c>
      <c r="AZ183" s="334">
        <f t="shared" si="288"/>
        <v>0</v>
      </c>
      <c r="BA183" s="334">
        <f t="shared" si="288"/>
        <v>0</v>
      </c>
      <c r="BB183" s="334">
        <f t="shared" si="288"/>
        <v>0</v>
      </c>
      <c r="BC183" s="334">
        <f t="shared" si="288"/>
        <v>0</v>
      </c>
      <c r="BD183" s="334">
        <f t="shared" si="288"/>
        <v>0</v>
      </c>
      <c r="BE183" s="334">
        <f t="shared" si="288"/>
        <v>0</v>
      </c>
      <c r="BF183" s="334">
        <f t="shared" si="288"/>
        <v>0</v>
      </c>
      <c r="BG183" s="334">
        <f t="shared" si="288"/>
        <v>0</v>
      </c>
      <c r="BH183" s="334">
        <f t="shared" si="288"/>
        <v>0</v>
      </c>
      <c r="BI183" s="334">
        <f t="shared" si="288"/>
        <v>0</v>
      </c>
      <c r="BJ183" s="334">
        <f t="shared" si="288"/>
        <v>0</v>
      </c>
      <c r="BK183" s="334">
        <f t="shared" si="288"/>
        <v>0</v>
      </c>
      <c r="BL183" s="334">
        <f t="shared" si="288"/>
        <v>0</v>
      </c>
      <c r="BM183" s="334">
        <f t="shared" si="288"/>
        <v>0</v>
      </c>
      <c r="BN183" s="334">
        <f t="shared" si="288"/>
        <v>0</v>
      </c>
      <c r="BO183" s="334">
        <f t="shared" si="288"/>
        <v>0</v>
      </c>
      <c r="BP183" s="334">
        <f t="shared" si="288"/>
        <v>0</v>
      </c>
      <c r="BQ183" s="334">
        <f t="shared" si="288"/>
        <v>0</v>
      </c>
      <c r="BR183" s="334">
        <f t="shared" ref="BR183:CD183" si="289">SUM(BR184:BR190)</f>
        <v>0</v>
      </c>
      <c r="BS183" s="334">
        <f t="shared" si="289"/>
        <v>0</v>
      </c>
      <c r="BT183" s="334">
        <f t="shared" si="289"/>
        <v>0</v>
      </c>
      <c r="BU183" s="334">
        <f t="shared" si="289"/>
        <v>0</v>
      </c>
      <c r="BV183" s="334">
        <f t="shared" si="289"/>
        <v>0</v>
      </c>
      <c r="BW183" s="334">
        <f t="shared" si="289"/>
        <v>0</v>
      </c>
      <c r="BX183" s="334">
        <f t="shared" si="289"/>
        <v>0</v>
      </c>
      <c r="BY183" s="334">
        <f t="shared" si="289"/>
        <v>0</v>
      </c>
      <c r="BZ183" s="334">
        <f t="shared" si="289"/>
        <v>0</v>
      </c>
      <c r="CA183" s="334">
        <f t="shared" si="289"/>
        <v>0</v>
      </c>
      <c r="CB183" s="334">
        <f t="shared" si="289"/>
        <v>0</v>
      </c>
      <c r="CC183" s="334">
        <f t="shared" si="289"/>
        <v>0</v>
      </c>
      <c r="CD183" s="334">
        <f t="shared" si="289"/>
        <v>0</v>
      </c>
      <c r="CE183" s="334">
        <f t="shared" ref="CE183:CQ183" si="290">SUM(CE184:CE190)</f>
        <v>0</v>
      </c>
      <c r="CF183" s="334">
        <f t="shared" si="290"/>
        <v>0</v>
      </c>
      <c r="CG183" s="334">
        <f t="shared" si="290"/>
        <v>0</v>
      </c>
      <c r="CH183" s="334">
        <f t="shared" si="290"/>
        <v>0</v>
      </c>
      <c r="CI183" s="334">
        <f t="shared" si="290"/>
        <v>0</v>
      </c>
      <c r="CJ183" s="334">
        <f t="shared" si="290"/>
        <v>0</v>
      </c>
      <c r="CK183" s="334">
        <f t="shared" si="290"/>
        <v>0</v>
      </c>
      <c r="CL183" s="334">
        <f t="shared" si="290"/>
        <v>0</v>
      </c>
      <c r="CM183" s="334">
        <f t="shared" si="290"/>
        <v>0</v>
      </c>
      <c r="CN183" s="334">
        <f t="shared" si="290"/>
        <v>0</v>
      </c>
      <c r="CO183" s="334">
        <f t="shared" si="290"/>
        <v>0</v>
      </c>
      <c r="CP183" s="334">
        <f t="shared" si="290"/>
        <v>0</v>
      </c>
      <c r="CQ183" s="334">
        <f t="shared" si="290"/>
        <v>0</v>
      </c>
      <c r="CR183" s="334">
        <f t="shared" ref="CR183:DD183" si="291">SUM(CR184:CR190)</f>
        <v>0</v>
      </c>
      <c r="CS183" s="334">
        <f t="shared" si="291"/>
        <v>0</v>
      </c>
      <c r="CT183" s="334">
        <f t="shared" si="291"/>
        <v>0</v>
      </c>
      <c r="CU183" s="334">
        <f t="shared" si="291"/>
        <v>0</v>
      </c>
      <c r="CV183" s="334">
        <f t="shared" si="291"/>
        <v>0</v>
      </c>
      <c r="CW183" s="334">
        <f t="shared" si="291"/>
        <v>0</v>
      </c>
      <c r="CX183" s="334">
        <f t="shared" si="291"/>
        <v>0</v>
      </c>
      <c r="CY183" s="334">
        <f t="shared" si="291"/>
        <v>0</v>
      </c>
      <c r="CZ183" s="334">
        <f t="shared" si="291"/>
        <v>0</v>
      </c>
      <c r="DA183" s="334">
        <f t="shared" si="291"/>
        <v>0</v>
      </c>
      <c r="DB183" s="334">
        <f t="shared" si="291"/>
        <v>0</v>
      </c>
      <c r="DC183" s="334">
        <f t="shared" si="291"/>
        <v>0</v>
      </c>
      <c r="DD183" s="334">
        <f t="shared" si="291"/>
        <v>0</v>
      </c>
    </row>
    <row r="184" spans="2:108" s="213" customFormat="1" ht="12.75" x14ac:dyDescent="0.2">
      <c r="B184" s="303">
        <v>4541</v>
      </c>
      <c r="C184" s="304" t="s">
        <v>257</v>
      </c>
      <c r="D184" s="305" t="s">
        <v>36</v>
      </c>
      <c r="E184" s="306" t="s">
        <v>448</v>
      </c>
      <c r="F184" s="16"/>
      <c r="G184" s="16"/>
      <c r="H184" s="16"/>
      <c r="I184" s="16"/>
      <c r="J184" s="16"/>
      <c r="K184" s="16"/>
      <c r="L184" s="16"/>
      <c r="M184" s="408"/>
      <c r="N184" s="353"/>
      <c r="O184" s="404"/>
      <c r="P184" s="360"/>
      <c r="Q184" s="256">
        <f>P184*N184*M184</f>
        <v>0</v>
      </c>
      <c r="R184" s="389"/>
      <c r="S184" s="389"/>
      <c r="T184" s="389"/>
      <c r="U184" s="389"/>
      <c r="V184" s="389"/>
      <c r="W184" s="389"/>
      <c r="X184" s="389"/>
      <c r="Y184" s="389"/>
      <c r="Z184" s="389"/>
      <c r="AA184" s="389"/>
      <c r="AB184" s="389"/>
      <c r="AC184" s="389"/>
      <c r="AD184" s="256">
        <f t="shared" ref="AD184:AD189" si="292">SUM(R184:AC184)</f>
        <v>0</v>
      </c>
      <c r="AE184" s="389"/>
      <c r="AF184" s="389"/>
      <c r="AG184" s="389"/>
      <c r="AH184" s="389"/>
      <c r="AI184" s="389"/>
      <c r="AJ184" s="389"/>
      <c r="AK184" s="389"/>
      <c r="AL184" s="389"/>
      <c r="AM184" s="389"/>
      <c r="AN184" s="389"/>
      <c r="AO184" s="389"/>
      <c r="AP184" s="389"/>
      <c r="AQ184" s="256">
        <f t="shared" ref="AQ184:AQ189" si="293">SUM(AE184:AP184)</f>
        <v>0</v>
      </c>
      <c r="AR184" s="389"/>
      <c r="AS184" s="389"/>
      <c r="AT184" s="389"/>
      <c r="AU184" s="389"/>
      <c r="AV184" s="389"/>
      <c r="AW184" s="389"/>
      <c r="AX184" s="389"/>
      <c r="AY184" s="389"/>
      <c r="AZ184" s="389"/>
      <c r="BA184" s="389"/>
      <c r="BB184" s="389"/>
      <c r="BC184" s="389"/>
      <c r="BD184" s="256">
        <f t="shared" ref="BD184:BD189" si="294">SUM(AR184:BC184)</f>
        <v>0</v>
      </c>
      <c r="BE184" s="389"/>
      <c r="BF184" s="389"/>
      <c r="BG184" s="389"/>
      <c r="BH184" s="389"/>
      <c r="BI184" s="389"/>
      <c r="BJ184" s="389"/>
      <c r="BK184" s="389"/>
      <c r="BL184" s="389"/>
      <c r="BM184" s="389"/>
      <c r="BN184" s="389"/>
      <c r="BO184" s="389"/>
      <c r="BP184" s="389"/>
      <c r="BQ184" s="256">
        <f t="shared" ref="BQ184:BQ189" si="295">SUM(BE184:BP184)</f>
        <v>0</v>
      </c>
      <c r="BR184" s="389"/>
      <c r="BS184" s="389"/>
      <c r="BT184" s="389"/>
      <c r="BU184" s="389"/>
      <c r="BV184" s="389"/>
      <c r="BW184" s="389"/>
      <c r="BX184" s="389"/>
      <c r="BY184" s="389"/>
      <c r="BZ184" s="389"/>
      <c r="CA184" s="389"/>
      <c r="CB184" s="389"/>
      <c r="CC184" s="389"/>
      <c r="CD184" s="256">
        <f t="shared" ref="CD184:CD189" si="296">SUM(BR184:CC184)</f>
        <v>0</v>
      </c>
      <c r="CE184" s="389"/>
      <c r="CF184" s="389"/>
      <c r="CG184" s="389"/>
      <c r="CH184" s="389"/>
      <c r="CI184" s="389"/>
      <c r="CJ184" s="389"/>
      <c r="CK184" s="389"/>
      <c r="CL184" s="389"/>
      <c r="CM184" s="389"/>
      <c r="CN184" s="389"/>
      <c r="CO184" s="389"/>
      <c r="CP184" s="389"/>
      <c r="CQ184" s="256">
        <f t="shared" ref="CQ184:CQ189" si="297">SUM(CE184:CP184)</f>
        <v>0</v>
      </c>
      <c r="CR184" s="389"/>
      <c r="CS184" s="389"/>
      <c r="CT184" s="389"/>
      <c r="CU184" s="389"/>
      <c r="CV184" s="389"/>
      <c r="CW184" s="389"/>
      <c r="CX184" s="389"/>
      <c r="CY184" s="389"/>
      <c r="CZ184" s="389"/>
      <c r="DA184" s="389"/>
      <c r="DB184" s="389"/>
      <c r="DC184" s="389"/>
      <c r="DD184" s="256">
        <f t="shared" ref="DD184:DD189" si="298">SUM(CR184:DC184)</f>
        <v>0</v>
      </c>
    </row>
    <row r="185" spans="2:108" s="213" customFormat="1" ht="12.75" x14ac:dyDescent="0.2">
      <c r="B185" s="166">
        <v>4542</v>
      </c>
      <c r="C185" s="304" t="s">
        <v>258</v>
      </c>
      <c r="D185" s="153" t="s">
        <v>36</v>
      </c>
      <c r="E185" s="99" t="s">
        <v>449</v>
      </c>
      <c r="F185" s="184"/>
      <c r="G185" s="184"/>
      <c r="H185" s="184"/>
      <c r="I185" s="184"/>
      <c r="J185" s="184"/>
      <c r="K185" s="184"/>
      <c r="L185" s="184"/>
      <c r="M185" s="402"/>
      <c r="N185" s="353"/>
      <c r="O185" s="403"/>
      <c r="P185" s="360"/>
      <c r="Q185" s="256">
        <f t="shared" ref="Q185:Q189" si="299">P185*N185*M185</f>
        <v>0</v>
      </c>
      <c r="R185" s="389"/>
      <c r="S185" s="389"/>
      <c r="T185" s="389"/>
      <c r="U185" s="389"/>
      <c r="V185" s="389"/>
      <c r="W185" s="389"/>
      <c r="X185" s="389"/>
      <c r="Y185" s="389"/>
      <c r="Z185" s="389"/>
      <c r="AA185" s="389"/>
      <c r="AB185" s="389"/>
      <c r="AC185" s="389"/>
      <c r="AD185" s="256">
        <f t="shared" si="292"/>
        <v>0</v>
      </c>
      <c r="AE185" s="389"/>
      <c r="AF185" s="389"/>
      <c r="AG185" s="389"/>
      <c r="AH185" s="389"/>
      <c r="AI185" s="389"/>
      <c r="AJ185" s="389"/>
      <c r="AK185" s="389"/>
      <c r="AL185" s="389"/>
      <c r="AM185" s="389"/>
      <c r="AN185" s="389"/>
      <c r="AO185" s="389"/>
      <c r="AP185" s="389"/>
      <c r="AQ185" s="256">
        <f t="shared" si="293"/>
        <v>0</v>
      </c>
      <c r="AR185" s="389"/>
      <c r="AS185" s="389"/>
      <c r="AT185" s="389"/>
      <c r="AU185" s="389"/>
      <c r="AV185" s="389"/>
      <c r="AW185" s="389"/>
      <c r="AX185" s="389"/>
      <c r="AY185" s="389"/>
      <c r="AZ185" s="389"/>
      <c r="BA185" s="389"/>
      <c r="BB185" s="389"/>
      <c r="BC185" s="389"/>
      <c r="BD185" s="256">
        <f t="shared" si="294"/>
        <v>0</v>
      </c>
      <c r="BE185" s="389"/>
      <c r="BF185" s="389"/>
      <c r="BG185" s="389"/>
      <c r="BH185" s="389"/>
      <c r="BI185" s="389"/>
      <c r="BJ185" s="389"/>
      <c r="BK185" s="389"/>
      <c r="BL185" s="389"/>
      <c r="BM185" s="389"/>
      <c r="BN185" s="389"/>
      <c r="BO185" s="389"/>
      <c r="BP185" s="389"/>
      <c r="BQ185" s="256">
        <f t="shared" si="295"/>
        <v>0</v>
      </c>
      <c r="BR185" s="389"/>
      <c r="BS185" s="389"/>
      <c r="BT185" s="389"/>
      <c r="BU185" s="389"/>
      <c r="BV185" s="389"/>
      <c r="BW185" s="389"/>
      <c r="BX185" s="389"/>
      <c r="BY185" s="389"/>
      <c r="BZ185" s="389"/>
      <c r="CA185" s="389"/>
      <c r="CB185" s="389"/>
      <c r="CC185" s="389"/>
      <c r="CD185" s="256">
        <f t="shared" si="296"/>
        <v>0</v>
      </c>
      <c r="CE185" s="389"/>
      <c r="CF185" s="389"/>
      <c r="CG185" s="389"/>
      <c r="CH185" s="389"/>
      <c r="CI185" s="389"/>
      <c r="CJ185" s="389"/>
      <c r="CK185" s="389"/>
      <c r="CL185" s="389"/>
      <c r="CM185" s="389"/>
      <c r="CN185" s="389"/>
      <c r="CO185" s="389"/>
      <c r="CP185" s="389"/>
      <c r="CQ185" s="256">
        <f t="shared" si="297"/>
        <v>0</v>
      </c>
      <c r="CR185" s="389"/>
      <c r="CS185" s="389"/>
      <c r="CT185" s="389"/>
      <c r="CU185" s="389"/>
      <c r="CV185" s="389"/>
      <c r="CW185" s="389"/>
      <c r="CX185" s="389"/>
      <c r="CY185" s="389"/>
      <c r="CZ185" s="389"/>
      <c r="DA185" s="389"/>
      <c r="DB185" s="389"/>
      <c r="DC185" s="389"/>
      <c r="DD185" s="256">
        <f t="shared" si="298"/>
        <v>0</v>
      </c>
    </row>
    <row r="186" spans="2:108" s="213" customFormat="1" ht="12.75" x14ac:dyDescent="0.2">
      <c r="B186" s="166">
        <v>4542</v>
      </c>
      <c r="C186" s="304" t="s">
        <v>458</v>
      </c>
      <c r="D186" s="153" t="s">
        <v>36</v>
      </c>
      <c r="E186" s="99" t="s">
        <v>450</v>
      </c>
      <c r="F186" s="184"/>
      <c r="G186" s="184"/>
      <c r="H186" s="184"/>
      <c r="I186" s="184"/>
      <c r="J186" s="184"/>
      <c r="K186" s="184"/>
      <c r="L186" s="184"/>
      <c r="M186" s="402"/>
      <c r="N186" s="353"/>
      <c r="O186" s="403"/>
      <c r="P186" s="360"/>
      <c r="Q186" s="256">
        <f t="shared" si="299"/>
        <v>0</v>
      </c>
      <c r="R186" s="389"/>
      <c r="S186" s="389"/>
      <c r="T186" s="389"/>
      <c r="U186" s="389"/>
      <c r="V186" s="389"/>
      <c r="W186" s="389"/>
      <c r="X186" s="389"/>
      <c r="Y186" s="389"/>
      <c r="Z186" s="389"/>
      <c r="AA186" s="389"/>
      <c r="AB186" s="389"/>
      <c r="AC186" s="389"/>
      <c r="AD186" s="256">
        <f t="shared" si="292"/>
        <v>0</v>
      </c>
      <c r="AE186" s="389"/>
      <c r="AF186" s="389"/>
      <c r="AG186" s="389"/>
      <c r="AH186" s="389"/>
      <c r="AI186" s="389"/>
      <c r="AJ186" s="389"/>
      <c r="AK186" s="389"/>
      <c r="AL186" s="389"/>
      <c r="AM186" s="389"/>
      <c r="AN186" s="389"/>
      <c r="AO186" s="389"/>
      <c r="AP186" s="389"/>
      <c r="AQ186" s="256">
        <f t="shared" si="293"/>
        <v>0</v>
      </c>
      <c r="AR186" s="389"/>
      <c r="AS186" s="389"/>
      <c r="AT186" s="389"/>
      <c r="AU186" s="389"/>
      <c r="AV186" s="389"/>
      <c r="AW186" s="389"/>
      <c r="AX186" s="389"/>
      <c r="AY186" s="389"/>
      <c r="AZ186" s="389"/>
      <c r="BA186" s="389"/>
      <c r="BB186" s="389"/>
      <c r="BC186" s="389"/>
      <c r="BD186" s="256">
        <f t="shared" si="294"/>
        <v>0</v>
      </c>
      <c r="BE186" s="389"/>
      <c r="BF186" s="389"/>
      <c r="BG186" s="389"/>
      <c r="BH186" s="389"/>
      <c r="BI186" s="389"/>
      <c r="BJ186" s="389"/>
      <c r="BK186" s="389"/>
      <c r="BL186" s="389"/>
      <c r="BM186" s="389"/>
      <c r="BN186" s="389"/>
      <c r="BO186" s="389"/>
      <c r="BP186" s="389"/>
      <c r="BQ186" s="256">
        <f t="shared" si="295"/>
        <v>0</v>
      </c>
      <c r="BR186" s="389"/>
      <c r="BS186" s="389"/>
      <c r="BT186" s="389"/>
      <c r="BU186" s="389"/>
      <c r="BV186" s="389"/>
      <c r="BW186" s="389"/>
      <c r="BX186" s="389"/>
      <c r="BY186" s="389"/>
      <c r="BZ186" s="389"/>
      <c r="CA186" s="389"/>
      <c r="CB186" s="389"/>
      <c r="CC186" s="389"/>
      <c r="CD186" s="256">
        <f t="shared" si="296"/>
        <v>0</v>
      </c>
      <c r="CE186" s="389"/>
      <c r="CF186" s="389"/>
      <c r="CG186" s="389"/>
      <c r="CH186" s="389"/>
      <c r="CI186" s="389"/>
      <c r="CJ186" s="389"/>
      <c r="CK186" s="389"/>
      <c r="CL186" s="389"/>
      <c r="CM186" s="389"/>
      <c r="CN186" s="389"/>
      <c r="CO186" s="389"/>
      <c r="CP186" s="389"/>
      <c r="CQ186" s="256">
        <f t="shared" si="297"/>
        <v>0</v>
      </c>
      <c r="CR186" s="389"/>
      <c r="CS186" s="389"/>
      <c r="CT186" s="389"/>
      <c r="CU186" s="389"/>
      <c r="CV186" s="389"/>
      <c r="CW186" s="389"/>
      <c r="CX186" s="389"/>
      <c r="CY186" s="389"/>
      <c r="CZ186" s="389"/>
      <c r="DA186" s="389"/>
      <c r="DB186" s="389"/>
      <c r="DC186" s="389"/>
      <c r="DD186" s="256">
        <f t="shared" si="298"/>
        <v>0</v>
      </c>
    </row>
    <row r="187" spans="2:108" s="213" customFormat="1" ht="12.75" x14ac:dyDescent="0.2">
      <c r="B187" s="166">
        <v>4545</v>
      </c>
      <c r="C187" s="304" t="s">
        <v>459</v>
      </c>
      <c r="D187" s="153" t="s">
        <v>36</v>
      </c>
      <c r="E187" s="99" t="s">
        <v>453</v>
      </c>
      <c r="F187" s="184"/>
      <c r="G187" s="184"/>
      <c r="H187" s="184"/>
      <c r="I187" s="184"/>
      <c r="J187" s="184"/>
      <c r="K187" s="184"/>
      <c r="L187" s="184"/>
      <c r="M187" s="402"/>
      <c r="N187" s="353"/>
      <c r="O187" s="337" t="s">
        <v>494</v>
      </c>
      <c r="P187" s="360"/>
      <c r="Q187" s="256">
        <f>P187*N187*M187</f>
        <v>0</v>
      </c>
      <c r="R187" s="389"/>
      <c r="S187" s="389"/>
      <c r="T187" s="389"/>
      <c r="U187" s="389"/>
      <c r="V187" s="389"/>
      <c r="W187" s="389"/>
      <c r="X187" s="389"/>
      <c r="Y187" s="389"/>
      <c r="Z187" s="389"/>
      <c r="AA187" s="389"/>
      <c r="AB187" s="389"/>
      <c r="AC187" s="389"/>
      <c r="AD187" s="256">
        <f t="shared" si="292"/>
        <v>0</v>
      </c>
      <c r="AE187" s="389"/>
      <c r="AF187" s="389"/>
      <c r="AG187" s="389"/>
      <c r="AH187" s="389"/>
      <c r="AI187" s="389"/>
      <c r="AJ187" s="389"/>
      <c r="AK187" s="389"/>
      <c r="AL187" s="389"/>
      <c r="AM187" s="389"/>
      <c r="AN187" s="389"/>
      <c r="AO187" s="389"/>
      <c r="AP187" s="389"/>
      <c r="AQ187" s="256">
        <f t="shared" si="293"/>
        <v>0</v>
      </c>
      <c r="AR187" s="389"/>
      <c r="AS187" s="389"/>
      <c r="AT187" s="389"/>
      <c r="AU187" s="389"/>
      <c r="AV187" s="389"/>
      <c r="AW187" s="389"/>
      <c r="AX187" s="389"/>
      <c r="AY187" s="389"/>
      <c r="AZ187" s="389"/>
      <c r="BA187" s="389"/>
      <c r="BB187" s="389"/>
      <c r="BC187" s="389"/>
      <c r="BD187" s="256">
        <f t="shared" si="294"/>
        <v>0</v>
      </c>
      <c r="BE187" s="389"/>
      <c r="BF187" s="389"/>
      <c r="BG187" s="389"/>
      <c r="BH187" s="389"/>
      <c r="BI187" s="389"/>
      <c r="BJ187" s="389"/>
      <c r="BK187" s="389"/>
      <c r="BL187" s="389"/>
      <c r="BM187" s="389"/>
      <c r="BN187" s="389"/>
      <c r="BO187" s="389"/>
      <c r="BP187" s="389"/>
      <c r="BQ187" s="256">
        <f t="shared" si="295"/>
        <v>0</v>
      </c>
      <c r="BR187" s="389"/>
      <c r="BS187" s="389"/>
      <c r="BT187" s="389"/>
      <c r="BU187" s="389"/>
      <c r="BV187" s="389"/>
      <c r="BW187" s="389"/>
      <c r="BX187" s="389"/>
      <c r="BY187" s="389"/>
      <c r="BZ187" s="389"/>
      <c r="CA187" s="389"/>
      <c r="CB187" s="389"/>
      <c r="CC187" s="389"/>
      <c r="CD187" s="256">
        <f t="shared" si="296"/>
        <v>0</v>
      </c>
      <c r="CE187" s="389"/>
      <c r="CF187" s="389"/>
      <c r="CG187" s="389"/>
      <c r="CH187" s="389"/>
      <c r="CI187" s="389"/>
      <c r="CJ187" s="389"/>
      <c r="CK187" s="389"/>
      <c r="CL187" s="389"/>
      <c r="CM187" s="389"/>
      <c r="CN187" s="389"/>
      <c r="CO187" s="389"/>
      <c r="CP187" s="389"/>
      <c r="CQ187" s="256">
        <f t="shared" si="297"/>
        <v>0</v>
      </c>
      <c r="CR187" s="389"/>
      <c r="CS187" s="389"/>
      <c r="CT187" s="389"/>
      <c r="CU187" s="389"/>
      <c r="CV187" s="389"/>
      <c r="CW187" s="389"/>
      <c r="CX187" s="389"/>
      <c r="CY187" s="389"/>
      <c r="CZ187" s="389"/>
      <c r="DA187" s="389"/>
      <c r="DB187" s="389"/>
      <c r="DC187" s="389"/>
      <c r="DD187" s="256">
        <f t="shared" si="298"/>
        <v>0</v>
      </c>
    </row>
    <row r="188" spans="2:108" s="213" customFormat="1" ht="12.75" x14ac:dyDescent="0.2">
      <c r="B188" s="166">
        <v>4545</v>
      </c>
      <c r="C188" s="304" t="s">
        <v>71111</v>
      </c>
      <c r="D188" s="153" t="s">
        <v>36</v>
      </c>
      <c r="E188" s="100" t="s">
        <v>454</v>
      </c>
      <c r="F188" s="168"/>
      <c r="G188" s="168"/>
      <c r="H188" s="168"/>
      <c r="I188" s="168"/>
      <c r="J188" s="168"/>
      <c r="K188" s="168"/>
      <c r="L188" s="168"/>
      <c r="M188" s="353"/>
      <c r="N188" s="353"/>
      <c r="O188" s="337" t="s">
        <v>494</v>
      </c>
      <c r="P188" s="360"/>
      <c r="Q188" s="256">
        <f t="shared" si="299"/>
        <v>0</v>
      </c>
      <c r="R188" s="389"/>
      <c r="S188" s="389"/>
      <c r="T188" s="389"/>
      <c r="U188" s="389"/>
      <c r="V188" s="389"/>
      <c r="W188" s="389"/>
      <c r="X188" s="389"/>
      <c r="Y188" s="389"/>
      <c r="Z188" s="389"/>
      <c r="AA188" s="389"/>
      <c r="AB188" s="389"/>
      <c r="AC188" s="389"/>
      <c r="AD188" s="256">
        <f t="shared" si="292"/>
        <v>0</v>
      </c>
      <c r="AE188" s="389"/>
      <c r="AF188" s="389"/>
      <c r="AG188" s="389"/>
      <c r="AH188" s="389"/>
      <c r="AI188" s="389"/>
      <c r="AJ188" s="389"/>
      <c r="AK188" s="389"/>
      <c r="AL188" s="389"/>
      <c r="AM188" s="389"/>
      <c r="AN188" s="389"/>
      <c r="AO188" s="389"/>
      <c r="AP188" s="389"/>
      <c r="AQ188" s="256">
        <f t="shared" si="293"/>
        <v>0</v>
      </c>
      <c r="AR188" s="389"/>
      <c r="AS188" s="389"/>
      <c r="AT188" s="389"/>
      <c r="AU188" s="389"/>
      <c r="AV188" s="389"/>
      <c r="AW188" s="389"/>
      <c r="AX188" s="389"/>
      <c r="AY188" s="389"/>
      <c r="AZ188" s="389"/>
      <c r="BA188" s="389"/>
      <c r="BB188" s="389"/>
      <c r="BC188" s="389"/>
      <c r="BD188" s="256">
        <f t="shared" si="294"/>
        <v>0</v>
      </c>
      <c r="BE188" s="389"/>
      <c r="BF188" s="389"/>
      <c r="BG188" s="389"/>
      <c r="BH188" s="389"/>
      <c r="BI188" s="389"/>
      <c r="BJ188" s="389"/>
      <c r="BK188" s="389"/>
      <c r="BL188" s="389"/>
      <c r="BM188" s="389"/>
      <c r="BN188" s="389"/>
      <c r="BO188" s="389"/>
      <c r="BP188" s="389"/>
      <c r="BQ188" s="256">
        <f t="shared" si="295"/>
        <v>0</v>
      </c>
      <c r="BR188" s="389"/>
      <c r="BS188" s="389"/>
      <c r="BT188" s="389"/>
      <c r="BU188" s="389"/>
      <c r="BV188" s="389"/>
      <c r="BW188" s="389"/>
      <c r="BX188" s="389"/>
      <c r="BY188" s="389"/>
      <c r="BZ188" s="389"/>
      <c r="CA188" s="389"/>
      <c r="CB188" s="389"/>
      <c r="CC188" s="389"/>
      <c r="CD188" s="256">
        <f t="shared" si="296"/>
        <v>0</v>
      </c>
      <c r="CE188" s="389"/>
      <c r="CF188" s="389"/>
      <c r="CG188" s="389"/>
      <c r="CH188" s="389"/>
      <c r="CI188" s="389"/>
      <c r="CJ188" s="389"/>
      <c r="CK188" s="389"/>
      <c r="CL188" s="389"/>
      <c r="CM188" s="389"/>
      <c r="CN188" s="389"/>
      <c r="CO188" s="389"/>
      <c r="CP188" s="389"/>
      <c r="CQ188" s="256">
        <f t="shared" si="297"/>
        <v>0</v>
      </c>
      <c r="CR188" s="389"/>
      <c r="CS188" s="389"/>
      <c r="CT188" s="389"/>
      <c r="CU188" s="389"/>
      <c r="CV188" s="389"/>
      <c r="CW188" s="389"/>
      <c r="CX188" s="389"/>
      <c r="CY188" s="389"/>
      <c r="CZ188" s="389"/>
      <c r="DA188" s="389"/>
      <c r="DB188" s="389"/>
      <c r="DC188" s="389"/>
      <c r="DD188" s="256">
        <f t="shared" si="298"/>
        <v>0</v>
      </c>
    </row>
    <row r="189" spans="2:108" s="213" customFormat="1" ht="12.75" x14ac:dyDescent="0.2">
      <c r="B189" s="303">
        <v>4546</v>
      </c>
      <c r="C189" s="304" t="s">
        <v>71112</v>
      </c>
      <c r="D189" s="305" t="s">
        <v>36</v>
      </c>
      <c r="E189" s="307" t="s">
        <v>455</v>
      </c>
      <c r="F189" s="168"/>
      <c r="G189" s="168"/>
      <c r="H189" s="168"/>
      <c r="I189" s="168"/>
      <c r="J189" s="168"/>
      <c r="K189" s="168"/>
      <c r="L189" s="168"/>
      <c r="M189" s="353"/>
      <c r="N189" s="353"/>
      <c r="O189" s="404"/>
      <c r="P189" s="360"/>
      <c r="Q189" s="256">
        <f t="shared" si="299"/>
        <v>0</v>
      </c>
      <c r="R189" s="389"/>
      <c r="S189" s="389"/>
      <c r="T189" s="389"/>
      <c r="U189" s="389"/>
      <c r="V189" s="389"/>
      <c r="W189" s="389"/>
      <c r="X189" s="389"/>
      <c r="Y189" s="389"/>
      <c r="Z189" s="389"/>
      <c r="AA189" s="389"/>
      <c r="AB189" s="389"/>
      <c r="AC189" s="389"/>
      <c r="AD189" s="256">
        <f t="shared" si="292"/>
        <v>0</v>
      </c>
      <c r="AE189" s="389"/>
      <c r="AF189" s="389"/>
      <c r="AG189" s="389"/>
      <c r="AH189" s="389"/>
      <c r="AI189" s="389"/>
      <c r="AJ189" s="389"/>
      <c r="AK189" s="389"/>
      <c r="AL189" s="389"/>
      <c r="AM189" s="389"/>
      <c r="AN189" s="389"/>
      <c r="AO189" s="389"/>
      <c r="AP189" s="389"/>
      <c r="AQ189" s="256">
        <f t="shared" si="293"/>
        <v>0</v>
      </c>
      <c r="AR189" s="389"/>
      <c r="AS189" s="389"/>
      <c r="AT189" s="389"/>
      <c r="AU189" s="389"/>
      <c r="AV189" s="389"/>
      <c r="AW189" s="389"/>
      <c r="AX189" s="389"/>
      <c r="AY189" s="389"/>
      <c r="AZ189" s="389"/>
      <c r="BA189" s="389"/>
      <c r="BB189" s="389"/>
      <c r="BC189" s="389"/>
      <c r="BD189" s="256">
        <f t="shared" si="294"/>
        <v>0</v>
      </c>
      <c r="BE189" s="389"/>
      <c r="BF189" s="389"/>
      <c r="BG189" s="389"/>
      <c r="BH189" s="389"/>
      <c r="BI189" s="389"/>
      <c r="BJ189" s="389"/>
      <c r="BK189" s="389"/>
      <c r="BL189" s="389"/>
      <c r="BM189" s="389"/>
      <c r="BN189" s="389"/>
      <c r="BO189" s="389"/>
      <c r="BP189" s="389"/>
      <c r="BQ189" s="256">
        <f t="shared" si="295"/>
        <v>0</v>
      </c>
      <c r="BR189" s="389"/>
      <c r="BS189" s="389"/>
      <c r="BT189" s="389"/>
      <c r="BU189" s="389"/>
      <c r="BV189" s="389"/>
      <c r="BW189" s="389"/>
      <c r="BX189" s="389"/>
      <c r="BY189" s="389"/>
      <c r="BZ189" s="389"/>
      <c r="CA189" s="389"/>
      <c r="CB189" s="389"/>
      <c r="CC189" s="389"/>
      <c r="CD189" s="256">
        <f t="shared" si="296"/>
        <v>0</v>
      </c>
      <c r="CE189" s="389"/>
      <c r="CF189" s="389"/>
      <c r="CG189" s="389"/>
      <c r="CH189" s="389"/>
      <c r="CI189" s="389"/>
      <c r="CJ189" s="389"/>
      <c r="CK189" s="389"/>
      <c r="CL189" s="389"/>
      <c r="CM189" s="389"/>
      <c r="CN189" s="389"/>
      <c r="CO189" s="389"/>
      <c r="CP189" s="389"/>
      <c r="CQ189" s="256">
        <f t="shared" si="297"/>
        <v>0</v>
      </c>
      <c r="CR189" s="389"/>
      <c r="CS189" s="389"/>
      <c r="CT189" s="389"/>
      <c r="CU189" s="389"/>
      <c r="CV189" s="389"/>
      <c r="CW189" s="389"/>
      <c r="CX189" s="389"/>
      <c r="CY189" s="389"/>
      <c r="CZ189" s="389"/>
      <c r="DA189" s="389"/>
      <c r="DB189" s="389"/>
      <c r="DC189" s="389"/>
      <c r="DD189" s="256">
        <f t="shared" si="298"/>
        <v>0</v>
      </c>
    </row>
    <row r="190" spans="2:108" s="213" customFormat="1" ht="12.75" x14ac:dyDescent="0.2">
      <c r="B190" s="166"/>
      <c r="C190" s="145"/>
      <c r="D190" s="153"/>
      <c r="E190" s="100"/>
      <c r="F190" s="168"/>
      <c r="G190" s="168"/>
      <c r="H190" s="168"/>
      <c r="I190" s="168"/>
      <c r="J190" s="168"/>
      <c r="K190" s="168"/>
      <c r="L190" s="168"/>
      <c r="M190" s="264"/>
      <c r="N190" s="264"/>
      <c r="O190" s="337"/>
      <c r="P190" s="326"/>
      <c r="Q190" s="507">
        <v>1</v>
      </c>
      <c r="R190" s="256"/>
      <c r="S190" s="256"/>
      <c r="T190" s="256"/>
      <c r="U190" s="256"/>
      <c r="V190" s="256"/>
      <c r="W190" s="256"/>
      <c r="X190" s="256"/>
      <c r="Y190" s="256"/>
      <c r="Z190" s="256"/>
      <c r="AA190" s="256"/>
      <c r="AB190" s="256"/>
      <c r="AC190" s="256"/>
      <c r="AD190" s="256"/>
      <c r="AE190" s="256"/>
      <c r="AF190" s="256"/>
      <c r="AG190" s="256"/>
      <c r="AH190" s="256"/>
      <c r="AI190" s="256"/>
      <c r="AJ190" s="256"/>
      <c r="AK190" s="256"/>
      <c r="AL190" s="256"/>
      <c r="AM190" s="256"/>
      <c r="AN190" s="256"/>
      <c r="AO190" s="256"/>
      <c r="AP190" s="256"/>
      <c r="AQ190" s="256"/>
      <c r="AR190" s="256"/>
      <c r="AS190" s="256"/>
      <c r="AT190" s="256"/>
      <c r="AU190" s="256"/>
      <c r="AV190" s="256"/>
      <c r="AW190" s="256"/>
      <c r="AX190" s="256"/>
      <c r="AY190" s="256"/>
      <c r="AZ190" s="256"/>
      <c r="BA190" s="256"/>
      <c r="BB190" s="256"/>
      <c r="BC190" s="256"/>
      <c r="BD190" s="256"/>
      <c r="BE190" s="256"/>
      <c r="BF190" s="256"/>
      <c r="BG190" s="256"/>
      <c r="BH190" s="256"/>
      <c r="BI190" s="256"/>
      <c r="BJ190" s="256"/>
      <c r="BK190" s="256"/>
      <c r="BL190" s="256"/>
      <c r="BM190" s="256"/>
      <c r="BN190" s="256"/>
      <c r="BO190" s="256"/>
      <c r="BP190" s="256"/>
      <c r="BQ190" s="256"/>
      <c r="BR190" s="256"/>
      <c r="BS190" s="256"/>
      <c r="BT190" s="256"/>
      <c r="BU190" s="256"/>
      <c r="BV190" s="256"/>
      <c r="BW190" s="256"/>
      <c r="BX190" s="256"/>
      <c r="BY190" s="256"/>
      <c r="BZ190" s="256"/>
      <c r="CA190" s="256"/>
      <c r="CB190" s="256"/>
      <c r="CC190" s="256"/>
      <c r="CD190" s="256"/>
      <c r="CE190" s="256"/>
      <c r="CF190" s="256"/>
      <c r="CG190" s="256"/>
      <c r="CH190" s="256"/>
      <c r="CI190" s="256"/>
      <c r="CJ190" s="256"/>
      <c r="CK190" s="256"/>
      <c r="CL190" s="256"/>
      <c r="CM190" s="256"/>
      <c r="CN190" s="256"/>
      <c r="CO190" s="256"/>
      <c r="CP190" s="256"/>
      <c r="CQ190" s="256"/>
      <c r="CR190" s="256"/>
      <c r="CS190" s="256"/>
      <c r="CT190" s="256"/>
      <c r="CU190" s="256"/>
      <c r="CV190" s="256"/>
      <c r="CW190" s="256"/>
      <c r="CX190" s="256"/>
      <c r="CY190" s="256"/>
      <c r="CZ190" s="256"/>
      <c r="DA190" s="256"/>
      <c r="DB190" s="256"/>
      <c r="DC190" s="256"/>
      <c r="DD190" s="256"/>
    </row>
    <row r="191" spans="2:108" s="213" customFormat="1" ht="18.75" customHeight="1" x14ac:dyDescent="0.2">
      <c r="B191" s="14"/>
      <c r="C191" s="14">
        <v>5.5</v>
      </c>
      <c r="D191" s="106"/>
      <c r="E191" s="15" t="s">
        <v>221</v>
      </c>
      <c r="F191" s="16"/>
      <c r="G191" s="16"/>
      <c r="H191" s="16"/>
      <c r="I191" s="16"/>
      <c r="J191" s="16"/>
      <c r="K191" s="16"/>
      <c r="L191" s="16"/>
      <c r="M191" s="267"/>
      <c r="N191" s="264"/>
      <c r="O191" s="337"/>
      <c r="P191" s="326"/>
      <c r="Q191" s="334">
        <f>SUM(Q192:Q195)</f>
        <v>0</v>
      </c>
      <c r="R191" s="334">
        <f t="shared" ref="R191:AQ191" si="300">SUM(R192:R195)</f>
        <v>0</v>
      </c>
      <c r="S191" s="334">
        <f t="shared" si="300"/>
        <v>0</v>
      </c>
      <c r="T191" s="334">
        <f t="shared" si="300"/>
        <v>0</v>
      </c>
      <c r="U191" s="334">
        <f t="shared" si="300"/>
        <v>0</v>
      </c>
      <c r="V191" s="334">
        <f t="shared" si="300"/>
        <v>0</v>
      </c>
      <c r="W191" s="334">
        <f t="shared" si="300"/>
        <v>0</v>
      </c>
      <c r="X191" s="334">
        <f t="shared" si="300"/>
        <v>0</v>
      </c>
      <c r="Y191" s="334">
        <f t="shared" si="300"/>
        <v>0</v>
      </c>
      <c r="Z191" s="334">
        <f t="shared" si="300"/>
        <v>0</v>
      </c>
      <c r="AA191" s="334">
        <f t="shared" si="300"/>
        <v>0</v>
      </c>
      <c r="AB191" s="334">
        <f t="shared" si="300"/>
        <v>0</v>
      </c>
      <c r="AC191" s="334">
        <f t="shared" si="300"/>
        <v>0</v>
      </c>
      <c r="AD191" s="334">
        <f t="shared" si="300"/>
        <v>0</v>
      </c>
      <c r="AE191" s="334">
        <f t="shared" si="300"/>
        <v>0</v>
      </c>
      <c r="AF191" s="334">
        <f t="shared" si="300"/>
        <v>0</v>
      </c>
      <c r="AG191" s="334">
        <f t="shared" si="300"/>
        <v>0</v>
      </c>
      <c r="AH191" s="334">
        <f t="shared" si="300"/>
        <v>0</v>
      </c>
      <c r="AI191" s="334">
        <f t="shared" si="300"/>
        <v>0</v>
      </c>
      <c r="AJ191" s="334">
        <f t="shared" si="300"/>
        <v>0</v>
      </c>
      <c r="AK191" s="334">
        <f t="shared" si="300"/>
        <v>0</v>
      </c>
      <c r="AL191" s="334">
        <f t="shared" si="300"/>
        <v>0</v>
      </c>
      <c r="AM191" s="334">
        <f t="shared" si="300"/>
        <v>0</v>
      </c>
      <c r="AN191" s="334">
        <f t="shared" si="300"/>
        <v>0</v>
      </c>
      <c r="AO191" s="334">
        <f t="shared" si="300"/>
        <v>0</v>
      </c>
      <c r="AP191" s="334">
        <f t="shared" si="300"/>
        <v>0</v>
      </c>
      <c r="AQ191" s="334">
        <f t="shared" si="300"/>
        <v>0</v>
      </c>
      <c r="AR191" s="334">
        <f t="shared" ref="AR191:BQ191" si="301">SUM(AR192:AR195)</f>
        <v>0</v>
      </c>
      <c r="AS191" s="334">
        <f t="shared" si="301"/>
        <v>0</v>
      </c>
      <c r="AT191" s="334">
        <f t="shared" si="301"/>
        <v>0</v>
      </c>
      <c r="AU191" s="334">
        <f t="shared" si="301"/>
        <v>0</v>
      </c>
      <c r="AV191" s="334">
        <f t="shared" si="301"/>
        <v>0</v>
      </c>
      <c r="AW191" s="334">
        <f t="shared" si="301"/>
        <v>0</v>
      </c>
      <c r="AX191" s="334">
        <f t="shared" si="301"/>
        <v>0</v>
      </c>
      <c r="AY191" s="334">
        <f t="shared" si="301"/>
        <v>0</v>
      </c>
      <c r="AZ191" s="334">
        <f t="shared" si="301"/>
        <v>0</v>
      </c>
      <c r="BA191" s="334">
        <f t="shared" si="301"/>
        <v>0</v>
      </c>
      <c r="BB191" s="334">
        <f t="shared" si="301"/>
        <v>0</v>
      </c>
      <c r="BC191" s="334">
        <f t="shared" si="301"/>
        <v>0</v>
      </c>
      <c r="BD191" s="334">
        <f t="shared" si="301"/>
        <v>0</v>
      </c>
      <c r="BE191" s="334">
        <f t="shared" si="301"/>
        <v>0</v>
      </c>
      <c r="BF191" s="334">
        <f t="shared" si="301"/>
        <v>0</v>
      </c>
      <c r="BG191" s="334">
        <f t="shared" si="301"/>
        <v>0</v>
      </c>
      <c r="BH191" s="334">
        <f t="shared" si="301"/>
        <v>0</v>
      </c>
      <c r="BI191" s="334">
        <f t="shared" si="301"/>
        <v>0</v>
      </c>
      <c r="BJ191" s="334">
        <f t="shared" si="301"/>
        <v>0</v>
      </c>
      <c r="BK191" s="334">
        <f t="shared" si="301"/>
        <v>0</v>
      </c>
      <c r="BL191" s="334">
        <f t="shared" si="301"/>
        <v>0</v>
      </c>
      <c r="BM191" s="334">
        <f t="shared" si="301"/>
        <v>0</v>
      </c>
      <c r="BN191" s="334">
        <f t="shared" si="301"/>
        <v>0</v>
      </c>
      <c r="BO191" s="334">
        <f t="shared" si="301"/>
        <v>0</v>
      </c>
      <c r="BP191" s="334">
        <f t="shared" si="301"/>
        <v>0</v>
      </c>
      <c r="BQ191" s="334">
        <f t="shared" si="301"/>
        <v>0</v>
      </c>
      <c r="BR191" s="334">
        <f t="shared" ref="BR191:CD191" si="302">SUM(BR192:BR195)</f>
        <v>0</v>
      </c>
      <c r="BS191" s="334">
        <f t="shared" si="302"/>
        <v>0</v>
      </c>
      <c r="BT191" s="334">
        <f t="shared" si="302"/>
        <v>0</v>
      </c>
      <c r="BU191" s="334">
        <f t="shared" si="302"/>
        <v>0</v>
      </c>
      <c r="BV191" s="334">
        <f t="shared" si="302"/>
        <v>0</v>
      </c>
      <c r="BW191" s="334">
        <f t="shared" si="302"/>
        <v>0</v>
      </c>
      <c r="BX191" s="334">
        <f t="shared" si="302"/>
        <v>0</v>
      </c>
      <c r="BY191" s="334">
        <f t="shared" si="302"/>
        <v>0</v>
      </c>
      <c r="BZ191" s="334">
        <f t="shared" si="302"/>
        <v>0</v>
      </c>
      <c r="CA191" s="334">
        <f t="shared" si="302"/>
        <v>0</v>
      </c>
      <c r="CB191" s="334">
        <f t="shared" si="302"/>
        <v>0</v>
      </c>
      <c r="CC191" s="334">
        <f t="shared" si="302"/>
        <v>0</v>
      </c>
      <c r="CD191" s="334">
        <f t="shared" si="302"/>
        <v>0</v>
      </c>
      <c r="CE191" s="334">
        <f t="shared" ref="CE191:CQ191" si="303">SUM(CE192:CE195)</f>
        <v>0</v>
      </c>
      <c r="CF191" s="334">
        <f t="shared" si="303"/>
        <v>0</v>
      </c>
      <c r="CG191" s="334">
        <f t="shared" si="303"/>
        <v>0</v>
      </c>
      <c r="CH191" s="334">
        <f t="shared" si="303"/>
        <v>0</v>
      </c>
      <c r="CI191" s="334">
        <f t="shared" si="303"/>
        <v>0</v>
      </c>
      <c r="CJ191" s="334">
        <f t="shared" si="303"/>
        <v>0</v>
      </c>
      <c r="CK191" s="334">
        <f t="shared" si="303"/>
        <v>0</v>
      </c>
      <c r="CL191" s="334">
        <f t="shared" si="303"/>
        <v>0</v>
      </c>
      <c r="CM191" s="334">
        <f t="shared" si="303"/>
        <v>0</v>
      </c>
      <c r="CN191" s="334">
        <f t="shared" si="303"/>
        <v>0</v>
      </c>
      <c r="CO191" s="334">
        <f t="shared" si="303"/>
        <v>0</v>
      </c>
      <c r="CP191" s="334">
        <f t="shared" si="303"/>
        <v>0</v>
      </c>
      <c r="CQ191" s="334">
        <f t="shared" si="303"/>
        <v>0</v>
      </c>
      <c r="CR191" s="334">
        <f t="shared" ref="CR191:DD191" si="304">SUM(CR192:CR195)</f>
        <v>0</v>
      </c>
      <c r="CS191" s="334">
        <f t="shared" si="304"/>
        <v>0</v>
      </c>
      <c r="CT191" s="334">
        <f t="shared" si="304"/>
        <v>0</v>
      </c>
      <c r="CU191" s="334">
        <f t="shared" si="304"/>
        <v>0</v>
      </c>
      <c r="CV191" s="334">
        <f t="shared" si="304"/>
        <v>0</v>
      </c>
      <c r="CW191" s="334">
        <f t="shared" si="304"/>
        <v>0</v>
      </c>
      <c r="CX191" s="334">
        <f t="shared" si="304"/>
        <v>0</v>
      </c>
      <c r="CY191" s="334">
        <f t="shared" si="304"/>
        <v>0</v>
      </c>
      <c r="CZ191" s="334">
        <f t="shared" si="304"/>
        <v>0</v>
      </c>
      <c r="DA191" s="334">
        <f t="shared" si="304"/>
        <v>0</v>
      </c>
      <c r="DB191" s="334">
        <f t="shared" si="304"/>
        <v>0</v>
      </c>
      <c r="DC191" s="334">
        <f t="shared" si="304"/>
        <v>0</v>
      </c>
      <c r="DD191" s="334">
        <f t="shared" si="304"/>
        <v>0</v>
      </c>
    </row>
    <row r="192" spans="2:108" s="213" customFormat="1" ht="12.75" x14ac:dyDescent="0.2">
      <c r="B192" s="166">
        <v>4551</v>
      </c>
      <c r="C192" s="145" t="s">
        <v>259</v>
      </c>
      <c r="D192" s="153" t="s">
        <v>36</v>
      </c>
      <c r="E192" s="99" t="s">
        <v>71125</v>
      </c>
      <c r="F192" s="184"/>
      <c r="G192" s="184"/>
      <c r="H192" s="184"/>
      <c r="I192" s="184"/>
      <c r="J192" s="184"/>
      <c r="K192" s="184"/>
      <c r="L192" s="184"/>
      <c r="M192" s="402"/>
      <c r="N192" s="353"/>
      <c r="O192" s="404"/>
      <c r="P192" s="360"/>
      <c r="Q192" s="256">
        <f t="shared" ref="Q192:Q195" si="305">P192*N192*M192</f>
        <v>0</v>
      </c>
      <c r="R192" s="389"/>
      <c r="S192" s="389"/>
      <c r="T192" s="360"/>
      <c r="U192" s="360"/>
      <c r="V192" s="360"/>
      <c r="W192" s="360"/>
      <c r="X192" s="360"/>
      <c r="Y192" s="360"/>
      <c r="Z192" s="360"/>
      <c r="AA192" s="360"/>
      <c r="AB192" s="360"/>
      <c r="AC192" s="360"/>
      <c r="AD192" s="256">
        <f t="shared" ref="AD192:AD195" si="306">SUM(R192:AC192)</f>
        <v>0</v>
      </c>
      <c r="AE192" s="360"/>
      <c r="AF192" s="360"/>
      <c r="AG192" s="360"/>
      <c r="AH192" s="360"/>
      <c r="AI192" s="360"/>
      <c r="AJ192" s="360"/>
      <c r="AK192" s="360"/>
      <c r="AL192" s="360"/>
      <c r="AM192" s="360"/>
      <c r="AN192" s="360"/>
      <c r="AO192" s="360"/>
      <c r="AP192" s="360"/>
      <c r="AQ192" s="256">
        <f t="shared" ref="AQ192:AQ195" si="307">SUM(AE192:AP192)</f>
        <v>0</v>
      </c>
      <c r="AR192" s="360"/>
      <c r="AS192" s="360"/>
      <c r="AT192" s="360"/>
      <c r="AU192" s="389"/>
      <c r="AV192" s="389"/>
      <c r="AW192" s="389"/>
      <c r="AX192" s="389"/>
      <c r="AY192" s="389"/>
      <c r="AZ192" s="389"/>
      <c r="BA192" s="389"/>
      <c r="BB192" s="389"/>
      <c r="BC192" s="389"/>
      <c r="BD192" s="256">
        <f t="shared" ref="BD192:BD195" si="308">SUM(AR192:BC192)</f>
        <v>0</v>
      </c>
      <c r="BE192" s="389"/>
      <c r="BF192" s="389"/>
      <c r="BG192" s="389"/>
      <c r="BH192" s="389"/>
      <c r="BI192" s="389"/>
      <c r="BJ192" s="389"/>
      <c r="BK192" s="389"/>
      <c r="BL192" s="389"/>
      <c r="BM192" s="389"/>
      <c r="BN192" s="389"/>
      <c r="BO192" s="389"/>
      <c r="BP192" s="389"/>
      <c r="BQ192" s="256">
        <f t="shared" ref="BQ192:BQ195" si="309">SUM(BE192:BP192)</f>
        <v>0</v>
      </c>
      <c r="BR192" s="389"/>
      <c r="BS192" s="389"/>
      <c r="BT192" s="389"/>
      <c r="BU192" s="389"/>
      <c r="BV192" s="389"/>
      <c r="BW192" s="389"/>
      <c r="BX192" s="389"/>
      <c r="BY192" s="389"/>
      <c r="BZ192" s="389"/>
      <c r="CA192" s="389"/>
      <c r="CB192" s="389"/>
      <c r="CC192" s="389"/>
      <c r="CD192" s="256">
        <f t="shared" ref="CD192:CD195" si="310">SUM(BR192:CC192)</f>
        <v>0</v>
      </c>
      <c r="CE192" s="389"/>
      <c r="CF192" s="389"/>
      <c r="CG192" s="389"/>
      <c r="CH192" s="389"/>
      <c r="CI192" s="389"/>
      <c r="CJ192" s="389"/>
      <c r="CK192" s="389"/>
      <c r="CL192" s="389"/>
      <c r="CM192" s="389"/>
      <c r="CN192" s="389"/>
      <c r="CO192" s="389"/>
      <c r="CP192" s="389"/>
      <c r="CQ192" s="256">
        <f t="shared" ref="CQ192:CQ195" si="311">SUM(CE192:CP192)</f>
        <v>0</v>
      </c>
      <c r="CR192" s="389"/>
      <c r="CS192" s="389"/>
      <c r="CT192" s="389"/>
      <c r="CU192" s="389"/>
      <c r="CV192" s="389"/>
      <c r="CW192" s="389"/>
      <c r="CX192" s="389"/>
      <c r="CY192" s="389"/>
      <c r="CZ192" s="389"/>
      <c r="DA192" s="389"/>
      <c r="DB192" s="389"/>
      <c r="DC192" s="389"/>
      <c r="DD192" s="256">
        <f t="shared" ref="DD192:DD195" si="312">SUM(CR192:DC192)</f>
        <v>0</v>
      </c>
    </row>
    <row r="193" spans="2:108" s="213" customFormat="1" ht="12.75" x14ac:dyDescent="0.2">
      <c r="B193" s="166">
        <v>4552</v>
      </c>
      <c r="C193" s="145" t="s">
        <v>260</v>
      </c>
      <c r="D193" s="153" t="s">
        <v>36</v>
      </c>
      <c r="E193" s="99" t="s">
        <v>456</v>
      </c>
      <c r="F193" s="184"/>
      <c r="G193" s="184"/>
      <c r="H193" s="184"/>
      <c r="I193" s="184"/>
      <c r="J193" s="184"/>
      <c r="K193" s="184"/>
      <c r="L193" s="184"/>
      <c r="M193" s="402"/>
      <c r="N193" s="353"/>
      <c r="O193" s="404"/>
      <c r="P193" s="360"/>
      <c r="Q193" s="256">
        <f t="shared" si="305"/>
        <v>0</v>
      </c>
      <c r="R193" s="389"/>
      <c r="S193" s="389"/>
      <c r="T193" s="360"/>
      <c r="U193" s="360"/>
      <c r="V193" s="360"/>
      <c r="W193" s="360"/>
      <c r="X193" s="360"/>
      <c r="Y193" s="360"/>
      <c r="Z193" s="360"/>
      <c r="AA193" s="360"/>
      <c r="AB193" s="360"/>
      <c r="AC193" s="360"/>
      <c r="AD193" s="256">
        <f t="shared" si="306"/>
        <v>0</v>
      </c>
      <c r="AE193" s="360"/>
      <c r="AF193" s="360"/>
      <c r="AG193" s="360"/>
      <c r="AH193" s="360"/>
      <c r="AI193" s="360"/>
      <c r="AJ193" s="360"/>
      <c r="AK193" s="360"/>
      <c r="AL193" s="360"/>
      <c r="AM193" s="360"/>
      <c r="AN193" s="360"/>
      <c r="AO193" s="360"/>
      <c r="AP193" s="360"/>
      <c r="AQ193" s="256">
        <f t="shared" si="307"/>
        <v>0</v>
      </c>
      <c r="AR193" s="360"/>
      <c r="AS193" s="360"/>
      <c r="AT193" s="360"/>
      <c r="AU193" s="389"/>
      <c r="AV193" s="389"/>
      <c r="AW193" s="389"/>
      <c r="AX193" s="389"/>
      <c r="AY193" s="389"/>
      <c r="AZ193" s="389"/>
      <c r="BA193" s="389"/>
      <c r="BB193" s="389"/>
      <c r="BC193" s="389"/>
      <c r="BD193" s="256">
        <f t="shared" si="308"/>
        <v>0</v>
      </c>
      <c r="BE193" s="389"/>
      <c r="BF193" s="389"/>
      <c r="BG193" s="389"/>
      <c r="BH193" s="389"/>
      <c r="BI193" s="389"/>
      <c r="BJ193" s="389"/>
      <c r="BK193" s="389"/>
      <c r="BL193" s="389"/>
      <c r="BM193" s="389"/>
      <c r="BN193" s="389"/>
      <c r="BO193" s="389"/>
      <c r="BP193" s="389"/>
      <c r="BQ193" s="256">
        <f t="shared" si="309"/>
        <v>0</v>
      </c>
      <c r="BR193" s="389"/>
      <c r="BS193" s="389"/>
      <c r="BT193" s="389"/>
      <c r="BU193" s="389"/>
      <c r="BV193" s="389"/>
      <c r="BW193" s="389"/>
      <c r="BX193" s="389"/>
      <c r="BY193" s="389"/>
      <c r="BZ193" s="389"/>
      <c r="CA193" s="389"/>
      <c r="CB193" s="389"/>
      <c r="CC193" s="389"/>
      <c r="CD193" s="256">
        <f t="shared" si="310"/>
        <v>0</v>
      </c>
      <c r="CE193" s="389"/>
      <c r="CF193" s="389"/>
      <c r="CG193" s="389"/>
      <c r="CH193" s="389"/>
      <c r="CI193" s="389"/>
      <c r="CJ193" s="389"/>
      <c r="CK193" s="389"/>
      <c r="CL193" s="389"/>
      <c r="CM193" s="389"/>
      <c r="CN193" s="389"/>
      <c r="CO193" s="389"/>
      <c r="CP193" s="389"/>
      <c r="CQ193" s="256">
        <f t="shared" si="311"/>
        <v>0</v>
      </c>
      <c r="CR193" s="389"/>
      <c r="CS193" s="389"/>
      <c r="CT193" s="389"/>
      <c r="CU193" s="389"/>
      <c r="CV193" s="389"/>
      <c r="CW193" s="389"/>
      <c r="CX193" s="389"/>
      <c r="CY193" s="389"/>
      <c r="CZ193" s="389"/>
      <c r="DA193" s="389"/>
      <c r="DB193" s="389"/>
      <c r="DC193" s="389"/>
      <c r="DD193" s="256">
        <f t="shared" si="312"/>
        <v>0</v>
      </c>
    </row>
    <row r="194" spans="2:108" s="213" customFormat="1" ht="12.75" x14ac:dyDescent="0.2">
      <c r="B194" s="166">
        <v>4552</v>
      </c>
      <c r="C194" s="145" t="s">
        <v>261</v>
      </c>
      <c r="D194" s="153" t="s">
        <v>36</v>
      </c>
      <c r="E194" s="99" t="s">
        <v>71104</v>
      </c>
      <c r="F194" s="184"/>
      <c r="G194" s="184"/>
      <c r="H194" s="184"/>
      <c r="I194" s="184"/>
      <c r="J194" s="184"/>
      <c r="K194" s="184"/>
      <c r="L194" s="184"/>
      <c r="M194" s="402"/>
      <c r="N194" s="353"/>
      <c r="O194" s="404"/>
      <c r="P194" s="360"/>
      <c r="Q194" s="256">
        <f t="shared" si="305"/>
        <v>0</v>
      </c>
      <c r="R194" s="389"/>
      <c r="S194" s="389"/>
      <c r="T194" s="389"/>
      <c r="U194" s="389"/>
      <c r="V194" s="389"/>
      <c r="W194" s="389"/>
      <c r="X194" s="389"/>
      <c r="Y194" s="389"/>
      <c r="Z194" s="389"/>
      <c r="AA194" s="389"/>
      <c r="AB194" s="389"/>
      <c r="AC194" s="389"/>
      <c r="AD194" s="256">
        <f t="shared" si="306"/>
        <v>0</v>
      </c>
      <c r="AE194" s="389"/>
      <c r="AF194" s="389"/>
      <c r="AG194" s="389"/>
      <c r="AH194" s="389"/>
      <c r="AI194" s="389"/>
      <c r="AJ194" s="389"/>
      <c r="AK194" s="389"/>
      <c r="AL194" s="389"/>
      <c r="AM194" s="389"/>
      <c r="AN194" s="389"/>
      <c r="AO194" s="389"/>
      <c r="AP194" s="389"/>
      <c r="AQ194" s="256">
        <f t="shared" si="307"/>
        <v>0</v>
      </c>
      <c r="AR194" s="389"/>
      <c r="AS194" s="389"/>
      <c r="AT194" s="389"/>
      <c r="AU194" s="389"/>
      <c r="AV194" s="389"/>
      <c r="AW194" s="389"/>
      <c r="AX194" s="389"/>
      <c r="AY194" s="389"/>
      <c r="AZ194" s="389"/>
      <c r="BA194" s="389"/>
      <c r="BB194" s="389"/>
      <c r="BC194" s="389"/>
      <c r="BD194" s="256">
        <f t="shared" si="308"/>
        <v>0</v>
      </c>
      <c r="BE194" s="389"/>
      <c r="BF194" s="389"/>
      <c r="BG194" s="389"/>
      <c r="BH194" s="389"/>
      <c r="BI194" s="389"/>
      <c r="BJ194" s="389"/>
      <c r="BK194" s="389"/>
      <c r="BL194" s="389"/>
      <c r="BM194" s="389"/>
      <c r="BN194" s="389"/>
      <c r="BO194" s="389"/>
      <c r="BP194" s="389"/>
      <c r="BQ194" s="256">
        <f t="shared" si="309"/>
        <v>0</v>
      </c>
      <c r="BR194" s="389"/>
      <c r="BS194" s="389"/>
      <c r="BT194" s="389"/>
      <c r="BU194" s="389"/>
      <c r="BV194" s="389"/>
      <c r="BW194" s="389"/>
      <c r="BX194" s="389"/>
      <c r="BY194" s="389"/>
      <c r="BZ194" s="389"/>
      <c r="CA194" s="389"/>
      <c r="CB194" s="389"/>
      <c r="CC194" s="389"/>
      <c r="CD194" s="256">
        <f t="shared" si="310"/>
        <v>0</v>
      </c>
      <c r="CE194" s="389"/>
      <c r="CF194" s="389"/>
      <c r="CG194" s="389"/>
      <c r="CH194" s="389"/>
      <c r="CI194" s="389"/>
      <c r="CJ194" s="389"/>
      <c r="CK194" s="389"/>
      <c r="CL194" s="389"/>
      <c r="CM194" s="389"/>
      <c r="CN194" s="389"/>
      <c r="CO194" s="389"/>
      <c r="CP194" s="389"/>
      <c r="CQ194" s="256">
        <f t="shared" si="311"/>
        <v>0</v>
      </c>
      <c r="CR194" s="389"/>
      <c r="CS194" s="389"/>
      <c r="CT194" s="389"/>
      <c r="CU194" s="389"/>
      <c r="CV194" s="389"/>
      <c r="CW194" s="389"/>
      <c r="CX194" s="389"/>
      <c r="CY194" s="389"/>
      <c r="CZ194" s="389"/>
      <c r="DA194" s="389"/>
      <c r="DB194" s="389"/>
      <c r="DC194" s="389"/>
      <c r="DD194" s="256">
        <f t="shared" si="312"/>
        <v>0</v>
      </c>
    </row>
    <row r="195" spans="2:108" s="213" customFormat="1" ht="12.75" x14ac:dyDescent="0.2">
      <c r="B195" s="166">
        <v>4553</v>
      </c>
      <c r="C195" s="145" t="s">
        <v>302</v>
      </c>
      <c r="D195" s="153" t="s">
        <v>36</v>
      </c>
      <c r="E195" s="100" t="s">
        <v>460</v>
      </c>
      <c r="F195" s="168"/>
      <c r="G195" s="168"/>
      <c r="H195" s="168"/>
      <c r="I195" s="168"/>
      <c r="J195" s="168"/>
      <c r="K195" s="168"/>
      <c r="L195" s="168"/>
      <c r="M195" s="353"/>
      <c r="N195" s="353"/>
      <c r="O195" s="404"/>
      <c r="P195" s="360"/>
      <c r="Q195" s="256">
        <f t="shared" si="305"/>
        <v>0</v>
      </c>
      <c r="R195" s="389"/>
      <c r="S195" s="389"/>
      <c r="T195" s="389"/>
      <c r="U195" s="389"/>
      <c r="V195" s="389"/>
      <c r="W195" s="389"/>
      <c r="X195" s="389"/>
      <c r="Y195" s="389"/>
      <c r="Z195" s="389"/>
      <c r="AA195" s="389"/>
      <c r="AB195" s="389"/>
      <c r="AC195" s="389"/>
      <c r="AD195" s="256">
        <f t="shared" si="306"/>
        <v>0</v>
      </c>
      <c r="AE195" s="389"/>
      <c r="AF195" s="389"/>
      <c r="AG195" s="389"/>
      <c r="AH195" s="389"/>
      <c r="AI195" s="389"/>
      <c r="AJ195" s="389"/>
      <c r="AK195" s="389"/>
      <c r="AL195" s="389"/>
      <c r="AM195" s="389"/>
      <c r="AN195" s="389"/>
      <c r="AO195" s="389"/>
      <c r="AP195" s="389"/>
      <c r="AQ195" s="256">
        <f t="shared" si="307"/>
        <v>0</v>
      </c>
      <c r="AR195" s="389"/>
      <c r="AS195" s="389"/>
      <c r="AT195" s="389"/>
      <c r="AU195" s="389"/>
      <c r="AV195" s="389"/>
      <c r="AW195" s="389"/>
      <c r="AX195" s="389"/>
      <c r="AY195" s="389"/>
      <c r="AZ195" s="389"/>
      <c r="BA195" s="389"/>
      <c r="BB195" s="389"/>
      <c r="BC195" s="389"/>
      <c r="BD195" s="256">
        <f t="shared" si="308"/>
        <v>0</v>
      </c>
      <c r="BE195" s="389"/>
      <c r="BF195" s="389"/>
      <c r="BG195" s="389"/>
      <c r="BH195" s="389"/>
      <c r="BI195" s="389"/>
      <c r="BJ195" s="389"/>
      <c r="BK195" s="389"/>
      <c r="BL195" s="389"/>
      <c r="BM195" s="389"/>
      <c r="BN195" s="389"/>
      <c r="BO195" s="389"/>
      <c r="BP195" s="389"/>
      <c r="BQ195" s="256">
        <f t="shared" si="309"/>
        <v>0</v>
      </c>
      <c r="BR195" s="389"/>
      <c r="BS195" s="389"/>
      <c r="BT195" s="389"/>
      <c r="BU195" s="389"/>
      <c r="BV195" s="389"/>
      <c r="BW195" s="389"/>
      <c r="BX195" s="389"/>
      <c r="BY195" s="389"/>
      <c r="BZ195" s="389"/>
      <c r="CA195" s="389"/>
      <c r="CB195" s="389"/>
      <c r="CC195" s="389"/>
      <c r="CD195" s="256">
        <f t="shared" si="310"/>
        <v>0</v>
      </c>
      <c r="CE195" s="389"/>
      <c r="CF195" s="389"/>
      <c r="CG195" s="389"/>
      <c r="CH195" s="389"/>
      <c r="CI195" s="389"/>
      <c r="CJ195" s="389"/>
      <c r="CK195" s="389"/>
      <c r="CL195" s="389"/>
      <c r="CM195" s="389"/>
      <c r="CN195" s="389"/>
      <c r="CO195" s="389"/>
      <c r="CP195" s="389"/>
      <c r="CQ195" s="256">
        <f t="shared" si="311"/>
        <v>0</v>
      </c>
      <c r="CR195" s="389"/>
      <c r="CS195" s="389"/>
      <c r="CT195" s="389"/>
      <c r="CU195" s="389"/>
      <c r="CV195" s="389"/>
      <c r="CW195" s="389"/>
      <c r="CX195" s="389"/>
      <c r="CY195" s="389"/>
      <c r="CZ195" s="389"/>
      <c r="DA195" s="389"/>
      <c r="DB195" s="389"/>
      <c r="DC195" s="389"/>
      <c r="DD195" s="256">
        <f t="shared" si="312"/>
        <v>0</v>
      </c>
    </row>
    <row r="196" spans="2:108" s="213" customFormat="1" ht="12.75" x14ac:dyDescent="0.2">
      <c r="B196" s="166"/>
      <c r="C196" s="145"/>
      <c r="D196" s="153"/>
      <c r="E196" s="100"/>
      <c r="F196" s="168"/>
      <c r="G196" s="168"/>
      <c r="H196" s="168"/>
      <c r="I196" s="168"/>
      <c r="J196" s="168"/>
      <c r="K196" s="168"/>
      <c r="L196" s="168"/>
      <c r="M196" s="264"/>
      <c r="N196" s="264"/>
      <c r="O196" s="337"/>
      <c r="P196" s="326"/>
      <c r="Q196" s="507">
        <v>1</v>
      </c>
      <c r="R196" s="256"/>
      <c r="S196" s="256"/>
      <c r="T196" s="256"/>
      <c r="U196" s="256"/>
      <c r="V196" s="256"/>
      <c r="W196" s="256"/>
      <c r="X196" s="256"/>
      <c r="Y196" s="256"/>
      <c r="Z196" s="256"/>
      <c r="AA196" s="256"/>
      <c r="AB196" s="256"/>
      <c r="AC196" s="256"/>
      <c r="AD196" s="256"/>
      <c r="AE196" s="256"/>
      <c r="AF196" s="256"/>
      <c r="AG196" s="256"/>
      <c r="AH196" s="256"/>
      <c r="AI196" s="256"/>
      <c r="AJ196" s="256"/>
      <c r="AK196" s="256"/>
      <c r="AL196" s="256"/>
      <c r="AM196" s="256"/>
      <c r="AN196" s="256"/>
      <c r="AO196" s="256"/>
      <c r="AP196" s="256"/>
      <c r="AQ196" s="256"/>
      <c r="AR196" s="256"/>
      <c r="AS196" s="256"/>
      <c r="AT196" s="256"/>
      <c r="AU196" s="256"/>
      <c r="AV196" s="256"/>
      <c r="AW196" s="256"/>
      <c r="AX196" s="256"/>
      <c r="AY196" s="256"/>
      <c r="AZ196" s="256"/>
      <c r="BA196" s="256"/>
      <c r="BB196" s="256"/>
      <c r="BC196" s="256"/>
      <c r="BD196" s="256"/>
      <c r="BE196" s="256"/>
      <c r="BF196" s="256"/>
      <c r="BG196" s="256"/>
      <c r="BH196" s="256"/>
      <c r="BI196" s="256"/>
      <c r="BJ196" s="256"/>
      <c r="BK196" s="256"/>
      <c r="BL196" s="256"/>
      <c r="BM196" s="256"/>
      <c r="BN196" s="256"/>
      <c r="BO196" s="256"/>
      <c r="BP196" s="256"/>
      <c r="BQ196" s="256"/>
      <c r="BR196" s="256"/>
      <c r="BS196" s="256"/>
      <c r="BT196" s="256"/>
      <c r="BU196" s="256"/>
      <c r="BV196" s="256"/>
      <c r="BW196" s="256"/>
      <c r="BX196" s="256"/>
      <c r="BY196" s="256"/>
      <c r="BZ196" s="256"/>
      <c r="CA196" s="256"/>
      <c r="CB196" s="256"/>
      <c r="CC196" s="256"/>
      <c r="CD196" s="256"/>
      <c r="CE196" s="256"/>
      <c r="CF196" s="256"/>
      <c r="CG196" s="256"/>
      <c r="CH196" s="256"/>
      <c r="CI196" s="256"/>
      <c r="CJ196" s="256"/>
      <c r="CK196" s="256"/>
      <c r="CL196" s="256"/>
      <c r="CM196" s="256"/>
      <c r="CN196" s="256"/>
      <c r="CO196" s="256"/>
      <c r="CP196" s="256"/>
      <c r="CQ196" s="256"/>
      <c r="CR196" s="256"/>
      <c r="CS196" s="256"/>
      <c r="CT196" s="256"/>
      <c r="CU196" s="256"/>
      <c r="CV196" s="256"/>
      <c r="CW196" s="256"/>
      <c r="CX196" s="256"/>
      <c r="CY196" s="256"/>
      <c r="CZ196" s="256"/>
      <c r="DA196" s="256"/>
      <c r="DB196" s="256"/>
      <c r="DC196" s="256"/>
      <c r="DD196" s="256"/>
    </row>
    <row r="197" spans="2:108" s="213" customFormat="1" ht="18.75" customHeight="1" x14ac:dyDescent="0.2">
      <c r="B197" s="14"/>
      <c r="C197" s="14">
        <v>5.6</v>
      </c>
      <c r="D197" s="106"/>
      <c r="E197" s="15" t="s">
        <v>222</v>
      </c>
      <c r="F197" s="16"/>
      <c r="G197" s="16"/>
      <c r="H197" s="16"/>
      <c r="I197" s="16"/>
      <c r="J197" s="16"/>
      <c r="K197" s="16"/>
      <c r="L197" s="16"/>
      <c r="M197" s="267"/>
      <c r="N197" s="264"/>
      <c r="O197" s="337"/>
      <c r="P197" s="326"/>
      <c r="Q197" s="334">
        <f>SUM(Q198:Q203)</f>
        <v>0</v>
      </c>
      <c r="R197" s="334">
        <f t="shared" ref="R197:CC197" si="313">SUM(R198:R203)</f>
        <v>0</v>
      </c>
      <c r="S197" s="334">
        <f t="shared" si="313"/>
        <v>0</v>
      </c>
      <c r="T197" s="334">
        <f t="shared" si="313"/>
        <v>0</v>
      </c>
      <c r="U197" s="334">
        <f t="shared" si="313"/>
        <v>0</v>
      </c>
      <c r="V197" s="334">
        <f t="shared" si="313"/>
        <v>0</v>
      </c>
      <c r="W197" s="334">
        <f t="shared" si="313"/>
        <v>0</v>
      </c>
      <c r="X197" s="334">
        <f t="shared" si="313"/>
        <v>0</v>
      </c>
      <c r="Y197" s="334">
        <f t="shared" si="313"/>
        <v>0</v>
      </c>
      <c r="Z197" s="334">
        <f t="shared" si="313"/>
        <v>0</v>
      </c>
      <c r="AA197" s="334">
        <f t="shared" si="313"/>
        <v>0</v>
      </c>
      <c r="AB197" s="334">
        <f t="shared" si="313"/>
        <v>0</v>
      </c>
      <c r="AC197" s="334">
        <f t="shared" si="313"/>
        <v>0</v>
      </c>
      <c r="AD197" s="334">
        <f t="shared" si="313"/>
        <v>0</v>
      </c>
      <c r="AE197" s="334">
        <f t="shared" si="313"/>
        <v>0</v>
      </c>
      <c r="AF197" s="334">
        <f t="shared" si="313"/>
        <v>0</v>
      </c>
      <c r="AG197" s="334">
        <f t="shared" si="313"/>
        <v>0</v>
      </c>
      <c r="AH197" s="334">
        <f t="shared" si="313"/>
        <v>0</v>
      </c>
      <c r="AI197" s="334">
        <f t="shared" si="313"/>
        <v>0</v>
      </c>
      <c r="AJ197" s="334">
        <f t="shared" si="313"/>
        <v>0</v>
      </c>
      <c r="AK197" s="334">
        <f t="shared" si="313"/>
        <v>0</v>
      </c>
      <c r="AL197" s="334">
        <f t="shared" si="313"/>
        <v>0</v>
      </c>
      <c r="AM197" s="334">
        <f t="shared" si="313"/>
        <v>0</v>
      </c>
      <c r="AN197" s="334">
        <f t="shared" si="313"/>
        <v>0</v>
      </c>
      <c r="AO197" s="334">
        <f t="shared" si="313"/>
        <v>0</v>
      </c>
      <c r="AP197" s="334">
        <f t="shared" si="313"/>
        <v>0</v>
      </c>
      <c r="AQ197" s="334">
        <f t="shared" si="313"/>
        <v>0</v>
      </c>
      <c r="AR197" s="334">
        <f t="shared" si="313"/>
        <v>0</v>
      </c>
      <c r="AS197" s="334">
        <f t="shared" si="313"/>
        <v>0</v>
      </c>
      <c r="AT197" s="334">
        <f t="shared" si="313"/>
        <v>0</v>
      </c>
      <c r="AU197" s="334">
        <f t="shared" si="313"/>
        <v>0</v>
      </c>
      <c r="AV197" s="334">
        <f t="shared" si="313"/>
        <v>0</v>
      </c>
      <c r="AW197" s="334">
        <f t="shared" si="313"/>
        <v>0</v>
      </c>
      <c r="AX197" s="334">
        <f t="shared" si="313"/>
        <v>0</v>
      </c>
      <c r="AY197" s="334">
        <f t="shared" si="313"/>
        <v>0</v>
      </c>
      <c r="AZ197" s="334">
        <f t="shared" si="313"/>
        <v>0</v>
      </c>
      <c r="BA197" s="334">
        <f t="shared" si="313"/>
        <v>0</v>
      </c>
      <c r="BB197" s="334">
        <f t="shared" si="313"/>
        <v>0</v>
      </c>
      <c r="BC197" s="334">
        <f t="shared" si="313"/>
        <v>0</v>
      </c>
      <c r="BD197" s="334">
        <f t="shared" si="313"/>
        <v>0</v>
      </c>
      <c r="BE197" s="334">
        <f t="shared" si="313"/>
        <v>0</v>
      </c>
      <c r="BF197" s="334">
        <f t="shared" si="313"/>
        <v>0</v>
      </c>
      <c r="BG197" s="334">
        <f t="shared" si="313"/>
        <v>0</v>
      </c>
      <c r="BH197" s="334">
        <f t="shared" si="313"/>
        <v>0</v>
      </c>
      <c r="BI197" s="334">
        <f t="shared" si="313"/>
        <v>0</v>
      </c>
      <c r="BJ197" s="334">
        <f t="shared" si="313"/>
        <v>0</v>
      </c>
      <c r="BK197" s="334">
        <f t="shared" si="313"/>
        <v>0</v>
      </c>
      <c r="BL197" s="334">
        <f t="shared" si="313"/>
        <v>0</v>
      </c>
      <c r="BM197" s="334">
        <f t="shared" si="313"/>
        <v>0</v>
      </c>
      <c r="BN197" s="334">
        <f t="shared" si="313"/>
        <v>0</v>
      </c>
      <c r="BO197" s="334">
        <f t="shared" si="313"/>
        <v>0</v>
      </c>
      <c r="BP197" s="334">
        <f t="shared" si="313"/>
        <v>0</v>
      </c>
      <c r="BQ197" s="334">
        <f t="shared" si="313"/>
        <v>0</v>
      </c>
      <c r="BR197" s="334">
        <f t="shared" si="313"/>
        <v>0</v>
      </c>
      <c r="BS197" s="334">
        <f t="shared" si="313"/>
        <v>0</v>
      </c>
      <c r="BT197" s="334">
        <f t="shared" si="313"/>
        <v>0</v>
      </c>
      <c r="BU197" s="334">
        <f t="shared" si="313"/>
        <v>0</v>
      </c>
      <c r="BV197" s="334">
        <f t="shared" si="313"/>
        <v>0</v>
      </c>
      <c r="BW197" s="334">
        <f t="shared" si="313"/>
        <v>0</v>
      </c>
      <c r="BX197" s="334">
        <f t="shared" si="313"/>
        <v>0</v>
      </c>
      <c r="BY197" s="334">
        <f t="shared" si="313"/>
        <v>0</v>
      </c>
      <c r="BZ197" s="334">
        <f t="shared" si="313"/>
        <v>0</v>
      </c>
      <c r="CA197" s="334">
        <f t="shared" si="313"/>
        <v>0</v>
      </c>
      <c r="CB197" s="334">
        <f t="shared" si="313"/>
        <v>0</v>
      </c>
      <c r="CC197" s="334">
        <f t="shared" si="313"/>
        <v>0</v>
      </c>
      <c r="CD197" s="334">
        <f t="shared" ref="CD197:CP197" si="314">SUM(CD198:CD203)</f>
        <v>0</v>
      </c>
      <c r="CE197" s="334">
        <f t="shared" si="314"/>
        <v>0</v>
      </c>
      <c r="CF197" s="334">
        <f t="shared" si="314"/>
        <v>0</v>
      </c>
      <c r="CG197" s="334">
        <f t="shared" si="314"/>
        <v>0</v>
      </c>
      <c r="CH197" s="334">
        <f t="shared" si="314"/>
        <v>0</v>
      </c>
      <c r="CI197" s="334">
        <f t="shared" si="314"/>
        <v>0</v>
      </c>
      <c r="CJ197" s="334">
        <f t="shared" si="314"/>
        <v>0</v>
      </c>
      <c r="CK197" s="334">
        <f t="shared" si="314"/>
        <v>0</v>
      </c>
      <c r="CL197" s="334">
        <f t="shared" si="314"/>
        <v>0</v>
      </c>
      <c r="CM197" s="334">
        <f t="shared" si="314"/>
        <v>0</v>
      </c>
      <c r="CN197" s="334">
        <f t="shared" si="314"/>
        <v>0</v>
      </c>
      <c r="CO197" s="334">
        <f t="shared" si="314"/>
        <v>0</v>
      </c>
      <c r="CP197" s="334">
        <f t="shared" si="314"/>
        <v>0</v>
      </c>
      <c r="CQ197" s="334">
        <f t="shared" ref="CQ197:DC197" si="315">SUM(CQ198:CQ203)</f>
        <v>0</v>
      </c>
      <c r="CR197" s="334">
        <f t="shared" si="315"/>
        <v>0</v>
      </c>
      <c r="CS197" s="334">
        <f t="shared" si="315"/>
        <v>0</v>
      </c>
      <c r="CT197" s="334">
        <f t="shared" si="315"/>
        <v>0</v>
      </c>
      <c r="CU197" s="334">
        <f t="shared" si="315"/>
        <v>0</v>
      </c>
      <c r="CV197" s="334">
        <f t="shared" si="315"/>
        <v>0</v>
      </c>
      <c r="CW197" s="334">
        <f t="shared" si="315"/>
        <v>0</v>
      </c>
      <c r="CX197" s="334">
        <f t="shared" si="315"/>
        <v>0</v>
      </c>
      <c r="CY197" s="334">
        <f t="shared" si="315"/>
        <v>0</v>
      </c>
      <c r="CZ197" s="334">
        <f t="shared" si="315"/>
        <v>0</v>
      </c>
      <c r="DA197" s="334">
        <f t="shared" si="315"/>
        <v>0</v>
      </c>
      <c r="DB197" s="334">
        <f t="shared" si="315"/>
        <v>0</v>
      </c>
      <c r="DC197" s="334">
        <f t="shared" si="315"/>
        <v>0</v>
      </c>
      <c r="DD197" s="334">
        <f t="shared" ref="DD197" si="316">SUM(DD198:DD203)</f>
        <v>0</v>
      </c>
    </row>
    <row r="198" spans="2:108" s="213" customFormat="1" ht="12.75" x14ac:dyDescent="0.2">
      <c r="B198" s="166">
        <v>4561</v>
      </c>
      <c r="C198" s="145" t="s">
        <v>743</v>
      </c>
      <c r="D198" s="153" t="s">
        <v>36</v>
      </c>
      <c r="E198" s="99" t="s">
        <v>71127</v>
      </c>
      <c r="F198" s="184"/>
      <c r="G198" s="184"/>
      <c r="H198" s="184"/>
      <c r="I198" s="184"/>
      <c r="J198" s="184"/>
      <c r="K198" s="184"/>
      <c r="L198" s="184"/>
      <c r="M198" s="402"/>
      <c r="N198" s="353"/>
      <c r="O198" s="404"/>
      <c r="P198" s="360"/>
      <c r="Q198" s="256">
        <f t="shared" ref="Q198" si="317">P198*N198*M198</f>
        <v>0</v>
      </c>
      <c r="R198" s="389"/>
      <c r="S198" s="389"/>
      <c r="T198" s="389"/>
      <c r="U198" s="389"/>
      <c r="V198" s="389"/>
      <c r="W198" s="389"/>
      <c r="X198" s="389"/>
      <c r="Y198" s="389"/>
      <c r="Z198" s="389"/>
      <c r="AA198" s="389"/>
      <c r="AB198" s="389"/>
      <c r="AC198" s="389"/>
      <c r="AD198" s="256">
        <f t="shared" ref="AD198" si="318">SUM(R198:AC198)</f>
        <v>0</v>
      </c>
      <c r="AE198" s="389"/>
      <c r="AF198" s="389"/>
      <c r="AG198" s="389"/>
      <c r="AH198" s="389"/>
      <c r="AI198" s="389"/>
      <c r="AJ198" s="389"/>
      <c r="AK198" s="389"/>
      <c r="AL198" s="389"/>
      <c r="AM198" s="389"/>
      <c r="AN198" s="389"/>
      <c r="AO198" s="389"/>
      <c r="AP198" s="389"/>
      <c r="AQ198" s="256">
        <f t="shared" ref="AQ198" si="319">SUM(AE198:AP198)</f>
        <v>0</v>
      </c>
      <c r="AR198" s="389"/>
      <c r="AS198" s="389"/>
      <c r="AT198" s="389"/>
      <c r="AU198" s="389"/>
      <c r="AV198" s="389"/>
      <c r="AW198" s="389"/>
      <c r="AX198" s="389"/>
      <c r="AY198" s="389"/>
      <c r="AZ198" s="389"/>
      <c r="BA198" s="389"/>
      <c r="BB198" s="389"/>
      <c r="BC198" s="389"/>
      <c r="BD198" s="256">
        <f t="shared" ref="BD198" si="320">SUM(AR198:BC198)</f>
        <v>0</v>
      </c>
      <c r="BE198" s="389"/>
      <c r="BF198" s="389"/>
      <c r="BG198" s="389"/>
      <c r="BH198" s="389"/>
      <c r="BI198" s="389"/>
      <c r="BJ198" s="389"/>
      <c r="BK198" s="389"/>
      <c r="BL198" s="389"/>
      <c r="BM198" s="389"/>
      <c r="BN198" s="389"/>
      <c r="BO198" s="389"/>
      <c r="BP198" s="389"/>
      <c r="BQ198" s="256">
        <f t="shared" ref="BQ198" si="321">SUM(BE198:BP198)</f>
        <v>0</v>
      </c>
      <c r="BR198" s="389"/>
      <c r="BS198" s="389"/>
      <c r="BT198" s="389"/>
      <c r="BU198" s="389"/>
      <c r="BV198" s="389"/>
      <c r="BW198" s="389"/>
      <c r="BX198" s="389"/>
      <c r="BY198" s="389"/>
      <c r="BZ198" s="389"/>
      <c r="CA198" s="389"/>
      <c r="CB198" s="389"/>
      <c r="CC198" s="389"/>
      <c r="CD198" s="256">
        <f t="shared" ref="CD198" si="322">SUM(BR198:CC198)</f>
        <v>0</v>
      </c>
      <c r="CE198" s="389"/>
      <c r="CF198" s="389"/>
      <c r="CG198" s="389"/>
      <c r="CH198" s="389"/>
      <c r="CI198" s="389"/>
      <c r="CJ198" s="389"/>
      <c r="CK198" s="389"/>
      <c r="CL198" s="389"/>
      <c r="CM198" s="389"/>
      <c r="CN198" s="389"/>
      <c r="CO198" s="389"/>
      <c r="CP198" s="389"/>
      <c r="CQ198" s="256">
        <f t="shared" ref="CQ198:CQ203" si="323">SUM(CE198:CP198)</f>
        <v>0</v>
      </c>
      <c r="CR198" s="389"/>
      <c r="CS198" s="389"/>
      <c r="CT198" s="389"/>
      <c r="CU198" s="389"/>
      <c r="CV198" s="389"/>
      <c r="CW198" s="389"/>
      <c r="CX198" s="389"/>
      <c r="CY198" s="389"/>
      <c r="CZ198" s="389"/>
      <c r="DA198" s="389"/>
      <c r="DB198" s="389"/>
      <c r="DC198" s="389"/>
      <c r="DD198" s="256">
        <f t="shared" ref="DD198:DD203" si="324">SUM(CR198:DC198)</f>
        <v>0</v>
      </c>
    </row>
    <row r="199" spans="2:108" s="213" customFormat="1" ht="12.75" x14ac:dyDescent="0.2">
      <c r="B199" s="166">
        <v>4562</v>
      </c>
      <c r="C199" s="145" t="s">
        <v>744</v>
      </c>
      <c r="D199" s="153" t="s">
        <v>36</v>
      </c>
      <c r="E199" s="99" t="s">
        <v>223</v>
      </c>
      <c r="F199" s="184"/>
      <c r="G199" s="184"/>
      <c r="H199" s="184"/>
      <c r="I199" s="184"/>
      <c r="J199" s="184"/>
      <c r="K199" s="184"/>
      <c r="L199" s="184"/>
      <c r="M199" s="402"/>
      <c r="N199" s="353"/>
      <c r="O199" s="404"/>
      <c r="P199" s="360"/>
      <c r="Q199" s="256">
        <f t="shared" si="286"/>
        <v>0</v>
      </c>
      <c r="R199" s="389"/>
      <c r="S199" s="389"/>
      <c r="T199" s="389"/>
      <c r="U199" s="389"/>
      <c r="V199" s="389"/>
      <c r="W199" s="389"/>
      <c r="X199" s="389"/>
      <c r="Y199" s="389"/>
      <c r="Z199" s="389"/>
      <c r="AA199" s="389"/>
      <c r="AB199" s="389"/>
      <c r="AC199" s="389"/>
      <c r="AD199" s="256">
        <f t="shared" ref="AD199:AD203" si="325">SUM(R199:AC199)</f>
        <v>0</v>
      </c>
      <c r="AE199" s="389"/>
      <c r="AF199" s="389"/>
      <c r="AG199" s="389"/>
      <c r="AH199" s="389"/>
      <c r="AI199" s="389"/>
      <c r="AJ199" s="389"/>
      <c r="AK199" s="389"/>
      <c r="AL199" s="389"/>
      <c r="AM199" s="389"/>
      <c r="AN199" s="389"/>
      <c r="AO199" s="389"/>
      <c r="AP199" s="389"/>
      <c r="AQ199" s="256">
        <f t="shared" ref="AQ199:AQ203" si="326">SUM(AE199:AP199)</f>
        <v>0</v>
      </c>
      <c r="AR199" s="389"/>
      <c r="AS199" s="389"/>
      <c r="AT199" s="389"/>
      <c r="AU199" s="389"/>
      <c r="AV199" s="389"/>
      <c r="AW199" s="389"/>
      <c r="AX199" s="389"/>
      <c r="AY199" s="389"/>
      <c r="AZ199" s="389"/>
      <c r="BA199" s="389"/>
      <c r="BB199" s="389"/>
      <c r="BC199" s="389"/>
      <c r="BD199" s="256">
        <f t="shared" ref="BD199:BD203" si="327">SUM(AR199:BC199)</f>
        <v>0</v>
      </c>
      <c r="BE199" s="389"/>
      <c r="BF199" s="389"/>
      <c r="BG199" s="389"/>
      <c r="BH199" s="389"/>
      <c r="BI199" s="389"/>
      <c r="BJ199" s="389"/>
      <c r="BK199" s="389"/>
      <c r="BL199" s="389"/>
      <c r="BM199" s="389"/>
      <c r="BN199" s="389"/>
      <c r="BO199" s="389"/>
      <c r="BP199" s="389"/>
      <c r="BQ199" s="256">
        <f t="shared" ref="BQ199:BQ203" si="328">SUM(BE199:BP199)</f>
        <v>0</v>
      </c>
      <c r="BR199" s="389"/>
      <c r="BS199" s="389"/>
      <c r="BT199" s="389"/>
      <c r="BU199" s="389"/>
      <c r="BV199" s="389"/>
      <c r="BW199" s="389"/>
      <c r="BX199" s="389"/>
      <c r="BY199" s="389"/>
      <c r="BZ199" s="389"/>
      <c r="CA199" s="389"/>
      <c r="CB199" s="389"/>
      <c r="CC199" s="389"/>
      <c r="CD199" s="256">
        <f t="shared" ref="CD199:CD203" si="329">SUM(BR199:CC199)</f>
        <v>0</v>
      </c>
      <c r="CE199" s="389"/>
      <c r="CF199" s="389"/>
      <c r="CG199" s="389"/>
      <c r="CH199" s="389"/>
      <c r="CI199" s="389"/>
      <c r="CJ199" s="389"/>
      <c r="CK199" s="389"/>
      <c r="CL199" s="389"/>
      <c r="CM199" s="389"/>
      <c r="CN199" s="389"/>
      <c r="CO199" s="389"/>
      <c r="CP199" s="389"/>
      <c r="CQ199" s="256">
        <f t="shared" si="323"/>
        <v>0</v>
      </c>
      <c r="CR199" s="389"/>
      <c r="CS199" s="389"/>
      <c r="CT199" s="389"/>
      <c r="CU199" s="389"/>
      <c r="CV199" s="389"/>
      <c r="CW199" s="389"/>
      <c r="CX199" s="389"/>
      <c r="CY199" s="389"/>
      <c r="CZ199" s="389"/>
      <c r="DA199" s="389"/>
      <c r="DB199" s="389"/>
      <c r="DC199" s="389"/>
      <c r="DD199" s="256">
        <f t="shared" si="324"/>
        <v>0</v>
      </c>
    </row>
    <row r="200" spans="2:108" s="213" customFormat="1" ht="12.75" x14ac:dyDescent="0.2">
      <c r="B200" s="166">
        <v>4563</v>
      </c>
      <c r="C200" s="145" t="s">
        <v>71113</v>
      </c>
      <c r="D200" s="153" t="s">
        <v>36</v>
      </c>
      <c r="E200" s="187" t="s">
        <v>224</v>
      </c>
      <c r="F200" s="188"/>
      <c r="G200" s="188"/>
      <c r="H200" s="188"/>
      <c r="I200" s="188"/>
      <c r="J200" s="188"/>
      <c r="K200" s="188"/>
      <c r="L200" s="188"/>
      <c r="M200" s="405"/>
      <c r="N200" s="406"/>
      <c r="O200" s="404"/>
      <c r="P200" s="396"/>
      <c r="Q200" s="256">
        <f t="shared" si="286"/>
        <v>0</v>
      </c>
      <c r="R200" s="389"/>
      <c r="S200" s="389"/>
      <c r="T200" s="389"/>
      <c r="U200" s="389"/>
      <c r="V200" s="389"/>
      <c r="W200" s="389"/>
      <c r="X200" s="389"/>
      <c r="Y200" s="389"/>
      <c r="Z200" s="389"/>
      <c r="AA200" s="389"/>
      <c r="AB200" s="389"/>
      <c r="AC200" s="389"/>
      <c r="AD200" s="256">
        <f t="shared" si="325"/>
        <v>0</v>
      </c>
      <c r="AE200" s="389"/>
      <c r="AF200" s="389"/>
      <c r="AG200" s="389"/>
      <c r="AH200" s="389"/>
      <c r="AI200" s="389"/>
      <c r="AJ200" s="389"/>
      <c r="AK200" s="389"/>
      <c r="AL200" s="389"/>
      <c r="AM200" s="389"/>
      <c r="AN200" s="389"/>
      <c r="AO200" s="389"/>
      <c r="AP200" s="389"/>
      <c r="AQ200" s="256">
        <f t="shared" si="326"/>
        <v>0</v>
      </c>
      <c r="AR200" s="389"/>
      <c r="AS200" s="389"/>
      <c r="AT200" s="389"/>
      <c r="AU200" s="389"/>
      <c r="AV200" s="389"/>
      <c r="AW200" s="389"/>
      <c r="AX200" s="389"/>
      <c r="AY200" s="389"/>
      <c r="AZ200" s="389"/>
      <c r="BA200" s="389"/>
      <c r="BB200" s="389"/>
      <c r="BC200" s="389"/>
      <c r="BD200" s="256">
        <f t="shared" si="327"/>
        <v>0</v>
      </c>
      <c r="BE200" s="389"/>
      <c r="BF200" s="389"/>
      <c r="BG200" s="389"/>
      <c r="BH200" s="389"/>
      <c r="BI200" s="389"/>
      <c r="BJ200" s="389"/>
      <c r="BK200" s="389"/>
      <c r="BL200" s="389"/>
      <c r="BM200" s="389"/>
      <c r="BN200" s="389"/>
      <c r="BO200" s="389"/>
      <c r="BP200" s="389"/>
      <c r="BQ200" s="256">
        <f t="shared" si="328"/>
        <v>0</v>
      </c>
      <c r="BR200" s="389"/>
      <c r="BS200" s="389"/>
      <c r="BT200" s="389"/>
      <c r="BU200" s="389"/>
      <c r="BV200" s="389"/>
      <c r="BW200" s="389"/>
      <c r="BX200" s="389"/>
      <c r="BY200" s="389"/>
      <c r="BZ200" s="389"/>
      <c r="CA200" s="389"/>
      <c r="CB200" s="389"/>
      <c r="CC200" s="389"/>
      <c r="CD200" s="256">
        <f t="shared" si="329"/>
        <v>0</v>
      </c>
      <c r="CE200" s="389"/>
      <c r="CF200" s="389"/>
      <c r="CG200" s="389"/>
      <c r="CH200" s="389"/>
      <c r="CI200" s="389"/>
      <c r="CJ200" s="389"/>
      <c r="CK200" s="389"/>
      <c r="CL200" s="389"/>
      <c r="CM200" s="389"/>
      <c r="CN200" s="389"/>
      <c r="CO200" s="389"/>
      <c r="CP200" s="389"/>
      <c r="CQ200" s="256">
        <f t="shared" si="323"/>
        <v>0</v>
      </c>
      <c r="CR200" s="389"/>
      <c r="CS200" s="389"/>
      <c r="CT200" s="389"/>
      <c r="CU200" s="389"/>
      <c r="CV200" s="389"/>
      <c r="CW200" s="389"/>
      <c r="CX200" s="389"/>
      <c r="CY200" s="389"/>
      <c r="CZ200" s="389"/>
      <c r="DA200" s="389"/>
      <c r="DB200" s="389"/>
      <c r="DC200" s="389"/>
      <c r="DD200" s="256">
        <f t="shared" si="324"/>
        <v>0</v>
      </c>
    </row>
    <row r="201" spans="2:108" s="213" customFormat="1" ht="12.75" x14ac:dyDescent="0.2">
      <c r="B201" s="303">
        <v>4564</v>
      </c>
      <c r="C201" s="145" t="s">
        <v>71114</v>
      </c>
      <c r="D201" s="305" t="s">
        <v>36</v>
      </c>
      <c r="E201" s="308" t="s">
        <v>301</v>
      </c>
      <c r="F201" s="188"/>
      <c r="G201" s="188"/>
      <c r="H201" s="188"/>
      <c r="I201" s="188"/>
      <c r="J201" s="188"/>
      <c r="K201" s="188"/>
      <c r="L201" s="188"/>
      <c r="M201" s="405"/>
      <c r="N201" s="406"/>
      <c r="O201" s="404"/>
      <c r="P201" s="396"/>
      <c r="Q201" s="256">
        <f>P201*N201*M201</f>
        <v>0</v>
      </c>
      <c r="R201" s="389"/>
      <c r="S201" s="389"/>
      <c r="T201" s="389"/>
      <c r="U201" s="389"/>
      <c r="V201" s="389"/>
      <c r="W201" s="389"/>
      <c r="X201" s="389"/>
      <c r="Y201" s="389"/>
      <c r="Z201" s="389"/>
      <c r="AA201" s="389"/>
      <c r="AB201" s="389"/>
      <c r="AC201" s="389"/>
      <c r="AD201" s="256">
        <f t="shared" si="325"/>
        <v>0</v>
      </c>
      <c r="AE201" s="389"/>
      <c r="AF201" s="389"/>
      <c r="AG201" s="389"/>
      <c r="AH201" s="389"/>
      <c r="AI201" s="389"/>
      <c r="AJ201" s="389"/>
      <c r="AK201" s="389"/>
      <c r="AL201" s="389"/>
      <c r="AM201" s="389"/>
      <c r="AN201" s="389"/>
      <c r="AO201" s="389"/>
      <c r="AP201" s="389"/>
      <c r="AQ201" s="256">
        <f t="shared" si="326"/>
        <v>0</v>
      </c>
      <c r="AR201" s="389"/>
      <c r="AS201" s="389"/>
      <c r="AT201" s="389"/>
      <c r="AU201" s="389"/>
      <c r="AV201" s="389"/>
      <c r="AW201" s="389"/>
      <c r="AX201" s="389"/>
      <c r="AY201" s="389"/>
      <c r="AZ201" s="389"/>
      <c r="BA201" s="389"/>
      <c r="BB201" s="389"/>
      <c r="BC201" s="389"/>
      <c r="BD201" s="256">
        <f t="shared" si="327"/>
        <v>0</v>
      </c>
      <c r="BE201" s="389"/>
      <c r="BF201" s="389"/>
      <c r="BG201" s="389"/>
      <c r="BH201" s="389"/>
      <c r="BI201" s="389"/>
      <c r="BJ201" s="389"/>
      <c r="BK201" s="389"/>
      <c r="BL201" s="389"/>
      <c r="BM201" s="389"/>
      <c r="BN201" s="389"/>
      <c r="BO201" s="389"/>
      <c r="BP201" s="389"/>
      <c r="BQ201" s="256">
        <f t="shared" si="328"/>
        <v>0</v>
      </c>
      <c r="BR201" s="389"/>
      <c r="BS201" s="389"/>
      <c r="BT201" s="389"/>
      <c r="BU201" s="389"/>
      <c r="BV201" s="389"/>
      <c r="BW201" s="389"/>
      <c r="BX201" s="389"/>
      <c r="BY201" s="389"/>
      <c r="BZ201" s="389"/>
      <c r="CA201" s="389"/>
      <c r="CB201" s="389"/>
      <c r="CC201" s="389"/>
      <c r="CD201" s="256">
        <f t="shared" si="329"/>
        <v>0</v>
      </c>
      <c r="CE201" s="389"/>
      <c r="CF201" s="389"/>
      <c r="CG201" s="389"/>
      <c r="CH201" s="389"/>
      <c r="CI201" s="389"/>
      <c r="CJ201" s="389"/>
      <c r="CK201" s="389"/>
      <c r="CL201" s="389"/>
      <c r="CM201" s="389"/>
      <c r="CN201" s="389"/>
      <c r="CO201" s="389"/>
      <c r="CP201" s="389"/>
      <c r="CQ201" s="256">
        <f t="shared" si="323"/>
        <v>0</v>
      </c>
      <c r="CR201" s="389"/>
      <c r="CS201" s="389"/>
      <c r="CT201" s="389"/>
      <c r="CU201" s="389"/>
      <c r="CV201" s="389"/>
      <c r="CW201" s="389"/>
      <c r="CX201" s="389"/>
      <c r="CY201" s="389"/>
      <c r="CZ201" s="389"/>
      <c r="DA201" s="389"/>
      <c r="DB201" s="389"/>
      <c r="DC201" s="389"/>
      <c r="DD201" s="256">
        <f t="shared" si="324"/>
        <v>0</v>
      </c>
    </row>
    <row r="202" spans="2:108" s="213" customFormat="1" ht="12.75" x14ac:dyDescent="0.2">
      <c r="B202" s="166">
        <v>4565</v>
      </c>
      <c r="C202" s="145" t="s">
        <v>71115</v>
      </c>
      <c r="D202" s="153" t="s">
        <v>36</v>
      </c>
      <c r="E202" s="187" t="s">
        <v>225</v>
      </c>
      <c r="F202" s="188"/>
      <c r="G202" s="188"/>
      <c r="H202" s="188"/>
      <c r="I202" s="188"/>
      <c r="J202" s="188"/>
      <c r="K202" s="188"/>
      <c r="L202" s="188"/>
      <c r="M202" s="405"/>
      <c r="N202" s="406"/>
      <c r="O202" s="404"/>
      <c r="P202" s="396"/>
      <c r="Q202" s="256">
        <f t="shared" si="286"/>
        <v>0</v>
      </c>
      <c r="R202" s="389"/>
      <c r="S202" s="389"/>
      <c r="T202" s="389"/>
      <c r="U202" s="389"/>
      <c r="V202" s="389"/>
      <c r="W202" s="389"/>
      <c r="X202" s="389"/>
      <c r="Y202" s="389"/>
      <c r="Z202" s="389"/>
      <c r="AA202" s="389"/>
      <c r="AB202" s="389"/>
      <c r="AC202" s="389"/>
      <c r="AD202" s="256">
        <f t="shared" si="325"/>
        <v>0</v>
      </c>
      <c r="AE202" s="389"/>
      <c r="AF202" s="389"/>
      <c r="AG202" s="389"/>
      <c r="AH202" s="389"/>
      <c r="AI202" s="389"/>
      <c r="AJ202" s="389"/>
      <c r="AK202" s="389"/>
      <c r="AL202" s="389"/>
      <c r="AM202" s="389"/>
      <c r="AN202" s="389"/>
      <c r="AO202" s="389"/>
      <c r="AP202" s="389"/>
      <c r="AQ202" s="256">
        <f t="shared" si="326"/>
        <v>0</v>
      </c>
      <c r="AR202" s="389"/>
      <c r="AS202" s="389"/>
      <c r="AT202" s="389"/>
      <c r="AU202" s="389"/>
      <c r="AV202" s="389"/>
      <c r="AW202" s="389"/>
      <c r="AX202" s="389"/>
      <c r="AY202" s="389"/>
      <c r="AZ202" s="389"/>
      <c r="BA202" s="389"/>
      <c r="BB202" s="389"/>
      <c r="BC202" s="389"/>
      <c r="BD202" s="256">
        <f t="shared" si="327"/>
        <v>0</v>
      </c>
      <c r="BE202" s="389"/>
      <c r="BF202" s="389"/>
      <c r="BG202" s="389"/>
      <c r="BH202" s="389"/>
      <c r="BI202" s="389"/>
      <c r="BJ202" s="389"/>
      <c r="BK202" s="389"/>
      <c r="BL202" s="389"/>
      <c r="BM202" s="389"/>
      <c r="BN202" s="389"/>
      <c r="BO202" s="389"/>
      <c r="BP202" s="389"/>
      <c r="BQ202" s="256">
        <f t="shared" si="328"/>
        <v>0</v>
      </c>
      <c r="BR202" s="389"/>
      <c r="BS202" s="389"/>
      <c r="BT202" s="389"/>
      <c r="BU202" s="389"/>
      <c r="BV202" s="389"/>
      <c r="BW202" s="389"/>
      <c r="BX202" s="389"/>
      <c r="BY202" s="389"/>
      <c r="BZ202" s="389"/>
      <c r="CA202" s="389"/>
      <c r="CB202" s="389"/>
      <c r="CC202" s="389"/>
      <c r="CD202" s="256">
        <f t="shared" si="329"/>
        <v>0</v>
      </c>
      <c r="CE202" s="389"/>
      <c r="CF202" s="389"/>
      <c r="CG202" s="389"/>
      <c r="CH202" s="389"/>
      <c r="CI202" s="389"/>
      <c r="CJ202" s="389"/>
      <c r="CK202" s="389"/>
      <c r="CL202" s="389"/>
      <c r="CM202" s="389"/>
      <c r="CN202" s="389"/>
      <c r="CO202" s="389"/>
      <c r="CP202" s="389"/>
      <c r="CQ202" s="256">
        <f t="shared" si="323"/>
        <v>0</v>
      </c>
      <c r="CR202" s="389"/>
      <c r="CS202" s="389"/>
      <c r="CT202" s="389"/>
      <c r="CU202" s="389"/>
      <c r="CV202" s="389"/>
      <c r="CW202" s="389"/>
      <c r="CX202" s="389"/>
      <c r="CY202" s="389"/>
      <c r="CZ202" s="389"/>
      <c r="DA202" s="389"/>
      <c r="DB202" s="389"/>
      <c r="DC202" s="389"/>
      <c r="DD202" s="256">
        <f t="shared" si="324"/>
        <v>0</v>
      </c>
    </row>
    <row r="203" spans="2:108" s="213" customFormat="1" ht="12.75" x14ac:dyDescent="0.2">
      <c r="B203" s="166">
        <v>4566</v>
      </c>
      <c r="C203" s="145" t="s">
        <v>71126</v>
      </c>
      <c r="D203" s="154" t="s">
        <v>36</v>
      </c>
      <c r="E203" s="187" t="s">
        <v>461</v>
      </c>
      <c r="F203" s="188"/>
      <c r="G203" s="188"/>
      <c r="H203" s="188"/>
      <c r="I203" s="188"/>
      <c r="J203" s="188"/>
      <c r="K203" s="188"/>
      <c r="L203" s="188"/>
      <c r="M203" s="420"/>
      <c r="N203" s="363"/>
      <c r="O203" s="404"/>
      <c r="P203" s="407"/>
      <c r="Q203" s="256">
        <f>P203*N203*M203</f>
        <v>0</v>
      </c>
      <c r="R203" s="389"/>
      <c r="S203" s="389"/>
      <c r="T203" s="389"/>
      <c r="U203" s="389"/>
      <c r="V203" s="389"/>
      <c r="W203" s="389"/>
      <c r="X203" s="389"/>
      <c r="Y203" s="389"/>
      <c r="Z203" s="389"/>
      <c r="AA203" s="389"/>
      <c r="AB203" s="389"/>
      <c r="AC203" s="389"/>
      <c r="AD203" s="256">
        <f t="shared" si="325"/>
        <v>0</v>
      </c>
      <c r="AE203" s="389"/>
      <c r="AF203" s="389"/>
      <c r="AG203" s="389"/>
      <c r="AH203" s="389"/>
      <c r="AI203" s="389"/>
      <c r="AJ203" s="389"/>
      <c r="AK203" s="389"/>
      <c r="AL203" s="389"/>
      <c r="AM203" s="389"/>
      <c r="AN203" s="389"/>
      <c r="AO203" s="389"/>
      <c r="AP203" s="389"/>
      <c r="AQ203" s="256">
        <f t="shared" si="326"/>
        <v>0</v>
      </c>
      <c r="AR203" s="389"/>
      <c r="AS203" s="389"/>
      <c r="AT203" s="389"/>
      <c r="AU203" s="389"/>
      <c r="AV203" s="389"/>
      <c r="AW203" s="389"/>
      <c r="AX203" s="389"/>
      <c r="AY203" s="389"/>
      <c r="AZ203" s="389"/>
      <c r="BA203" s="389"/>
      <c r="BB203" s="389"/>
      <c r="BC203" s="389"/>
      <c r="BD203" s="256">
        <f t="shared" si="327"/>
        <v>0</v>
      </c>
      <c r="BE203" s="389"/>
      <c r="BF203" s="389"/>
      <c r="BG203" s="389"/>
      <c r="BH203" s="389"/>
      <c r="BI203" s="389"/>
      <c r="BJ203" s="389"/>
      <c r="BK203" s="389"/>
      <c r="BL203" s="389"/>
      <c r="BM203" s="389"/>
      <c r="BN203" s="389"/>
      <c r="BO203" s="389"/>
      <c r="BP203" s="389"/>
      <c r="BQ203" s="256">
        <f t="shared" si="328"/>
        <v>0</v>
      </c>
      <c r="BR203" s="389"/>
      <c r="BS203" s="389"/>
      <c r="BT203" s="389"/>
      <c r="BU203" s="389"/>
      <c r="BV203" s="389"/>
      <c r="BW203" s="389"/>
      <c r="BX203" s="389"/>
      <c r="BY203" s="389"/>
      <c r="BZ203" s="389"/>
      <c r="CA203" s="389"/>
      <c r="CB203" s="389"/>
      <c r="CC203" s="389"/>
      <c r="CD203" s="256">
        <f t="shared" si="329"/>
        <v>0</v>
      </c>
      <c r="CE203" s="389"/>
      <c r="CF203" s="389"/>
      <c r="CG203" s="389"/>
      <c r="CH203" s="389"/>
      <c r="CI203" s="389"/>
      <c r="CJ203" s="389"/>
      <c r="CK203" s="389"/>
      <c r="CL203" s="389"/>
      <c r="CM203" s="389"/>
      <c r="CN203" s="389"/>
      <c r="CO203" s="389"/>
      <c r="CP203" s="389"/>
      <c r="CQ203" s="256">
        <f t="shared" si="323"/>
        <v>0</v>
      </c>
      <c r="CR203" s="389"/>
      <c r="CS203" s="389"/>
      <c r="CT203" s="389"/>
      <c r="CU203" s="389"/>
      <c r="CV203" s="389"/>
      <c r="CW203" s="389"/>
      <c r="CX203" s="389"/>
      <c r="CY203" s="389"/>
      <c r="CZ203" s="389"/>
      <c r="DA203" s="389"/>
      <c r="DB203" s="389"/>
      <c r="DC203" s="389"/>
      <c r="DD203" s="256">
        <f t="shared" si="324"/>
        <v>0</v>
      </c>
    </row>
    <row r="204" spans="2:108" s="213" customFormat="1" ht="18.75" customHeight="1" x14ac:dyDescent="0.2">
      <c r="B204" s="14"/>
      <c r="C204" s="454">
        <v>5.7</v>
      </c>
      <c r="D204" s="455"/>
      <c r="E204" s="456" t="s">
        <v>71815</v>
      </c>
      <c r="F204" s="457"/>
      <c r="G204" s="16"/>
      <c r="H204" s="16"/>
      <c r="I204" s="16"/>
      <c r="J204" s="16"/>
      <c r="K204" s="16"/>
      <c r="L204" s="16"/>
      <c r="M204" s="267"/>
      <c r="N204" s="264"/>
      <c r="O204" s="337"/>
      <c r="P204" s="326"/>
      <c r="Q204" s="334">
        <f>SUM(Q205:Q206)</f>
        <v>0</v>
      </c>
      <c r="R204" s="334">
        <f t="shared" ref="R204:CC204" si="330">SUM(R205:R206)</f>
        <v>0</v>
      </c>
      <c r="S204" s="334">
        <f t="shared" si="330"/>
        <v>0</v>
      </c>
      <c r="T204" s="334">
        <f t="shared" si="330"/>
        <v>0</v>
      </c>
      <c r="U204" s="334">
        <f t="shared" si="330"/>
        <v>0</v>
      </c>
      <c r="V204" s="334">
        <f t="shared" si="330"/>
        <v>0</v>
      </c>
      <c r="W204" s="334">
        <f t="shared" si="330"/>
        <v>0</v>
      </c>
      <c r="X204" s="334">
        <f t="shared" si="330"/>
        <v>0</v>
      </c>
      <c r="Y204" s="334">
        <f t="shared" si="330"/>
        <v>0</v>
      </c>
      <c r="Z204" s="334">
        <f t="shared" si="330"/>
        <v>0</v>
      </c>
      <c r="AA204" s="334">
        <f t="shared" si="330"/>
        <v>0</v>
      </c>
      <c r="AB204" s="334">
        <f t="shared" si="330"/>
        <v>0</v>
      </c>
      <c r="AC204" s="334">
        <f t="shared" si="330"/>
        <v>0</v>
      </c>
      <c r="AD204" s="334">
        <f t="shared" si="330"/>
        <v>0</v>
      </c>
      <c r="AE204" s="334">
        <f t="shared" si="330"/>
        <v>0</v>
      </c>
      <c r="AF204" s="334">
        <f t="shared" si="330"/>
        <v>0</v>
      </c>
      <c r="AG204" s="334">
        <f t="shared" si="330"/>
        <v>0</v>
      </c>
      <c r="AH204" s="334">
        <f t="shared" si="330"/>
        <v>0</v>
      </c>
      <c r="AI204" s="334">
        <f t="shared" si="330"/>
        <v>0</v>
      </c>
      <c r="AJ204" s="334">
        <f t="shared" si="330"/>
        <v>0</v>
      </c>
      <c r="AK204" s="334">
        <f t="shared" si="330"/>
        <v>0</v>
      </c>
      <c r="AL204" s="334">
        <f t="shared" si="330"/>
        <v>0</v>
      </c>
      <c r="AM204" s="334">
        <f t="shared" si="330"/>
        <v>0</v>
      </c>
      <c r="AN204" s="334">
        <f t="shared" si="330"/>
        <v>0</v>
      </c>
      <c r="AO204" s="334">
        <f t="shared" si="330"/>
        <v>0</v>
      </c>
      <c r="AP204" s="334">
        <f t="shared" si="330"/>
        <v>0</v>
      </c>
      <c r="AQ204" s="334">
        <f t="shared" si="330"/>
        <v>0</v>
      </c>
      <c r="AR204" s="334">
        <f t="shared" si="330"/>
        <v>0</v>
      </c>
      <c r="AS204" s="334">
        <f t="shared" si="330"/>
        <v>0</v>
      </c>
      <c r="AT204" s="334">
        <f t="shared" si="330"/>
        <v>0</v>
      </c>
      <c r="AU204" s="334">
        <f t="shared" si="330"/>
        <v>0</v>
      </c>
      <c r="AV204" s="334">
        <f t="shared" si="330"/>
        <v>0</v>
      </c>
      <c r="AW204" s="334">
        <f t="shared" si="330"/>
        <v>0</v>
      </c>
      <c r="AX204" s="334">
        <f t="shared" si="330"/>
        <v>0</v>
      </c>
      <c r="AY204" s="334">
        <f t="shared" si="330"/>
        <v>0</v>
      </c>
      <c r="AZ204" s="334">
        <f t="shared" si="330"/>
        <v>0</v>
      </c>
      <c r="BA204" s="334">
        <f t="shared" si="330"/>
        <v>0</v>
      </c>
      <c r="BB204" s="334">
        <f t="shared" si="330"/>
        <v>0</v>
      </c>
      <c r="BC204" s="334">
        <f t="shared" si="330"/>
        <v>0</v>
      </c>
      <c r="BD204" s="334">
        <f t="shared" si="330"/>
        <v>0</v>
      </c>
      <c r="BE204" s="334">
        <f t="shared" si="330"/>
        <v>0</v>
      </c>
      <c r="BF204" s="334">
        <f t="shared" si="330"/>
        <v>0</v>
      </c>
      <c r="BG204" s="334">
        <f t="shared" si="330"/>
        <v>0</v>
      </c>
      <c r="BH204" s="334">
        <f t="shared" si="330"/>
        <v>0</v>
      </c>
      <c r="BI204" s="334">
        <f t="shared" si="330"/>
        <v>0</v>
      </c>
      <c r="BJ204" s="334">
        <f t="shared" si="330"/>
        <v>0</v>
      </c>
      <c r="BK204" s="334">
        <f t="shared" si="330"/>
        <v>0</v>
      </c>
      <c r="BL204" s="334">
        <f t="shared" si="330"/>
        <v>0</v>
      </c>
      <c r="BM204" s="334">
        <f t="shared" si="330"/>
        <v>0</v>
      </c>
      <c r="BN204" s="334">
        <f t="shared" si="330"/>
        <v>0</v>
      </c>
      <c r="BO204" s="334">
        <f t="shared" si="330"/>
        <v>0</v>
      </c>
      <c r="BP204" s="334">
        <f t="shared" si="330"/>
        <v>0</v>
      </c>
      <c r="BQ204" s="334">
        <f t="shared" si="330"/>
        <v>0</v>
      </c>
      <c r="BR204" s="334">
        <f t="shared" si="330"/>
        <v>0</v>
      </c>
      <c r="BS204" s="334">
        <f t="shared" si="330"/>
        <v>0</v>
      </c>
      <c r="BT204" s="334">
        <f t="shared" si="330"/>
        <v>0</v>
      </c>
      <c r="BU204" s="334">
        <f t="shared" si="330"/>
        <v>0</v>
      </c>
      <c r="BV204" s="334">
        <f t="shared" si="330"/>
        <v>0</v>
      </c>
      <c r="BW204" s="334">
        <f t="shared" si="330"/>
        <v>0</v>
      </c>
      <c r="BX204" s="334">
        <f t="shared" si="330"/>
        <v>0</v>
      </c>
      <c r="BY204" s="334">
        <f t="shared" si="330"/>
        <v>0</v>
      </c>
      <c r="BZ204" s="334">
        <f t="shared" si="330"/>
        <v>0</v>
      </c>
      <c r="CA204" s="334">
        <f t="shared" si="330"/>
        <v>0</v>
      </c>
      <c r="CB204" s="334">
        <f t="shared" si="330"/>
        <v>0</v>
      </c>
      <c r="CC204" s="334">
        <f t="shared" si="330"/>
        <v>0</v>
      </c>
      <c r="CD204" s="334">
        <f t="shared" ref="CD204:CP204" si="331">SUM(CD205:CD206)</f>
        <v>0</v>
      </c>
      <c r="CE204" s="334">
        <f t="shared" si="331"/>
        <v>0</v>
      </c>
      <c r="CF204" s="334">
        <f t="shared" si="331"/>
        <v>0</v>
      </c>
      <c r="CG204" s="334">
        <f t="shared" si="331"/>
        <v>0</v>
      </c>
      <c r="CH204" s="334">
        <f t="shared" si="331"/>
        <v>0</v>
      </c>
      <c r="CI204" s="334">
        <f t="shared" si="331"/>
        <v>0</v>
      </c>
      <c r="CJ204" s="334">
        <f t="shared" si="331"/>
        <v>0</v>
      </c>
      <c r="CK204" s="334">
        <f t="shared" si="331"/>
        <v>0</v>
      </c>
      <c r="CL204" s="334">
        <f t="shared" si="331"/>
        <v>0</v>
      </c>
      <c r="CM204" s="334">
        <f t="shared" si="331"/>
        <v>0</v>
      </c>
      <c r="CN204" s="334">
        <f t="shared" si="331"/>
        <v>0</v>
      </c>
      <c r="CO204" s="334">
        <f t="shared" si="331"/>
        <v>0</v>
      </c>
      <c r="CP204" s="334">
        <f t="shared" si="331"/>
        <v>0</v>
      </c>
      <c r="CQ204" s="334">
        <f t="shared" ref="CQ204:DC204" si="332">SUM(CQ205:CQ206)</f>
        <v>0</v>
      </c>
      <c r="CR204" s="334">
        <f t="shared" si="332"/>
        <v>0</v>
      </c>
      <c r="CS204" s="334">
        <f t="shared" si="332"/>
        <v>0</v>
      </c>
      <c r="CT204" s="334">
        <f t="shared" si="332"/>
        <v>0</v>
      </c>
      <c r="CU204" s="334">
        <f t="shared" si="332"/>
        <v>0</v>
      </c>
      <c r="CV204" s="334">
        <f t="shared" si="332"/>
        <v>0</v>
      </c>
      <c r="CW204" s="334">
        <f t="shared" si="332"/>
        <v>0</v>
      </c>
      <c r="CX204" s="334">
        <f t="shared" si="332"/>
        <v>0</v>
      </c>
      <c r="CY204" s="334">
        <f t="shared" si="332"/>
        <v>0</v>
      </c>
      <c r="CZ204" s="334">
        <f t="shared" si="332"/>
        <v>0</v>
      </c>
      <c r="DA204" s="334">
        <f t="shared" si="332"/>
        <v>0</v>
      </c>
      <c r="DB204" s="334">
        <f t="shared" si="332"/>
        <v>0</v>
      </c>
      <c r="DC204" s="334">
        <f t="shared" si="332"/>
        <v>0</v>
      </c>
      <c r="DD204" s="334">
        <f t="shared" ref="DD204" si="333">SUM(DD205:DD206)</f>
        <v>0</v>
      </c>
    </row>
    <row r="205" spans="2:108" s="213" customFormat="1" ht="12.75" x14ac:dyDescent="0.2">
      <c r="B205" s="166">
        <v>4424</v>
      </c>
      <c r="C205" s="145" t="s">
        <v>71116</v>
      </c>
      <c r="D205" s="153" t="s">
        <v>36</v>
      </c>
      <c r="E205" s="99" t="s">
        <v>71816</v>
      </c>
      <c r="F205" s="184"/>
      <c r="G205" s="184"/>
      <c r="H205" s="184"/>
      <c r="I205" s="184"/>
      <c r="J205" s="184"/>
      <c r="K205" s="184"/>
      <c r="L205" s="184"/>
      <c r="M205" s="402"/>
      <c r="N205" s="353"/>
      <c r="O205" s="458"/>
      <c r="P205" s="360"/>
      <c r="Q205" s="256">
        <f>P205*N205*M205</f>
        <v>0</v>
      </c>
      <c r="R205" s="389"/>
      <c r="S205" s="389"/>
      <c r="T205" s="389"/>
      <c r="U205" s="389"/>
      <c r="V205" s="389"/>
      <c r="W205" s="389"/>
      <c r="X205" s="389"/>
      <c r="Y205" s="389"/>
      <c r="Z205" s="389"/>
      <c r="AA205" s="389"/>
      <c r="AB205" s="389"/>
      <c r="AC205" s="389"/>
      <c r="AD205" s="256">
        <f t="shared" ref="AD205" si="334">SUM(R205:AC205)</f>
        <v>0</v>
      </c>
      <c r="AE205" s="389"/>
      <c r="AF205" s="389"/>
      <c r="AG205" s="389"/>
      <c r="AH205" s="389"/>
      <c r="AI205" s="389"/>
      <c r="AJ205" s="389"/>
      <c r="AK205" s="389"/>
      <c r="AL205" s="389"/>
      <c r="AM205" s="389"/>
      <c r="AN205" s="389"/>
      <c r="AO205" s="389"/>
      <c r="AP205" s="389"/>
      <c r="AQ205" s="256">
        <f t="shared" ref="AQ205" si="335">SUM(AE205:AP205)</f>
        <v>0</v>
      </c>
      <c r="AR205" s="389"/>
      <c r="AS205" s="389"/>
      <c r="AT205" s="389"/>
      <c r="AU205" s="389"/>
      <c r="AV205" s="389"/>
      <c r="AW205" s="389"/>
      <c r="AX205" s="389"/>
      <c r="AY205" s="389"/>
      <c r="AZ205" s="389"/>
      <c r="BA205" s="389"/>
      <c r="BB205" s="389"/>
      <c r="BC205" s="389"/>
      <c r="BD205" s="256">
        <f t="shared" ref="BD205" si="336">SUM(AR205:BC205)</f>
        <v>0</v>
      </c>
      <c r="BE205" s="389"/>
      <c r="BF205" s="389"/>
      <c r="BG205" s="389"/>
      <c r="BH205" s="389"/>
      <c r="BI205" s="389"/>
      <c r="BJ205" s="389"/>
      <c r="BK205" s="389"/>
      <c r="BL205" s="389"/>
      <c r="BM205" s="389"/>
      <c r="BN205" s="389"/>
      <c r="BO205" s="389"/>
      <c r="BP205" s="389"/>
      <c r="BQ205" s="256">
        <f t="shared" ref="BQ205" si="337">SUM(BE205:BP205)</f>
        <v>0</v>
      </c>
      <c r="BR205" s="389"/>
      <c r="BS205" s="389"/>
      <c r="BT205" s="389"/>
      <c r="BU205" s="389"/>
      <c r="BV205" s="389"/>
      <c r="BW205" s="389"/>
      <c r="BX205" s="389"/>
      <c r="BY205" s="389"/>
      <c r="BZ205" s="389"/>
      <c r="CA205" s="389"/>
      <c r="CB205" s="389"/>
      <c r="CC205" s="389"/>
      <c r="CD205" s="256">
        <f t="shared" ref="CD205" si="338">SUM(BR205:CC205)</f>
        <v>0</v>
      </c>
      <c r="CE205" s="389"/>
      <c r="CF205" s="389"/>
      <c r="CG205" s="389"/>
      <c r="CH205" s="389"/>
      <c r="CI205" s="389"/>
      <c r="CJ205" s="389"/>
      <c r="CK205" s="389"/>
      <c r="CL205" s="389"/>
      <c r="CM205" s="389"/>
      <c r="CN205" s="389"/>
      <c r="CO205" s="389"/>
      <c r="CP205" s="389"/>
      <c r="CQ205" s="256">
        <f t="shared" ref="CQ205:CQ206" si="339">SUM(CE205:CP205)</f>
        <v>0</v>
      </c>
      <c r="CR205" s="389"/>
      <c r="CS205" s="389"/>
      <c r="CT205" s="389"/>
      <c r="CU205" s="389"/>
      <c r="CV205" s="389"/>
      <c r="CW205" s="389"/>
      <c r="CX205" s="389"/>
      <c r="CY205" s="389"/>
      <c r="CZ205" s="389"/>
      <c r="DA205" s="389"/>
      <c r="DB205" s="389"/>
      <c r="DC205" s="389"/>
      <c r="DD205" s="256">
        <f t="shared" ref="DD205:DD206" si="340">SUM(CR205:DC205)</f>
        <v>0</v>
      </c>
    </row>
    <row r="206" spans="2:108" s="213" customFormat="1" ht="12.75" x14ac:dyDescent="0.2">
      <c r="B206" s="166">
        <v>4424</v>
      </c>
      <c r="C206" s="145" t="s">
        <v>71117</v>
      </c>
      <c r="D206" s="153" t="s">
        <v>36</v>
      </c>
      <c r="E206" s="99" t="s">
        <v>66</v>
      </c>
      <c r="F206" s="184"/>
      <c r="G206" s="184"/>
      <c r="H206" s="184"/>
      <c r="I206" s="184"/>
      <c r="J206" s="184"/>
      <c r="K206" s="184"/>
      <c r="L206" s="184"/>
      <c r="M206" s="402"/>
      <c r="N206" s="353"/>
      <c r="O206" s="458"/>
      <c r="P206" s="360"/>
      <c r="Q206" s="256">
        <f>P206*N206*M206</f>
        <v>0</v>
      </c>
      <c r="R206" s="389"/>
      <c r="S206" s="389"/>
      <c r="T206" s="389"/>
      <c r="U206" s="389"/>
      <c r="V206" s="389"/>
      <c r="W206" s="389"/>
      <c r="X206" s="389"/>
      <c r="Y206" s="389"/>
      <c r="Z206" s="389"/>
      <c r="AA206" s="389"/>
      <c r="AB206" s="389"/>
      <c r="AC206" s="389"/>
      <c r="AD206" s="256">
        <f t="shared" ref="AD206" si="341">SUM(R206:AC206)</f>
        <v>0</v>
      </c>
      <c r="AE206" s="389"/>
      <c r="AF206" s="389"/>
      <c r="AG206" s="389"/>
      <c r="AH206" s="389"/>
      <c r="AI206" s="389"/>
      <c r="AJ206" s="389"/>
      <c r="AK206" s="389"/>
      <c r="AL206" s="389"/>
      <c r="AM206" s="389"/>
      <c r="AN206" s="389"/>
      <c r="AO206" s="389"/>
      <c r="AP206" s="389"/>
      <c r="AQ206" s="256">
        <f t="shared" ref="AQ206" si="342">SUM(AE206:AP206)</f>
        <v>0</v>
      </c>
      <c r="AR206" s="389"/>
      <c r="AS206" s="389"/>
      <c r="AT206" s="389"/>
      <c r="AU206" s="389"/>
      <c r="AV206" s="389"/>
      <c r="AW206" s="389"/>
      <c r="AX206" s="389"/>
      <c r="AY206" s="389"/>
      <c r="AZ206" s="389"/>
      <c r="BA206" s="389"/>
      <c r="BB206" s="389"/>
      <c r="BC206" s="389"/>
      <c r="BD206" s="256">
        <f t="shared" ref="BD206" si="343">SUM(AR206:BC206)</f>
        <v>0</v>
      </c>
      <c r="BE206" s="389"/>
      <c r="BF206" s="389"/>
      <c r="BG206" s="389"/>
      <c r="BH206" s="389"/>
      <c r="BI206" s="389"/>
      <c r="BJ206" s="389"/>
      <c r="BK206" s="389"/>
      <c r="BL206" s="389"/>
      <c r="BM206" s="389"/>
      <c r="BN206" s="389"/>
      <c r="BO206" s="389"/>
      <c r="BP206" s="389"/>
      <c r="BQ206" s="256">
        <f t="shared" ref="BQ206" si="344">SUM(BE206:BP206)</f>
        <v>0</v>
      </c>
      <c r="BR206" s="389"/>
      <c r="BS206" s="389"/>
      <c r="BT206" s="389"/>
      <c r="BU206" s="389"/>
      <c r="BV206" s="389"/>
      <c r="BW206" s="389"/>
      <c r="BX206" s="389"/>
      <c r="BY206" s="389"/>
      <c r="BZ206" s="389"/>
      <c r="CA206" s="389"/>
      <c r="CB206" s="389"/>
      <c r="CC206" s="389"/>
      <c r="CD206" s="256">
        <f t="shared" ref="CD206" si="345">SUM(BR206:CC206)</f>
        <v>0</v>
      </c>
      <c r="CE206" s="389"/>
      <c r="CF206" s="389"/>
      <c r="CG206" s="389"/>
      <c r="CH206" s="389"/>
      <c r="CI206" s="389"/>
      <c r="CJ206" s="389"/>
      <c r="CK206" s="389"/>
      <c r="CL206" s="389"/>
      <c r="CM206" s="389"/>
      <c r="CN206" s="389"/>
      <c r="CO206" s="389"/>
      <c r="CP206" s="389"/>
      <c r="CQ206" s="256">
        <f t="shared" si="339"/>
        <v>0</v>
      </c>
      <c r="CR206" s="389"/>
      <c r="CS206" s="389"/>
      <c r="CT206" s="389"/>
      <c r="CU206" s="389"/>
      <c r="CV206" s="389"/>
      <c r="CW206" s="389"/>
      <c r="CX206" s="389"/>
      <c r="CY206" s="389"/>
      <c r="CZ206" s="389"/>
      <c r="DA206" s="389"/>
      <c r="DB206" s="389"/>
      <c r="DC206" s="389"/>
      <c r="DD206" s="256">
        <f t="shared" si="340"/>
        <v>0</v>
      </c>
    </row>
    <row r="207" spans="2:108" s="213" customFormat="1" ht="15" customHeight="1" thickBot="1" x14ac:dyDescent="0.25">
      <c r="B207" s="228"/>
      <c r="C207" s="59"/>
      <c r="D207" s="152"/>
      <c r="E207" s="60"/>
      <c r="F207" s="60"/>
      <c r="G207" s="60"/>
      <c r="H207" s="60"/>
      <c r="I207" s="60"/>
      <c r="J207" s="60"/>
      <c r="K207" s="60"/>
      <c r="L207" s="60"/>
      <c r="M207" s="60"/>
      <c r="N207" s="152"/>
      <c r="O207" s="60"/>
      <c r="P207" s="255" t="s">
        <v>19</v>
      </c>
      <c r="Q207" s="263">
        <f t="shared" ref="Q207:AC207" si="346">Q162+Q171+Q177+Q183+Q191+Q197+Q204</f>
        <v>0</v>
      </c>
      <c r="R207" s="263">
        <f t="shared" si="346"/>
        <v>0</v>
      </c>
      <c r="S207" s="263">
        <f t="shared" si="346"/>
        <v>0</v>
      </c>
      <c r="T207" s="263">
        <f t="shared" si="346"/>
        <v>0</v>
      </c>
      <c r="U207" s="263">
        <f t="shared" si="346"/>
        <v>0</v>
      </c>
      <c r="V207" s="263">
        <f t="shared" si="346"/>
        <v>0</v>
      </c>
      <c r="W207" s="263">
        <f t="shared" si="346"/>
        <v>0</v>
      </c>
      <c r="X207" s="263">
        <f t="shared" si="346"/>
        <v>0</v>
      </c>
      <c r="Y207" s="263">
        <f t="shared" si="346"/>
        <v>0</v>
      </c>
      <c r="Z207" s="263">
        <f t="shared" si="346"/>
        <v>0</v>
      </c>
      <c r="AA207" s="263">
        <f t="shared" si="346"/>
        <v>0</v>
      </c>
      <c r="AB207" s="263">
        <f t="shared" si="346"/>
        <v>0</v>
      </c>
      <c r="AC207" s="263">
        <f t="shared" si="346"/>
        <v>0</v>
      </c>
      <c r="AD207" s="263">
        <f>AD162+AD171+AD177+AD183+AD191+AD197+AD204</f>
        <v>0</v>
      </c>
      <c r="AE207" s="263">
        <f t="shared" ref="AE207:CD207" si="347">AE162+AE171+AE177+AE183+AE191+AE197+AE204</f>
        <v>0</v>
      </c>
      <c r="AF207" s="263">
        <f t="shared" si="347"/>
        <v>0</v>
      </c>
      <c r="AG207" s="263">
        <f t="shared" si="347"/>
        <v>0</v>
      </c>
      <c r="AH207" s="263">
        <f t="shared" si="347"/>
        <v>0</v>
      </c>
      <c r="AI207" s="263">
        <f t="shared" si="347"/>
        <v>0</v>
      </c>
      <c r="AJ207" s="263">
        <f t="shared" si="347"/>
        <v>0</v>
      </c>
      <c r="AK207" s="263">
        <f t="shared" si="347"/>
        <v>0</v>
      </c>
      <c r="AL207" s="263">
        <f t="shared" si="347"/>
        <v>0</v>
      </c>
      <c r="AM207" s="263">
        <f t="shared" si="347"/>
        <v>0</v>
      </c>
      <c r="AN207" s="263">
        <f t="shared" si="347"/>
        <v>0</v>
      </c>
      <c r="AO207" s="263">
        <f t="shared" si="347"/>
        <v>0</v>
      </c>
      <c r="AP207" s="263">
        <f t="shared" si="347"/>
        <v>0</v>
      </c>
      <c r="AQ207" s="263">
        <f t="shared" si="347"/>
        <v>0</v>
      </c>
      <c r="AR207" s="263">
        <f t="shared" si="347"/>
        <v>0</v>
      </c>
      <c r="AS207" s="263">
        <f t="shared" si="347"/>
        <v>0</v>
      </c>
      <c r="AT207" s="263">
        <f t="shared" si="347"/>
        <v>0</v>
      </c>
      <c r="AU207" s="263">
        <f t="shared" si="347"/>
        <v>0</v>
      </c>
      <c r="AV207" s="263">
        <f t="shared" si="347"/>
        <v>0</v>
      </c>
      <c r="AW207" s="263">
        <f t="shared" si="347"/>
        <v>0</v>
      </c>
      <c r="AX207" s="263">
        <f t="shared" si="347"/>
        <v>0</v>
      </c>
      <c r="AY207" s="263">
        <f t="shared" si="347"/>
        <v>0</v>
      </c>
      <c r="AZ207" s="263">
        <f t="shared" si="347"/>
        <v>0</v>
      </c>
      <c r="BA207" s="263">
        <f t="shared" si="347"/>
        <v>0</v>
      </c>
      <c r="BB207" s="263">
        <f t="shared" si="347"/>
        <v>0</v>
      </c>
      <c r="BC207" s="263">
        <f t="shared" si="347"/>
        <v>0</v>
      </c>
      <c r="BD207" s="263">
        <f t="shared" si="347"/>
        <v>0</v>
      </c>
      <c r="BE207" s="263">
        <f t="shared" si="347"/>
        <v>0</v>
      </c>
      <c r="BF207" s="263">
        <f t="shared" si="347"/>
        <v>0</v>
      </c>
      <c r="BG207" s="263">
        <f t="shared" si="347"/>
        <v>0</v>
      </c>
      <c r="BH207" s="263">
        <f t="shared" si="347"/>
        <v>0</v>
      </c>
      <c r="BI207" s="263">
        <f t="shared" si="347"/>
        <v>0</v>
      </c>
      <c r="BJ207" s="263">
        <f t="shared" si="347"/>
        <v>0</v>
      </c>
      <c r="BK207" s="263">
        <f t="shared" si="347"/>
        <v>0</v>
      </c>
      <c r="BL207" s="263">
        <f t="shared" si="347"/>
        <v>0</v>
      </c>
      <c r="BM207" s="263">
        <f t="shared" si="347"/>
        <v>0</v>
      </c>
      <c r="BN207" s="263">
        <f t="shared" si="347"/>
        <v>0</v>
      </c>
      <c r="BO207" s="263">
        <f t="shared" si="347"/>
        <v>0</v>
      </c>
      <c r="BP207" s="263">
        <f t="shared" si="347"/>
        <v>0</v>
      </c>
      <c r="BQ207" s="263">
        <f t="shared" si="347"/>
        <v>0</v>
      </c>
      <c r="BR207" s="263">
        <f t="shared" si="347"/>
        <v>0</v>
      </c>
      <c r="BS207" s="263">
        <f t="shared" si="347"/>
        <v>0</v>
      </c>
      <c r="BT207" s="263">
        <f t="shared" si="347"/>
        <v>0</v>
      </c>
      <c r="BU207" s="263">
        <f t="shared" si="347"/>
        <v>0</v>
      </c>
      <c r="BV207" s="263">
        <f t="shared" si="347"/>
        <v>0</v>
      </c>
      <c r="BW207" s="263">
        <f t="shared" si="347"/>
        <v>0</v>
      </c>
      <c r="BX207" s="263">
        <f t="shared" si="347"/>
        <v>0</v>
      </c>
      <c r="BY207" s="263">
        <f t="shared" si="347"/>
        <v>0</v>
      </c>
      <c r="BZ207" s="263">
        <f t="shared" si="347"/>
        <v>0</v>
      </c>
      <c r="CA207" s="263">
        <f t="shared" si="347"/>
        <v>0</v>
      </c>
      <c r="CB207" s="263">
        <f t="shared" si="347"/>
        <v>0</v>
      </c>
      <c r="CC207" s="263">
        <f t="shared" si="347"/>
        <v>0</v>
      </c>
      <c r="CD207" s="263">
        <f t="shared" si="347"/>
        <v>0</v>
      </c>
      <c r="CE207" s="263">
        <f t="shared" ref="CE207:CQ207" si="348">CE162+CE171+CE177+CE183+CE191+CE197+CE204</f>
        <v>0</v>
      </c>
      <c r="CF207" s="263">
        <f t="shared" si="348"/>
        <v>0</v>
      </c>
      <c r="CG207" s="263">
        <f t="shared" si="348"/>
        <v>0</v>
      </c>
      <c r="CH207" s="263">
        <f t="shared" si="348"/>
        <v>0</v>
      </c>
      <c r="CI207" s="263">
        <f t="shared" si="348"/>
        <v>0</v>
      </c>
      <c r="CJ207" s="263">
        <f t="shared" si="348"/>
        <v>0</v>
      </c>
      <c r="CK207" s="263">
        <f t="shared" si="348"/>
        <v>0</v>
      </c>
      <c r="CL207" s="263">
        <f t="shared" si="348"/>
        <v>0</v>
      </c>
      <c r="CM207" s="263">
        <f t="shared" si="348"/>
        <v>0</v>
      </c>
      <c r="CN207" s="263">
        <f t="shared" si="348"/>
        <v>0</v>
      </c>
      <c r="CO207" s="263">
        <f t="shared" si="348"/>
        <v>0</v>
      </c>
      <c r="CP207" s="263">
        <f t="shared" si="348"/>
        <v>0</v>
      </c>
      <c r="CQ207" s="263">
        <f t="shared" si="348"/>
        <v>0</v>
      </c>
      <c r="CR207" s="263">
        <f t="shared" ref="CR207:DD207" si="349">CR162+CR171+CR177+CR183+CR191+CR197+CR204</f>
        <v>0</v>
      </c>
      <c r="CS207" s="263">
        <f t="shared" si="349"/>
        <v>0</v>
      </c>
      <c r="CT207" s="263">
        <f t="shared" si="349"/>
        <v>0</v>
      </c>
      <c r="CU207" s="263">
        <f t="shared" si="349"/>
        <v>0</v>
      </c>
      <c r="CV207" s="263">
        <f t="shared" si="349"/>
        <v>0</v>
      </c>
      <c r="CW207" s="263">
        <f t="shared" si="349"/>
        <v>0</v>
      </c>
      <c r="CX207" s="263">
        <f t="shared" si="349"/>
        <v>0</v>
      </c>
      <c r="CY207" s="263">
        <f t="shared" si="349"/>
        <v>0</v>
      </c>
      <c r="CZ207" s="263">
        <f t="shared" si="349"/>
        <v>0</v>
      </c>
      <c r="DA207" s="263">
        <f t="shared" si="349"/>
        <v>0</v>
      </c>
      <c r="DB207" s="263">
        <f t="shared" si="349"/>
        <v>0</v>
      </c>
      <c r="DC207" s="263">
        <f t="shared" si="349"/>
        <v>0</v>
      </c>
      <c r="DD207" s="263">
        <f t="shared" si="349"/>
        <v>0</v>
      </c>
    </row>
    <row r="208" spans="2:108" s="212" customFormat="1" ht="15" x14ac:dyDescent="0.2">
      <c r="B208" s="281"/>
      <c r="C208" s="282" t="s">
        <v>40</v>
      </c>
      <c r="D208" s="283"/>
      <c r="E208" s="284" t="s">
        <v>227</v>
      </c>
      <c r="F208" s="285"/>
      <c r="G208" s="285"/>
      <c r="H208" s="285"/>
      <c r="I208" s="285"/>
      <c r="J208" s="285"/>
      <c r="K208" s="285"/>
      <c r="L208" s="285"/>
      <c r="M208" s="285"/>
      <c r="N208" s="324"/>
      <c r="O208" s="285"/>
      <c r="P208" s="324"/>
      <c r="Q208" s="409">
        <v>1</v>
      </c>
      <c r="R208" s="288"/>
      <c r="S208" s="288"/>
      <c r="T208" s="288"/>
      <c r="U208" s="288"/>
      <c r="V208" s="288"/>
      <c r="W208" s="288"/>
      <c r="X208" s="288"/>
      <c r="Y208" s="288"/>
      <c r="Z208" s="288"/>
      <c r="AA208" s="288"/>
      <c r="AB208" s="288"/>
      <c r="AC208" s="288"/>
      <c r="AD208" s="288"/>
      <c r="AE208" s="288"/>
      <c r="AF208" s="288"/>
      <c r="AG208" s="288"/>
      <c r="AH208" s="288"/>
      <c r="AI208" s="288"/>
      <c r="AJ208" s="288"/>
      <c r="AK208" s="288"/>
      <c r="AL208" s="288"/>
      <c r="AM208" s="288"/>
      <c r="AN208" s="288"/>
      <c r="AO208" s="288"/>
      <c r="AP208" s="288"/>
      <c r="AQ208" s="288"/>
      <c r="AR208" s="288"/>
      <c r="AS208" s="288"/>
      <c r="AT208" s="288"/>
      <c r="AU208" s="288"/>
      <c r="AV208" s="288"/>
      <c r="AW208" s="288"/>
      <c r="AX208" s="288"/>
      <c r="AY208" s="288"/>
      <c r="AZ208" s="288"/>
      <c r="BA208" s="288"/>
      <c r="BB208" s="288"/>
      <c r="BC208" s="288"/>
      <c r="BD208" s="288"/>
      <c r="BE208" s="288"/>
      <c r="BF208" s="288"/>
      <c r="BG208" s="288"/>
      <c r="BH208" s="288"/>
      <c r="BI208" s="288"/>
      <c r="BJ208" s="288"/>
      <c r="BK208" s="288"/>
      <c r="BL208" s="288"/>
      <c r="BM208" s="288"/>
      <c r="BN208" s="288"/>
      <c r="BO208" s="288"/>
      <c r="BP208" s="288"/>
      <c r="BQ208" s="288"/>
      <c r="BR208" s="288"/>
      <c r="BS208" s="288"/>
      <c r="BT208" s="288"/>
      <c r="BU208" s="288"/>
      <c r="BV208" s="288"/>
      <c r="BW208" s="288"/>
      <c r="BX208" s="288"/>
      <c r="BY208" s="288"/>
      <c r="BZ208" s="288"/>
      <c r="CA208" s="288"/>
      <c r="CB208" s="288"/>
      <c r="CC208" s="288"/>
      <c r="CD208" s="288"/>
      <c r="CE208" s="288"/>
      <c r="CF208" s="288"/>
      <c r="CG208" s="288"/>
      <c r="CH208" s="288"/>
      <c r="CI208" s="288"/>
      <c r="CJ208" s="288"/>
      <c r="CK208" s="288"/>
      <c r="CL208" s="288"/>
      <c r="CM208" s="288"/>
      <c r="CN208" s="288"/>
      <c r="CO208" s="288"/>
      <c r="CP208" s="288"/>
      <c r="CQ208" s="288"/>
      <c r="CR208" s="288"/>
      <c r="CS208" s="288"/>
      <c r="CT208" s="288"/>
      <c r="CU208" s="288"/>
      <c r="CV208" s="288"/>
      <c r="CW208" s="288"/>
      <c r="CX208" s="288"/>
      <c r="CY208" s="288"/>
      <c r="CZ208" s="288"/>
      <c r="DA208" s="288"/>
      <c r="DB208" s="288"/>
      <c r="DC208" s="288"/>
      <c r="DD208" s="288"/>
    </row>
    <row r="209" spans="2:108" s="213" customFormat="1" ht="21" customHeight="1" x14ac:dyDescent="0.2">
      <c r="B209" s="5"/>
      <c r="C209" s="5">
        <v>6.1</v>
      </c>
      <c r="D209" s="107"/>
      <c r="E209" s="11" t="s">
        <v>71130</v>
      </c>
      <c r="F209" s="12"/>
      <c r="G209" s="12"/>
      <c r="H209" s="12"/>
      <c r="I209" s="12"/>
      <c r="J209" s="12"/>
      <c r="K209" s="12"/>
      <c r="L209" s="12"/>
      <c r="M209" s="13"/>
      <c r="N209" s="311"/>
      <c r="O209" s="183"/>
      <c r="P209" s="332"/>
      <c r="Q209" s="333">
        <f>SUM(Q210:Q210)</f>
        <v>0</v>
      </c>
      <c r="R209" s="333">
        <f t="shared" ref="R209:CE211" si="350">SUM(R210:R210)</f>
        <v>0</v>
      </c>
      <c r="S209" s="333">
        <f t="shared" si="350"/>
        <v>0</v>
      </c>
      <c r="T209" s="333">
        <f t="shared" si="350"/>
        <v>0</v>
      </c>
      <c r="U209" s="333">
        <f t="shared" si="350"/>
        <v>0</v>
      </c>
      <c r="V209" s="333">
        <f t="shared" si="350"/>
        <v>0</v>
      </c>
      <c r="W209" s="333">
        <f t="shared" si="350"/>
        <v>0</v>
      </c>
      <c r="X209" s="333">
        <f t="shared" si="350"/>
        <v>0</v>
      </c>
      <c r="Y209" s="333">
        <f t="shared" si="350"/>
        <v>0</v>
      </c>
      <c r="Z209" s="333">
        <f t="shared" si="350"/>
        <v>0</v>
      </c>
      <c r="AA209" s="333">
        <f t="shared" si="350"/>
        <v>0</v>
      </c>
      <c r="AB209" s="333">
        <f t="shared" si="350"/>
        <v>0</v>
      </c>
      <c r="AC209" s="333">
        <f t="shared" si="350"/>
        <v>0</v>
      </c>
      <c r="AD209" s="333">
        <f t="shared" si="350"/>
        <v>0</v>
      </c>
      <c r="AE209" s="333">
        <f t="shared" si="350"/>
        <v>0</v>
      </c>
      <c r="AF209" s="333">
        <f t="shared" si="350"/>
        <v>0</v>
      </c>
      <c r="AG209" s="333">
        <f t="shared" si="350"/>
        <v>0</v>
      </c>
      <c r="AH209" s="333">
        <f t="shared" si="350"/>
        <v>0</v>
      </c>
      <c r="AI209" s="333">
        <f t="shared" si="350"/>
        <v>0</v>
      </c>
      <c r="AJ209" s="333">
        <f t="shared" si="350"/>
        <v>0</v>
      </c>
      <c r="AK209" s="333">
        <f t="shared" si="350"/>
        <v>0</v>
      </c>
      <c r="AL209" s="333">
        <f t="shared" si="350"/>
        <v>0</v>
      </c>
      <c r="AM209" s="333">
        <f t="shared" si="350"/>
        <v>0</v>
      </c>
      <c r="AN209" s="333">
        <f t="shared" si="350"/>
        <v>0</v>
      </c>
      <c r="AO209" s="333">
        <f t="shared" si="350"/>
        <v>0</v>
      </c>
      <c r="AP209" s="333">
        <f t="shared" si="350"/>
        <v>0</v>
      </c>
      <c r="AQ209" s="333">
        <f t="shared" si="350"/>
        <v>0</v>
      </c>
      <c r="AR209" s="333">
        <f t="shared" si="350"/>
        <v>0</v>
      </c>
      <c r="AS209" s="333">
        <f t="shared" si="350"/>
        <v>0</v>
      </c>
      <c r="AT209" s="333">
        <f t="shared" si="350"/>
        <v>0</v>
      </c>
      <c r="AU209" s="333">
        <f t="shared" si="350"/>
        <v>0</v>
      </c>
      <c r="AV209" s="333">
        <f t="shared" si="350"/>
        <v>0</v>
      </c>
      <c r="AW209" s="333">
        <f t="shared" si="350"/>
        <v>0</v>
      </c>
      <c r="AX209" s="333">
        <f t="shared" si="350"/>
        <v>0</v>
      </c>
      <c r="AY209" s="333">
        <f t="shared" si="350"/>
        <v>0</v>
      </c>
      <c r="AZ209" s="333">
        <f t="shared" si="350"/>
        <v>0</v>
      </c>
      <c r="BA209" s="333">
        <f t="shared" si="350"/>
        <v>0</v>
      </c>
      <c r="BB209" s="333">
        <f t="shared" si="350"/>
        <v>0</v>
      </c>
      <c r="BC209" s="333">
        <f t="shared" si="350"/>
        <v>0</v>
      </c>
      <c r="BD209" s="333">
        <f t="shared" si="350"/>
        <v>0</v>
      </c>
      <c r="BE209" s="333">
        <f t="shared" si="350"/>
        <v>0</v>
      </c>
      <c r="BF209" s="333">
        <f t="shared" si="350"/>
        <v>0</v>
      </c>
      <c r="BG209" s="333">
        <f t="shared" si="350"/>
        <v>0</v>
      </c>
      <c r="BH209" s="333">
        <f t="shared" si="350"/>
        <v>0</v>
      </c>
      <c r="BI209" s="333">
        <f t="shared" si="350"/>
        <v>0</v>
      </c>
      <c r="BJ209" s="333">
        <f t="shared" si="350"/>
        <v>0</v>
      </c>
      <c r="BK209" s="333">
        <f t="shared" si="350"/>
        <v>0</v>
      </c>
      <c r="BL209" s="333">
        <f t="shared" si="350"/>
        <v>0</v>
      </c>
      <c r="BM209" s="333">
        <f t="shared" si="350"/>
        <v>0</v>
      </c>
      <c r="BN209" s="333">
        <f t="shared" si="350"/>
        <v>0</v>
      </c>
      <c r="BO209" s="333">
        <f t="shared" si="350"/>
        <v>0</v>
      </c>
      <c r="BP209" s="333">
        <f t="shared" si="350"/>
        <v>0</v>
      </c>
      <c r="BQ209" s="333">
        <f t="shared" si="350"/>
        <v>0</v>
      </c>
      <c r="BR209" s="333">
        <f t="shared" si="350"/>
        <v>0</v>
      </c>
      <c r="BS209" s="333">
        <f t="shared" si="350"/>
        <v>0</v>
      </c>
      <c r="BT209" s="333">
        <f t="shared" si="350"/>
        <v>0</v>
      </c>
      <c r="BU209" s="333">
        <f t="shared" si="350"/>
        <v>0</v>
      </c>
      <c r="BV209" s="333">
        <f t="shared" si="350"/>
        <v>0</v>
      </c>
      <c r="BW209" s="333">
        <f t="shared" si="350"/>
        <v>0</v>
      </c>
      <c r="BX209" s="333">
        <f t="shared" si="350"/>
        <v>0</v>
      </c>
      <c r="BY209" s="333">
        <f t="shared" si="350"/>
        <v>0</v>
      </c>
      <c r="BZ209" s="333">
        <f t="shared" si="350"/>
        <v>0</v>
      </c>
      <c r="CA209" s="333">
        <f t="shared" si="350"/>
        <v>0</v>
      </c>
      <c r="CB209" s="333">
        <f t="shared" si="350"/>
        <v>0</v>
      </c>
      <c r="CC209" s="333">
        <f t="shared" si="350"/>
        <v>0</v>
      </c>
      <c r="CD209" s="333">
        <f t="shared" ref="CD209:CD211" si="351">SUM(CD210:CD210)</f>
        <v>0</v>
      </c>
      <c r="CE209" s="333">
        <f t="shared" si="350"/>
        <v>0</v>
      </c>
      <c r="CF209" s="333">
        <f t="shared" ref="CE209:CT211" si="352">SUM(CF210:CF210)</f>
        <v>0</v>
      </c>
      <c r="CG209" s="333">
        <f t="shared" si="352"/>
        <v>0</v>
      </c>
      <c r="CH209" s="333">
        <f t="shared" si="352"/>
        <v>0</v>
      </c>
      <c r="CI209" s="333">
        <f t="shared" si="352"/>
        <v>0</v>
      </c>
      <c r="CJ209" s="333">
        <f t="shared" si="352"/>
        <v>0</v>
      </c>
      <c r="CK209" s="333">
        <f t="shared" si="352"/>
        <v>0</v>
      </c>
      <c r="CL209" s="333">
        <f t="shared" si="352"/>
        <v>0</v>
      </c>
      <c r="CM209" s="333">
        <f t="shared" si="352"/>
        <v>0</v>
      </c>
      <c r="CN209" s="333">
        <f t="shared" si="352"/>
        <v>0</v>
      </c>
      <c r="CO209" s="333">
        <f t="shared" si="352"/>
        <v>0</v>
      </c>
      <c r="CP209" s="333">
        <f t="shared" si="352"/>
        <v>0</v>
      </c>
      <c r="CQ209" s="333">
        <f t="shared" si="352"/>
        <v>0</v>
      </c>
      <c r="CR209" s="333">
        <f t="shared" si="352"/>
        <v>0</v>
      </c>
      <c r="CS209" s="333">
        <f t="shared" si="352"/>
        <v>0</v>
      </c>
      <c r="CT209" s="333">
        <f t="shared" si="352"/>
        <v>0</v>
      </c>
      <c r="CU209" s="333">
        <f t="shared" ref="CR209:DD211" si="353">SUM(CU210:CU210)</f>
        <v>0</v>
      </c>
      <c r="CV209" s="333">
        <f t="shared" si="353"/>
        <v>0</v>
      </c>
      <c r="CW209" s="333">
        <f t="shared" si="353"/>
        <v>0</v>
      </c>
      <c r="CX209" s="333">
        <f t="shared" si="353"/>
        <v>0</v>
      </c>
      <c r="CY209" s="333">
        <f t="shared" si="353"/>
        <v>0</v>
      </c>
      <c r="CZ209" s="333">
        <f t="shared" si="353"/>
        <v>0</v>
      </c>
      <c r="DA209" s="333">
        <f t="shared" si="353"/>
        <v>0</v>
      </c>
      <c r="DB209" s="333">
        <f t="shared" si="353"/>
        <v>0</v>
      </c>
      <c r="DC209" s="333">
        <f t="shared" si="353"/>
        <v>0</v>
      </c>
      <c r="DD209" s="333">
        <f t="shared" si="353"/>
        <v>0</v>
      </c>
    </row>
    <row r="210" spans="2:108" s="213" customFormat="1" ht="12.75" x14ac:dyDescent="0.2">
      <c r="B210" s="166">
        <v>4621</v>
      </c>
      <c r="C210" s="145" t="s">
        <v>42</v>
      </c>
      <c r="D210" s="153" t="s">
        <v>133</v>
      </c>
      <c r="E210" s="100" t="s">
        <v>71130</v>
      </c>
      <c r="F210" s="168"/>
      <c r="G210" s="168"/>
      <c r="H210" s="168"/>
      <c r="I210" s="168"/>
      <c r="J210" s="168"/>
      <c r="K210" s="168"/>
      <c r="L210" s="168"/>
      <c r="M210" s="356"/>
      <c r="N210" s="356"/>
      <c r="O210" s="403"/>
      <c r="P210" s="519"/>
      <c r="Q210" s="256">
        <f>P210*N210*M210</f>
        <v>0</v>
      </c>
      <c r="R210" s="389"/>
      <c r="S210" s="389"/>
      <c r="T210" s="389"/>
      <c r="U210" s="389"/>
      <c r="V210" s="389"/>
      <c r="W210" s="389"/>
      <c r="X210" s="389"/>
      <c r="Y210" s="389"/>
      <c r="Z210" s="389"/>
      <c r="AA210" s="389"/>
      <c r="AB210" s="389"/>
      <c r="AC210" s="389"/>
      <c r="AD210" s="256">
        <f t="shared" ref="AD210" si="354">SUM(R210:AC210)</f>
        <v>0</v>
      </c>
      <c r="AE210" s="389"/>
      <c r="AF210" s="389"/>
      <c r="AG210" s="389"/>
      <c r="AH210" s="389"/>
      <c r="AI210" s="389"/>
      <c r="AJ210" s="389"/>
      <c r="AK210" s="389"/>
      <c r="AL210" s="389"/>
      <c r="AM210" s="389"/>
      <c r="AN210" s="389"/>
      <c r="AO210" s="389"/>
      <c r="AP210" s="389"/>
      <c r="AQ210" s="256">
        <f t="shared" ref="AQ210" si="355">SUM(AE210:AP210)</f>
        <v>0</v>
      </c>
      <c r="AR210" s="389"/>
      <c r="AS210" s="389"/>
      <c r="AT210" s="389"/>
      <c r="AU210" s="389"/>
      <c r="AV210" s="389"/>
      <c r="AW210" s="389"/>
      <c r="AX210" s="389"/>
      <c r="AY210" s="389"/>
      <c r="AZ210" s="389"/>
      <c r="BA210" s="389"/>
      <c r="BB210" s="389"/>
      <c r="BC210" s="389"/>
      <c r="BD210" s="256">
        <f t="shared" ref="BD210" si="356">SUM(AR210:BC210)</f>
        <v>0</v>
      </c>
      <c r="BE210" s="389"/>
      <c r="BF210" s="389"/>
      <c r="BG210" s="389"/>
      <c r="BH210" s="389"/>
      <c r="BI210" s="389"/>
      <c r="BJ210" s="389"/>
      <c r="BK210" s="389"/>
      <c r="BL210" s="389"/>
      <c r="BM210" s="389"/>
      <c r="BN210" s="389"/>
      <c r="BO210" s="389"/>
      <c r="BP210" s="389"/>
      <c r="BQ210" s="256">
        <f t="shared" ref="BQ210" si="357">SUM(BE210:BP210)</f>
        <v>0</v>
      </c>
      <c r="BR210" s="389"/>
      <c r="BS210" s="389"/>
      <c r="BT210" s="389"/>
      <c r="BU210" s="389"/>
      <c r="BV210" s="389"/>
      <c r="BW210" s="389"/>
      <c r="BX210" s="389"/>
      <c r="BY210" s="389"/>
      <c r="BZ210" s="389"/>
      <c r="CA210" s="389"/>
      <c r="CB210" s="389"/>
      <c r="CC210" s="389"/>
      <c r="CD210" s="256">
        <f t="shared" ref="CD210" si="358">SUM(BR210:CC210)</f>
        <v>0</v>
      </c>
      <c r="CE210" s="389"/>
      <c r="CF210" s="389"/>
      <c r="CG210" s="389"/>
      <c r="CH210" s="389"/>
      <c r="CI210" s="389"/>
      <c r="CJ210" s="389"/>
      <c r="CK210" s="389"/>
      <c r="CL210" s="389"/>
      <c r="CM210" s="389"/>
      <c r="CN210" s="389"/>
      <c r="CO210" s="389"/>
      <c r="CP210" s="389"/>
      <c r="CQ210" s="256">
        <f t="shared" ref="CQ210" si="359">SUM(CE210:CP210)</f>
        <v>0</v>
      </c>
      <c r="CR210" s="389"/>
      <c r="CS210" s="389"/>
      <c r="CT210" s="389"/>
      <c r="CU210" s="389"/>
      <c r="CV210" s="389"/>
      <c r="CW210" s="389"/>
      <c r="CX210" s="389"/>
      <c r="CY210" s="389"/>
      <c r="CZ210" s="389"/>
      <c r="DA210" s="389"/>
      <c r="DB210" s="389"/>
      <c r="DC210" s="389"/>
      <c r="DD210" s="256">
        <f t="shared" ref="DD210" si="360">SUM(CR210:DC210)</f>
        <v>0</v>
      </c>
    </row>
    <row r="211" spans="2:108" s="213" customFormat="1" ht="21" customHeight="1" x14ac:dyDescent="0.2">
      <c r="B211" s="5"/>
      <c r="C211" s="5">
        <v>6.2</v>
      </c>
      <c r="D211" s="107"/>
      <c r="E211" s="517" t="s">
        <v>228</v>
      </c>
      <c r="F211" s="310"/>
      <c r="G211" s="310"/>
      <c r="H211" s="310"/>
      <c r="I211" s="310"/>
      <c r="J211" s="310"/>
      <c r="K211" s="310"/>
      <c r="L211" s="310"/>
      <c r="M211" s="518"/>
      <c r="N211" s="311"/>
      <c r="O211" s="183"/>
      <c r="P211" s="328"/>
      <c r="Q211" s="333">
        <f>SUM(Q212:Q212)</f>
        <v>0</v>
      </c>
      <c r="R211" s="333">
        <f t="shared" si="350"/>
        <v>0</v>
      </c>
      <c r="S211" s="333">
        <f t="shared" si="350"/>
        <v>0</v>
      </c>
      <c r="T211" s="333">
        <f t="shared" si="350"/>
        <v>0</v>
      </c>
      <c r="U211" s="333">
        <f t="shared" si="350"/>
        <v>0</v>
      </c>
      <c r="V211" s="333">
        <f t="shared" si="350"/>
        <v>0</v>
      </c>
      <c r="W211" s="333">
        <f t="shared" si="350"/>
        <v>0</v>
      </c>
      <c r="X211" s="333">
        <f t="shared" si="350"/>
        <v>0</v>
      </c>
      <c r="Y211" s="333">
        <f t="shared" si="350"/>
        <v>0</v>
      </c>
      <c r="Z211" s="333">
        <f t="shared" si="350"/>
        <v>0</v>
      </c>
      <c r="AA211" s="333">
        <f t="shared" si="350"/>
        <v>0</v>
      </c>
      <c r="AB211" s="333">
        <f t="shared" si="350"/>
        <v>0</v>
      </c>
      <c r="AC211" s="333">
        <f t="shared" si="350"/>
        <v>0</v>
      </c>
      <c r="AD211" s="333">
        <f t="shared" si="350"/>
        <v>0</v>
      </c>
      <c r="AE211" s="333">
        <f t="shared" si="350"/>
        <v>0</v>
      </c>
      <c r="AF211" s="333">
        <f t="shared" si="350"/>
        <v>0</v>
      </c>
      <c r="AG211" s="333">
        <f t="shared" si="350"/>
        <v>0</v>
      </c>
      <c r="AH211" s="333">
        <f t="shared" si="350"/>
        <v>0</v>
      </c>
      <c r="AI211" s="333">
        <f t="shared" si="350"/>
        <v>0</v>
      </c>
      <c r="AJ211" s="333">
        <f t="shared" si="350"/>
        <v>0</v>
      </c>
      <c r="AK211" s="333">
        <f t="shared" si="350"/>
        <v>0</v>
      </c>
      <c r="AL211" s="333">
        <f t="shared" si="350"/>
        <v>0</v>
      </c>
      <c r="AM211" s="333">
        <f t="shared" si="350"/>
        <v>0</v>
      </c>
      <c r="AN211" s="333">
        <f t="shared" si="350"/>
        <v>0</v>
      </c>
      <c r="AO211" s="333">
        <f t="shared" si="350"/>
        <v>0</v>
      </c>
      <c r="AP211" s="333">
        <f t="shared" si="350"/>
        <v>0</v>
      </c>
      <c r="AQ211" s="333">
        <f t="shared" si="350"/>
        <v>0</v>
      </c>
      <c r="AR211" s="333">
        <f t="shared" si="350"/>
        <v>0</v>
      </c>
      <c r="AS211" s="333">
        <f t="shared" si="350"/>
        <v>0</v>
      </c>
      <c r="AT211" s="333">
        <f t="shared" si="350"/>
        <v>0</v>
      </c>
      <c r="AU211" s="333">
        <f t="shared" si="350"/>
        <v>0</v>
      </c>
      <c r="AV211" s="333">
        <f t="shared" si="350"/>
        <v>0</v>
      </c>
      <c r="AW211" s="333">
        <f t="shared" si="350"/>
        <v>0</v>
      </c>
      <c r="AX211" s="333">
        <f t="shared" si="350"/>
        <v>0</v>
      </c>
      <c r="AY211" s="333">
        <f t="shared" si="350"/>
        <v>0</v>
      </c>
      <c r="AZ211" s="333">
        <f t="shared" si="350"/>
        <v>0</v>
      </c>
      <c r="BA211" s="333">
        <f t="shared" si="350"/>
        <v>0</v>
      </c>
      <c r="BB211" s="333">
        <f t="shared" si="350"/>
        <v>0</v>
      </c>
      <c r="BC211" s="333">
        <f t="shared" si="350"/>
        <v>0</v>
      </c>
      <c r="BD211" s="333">
        <f t="shared" si="350"/>
        <v>0</v>
      </c>
      <c r="BE211" s="333">
        <f t="shared" si="350"/>
        <v>0</v>
      </c>
      <c r="BF211" s="333">
        <f t="shared" si="350"/>
        <v>0</v>
      </c>
      <c r="BG211" s="333">
        <f t="shared" si="350"/>
        <v>0</v>
      </c>
      <c r="BH211" s="333">
        <f t="shared" si="350"/>
        <v>0</v>
      </c>
      <c r="BI211" s="333">
        <f t="shared" si="350"/>
        <v>0</v>
      </c>
      <c r="BJ211" s="333">
        <f t="shared" si="350"/>
        <v>0</v>
      </c>
      <c r="BK211" s="333">
        <f t="shared" si="350"/>
        <v>0</v>
      </c>
      <c r="BL211" s="333">
        <f t="shared" si="350"/>
        <v>0</v>
      </c>
      <c r="BM211" s="333">
        <f t="shared" si="350"/>
        <v>0</v>
      </c>
      <c r="BN211" s="333">
        <f t="shared" si="350"/>
        <v>0</v>
      </c>
      <c r="BO211" s="333">
        <f t="shared" si="350"/>
        <v>0</v>
      </c>
      <c r="BP211" s="333">
        <f t="shared" si="350"/>
        <v>0</v>
      </c>
      <c r="BQ211" s="333">
        <f t="shared" si="350"/>
        <v>0</v>
      </c>
      <c r="BR211" s="333">
        <f t="shared" si="350"/>
        <v>0</v>
      </c>
      <c r="BS211" s="333">
        <f t="shared" si="350"/>
        <v>0</v>
      </c>
      <c r="BT211" s="333">
        <f t="shared" si="350"/>
        <v>0</v>
      </c>
      <c r="BU211" s="333">
        <f t="shared" si="350"/>
        <v>0</v>
      </c>
      <c r="BV211" s="333">
        <f t="shared" si="350"/>
        <v>0</v>
      </c>
      <c r="BW211" s="333">
        <f t="shared" si="350"/>
        <v>0</v>
      </c>
      <c r="BX211" s="333">
        <f t="shared" si="350"/>
        <v>0</v>
      </c>
      <c r="BY211" s="333">
        <f t="shared" si="350"/>
        <v>0</v>
      </c>
      <c r="BZ211" s="333">
        <f t="shared" si="350"/>
        <v>0</v>
      </c>
      <c r="CA211" s="333">
        <f t="shared" si="350"/>
        <v>0</v>
      </c>
      <c r="CB211" s="333">
        <f t="shared" si="350"/>
        <v>0</v>
      </c>
      <c r="CC211" s="333">
        <f t="shared" si="350"/>
        <v>0</v>
      </c>
      <c r="CD211" s="333">
        <f t="shared" si="351"/>
        <v>0</v>
      </c>
      <c r="CE211" s="333">
        <f t="shared" si="352"/>
        <v>0</v>
      </c>
      <c r="CF211" s="333">
        <f t="shared" si="352"/>
        <v>0</v>
      </c>
      <c r="CG211" s="333">
        <f t="shared" si="352"/>
        <v>0</v>
      </c>
      <c r="CH211" s="333">
        <f t="shared" si="352"/>
        <v>0</v>
      </c>
      <c r="CI211" s="333">
        <f t="shared" si="352"/>
        <v>0</v>
      </c>
      <c r="CJ211" s="333">
        <f t="shared" si="352"/>
        <v>0</v>
      </c>
      <c r="CK211" s="333">
        <f t="shared" si="352"/>
        <v>0</v>
      </c>
      <c r="CL211" s="333">
        <f t="shared" si="352"/>
        <v>0</v>
      </c>
      <c r="CM211" s="333">
        <f t="shared" si="352"/>
        <v>0</v>
      </c>
      <c r="CN211" s="333">
        <f t="shared" si="352"/>
        <v>0</v>
      </c>
      <c r="CO211" s="333">
        <f t="shared" si="352"/>
        <v>0</v>
      </c>
      <c r="CP211" s="333">
        <f t="shared" si="352"/>
        <v>0</v>
      </c>
      <c r="CQ211" s="333">
        <f t="shared" si="352"/>
        <v>0</v>
      </c>
      <c r="CR211" s="333">
        <f t="shared" si="353"/>
        <v>0</v>
      </c>
      <c r="CS211" s="333">
        <f t="shared" si="353"/>
        <v>0</v>
      </c>
      <c r="CT211" s="333">
        <f t="shared" si="353"/>
        <v>0</v>
      </c>
      <c r="CU211" s="333">
        <f t="shared" si="353"/>
        <v>0</v>
      </c>
      <c r="CV211" s="333">
        <f t="shared" si="353"/>
        <v>0</v>
      </c>
      <c r="CW211" s="333">
        <f t="shared" si="353"/>
        <v>0</v>
      </c>
      <c r="CX211" s="333">
        <f t="shared" si="353"/>
        <v>0</v>
      </c>
      <c r="CY211" s="333">
        <f t="shared" si="353"/>
        <v>0</v>
      </c>
      <c r="CZ211" s="333">
        <f t="shared" si="353"/>
        <v>0</v>
      </c>
      <c r="DA211" s="333">
        <f t="shared" si="353"/>
        <v>0</v>
      </c>
      <c r="DB211" s="333">
        <f t="shared" si="353"/>
        <v>0</v>
      </c>
      <c r="DC211" s="333">
        <f t="shared" si="353"/>
        <v>0</v>
      </c>
      <c r="DD211" s="333">
        <f t="shared" si="353"/>
        <v>0</v>
      </c>
    </row>
    <row r="212" spans="2:108" s="213" customFormat="1" ht="12.75" x14ac:dyDescent="0.2">
      <c r="B212" s="166">
        <v>4631</v>
      </c>
      <c r="C212" s="145" t="s">
        <v>43</v>
      </c>
      <c r="D212" s="153" t="s">
        <v>133</v>
      </c>
      <c r="E212" s="100" t="s">
        <v>71131</v>
      </c>
      <c r="F212" s="168"/>
      <c r="G212" s="168"/>
      <c r="H212" s="168"/>
      <c r="I212" s="168"/>
      <c r="J212" s="168"/>
      <c r="K212" s="168"/>
      <c r="L212" s="168"/>
      <c r="M212" s="356"/>
      <c r="N212" s="356"/>
      <c r="O212" s="404"/>
      <c r="P212" s="519"/>
      <c r="Q212" s="256">
        <f>P212*N212*M212</f>
        <v>0</v>
      </c>
      <c r="R212" s="389"/>
      <c r="S212" s="389"/>
      <c r="T212" s="389"/>
      <c r="U212" s="389"/>
      <c r="V212" s="389"/>
      <c r="W212" s="389"/>
      <c r="X212" s="389"/>
      <c r="Y212" s="389"/>
      <c r="Z212" s="389"/>
      <c r="AA212" s="389"/>
      <c r="AB212" s="389"/>
      <c r="AC212" s="389"/>
      <c r="AD212" s="256">
        <f t="shared" ref="AD212" si="361">SUM(R212:AC212)</f>
        <v>0</v>
      </c>
      <c r="AE212" s="389"/>
      <c r="AF212" s="389"/>
      <c r="AG212" s="389"/>
      <c r="AH212" s="389"/>
      <c r="AI212" s="389"/>
      <c r="AJ212" s="389"/>
      <c r="AK212" s="389"/>
      <c r="AL212" s="389"/>
      <c r="AM212" s="389"/>
      <c r="AN212" s="389"/>
      <c r="AO212" s="389"/>
      <c r="AP212" s="389"/>
      <c r="AQ212" s="256">
        <f t="shared" ref="AQ212" si="362">SUM(AE212:AP212)</f>
        <v>0</v>
      </c>
      <c r="AR212" s="389"/>
      <c r="AS212" s="389"/>
      <c r="AT212" s="389"/>
      <c r="AU212" s="389"/>
      <c r="AV212" s="389"/>
      <c r="AW212" s="389"/>
      <c r="AX212" s="389"/>
      <c r="AY212" s="389"/>
      <c r="AZ212" s="389"/>
      <c r="BA212" s="389"/>
      <c r="BB212" s="389"/>
      <c r="BC212" s="389"/>
      <c r="BD212" s="256">
        <f t="shared" ref="BD212" si="363">SUM(AR212:BC212)</f>
        <v>0</v>
      </c>
      <c r="BE212" s="389"/>
      <c r="BF212" s="389"/>
      <c r="BG212" s="389"/>
      <c r="BH212" s="389"/>
      <c r="BI212" s="389"/>
      <c r="BJ212" s="389"/>
      <c r="BK212" s="389"/>
      <c r="BL212" s="389"/>
      <c r="BM212" s="389"/>
      <c r="BN212" s="389"/>
      <c r="BO212" s="389"/>
      <c r="BP212" s="389"/>
      <c r="BQ212" s="256">
        <f t="shared" ref="BQ212" si="364">SUM(BE212:BP212)</f>
        <v>0</v>
      </c>
      <c r="BR212" s="389"/>
      <c r="BS212" s="389"/>
      <c r="BT212" s="389"/>
      <c r="BU212" s="389"/>
      <c r="BV212" s="389"/>
      <c r="BW212" s="389"/>
      <c r="BX212" s="389"/>
      <c r="BY212" s="389"/>
      <c r="BZ212" s="389"/>
      <c r="CA212" s="389"/>
      <c r="CB212" s="389"/>
      <c r="CC212" s="389"/>
      <c r="CD212" s="256">
        <f t="shared" ref="CD212" si="365">SUM(BR212:CC212)</f>
        <v>0</v>
      </c>
      <c r="CE212" s="389"/>
      <c r="CF212" s="389"/>
      <c r="CG212" s="389"/>
      <c r="CH212" s="389"/>
      <c r="CI212" s="389"/>
      <c r="CJ212" s="389"/>
      <c r="CK212" s="389"/>
      <c r="CL212" s="389"/>
      <c r="CM212" s="389"/>
      <c r="CN212" s="389"/>
      <c r="CO212" s="389"/>
      <c r="CP212" s="389"/>
      <c r="CQ212" s="256">
        <f t="shared" ref="CQ212" si="366">SUM(CE212:CP212)</f>
        <v>0</v>
      </c>
      <c r="CR212" s="389"/>
      <c r="CS212" s="389"/>
      <c r="CT212" s="389"/>
      <c r="CU212" s="389"/>
      <c r="CV212" s="389"/>
      <c r="CW212" s="389"/>
      <c r="CX212" s="389"/>
      <c r="CY212" s="389"/>
      <c r="CZ212" s="389"/>
      <c r="DA212" s="389"/>
      <c r="DB212" s="389"/>
      <c r="DC212" s="389"/>
      <c r="DD212" s="256">
        <f t="shared" ref="DD212" si="367">SUM(CR212:DC212)</f>
        <v>0</v>
      </c>
    </row>
    <row r="213" spans="2:108" s="213" customFormat="1" ht="20.25" customHeight="1" x14ac:dyDescent="0.2">
      <c r="B213" s="14"/>
      <c r="C213" s="14">
        <v>6.3</v>
      </c>
      <c r="D213" s="106"/>
      <c r="E213" s="15" t="s">
        <v>303</v>
      </c>
      <c r="F213" s="16"/>
      <c r="G213" s="16"/>
      <c r="H213" s="16"/>
      <c r="I213" s="16"/>
      <c r="J213" s="16"/>
      <c r="K213" s="16"/>
      <c r="L213" s="16"/>
      <c r="M213" s="17"/>
      <c r="N213" s="165"/>
      <c r="O213" s="170"/>
      <c r="P213" s="326"/>
      <c r="Q213" s="336">
        <f>SUM(Q214)</f>
        <v>0</v>
      </c>
      <c r="R213" s="336">
        <f t="shared" ref="R213:CE213" si="368">SUM(R214)</f>
        <v>0</v>
      </c>
      <c r="S213" s="336">
        <f t="shared" si="368"/>
        <v>0</v>
      </c>
      <c r="T213" s="336">
        <f t="shared" si="368"/>
        <v>0</v>
      </c>
      <c r="U213" s="336">
        <f t="shared" si="368"/>
        <v>0</v>
      </c>
      <c r="V213" s="336">
        <f t="shared" si="368"/>
        <v>0</v>
      </c>
      <c r="W213" s="336">
        <f t="shared" si="368"/>
        <v>0</v>
      </c>
      <c r="X213" s="336">
        <f t="shared" si="368"/>
        <v>0</v>
      </c>
      <c r="Y213" s="336">
        <f t="shared" si="368"/>
        <v>0</v>
      </c>
      <c r="Z213" s="336">
        <f t="shared" si="368"/>
        <v>0</v>
      </c>
      <c r="AA213" s="336">
        <f t="shared" si="368"/>
        <v>0</v>
      </c>
      <c r="AB213" s="336">
        <f t="shared" si="368"/>
        <v>0</v>
      </c>
      <c r="AC213" s="336">
        <f t="shared" si="368"/>
        <v>0</v>
      </c>
      <c r="AD213" s="336">
        <f t="shared" si="368"/>
        <v>0</v>
      </c>
      <c r="AE213" s="336">
        <f t="shared" si="368"/>
        <v>0</v>
      </c>
      <c r="AF213" s="336">
        <f t="shared" si="368"/>
        <v>0</v>
      </c>
      <c r="AG213" s="336">
        <f t="shared" si="368"/>
        <v>0</v>
      </c>
      <c r="AH213" s="336">
        <f t="shared" si="368"/>
        <v>0</v>
      </c>
      <c r="AI213" s="336">
        <f t="shared" si="368"/>
        <v>0</v>
      </c>
      <c r="AJ213" s="336">
        <f t="shared" si="368"/>
        <v>0</v>
      </c>
      <c r="AK213" s="336">
        <f t="shared" si="368"/>
        <v>0</v>
      </c>
      <c r="AL213" s="336">
        <f t="shared" si="368"/>
        <v>0</v>
      </c>
      <c r="AM213" s="336">
        <f t="shared" si="368"/>
        <v>0</v>
      </c>
      <c r="AN213" s="336">
        <f t="shared" si="368"/>
        <v>0</v>
      </c>
      <c r="AO213" s="336">
        <f t="shared" si="368"/>
        <v>0</v>
      </c>
      <c r="AP213" s="336">
        <f t="shared" si="368"/>
        <v>0</v>
      </c>
      <c r="AQ213" s="336">
        <f t="shared" si="368"/>
        <v>0</v>
      </c>
      <c r="AR213" s="336">
        <f t="shared" si="368"/>
        <v>0</v>
      </c>
      <c r="AS213" s="336">
        <f t="shared" si="368"/>
        <v>0</v>
      </c>
      <c r="AT213" s="336">
        <f t="shared" si="368"/>
        <v>0</v>
      </c>
      <c r="AU213" s="336">
        <f t="shared" si="368"/>
        <v>0</v>
      </c>
      <c r="AV213" s="336">
        <f t="shared" si="368"/>
        <v>0</v>
      </c>
      <c r="AW213" s="336">
        <f t="shared" si="368"/>
        <v>0</v>
      </c>
      <c r="AX213" s="336">
        <f t="shared" si="368"/>
        <v>0</v>
      </c>
      <c r="AY213" s="336">
        <f t="shared" si="368"/>
        <v>0</v>
      </c>
      <c r="AZ213" s="336">
        <f t="shared" si="368"/>
        <v>0</v>
      </c>
      <c r="BA213" s="336">
        <f t="shared" si="368"/>
        <v>0</v>
      </c>
      <c r="BB213" s="336">
        <f t="shared" si="368"/>
        <v>0</v>
      </c>
      <c r="BC213" s="336">
        <f t="shared" si="368"/>
        <v>0</v>
      </c>
      <c r="BD213" s="336">
        <f t="shared" si="368"/>
        <v>0</v>
      </c>
      <c r="BE213" s="336">
        <f t="shared" si="368"/>
        <v>0</v>
      </c>
      <c r="BF213" s="336">
        <f t="shared" si="368"/>
        <v>0</v>
      </c>
      <c r="BG213" s="336">
        <f t="shared" si="368"/>
        <v>0</v>
      </c>
      <c r="BH213" s="336">
        <f t="shared" si="368"/>
        <v>0</v>
      </c>
      <c r="BI213" s="336">
        <f t="shared" si="368"/>
        <v>0</v>
      </c>
      <c r="BJ213" s="336">
        <f t="shared" si="368"/>
        <v>0</v>
      </c>
      <c r="BK213" s="336">
        <f t="shared" si="368"/>
        <v>0</v>
      </c>
      <c r="BL213" s="336">
        <f t="shared" si="368"/>
        <v>0</v>
      </c>
      <c r="BM213" s="336">
        <f t="shared" si="368"/>
        <v>0</v>
      </c>
      <c r="BN213" s="336">
        <f t="shared" si="368"/>
        <v>0</v>
      </c>
      <c r="BO213" s="336">
        <f t="shared" si="368"/>
        <v>0</v>
      </c>
      <c r="BP213" s="336">
        <f t="shared" si="368"/>
        <v>0</v>
      </c>
      <c r="BQ213" s="336">
        <f t="shared" si="368"/>
        <v>0</v>
      </c>
      <c r="BR213" s="336">
        <f t="shared" si="368"/>
        <v>0</v>
      </c>
      <c r="BS213" s="336">
        <f t="shared" si="368"/>
        <v>0</v>
      </c>
      <c r="BT213" s="336">
        <f t="shared" si="368"/>
        <v>0</v>
      </c>
      <c r="BU213" s="336">
        <f t="shared" si="368"/>
        <v>0</v>
      </c>
      <c r="BV213" s="336">
        <f t="shared" si="368"/>
        <v>0</v>
      </c>
      <c r="BW213" s="336">
        <f t="shared" si="368"/>
        <v>0</v>
      </c>
      <c r="BX213" s="336">
        <f t="shared" si="368"/>
        <v>0</v>
      </c>
      <c r="BY213" s="336">
        <f t="shared" si="368"/>
        <v>0</v>
      </c>
      <c r="BZ213" s="336">
        <f t="shared" si="368"/>
        <v>0</v>
      </c>
      <c r="CA213" s="336">
        <f t="shared" si="368"/>
        <v>0</v>
      </c>
      <c r="CB213" s="336">
        <f t="shared" si="368"/>
        <v>0</v>
      </c>
      <c r="CC213" s="336">
        <f t="shared" si="368"/>
        <v>0</v>
      </c>
      <c r="CD213" s="336">
        <f t="shared" ref="CD213" si="369">SUM(CD214)</f>
        <v>0</v>
      </c>
      <c r="CE213" s="336">
        <f t="shared" si="368"/>
        <v>0</v>
      </c>
      <c r="CF213" s="336">
        <f t="shared" ref="CF213:DD213" si="370">SUM(CF214)</f>
        <v>0</v>
      </c>
      <c r="CG213" s="336">
        <f t="shared" si="370"/>
        <v>0</v>
      </c>
      <c r="CH213" s="336">
        <f t="shared" si="370"/>
        <v>0</v>
      </c>
      <c r="CI213" s="336">
        <f t="shared" si="370"/>
        <v>0</v>
      </c>
      <c r="CJ213" s="336">
        <f t="shared" si="370"/>
        <v>0</v>
      </c>
      <c r="CK213" s="336">
        <f t="shared" si="370"/>
        <v>0</v>
      </c>
      <c r="CL213" s="336">
        <f t="shared" si="370"/>
        <v>0</v>
      </c>
      <c r="CM213" s="336">
        <f t="shared" si="370"/>
        <v>0</v>
      </c>
      <c r="CN213" s="336">
        <f t="shared" si="370"/>
        <v>0</v>
      </c>
      <c r="CO213" s="336">
        <f t="shared" si="370"/>
        <v>0</v>
      </c>
      <c r="CP213" s="336">
        <f t="shared" si="370"/>
        <v>0</v>
      </c>
      <c r="CQ213" s="336">
        <f t="shared" si="370"/>
        <v>0</v>
      </c>
      <c r="CR213" s="336">
        <f t="shared" si="370"/>
        <v>0</v>
      </c>
      <c r="CS213" s="336">
        <f t="shared" si="370"/>
        <v>0</v>
      </c>
      <c r="CT213" s="336">
        <f t="shared" si="370"/>
        <v>0</v>
      </c>
      <c r="CU213" s="336">
        <f t="shared" si="370"/>
        <v>0</v>
      </c>
      <c r="CV213" s="336">
        <f t="shared" si="370"/>
        <v>0</v>
      </c>
      <c r="CW213" s="336">
        <f t="shared" si="370"/>
        <v>0</v>
      </c>
      <c r="CX213" s="336">
        <f t="shared" si="370"/>
        <v>0</v>
      </c>
      <c r="CY213" s="336">
        <f t="shared" si="370"/>
        <v>0</v>
      </c>
      <c r="CZ213" s="336">
        <f t="shared" si="370"/>
        <v>0</v>
      </c>
      <c r="DA213" s="336">
        <f t="shared" si="370"/>
        <v>0</v>
      </c>
      <c r="DB213" s="336">
        <f t="shared" si="370"/>
        <v>0</v>
      </c>
      <c r="DC213" s="336">
        <f t="shared" si="370"/>
        <v>0</v>
      </c>
      <c r="DD213" s="336">
        <f t="shared" si="370"/>
        <v>0</v>
      </c>
    </row>
    <row r="214" spans="2:108" s="213" customFormat="1" ht="12.75" x14ac:dyDescent="0.2">
      <c r="B214" s="145">
        <v>4651</v>
      </c>
      <c r="C214" s="145" t="s">
        <v>71128</v>
      </c>
      <c r="D214" s="153" t="s">
        <v>133</v>
      </c>
      <c r="E214" s="100" t="s">
        <v>303</v>
      </c>
      <c r="F214" s="168"/>
      <c r="G214" s="168"/>
      <c r="H214" s="168"/>
      <c r="I214" s="168"/>
      <c r="J214" s="168"/>
      <c r="K214" s="168"/>
      <c r="L214" s="168"/>
      <c r="M214" s="356"/>
      <c r="N214" s="356"/>
      <c r="O214" s="404"/>
      <c r="P214" s="519"/>
      <c r="Q214" s="256">
        <f>P214*N214*M214</f>
        <v>0</v>
      </c>
      <c r="R214" s="389"/>
      <c r="S214" s="389"/>
      <c r="T214" s="389"/>
      <c r="U214" s="389"/>
      <c r="V214" s="389"/>
      <c r="W214" s="389"/>
      <c r="X214" s="389"/>
      <c r="Y214" s="389"/>
      <c r="Z214" s="389"/>
      <c r="AA214" s="389"/>
      <c r="AB214" s="389"/>
      <c r="AC214" s="389"/>
      <c r="AD214" s="256">
        <f t="shared" ref="AD214" si="371">SUM(R214:AC214)</f>
        <v>0</v>
      </c>
      <c r="AE214" s="389"/>
      <c r="AF214" s="389"/>
      <c r="AG214" s="389"/>
      <c r="AH214" s="389"/>
      <c r="AI214" s="389"/>
      <c r="AJ214" s="389"/>
      <c r="AK214" s="389"/>
      <c r="AL214" s="389"/>
      <c r="AM214" s="389"/>
      <c r="AN214" s="389"/>
      <c r="AO214" s="389"/>
      <c r="AP214" s="389"/>
      <c r="AQ214" s="256">
        <f t="shared" ref="AQ214" si="372">SUM(AE214:AP214)</f>
        <v>0</v>
      </c>
      <c r="AR214" s="389"/>
      <c r="AS214" s="389"/>
      <c r="AT214" s="389"/>
      <c r="AU214" s="389"/>
      <c r="AV214" s="389"/>
      <c r="AW214" s="389"/>
      <c r="AX214" s="389"/>
      <c r="AY214" s="389"/>
      <c r="AZ214" s="389"/>
      <c r="BA214" s="389"/>
      <c r="BB214" s="389"/>
      <c r="BC214" s="389"/>
      <c r="BD214" s="256">
        <f t="shared" ref="BD214" si="373">SUM(AR214:BC214)</f>
        <v>0</v>
      </c>
      <c r="BE214" s="389"/>
      <c r="BF214" s="389"/>
      <c r="BG214" s="389"/>
      <c r="BH214" s="389"/>
      <c r="BI214" s="389"/>
      <c r="BJ214" s="389"/>
      <c r="BK214" s="389"/>
      <c r="BL214" s="389"/>
      <c r="BM214" s="389"/>
      <c r="BN214" s="389"/>
      <c r="BO214" s="389"/>
      <c r="BP214" s="389"/>
      <c r="BQ214" s="256">
        <f t="shared" ref="BQ214" si="374">SUM(BE214:BP214)</f>
        <v>0</v>
      </c>
      <c r="BR214" s="389"/>
      <c r="BS214" s="389"/>
      <c r="BT214" s="389"/>
      <c r="BU214" s="389"/>
      <c r="BV214" s="389"/>
      <c r="BW214" s="389"/>
      <c r="BX214" s="389"/>
      <c r="BY214" s="389"/>
      <c r="BZ214" s="389"/>
      <c r="CA214" s="389"/>
      <c r="CB214" s="389"/>
      <c r="CC214" s="389"/>
      <c r="CD214" s="256">
        <f t="shared" ref="CD214" si="375">SUM(BR214:CC214)</f>
        <v>0</v>
      </c>
      <c r="CE214" s="389"/>
      <c r="CF214" s="389"/>
      <c r="CG214" s="389"/>
      <c r="CH214" s="389"/>
      <c r="CI214" s="389"/>
      <c r="CJ214" s="389"/>
      <c r="CK214" s="389"/>
      <c r="CL214" s="389"/>
      <c r="CM214" s="389"/>
      <c r="CN214" s="389"/>
      <c r="CO214" s="389"/>
      <c r="CP214" s="389"/>
      <c r="CQ214" s="256">
        <f t="shared" ref="CQ214" si="376">SUM(CE214:CP214)</f>
        <v>0</v>
      </c>
      <c r="CR214" s="389"/>
      <c r="CS214" s="389"/>
      <c r="CT214" s="389"/>
      <c r="CU214" s="389"/>
      <c r="CV214" s="389"/>
      <c r="CW214" s="389"/>
      <c r="CX214" s="389"/>
      <c r="CY214" s="389"/>
      <c r="CZ214" s="389"/>
      <c r="DA214" s="389"/>
      <c r="DB214" s="389"/>
      <c r="DC214" s="389"/>
      <c r="DD214" s="256">
        <f t="shared" ref="DD214" si="377">SUM(CR214:DC214)</f>
        <v>0</v>
      </c>
    </row>
    <row r="215" spans="2:108" s="213" customFormat="1" ht="20.25" customHeight="1" x14ac:dyDescent="0.2">
      <c r="B215" s="14"/>
      <c r="C215" s="14">
        <v>6.4</v>
      </c>
      <c r="D215" s="106"/>
      <c r="E215" s="15" t="s">
        <v>229</v>
      </c>
      <c r="F215" s="16"/>
      <c r="G215" s="16"/>
      <c r="H215" s="16"/>
      <c r="I215" s="16"/>
      <c r="J215" s="16"/>
      <c r="K215" s="16"/>
      <c r="L215" s="16"/>
      <c r="M215" s="17"/>
      <c r="N215" s="165"/>
      <c r="O215" s="170"/>
      <c r="P215" s="326"/>
      <c r="Q215" s="336">
        <f>SUM(Q216)</f>
        <v>0</v>
      </c>
      <c r="R215" s="336">
        <f t="shared" ref="R215:CE215" si="378">SUM(R216)</f>
        <v>0</v>
      </c>
      <c r="S215" s="336">
        <f t="shared" si="378"/>
        <v>0</v>
      </c>
      <c r="T215" s="336">
        <f t="shared" si="378"/>
        <v>0</v>
      </c>
      <c r="U215" s="336">
        <f t="shared" si="378"/>
        <v>0</v>
      </c>
      <c r="V215" s="336">
        <f t="shared" si="378"/>
        <v>0</v>
      </c>
      <c r="W215" s="336">
        <f t="shared" si="378"/>
        <v>0</v>
      </c>
      <c r="X215" s="336">
        <f t="shared" si="378"/>
        <v>0</v>
      </c>
      <c r="Y215" s="336">
        <f t="shared" si="378"/>
        <v>0</v>
      </c>
      <c r="Z215" s="336">
        <f t="shared" si="378"/>
        <v>0</v>
      </c>
      <c r="AA215" s="336">
        <f t="shared" si="378"/>
        <v>0</v>
      </c>
      <c r="AB215" s="336">
        <f t="shared" si="378"/>
        <v>0</v>
      </c>
      <c r="AC215" s="336">
        <f t="shared" si="378"/>
        <v>0</v>
      </c>
      <c r="AD215" s="336">
        <f t="shared" si="378"/>
        <v>0</v>
      </c>
      <c r="AE215" s="336">
        <f t="shared" si="378"/>
        <v>0</v>
      </c>
      <c r="AF215" s="336">
        <f t="shared" si="378"/>
        <v>0</v>
      </c>
      <c r="AG215" s="336">
        <f t="shared" si="378"/>
        <v>0</v>
      </c>
      <c r="AH215" s="336">
        <f t="shared" si="378"/>
        <v>0</v>
      </c>
      <c r="AI215" s="336">
        <f t="shared" si="378"/>
        <v>0</v>
      </c>
      <c r="AJ215" s="336">
        <f t="shared" si="378"/>
        <v>0</v>
      </c>
      <c r="AK215" s="336">
        <f t="shared" si="378"/>
        <v>0</v>
      </c>
      <c r="AL215" s="336">
        <f t="shared" si="378"/>
        <v>0</v>
      </c>
      <c r="AM215" s="336">
        <f t="shared" si="378"/>
        <v>0</v>
      </c>
      <c r="AN215" s="336">
        <f t="shared" si="378"/>
        <v>0</v>
      </c>
      <c r="AO215" s="336">
        <f t="shared" si="378"/>
        <v>0</v>
      </c>
      <c r="AP215" s="336">
        <f t="shared" si="378"/>
        <v>0</v>
      </c>
      <c r="AQ215" s="336">
        <f t="shared" si="378"/>
        <v>0</v>
      </c>
      <c r="AR215" s="336">
        <f t="shared" si="378"/>
        <v>0</v>
      </c>
      <c r="AS215" s="336">
        <f t="shared" si="378"/>
        <v>0</v>
      </c>
      <c r="AT215" s="336">
        <f t="shared" si="378"/>
        <v>0</v>
      </c>
      <c r="AU215" s="336">
        <f t="shared" si="378"/>
        <v>0</v>
      </c>
      <c r="AV215" s="336">
        <f t="shared" si="378"/>
        <v>0</v>
      </c>
      <c r="AW215" s="336">
        <f t="shared" si="378"/>
        <v>0</v>
      </c>
      <c r="AX215" s="336">
        <f t="shared" si="378"/>
        <v>0</v>
      </c>
      <c r="AY215" s="336">
        <f t="shared" si="378"/>
        <v>0</v>
      </c>
      <c r="AZ215" s="336">
        <f t="shared" si="378"/>
        <v>0</v>
      </c>
      <c r="BA215" s="336">
        <f t="shared" si="378"/>
        <v>0</v>
      </c>
      <c r="BB215" s="336">
        <f t="shared" si="378"/>
        <v>0</v>
      </c>
      <c r="BC215" s="336">
        <f t="shared" si="378"/>
        <v>0</v>
      </c>
      <c r="BD215" s="336">
        <f t="shared" si="378"/>
        <v>0</v>
      </c>
      <c r="BE215" s="336">
        <f t="shared" si="378"/>
        <v>0</v>
      </c>
      <c r="BF215" s="336">
        <f t="shared" si="378"/>
        <v>0</v>
      </c>
      <c r="BG215" s="336">
        <f t="shared" si="378"/>
        <v>0</v>
      </c>
      <c r="BH215" s="336">
        <f t="shared" si="378"/>
        <v>0</v>
      </c>
      <c r="BI215" s="336">
        <f t="shared" si="378"/>
        <v>0</v>
      </c>
      <c r="BJ215" s="336">
        <f t="shared" si="378"/>
        <v>0</v>
      </c>
      <c r="BK215" s="336">
        <f t="shared" si="378"/>
        <v>0</v>
      </c>
      <c r="BL215" s="336">
        <f t="shared" si="378"/>
        <v>0</v>
      </c>
      <c r="BM215" s="336">
        <f t="shared" si="378"/>
        <v>0</v>
      </c>
      <c r="BN215" s="336">
        <f t="shared" si="378"/>
        <v>0</v>
      </c>
      <c r="BO215" s="336">
        <f t="shared" si="378"/>
        <v>0</v>
      </c>
      <c r="BP215" s="336">
        <f t="shared" si="378"/>
        <v>0</v>
      </c>
      <c r="BQ215" s="336">
        <f t="shared" si="378"/>
        <v>0</v>
      </c>
      <c r="BR215" s="336">
        <f t="shared" si="378"/>
        <v>0</v>
      </c>
      <c r="BS215" s="336">
        <f t="shared" si="378"/>
        <v>0</v>
      </c>
      <c r="BT215" s="336">
        <f t="shared" si="378"/>
        <v>0</v>
      </c>
      <c r="BU215" s="336">
        <f t="shared" si="378"/>
        <v>0</v>
      </c>
      <c r="BV215" s="336">
        <f t="shared" si="378"/>
        <v>0</v>
      </c>
      <c r="BW215" s="336">
        <f t="shared" si="378"/>
        <v>0</v>
      </c>
      <c r="BX215" s="336">
        <f t="shared" si="378"/>
        <v>0</v>
      </c>
      <c r="BY215" s="336">
        <f t="shared" si="378"/>
        <v>0</v>
      </c>
      <c r="BZ215" s="336">
        <f t="shared" si="378"/>
        <v>0</v>
      </c>
      <c r="CA215" s="336">
        <f t="shared" si="378"/>
        <v>0</v>
      </c>
      <c r="CB215" s="336">
        <f t="shared" si="378"/>
        <v>0</v>
      </c>
      <c r="CC215" s="336">
        <f t="shared" si="378"/>
        <v>0</v>
      </c>
      <c r="CD215" s="336">
        <f t="shared" ref="CD215" si="379">SUM(CD216)</f>
        <v>0</v>
      </c>
      <c r="CE215" s="336">
        <f t="shared" si="378"/>
        <v>0</v>
      </c>
      <c r="CF215" s="336">
        <f t="shared" ref="CF215:DD215" si="380">SUM(CF216)</f>
        <v>0</v>
      </c>
      <c r="CG215" s="336">
        <f t="shared" si="380"/>
        <v>0</v>
      </c>
      <c r="CH215" s="336">
        <f t="shared" si="380"/>
        <v>0</v>
      </c>
      <c r="CI215" s="336">
        <f t="shared" si="380"/>
        <v>0</v>
      </c>
      <c r="CJ215" s="336">
        <f t="shared" si="380"/>
        <v>0</v>
      </c>
      <c r="CK215" s="336">
        <f t="shared" si="380"/>
        <v>0</v>
      </c>
      <c r="CL215" s="336">
        <f t="shared" si="380"/>
        <v>0</v>
      </c>
      <c r="CM215" s="336">
        <f t="shared" si="380"/>
        <v>0</v>
      </c>
      <c r="CN215" s="336">
        <f t="shared" si="380"/>
        <v>0</v>
      </c>
      <c r="CO215" s="336">
        <f t="shared" si="380"/>
        <v>0</v>
      </c>
      <c r="CP215" s="336">
        <f t="shared" si="380"/>
        <v>0</v>
      </c>
      <c r="CQ215" s="336">
        <f t="shared" si="380"/>
        <v>0</v>
      </c>
      <c r="CR215" s="336">
        <f t="shared" si="380"/>
        <v>0</v>
      </c>
      <c r="CS215" s="336">
        <f t="shared" si="380"/>
        <v>0</v>
      </c>
      <c r="CT215" s="336">
        <f t="shared" si="380"/>
        <v>0</v>
      </c>
      <c r="CU215" s="336">
        <f t="shared" si="380"/>
        <v>0</v>
      </c>
      <c r="CV215" s="336">
        <f t="shared" si="380"/>
        <v>0</v>
      </c>
      <c r="CW215" s="336">
        <f t="shared" si="380"/>
        <v>0</v>
      </c>
      <c r="CX215" s="336">
        <f t="shared" si="380"/>
        <v>0</v>
      </c>
      <c r="CY215" s="336">
        <f t="shared" si="380"/>
        <v>0</v>
      </c>
      <c r="CZ215" s="336">
        <f t="shared" si="380"/>
        <v>0</v>
      </c>
      <c r="DA215" s="336">
        <f t="shared" si="380"/>
        <v>0</v>
      </c>
      <c r="DB215" s="336">
        <f t="shared" si="380"/>
        <v>0</v>
      </c>
      <c r="DC215" s="336">
        <f t="shared" si="380"/>
        <v>0</v>
      </c>
      <c r="DD215" s="336">
        <f t="shared" si="380"/>
        <v>0</v>
      </c>
    </row>
    <row r="216" spans="2:108" s="213" customFormat="1" ht="12.75" x14ac:dyDescent="0.2">
      <c r="B216" s="145">
        <v>4661</v>
      </c>
      <c r="C216" s="145" t="s">
        <v>71129</v>
      </c>
      <c r="D216" s="153" t="s">
        <v>133</v>
      </c>
      <c r="E216" s="100" t="s">
        <v>229</v>
      </c>
      <c r="F216" s="168"/>
      <c r="G216" s="168"/>
      <c r="H216" s="168"/>
      <c r="I216" s="168"/>
      <c r="J216" s="168"/>
      <c r="K216" s="168"/>
      <c r="L216" s="168"/>
      <c r="M216" s="356"/>
      <c r="N216" s="356"/>
      <c r="O216" s="404"/>
      <c r="P216" s="519"/>
      <c r="Q216" s="256">
        <f>P216*N216*M216</f>
        <v>0</v>
      </c>
      <c r="R216" s="389"/>
      <c r="S216" s="389"/>
      <c r="T216" s="389"/>
      <c r="U216" s="389"/>
      <c r="V216" s="389"/>
      <c r="W216" s="389"/>
      <c r="X216" s="389"/>
      <c r="Y216" s="389"/>
      <c r="Z216" s="389"/>
      <c r="AA216" s="389"/>
      <c r="AB216" s="389"/>
      <c r="AC216" s="389"/>
      <c r="AD216" s="256">
        <f t="shared" ref="AD216" si="381">SUM(R216:AC216)</f>
        <v>0</v>
      </c>
      <c r="AE216" s="389"/>
      <c r="AF216" s="389"/>
      <c r="AG216" s="389"/>
      <c r="AH216" s="389"/>
      <c r="AI216" s="389"/>
      <c r="AJ216" s="389"/>
      <c r="AK216" s="389"/>
      <c r="AL216" s="389"/>
      <c r="AM216" s="389"/>
      <c r="AN216" s="389"/>
      <c r="AO216" s="389"/>
      <c r="AP216" s="389"/>
      <c r="AQ216" s="256">
        <f t="shared" ref="AQ216" si="382">SUM(AE216:AP216)</f>
        <v>0</v>
      </c>
      <c r="AR216" s="389"/>
      <c r="AS216" s="389"/>
      <c r="AT216" s="389"/>
      <c r="AU216" s="389"/>
      <c r="AV216" s="389"/>
      <c r="AW216" s="389"/>
      <c r="AX216" s="389"/>
      <c r="AY216" s="389"/>
      <c r="AZ216" s="389"/>
      <c r="BA216" s="389"/>
      <c r="BB216" s="389"/>
      <c r="BC216" s="389"/>
      <c r="BD216" s="256">
        <f t="shared" ref="BD216" si="383">SUM(AR216:BC216)</f>
        <v>0</v>
      </c>
      <c r="BE216" s="389"/>
      <c r="BF216" s="389"/>
      <c r="BG216" s="389"/>
      <c r="BH216" s="389"/>
      <c r="BI216" s="389"/>
      <c r="BJ216" s="389"/>
      <c r="BK216" s="389"/>
      <c r="BL216" s="389"/>
      <c r="BM216" s="389"/>
      <c r="BN216" s="389"/>
      <c r="BO216" s="389"/>
      <c r="BP216" s="389"/>
      <c r="BQ216" s="256">
        <f t="shared" ref="BQ216" si="384">SUM(BE216:BP216)</f>
        <v>0</v>
      </c>
      <c r="BR216" s="389"/>
      <c r="BS216" s="389"/>
      <c r="BT216" s="389"/>
      <c r="BU216" s="389"/>
      <c r="BV216" s="389"/>
      <c r="BW216" s="389"/>
      <c r="BX216" s="389"/>
      <c r="BY216" s="389"/>
      <c r="BZ216" s="389"/>
      <c r="CA216" s="389"/>
      <c r="CB216" s="389"/>
      <c r="CC216" s="389"/>
      <c r="CD216" s="256">
        <f t="shared" ref="CD216" si="385">SUM(BR216:CC216)</f>
        <v>0</v>
      </c>
      <c r="CE216" s="389"/>
      <c r="CF216" s="389"/>
      <c r="CG216" s="389"/>
      <c r="CH216" s="389"/>
      <c r="CI216" s="389"/>
      <c r="CJ216" s="389"/>
      <c r="CK216" s="389"/>
      <c r="CL216" s="389"/>
      <c r="CM216" s="389"/>
      <c r="CN216" s="389"/>
      <c r="CO216" s="389"/>
      <c r="CP216" s="389"/>
      <c r="CQ216" s="256">
        <f t="shared" ref="CQ216" si="386">SUM(CE216:CP216)</f>
        <v>0</v>
      </c>
      <c r="CR216" s="389"/>
      <c r="CS216" s="389"/>
      <c r="CT216" s="389"/>
      <c r="CU216" s="389"/>
      <c r="CV216" s="389"/>
      <c r="CW216" s="389"/>
      <c r="CX216" s="389"/>
      <c r="CY216" s="389"/>
      <c r="CZ216" s="389"/>
      <c r="DA216" s="389"/>
      <c r="DB216" s="389"/>
      <c r="DC216" s="389"/>
      <c r="DD216" s="256">
        <f t="shared" ref="DD216" si="387">SUM(CR216:DC216)</f>
        <v>0</v>
      </c>
    </row>
    <row r="217" spans="2:108" s="213" customFormat="1" ht="12.75" x14ac:dyDescent="0.2">
      <c r="B217" s="145"/>
      <c r="C217" s="145"/>
      <c r="D217" s="153"/>
      <c r="E217" s="100"/>
      <c r="F217" s="168"/>
      <c r="G217" s="168"/>
      <c r="H217" s="168"/>
      <c r="I217" s="168"/>
      <c r="J217" s="168"/>
      <c r="K217" s="168"/>
      <c r="L217" s="168"/>
      <c r="M217" s="165"/>
      <c r="N217" s="165"/>
      <c r="O217" s="166"/>
      <c r="P217" s="326"/>
      <c r="Q217" s="507">
        <v>1</v>
      </c>
      <c r="R217" s="256"/>
      <c r="S217" s="256"/>
      <c r="T217" s="256"/>
      <c r="U217" s="256"/>
      <c r="V217" s="256"/>
      <c r="W217" s="256"/>
      <c r="X217" s="256"/>
      <c r="Y217" s="256"/>
      <c r="Z217" s="256"/>
      <c r="AA217" s="256"/>
      <c r="AB217" s="256"/>
      <c r="AC217" s="256"/>
      <c r="AD217" s="256"/>
      <c r="AE217" s="256"/>
      <c r="AF217" s="256"/>
      <c r="AG217" s="256"/>
      <c r="AH217" s="256"/>
      <c r="AI217" s="256"/>
      <c r="AJ217" s="256"/>
      <c r="AK217" s="256"/>
      <c r="AL217" s="256"/>
      <c r="AM217" s="256"/>
      <c r="AN217" s="256"/>
      <c r="AO217" s="256"/>
      <c r="AP217" s="256"/>
      <c r="AQ217" s="256"/>
      <c r="AR217" s="256"/>
      <c r="AS217" s="256"/>
      <c r="AT217" s="256"/>
      <c r="AU217" s="256"/>
      <c r="AV217" s="256"/>
      <c r="AW217" s="256"/>
      <c r="AX217" s="256"/>
      <c r="AY217" s="256"/>
      <c r="AZ217" s="256"/>
      <c r="BA217" s="256"/>
      <c r="BB217" s="256"/>
      <c r="BC217" s="256"/>
      <c r="BD217" s="256"/>
      <c r="BE217" s="256"/>
      <c r="BF217" s="256"/>
      <c r="BG217" s="256"/>
      <c r="BH217" s="256"/>
      <c r="BI217" s="256"/>
      <c r="BJ217" s="256"/>
      <c r="BK217" s="256"/>
      <c r="BL217" s="256"/>
      <c r="BM217" s="256"/>
      <c r="BN217" s="256"/>
      <c r="BO217" s="256"/>
      <c r="BP217" s="256"/>
      <c r="BQ217" s="256"/>
      <c r="BR217" s="256"/>
      <c r="BS217" s="256"/>
      <c r="BT217" s="256"/>
      <c r="BU217" s="256"/>
      <c r="BV217" s="256"/>
      <c r="BW217" s="256"/>
      <c r="BX217" s="256"/>
      <c r="BY217" s="256"/>
      <c r="BZ217" s="256"/>
      <c r="CA217" s="256"/>
      <c r="CB217" s="256"/>
      <c r="CC217" s="256"/>
      <c r="CD217" s="256"/>
      <c r="CE217" s="256"/>
      <c r="CF217" s="256"/>
      <c r="CG217" s="256"/>
      <c r="CH217" s="256"/>
      <c r="CI217" s="256"/>
      <c r="CJ217" s="256"/>
      <c r="CK217" s="256"/>
      <c r="CL217" s="256"/>
      <c r="CM217" s="256"/>
      <c r="CN217" s="256"/>
      <c r="CO217" s="256"/>
      <c r="CP217" s="256"/>
      <c r="CQ217" s="256"/>
      <c r="CR217" s="256"/>
      <c r="CS217" s="256"/>
      <c r="CT217" s="256"/>
      <c r="CU217" s="256"/>
      <c r="CV217" s="256"/>
      <c r="CW217" s="256"/>
      <c r="CX217" s="256"/>
      <c r="CY217" s="256"/>
      <c r="CZ217" s="256"/>
      <c r="DA217" s="256"/>
      <c r="DB217" s="256"/>
      <c r="DC217" s="256"/>
      <c r="DD217" s="256"/>
    </row>
    <row r="218" spans="2:108" ht="15" customHeight="1" thickBot="1" x14ac:dyDescent="0.25">
      <c r="B218" s="228"/>
      <c r="C218" s="57"/>
      <c r="D218" s="155"/>
      <c r="E218" s="58"/>
      <c r="F218" s="58"/>
      <c r="G218" s="58"/>
      <c r="H218" s="58"/>
      <c r="I218" s="58"/>
      <c r="J218" s="58"/>
      <c r="K218" s="58"/>
      <c r="L218" s="58"/>
      <c r="M218" s="58"/>
      <c r="N218" s="155"/>
      <c r="O218" s="58"/>
      <c r="P218" s="255" t="s">
        <v>19</v>
      </c>
      <c r="Q218" s="263">
        <f>Q209+Q211+Q213+Q215</f>
        <v>0</v>
      </c>
      <c r="R218" s="263">
        <f t="shared" ref="R218:CC218" si="388">R209+R211+R213+R215</f>
        <v>0</v>
      </c>
      <c r="S218" s="263">
        <f t="shared" si="388"/>
        <v>0</v>
      </c>
      <c r="T218" s="263">
        <f t="shared" si="388"/>
        <v>0</v>
      </c>
      <c r="U218" s="263">
        <f t="shared" si="388"/>
        <v>0</v>
      </c>
      <c r="V218" s="263">
        <f t="shared" si="388"/>
        <v>0</v>
      </c>
      <c r="W218" s="263">
        <f t="shared" si="388"/>
        <v>0</v>
      </c>
      <c r="X218" s="263">
        <f t="shared" si="388"/>
        <v>0</v>
      </c>
      <c r="Y218" s="263">
        <f t="shared" si="388"/>
        <v>0</v>
      </c>
      <c r="Z218" s="263">
        <f t="shared" si="388"/>
        <v>0</v>
      </c>
      <c r="AA218" s="263">
        <f t="shared" si="388"/>
        <v>0</v>
      </c>
      <c r="AB218" s="263">
        <f t="shared" si="388"/>
        <v>0</v>
      </c>
      <c r="AC218" s="263">
        <f t="shared" si="388"/>
        <v>0</v>
      </c>
      <c r="AD218" s="263">
        <f t="shared" si="388"/>
        <v>0</v>
      </c>
      <c r="AE218" s="263">
        <f t="shared" si="388"/>
        <v>0</v>
      </c>
      <c r="AF218" s="263">
        <f t="shared" si="388"/>
        <v>0</v>
      </c>
      <c r="AG218" s="263">
        <f t="shared" si="388"/>
        <v>0</v>
      </c>
      <c r="AH218" s="263">
        <f t="shared" si="388"/>
        <v>0</v>
      </c>
      <c r="AI218" s="263">
        <f t="shared" si="388"/>
        <v>0</v>
      </c>
      <c r="AJ218" s="263">
        <f t="shared" si="388"/>
        <v>0</v>
      </c>
      <c r="AK218" s="263">
        <f t="shared" si="388"/>
        <v>0</v>
      </c>
      <c r="AL218" s="263">
        <f t="shared" si="388"/>
        <v>0</v>
      </c>
      <c r="AM218" s="263">
        <f t="shared" si="388"/>
        <v>0</v>
      </c>
      <c r="AN218" s="263">
        <f t="shared" si="388"/>
        <v>0</v>
      </c>
      <c r="AO218" s="263">
        <f t="shared" si="388"/>
        <v>0</v>
      </c>
      <c r="AP218" s="263">
        <f t="shared" si="388"/>
        <v>0</v>
      </c>
      <c r="AQ218" s="263">
        <f t="shared" si="388"/>
        <v>0</v>
      </c>
      <c r="AR218" s="263">
        <f t="shared" si="388"/>
        <v>0</v>
      </c>
      <c r="AS218" s="263">
        <f t="shared" si="388"/>
        <v>0</v>
      </c>
      <c r="AT218" s="263">
        <f t="shared" si="388"/>
        <v>0</v>
      </c>
      <c r="AU218" s="263">
        <f t="shared" si="388"/>
        <v>0</v>
      </c>
      <c r="AV218" s="263">
        <f t="shared" si="388"/>
        <v>0</v>
      </c>
      <c r="AW218" s="263">
        <f t="shared" si="388"/>
        <v>0</v>
      </c>
      <c r="AX218" s="263">
        <f t="shared" si="388"/>
        <v>0</v>
      </c>
      <c r="AY218" s="263">
        <f t="shared" si="388"/>
        <v>0</v>
      </c>
      <c r="AZ218" s="263">
        <f t="shared" si="388"/>
        <v>0</v>
      </c>
      <c r="BA218" s="263">
        <f t="shared" si="388"/>
        <v>0</v>
      </c>
      <c r="BB218" s="263">
        <f t="shared" si="388"/>
        <v>0</v>
      </c>
      <c r="BC218" s="263">
        <f t="shared" si="388"/>
        <v>0</v>
      </c>
      <c r="BD218" s="263">
        <f t="shared" si="388"/>
        <v>0</v>
      </c>
      <c r="BE218" s="263">
        <f t="shared" si="388"/>
        <v>0</v>
      </c>
      <c r="BF218" s="263">
        <f t="shared" si="388"/>
        <v>0</v>
      </c>
      <c r="BG218" s="263">
        <f t="shared" si="388"/>
        <v>0</v>
      </c>
      <c r="BH218" s="263">
        <f t="shared" si="388"/>
        <v>0</v>
      </c>
      <c r="BI218" s="263">
        <f t="shared" si="388"/>
        <v>0</v>
      </c>
      <c r="BJ218" s="263">
        <f t="shared" si="388"/>
        <v>0</v>
      </c>
      <c r="BK218" s="263">
        <f t="shared" si="388"/>
        <v>0</v>
      </c>
      <c r="BL218" s="263">
        <f t="shared" si="388"/>
        <v>0</v>
      </c>
      <c r="BM218" s="263">
        <f t="shared" si="388"/>
        <v>0</v>
      </c>
      <c r="BN218" s="263">
        <f t="shared" si="388"/>
        <v>0</v>
      </c>
      <c r="BO218" s="263">
        <f t="shared" si="388"/>
        <v>0</v>
      </c>
      <c r="BP218" s="263">
        <f t="shared" si="388"/>
        <v>0</v>
      </c>
      <c r="BQ218" s="263">
        <f t="shared" si="388"/>
        <v>0</v>
      </c>
      <c r="BR218" s="263">
        <f t="shared" si="388"/>
        <v>0</v>
      </c>
      <c r="BS218" s="263">
        <f t="shared" si="388"/>
        <v>0</v>
      </c>
      <c r="BT218" s="263">
        <f t="shared" si="388"/>
        <v>0</v>
      </c>
      <c r="BU218" s="263">
        <f t="shared" si="388"/>
        <v>0</v>
      </c>
      <c r="BV218" s="263">
        <f t="shared" si="388"/>
        <v>0</v>
      </c>
      <c r="BW218" s="263">
        <f t="shared" si="388"/>
        <v>0</v>
      </c>
      <c r="BX218" s="263">
        <f t="shared" si="388"/>
        <v>0</v>
      </c>
      <c r="BY218" s="263">
        <f t="shared" si="388"/>
        <v>0</v>
      </c>
      <c r="BZ218" s="263">
        <f t="shared" si="388"/>
        <v>0</v>
      </c>
      <c r="CA218" s="263">
        <f t="shared" si="388"/>
        <v>0</v>
      </c>
      <c r="CB218" s="263">
        <f t="shared" si="388"/>
        <v>0</v>
      </c>
      <c r="CC218" s="263">
        <f t="shared" si="388"/>
        <v>0</v>
      </c>
      <c r="CD218" s="263">
        <f t="shared" ref="CD218:CP218" si="389">CD209+CD211+CD213+CD215</f>
        <v>0</v>
      </c>
      <c r="CE218" s="263">
        <f t="shared" si="389"/>
        <v>0</v>
      </c>
      <c r="CF218" s="263">
        <f t="shared" si="389"/>
        <v>0</v>
      </c>
      <c r="CG218" s="263">
        <f t="shared" si="389"/>
        <v>0</v>
      </c>
      <c r="CH218" s="263">
        <f t="shared" si="389"/>
        <v>0</v>
      </c>
      <c r="CI218" s="263">
        <f t="shared" si="389"/>
        <v>0</v>
      </c>
      <c r="CJ218" s="263">
        <f t="shared" si="389"/>
        <v>0</v>
      </c>
      <c r="CK218" s="263">
        <f t="shared" si="389"/>
        <v>0</v>
      </c>
      <c r="CL218" s="263">
        <f t="shared" si="389"/>
        <v>0</v>
      </c>
      <c r="CM218" s="263">
        <f t="shared" si="389"/>
        <v>0</v>
      </c>
      <c r="CN218" s="263">
        <f t="shared" si="389"/>
        <v>0</v>
      </c>
      <c r="CO218" s="263">
        <f t="shared" si="389"/>
        <v>0</v>
      </c>
      <c r="CP218" s="263">
        <f t="shared" si="389"/>
        <v>0</v>
      </c>
      <c r="CQ218" s="263">
        <f t="shared" ref="CQ218:DC218" si="390">CQ209+CQ211+CQ213+CQ215</f>
        <v>0</v>
      </c>
      <c r="CR218" s="263">
        <f t="shared" si="390"/>
        <v>0</v>
      </c>
      <c r="CS218" s="263">
        <f t="shared" si="390"/>
        <v>0</v>
      </c>
      <c r="CT218" s="263">
        <f t="shared" si="390"/>
        <v>0</v>
      </c>
      <c r="CU218" s="263">
        <f t="shared" si="390"/>
        <v>0</v>
      </c>
      <c r="CV218" s="263">
        <f t="shared" si="390"/>
        <v>0</v>
      </c>
      <c r="CW218" s="263">
        <f t="shared" si="390"/>
        <v>0</v>
      </c>
      <c r="CX218" s="263">
        <f t="shared" si="390"/>
        <v>0</v>
      </c>
      <c r="CY218" s="263">
        <f t="shared" si="390"/>
        <v>0</v>
      </c>
      <c r="CZ218" s="263">
        <f t="shared" si="390"/>
        <v>0</v>
      </c>
      <c r="DA218" s="263">
        <f t="shared" si="390"/>
        <v>0</v>
      </c>
      <c r="DB218" s="263">
        <f t="shared" si="390"/>
        <v>0</v>
      </c>
      <c r="DC218" s="263">
        <f t="shared" si="390"/>
        <v>0</v>
      </c>
      <c r="DD218" s="263">
        <f t="shared" ref="DD218" si="391">DD209+DD211+DD213+DD215</f>
        <v>0</v>
      </c>
    </row>
    <row r="219" spans="2:108" s="212" customFormat="1" ht="15" x14ac:dyDescent="0.2">
      <c r="B219" s="281"/>
      <c r="C219" s="282" t="s">
        <v>134</v>
      </c>
      <c r="D219" s="283"/>
      <c r="E219" s="284" t="s">
        <v>230</v>
      </c>
      <c r="F219" s="285"/>
      <c r="G219" s="285"/>
      <c r="H219" s="285"/>
      <c r="I219" s="285"/>
      <c r="J219" s="285"/>
      <c r="K219" s="285"/>
      <c r="L219" s="285"/>
      <c r="M219" s="285"/>
      <c r="N219" s="324"/>
      <c r="O219" s="285"/>
      <c r="P219" s="324"/>
      <c r="Q219" s="409">
        <v>1</v>
      </c>
      <c r="R219" s="288"/>
      <c r="S219" s="288"/>
      <c r="T219" s="288"/>
      <c r="U219" s="288"/>
      <c r="V219" s="288"/>
      <c r="W219" s="288"/>
      <c r="X219" s="288"/>
      <c r="Y219" s="288"/>
      <c r="Z219" s="288"/>
      <c r="AA219" s="288"/>
      <c r="AB219" s="288"/>
      <c r="AC219" s="288"/>
      <c r="AD219" s="288"/>
      <c r="AE219" s="288"/>
      <c r="AF219" s="288"/>
      <c r="AG219" s="288"/>
      <c r="AH219" s="288"/>
      <c r="AI219" s="288"/>
      <c r="AJ219" s="288"/>
      <c r="AK219" s="288"/>
      <c r="AL219" s="288"/>
      <c r="AM219" s="288"/>
      <c r="AN219" s="288"/>
      <c r="AO219" s="288"/>
      <c r="AP219" s="288"/>
      <c r="AQ219" s="288"/>
      <c r="AR219" s="288"/>
      <c r="AS219" s="288"/>
      <c r="AT219" s="288"/>
      <c r="AU219" s="288"/>
      <c r="AV219" s="288"/>
      <c r="AW219" s="288"/>
      <c r="AX219" s="288"/>
      <c r="AY219" s="288"/>
      <c r="AZ219" s="288"/>
      <c r="BA219" s="288"/>
      <c r="BB219" s="288"/>
      <c r="BC219" s="288"/>
      <c r="BD219" s="288"/>
      <c r="BE219" s="288"/>
      <c r="BF219" s="288"/>
      <c r="BG219" s="288"/>
      <c r="BH219" s="288"/>
      <c r="BI219" s="288"/>
      <c r="BJ219" s="288"/>
      <c r="BK219" s="288"/>
      <c r="BL219" s="288"/>
      <c r="BM219" s="288"/>
      <c r="BN219" s="288"/>
      <c r="BO219" s="288"/>
      <c r="BP219" s="288"/>
      <c r="BQ219" s="288"/>
      <c r="BR219" s="288"/>
      <c r="BS219" s="288"/>
      <c r="BT219" s="288"/>
      <c r="BU219" s="288"/>
      <c r="BV219" s="288"/>
      <c r="BW219" s="288"/>
      <c r="BX219" s="288"/>
      <c r="BY219" s="288"/>
      <c r="BZ219" s="288"/>
      <c r="CA219" s="288"/>
      <c r="CB219" s="288"/>
      <c r="CC219" s="288"/>
      <c r="CD219" s="288"/>
      <c r="CE219" s="288"/>
      <c r="CF219" s="288"/>
      <c r="CG219" s="288"/>
      <c r="CH219" s="288"/>
      <c r="CI219" s="288"/>
      <c r="CJ219" s="288"/>
      <c r="CK219" s="288"/>
      <c r="CL219" s="288"/>
      <c r="CM219" s="288"/>
      <c r="CN219" s="288"/>
      <c r="CO219" s="288"/>
      <c r="CP219" s="288"/>
      <c r="CQ219" s="288"/>
      <c r="CR219" s="288"/>
      <c r="CS219" s="288"/>
      <c r="CT219" s="288"/>
      <c r="CU219" s="288"/>
      <c r="CV219" s="288"/>
      <c r="CW219" s="288"/>
      <c r="CX219" s="288"/>
      <c r="CY219" s="288"/>
      <c r="CZ219" s="288"/>
      <c r="DA219" s="288"/>
      <c r="DB219" s="288"/>
      <c r="DC219" s="288"/>
      <c r="DD219" s="288"/>
    </row>
    <row r="220" spans="2:108" x14ac:dyDescent="0.2">
      <c r="B220" s="5"/>
      <c r="C220" s="5">
        <v>7.1</v>
      </c>
      <c r="D220" s="107"/>
      <c r="E220" s="11" t="s">
        <v>231</v>
      </c>
      <c r="F220" s="12"/>
      <c r="G220" s="12"/>
      <c r="H220" s="12"/>
      <c r="I220" s="12"/>
      <c r="J220" s="12"/>
      <c r="K220" s="12"/>
      <c r="L220" s="12"/>
      <c r="M220" s="13"/>
      <c r="N220" s="311"/>
      <c r="O220" s="183"/>
      <c r="P220" s="160"/>
      <c r="Q220" s="335">
        <f>Q221+Q225+Q226+Q227+Q228</f>
        <v>0</v>
      </c>
      <c r="R220" s="335">
        <f t="shared" ref="R220:AQ220" si="392">R221+R225+R226+R227+R228</f>
        <v>0</v>
      </c>
      <c r="S220" s="335">
        <f t="shared" si="392"/>
        <v>0</v>
      </c>
      <c r="T220" s="335">
        <f t="shared" si="392"/>
        <v>0</v>
      </c>
      <c r="U220" s="335">
        <f t="shared" si="392"/>
        <v>0</v>
      </c>
      <c r="V220" s="335">
        <f t="shared" si="392"/>
        <v>0</v>
      </c>
      <c r="W220" s="335">
        <f t="shared" si="392"/>
        <v>0</v>
      </c>
      <c r="X220" s="335">
        <f t="shared" si="392"/>
        <v>0</v>
      </c>
      <c r="Y220" s="335">
        <f t="shared" si="392"/>
        <v>0</v>
      </c>
      <c r="Z220" s="335">
        <f t="shared" si="392"/>
        <v>0</v>
      </c>
      <c r="AA220" s="335">
        <f t="shared" si="392"/>
        <v>0</v>
      </c>
      <c r="AB220" s="335">
        <f t="shared" si="392"/>
        <v>0</v>
      </c>
      <c r="AC220" s="335">
        <f t="shared" si="392"/>
        <v>0</v>
      </c>
      <c r="AD220" s="335">
        <f t="shared" si="392"/>
        <v>0</v>
      </c>
      <c r="AE220" s="335">
        <f t="shared" si="392"/>
        <v>0</v>
      </c>
      <c r="AF220" s="335">
        <f t="shared" si="392"/>
        <v>0</v>
      </c>
      <c r="AG220" s="335">
        <f t="shared" si="392"/>
        <v>0</v>
      </c>
      <c r="AH220" s="335">
        <f t="shared" si="392"/>
        <v>0</v>
      </c>
      <c r="AI220" s="335">
        <f t="shared" si="392"/>
        <v>0</v>
      </c>
      <c r="AJ220" s="335">
        <f t="shared" si="392"/>
        <v>0</v>
      </c>
      <c r="AK220" s="335">
        <f t="shared" si="392"/>
        <v>0</v>
      </c>
      <c r="AL220" s="335">
        <f t="shared" si="392"/>
        <v>0</v>
      </c>
      <c r="AM220" s="335">
        <f t="shared" si="392"/>
        <v>0</v>
      </c>
      <c r="AN220" s="335">
        <f t="shared" si="392"/>
        <v>0</v>
      </c>
      <c r="AO220" s="335">
        <f t="shared" si="392"/>
        <v>0</v>
      </c>
      <c r="AP220" s="335">
        <f t="shared" si="392"/>
        <v>0</v>
      </c>
      <c r="AQ220" s="335">
        <f t="shared" si="392"/>
        <v>0</v>
      </c>
      <c r="AR220" s="335">
        <f t="shared" ref="AR220:BQ220" si="393">AR221+AR225+AR226+AR227+AR228</f>
        <v>0</v>
      </c>
      <c r="AS220" s="335">
        <f t="shared" si="393"/>
        <v>0</v>
      </c>
      <c r="AT220" s="335">
        <f t="shared" si="393"/>
        <v>0</v>
      </c>
      <c r="AU220" s="335">
        <f t="shared" si="393"/>
        <v>0</v>
      </c>
      <c r="AV220" s="335">
        <f t="shared" si="393"/>
        <v>0</v>
      </c>
      <c r="AW220" s="335">
        <f t="shared" si="393"/>
        <v>0</v>
      </c>
      <c r="AX220" s="335">
        <f t="shared" si="393"/>
        <v>0</v>
      </c>
      <c r="AY220" s="335">
        <f t="shared" si="393"/>
        <v>0</v>
      </c>
      <c r="AZ220" s="335">
        <f t="shared" si="393"/>
        <v>0</v>
      </c>
      <c r="BA220" s="335">
        <f t="shared" si="393"/>
        <v>0</v>
      </c>
      <c r="BB220" s="335">
        <f t="shared" si="393"/>
        <v>0</v>
      </c>
      <c r="BC220" s="335">
        <f t="shared" si="393"/>
        <v>0</v>
      </c>
      <c r="BD220" s="335">
        <f t="shared" si="393"/>
        <v>0</v>
      </c>
      <c r="BE220" s="335">
        <f t="shared" si="393"/>
        <v>0</v>
      </c>
      <c r="BF220" s="335">
        <f t="shared" si="393"/>
        <v>0</v>
      </c>
      <c r="BG220" s="335">
        <f t="shared" si="393"/>
        <v>0</v>
      </c>
      <c r="BH220" s="335">
        <f t="shared" si="393"/>
        <v>0</v>
      </c>
      <c r="BI220" s="335">
        <f t="shared" si="393"/>
        <v>0</v>
      </c>
      <c r="BJ220" s="335">
        <f t="shared" si="393"/>
        <v>0</v>
      </c>
      <c r="BK220" s="335">
        <f t="shared" si="393"/>
        <v>0</v>
      </c>
      <c r="BL220" s="335">
        <f t="shared" si="393"/>
        <v>0</v>
      </c>
      <c r="BM220" s="335">
        <f t="shared" si="393"/>
        <v>0</v>
      </c>
      <c r="BN220" s="335">
        <f t="shared" si="393"/>
        <v>0</v>
      </c>
      <c r="BO220" s="335">
        <f t="shared" si="393"/>
        <v>0</v>
      </c>
      <c r="BP220" s="335">
        <f t="shared" si="393"/>
        <v>0</v>
      </c>
      <c r="BQ220" s="335">
        <f t="shared" si="393"/>
        <v>0</v>
      </c>
      <c r="BR220" s="335">
        <f t="shared" ref="BR220:CD220" si="394">BR221+BR225+BR226+BR227+BR228</f>
        <v>0</v>
      </c>
      <c r="BS220" s="335">
        <f t="shared" si="394"/>
        <v>0</v>
      </c>
      <c r="BT220" s="335">
        <f t="shared" si="394"/>
        <v>0</v>
      </c>
      <c r="BU220" s="335">
        <f t="shared" si="394"/>
        <v>0</v>
      </c>
      <c r="BV220" s="335">
        <f t="shared" si="394"/>
        <v>0</v>
      </c>
      <c r="BW220" s="335">
        <f t="shared" si="394"/>
        <v>0</v>
      </c>
      <c r="BX220" s="335">
        <f t="shared" si="394"/>
        <v>0</v>
      </c>
      <c r="BY220" s="335">
        <f t="shared" si="394"/>
        <v>0</v>
      </c>
      <c r="BZ220" s="335">
        <f t="shared" si="394"/>
        <v>0</v>
      </c>
      <c r="CA220" s="335">
        <f t="shared" si="394"/>
        <v>0</v>
      </c>
      <c r="CB220" s="335">
        <f t="shared" si="394"/>
        <v>0</v>
      </c>
      <c r="CC220" s="335">
        <f t="shared" si="394"/>
        <v>0</v>
      </c>
      <c r="CD220" s="335">
        <f t="shared" si="394"/>
        <v>0</v>
      </c>
      <c r="CE220" s="335">
        <f t="shared" ref="CE220:CQ220" si="395">CE221+CE225+CE226+CE227+CE228</f>
        <v>0</v>
      </c>
      <c r="CF220" s="335">
        <f t="shared" si="395"/>
        <v>0</v>
      </c>
      <c r="CG220" s="335">
        <f t="shared" si="395"/>
        <v>0</v>
      </c>
      <c r="CH220" s="335">
        <f t="shared" si="395"/>
        <v>0</v>
      </c>
      <c r="CI220" s="335">
        <f t="shared" si="395"/>
        <v>0</v>
      </c>
      <c r="CJ220" s="335">
        <f t="shared" si="395"/>
        <v>0</v>
      </c>
      <c r="CK220" s="335">
        <f t="shared" si="395"/>
        <v>0</v>
      </c>
      <c r="CL220" s="335">
        <f t="shared" si="395"/>
        <v>0</v>
      </c>
      <c r="CM220" s="335">
        <f t="shared" si="395"/>
        <v>0</v>
      </c>
      <c r="CN220" s="335">
        <f t="shared" si="395"/>
        <v>0</v>
      </c>
      <c r="CO220" s="335">
        <f t="shared" si="395"/>
        <v>0</v>
      </c>
      <c r="CP220" s="335">
        <f t="shared" si="395"/>
        <v>0</v>
      </c>
      <c r="CQ220" s="335">
        <f t="shared" si="395"/>
        <v>0</v>
      </c>
      <c r="CR220" s="335">
        <f t="shared" ref="CR220:DD220" si="396">CR221+CR225+CR226+CR227+CR228</f>
        <v>0</v>
      </c>
      <c r="CS220" s="335">
        <f t="shared" si="396"/>
        <v>0</v>
      </c>
      <c r="CT220" s="335">
        <f t="shared" si="396"/>
        <v>0</v>
      </c>
      <c r="CU220" s="335">
        <f t="shared" si="396"/>
        <v>0</v>
      </c>
      <c r="CV220" s="335">
        <f t="shared" si="396"/>
        <v>0</v>
      </c>
      <c r="CW220" s="335">
        <f t="shared" si="396"/>
        <v>0</v>
      </c>
      <c r="CX220" s="335">
        <f t="shared" si="396"/>
        <v>0</v>
      </c>
      <c r="CY220" s="335">
        <f t="shared" si="396"/>
        <v>0</v>
      </c>
      <c r="CZ220" s="335">
        <f t="shared" si="396"/>
        <v>0</v>
      </c>
      <c r="DA220" s="335">
        <f t="shared" si="396"/>
        <v>0</v>
      </c>
      <c r="DB220" s="335">
        <f t="shared" si="396"/>
        <v>0</v>
      </c>
      <c r="DC220" s="335">
        <f t="shared" si="396"/>
        <v>0</v>
      </c>
      <c r="DD220" s="335">
        <f t="shared" si="396"/>
        <v>0</v>
      </c>
    </row>
    <row r="221" spans="2:108" x14ac:dyDescent="0.2">
      <c r="B221" s="166"/>
      <c r="C221" s="145" t="s">
        <v>262</v>
      </c>
      <c r="D221" s="153" t="s">
        <v>36</v>
      </c>
      <c r="E221" s="99" t="s">
        <v>288</v>
      </c>
      <c r="F221" s="184"/>
      <c r="G221" s="184"/>
      <c r="H221" s="184"/>
      <c r="I221" s="184"/>
      <c r="J221" s="184"/>
      <c r="K221" s="184"/>
      <c r="L221" s="184"/>
      <c r="M221" s="266"/>
      <c r="N221" s="264"/>
      <c r="O221" s="166"/>
      <c r="P221" s="326"/>
      <c r="Q221" s="321">
        <f>SUM(Q222:Q224)</f>
        <v>0</v>
      </c>
      <c r="R221" s="321">
        <f>SUM(R222:R224)</f>
        <v>0</v>
      </c>
      <c r="S221" s="321">
        <f t="shared" ref="S221:AQ221" si="397">SUM(S222:S224)</f>
        <v>0</v>
      </c>
      <c r="T221" s="321">
        <f t="shared" si="397"/>
        <v>0</v>
      </c>
      <c r="U221" s="321">
        <f t="shared" si="397"/>
        <v>0</v>
      </c>
      <c r="V221" s="321">
        <f t="shared" si="397"/>
        <v>0</v>
      </c>
      <c r="W221" s="321">
        <f t="shared" si="397"/>
        <v>0</v>
      </c>
      <c r="X221" s="321">
        <f t="shared" si="397"/>
        <v>0</v>
      </c>
      <c r="Y221" s="321">
        <f t="shared" si="397"/>
        <v>0</v>
      </c>
      <c r="Z221" s="321">
        <f t="shared" si="397"/>
        <v>0</v>
      </c>
      <c r="AA221" s="321">
        <f t="shared" si="397"/>
        <v>0</v>
      </c>
      <c r="AB221" s="321">
        <f t="shared" si="397"/>
        <v>0</v>
      </c>
      <c r="AC221" s="321">
        <f t="shared" si="397"/>
        <v>0</v>
      </c>
      <c r="AD221" s="321">
        <f t="shared" si="397"/>
        <v>0</v>
      </c>
      <c r="AE221" s="321">
        <f t="shared" si="397"/>
        <v>0</v>
      </c>
      <c r="AF221" s="321">
        <f t="shared" si="397"/>
        <v>0</v>
      </c>
      <c r="AG221" s="321">
        <f t="shared" si="397"/>
        <v>0</v>
      </c>
      <c r="AH221" s="321">
        <f t="shared" si="397"/>
        <v>0</v>
      </c>
      <c r="AI221" s="321">
        <f t="shared" si="397"/>
        <v>0</v>
      </c>
      <c r="AJ221" s="321">
        <f t="shared" si="397"/>
        <v>0</v>
      </c>
      <c r="AK221" s="321">
        <f t="shared" si="397"/>
        <v>0</v>
      </c>
      <c r="AL221" s="321">
        <f t="shared" si="397"/>
        <v>0</v>
      </c>
      <c r="AM221" s="321">
        <f t="shared" si="397"/>
        <v>0</v>
      </c>
      <c r="AN221" s="321">
        <f t="shared" si="397"/>
        <v>0</v>
      </c>
      <c r="AO221" s="321">
        <f t="shared" si="397"/>
        <v>0</v>
      </c>
      <c r="AP221" s="321">
        <f t="shared" si="397"/>
        <v>0</v>
      </c>
      <c r="AQ221" s="321">
        <f t="shared" si="397"/>
        <v>0</v>
      </c>
      <c r="AR221" s="321">
        <f t="shared" ref="AR221:BQ221" si="398">SUM(AR222:AR224)</f>
        <v>0</v>
      </c>
      <c r="AS221" s="321">
        <f t="shared" si="398"/>
        <v>0</v>
      </c>
      <c r="AT221" s="321">
        <f t="shared" si="398"/>
        <v>0</v>
      </c>
      <c r="AU221" s="321">
        <f t="shared" si="398"/>
        <v>0</v>
      </c>
      <c r="AV221" s="321">
        <f t="shared" si="398"/>
        <v>0</v>
      </c>
      <c r="AW221" s="321">
        <f t="shared" si="398"/>
        <v>0</v>
      </c>
      <c r="AX221" s="321">
        <f t="shared" si="398"/>
        <v>0</v>
      </c>
      <c r="AY221" s="321">
        <f t="shared" si="398"/>
        <v>0</v>
      </c>
      <c r="AZ221" s="321">
        <f t="shared" si="398"/>
        <v>0</v>
      </c>
      <c r="BA221" s="321">
        <f t="shared" si="398"/>
        <v>0</v>
      </c>
      <c r="BB221" s="321">
        <f t="shared" si="398"/>
        <v>0</v>
      </c>
      <c r="BC221" s="321">
        <f t="shared" si="398"/>
        <v>0</v>
      </c>
      <c r="BD221" s="321">
        <f t="shared" si="398"/>
        <v>0</v>
      </c>
      <c r="BE221" s="321">
        <f t="shared" si="398"/>
        <v>0</v>
      </c>
      <c r="BF221" s="321">
        <f t="shared" si="398"/>
        <v>0</v>
      </c>
      <c r="BG221" s="321">
        <f t="shared" si="398"/>
        <v>0</v>
      </c>
      <c r="BH221" s="321">
        <f t="shared" si="398"/>
        <v>0</v>
      </c>
      <c r="BI221" s="321">
        <f t="shared" si="398"/>
        <v>0</v>
      </c>
      <c r="BJ221" s="321">
        <f t="shared" si="398"/>
        <v>0</v>
      </c>
      <c r="BK221" s="321">
        <f t="shared" si="398"/>
        <v>0</v>
      </c>
      <c r="BL221" s="321">
        <f t="shared" si="398"/>
        <v>0</v>
      </c>
      <c r="BM221" s="321">
        <f t="shared" si="398"/>
        <v>0</v>
      </c>
      <c r="BN221" s="321">
        <f t="shared" si="398"/>
        <v>0</v>
      </c>
      <c r="BO221" s="321">
        <f t="shared" si="398"/>
        <v>0</v>
      </c>
      <c r="BP221" s="321">
        <f t="shared" si="398"/>
        <v>0</v>
      </c>
      <c r="BQ221" s="321">
        <f t="shared" si="398"/>
        <v>0</v>
      </c>
      <c r="BR221" s="321">
        <f t="shared" ref="BR221:CD221" si="399">SUM(BR222:BR224)</f>
        <v>0</v>
      </c>
      <c r="BS221" s="321">
        <f t="shared" si="399"/>
        <v>0</v>
      </c>
      <c r="BT221" s="321">
        <f t="shared" si="399"/>
        <v>0</v>
      </c>
      <c r="BU221" s="321">
        <f t="shared" si="399"/>
        <v>0</v>
      </c>
      <c r="BV221" s="321">
        <f t="shared" si="399"/>
        <v>0</v>
      </c>
      <c r="BW221" s="321">
        <f t="shared" si="399"/>
        <v>0</v>
      </c>
      <c r="BX221" s="321">
        <f t="shared" si="399"/>
        <v>0</v>
      </c>
      <c r="BY221" s="321">
        <f t="shared" si="399"/>
        <v>0</v>
      </c>
      <c r="BZ221" s="321">
        <f t="shared" si="399"/>
        <v>0</v>
      </c>
      <c r="CA221" s="321">
        <f t="shared" si="399"/>
        <v>0</v>
      </c>
      <c r="CB221" s="321">
        <f t="shared" si="399"/>
        <v>0</v>
      </c>
      <c r="CC221" s="321">
        <f t="shared" si="399"/>
        <v>0</v>
      </c>
      <c r="CD221" s="321">
        <f t="shared" si="399"/>
        <v>0</v>
      </c>
      <c r="CE221" s="321">
        <f t="shared" ref="CE221:CQ221" si="400">SUM(CE222:CE224)</f>
        <v>0</v>
      </c>
      <c r="CF221" s="321">
        <f t="shared" si="400"/>
        <v>0</v>
      </c>
      <c r="CG221" s="321">
        <f t="shared" si="400"/>
        <v>0</v>
      </c>
      <c r="CH221" s="321">
        <f t="shared" si="400"/>
        <v>0</v>
      </c>
      <c r="CI221" s="321">
        <f t="shared" si="400"/>
        <v>0</v>
      </c>
      <c r="CJ221" s="321">
        <f t="shared" si="400"/>
        <v>0</v>
      </c>
      <c r="CK221" s="321">
        <f t="shared" si="400"/>
        <v>0</v>
      </c>
      <c r="CL221" s="321">
        <f t="shared" si="400"/>
        <v>0</v>
      </c>
      <c r="CM221" s="321">
        <f t="shared" si="400"/>
        <v>0</v>
      </c>
      <c r="CN221" s="321">
        <f t="shared" si="400"/>
        <v>0</v>
      </c>
      <c r="CO221" s="321">
        <f t="shared" si="400"/>
        <v>0</v>
      </c>
      <c r="CP221" s="321">
        <f t="shared" si="400"/>
        <v>0</v>
      </c>
      <c r="CQ221" s="321">
        <f t="shared" si="400"/>
        <v>0</v>
      </c>
      <c r="CR221" s="321">
        <f t="shared" ref="CR221:DD221" si="401">SUM(CR222:CR224)</f>
        <v>0</v>
      </c>
      <c r="CS221" s="321">
        <f t="shared" si="401"/>
        <v>0</v>
      </c>
      <c r="CT221" s="321">
        <f t="shared" si="401"/>
        <v>0</v>
      </c>
      <c r="CU221" s="321">
        <f t="shared" si="401"/>
        <v>0</v>
      </c>
      <c r="CV221" s="321">
        <f t="shared" si="401"/>
        <v>0</v>
      </c>
      <c r="CW221" s="321">
        <f t="shared" si="401"/>
        <v>0</v>
      </c>
      <c r="CX221" s="321">
        <f t="shared" si="401"/>
        <v>0</v>
      </c>
      <c r="CY221" s="321">
        <f t="shared" si="401"/>
        <v>0</v>
      </c>
      <c r="CZ221" s="321">
        <f t="shared" si="401"/>
        <v>0</v>
      </c>
      <c r="DA221" s="321">
        <f t="shared" si="401"/>
        <v>0</v>
      </c>
      <c r="DB221" s="321">
        <f t="shared" si="401"/>
        <v>0</v>
      </c>
      <c r="DC221" s="321">
        <f t="shared" si="401"/>
        <v>0</v>
      </c>
      <c r="DD221" s="321">
        <f t="shared" si="401"/>
        <v>0</v>
      </c>
    </row>
    <row r="222" spans="2:108" x14ac:dyDescent="0.2">
      <c r="B222" s="166">
        <v>4711</v>
      </c>
      <c r="C222" s="145"/>
      <c r="D222" s="153" t="s">
        <v>36</v>
      </c>
      <c r="E222" s="99" t="s">
        <v>289</v>
      </c>
      <c r="F222" s="184"/>
      <c r="G222" s="184"/>
      <c r="H222" s="184"/>
      <c r="I222" s="184"/>
      <c r="J222" s="184"/>
      <c r="K222" s="184"/>
      <c r="L222" s="184"/>
      <c r="M222" s="402"/>
      <c r="N222" s="353"/>
      <c r="O222" s="362"/>
      <c r="P222" s="360"/>
      <c r="Q222" s="256">
        <f t="shared" ref="Q222:Q228" si="402">P222*N222*M222</f>
        <v>0</v>
      </c>
      <c r="R222" s="389"/>
      <c r="S222" s="389"/>
      <c r="T222" s="389"/>
      <c r="U222" s="389"/>
      <c r="V222" s="389"/>
      <c r="W222" s="389"/>
      <c r="X222" s="389"/>
      <c r="Y222" s="389"/>
      <c r="Z222" s="389"/>
      <c r="AA222" s="389"/>
      <c r="AB222" s="389"/>
      <c r="AC222" s="389"/>
      <c r="AD222" s="256">
        <f t="shared" ref="AD222:AD228" si="403">SUM(R222:AC222)</f>
        <v>0</v>
      </c>
      <c r="AE222" s="389"/>
      <c r="AF222" s="389"/>
      <c r="AG222" s="389"/>
      <c r="AH222" s="389"/>
      <c r="AI222" s="389"/>
      <c r="AJ222" s="389"/>
      <c r="AK222" s="389"/>
      <c r="AL222" s="389"/>
      <c r="AM222" s="389"/>
      <c r="AN222" s="389"/>
      <c r="AO222" s="389"/>
      <c r="AP222" s="389"/>
      <c r="AQ222" s="256">
        <f t="shared" ref="AQ222:AQ228" si="404">SUM(AE222:AP222)</f>
        <v>0</v>
      </c>
      <c r="AR222" s="389"/>
      <c r="AS222" s="389"/>
      <c r="AT222" s="389"/>
      <c r="AU222" s="389"/>
      <c r="AV222" s="389"/>
      <c r="AW222" s="389"/>
      <c r="AX222" s="389"/>
      <c r="AY222" s="389"/>
      <c r="AZ222" s="389"/>
      <c r="BA222" s="389"/>
      <c r="BB222" s="389"/>
      <c r="BC222" s="389"/>
      <c r="BD222" s="256">
        <f t="shared" ref="BD222:BD228" si="405">SUM(AR222:BC222)</f>
        <v>0</v>
      </c>
      <c r="BE222" s="389"/>
      <c r="BF222" s="389"/>
      <c r="BG222" s="389"/>
      <c r="BH222" s="389"/>
      <c r="BI222" s="389"/>
      <c r="BJ222" s="389"/>
      <c r="BK222" s="389"/>
      <c r="BL222" s="389"/>
      <c r="BM222" s="389"/>
      <c r="BN222" s="389"/>
      <c r="BO222" s="389"/>
      <c r="BP222" s="389"/>
      <c r="BQ222" s="256">
        <f t="shared" ref="BQ222:BQ228" si="406">SUM(BE222:BP222)</f>
        <v>0</v>
      </c>
      <c r="BR222" s="389"/>
      <c r="BS222" s="389"/>
      <c r="BT222" s="389"/>
      <c r="BU222" s="389"/>
      <c r="BV222" s="389"/>
      <c r="BW222" s="389"/>
      <c r="BX222" s="389"/>
      <c r="BY222" s="389"/>
      <c r="BZ222" s="389"/>
      <c r="CA222" s="389"/>
      <c r="CB222" s="389"/>
      <c r="CC222" s="389"/>
      <c r="CD222" s="256">
        <f t="shared" ref="CD222:CD228" si="407">SUM(BR222:CC222)</f>
        <v>0</v>
      </c>
      <c r="CE222" s="389"/>
      <c r="CF222" s="389"/>
      <c r="CG222" s="389"/>
      <c r="CH222" s="389"/>
      <c r="CI222" s="389"/>
      <c r="CJ222" s="389"/>
      <c r="CK222" s="389"/>
      <c r="CL222" s="389"/>
      <c r="CM222" s="389"/>
      <c r="CN222" s="389"/>
      <c r="CO222" s="389"/>
      <c r="CP222" s="389"/>
      <c r="CQ222" s="256">
        <f t="shared" ref="CQ222:CQ228" si="408">SUM(CE222:CP222)</f>
        <v>0</v>
      </c>
      <c r="CR222" s="389"/>
      <c r="CS222" s="389"/>
      <c r="CT222" s="389"/>
      <c r="CU222" s="389"/>
      <c r="CV222" s="389"/>
      <c r="CW222" s="389"/>
      <c r="CX222" s="389"/>
      <c r="CY222" s="389"/>
      <c r="CZ222" s="389"/>
      <c r="DA222" s="389"/>
      <c r="DB222" s="389"/>
      <c r="DC222" s="389"/>
      <c r="DD222" s="256">
        <f t="shared" ref="DD222:DD228" si="409">SUM(CR222:DC222)</f>
        <v>0</v>
      </c>
    </row>
    <row r="223" spans="2:108" x14ac:dyDescent="0.2">
      <c r="B223" s="166">
        <v>4711</v>
      </c>
      <c r="C223" s="145"/>
      <c r="D223" s="153" t="s">
        <v>36</v>
      </c>
      <c r="E223" s="99" t="s">
        <v>290</v>
      </c>
      <c r="F223" s="184"/>
      <c r="G223" s="184"/>
      <c r="H223" s="184"/>
      <c r="I223" s="184"/>
      <c r="J223" s="184"/>
      <c r="K223" s="184"/>
      <c r="L223" s="184"/>
      <c r="M223" s="402"/>
      <c r="N223" s="353"/>
      <c r="O223" s="362"/>
      <c r="P223" s="360"/>
      <c r="Q223" s="256">
        <f t="shared" si="402"/>
        <v>0</v>
      </c>
      <c r="R223" s="389"/>
      <c r="S223" s="389"/>
      <c r="T223" s="389"/>
      <c r="U223" s="389"/>
      <c r="V223" s="389"/>
      <c r="W223" s="389"/>
      <c r="X223" s="389"/>
      <c r="Y223" s="389"/>
      <c r="Z223" s="389"/>
      <c r="AA223" s="389"/>
      <c r="AB223" s="389"/>
      <c r="AC223" s="389"/>
      <c r="AD223" s="256">
        <f t="shared" si="403"/>
        <v>0</v>
      </c>
      <c r="AE223" s="389"/>
      <c r="AF223" s="389"/>
      <c r="AG223" s="389"/>
      <c r="AH223" s="389"/>
      <c r="AI223" s="389"/>
      <c r="AJ223" s="389"/>
      <c r="AK223" s="389"/>
      <c r="AL223" s="389"/>
      <c r="AM223" s="389"/>
      <c r="AN223" s="389"/>
      <c r="AO223" s="389"/>
      <c r="AP223" s="389"/>
      <c r="AQ223" s="256">
        <f t="shared" si="404"/>
        <v>0</v>
      </c>
      <c r="AR223" s="389"/>
      <c r="AS223" s="389"/>
      <c r="AT223" s="389"/>
      <c r="AU223" s="389"/>
      <c r="AV223" s="389"/>
      <c r="AW223" s="389"/>
      <c r="AX223" s="389"/>
      <c r="AY223" s="389"/>
      <c r="AZ223" s="389"/>
      <c r="BA223" s="389"/>
      <c r="BB223" s="389"/>
      <c r="BC223" s="389"/>
      <c r="BD223" s="256">
        <f t="shared" si="405"/>
        <v>0</v>
      </c>
      <c r="BE223" s="389"/>
      <c r="BF223" s="389"/>
      <c r="BG223" s="389"/>
      <c r="BH223" s="389"/>
      <c r="BI223" s="389"/>
      <c r="BJ223" s="389"/>
      <c r="BK223" s="389"/>
      <c r="BL223" s="389"/>
      <c r="BM223" s="389"/>
      <c r="BN223" s="389"/>
      <c r="BO223" s="389"/>
      <c r="BP223" s="389"/>
      <c r="BQ223" s="256">
        <f t="shared" si="406"/>
        <v>0</v>
      </c>
      <c r="BR223" s="389"/>
      <c r="BS223" s="389"/>
      <c r="BT223" s="389"/>
      <c r="BU223" s="389"/>
      <c r="BV223" s="389"/>
      <c r="BW223" s="389"/>
      <c r="BX223" s="389"/>
      <c r="BY223" s="389"/>
      <c r="BZ223" s="389"/>
      <c r="CA223" s="389"/>
      <c r="CB223" s="389"/>
      <c r="CC223" s="389"/>
      <c r="CD223" s="256">
        <f t="shared" si="407"/>
        <v>0</v>
      </c>
      <c r="CE223" s="389"/>
      <c r="CF223" s="389"/>
      <c r="CG223" s="389"/>
      <c r="CH223" s="389"/>
      <c r="CI223" s="389"/>
      <c r="CJ223" s="389"/>
      <c r="CK223" s="389"/>
      <c r="CL223" s="389"/>
      <c r="CM223" s="389"/>
      <c r="CN223" s="389"/>
      <c r="CO223" s="389"/>
      <c r="CP223" s="389"/>
      <c r="CQ223" s="256">
        <f t="shared" si="408"/>
        <v>0</v>
      </c>
      <c r="CR223" s="389"/>
      <c r="CS223" s="389"/>
      <c r="CT223" s="389"/>
      <c r="CU223" s="389"/>
      <c r="CV223" s="389"/>
      <c r="CW223" s="389"/>
      <c r="CX223" s="389"/>
      <c r="CY223" s="389"/>
      <c r="CZ223" s="389"/>
      <c r="DA223" s="389"/>
      <c r="DB223" s="389"/>
      <c r="DC223" s="389"/>
      <c r="DD223" s="256">
        <f t="shared" si="409"/>
        <v>0</v>
      </c>
    </row>
    <row r="224" spans="2:108" x14ac:dyDescent="0.2">
      <c r="B224" s="166">
        <v>4711</v>
      </c>
      <c r="C224" s="145"/>
      <c r="D224" s="153" t="s">
        <v>36</v>
      </c>
      <c r="E224" s="99" t="s">
        <v>291</v>
      </c>
      <c r="F224" s="184"/>
      <c r="G224" s="184"/>
      <c r="H224" s="184"/>
      <c r="I224" s="184"/>
      <c r="J224" s="184"/>
      <c r="K224" s="184"/>
      <c r="L224" s="184"/>
      <c r="M224" s="402"/>
      <c r="N224" s="353"/>
      <c r="O224" s="362"/>
      <c r="P224" s="360"/>
      <c r="Q224" s="256">
        <f t="shared" si="402"/>
        <v>0</v>
      </c>
      <c r="R224" s="389"/>
      <c r="S224" s="389"/>
      <c r="T224" s="389"/>
      <c r="U224" s="389"/>
      <c r="V224" s="389"/>
      <c r="W224" s="389"/>
      <c r="X224" s="389"/>
      <c r="Y224" s="389"/>
      <c r="Z224" s="389"/>
      <c r="AA224" s="389"/>
      <c r="AB224" s="389"/>
      <c r="AC224" s="389"/>
      <c r="AD224" s="256">
        <f t="shared" si="403"/>
        <v>0</v>
      </c>
      <c r="AE224" s="389"/>
      <c r="AF224" s="389"/>
      <c r="AG224" s="389"/>
      <c r="AH224" s="389"/>
      <c r="AI224" s="389"/>
      <c r="AJ224" s="389"/>
      <c r="AK224" s="389"/>
      <c r="AL224" s="389"/>
      <c r="AM224" s="389"/>
      <c r="AN224" s="389"/>
      <c r="AO224" s="389"/>
      <c r="AP224" s="389"/>
      <c r="AQ224" s="256">
        <f t="shared" si="404"/>
        <v>0</v>
      </c>
      <c r="AR224" s="389"/>
      <c r="AS224" s="389"/>
      <c r="AT224" s="389"/>
      <c r="AU224" s="389"/>
      <c r="AV224" s="389"/>
      <c r="AW224" s="389"/>
      <c r="AX224" s="389"/>
      <c r="AY224" s="389"/>
      <c r="AZ224" s="389"/>
      <c r="BA224" s="389"/>
      <c r="BB224" s="389"/>
      <c r="BC224" s="389"/>
      <c r="BD224" s="256">
        <f t="shared" si="405"/>
        <v>0</v>
      </c>
      <c r="BE224" s="389"/>
      <c r="BF224" s="389"/>
      <c r="BG224" s="389"/>
      <c r="BH224" s="389"/>
      <c r="BI224" s="389"/>
      <c r="BJ224" s="389"/>
      <c r="BK224" s="389"/>
      <c r="BL224" s="389"/>
      <c r="BM224" s="389"/>
      <c r="BN224" s="389"/>
      <c r="BO224" s="389"/>
      <c r="BP224" s="389"/>
      <c r="BQ224" s="256">
        <f t="shared" si="406"/>
        <v>0</v>
      </c>
      <c r="BR224" s="389"/>
      <c r="BS224" s="389"/>
      <c r="BT224" s="389"/>
      <c r="BU224" s="389"/>
      <c r="BV224" s="389"/>
      <c r="BW224" s="389"/>
      <c r="BX224" s="389"/>
      <c r="BY224" s="389"/>
      <c r="BZ224" s="389"/>
      <c r="CA224" s="389"/>
      <c r="CB224" s="389"/>
      <c r="CC224" s="389"/>
      <c r="CD224" s="256">
        <f t="shared" si="407"/>
        <v>0</v>
      </c>
      <c r="CE224" s="389"/>
      <c r="CF224" s="389"/>
      <c r="CG224" s="389"/>
      <c r="CH224" s="389"/>
      <c r="CI224" s="389"/>
      <c r="CJ224" s="389"/>
      <c r="CK224" s="389"/>
      <c r="CL224" s="389"/>
      <c r="CM224" s="389"/>
      <c r="CN224" s="389"/>
      <c r="CO224" s="389"/>
      <c r="CP224" s="389"/>
      <c r="CQ224" s="256">
        <f t="shared" si="408"/>
        <v>0</v>
      </c>
      <c r="CR224" s="389"/>
      <c r="CS224" s="389"/>
      <c r="CT224" s="389"/>
      <c r="CU224" s="389"/>
      <c r="CV224" s="389"/>
      <c r="CW224" s="389"/>
      <c r="CX224" s="389"/>
      <c r="CY224" s="389"/>
      <c r="CZ224" s="389"/>
      <c r="DA224" s="389"/>
      <c r="DB224" s="389"/>
      <c r="DC224" s="389"/>
      <c r="DD224" s="256">
        <f t="shared" si="409"/>
        <v>0</v>
      </c>
    </row>
    <row r="225" spans="2:108" x14ac:dyDescent="0.2">
      <c r="B225" s="166">
        <v>4711</v>
      </c>
      <c r="C225" s="145" t="s">
        <v>468</v>
      </c>
      <c r="D225" s="153" t="s">
        <v>36</v>
      </c>
      <c r="E225" s="99" t="s">
        <v>292</v>
      </c>
      <c r="F225" s="184"/>
      <c r="G225" s="184"/>
      <c r="H225" s="184"/>
      <c r="I225" s="184"/>
      <c r="J225" s="184"/>
      <c r="K225" s="184"/>
      <c r="L225" s="184"/>
      <c r="M225" s="402"/>
      <c r="N225" s="353"/>
      <c r="O225" s="362"/>
      <c r="P225" s="360"/>
      <c r="Q225" s="256">
        <f t="shared" si="402"/>
        <v>0</v>
      </c>
      <c r="R225" s="389"/>
      <c r="S225" s="389"/>
      <c r="T225" s="389"/>
      <c r="U225" s="389"/>
      <c r="V225" s="389"/>
      <c r="W225" s="389"/>
      <c r="X225" s="389"/>
      <c r="Y225" s="389"/>
      <c r="Z225" s="389"/>
      <c r="AA225" s="389"/>
      <c r="AB225" s="389"/>
      <c r="AC225" s="389"/>
      <c r="AD225" s="256">
        <f t="shared" si="403"/>
        <v>0</v>
      </c>
      <c r="AE225" s="389"/>
      <c r="AF225" s="389"/>
      <c r="AG225" s="389"/>
      <c r="AH225" s="389"/>
      <c r="AI225" s="389"/>
      <c r="AJ225" s="389"/>
      <c r="AK225" s="389"/>
      <c r="AL225" s="389"/>
      <c r="AM225" s="389"/>
      <c r="AN225" s="389"/>
      <c r="AO225" s="389"/>
      <c r="AP225" s="389"/>
      <c r="AQ225" s="256">
        <f t="shared" si="404"/>
        <v>0</v>
      </c>
      <c r="AR225" s="389"/>
      <c r="AS225" s="389"/>
      <c r="AT225" s="389"/>
      <c r="AU225" s="389"/>
      <c r="AV225" s="389"/>
      <c r="AW225" s="389"/>
      <c r="AX225" s="389"/>
      <c r="AY225" s="389"/>
      <c r="AZ225" s="389"/>
      <c r="BA225" s="389"/>
      <c r="BB225" s="389"/>
      <c r="BC225" s="389"/>
      <c r="BD225" s="256">
        <f t="shared" si="405"/>
        <v>0</v>
      </c>
      <c r="BE225" s="389"/>
      <c r="BF225" s="389"/>
      <c r="BG225" s="389"/>
      <c r="BH225" s="389"/>
      <c r="BI225" s="389"/>
      <c r="BJ225" s="389"/>
      <c r="BK225" s="389"/>
      <c r="BL225" s="389"/>
      <c r="BM225" s="389"/>
      <c r="BN225" s="389"/>
      <c r="BO225" s="389"/>
      <c r="BP225" s="389"/>
      <c r="BQ225" s="256">
        <f t="shared" si="406"/>
        <v>0</v>
      </c>
      <c r="BR225" s="389"/>
      <c r="BS225" s="389"/>
      <c r="BT225" s="389"/>
      <c r="BU225" s="389"/>
      <c r="BV225" s="389"/>
      <c r="BW225" s="389"/>
      <c r="BX225" s="389"/>
      <c r="BY225" s="389"/>
      <c r="BZ225" s="389"/>
      <c r="CA225" s="389"/>
      <c r="CB225" s="389"/>
      <c r="CC225" s="389"/>
      <c r="CD225" s="256">
        <f t="shared" si="407"/>
        <v>0</v>
      </c>
      <c r="CE225" s="389"/>
      <c r="CF225" s="389"/>
      <c r="CG225" s="389"/>
      <c r="CH225" s="389"/>
      <c r="CI225" s="389"/>
      <c r="CJ225" s="389"/>
      <c r="CK225" s="389"/>
      <c r="CL225" s="389"/>
      <c r="CM225" s="389"/>
      <c r="CN225" s="389"/>
      <c r="CO225" s="389"/>
      <c r="CP225" s="389"/>
      <c r="CQ225" s="256">
        <f t="shared" si="408"/>
        <v>0</v>
      </c>
      <c r="CR225" s="389"/>
      <c r="CS225" s="389"/>
      <c r="CT225" s="389"/>
      <c r="CU225" s="389"/>
      <c r="CV225" s="389"/>
      <c r="CW225" s="389"/>
      <c r="CX225" s="389"/>
      <c r="CY225" s="389"/>
      <c r="CZ225" s="389"/>
      <c r="DA225" s="389"/>
      <c r="DB225" s="389"/>
      <c r="DC225" s="389"/>
      <c r="DD225" s="256">
        <f t="shared" si="409"/>
        <v>0</v>
      </c>
    </row>
    <row r="226" spans="2:108" x14ac:dyDescent="0.2">
      <c r="B226" s="166">
        <v>4711</v>
      </c>
      <c r="C226" s="145" t="s">
        <v>469</v>
      </c>
      <c r="D226" s="153" t="s">
        <v>36</v>
      </c>
      <c r="E226" s="99" t="s">
        <v>293</v>
      </c>
      <c r="F226" s="184"/>
      <c r="G226" s="184"/>
      <c r="H226" s="184"/>
      <c r="I226" s="184"/>
      <c r="J226" s="184"/>
      <c r="K226" s="184"/>
      <c r="L226" s="184"/>
      <c r="M226" s="402"/>
      <c r="N226" s="353"/>
      <c r="O226" s="362"/>
      <c r="P226" s="360"/>
      <c r="Q226" s="256">
        <f t="shared" si="402"/>
        <v>0</v>
      </c>
      <c r="R226" s="389"/>
      <c r="S226" s="389"/>
      <c r="T226" s="389"/>
      <c r="U226" s="389"/>
      <c r="V226" s="389"/>
      <c r="W226" s="389"/>
      <c r="X226" s="389"/>
      <c r="Y226" s="389"/>
      <c r="Z226" s="389"/>
      <c r="AA226" s="389"/>
      <c r="AB226" s="389"/>
      <c r="AC226" s="389"/>
      <c r="AD226" s="256">
        <f t="shared" si="403"/>
        <v>0</v>
      </c>
      <c r="AE226" s="389"/>
      <c r="AF226" s="389"/>
      <c r="AG226" s="389"/>
      <c r="AH226" s="389"/>
      <c r="AI226" s="389"/>
      <c r="AJ226" s="389"/>
      <c r="AK226" s="389"/>
      <c r="AL226" s="389"/>
      <c r="AM226" s="389"/>
      <c r="AN226" s="389"/>
      <c r="AO226" s="389"/>
      <c r="AP226" s="389"/>
      <c r="AQ226" s="256">
        <f t="shared" si="404"/>
        <v>0</v>
      </c>
      <c r="AR226" s="389"/>
      <c r="AS226" s="389"/>
      <c r="AT226" s="389"/>
      <c r="AU226" s="389"/>
      <c r="AV226" s="389"/>
      <c r="AW226" s="389"/>
      <c r="AX226" s="389"/>
      <c r="AY226" s="389"/>
      <c r="AZ226" s="389"/>
      <c r="BA226" s="389"/>
      <c r="BB226" s="389"/>
      <c r="BC226" s="389"/>
      <c r="BD226" s="256">
        <f t="shared" si="405"/>
        <v>0</v>
      </c>
      <c r="BE226" s="389"/>
      <c r="BF226" s="389"/>
      <c r="BG226" s="389"/>
      <c r="BH226" s="389"/>
      <c r="BI226" s="389"/>
      <c r="BJ226" s="389"/>
      <c r="BK226" s="389"/>
      <c r="BL226" s="389"/>
      <c r="BM226" s="389"/>
      <c r="BN226" s="389"/>
      <c r="BO226" s="389"/>
      <c r="BP226" s="389"/>
      <c r="BQ226" s="256">
        <f t="shared" si="406"/>
        <v>0</v>
      </c>
      <c r="BR226" s="389"/>
      <c r="BS226" s="389"/>
      <c r="BT226" s="389"/>
      <c r="BU226" s="389"/>
      <c r="BV226" s="389"/>
      <c r="BW226" s="389"/>
      <c r="BX226" s="389"/>
      <c r="BY226" s="389"/>
      <c r="BZ226" s="389"/>
      <c r="CA226" s="389"/>
      <c r="CB226" s="389"/>
      <c r="CC226" s="389"/>
      <c r="CD226" s="256">
        <f t="shared" si="407"/>
        <v>0</v>
      </c>
      <c r="CE226" s="389"/>
      <c r="CF226" s="389"/>
      <c r="CG226" s="389"/>
      <c r="CH226" s="389"/>
      <c r="CI226" s="389"/>
      <c r="CJ226" s="389"/>
      <c r="CK226" s="389"/>
      <c r="CL226" s="389"/>
      <c r="CM226" s="389"/>
      <c r="CN226" s="389"/>
      <c r="CO226" s="389"/>
      <c r="CP226" s="389"/>
      <c r="CQ226" s="256">
        <f t="shared" si="408"/>
        <v>0</v>
      </c>
      <c r="CR226" s="389"/>
      <c r="CS226" s="389"/>
      <c r="CT226" s="389"/>
      <c r="CU226" s="389"/>
      <c r="CV226" s="389"/>
      <c r="CW226" s="389"/>
      <c r="CX226" s="389"/>
      <c r="CY226" s="389"/>
      <c r="CZ226" s="389"/>
      <c r="DA226" s="389"/>
      <c r="DB226" s="389"/>
      <c r="DC226" s="389"/>
      <c r="DD226" s="256">
        <f t="shared" si="409"/>
        <v>0</v>
      </c>
    </row>
    <row r="227" spans="2:108" x14ac:dyDescent="0.2">
      <c r="B227" s="166">
        <v>4711</v>
      </c>
      <c r="C227" s="145" t="s">
        <v>470</v>
      </c>
      <c r="D227" s="153" t="s">
        <v>36</v>
      </c>
      <c r="E227" s="99" t="s">
        <v>71091</v>
      </c>
      <c r="F227" s="184"/>
      <c r="G227" s="184"/>
      <c r="H227" s="184"/>
      <c r="I227" s="184"/>
      <c r="J227" s="184"/>
      <c r="K227" s="184"/>
      <c r="L227" s="184"/>
      <c r="M227" s="402"/>
      <c r="N227" s="353"/>
      <c r="O227" s="362"/>
      <c r="P227" s="360"/>
      <c r="Q227" s="256">
        <f t="shared" si="402"/>
        <v>0</v>
      </c>
      <c r="R227" s="389"/>
      <c r="S227" s="389"/>
      <c r="T227" s="360"/>
      <c r="U227" s="360"/>
      <c r="V227" s="360"/>
      <c r="W227" s="360"/>
      <c r="X227" s="360"/>
      <c r="Y227" s="360"/>
      <c r="Z227" s="360"/>
      <c r="AA227" s="360"/>
      <c r="AB227" s="360"/>
      <c r="AC227" s="360"/>
      <c r="AD227" s="256">
        <f t="shared" si="403"/>
        <v>0</v>
      </c>
      <c r="AE227" s="360"/>
      <c r="AF227" s="360"/>
      <c r="AG227" s="360"/>
      <c r="AH227" s="360"/>
      <c r="AI227" s="360"/>
      <c r="AJ227" s="360"/>
      <c r="AK227" s="360"/>
      <c r="AL227" s="360"/>
      <c r="AM227" s="360"/>
      <c r="AN227" s="360"/>
      <c r="AO227" s="360"/>
      <c r="AP227" s="360"/>
      <c r="AQ227" s="256">
        <f t="shared" si="404"/>
        <v>0</v>
      </c>
      <c r="AR227" s="360"/>
      <c r="AS227" s="360"/>
      <c r="AT227" s="360"/>
      <c r="AU227" s="389"/>
      <c r="AV227" s="389"/>
      <c r="AW227" s="389"/>
      <c r="AX227" s="389"/>
      <c r="AY227" s="389"/>
      <c r="AZ227" s="389"/>
      <c r="BA227" s="389"/>
      <c r="BB227" s="389"/>
      <c r="BC227" s="389"/>
      <c r="BD227" s="256">
        <f t="shared" si="405"/>
        <v>0</v>
      </c>
      <c r="BE227" s="389"/>
      <c r="BF227" s="389"/>
      <c r="BG227" s="389"/>
      <c r="BH227" s="389"/>
      <c r="BI227" s="389"/>
      <c r="BJ227" s="389"/>
      <c r="BK227" s="389"/>
      <c r="BL227" s="389"/>
      <c r="BM227" s="389"/>
      <c r="BN227" s="389"/>
      <c r="BO227" s="389"/>
      <c r="BP227" s="389"/>
      <c r="BQ227" s="256">
        <f t="shared" si="406"/>
        <v>0</v>
      </c>
      <c r="BR227" s="389"/>
      <c r="BS227" s="389"/>
      <c r="BT227" s="389"/>
      <c r="BU227" s="389"/>
      <c r="BV227" s="389"/>
      <c r="BW227" s="389"/>
      <c r="BX227" s="389"/>
      <c r="BY227" s="389"/>
      <c r="BZ227" s="389"/>
      <c r="CA227" s="389"/>
      <c r="CB227" s="389"/>
      <c r="CC227" s="389"/>
      <c r="CD227" s="256">
        <f t="shared" si="407"/>
        <v>0</v>
      </c>
      <c r="CE227" s="389"/>
      <c r="CF227" s="389"/>
      <c r="CG227" s="389"/>
      <c r="CH227" s="389"/>
      <c r="CI227" s="389"/>
      <c r="CJ227" s="389"/>
      <c r="CK227" s="389"/>
      <c r="CL227" s="389"/>
      <c r="CM227" s="389"/>
      <c r="CN227" s="389"/>
      <c r="CO227" s="389"/>
      <c r="CP227" s="389"/>
      <c r="CQ227" s="256">
        <f t="shared" si="408"/>
        <v>0</v>
      </c>
      <c r="CR227" s="389"/>
      <c r="CS227" s="389"/>
      <c r="CT227" s="389"/>
      <c r="CU227" s="389"/>
      <c r="CV227" s="389"/>
      <c r="CW227" s="389"/>
      <c r="CX227" s="389"/>
      <c r="CY227" s="389"/>
      <c r="CZ227" s="389"/>
      <c r="DA227" s="389"/>
      <c r="DB227" s="389"/>
      <c r="DC227" s="389"/>
      <c r="DD227" s="256">
        <f t="shared" si="409"/>
        <v>0</v>
      </c>
    </row>
    <row r="228" spans="2:108" x14ac:dyDescent="0.2">
      <c r="B228" s="166">
        <v>4711</v>
      </c>
      <c r="C228" s="145" t="s">
        <v>471</v>
      </c>
      <c r="D228" s="153" t="s">
        <v>36</v>
      </c>
      <c r="E228" s="177" t="s">
        <v>294</v>
      </c>
      <c r="F228" s="184"/>
      <c r="G228" s="184"/>
      <c r="H228" s="184"/>
      <c r="I228" s="184"/>
      <c r="J228" s="184"/>
      <c r="K228" s="184"/>
      <c r="L228" s="184"/>
      <c r="M228" s="402"/>
      <c r="N228" s="353"/>
      <c r="O228" s="362"/>
      <c r="P228" s="360"/>
      <c r="Q228" s="256">
        <f t="shared" si="402"/>
        <v>0</v>
      </c>
      <c r="R228" s="389"/>
      <c r="S228" s="389"/>
      <c r="T228" s="360"/>
      <c r="U228" s="360"/>
      <c r="V228" s="360"/>
      <c r="W228" s="360"/>
      <c r="X228" s="360"/>
      <c r="Y228" s="360"/>
      <c r="Z228" s="360"/>
      <c r="AA228" s="360"/>
      <c r="AB228" s="360"/>
      <c r="AC228" s="360"/>
      <c r="AD228" s="256">
        <f t="shared" si="403"/>
        <v>0</v>
      </c>
      <c r="AE228" s="360"/>
      <c r="AF228" s="360"/>
      <c r="AG228" s="360"/>
      <c r="AH228" s="360"/>
      <c r="AI228" s="360"/>
      <c r="AJ228" s="360"/>
      <c r="AK228" s="360"/>
      <c r="AL228" s="360"/>
      <c r="AM228" s="360"/>
      <c r="AN228" s="360"/>
      <c r="AO228" s="360"/>
      <c r="AP228" s="360"/>
      <c r="AQ228" s="256">
        <f t="shared" si="404"/>
        <v>0</v>
      </c>
      <c r="AR228" s="360"/>
      <c r="AS228" s="360"/>
      <c r="AT228" s="360"/>
      <c r="AU228" s="389"/>
      <c r="AV228" s="389"/>
      <c r="AW228" s="389"/>
      <c r="AX228" s="389"/>
      <c r="AY228" s="389"/>
      <c r="AZ228" s="389"/>
      <c r="BA228" s="389"/>
      <c r="BB228" s="389"/>
      <c r="BC228" s="389"/>
      <c r="BD228" s="256">
        <f t="shared" si="405"/>
        <v>0</v>
      </c>
      <c r="BE228" s="389"/>
      <c r="BF228" s="389"/>
      <c r="BG228" s="389"/>
      <c r="BH228" s="389"/>
      <c r="BI228" s="389"/>
      <c r="BJ228" s="389"/>
      <c r="BK228" s="389"/>
      <c r="BL228" s="389"/>
      <c r="BM228" s="389"/>
      <c r="BN228" s="389"/>
      <c r="BO228" s="389"/>
      <c r="BP228" s="389"/>
      <c r="BQ228" s="256">
        <f t="shared" si="406"/>
        <v>0</v>
      </c>
      <c r="BR228" s="389"/>
      <c r="BS228" s="389"/>
      <c r="BT228" s="389"/>
      <c r="BU228" s="389"/>
      <c r="BV228" s="389"/>
      <c r="BW228" s="389"/>
      <c r="BX228" s="389"/>
      <c r="BY228" s="389"/>
      <c r="BZ228" s="389"/>
      <c r="CA228" s="389"/>
      <c r="CB228" s="389"/>
      <c r="CC228" s="389"/>
      <c r="CD228" s="256">
        <f t="shared" si="407"/>
        <v>0</v>
      </c>
      <c r="CE228" s="389"/>
      <c r="CF228" s="389"/>
      <c r="CG228" s="389"/>
      <c r="CH228" s="389"/>
      <c r="CI228" s="389"/>
      <c r="CJ228" s="389"/>
      <c r="CK228" s="389"/>
      <c r="CL228" s="389"/>
      <c r="CM228" s="389"/>
      <c r="CN228" s="389"/>
      <c r="CO228" s="389"/>
      <c r="CP228" s="389"/>
      <c r="CQ228" s="256">
        <f t="shared" si="408"/>
        <v>0</v>
      </c>
      <c r="CR228" s="389"/>
      <c r="CS228" s="389"/>
      <c r="CT228" s="389"/>
      <c r="CU228" s="389"/>
      <c r="CV228" s="389"/>
      <c r="CW228" s="389"/>
      <c r="CX228" s="389"/>
      <c r="CY228" s="389"/>
      <c r="CZ228" s="389"/>
      <c r="DA228" s="389"/>
      <c r="DB228" s="389"/>
      <c r="DC228" s="389"/>
      <c r="DD228" s="256">
        <f t="shared" si="409"/>
        <v>0</v>
      </c>
    </row>
    <row r="229" spans="2:108" ht="21.75" customHeight="1" x14ac:dyDescent="0.2">
      <c r="B229" s="14"/>
      <c r="C229" s="14">
        <v>7.2</v>
      </c>
      <c r="D229" s="106"/>
      <c r="E229" s="15" t="s">
        <v>232</v>
      </c>
      <c r="F229" s="16"/>
      <c r="G229" s="16"/>
      <c r="H229" s="16"/>
      <c r="I229" s="16"/>
      <c r="J229" s="16"/>
      <c r="K229" s="16"/>
      <c r="L229" s="16"/>
      <c r="M229" s="267"/>
      <c r="N229" s="264"/>
      <c r="O229" s="170"/>
      <c r="P229" s="326"/>
      <c r="Q229" s="334">
        <f>SUM(Q230:Q234)</f>
        <v>0</v>
      </c>
      <c r="R229" s="334">
        <f t="shared" ref="R229:AQ229" si="410">SUM(R230:R234)</f>
        <v>0</v>
      </c>
      <c r="S229" s="334">
        <f t="shared" si="410"/>
        <v>0</v>
      </c>
      <c r="T229" s="334">
        <f t="shared" si="410"/>
        <v>0</v>
      </c>
      <c r="U229" s="334">
        <f t="shared" si="410"/>
        <v>0</v>
      </c>
      <c r="V229" s="334">
        <f t="shared" si="410"/>
        <v>0</v>
      </c>
      <c r="W229" s="334">
        <f t="shared" si="410"/>
        <v>0</v>
      </c>
      <c r="X229" s="334">
        <f t="shared" si="410"/>
        <v>0</v>
      </c>
      <c r="Y229" s="334">
        <f t="shared" si="410"/>
        <v>0</v>
      </c>
      <c r="Z229" s="334">
        <f t="shared" si="410"/>
        <v>0</v>
      </c>
      <c r="AA229" s="334">
        <f t="shared" si="410"/>
        <v>0</v>
      </c>
      <c r="AB229" s="334">
        <f t="shared" si="410"/>
        <v>0</v>
      </c>
      <c r="AC229" s="334">
        <f t="shared" si="410"/>
        <v>0</v>
      </c>
      <c r="AD229" s="334">
        <f t="shared" si="410"/>
        <v>0</v>
      </c>
      <c r="AE229" s="334">
        <f t="shared" si="410"/>
        <v>0</v>
      </c>
      <c r="AF229" s="334">
        <f t="shared" si="410"/>
        <v>0</v>
      </c>
      <c r="AG229" s="334">
        <f t="shared" si="410"/>
        <v>0</v>
      </c>
      <c r="AH229" s="334">
        <f t="shared" si="410"/>
        <v>0</v>
      </c>
      <c r="AI229" s="334">
        <f t="shared" si="410"/>
        <v>0</v>
      </c>
      <c r="AJ229" s="334">
        <f t="shared" si="410"/>
        <v>0</v>
      </c>
      <c r="AK229" s="334">
        <f t="shared" si="410"/>
        <v>0</v>
      </c>
      <c r="AL229" s="334">
        <f t="shared" si="410"/>
        <v>0</v>
      </c>
      <c r="AM229" s="334">
        <f t="shared" si="410"/>
        <v>0</v>
      </c>
      <c r="AN229" s="334">
        <f t="shared" si="410"/>
        <v>0</v>
      </c>
      <c r="AO229" s="334">
        <f t="shared" si="410"/>
        <v>0</v>
      </c>
      <c r="AP229" s="334">
        <f t="shared" si="410"/>
        <v>0</v>
      </c>
      <c r="AQ229" s="334">
        <f t="shared" si="410"/>
        <v>0</v>
      </c>
      <c r="AR229" s="334">
        <f t="shared" ref="AR229:BQ229" si="411">SUM(AR230:AR234)</f>
        <v>0</v>
      </c>
      <c r="AS229" s="334">
        <f t="shared" si="411"/>
        <v>0</v>
      </c>
      <c r="AT229" s="334">
        <f t="shared" si="411"/>
        <v>0</v>
      </c>
      <c r="AU229" s="334">
        <f t="shared" si="411"/>
        <v>0</v>
      </c>
      <c r="AV229" s="334">
        <f t="shared" si="411"/>
        <v>0</v>
      </c>
      <c r="AW229" s="334">
        <f t="shared" si="411"/>
        <v>0</v>
      </c>
      <c r="AX229" s="334">
        <f t="shared" si="411"/>
        <v>0</v>
      </c>
      <c r="AY229" s="334">
        <f t="shared" si="411"/>
        <v>0</v>
      </c>
      <c r="AZ229" s="334">
        <f t="shared" si="411"/>
        <v>0</v>
      </c>
      <c r="BA229" s="334">
        <f t="shared" si="411"/>
        <v>0</v>
      </c>
      <c r="BB229" s="334">
        <f t="shared" si="411"/>
        <v>0</v>
      </c>
      <c r="BC229" s="334">
        <f t="shared" si="411"/>
        <v>0</v>
      </c>
      <c r="BD229" s="334">
        <f t="shared" si="411"/>
        <v>0</v>
      </c>
      <c r="BE229" s="334">
        <f t="shared" si="411"/>
        <v>0</v>
      </c>
      <c r="BF229" s="334">
        <f t="shared" si="411"/>
        <v>0</v>
      </c>
      <c r="BG229" s="334">
        <f t="shared" si="411"/>
        <v>0</v>
      </c>
      <c r="BH229" s="334">
        <f t="shared" si="411"/>
        <v>0</v>
      </c>
      <c r="BI229" s="334">
        <f t="shared" si="411"/>
        <v>0</v>
      </c>
      <c r="BJ229" s="334">
        <f t="shared" si="411"/>
        <v>0</v>
      </c>
      <c r="BK229" s="334">
        <f t="shared" si="411"/>
        <v>0</v>
      </c>
      <c r="BL229" s="334">
        <f t="shared" si="411"/>
        <v>0</v>
      </c>
      <c r="BM229" s="334">
        <f t="shared" si="411"/>
        <v>0</v>
      </c>
      <c r="BN229" s="334">
        <f t="shared" si="411"/>
        <v>0</v>
      </c>
      <c r="BO229" s="334">
        <f t="shared" si="411"/>
        <v>0</v>
      </c>
      <c r="BP229" s="334">
        <f t="shared" si="411"/>
        <v>0</v>
      </c>
      <c r="BQ229" s="334">
        <f t="shared" si="411"/>
        <v>0</v>
      </c>
      <c r="BR229" s="334">
        <f t="shared" ref="BR229:CD229" si="412">SUM(BR230:BR234)</f>
        <v>0</v>
      </c>
      <c r="BS229" s="334">
        <f t="shared" si="412"/>
        <v>0</v>
      </c>
      <c r="BT229" s="334">
        <f t="shared" si="412"/>
        <v>0</v>
      </c>
      <c r="BU229" s="334">
        <f t="shared" si="412"/>
        <v>0</v>
      </c>
      <c r="BV229" s="334">
        <f t="shared" si="412"/>
        <v>0</v>
      </c>
      <c r="BW229" s="334">
        <f t="shared" si="412"/>
        <v>0</v>
      </c>
      <c r="BX229" s="334">
        <f t="shared" si="412"/>
        <v>0</v>
      </c>
      <c r="BY229" s="334">
        <f t="shared" si="412"/>
        <v>0</v>
      </c>
      <c r="BZ229" s="334">
        <f t="shared" si="412"/>
        <v>0</v>
      </c>
      <c r="CA229" s="334">
        <f t="shared" si="412"/>
        <v>0</v>
      </c>
      <c r="CB229" s="334">
        <f t="shared" si="412"/>
        <v>0</v>
      </c>
      <c r="CC229" s="334">
        <f t="shared" si="412"/>
        <v>0</v>
      </c>
      <c r="CD229" s="334">
        <f t="shared" si="412"/>
        <v>0</v>
      </c>
      <c r="CE229" s="334">
        <f t="shared" ref="CE229:CQ229" si="413">SUM(CE230:CE234)</f>
        <v>0</v>
      </c>
      <c r="CF229" s="334">
        <f t="shared" si="413"/>
        <v>0</v>
      </c>
      <c r="CG229" s="334">
        <f t="shared" si="413"/>
        <v>0</v>
      </c>
      <c r="CH229" s="334">
        <f t="shared" si="413"/>
        <v>0</v>
      </c>
      <c r="CI229" s="334">
        <f t="shared" si="413"/>
        <v>0</v>
      </c>
      <c r="CJ229" s="334">
        <f t="shared" si="413"/>
        <v>0</v>
      </c>
      <c r="CK229" s="334">
        <f t="shared" si="413"/>
        <v>0</v>
      </c>
      <c r="CL229" s="334">
        <f t="shared" si="413"/>
        <v>0</v>
      </c>
      <c r="CM229" s="334">
        <f t="shared" si="413"/>
        <v>0</v>
      </c>
      <c r="CN229" s="334">
        <f t="shared" si="413"/>
        <v>0</v>
      </c>
      <c r="CO229" s="334">
        <f t="shared" si="413"/>
        <v>0</v>
      </c>
      <c r="CP229" s="334">
        <f t="shared" si="413"/>
        <v>0</v>
      </c>
      <c r="CQ229" s="334">
        <f t="shared" si="413"/>
        <v>0</v>
      </c>
      <c r="CR229" s="334">
        <f t="shared" ref="CR229:DD229" si="414">SUM(CR230:CR234)</f>
        <v>0</v>
      </c>
      <c r="CS229" s="334">
        <f t="shared" si="414"/>
        <v>0</v>
      </c>
      <c r="CT229" s="334">
        <f t="shared" si="414"/>
        <v>0</v>
      </c>
      <c r="CU229" s="334">
        <f t="shared" si="414"/>
        <v>0</v>
      </c>
      <c r="CV229" s="334">
        <f t="shared" si="414"/>
        <v>0</v>
      </c>
      <c r="CW229" s="334">
        <f t="shared" si="414"/>
        <v>0</v>
      </c>
      <c r="CX229" s="334">
        <f t="shared" si="414"/>
        <v>0</v>
      </c>
      <c r="CY229" s="334">
        <f t="shared" si="414"/>
        <v>0</v>
      </c>
      <c r="CZ229" s="334">
        <f t="shared" si="414"/>
        <v>0</v>
      </c>
      <c r="DA229" s="334">
        <f t="shared" si="414"/>
        <v>0</v>
      </c>
      <c r="DB229" s="334">
        <f t="shared" si="414"/>
        <v>0</v>
      </c>
      <c r="DC229" s="334">
        <f t="shared" si="414"/>
        <v>0</v>
      </c>
      <c r="DD229" s="334">
        <f t="shared" si="414"/>
        <v>0</v>
      </c>
    </row>
    <row r="230" spans="2:108" x14ac:dyDescent="0.2">
      <c r="B230" s="166">
        <v>4721</v>
      </c>
      <c r="C230" s="145" t="s">
        <v>263</v>
      </c>
      <c r="D230" s="153" t="s">
        <v>36</v>
      </c>
      <c r="E230" s="99" t="s">
        <v>462</v>
      </c>
      <c r="F230" s="184"/>
      <c r="G230" s="184"/>
      <c r="H230" s="184"/>
      <c r="I230" s="184"/>
      <c r="J230" s="184"/>
      <c r="K230" s="184"/>
      <c r="L230" s="184"/>
      <c r="M230" s="402"/>
      <c r="N230" s="353"/>
      <c r="O230" s="403"/>
      <c r="P230" s="360"/>
      <c r="Q230" s="256">
        <f>P230*N230*M230</f>
        <v>0</v>
      </c>
      <c r="R230" s="389"/>
      <c r="S230" s="389"/>
      <c r="T230" s="389"/>
      <c r="U230" s="389"/>
      <c r="V230" s="389"/>
      <c r="W230" s="389"/>
      <c r="X230" s="389"/>
      <c r="Y230" s="389"/>
      <c r="Z230" s="389"/>
      <c r="AA230" s="389"/>
      <c r="AB230" s="389"/>
      <c r="AC230" s="389"/>
      <c r="AD230" s="256">
        <f t="shared" ref="AD230:AD234" si="415">SUM(R230:AC230)</f>
        <v>0</v>
      </c>
      <c r="AE230" s="389"/>
      <c r="AF230" s="389"/>
      <c r="AG230" s="389"/>
      <c r="AH230" s="389"/>
      <c r="AI230" s="389"/>
      <c r="AJ230" s="389"/>
      <c r="AK230" s="389"/>
      <c r="AL230" s="389"/>
      <c r="AM230" s="389"/>
      <c r="AN230" s="389"/>
      <c r="AO230" s="389"/>
      <c r="AP230" s="389"/>
      <c r="AQ230" s="256">
        <f t="shared" ref="AQ230:AQ234" si="416">SUM(AE230:AP230)</f>
        <v>0</v>
      </c>
      <c r="AR230" s="389"/>
      <c r="AS230" s="389"/>
      <c r="AT230" s="389"/>
      <c r="AU230" s="389"/>
      <c r="AV230" s="389"/>
      <c r="AW230" s="389"/>
      <c r="AX230" s="389"/>
      <c r="AY230" s="389"/>
      <c r="AZ230" s="389"/>
      <c r="BA230" s="389"/>
      <c r="BB230" s="389"/>
      <c r="BC230" s="389"/>
      <c r="BD230" s="256">
        <f t="shared" ref="BD230:BD234" si="417">SUM(AR230:BC230)</f>
        <v>0</v>
      </c>
      <c r="BE230" s="389"/>
      <c r="BF230" s="389"/>
      <c r="BG230" s="389"/>
      <c r="BH230" s="389"/>
      <c r="BI230" s="389"/>
      <c r="BJ230" s="389"/>
      <c r="BK230" s="389"/>
      <c r="BL230" s="389"/>
      <c r="BM230" s="389"/>
      <c r="BN230" s="389"/>
      <c r="BO230" s="389"/>
      <c r="BP230" s="389"/>
      <c r="BQ230" s="256">
        <f t="shared" ref="BQ230:BQ234" si="418">SUM(BE230:BP230)</f>
        <v>0</v>
      </c>
      <c r="BR230" s="389"/>
      <c r="BS230" s="389"/>
      <c r="BT230" s="389"/>
      <c r="BU230" s="389"/>
      <c r="BV230" s="389"/>
      <c r="BW230" s="389"/>
      <c r="BX230" s="389"/>
      <c r="BY230" s="389"/>
      <c r="BZ230" s="389"/>
      <c r="CA230" s="389"/>
      <c r="CB230" s="389"/>
      <c r="CC230" s="389"/>
      <c r="CD230" s="256">
        <f t="shared" ref="CD230:CD234" si="419">SUM(BR230:CC230)</f>
        <v>0</v>
      </c>
      <c r="CE230" s="389"/>
      <c r="CF230" s="389"/>
      <c r="CG230" s="389"/>
      <c r="CH230" s="389"/>
      <c r="CI230" s="389"/>
      <c r="CJ230" s="389"/>
      <c r="CK230" s="389"/>
      <c r="CL230" s="389"/>
      <c r="CM230" s="389"/>
      <c r="CN230" s="389"/>
      <c r="CO230" s="389"/>
      <c r="CP230" s="389"/>
      <c r="CQ230" s="256">
        <f t="shared" ref="CQ230:CQ234" si="420">SUM(CE230:CP230)</f>
        <v>0</v>
      </c>
      <c r="CR230" s="389"/>
      <c r="CS230" s="389"/>
      <c r="CT230" s="389"/>
      <c r="CU230" s="389"/>
      <c r="CV230" s="389"/>
      <c r="CW230" s="389"/>
      <c r="CX230" s="389"/>
      <c r="CY230" s="389"/>
      <c r="CZ230" s="389"/>
      <c r="DA230" s="389"/>
      <c r="DB230" s="389"/>
      <c r="DC230" s="389"/>
      <c r="DD230" s="256">
        <f t="shared" ref="DD230:DD234" si="421">SUM(CR230:DC230)</f>
        <v>0</v>
      </c>
    </row>
    <row r="231" spans="2:108" x14ac:dyDescent="0.2">
      <c r="B231" s="166">
        <v>4721</v>
      </c>
      <c r="C231" s="145" t="s">
        <v>264</v>
      </c>
      <c r="D231" s="153" t="s">
        <v>36</v>
      </c>
      <c r="E231" s="99" t="s">
        <v>463</v>
      </c>
      <c r="F231" s="184"/>
      <c r="G231" s="184"/>
      <c r="H231" s="184"/>
      <c r="I231" s="184"/>
      <c r="J231" s="184"/>
      <c r="K231" s="184"/>
      <c r="L231" s="184"/>
      <c r="M231" s="402"/>
      <c r="N231" s="353"/>
      <c r="O231" s="403"/>
      <c r="P231" s="360"/>
      <c r="Q231" s="256">
        <f t="shared" ref="Q231:Q234" si="422">P231*N231*M231</f>
        <v>0</v>
      </c>
      <c r="R231" s="389"/>
      <c r="S231" s="389"/>
      <c r="T231" s="389"/>
      <c r="U231" s="389"/>
      <c r="V231" s="389"/>
      <c r="W231" s="389"/>
      <c r="X231" s="389"/>
      <c r="Y231" s="389"/>
      <c r="Z231" s="389"/>
      <c r="AA231" s="389"/>
      <c r="AB231" s="389"/>
      <c r="AC231" s="389"/>
      <c r="AD231" s="256">
        <f t="shared" si="415"/>
        <v>0</v>
      </c>
      <c r="AE231" s="389"/>
      <c r="AF231" s="389"/>
      <c r="AG231" s="389"/>
      <c r="AH231" s="389"/>
      <c r="AI231" s="389"/>
      <c r="AJ231" s="389"/>
      <c r="AK231" s="389"/>
      <c r="AL231" s="389"/>
      <c r="AM231" s="389"/>
      <c r="AN231" s="389"/>
      <c r="AO231" s="389"/>
      <c r="AP231" s="389"/>
      <c r="AQ231" s="256">
        <f t="shared" si="416"/>
        <v>0</v>
      </c>
      <c r="AR231" s="389"/>
      <c r="AS231" s="389"/>
      <c r="AT231" s="389"/>
      <c r="AU231" s="389"/>
      <c r="AV231" s="389"/>
      <c r="AW231" s="389"/>
      <c r="AX231" s="389"/>
      <c r="AY231" s="389"/>
      <c r="AZ231" s="389"/>
      <c r="BA231" s="389"/>
      <c r="BB231" s="389"/>
      <c r="BC231" s="389"/>
      <c r="BD231" s="256">
        <f t="shared" si="417"/>
        <v>0</v>
      </c>
      <c r="BE231" s="389"/>
      <c r="BF231" s="389"/>
      <c r="BG231" s="389"/>
      <c r="BH231" s="389"/>
      <c r="BI231" s="389"/>
      <c r="BJ231" s="389"/>
      <c r="BK231" s="389"/>
      <c r="BL231" s="389"/>
      <c r="BM231" s="389"/>
      <c r="BN231" s="389"/>
      <c r="BO231" s="389"/>
      <c r="BP231" s="389"/>
      <c r="BQ231" s="256">
        <f t="shared" si="418"/>
        <v>0</v>
      </c>
      <c r="BR231" s="389"/>
      <c r="BS231" s="389"/>
      <c r="BT231" s="389"/>
      <c r="BU231" s="389"/>
      <c r="BV231" s="389"/>
      <c r="BW231" s="389"/>
      <c r="BX231" s="389"/>
      <c r="BY231" s="389"/>
      <c r="BZ231" s="389"/>
      <c r="CA231" s="389"/>
      <c r="CB231" s="389"/>
      <c r="CC231" s="389"/>
      <c r="CD231" s="256">
        <f t="shared" si="419"/>
        <v>0</v>
      </c>
      <c r="CE231" s="389"/>
      <c r="CF231" s="389"/>
      <c r="CG231" s="389"/>
      <c r="CH231" s="389"/>
      <c r="CI231" s="389"/>
      <c r="CJ231" s="389"/>
      <c r="CK231" s="389"/>
      <c r="CL231" s="389"/>
      <c r="CM231" s="389"/>
      <c r="CN231" s="389"/>
      <c r="CO231" s="389"/>
      <c r="CP231" s="389"/>
      <c r="CQ231" s="256">
        <f t="shared" si="420"/>
        <v>0</v>
      </c>
      <c r="CR231" s="389"/>
      <c r="CS231" s="389"/>
      <c r="CT231" s="389"/>
      <c r="CU231" s="389"/>
      <c r="CV231" s="389"/>
      <c r="CW231" s="389"/>
      <c r="CX231" s="389"/>
      <c r="CY231" s="389"/>
      <c r="CZ231" s="389"/>
      <c r="DA231" s="389"/>
      <c r="DB231" s="389"/>
      <c r="DC231" s="389"/>
      <c r="DD231" s="256">
        <f t="shared" si="421"/>
        <v>0</v>
      </c>
    </row>
    <row r="232" spans="2:108" x14ac:dyDescent="0.2">
      <c r="B232" s="166">
        <v>4721</v>
      </c>
      <c r="C232" s="145" t="s">
        <v>465</v>
      </c>
      <c r="D232" s="153" t="s">
        <v>36</v>
      </c>
      <c r="E232" s="99" t="s">
        <v>464</v>
      </c>
      <c r="F232" s="184"/>
      <c r="G232" s="184"/>
      <c r="H232" s="184"/>
      <c r="I232" s="184"/>
      <c r="J232" s="184"/>
      <c r="K232" s="184"/>
      <c r="L232" s="184"/>
      <c r="M232" s="402"/>
      <c r="N232" s="353"/>
      <c r="O232" s="403"/>
      <c r="P232" s="360"/>
      <c r="Q232" s="256">
        <f t="shared" si="422"/>
        <v>0</v>
      </c>
      <c r="R232" s="389"/>
      <c r="S232" s="389"/>
      <c r="T232" s="389"/>
      <c r="U232" s="389"/>
      <c r="V232" s="389"/>
      <c r="W232" s="389"/>
      <c r="X232" s="389"/>
      <c r="Y232" s="389"/>
      <c r="Z232" s="389"/>
      <c r="AA232" s="389"/>
      <c r="AB232" s="389"/>
      <c r="AC232" s="389"/>
      <c r="AD232" s="256">
        <f t="shared" si="415"/>
        <v>0</v>
      </c>
      <c r="AE232" s="389"/>
      <c r="AF232" s="389"/>
      <c r="AG232" s="389"/>
      <c r="AH232" s="389"/>
      <c r="AI232" s="389"/>
      <c r="AJ232" s="389"/>
      <c r="AK232" s="389"/>
      <c r="AL232" s="389"/>
      <c r="AM232" s="389"/>
      <c r="AN232" s="389"/>
      <c r="AO232" s="389"/>
      <c r="AP232" s="389"/>
      <c r="AQ232" s="256">
        <f t="shared" si="416"/>
        <v>0</v>
      </c>
      <c r="AR232" s="389"/>
      <c r="AS232" s="389"/>
      <c r="AT232" s="389"/>
      <c r="AU232" s="389"/>
      <c r="AV232" s="389"/>
      <c r="AW232" s="389"/>
      <c r="AX232" s="389"/>
      <c r="AY232" s="389"/>
      <c r="AZ232" s="389"/>
      <c r="BA232" s="389"/>
      <c r="BB232" s="389"/>
      <c r="BC232" s="389"/>
      <c r="BD232" s="256">
        <f t="shared" si="417"/>
        <v>0</v>
      </c>
      <c r="BE232" s="389"/>
      <c r="BF232" s="389"/>
      <c r="BG232" s="389"/>
      <c r="BH232" s="389"/>
      <c r="BI232" s="389"/>
      <c r="BJ232" s="389"/>
      <c r="BK232" s="389"/>
      <c r="BL232" s="389"/>
      <c r="BM232" s="389"/>
      <c r="BN232" s="389"/>
      <c r="BO232" s="389"/>
      <c r="BP232" s="389"/>
      <c r="BQ232" s="256">
        <f t="shared" si="418"/>
        <v>0</v>
      </c>
      <c r="BR232" s="389"/>
      <c r="BS232" s="389"/>
      <c r="BT232" s="389"/>
      <c r="BU232" s="389"/>
      <c r="BV232" s="389"/>
      <c r="BW232" s="389"/>
      <c r="BX232" s="389"/>
      <c r="BY232" s="389"/>
      <c r="BZ232" s="389"/>
      <c r="CA232" s="389"/>
      <c r="CB232" s="389"/>
      <c r="CC232" s="389"/>
      <c r="CD232" s="256">
        <f t="shared" si="419"/>
        <v>0</v>
      </c>
      <c r="CE232" s="389"/>
      <c r="CF232" s="389"/>
      <c r="CG232" s="389"/>
      <c r="CH232" s="389"/>
      <c r="CI232" s="389"/>
      <c r="CJ232" s="389"/>
      <c r="CK232" s="389"/>
      <c r="CL232" s="389"/>
      <c r="CM232" s="389"/>
      <c r="CN232" s="389"/>
      <c r="CO232" s="389"/>
      <c r="CP232" s="389"/>
      <c r="CQ232" s="256">
        <f t="shared" si="420"/>
        <v>0</v>
      </c>
      <c r="CR232" s="389"/>
      <c r="CS232" s="389"/>
      <c r="CT232" s="389"/>
      <c r="CU232" s="389"/>
      <c r="CV232" s="389"/>
      <c r="CW232" s="389"/>
      <c r="CX232" s="389"/>
      <c r="CY232" s="389"/>
      <c r="CZ232" s="389"/>
      <c r="DA232" s="389"/>
      <c r="DB232" s="389"/>
      <c r="DC232" s="389"/>
      <c r="DD232" s="256">
        <f t="shared" si="421"/>
        <v>0</v>
      </c>
    </row>
    <row r="233" spans="2:108" x14ac:dyDescent="0.2">
      <c r="B233" s="166">
        <v>4721</v>
      </c>
      <c r="C233" s="145" t="s">
        <v>466</v>
      </c>
      <c r="D233" s="153" t="s">
        <v>36</v>
      </c>
      <c r="E233" s="99" t="s">
        <v>232</v>
      </c>
      <c r="F233" s="184"/>
      <c r="G233" s="184"/>
      <c r="H233" s="184"/>
      <c r="I233" s="184"/>
      <c r="J233" s="184"/>
      <c r="K233" s="184"/>
      <c r="L233" s="184"/>
      <c r="M233" s="402"/>
      <c r="N233" s="353"/>
      <c r="O233" s="403"/>
      <c r="P233" s="360"/>
      <c r="Q233" s="256">
        <f t="shared" si="422"/>
        <v>0</v>
      </c>
      <c r="R233" s="389"/>
      <c r="S233" s="389"/>
      <c r="T233" s="360"/>
      <c r="U233" s="360"/>
      <c r="V233" s="360"/>
      <c r="W233" s="360"/>
      <c r="X233" s="360"/>
      <c r="Y233" s="360"/>
      <c r="Z233" s="360"/>
      <c r="AA233" s="360"/>
      <c r="AB233" s="360"/>
      <c r="AC233" s="360"/>
      <c r="AD233" s="256">
        <f t="shared" si="415"/>
        <v>0</v>
      </c>
      <c r="AE233" s="360"/>
      <c r="AF233" s="360"/>
      <c r="AG233" s="360"/>
      <c r="AH233" s="360"/>
      <c r="AI233" s="360"/>
      <c r="AJ233" s="360"/>
      <c r="AK233" s="360"/>
      <c r="AL233" s="360"/>
      <c r="AM233" s="360"/>
      <c r="AN233" s="360"/>
      <c r="AO233" s="360"/>
      <c r="AP233" s="360"/>
      <c r="AQ233" s="256">
        <f t="shared" si="416"/>
        <v>0</v>
      </c>
      <c r="AR233" s="360"/>
      <c r="AS233" s="360"/>
      <c r="AT233" s="360"/>
      <c r="AU233" s="389"/>
      <c r="AV233" s="389"/>
      <c r="AW233" s="389"/>
      <c r="AX233" s="389"/>
      <c r="AY233" s="389"/>
      <c r="AZ233" s="389"/>
      <c r="BA233" s="389"/>
      <c r="BB233" s="389"/>
      <c r="BC233" s="389"/>
      <c r="BD233" s="256">
        <f t="shared" si="417"/>
        <v>0</v>
      </c>
      <c r="BE233" s="389"/>
      <c r="BF233" s="389"/>
      <c r="BG233" s="389"/>
      <c r="BH233" s="389"/>
      <c r="BI233" s="389"/>
      <c r="BJ233" s="389"/>
      <c r="BK233" s="389"/>
      <c r="BL233" s="389"/>
      <c r="BM233" s="389"/>
      <c r="BN233" s="389"/>
      <c r="BO233" s="389"/>
      <c r="BP233" s="389"/>
      <c r="BQ233" s="256">
        <f t="shared" si="418"/>
        <v>0</v>
      </c>
      <c r="BR233" s="389"/>
      <c r="BS233" s="389"/>
      <c r="BT233" s="389"/>
      <c r="BU233" s="389"/>
      <c r="BV233" s="389"/>
      <c r="BW233" s="389"/>
      <c r="BX233" s="389"/>
      <c r="BY233" s="389"/>
      <c r="BZ233" s="389"/>
      <c r="CA233" s="389"/>
      <c r="CB233" s="389"/>
      <c r="CC233" s="389"/>
      <c r="CD233" s="256">
        <f t="shared" si="419"/>
        <v>0</v>
      </c>
      <c r="CE233" s="389"/>
      <c r="CF233" s="389"/>
      <c r="CG233" s="389"/>
      <c r="CH233" s="389"/>
      <c r="CI233" s="389"/>
      <c r="CJ233" s="389"/>
      <c r="CK233" s="389"/>
      <c r="CL233" s="389"/>
      <c r="CM233" s="389"/>
      <c r="CN233" s="389"/>
      <c r="CO233" s="389"/>
      <c r="CP233" s="389"/>
      <c r="CQ233" s="256">
        <f t="shared" si="420"/>
        <v>0</v>
      </c>
      <c r="CR233" s="389"/>
      <c r="CS233" s="389"/>
      <c r="CT233" s="389"/>
      <c r="CU233" s="389"/>
      <c r="CV233" s="389"/>
      <c r="CW233" s="389"/>
      <c r="CX233" s="389"/>
      <c r="CY233" s="389"/>
      <c r="CZ233" s="389"/>
      <c r="DA233" s="389"/>
      <c r="DB233" s="389"/>
      <c r="DC233" s="389"/>
      <c r="DD233" s="256">
        <f t="shared" si="421"/>
        <v>0</v>
      </c>
    </row>
    <row r="234" spans="2:108" x14ac:dyDescent="0.2">
      <c r="B234" s="166">
        <v>4722</v>
      </c>
      <c r="C234" s="145" t="s">
        <v>467</v>
      </c>
      <c r="D234" s="153" t="s">
        <v>36</v>
      </c>
      <c r="E234" s="99" t="s">
        <v>233</v>
      </c>
      <c r="F234" s="184"/>
      <c r="G234" s="184"/>
      <c r="H234" s="184"/>
      <c r="I234" s="184"/>
      <c r="J234" s="184"/>
      <c r="K234" s="184"/>
      <c r="L234" s="184"/>
      <c r="M234" s="402"/>
      <c r="N234" s="353"/>
      <c r="O234" s="403"/>
      <c r="P234" s="360"/>
      <c r="Q234" s="256">
        <f t="shared" si="422"/>
        <v>0</v>
      </c>
      <c r="R234" s="389"/>
      <c r="S234" s="389"/>
      <c r="T234" s="360"/>
      <c r="U234" s="360"/>
      <c r="V234" s="360"/>
      <c r="W234" s="360"/>
      <c r="X234" s="360"/>
      <c r="Y234" s="360"/>
      <c r="Z234" s="360"/>
      <c r="AA234" s="360"/>
      <c r="AB234" s="360"/>
      <c r="AC234" s="360"/>
      <c r="AD234" s="256">
        <f t="shared" si="415"/>
        <v>0</v>
      </c>
      <c r="AE234" s="360"/>
      <c r="AF234" s="360"/>
      <c r="AG234" s="360"/>
      <c r="AH234" s="360"/>
      <c r="AI234" s="360"/>
      <c r="AJ234" s="360"/>
      <c r="AK234" s="360"/>
      <c r="AL234" s="360"/>
      <c r="AM234" s="360"/>
      <c r="AN234" s="360"/>
      <c r="AO234" s="360"/>
      <c r="AP234" s="360"/>
      <c r="AQ234" s="256">
        <f t="shared" si="416"/>
        <v>0</v>
      </c>
      <c r="AR234" s="360"/>
      <c r="AS234" s="360"/>
      <c r="AT234" s="360"/>
      <c r="AU234" s="389"/>
      <c r="AV234" s="389"/>
      <c r="AW234" s="389"/>
      <c r="AX234" s="389"/>
      <c r="AY234" s="389"/>
      <c r="AZ234" s="389"/>
      <c r="BA234" s="389"/>
      <c r="BB234" s="389"/>
      <c r="BC234" s="389"/>
      <c r="BD234" s="256">
        <f t="shared" si="417"/>
        <v>0</v>
      </c>
      <c r="BE234" s="389"/>
      <c r="BF234" s="389"/>
      <c r="BG234" s="389"/>
      <c r="BH234" s="389"/>
      <c r="BI234" s="389"/>
      <c r="BJ234" s="389"/>
      <c r="BK234" s="389"/>
      <c r="BL234" s="389"/>
      <c r="BM234" s="389"/>
      <c r="BN234" s="389"/>
      <c r="BO234" s="389"/>
      <c r="BP234" s="389"/>
      <c r="BQ234" s="256">
        <f t="shared" si="418"/>
        <v>0</v>
      </c>
      <c r="BR234" s="389"/>
      <c r="BS234" s="389"/>
      <c r="BT234" s="389"/>
      <c r="BU234" s="389"/>
      <c r="BV234" s="389"/>
      <c r="BW234" s="389"/>
      <c r="BX234" s="389"/>
      <c r="BY234" s="389"/>
      <c r="BZ234" s="389"/>
      <c r="CA234" s="389"/>
      <c r="CB234" s="389"/>
      <c r="CC234" s="389"/>
      <c r="CD234" s="256">
        <f t="shared" si="419"/>
        <v>0</v>
      </c>
      <c r="CE234" s="389"/>
      <c r="CF234" s="389"/>
      <c r="CG234" s="389"/>
      <c r="CH234" s="389"/>
      <c r="CI234" s="389"/>
      <c r="CJ234" s="389"/>
      <c r="CK234" s="389"/>
      <c r="CL234" s="389"/>
      <c r="CM234" s="389"/>
      <c r="CN234" s="389"/>
      <c r="CO234" s="389"/>
      <c r="CP234" s="389"/>
      <c r="CQ234" s="256">
        <f t="shared" si="420"/>
        <v>0</v>
      </c>
      <c r="CR234" s="389"/>
      <c r="CS234" s="389"/>
      <c r="CT234" s="389"/>
      <c r="CU234" s="389"/>
      <c r="CV234" s="389"/>
      <c r="CW234" s="389"/>
      <c r="CX234" s="389"/>
      <c r="CY234" s="389"/>
      <c r="CZ234" s="389"/>
      <c r="DA234" s="389"/>
      <c r="DB234" s="389"/>
      <c r="DC234" s="389"/>
      <c r="DD234" s="256">
        <f t="shared" si="421"/>
        <v>0</v>
      </c>
    </row>
    <row r="235" spans="2:108" ht="21.75" customHeight="1" x14ac:dyDescent="0.2">
      <c r="B235" s="14"/>
      <c r="C235" s="14">
        <v>7.3</v>
      </c>
      <c r="D235" s="106"/>
      <c r="E235" s="15" t="s">
        <v>234</v>
      </c>
      <c r="F235" s="16"/>
      <c r="G235" s="16"/>
      <c r="H235" s="16"/>
      <c r="I235" s="16"/>
      <c r="J235" s="16"/>
      <c r="K235" s="16"/>
      <c r="L235" s="16"/>
      <c r="M235" s="267"/>
      <c r="N235" s="264"/>
      <c r="O235" s="170"/>
      <c r="P235" s="326"/>
      <c r="Q235" s="334">
        <f>SUM(Q236:Q239)</f>
        <v>0</v>
      </c>
      <c r="R235" s="334">
        <f t="shared" ref="R235:AQ235" si="423">SUM(R236:R239)</f>
        <v>0</v>
      </c>
      <c r="S235" s="334">
        <f t="shared" si="423"/>
        <v>0</v>
      </c>
      <c r="T235" s="334">
        <f t="shared" si="423"/>
        <v>0</v>
      </c>
      <c r="U235" s="334">
        <f t="shared" si="423"/>
        <v>0</v>
      </c>
      <c r="V235" s="334">
        <f t="shared" si="423"/>
        <v>0</v>
      </c>
      <c r="W235" s="334">
        <f t="shared" si="423"/>
        <v>0</v>
      </c>
      <c r="X235" s="334">
        <f t="shared" si="423"/>
        <v>0</v>
      </c>
      <c r="Y235" s="334">
        <f t="shared" si="423"/>
        <v>0</v>
      </c>
      <c r="Z235" s="334">
        <f t="shared" si="423"/>
        <v>0</v>
      </c>
      <c r="AA235" s="334">
        <f t="shared" si="423"/>
        <v>0</v>
      </c>
      <c r="AB235" s="334">
        <f t="shared" si="423"/>
        <v>0</v>
      </c>
      <c r="AC235" s="334">
        <f t="shared" si="423"/>
        <v>0</v>
      </c>
      <c r="AD235" s="334">
        <f t="shared" si="423"/>
        <v>0</v>
      </c>
      <c r="AE235" s="334">
        <f t="shared" si="423"/>
        <v>0</v>
      </c>
      <c r="AF235" s="334">
        <f t="shared" si="423"/>
        <v>0</v>
      </c>
      <c r="AG235" s="334">
        <f t="shared" si="423"/>
        <v>0</v>
      </c>
      <c r="AH235" s="334">
        <f t="shared" si="423"/>
        <v>0</v>
      </c>
      <c r="AI235" s="334">
        <f t="shared" si="423"/>
        <v>0</v>
      </c>
      <c r="AJ235" s="334">
        <f t="shared" si="423"/>
        <v>0</v>
      </c>
      <c r="AK235" s="334">
        <f t="shared" si="423"/>
        <v>0</v>
      </c>
      <c r="AL235" s="334">
        <f t="shared" si="423"/>
        <v>0</v>
      </c>
      <c r="AM235" s="334">
        <f t="shared" si="423"/>
        <v>0</v>
      </c>
      <c r="AN235" s="334">
        <f t="shared" si="423"/>
        <v>0</v>
      </c>
      <c r="AO235" s="334">
        <f t="shared" si="423"/>
        <v>0</v>
      </c>
      <c r="AP235" s="334">
        <f t="shared" si="423"/>
        <v>0</v>
      </c>
      <c r="AQ235" s="334">
        <f t="shared" si="423"/>
        <v>0</v>
      </c>
      <c r="AR235" s="334">
        <f t="shared" ref="AR235:BQ235" si="424">SUM(AR236:AR239)</f>
        <v>0</v>
      </c>
      <c r="AS235" s="334">
        <f t="shared" si="424"/>
        <v>0</v>
      </c>
      <c r="AT235" s="334">
        <f t="shared" si="424"/>
        <v>0</v>
      </c>
      <c r="AU235" s="334">
        <f t="shared" si="424"/>
        <v>0</v>
      </c>
      <c r="AV235" s="334">
        <f t="shared" si="424"/>
        <v>0</v>
      </c>
      <c r="AW235" s="334">
        <f t="shared" si="424"/>
        <v>0</v>
      </c>
      <c r="AX235" s="334">
        <f t="shared" si="424"/>
        <v>0</v>
      </c>
      <c r="AY235" s="334">
        <f t="shared" si="424"/>
        <v>0</v>
      </c>
      <c r="AZ235" s="334">
        <f t="shared" si="424"/>
        <v>0</v>
      </c>
      <c r="BA235" s="334">
        <f t="shared" si="424"/>
        <v>0</v>
      </c>
      <c r="BB235" s="334">
        <f t="shared" si="424"/>
        <v>0</v>
      </c>
      <c r="BC235" s="334">
        <f t="shared" si="424"/>
        <v>0</v>
      </c>
      <c r="BD235" s="334">
        <f t="shared" si="424"/>
        <v>0</v>
      </c>
      <c r="BE235" s="334">
        <f t="shared" si="424"/>
        <v>0</v>
      </c>
      <c r="BF235" s="334">
        <f t="shared" si="424"/>
        <v>0</v>
      </c>
      <c r="BG235" s="334">
        <f t="shared" si="424"/>
        <v>0</v>
      </c>
      <c r="BH235" s="334">
        <f t="shared" si="424"/>
        <v>0</v>
      </c>
      <c r="BI235" s="334">
        <f t="shared" si="424"/>
        <v>0</v>
      </c>
      <c r="BJ235" s="334">
        <f t="shared" si="424"/>
        <v>0</v>
      </c>
      <c r="BK235" s="334">
        <f t="shared" si="424"/>
        <v>0</v>
      </c>
      <c r="BL235" s="334">
        <f t="shared" si="424"/>
        <v>0</v>
      </c>
      <c r="BM235" s="334">
        <f t="shared" si="424"/>
        <v>0</v>
      </c>
      <c r="BN235" s="334">
        <f t="shared" si="424"/>
        <v>0</v>
      </c>
      <c r="BO235" s="334">
        <f t="shared" si="424"/>
        <v>0</v>
      </c>
      <c r="BP235" s="334">
        <f t="shared" si="424"/>
        <v>0</v>
      </c>
      <c r="BQ235" s="334">
        <f t="shared" si="424"/>
        <v>0</v>
      </c>
      <c r="BR235" s="334">
        <f t="shared" ref="BR235:CD235" si="425">SUM(BR236:BR239)</f>
        <v>0</v>
      </c>
      <c r="BS235" s="334">
        <f t="shared" si="425"/>
        <v>0</v>
      </c>
      <c r="BT235" s="334">
        <f t="shared" si="425"/>
        <v>0</v>
      </c>
      <c r="BU235" s="334">
        <f t="shared" si="425"/>
        <v>0</v>
      </c>
      <c r="BV235" s="334">
        <f t="shared" si="425"/>
        <v>0</v>
      </c>
      <c r="BW235" s="334">
        <f t="shared" si="425"/>
        <v>0</v>
      </c>
      <c r="BX235" s="334">
        <f t="shared" si="425"/>
        <v>0</v>
      </c>
      <c r="BY235" s="334">
        <f t="shared" si="425"/>
        <v>0</v>
      </c>
      <c r="BZ235" s="334">
        <f t="shared" si="425"/>
        <v>0</v>
      </c>
      <c r="CA235" s="334">
        <f t="shared" si="425"/>
        <v>0</v>
      </c>
      <c r="CB235" s="334">
        <f t="shared" si="425"/>
        <v>0</v>
      </c>
      <c r="CC235" s="334">
        <f t="shared" si="425"/>
        <v>0</v>
      </c>
      <c r="CD235" s="334">
        <f t="shared" si="425"/>
        <v>0</v>
      </c>
      <c r="CE235" s="334">
        <f t="shared" ref="CE235:CQ235" si="426">SUM(CE236:CE239)</f>
        <v>0</v>
      </c>
      <c r="CF235" s="334">
        <f t="shared" si="426"/>
        <v>0</v>
      </c>
      <c r="CG235" s="334">
        <f t="shared" si="426"/>
        <v>0</v>
      </c>
      <c r="CH235" s="334">
        <f t="shared" si="426"/>
        <v>0</v>
      </c>
      <c r="CI235" s="334">
        <f t="shared" si="426"/>
        <v>0</v>
      </c>
      <c r="CJ235" s="334">
        <f t="shared" si="426"/>
        <v>0</v>
      </c>
      <c r="CK235" s="334">
        <f t="shared" si="426"/>
        <v>0</v>
      </c>
      <c r="CL235" s="334">
        <f t="shared" si="426"/>
        <v>0</v>
      </c>
      <c r="CM235" s="334">
        <f t="shared" si="426"/>
        <v>0</v>
      </c>
      <c r="CN235" s="334">
        <f t="shared" si="426"/>
        <v>0</v>
      </c>
      <c r="CO235" s="334">
        <f t="shared" si="426"/>
        <v>0</v>
      </c>
      <c r="CP235" s="334">
        <f t="shared" si="426"/>
        <v>0</v>
      </c>
      <c r="CQ235" s="334">
        <f t="shared" si="426"/>
        <v>0</v>
      </c>
      <c r="CR235" s="334">
        <f t="shared" ref="CR235:DD235" si="427">SUM(CR236:CR239)</f>
        <v>0</v>
      </c>
      <c r="CS235" s="334">
        <f t="shared" si="427"/>
        <v>0</v>
      </c>
      <c r="CT235" s="334">
        <f t="shared" si="427"/>
        <v>0</v>
      </c>
      <c r="CU235" s="334">
        <f t="shared" si="427"/>
        <v>0</v>
      </c>
      <c r="CV235" s="334">
        <f t="shared" si="427"/>
        <v>0</v>
      </c>
      <c r="CW235" s="334">
        <f t="shared" si="427"/>
        <v>0</v>
      </c>
      <c r="CX235" s="334">
        <f t="shared" si="427"/>
        <v>0</v>
      </c>
      <c r="CY235" s="334">
        <f t="shared" si="427"/>
        <v>0</v>
      </c>
      <c r="CZ235" s="334">
        <f t="shared" si="427"/>
        <v>0</v>
      </c>
      <c r="DA235" s="334">
        <f t="shared" si="427"/>
        <v>0</v>
      </c>
      <c r="DB235" s="334">
        <f t="shared" si="427"/>
        <v>0</v>
      </c>
      <c r="DC235" s="334">
        <f t="shared" si="427"/>
        <v>0</v>
      </c>
      <c r="DD235" s="334">
        <f t="shared" si="427"/>
        <v>0</v>
      </c>
    </row>
    <row r="236" spans="2:108" x14ac:dyDescent="0.2">
      <c r="B236" s="166">
        <v>4731</v>
      </c>
      <c r="C236" s="145" t="s">
        <v>265</v>
      </c>
      <c r="D236" s="153" t="s">
        <v>36</v>
      </c>
      <c r="E236" s="99" t="s">
        <v>472</v>
      </c>
      <c r="F236" s="184"/>
      <c r="G236" s="184"/>
      <c r="H236" s="184"/>
      <c r="I236" s="184"/>
      <c r="J236" s="184"/>
      <c r="K236" s="184"/>
      <c r="L236" s="184"/>
      <c r="M236" s="402"/>
      <c r="N236" s="353"/>
      <c r="O236" s="403"/>
      <c r="P236" s="360"/>
      <c r="Q236" s="256">
        <f>P236*N236*M236</f>
        <v>0</v>
      </c>
      <c r="R236" s="389"/>
      <c r="S236" s="389"/>
      <c r="T236" s="389"/>
      <c r="U236" s="389"/>
      <c r="V236" s="389"/>
      <c r="W236" s="389"/>
      <c r="X236" s="389"/>
      <c r="Y236" s="389"/>
      <c r="Z236" s="389"/>
      <c r="AA236" s="389"/>
      <c r="AB236" s="389"/>
      <c r="AC236" s="389"/>
      <c r="AD236" s="256">
        <f t="shared" ref="AD236:AD239" si="428">SUM(R236:AC236)</f>
        <v>0</v>
      </c>
      <c r="AE236" s="389"/>
      <c r="AF236" s="389"/>
      <c r="AG236" s="389"/>
      <c r="AH236" s="389"/>
      <c r="AI236" s="389"/>
      <c r="AJ236" s="389"/>
      <c r="AK236" s="389"/>
      <c r="AL236" s="389"/>
      <c r="AM236" s="389"/>
      <c r="AN236" s="389"/>
      <c r="AO236" s="389"/>
      <c r="AP236" s="389"/>
      <c r="AQ236" s="256">
        <f t="shared" ref="AQ236:AQ239" si="429">SUM(AE236:AP236)</f>
        <v>0</v>
      </c>
      <c r="AR236" s="389"/>
      <c r="AS236" s="389"/>
      <c r="AT236" s="389"/>
      <c r="AU236" s="389"/>
      <c r="AV236" s="389"/>
      <c r="AW236" s="389"/>
      <c r="AX236" s="389"/>
      <c r="AY236" s="389"/>
      <c r="AZ236" s="389"/>
      <c r="BA236" s="389"/>
      <c r="BB236" s="389"/>
      <c r="BC236" s="389"/>
      <c r="BD236" s="256">
        <f t="shared" ref="BD236:BD239" si="430">SUM(AR236:BC236)</f>
        <v>0</v>
      </c>
      <c r="BE236" s="389"/>
      <c r="BF236" s="389"/>
      <c r="BG236" s="389"/>
      <c r="BH236" s="389"/>
      <c r="BI236" s="389"/>
      <c r="BJ236" s="389"/>
      <c r="BK236" s="389"/>
      <c r="BL236" s="389"/>
      <c r="BM236" s="389"/>
      <c r="BN236" s="389"/>
      <c r="BO236" s="389"/>
      <c r="BP236" s="389"/>
      <c r="BQ236" s="256">
        <f t="shared" ref="BQ236:BQ239" si="431">SUM(BE236:BP236)</f>
        <v>0</v>
      </c>
      <c r="BR236" s="389"/>
      <c r="BS236" s="389"/>
      <c r="BT236" s="389"/>
      <c r="BU236" s="389"/>
      <c r="BV236" s="389"/>
      <c r="BW236" s="389"/>
      <c r="BX236" s="389"/>
      <c r="BY236" s="389"/>
      <c r="BZ236" s="389"/>
      <c r="CA236" s="389"/>
      <c r="CB236" s="389"/>
      <c r="CC236" s="389"/>
      <c r="CD236" s="256">
        <f t="shared" ref="CD236:CD239" si="432">SUM(BR236:CC236)</f>
        <v>0</v>
      </c>
      <c r="CE236" s="389"/>
      <c r="CF236" s="389"/>
      <c r="CG236" s="389"/>
      <c r="CH236" s="389"/>
      <c r="CI236" s="389"/>
      <c r="CJ236" s="389"/>
      <c r="CK236" s="389"/>
      <c r="CL236" s="389"/>
      <c r="CM236" s="389"/>
      <c r="CN236" s="389"/>
      <c r="CO236" s="389"/>
      <c r="CP236" s="389"/>
      <c r="CQ236" s="256">
        <f t="shared" ref="CQ236:CQ239" si="433">SUM(CE236:CP236)</f>
        <v>0</v>
      </c>
      <c r="CR236" s="389"/>
      <c r="CS236" s="389"/>
      <c r="CT236" s="389"/>
      <c r="CU236" s="389"/>
      <c r="CV236" s="389"/>
      <c r="CW236" s="389"/>
      <c r="CX236" s="389"/>
      <c r="CY236" s="389"/>
      <c r="CZ236" s="389"/>
      <c r="DA236" s="389"/>
      <c r="DB236" s="389"/>
      <c r="DC236" s="389"/>
      <c r="DD236" s="256">
        <f t="shared" ref="DD236:DD239" si="434">SUM(CR236:DC236)</f>
        <v>0</v>
      </c>
    </row>
    <row r="237" spans="2:108" x14ac:dyDescent="0.2">
      <c r="B237" s="166">
        <v>4731</v>
      </c>
      <c r="C237" s="145" t="s">
        <v>476</v>
      </c>
      <c r="D237" s="153" t="s">
        <v>36</v>
      </c>
      <c r="E237" s="99" t="s">
        <v>473</v>
      </c>
      <c r="F237" s="184"/>
      <c r="G237" s="184"/>
      <c r="H237" s="184"/>
      <c r="I237" s="184"/>
      <c r="J237" s="184"/>
      <c r="K237" s="184"/>
      <c r="L237" s="184"/>
      <c r="M237" s="402"/>
      <c r="N237" s="353"/>
      <c r="O237" s="403"/>
      <c r="P237" s="360"/>
      <c r="Q237" s="256">
        <f t="shared" ref="Q237:Q238" si="435">P237*N237*M237</f>
        <v>0</v>
      </c>
      <c r="R237" s="389"/>
      <c r="S237" s="389"/>
      <c r="T237" s="389"/>
      <c r="U237" s="389"/>
      <c r="V237" s="389"/>
      <c r="W237" s="389"/>
      <c r="X237" s="389"/>
      <c r="Y237" s="389"/>
      <c r="Z237" s="389"/>
      <c r="AA237" s="741"/>
      <c r="AB237" s="389"/>
      <c r="AC237" s="389"/>
      <c r="AD237" s="256">
        <f t="shared" si="428"/>
        <v>0</v>
      </c>
      <c r="AE237" s="389"/>
      <c r="AF237" s="389"/>
      <c r="AG237" s="389"/>
      <c r="AH237" s="389"/>
      <c r="AI237" s="389"/>
      <c r="AJ237" s="389"/>
      <c r="AK237" s="389"/>
      <c r="AL237" s="389"/>
      <c r="AM237" s="389"/>
      <c r="AN237" s="389"/>
      <c r="AO237" s="389"/>
      <c r="AP237" s="389"/>
      <c r="AQ237" s="256">
        <f t="shared" si="429"/>
        <v>0</v>
      </c>
      <c r="AR237" s="389"/>
      <c r="AS237" s="389"/>
      <c r="AT237" s="389"/>
      <c r="AU237" s="389"/>
      <c r="AV237" s="389"/>
      <c r="AW237" s="389"/>
      <c r="AX237" s="389"/>
      <c r="AY237" s="389"/>
      <c r="AZ237" s="389"/>
      <c r="BA237" s="389"/>
      <c r="BB237" s="389"/>
      <c r="BC237" s="389"/>
      <c r="BD237" s="256">
        <f t="shared" si="430"/>
        <v>0</v>
      </c>
      <c r="BE237" s="389"/>
      <c r="BF237" s="389"/>
      <c r="BG237" s="389"/>
      <c r="BH237" s="389"/>
      <c r="BI237" s="389"/>
      <c r="BJ237" s="389"/>
      <c r="BK237" s="389"/>
      <c r="BL237" s="389"/>
      <c r="BM237" s="389"/>
      <c r="BN237" s="389"/>
      <c r="BO237" s="389"/>
      <c r="BP237" s="389"/>
      <c r="BQ237" s="256">
        <f t="shared" si="431"/>
        <v>0</v>
      </c>
      <c r="BR237" s="389"/>
      <c r="BS237" s="389"/>
      <c r="BT237" s="389"/>
      <c r="BU237" s="389"/>
      <c r="BV237" s="389"/>
      <c r="BW237" s="389"/>
      <c r="BX237" s="389"/>
      <c r="BY237" s="389"/>
      <c r="BZ237" s="389"/>
      <c r="CA237" s="389"/>
      <c r="CB237" s="389"/>
      <c r="CC237" s="389"/>
      <c r="CD237" s="256">
        <f t="shared" si="432"/>
        <v>0</v>
      </c>
      <c r="CE237" s="389"/>
      <c r="CF237" s="389"/>
      <c r="CG237" s="389"/>
      <c r="CH237" s="389"/>
      <c r="CI237" s="389"/>
      <c r="CJ237" s="389"/>
      <c r="CK237" s="389"/>
      <c r="CL237" s="389"/>
      <c r="CM237" s="389"/>
      <c r="CN237" s="389"/>
      <c r="CO237" s="389"/>
      <c r="CP237" s="389"/>
      <c r="CQ237" s="256">
        <f t="shared" si="433"/>
        <v>0</v>
      </c>
      <c r="CR237" s="389"/>
      <c r="CS237" s="389"/>
      <c r="CT237" s="389"/>
      <c r="CU237" s="389"/>
      <c r="CV237" s="389"/>
      <c r="CW237" s="389"/>
      <c r="CX237" s="389"/>
      <c r="CY237" s="389"/>
      <c r="CZ237" s="389"/>
      <c r="DA237" s="389"/>
      <c r="DB237" s="389"/>
      <c r="DC237" s="389"/>
      <c r="DD237" s="256">
        <f t="shared" si="434"/>
        <v>0</v>
      </c>
    </row>
    <row r="238" spans="2:108" x14ac:dyDescent="0.2">
      <c r="B238" s="166">
        <v>4731</v>
      </c>
      <c r="C238" s="145" t="s">
        <v>477</v>
      </c>
      <c r="D238" s="153" t="s">
        <v>36</v>
      </c>
      <c r="E238" s="99" t="s">
        <v>474</v>
      </c>
      <c r="F238" s="184"/>
      <c r="G238" s="184"/>
      <c r="H238" s="184"/>
      <c r="I238" s="184"/>
      <c r="J238" s="184"/>
      <c r="K238" s="184"/>
      <c r="L238" s="184"/>
      <c r="M238" s="402"/>
      <c r="N238" s="353"/>
      <c r="O238" s="403"/>
      <c r="P238" s="360"/>
      <c r="Q238" s="256">
        <f t="shared" si="435"/>
        <v>0</v>
      </c>
      <c r="R238" s="389"/>
      <c r="S238" s="389"/>
      <c r="T238" s="389"/>
      <c r="U238" s="389"/>
      <c r="V238" s="389"/>
      <c r="W238" s="389"/>
      <c r="X238" s="389"/>
      <c r="Y238" s="389"/>
      <c r="Z238" s="389"/>
      <c r="AA238" s="389"/>
      <c r="AB238" s="389"/>
      <c r="AC238" s="389"/>
      <c r="AD238" s="256">
        <f t="shared" si="428"/>
        <v>0</v>
      </c>
      <c r="AE238" s="389"/>
      <c r="AF238" s="389"/>
      <c r="AG238" s="389"/>
      <c r="AH238" s="389"/>
      <c r="AI238" s="389"/>
      <c r="AJ238" s="389"/>
      <c r="AK238" s="389"/>
      <c r="AL238" s="389"/>
      <c r="AM238" s="389"/>
      <c r="AN238" s="389"/>
      <c r="AO238" s="389"/>
      <c r="AP238" s="389"/>
      <c r="AQ238" s="256">
        <f t="shared" si="429"/>
        <v>0</v>
      </c>
      <c r="AR238" s="389"/>
      <c r="AS238" s="389"/>
      <c r="AT238" s="389"/>
      <c r="AU238" s="389"/>
      <c r="AV238" s="389"/>
      <c r="AW238" s="389"/>
      <c r="AX238" s="389"/>
      <c r="AY238" s="389"/>
      <c r="AZ238" s="389"/>
      <c r="BA238" s="389"/>
      <c r="BB238" s="389"/>
      <c r="BC238" s="389"/>
      <c r="BD238" s="256">
        <f t="shared" si="430"/>
        <v>0</v>
      </c>
      <c r="BE238" s="389"/>
      <c r="BF238" s="389"/>
      <c r="BG238" s="389"/>
      <c r="BH238" s="389"/>
      <c r="BI238" s="389"/>
      <c r="BJ238" s="389"/>
      <c r="BK238" s="389"/>
      <c r="BL238" s="389"/>
      <c r="BM238" s="389"/>
      <c r="BN238" s="389"/>
      <c r="BO238" s="389"/>
      <c r="BP238" s="389"/>
      <c r="BQ238" s="256">
        <f t="shared" si="431"/>
        <v>0</v>
      </c>
      <c r="BR238" s="389"/>
      <c r="BS238" s="389"/>
      <c r="BT238" s="389"/>
      <c r="BU238" s="389"/>
      <c r="BV238" s="389"/>
      <c r="BW238" s="389"/>
      <c r="BX238" s="389"/>
      <c r="BY238" s="389"/>
      <c r="BZ238" s="389"/>
      <c r="CA238" s="389"/>
      <c r="CB238" s="389"/>
      <c r="CC238" s="389"/>
      <c r="CD238" s="256">
        <f t="shared" si="432"/>
        <v>0</v>
      </c>
      <c r="CE238" s="389"/>
      <c r="CF238" s="389"/>
      <c r="CG238" s="389"/>
      <c r="CH238" s="389"/>
      <c r="CI238" s="389"/>
      <c r="CJ238" s="389"/>
      <c r="CK238" s="389"/>
      <c r="CL238" s="389"/>
      <c r="CM238" s="389"/>
      <c r="CN238" s="389"/>
      <c r="CO238" s="389"/>
      <c r="CP238" s="389"/>
      <c r="CQ238" s="256">
        <f t="shared" si="433"/>
        <v>0</v>
      </c>
      <c r="CR238" s="389"/>
      <c r="CS238" s="389"/>
      <c r="CT238" s="389"/>
      <c r="CU238" s="389"/>
      <c r="CV238" s="389"/>
      <c r="CW238" s="389"/>
      <c r="CX238" s="389"/>
      <c r="CY238" s="389"/>
      <c r="CZ238" s="389"/>
      <c r="DA238" s="389"/>
      <c r="DB238" s="389"/>
      <c r="DC238" s="389"/>
      <c r="DD238" s="256">
        <f t="shared" si="434"/>
        <v>0</v>
      </c>
    </row>
    <row r="239" spans="2:108" x14ac:dyDescent="0.2">
      <c r="B239" s="166">
        <v>4731</v>
      </c>
      <c r="C239" s="145" t="s">
        <v>478</v>
      </c>
      <c r="D239" s="153" t="s">
        <v>36</v>
      </c>
      <c r="E239" s="99" t="s">
        <v>475</v>
      </c>
      <c r="F239" s="184"/>
      <c r="G239" s="184"/>
      <c r="H239" s="184"/>
      <c r="I239" s="184"/>
      <c r="J239" s="184"/>
      <c r="K239" s="184"/>
      <c r="L239" s="184"/>
      <c r="M239" s="402"/>
      <c r="N239" s="353"/>
      <c r="O239" s="403"/>
      <c r="P239" s="360"/>
      <c r="Q239" s="256">
        <f>P239*N239*M239</f>
        <v>0</v>
      </c>
      <c r="R239" s="389"/>
      <c r="S239" s="389"/>
      <c r="T239" s="389"/>
      <c r="U239" s="389"/>
      <c r="V239" s="389"/>
      <c r="W239" s="389"/>
      <c r="X239" s="389"/>
      <c r="Y239" s="389"/>
      <c r="Z239" s="389"/>
      <c r="AA239" s="389"/>
      <c r="AB239" s="389"/>
      <c r="AC239" s="389"/>
      <c r="AD239" s="256">
        <f t="shared" si="428"/>
        <v>0</v>
      </c>
      <c r="AE239" s="389"/>
      <c r="AF239" s="389"/>
      <c r="AG239" s="389"/>
      <c r="AH239" s="389"/>
      <c r="AI239" s="389"/>
      <c r="AJ239" s="389"/>
      <c r="AK239" s="389"/>
      <c r="AL239" s="389"/>
      <c r="AM239" s="389"/>
      <c r="AN239" s="389"/>
      <c r="AO239" s="389"/>
      <c r="AP239" s="389"/>
      <c r="AQ239" s="256">
        <f t="shared" si="429"/>
        <v>0</v>
      </c>
      <c r="AR239" s="389"/>
      <c r="AS239" s="389"/>
      <c r="AT239" s="389"/>
      <c r="AU239" s="389"/>
      <c r="AV239" s="389"/>
      <c r="AW239" s="389"/>
      <c r="AX239" s="389"/>
      <c r="AY239" s="389"/>
      <c r="AZ239" s="389"/>
      <c r="BA239" s="389"/>
      <c r="BB239" s="389"/>
      <c r="BC239" s="389"/>
      <c r="BD239" s="256">
        <f t="shared" si="430"/>
        <v>0</v>
      </c>
      <c r="BE239" s="389"/>
      <c r="BF239" s="389"/>
      <c r="BG239" s="389"/>
      <c r="BH239" s="389"/>
      <c r="BI239" s="389"/>
      <c r="BJ239" s="389"/>
      <c r="BK239" s="389"/>
      <c r="BL239" s="389"/>
      <c r="BM239" s="389"/>
      <c r="BN239" s="389"/>
      <c r="BO239" s="389"/>
      <c r="BP239" s="389"/>
      <c r="BQ239" s="256">
        <f t="shared" si="431"/>
        <v>0</v>
      </c>
      <c r="BR239" s="389"/>
      <c r="BS239" s="389"/>
      <c r="BT239" s="389"/>
      <c r="BU239" s="389"/>
      <c r="BV239" s="389"/>
      <c r="BW239" s="389"/>
      <c r="BX239" s="389"/>
      <c r="BY239" s="389"/>
      <c r="BZ239" s="389"/>
      <c r="CA239" s="389"/>
      <c r="CB239" s="389"/>
      <c r="CC239" s="389"/>
      <c r="CD239" s="256">
        <f t="shared" si="432"/>
        <v>0</v>
      </c>
      <c r="CE239" s="389"/>
      <c r="CF239" s="389"/>
      <c r="CG239" s="389"/>
      <c r="CH239" s="389"/>
      <c r="CI239" s="389"/>
      <c r="CJ239" s="389"/>
      <c r="CK239" s="389"/>
      <c r="CL239" s="389"/>
      <c r="CM239" s="389"/>
      <c r="CN239" s="389"/>
      <c r="CO239" s="389"/>
      <c r="CP239" s="389"/>
      <c r="CQ239" s="256">
        <f t="shared" si="433"/>
        <v>0</v>
      </c>
      <c r="CR239" s="389"/>
      <c r="CS239" s="389"/>
      <c r="CT239" s="389"/>
      <c r="CU239" s="389"/>
      <c r="CV239" s="389"/>
      <c r="CW239" s="389"/>
      <c r="CX239" s="389"/>
      <c r="CY239" s="389"/>
      <c r="CZ239" s="389"/>
      <c r="DA239" s="389"/>
      <c r="DB239" s="389"/>
      <c r="DC239" s="389"/>
      <c r="DD239" s="256">
        <f t="shared" si="434"/>
        <v>0</v>
      </c>
    </row>
    <row r="240" spans="2:108" ht="18.75" hidden="1" customHeight="1" x14ac:dyDescent="0.2">
      <c r="B240" s="166"/>
      <c r="C240" s="14">
        <v>7.4</v>
      </c>
      <c r="D240" s="106"/>
      <c r="E240" s="15" t="s">
        <v>479</v>
      </c>
      <c r="F240" s="184"/>
      <c r="G240" s="184"/>
      <c r="H240" s="184"/>
      <c r="I240" s="184"/>
      <c r="J240" s="184"/>
      <c r="K240" s="184"/>
      <c r="L240" s="184"/>
      <c r="M240" s="266"/>
      <c r="N240" s="264"/>
      <c r="O240" s="170"/>
      <c r="P240" s="326"/>
      <c r="Q240" s="334">
        <f>SUM(Q241:Q243)</f>
        <v>0</v>
      </c>
      <c r="R240" s="334">
        <f t="shared" ref="R240:AQ240" si="436">SUM(R241:R243)</f>
        <v>0</v>
      </c>
      <c r="S240" s="334">
        <f t="shared" si="436"/>
        <v>0</v>
      </c>
      <c r="T240" s="334">
        <f t="shared" si="436"/>
        <v>0</v>
      </c>
      <c r="U240" s="334">
        <f t="shared" si="436"/>
        <v>0</v>
      </c>
      <c r="V240" s="334">
        <f t="shared" si="436"/>
        <v>0</v>
      </c>
      <c r="W240" s="334">
        <f t="shared" si="436"/>
        <v>0</v>
      </c>
      <c r="X240" s="334">
        <f t="shared" si="436"/>
        <v>0</v>
      </c>
      <c r="Y240" s="334">
        <f t="shared" si="436"/>
        <v>0</v>
      </c>
      <c r="Z240" s="334">
        <f t="shared" si="436"/>
        <v>0</v>
      </c>
      <c r="AA240" s="334">
        <f t="shared" si="436"/>
        <v>0</v>
      </c>
      <c r="AB240" s="334">
        <f t="shared" si="436"/>
        <v>0</v>
      </c>
      <c r="AC240" s="334">
        <f t="shared" si="436"/>
        <v>0</v>
      </c>
      <c r="AD240" s="334">
        <f t="shared" si="436"/>
        <v>0</v>
      </c>
      <c r="AE240" s="334">
        <f t="shared" si="436"/>
        <v>0</v>
      </c>
      <c r="AF240" s="334">
        <f t="shared" si="436"/>
        <v>0</v>
      </c>
      <c r="AG240" s="334">
        <f t="shared" si="436"/>
        <v>0</v>
      </c>
      <c r="AH240" s="334">
        <f t="shared" si="436"/>
        <v>0</v>
      </c>
      <c r="AI240" s="334">
        <f t="shared" si="436"/>
        <v>0</v>
      </c>
      <c r="AJ240" s="334">
        <f t="shared" si="436"/>
        <v>0</v>
      </c>
      <c r="AK240" s="334">
        <f t="shared" si="436"/>
        <v>0</v>
      </c>
      <c r="AL240" s="334">
        <f t="shared" si="436"/>
        <v>0</v>
      </c>
      <c r="AM240" s="334">
        <f t="shared" si="436"/>
        <v>0</v>
      </c>
      <c r="AN240" s="334">
        <f t="shared" si="436"/>
        <v>0</v>
      </c>
      <c r="AO240" s="334">
        <f t="shared" si="436"/>
        <v>0</v>
      </c>
      <c r="AP240" s="334">
        <f t="shared" si="436"/>
        <v>0</v>
      </c>
      <c r="AQ240" s="334">
        <f t="shared" si="436"/>
        <v>0</v>
      </c>
      <c r="AR240" s="334">
        <f t="shared" ref="AR240:BQ240" si="437">SUM(AR241:AR243)</f>
        <v>0</v>
      </c>
      <c r="AS240" s="334">
        <f t="shared" si="437"/>
        <v>0</v>
      </c>
      <c r="AT240" s="334">
        <f t="shared" si="437"/>
        <v>0</v>
      </c>
      <c r="AU240" s="334">
        <f t="shared" si="437"/>
        <v>0</v>
      </c>
      <c r="AV240" s="334">
        <f t="shared" si="437"/>
        <v>0</v>
      </c>
      <c r="AW240" s="334">
        <f t="shared" si="437"/>
        <v>0</v>
      </c>
      <c r="AX240" s="334">
        <f t="shared" si="437"/>
        <v>0</v>
      </c>
      <c r="AY240" s="334">
        <f t="shared" si="437"/>
        <v>0</v>
      </c>
      <c r="AZ240" s="334">
        <f t="shared" si="437"/>
        <v>0</v>
      </c>
      <c r="BA240" s="334">
        <f t="shared" si="437"/>
        <v>0</v>
      </c>
      <c r="BB240" s="334">
        <f t="shared" si="437"/>
        <v>0</v>
      </c>
      <c r="BC240" s="334">
        <f t="shared" si="437"/>
        <v>0</v>
      </c>
      <c r="BD240" s="334">
        <f t="shared" si="437"/>
        <v>0</v>
      </c>
      <c r="BE240" s="334">
        <f t="shared" si="437"/>
        <v>0</v>
      </c>
      <c r="BF240" s="334">
        <f t="shared" si="437"/>
        <v>0</v>
      </c>
      <c r="BG240" s="334">
        <f t="shared" si="437"/>
        <v>0</v>
      </c>
      <c r="BH240" s="334">
        <f t="shared" si="437"/>
        <v>0</v>
      </c>
      <c r="BI240" s="334">
        <f t="shared" si="437"/>
        <v>0</v>
      </c>
      <c r="BJ240" s="334">
        <f t="shared" si="437"/>
        <v>0</v>
      </c>
      <c r="BK240" s="334">
        <f t="shared" si="437"/>
        <v>0</v>
      </c>
      <c r="BL240" s="334">
        <f t="shared" si="437"/>
        <v>0</v>
      </c>
      <c r="BM240" s="334">
        <f t="shared" si="437"/>
        <v>0</v>
      </c>
      <c r="BN240" s="334">
        <f t="shared" si="437"/>
        <v>0</v>
      </c>
      <c r="BO240" s="334">
        <f t="shared" si="437"/>
        <v>0</v>
      </c>
      <c r="BP240" s="334">
        <f t="shared" si="437"/>
        <v>0</v>
      </c>
      <c r="BQ240" s="334">
        <f t="shared" si="437"/>
        <v>0</v>
      </c>
      <c r="BR240" s="334">
        <f t="shared" ref="BR240:CD240" si="438">SUM(BR241:BR243)</f>
        <v>0</v>
      </c>
      <c r="BS240" s="334">
        <f t="shared" si="438"/>
        <v>0</v>
      </c>
      <c r="BT240" s="334">
        <f t="shared" si="438"/>
        <v>0</v>
      </c>
      <c r="BU240" s="334">
        <f t="shared" si="438"/>
        <v>0</v>
      </c>
      <c r="BV240" s="334">
        <f t="shared" si="438"/>
        <v>0</v>
      </c>
      <c r="BW240" s="334">
        <f t="shared" si="438"/>
        <v>0</v>
      </c>
      <c r="BX240" s="334">
        <f t="shared" si="438"/>
        <v>0</v>
      </c>
      <c r="BY240" s="334">
        <f t="shared" si="438"/>
        <v>0</v>
      </c>
      <c r="BZ240" s="334">
        <f t="shared" si="438"/>
        <v>0</v>
      </c>
      <c r="CA240" s="334">
        <f t="shared" si="438"/>
        <v>0</v>
      </c>
      <c r="CB240" s="334">
        <f t="shared" si="438"/>
        <v>0</v>
      </c>
      <c r="CC240" s="334">
        <f t="shared" si="438"/>
        <v>0</v>
      </c>
      <c r="CD240" s="334">
        <f t="shared" si="438"/>
        <v>0</v>
      </c>
      <c r="CE240" s="334">
        <f t="shared" ref="CE240:CQ240" si="439">SUM(CE241:CE243)</f>
        <v>0</v>
      </c>
      <c r="CF240" s="334">
        <f t="shared" si="439"/>
        <v>0</v>
      </c>
      <c r="CG240" s="334">
        <f t="shared" si="439"/>
        <v>0</v>
      </c>
      <c r="CH240" s="334">
        <f t="shared" si="439"/>
        <v>0</v>
      </c>
      <c r="CI240" s="334">
        <f t="shared" si="439"/>
        <v>0</v>
      </c>
      <c r="CJ240" s="334">
        <f t="shared" si="439"/>
        <v>0</v>
      </c>
      <c r="CK240" s="334">
        <f t="shared" si="439"/>
        <v>0</v>
      </c>
      <c r="CL240" s="334">
        <f t="shared" si="439"/>
        <v>0</v>
      </c>
      <c r="CM240" s="334">
        <f t="shared" si="439"/>
        <v>0</v>
      </c>
      <c r="CN240" s="334">
        <f t="shared" si="439"/>
        <v>0</v>
      </c>
      <c r="CO240" s="334">
        <f t="shared" si="439"/>
        <v>0</v>
      </c>
      <c r="CP240" s="334">
        <f t="shared" si="439"/>
        <v>0</v>
      </c>
      <c r="CQ240" s="334">
        <f t="shared" si="439"/>
        <v>0</v>
      </c>
      <c r="CR240" s="334">
        <f t="shared" ref="CR240:DD240" si="440">SUM(CR241:CR243)</f>
        <v>0</v>
      </c>
      <c r="CS240" s="334">
        <f t="shared" si="440"/>
        <v>0</v>
      </c>
      <c r="CT240" s="334">
        <f t="shared" si="440"/>
        <v>0</v>
      </c>
      <c r="CU240" s="334">
        <f t="shared" si="440"/>
        <v>0</v>
      </c>
      <c r="CV240" s="334">
        <f t="shared" si="440"/>
        <v>0</v>
      </c>
      <c r="CW240" s="334">
        <f t="shared" si="440"/>
        <v>0</v>
      </c>
      <c r="CX240" s="334">
        <f t="shared" si="440"/>
        <v>0</v>
      </c>
      <c r="CY240" s="334">
        <f t="shared" si="440"/>
        <v>0</v>
      </c>
      <c r="CZ240" s="334">
        <f t="shared" si="440"/>
        <v>0</v>
      </c>
      <c r="DA240" s="334">
        <f t="shared" si="440"/>
        <v>0</v>
      </c>
      <c r="DB240" s="334">
        <f t="shared" si="440"/>
        <v>0</v>
      </c>
      <c r="DC240" s="334">
        <f t="shared" si="440"/>
        <v>0</v>
      </c>
      <c r="DD240" s="334">
        <f t="shared" si="440"/>
        <v>0</v>
      </c>
    </row>
    <row r="241" spans="2:108" hidden="1" x14ac:dyDescent="0.2">
      <c r="B241" s="166">
        <v>4731</v>
      </c>
      <c r="C241" s="145" t="s">
        <v>266</v>
      </c>
      <c r="D241" s="153" t="s">
        <v>36</v>
      </c>
      <c r="E241" s="99" t="s">
        <v>480</v>
      </c>
      <c r="F241" s="184"/>
      <c r="G241" s="184"/>
      <c r="H241" s="184"/>
      <c r="I241" s="184"/>
      <c r="J241" s="184"/>
      <c r="K241" s="184"/>
      <c r="L241" s="184"/>
      <c r="M241" s="402"/>
      <c r="N241" s="353"/>
      <c r="O241" s="403"/>
      <c r="P241" s="360"/>
      <c r="Q241" s="256">
        <f>P241*N241*M241</f>
        <v>0</v>
      </c>
      <c r="R241" s="389"/>
      <c r="S241" s="389"/>
      <c r="T241" s="389"/>
      <c r="U241" s="389"/>
      <c r="V241" s="389"/>
      <c r="W241" s="389"/>
      <c r="X241" s="389"/>
      <c r="Y241" s="389"/>
      <c r="Z241" s="389"/>
      <c r="AA241" s="389"/>
      <c r="AB241" s="389"/>
      <c r="AC241" s="389"/>
      <c r="AD241" s="256">
        <f t="shared" ref="AD241:AD246" si="441">SUM(R241:AC241)</f>
        <v>0</v>
      </c>
      <c r="AE241" s="389"/>
      <c r="AF241" s="389"/>
      <c r="AG241" s="389"/>
      <c r="AH241" s="389"/>
      <c r="AI241" s="389"/>
      <c r="AJ241" s="389"/>
      <c r="AK241" s="389"/>
      <c r="AL241" s="389"/>
      <c r="AM241" s="389"/>
      <c r="AN241" s="389"/>
      <c r="AO241" s="389"/>
      <c r="AP241" s="389"/>
      <c r="AQ241" s="256">
        <f t="shared" ref="AQ241:AQ243" si="442">SUM(AE241:AP241)</f>
        <v>0</v>
      </c>
      <c r="AR241" s="389"/>
      <c r="AS241" s="389"/>
      <c r="AT241" s="389"/>
      <c r="AU241" s="389"/>
      <c r="AV241" s="389"/>
      <c r="AW241" s="389"/>
      <c r="AX241" s="389"/>
      <c r="AY241" s="389"/>
      <c r="AZ241" s="389"/>
      <c r="BA241" s="389"/>
      <c r="BB241" s="389"/>
      <c r="BC241" s="389"/>
      <c r="BD241" s="256">
        <f t="shared" ref="BD241:BD243" si="443">SUM(AR241:BC241)</f>
        <v>0</v>
      </c>
      <c r="BE241" s="389"/>
      <c r="BF241" s="389"/>
      <c r="BG241" s="389"/>
      <c r="BH241" s="389"/>
      <c r="BI241" s="389"/>
      <c r="BJ241" s="389"/>
      <c r="BK241" s="389"/>
      <c r="BL241" s="389"/>
      <c r="BM241" s="389"/>
      <c r="BN241" s="389"/>
      <c r="BO241" s="389"/>
      <c r="BP241" s="389"/>
      <c r="BQ241" s="256">
        <f t="shared" ref="BQ241:BQ243" si="444">SUM(BE241:BP241)</f>
        <v>0</v>
      </c>
      <c r="BR241" s="389"/>
      <c r="BS241" s="389"/>
      <c r="BT241" s="389"/>
      <c r="BU241" s="389"/>
      <c r="BV241" s="389"/>
      <c r="BW241" s="389"/>
      <c r="BX241" s="389"/>
      <c r="BY241" s="389"/>
      <c r="BZ241" s="389"/>
      <c r="CA241" s="389"/>
      <c r="CB241" s="389"/>
      <c r="CC241" s="389"/>
      <c r="CD241" s="256">
        <f t="shared" ref="CD241:CD243" si="445">SUM(BR241:CC241)</f>
        <v>0</v>
      </c>
      <c r="CE241" s="389"/>
      <c r="CF241" s="389"/>
      <c r="CG241" s="389"/>
      <c r="CH241" s="389"/>
      <c r="CI241" s="389"/>
      <c r="CJ241" s="389"/>
      <c r="CK241" s="389"/>
      <c r="CL241" s="389"/>
      <c r="CM241" s="389"/>
      <c r="CN241" s="389"/>
      <c r="CO241" s="389"/>
      <c r="CP241" s="389"/>
      <c r="CQ241" s="256">
        <f t="shared" ref="CQ241:CQ243" si="446">SUM(CE241:CP241)</f>
        <v>0</v>
      </c>
      <c r="CR241" s="389"/>
      <c r="CS241" s="389"/>
      <c r="CT241" s="389"/>
      <c r="CU241" s="389"/>
      <c r="CV241" s="389"/>
      <c r="CW241" s="389"/>
      <c r="CX241" s="389"/>
      <c r="CY241" s="389"/>
      <c r="CZ241" s="389"/>
      <c r="DA241" s="389"/>
      <c r="DB241" s="389"/>
      <c r="DC241" s="389"/>
      <c r="DD241" s="256">
        <f t="shared" ref="DD241:DD243" si="447">SUM(CR241:DC241)</f>
        <v>0</v>
      </c>
    </row>
    <row r="242" spans="2:108" hidden="1" x14ac:dyDescent="0.2">
      <c r="B242" s="166">
        <v>4731</v>
      </c>
      <c r="C242" s="145" t="s">
        <v>267</v>
      </c>
      <c r="D242" s="153" t="s">
        <v>36</v>
      </c>
      <c r="E242" s="99" t="s">
        <v>481</v>
      </c>
      <c r="F242" s="184"/>
      <c r="G242" s="184"/>
      <c r="H242" s="184"/>
      <c r="I242" s="184"/>
      <c r="J242" s="184"/>
      <c r="K242" s="184"/>
      <c r="L242" s="184"/>
      <c r="M242" s="402"/>
      <c r="N242" s="353"/>
      <c r="O242" s="403"/>
      <c r="P242" s="360"/>
      <c r="Q242" s="256">
        <f>P242*N242*M242</f>
        <v>0</v>
      </c>
      <c r="R242" s="389"/>
      <c r="S242" s="389"/>
      <c r="T242" s="389"/>
      <c r="U242" s="389"/>
      <c r="V242" s="389"/>
      <c r="W242" s="389"/>
      <c r="X242" s="389"/>
      <c r="Y242" s="389"/>
      <c r="Z242" s="389"/>
      <c r="AA242" s="389"/>
      <c r="AB242" s="389"/>
      <c r="AC242" s="389"/>
      <c r="AD242" s="256">
        <f t="shared" si="441"/>
        <v>0</v>
      </c>
      <c r="AE242" s="389"/>
      <c r="AF242" s="389"/>
      <c r="AG242" s="389"/>
      <c r="AH242" s="389"/>
      <c r="AI242" s="389"/>
      <c r="AJ242" s="389"/>
      <c r="AK242" s="389"/>
      <c r="AL242" s="389"/>
      <c r="AM242" s="389"/>
      <c r="AN242" s="389"/>
      <c r="AO242" s="389"/>
      <c r="AP242" s="389"/>
      <c r="AQ242" s="256">
        <f t="shared" si="442"/>
        <v>0</v>
      </c>
      <c r="AR242" s="389"/>
      <c r="AS242" s="389"/>
      <c r="AT242" s="389"/>
      <c r="AU242" s="389"/>
      <c r="AV242" s="389"/>
      <c r="AW242" s="389"/>
      <c r="AX242" s="389"/>
      <c r="AY242" s="389"/>
      <c r="AZ242" s="389"/>
      <c r="BA242" s="389"/>
      <c r="BB242" s="389"/>
      <c r="BC242" s="389"/>
      <c r="BD242" s="256">
        <f t="shared" si="443"/>
        <v>0</v>
      </c>
      <c r="BE242" s="389"/>
      <c r="BF242" s="389"/>
      <c r="BG242" s="389"/>
      <c r="BH242" s="389"/>
      <c r="BI242" s="389"/>
      <c r="BJ242" s="389"/>
      <c r="BK242" s="389"/>
      <c r="BL242" s="389"/>
      <c r="BM242" s="389"/>
      <c r="BN242" s="389"/>
      <c r="BO242" s="389"/>
      <c r="BP242" s="389"/>
      <c r="BQ242" s="256">
        <f t="shared" si="444"/>
        <v>0</v>
      </c>
      <c r="BR242" s="389"/>
      <c r="BS242" s="389"/>
      <c r="BT242" s="389"/>
      <c r="BU242" s="389"/>
      <c r="BV242" s="389"/>
      <c r="BW242" s="389"/>
      <c r="BX242" s="389"/>
      <c r="BY242" s="389"/>
      <c r="BZ242" s="389"/>
      <c r="CA242" s="389"/>
      <c r="CB242" s="389"/>
      <c r="CC242" s="389"/>
      <c r="CD242" s="256">
        <f t="shared" si="445"/>
        <v>0</v>
      </c>
      <c r="CE242" s="389"/>
      <c r="CF242" s="389"/>
      <c r="CG242" s="389"/>
      <c r="CH242" s="389"/>
      <c r="CI242" s="389"/>
      <c r="CJ242" s="389"/>
      <c r="CK242" s="389"/>
      <c r="CL242" s="389"/>
      <c r="CM242" s="389"/>
      <c r="CN242" s="389"/>
      <c r="CO242" s="389"/>
      <c r="CP242" s="389"/>
      <c r="CQ242" s="256">
        <f t="shared" si="446"/>
        <v>0</v>
      </c>
      <c r="CR242" s="389"/>
      <c r="CS242" s="389"/>
      <c r="CT242" s="389"/>
      <c r="CU242" s="389"/>
      <c r="CV242" s="389"/>
      <c r="CW242" s="389"/>
      <c r="CX242" s="389"/>
      <c r="CY242" s="389"/>
      <c r="CZ242" s="389"/>
      <c r="DA242" s="389"/>
      <c r="DB242" s="389"/>
      <c r="DC242" s="389"/>
      <c r="DD242" s="256">
        <f t="shared" si="447"/>
        <v>0</v>
      </c>
    </row>
    <row r="243" spans="2:108" hidden="1" x14ac:dyDescent="0.2">
      <c r="B243" s="166">
        <v>4731</v>
      </c>
      <c r="C243" s="145" t="s">
        <v>483</v>
      </c>
      <c r="D243" s="153" t="s">
        <v>36</v>
      </c>
      <c r="E243" s="99" t="s">
        <v>482</v>
      </c>
      <c r="F243" s="184"/>
      <c r="G243" s="184"/>
      <c r="H243" s="184"/>
      <c r="I243" s="184"/>
      <c r="J243" s="184"/>
      <c r="K243" s="184"/>
      <c r="L243" s="184"/>
      <c r="M243" s="402"/>
      <c r="N243" s="353"/>
      <c r="O243" s="403"/>
      <c r="P243" s="360"/>
      <c r="Q243" s="256">
        <f>P243*N243*M243</f>
        <v>0</v>
      </c>
      <c r="R243" s="389"/>
      <c r="S243" s="389"/>
      <c r="T243" s="389"/>
      <c r="U243" s="389"/>
      <c r="V243" s="389"/>
      <c r="W243" s="389"/>
      <c r="X243" s="389"/>
      <c r="Y243" s="389"/>
      <c r="Z243" s="389"/>
      <c r="AA243" s="389"/>
      <c r="AB243" s="389"/>
      <c r="AC243" s="389"/>
      <c r="AD243" s="256">
        <f t="shared" si="441"/>
        <v>0</v>
      </c>
      <c r="AE243" s="389"/>
      <c r="AF243" s="389"/>
      <c r="AG243" s="389"/>
      <c r="AH243" s="389"/>
      <c r="AI243" s="389"/>
      <c r="AJ243" s="389"/>
      <c r="AK243" s="389"/>
      <c r="AL243" s="389"/>
      <c r="AM243" s="389"/>
      <c r="AN243" s="389"/>
      <c r="AO243" s="389"/>
      <c r="AP243" s="389"/>
      <c r="AQ243" s="256">
        <f t="shared" si="442"/>
        <v>0</v>
      </c>
      <c r="AR243" s="389"/>
      <c r="AS243" s="389"/>
      <c r="AT243" s="389"/>
      <c r="AU243" s="389"/>
      <c r="AV243" s="389"/>
      <c r="AW243" s="389"/>
      <c r="AX243" s="389"/>
      <c r="AY243" s="389"/>
      <c r="AZ243" s="389"/>
      <c r="BA243" s="389"/>
      <c r="BB243" s="389"/>
      <c r="BC243" s="389"/>
      <c r="BD243" s="256">
        <f t="shared" si="443"/>
        <v>0</v>
      </c>
      <c r="BE243" s="389"/>
      <c r="BF243" s="389"/>
      <c r="BG243" s="389"/>
      <c r="BH243" s="389"/>
      <c r="BI243" s="389"/>
      <c r="BJ243" s="389"/>
      <c r="BK243" s="389"/>
      <c r="BL243" s="389"/>
      <c r="BM243" s="389"/>
      <c r="BN243" s="389"/>
      <c r="BO243" s="389"/>
      <c r="BP243" s="389"/>
      <c r="BQ243" s="256">
        <f t="shared" si="444"/>
        <v>0</v>
      </c>
      <c r="BR243" s="389"/>
      <c r="BS243" s="389"/>
      <c r="BT243" s="389"/>
      <c r="BU243" s="389"/>
      <c r="BV243" s="389"/>
      <c r="BW243" s="389"/>
      <c r="BX243" s="389"/>
      <c r="BY243" s="389"/>
      <c r="BZ243" s="389"/>
      <c r="CA243" s="389"/>
      <c r="CB243" s="389"/>
      <c r="CC243" s="389"/>
      <c r="CD243" s="256">
        <f t="shared" si="445"/>
        <v>0</v>
      </c>
      <c r="CE243" s="389"/>
      <c r="CF243" s="389"/>
      <c r="CG243" s="389"/>
      <c r="CH243" s="389"/>
      <c r="CI243" s="389"/>
      <c r="CJ243" s="389"/>
      <c r="CK243" s="389"/>
      <c r="CL243" s="389"/>
      <c r="CM243" s="389"/>
      <c r="CN243" s="389"/>
      <c r="CO243" s="389"/>
      <c r="CP243" s="389"/>
      <c r="CQ243" s="256">
        <f t="shared" si="446"/>
        <v>0</v>
      </c>
      <c r="CR243" s="389"/>
      <c r="CS243" s="389"/>
      <c r="CT243" s="389"/>
      <c r="CU243" s="389"/>
      <c r="CV243" s="389"/>
      <c r="CW243" s="389"/>
      <c r="CX243" s="389"/>
      <c r="CY243" s="389"/>
      <c r="CZ243" s="389"/>
      <c r="DA243" s="389"/>
      <c r="DB243" s="389"/>
      <c r="DC243" s="389"/>
      <c r="DD243" s="256">
        <f t="shared" si="447"/>
        <v>0</v>
      </c>
    </row>
    <row r="244" spans="2:108" ht="21.75" customHeight="1" x14ac:dyDescent="0.2">
      <c r="B244" s="14"/>
      <c r="C244" s="14">
        <v>7.5</v>
      </c>
      <c r="D244" s="106"/>
      <c r="E244" s="15" t="s">
        <v>235</v>
      </c>
      <c r="F244" s="16"/>
      <c r="G244" s="16"/>
      <c r="H244" s="16"/>
      <c r="I244" s="16"/>
      <c r="J244" s="16"/>
      <c r="K244" s="16"/>
      <c r="L244" s="16"/>
      <c r="M244" s="267"/>
      <c r="N244" s="264"/>
      <c r="O244" s="170"/>
      <c r="P244" s="326"/>
      <c r="Q244" s="334">
        <f>SUM(Q245:Q246)</f>
        <v>0</v>
      </c>
      <c r="R244" s="334">
        <f t="shared" ref="R244:AQ244" si="448">SUM(R245:R246)</f>
        <v>0</v>
      </c>
      <c r="S244" s="334">
        <f t="shared" si="448"/>
        <v>0</v>
      </c>
      <c r="T244" s="334">
        <f t="shared" si="448"/>
        <v>0</v>
      </c>
      <c r="U244" s="334">
        <f t="shared" si="448"/>
        <v>0</v>
      </c>
      <c r="V244" s="334">
        <f t="shared" si="448"/>
        <v>0</v>
      </c>
      <c r="W244" s="334">
        <f t="shared" si="448"/>
        <v>0</v>
      </c>
      <c r="X244" s="334">
        <f t="shared" si="448"/>
        <v>0</v>
      </c>
      <c r="Y244" s="334">
        <f t="shared" si="448"/>
        <v>0</v>
      </c>
      <c r="Z244" s="334">
        <f t="shared" si="448"/>
        <v>0</v>
      </c>
      <c r="AA244" s="334">
        <f t="shared" si="448"/>
        <v>0</v>
      </c>
      <c r="AB244" s="334">
        <f t="shared" si="448"/>
        <v>0</v>
      </c>
      <c r="AC244" s="334">
        <f t="shared" si="448"/>
        <v>0</v>
      </c>
      <c r="AD244" s="334">
        <f t="shared" si="448"/>
        <v>0</v>
      </c>
      <c r="AE244" s="334">
        <f t="shared" si="448"/>
        <v>0</v>
      </c>
      <c r="AF244" s="334">
        <f t="shared" si="448"/>
        <v>0</v>
      </c>
      <c r="AG244" s="334">
        <f t="shared" si="448"/>
        <v>0</v>
      </c>
      <c r="AH244" s="334">
        <f t="shared" si="448"/>
        <v>0</v>
      </c>
      <c r="AI244" s="334">
        <f t="shared" si="448"/>
        <v>0</v>
      </c>
      <c r="AJ244" s="334">
        <f t="shared" si="448"/>
        <v>0</v>
      </c>
      <c r="AK244" s="334">
        <f t="shared" si="448"/>
        <v>0</v>
      </c>
      <c r="AL244" s="334">
        <f t="shared" si="448"/>
        <v>0</v>
      </c>
      <c r="AM244" s="334">
        <f t="shared" si="448"/>
        <v>0</v>
      </c>
      <c r="AN244" s="334">
        <f t="shared" si="448"/>
        <v>0</v>
      </c>
      <c r="AO244" s="334">
        <f t="shared" si="448"/>
        <v>0</v>
      </c>
      <c r="AP244" s="334">
        <f t="shared" si="448"/>
        <v>0</v>
      </c>
      <c r="AQ244" s="334">
        <f t="shared" si="448"/>
        <v>0</v>
      </c>
      <c r="AR244" s="334">
        <f t="shared" ref="AR244:BQ244" si="449">SUM(AR245:AR246)</f>
        <v>0</v>
      </c>
      <c r="AS244" s="334">
        <f t="shared" si="449"/>
        <v>0</v>
      </c>
      <c r="AT244" s="334">
        <f t="shared" si="449"/>
        <v>0</v>
      </c>
      <c r="AU244" s="334">
        <f t="shared" si="449"/>
        <v>0</v>
      </c>
      <c r="AV244" s="334">
        <f t="shared" si="449"/>
        <v>0</v>
      </c>
      <c r="AW244" s="334">
        <f t="shared" si="449"/>
        <v>0</v>
      </c>
      <c r="AX244" s="334">
        <f t="shared" si="449"/>
        <v>0</v>
      </c>
      <c r="AY244" s="334">
        <f t="shared" si="449"/>
        <v>0</v>
      </c>
      <c r="AZ244" s="334">
        <f t="shared" si="449"/>
        <v>0</v>
      </c>
      <c r="BA244" s="334">
        <f t="shared" si="449"/>
        <v>0</v>
      </c>
      <c r="BB244" s="334">
        <f t="shared" si="449"/>
        <v>0</v>
      </c>
      <c r="BC244" s="334">
        <f t="shared" si="449"/>
        <v>0</v>
      </c>
      <c r="BD244" s="334">
        <f t="shared" si="449"/>
        <v>0</v>
      </c>
      <c r="BE244" s="334">
        <f t="shared" si="449"/>
        <v>0</v>
      </c>
      <c r="BF244" s="334">
        <f t="shared" si="449"/>
        <v>0</v>
      </c>
      <c r="BG244" s="334">
        <f t="shared" si="449"/>
        <v>0</v>
      </c>
      <c r="BH244" s="334">
        <f t="shared" si="449"/>
        <v>0</v>
      </c>
      <c r="BI244" s="334">
        <f t="shared" si="449"/>
        <v>0</v>
      </c>
      <c r="BJ244" s="334">
        <f t="shared" si="449"/>
        <v>0</v>
      </c>
      <c r="BK244" s="334">
        <f t="shared" si="449"/>
        <v>0</v>
      </c>
      <c r="BL244" s="334">
        <f t="shared" si="449"/>
        <v>0</v>
      </c>
      <c r="BM244" s="334">
        <f t="shared" si="449"/>
        <v>0</v>
      </c>
      <c r="BN244" s="334">
        <f t="shared" si="449"/>
        <v>0</v>
      </c>
      <c r="BO244" s="334">
        <f t="shared" si="449"/>
        <v>0</v>
      </c>
      <c r="BP244" s="334">
        <f t="shared" si="449"/>
        <v>0</v>
      </c>
      <c r="BQ244" s="334">
        <f t="shared" si="449"/>
        <v>0</v>
      </c>
      <c r="BR244" s="334">
        <f t="shared" ref="BR244:CD244" si="450">SUM(BR245:BR246)</f>
        <v>0</v>
      </c>
      <c r="BS244" s="334">
        <f t="shared" si="450"/>
        <v>0</v>
      </c>
      <c r="BT244" s="334">
        <f t="shared" si="450"/>
        <v>0</v>
      </c>
      <c r="BU244" s="334">
        <f t="shared" si="450"/>
        <v>0</v>
      </c>
      <c r="BV244" s="334">
        <f t="shared" si="450"/>
        <v>0</v>
      </c>
      <c r="BW244" s="334">
        <f t="shared" si="450"/>
        <v>0</v>
      </c>
      <c r="BX244" s="334">
        <f t="shared" si="450"/>
        <v>0</v>
      </c>
      <c r="BY244" s="334">
        <f t="shared" si="450"/>
        <v>0</v>
      </c>
      <c r="BZ244" s="334">
        <f t="shared" si="450"/>
        <v>0</v>
      </c>
      <c r="CA244" s="334">
        <f t="shared" si="450"/>
        <v>0</v>
      </c>
      <c r="CB244" s="334">
        <f t="shared" si="450"/>
        <v>0</v>
      </c>
      <c r="CC244" s="334">
        <f t="shared" si="450"/>
        <v>0</v>
      </c>
      <c r="CD244" s="334">
        <f t="shared" si="450"/>
        <v>0</v>
      </c>
      <c r="CE244" s="334">
        <f t="shared" ref="CE244:CQ244" si="451">SUM(CE245:CE246)</f>
        <v>0</v>
      </c>
      <c r="CF244" s="334">
        <f t="shared" si="451"/>
        <v>0</v>
      </c>
      <c r="CG244" s="334">
        <f t="shared" si="451"/>
        <v>0</v>
      </c>
      <c r="CH244" s="334">
        <f t="shared" si="451"/>
        <v>0</v>
      </c>
      <c r="CI244" s="334">
        <f t="shared" si="451"/>
        <v>0</v>
      </c>
      <c r="CJ244" s="334">
        <f t="shared" si="451"/>
        <v>0</v>
      </c>
      <c r="CK244" s="334">
        <f t="shared" si="451"/>
        <v>0</v>
      </c>
      <c r="CL244" s="334">
        <f t="shared" si="451"/>
        <v>0</v>
      </c>
      <c r="CM244" s="334">
        <f t="shared" si="451"/>
        <v>0</v>
      </c>
      <c r="CN244" s="334">
        <f t="shared" si="451"/>
        <v>0</v>
      </c>
      <c r="CO244" s="334">
        <f t="shared" si="451"/>
        <v>0</v>
      </c>
      <c r="CP244" s="334">
        <f t="shared" si="451"/>
        <v>0</v>
      </c>
      <c r="CQ244" s="334">
        <f t="shared" si="451"/>
        <v>0</v>
      </c>
      <c r="CR244" s="334">
        <f t="shared" ref="CR244:DD244" si="452">SUM(CR245:CR246)</f>
        <v>0</v>
      </c>
      <c r="CS244" s="334">
        <f t="shared" si="452"/>
        <v>0</v>
      </c>
      <c r="CT244" s="334">
        <f t="shared" si="452"/>
        <v>0</v>
      </c>
      <c r="CU244" s="334">
        <f t="shared" si="452"/>
        <v>0</v>
      </c>
      <c r="CV244" s="334">
        <f t="shared" si="452"/>
        <v>0</v>
      </c>
      <c r="CW244" s="334">
        <f t="shared" si="452"/>
        <v>0</v>
      </c>
      <c r="CX244" s="334">
        <f t="shared" si="452"/>
        <v>0</v>
      </c>
      <c r="CY244" s="334">
        <f t="shared" si="452"/>
        <v>0</v>
      </c>
      <c r="CZ244" s="334">
        <f t="shared" si="452"/>
        <v>0</v>
      </c>
      <c r="DA244" s="334">
        <f t="shared" si="452"/>
        <v>0</v>
      </c>
      <c r="DB244" s="334">
        <f t="shared" si="452"/>
        <v>0</v>
      </c>
      <c r="DC244" s="334">
        <f t="shared" si="452"/>
        <v>0</v>
      </c>
      <c r="DD244" s="334">
        <f t="shared" si="452"/>
        <v>0</v>
      </c>
    </row>
    <row r="245" spans="2:108" x14ac:dyDescent="0.2">
      <c r="B245" s="166">
        <v>4791</v>
      </c>
      <c r="C245" s="145" t="s">
        <v>484</v>
      </c>
      <c r="D245" s="153" t="s">
        <v>36</v>
      </c>
      <c r="E245" s="99" t="s">
        <v>486</v>
      </c>
      <c r="F245" s="184"/>
      <c r="G245" s="184"/>
      <c r="H245" s="184"/>
      <c r="I245" s="184"/>
      <c r="J245" s="184"/>
      <c r="K245" s="184"/>
      <c r="L245" s="184"/>
      <c r="M245" s="402"/>
      <c r="N245" s="353"/>
      <c r="O245" s="403"/>
      <c r="P245" s="360"/>
      <c r="Q245" s="256">
        <f>P245*N245*M245</f>
        <v>0</v>
      </c>
      <c r="R245" s="389"/>
      <c r="S245" s="389"/>
      <c r="T245" s="389"/>
      <c r="U245" s="389"/>
      <c r="V245" s="389"/>
      <c r="W245" s="389"/>
      <c r="X245" s="389"/>
      <c r="Y245" s="389"/>
      <c r="Z245" s="389"/>
      <c r="AA245" s="389"/>
      <c r="AB245" s="389"/>
      <c r="AC245" s="389"/>
      <c r="AD245" s="256">
        <f t="shared" si="441"/>
        <v>0</v>
      </c>
      <c r="AE245" s="389"/>
      <c r="AF245" s="389"/>
      <c r="AG245" s="389"/>
      <c r="AH245" s="389"/>
      <c r="AI245" s="389"/>
      <c r="AJ245" s="389"/>
      <c r="AK245" s="389"/>
      <c r="AL245" s="389"/>
      <c r="AM245" s="389"/>
      <c r="AN245" s="389"/>
      <c r="AO245" s="389"/>
      <c r="AP245" s="389"/>
      <c r="AQ245" s="256">
        <f t="shared" ref="AQ245:AQ246" si="453">SUM(AE245:AP245)</f>
        <v>0</v>
      </c>
      <c r="AR245" s="389"/>
      <c r="AS245" s="389"/>
      <c r="AT245" s="389"/>
      <c r="AU245" s="389"/>
      <c r="AV245" s="389"/>
      <c r="AW245" s="389"/>
      <c r="AX245" s="389"/>
      <c r="AY245" s="389"/>
      <c r="AZ245" s="389"/>
      <c r="BA245" s="389"/>
      <c r="BB245" s="389"/>
      <c r="BC245" s="389"/>
      <c r="BD245" s="256">
        <f t="shared" ref="BD245:BD246" si="454">SUM(AR245:BC245)</f>
        <v>0</v>
      </c>
      <c r="BE245" s="389"/>
      <c r="BF245" s="389"/>
      <c r="BG245" s="389"/>
      <c r="BH245" s="389"/>
      <c r="BI245" s="389"/>
      <c r="BJ245" s="389"/>
      <c r="BK245" s="389"/>
      <c r="BL245" s="389"/>
      <c r="BM245" s="389"/>
      <c r="BN245" s="389"/>
      <c r="BO245" s="389"/>
      <c r="BP245" s="389"/>
      <c r="BQ245" s="256">
        <f t="shared" ref="BQ245:BQ246" si="455">SUM(BE245:BP245)</f>
        <v>0</v>
      </c>
      <c r="BR245" s="389"/>
      <c r="BS245" s="389"/>
      <c r="BT245" s="389"/>
      <c r="BU245" s="389"/>
      <c r="BV245" s="389"/>
      <c r="BW245" s="389"/>
      <c r="BX245" s="389"/>
      <c r="BY245" s="389"/>
      <c r="BZ245" s="389"/>
      <c r="CA245" s="389"/>
      <c r="CB245" s="389"/>
      <c r="CC245" s="389"/>
      <c r="CD245" s="256">
        <f t="shared" ref="CD245:CD246" si="456">SUM(BR245:CC245)</f>
        <v>0</v>
      </c>
      <c r="CE245" s="389"/>
      <c r="CF245" s="389"/>
      <c r="CG245" s="389"/>
      <c r="CH245" s="389"/>
      <c r="CI245" s="389"/>
      <c r="CJ245" s="389"/>
      <c r="CK245" s="389"/>
      <c r="CL245" s="389"/>
      <c r="CM245" s="389"/>
      <c r="CN245" s="389"/>
      <c r="CO245" s="389"/>
      <c r="CP245" s="389"/>
      <c r="CQ245" s="256">
        <f t="shared" ref="CQ245:CQ246" si="457">SUM(CE245:CP245)</f>
        <v>0</v>
      </c>
      <c r="CR245" s="389"/>
      <c r="CS245" s="389"/>
      <c r="CT245" s="389"/>
      <c r="CU245" s="389"/>
      <c r="CV245" s="389"/>
      <c r="CW245" s="389"/>
      <c r="CX245" s="389"/>
      <c r="CY245" s="389"/>
      <c r="CZ245" s="389"/>
      <c r="DA245" s="389"/>
      <c r="DB245" s="389"/>
      <c r="DC245" s="389"/>
      <c r="DD245" s="256">
        <f t="shared" ref="DD245:DD246" si="458">SUM(CR245:DC245)</f>
        <v>0</v>
      </c>
    </row>
    <row r="246" spans="2:108" x14ac:dyDescent="0.2">
      <c r="B246" s="166">
        <v>4792</v>
      </c>
      <c r="C246" s="145" t="s">
        <v>485</v>
      </c>
      <c r="D246" s="153" t="s">
        <v>36</v>
      </c>
      <c r="E246" s="99" t="s">
        <v>487</v>
      </c>
      <c r="F246" s="184"/>
      <c r="G246" s="184"/>
      <c r="H246" s="184"/>
      <c r="I246" s="184"/>
      <c r="J246" s="184"/>
      <c r="K246" s="184"/>
      <c r="L246" s="184"/>
      <c r="M246" s="402"/>
      <c r="N246" s="353"/>
      <c r="O246" s="403"/>
      <c r="P246" s="360"/>
      <c r="Q246" s="256">
        <f>P246*N246*M246</f>
        <v>0</v>
      </c>
      <c r="R246" s="389"/>
      <c r="S246" s="389"/>
      <c r="T246" s="389"/>
      <c r="U246" s="389"/>
      <c r="V246" s="389"/>
      <c r="W246" s="389"/>
      <c r="X246" s="389"/>
      <c r="Y246" s="389"/>
      <c r="Z246" s="389"/>
      <c r="AA246" s="389"/>
      <c r="AB246" s="389"/>
      <c r="AC246" s="389"/>
      <c r="AD246" s="256">
        <f t="shared" si="441"/>
        <v>0</v>
      </c>
      <c r="AE246" s="389"/>
      <c r="AF246" s="389"/>
      <c r="AG246" s="389"/>
      <c r="AH246" s="389"/>
      <c r="AI246" s="389"/>
      <c r="AJ246" s="389"/>
      <c r="AK246" s="389"/>
      <c r="AL246" s="389"/>
      <c r="AM246" s="389"/>
      <c r="AN246" s="389"/>
      <c r="AO246" s="389"/>
      <c r="AP246" s="389"/>
      <c r="AQ246" s="256">
        <f t="shared" si="453"/>
        <v>0</v>
      </c>
      <c r="AR246" s="389"/>
      <c r="AS246" s="389"/>
      <c r="AT246" s="389"/>
      <c r="AU246" s="389"/>
      <c r="AV246" s="389"/>
      <c r="AW246" s="389"/>
      <c r="AX246" s="389"/>
      <c r="AY246" s="389"/>
      <c r="AZ246" s="389"/>
      <c r="BA246" s="389"/>
      <c r="BB246" s="389"/>
      <c r="BC246" s="389"/>
      <c r="BD246" s="256">
        <f t="shared" si="454"/>
        <v>0</v>
      </c>
      <c r="BE246" s="389"/>
      <c r="BF246" s="389"/>
      <c r="BG246" s="389"/>
      <c r="BH246" s="389"/>
      <c r="BI246" s="389"/>
      <c r="BJ246" s="389"/>
      <c r="BK246" s="389"/>
      <c r="BL246" s="389"/>
      <c r="BM246" s="389"/>
      <c r="BN246" s="389"/>
      <c r="BO246" s="389"/>
      <c r="BP246" s="389"/>
      <c r="BQ246" s="256">
        <f t="shared" si="455"/>
        <v>0</v>
      </c>
      <c r="BR246" s="389"/>
      <c r="BS246" s="389"/>
      <c r="BT246" s="389"/>
      <c r="BU246" s="389"/>
      <c r="BV246" s="389"/>
      <c r="BW246" s="389"/>
      <c r="BX246" s="389"/>
      <c r="BY246" s="389"/>
      <c r="BZ246" s="389"/>
      <c r="CA246" s="389"/>
      <c r="CB246" s="389"/>
      <c r="CC246" s="389"/>
      <c r="CD246" s="256">
        <f t="shared" si="456"/>
        <v>0</v>
      </c>
      <c r="CE246" s="389"/>
      <c r="CF246" s="389"/>
      <c r="CG246" s="389"/>
      <c r="CH246" s="389"/>
      <c r="CI246" s="389"/>
      <c r="CJ246" s="389"/>
      <c r="CK246" s="389"/>
      <c r="CL246" s="389"/>
      <c r="CM246" s="389"/>
      <c r="CN246" s="389"/>
      <c r="CO246" s="389"/>
      <c r="CP246" s="389"/>
      <c r="CQ246" s="256">
        <f t="shared" si="457"/>
        <v>0</v>
      </c>
      <c r="CR246" s="389"/>
      <c r="CS246" s="389"/>
      <c r="CT246" s="389"/>
      <c r="CU246" s="389"/>
      <c r="CV246" s="389"/>
      <c r="CW246" s="389"/>
      <c r="CX246" s="389"/>
      <c r="CY246" s="389"/>
      <c r="CZ246" s="389"/>
      <c r="DA246" s="389"/>
      <c r="DB246" s="389"/>
      <c r="DC246" s="389"/>
      <c r="DD246" s="256">
        <f t="shared" si="458"/>
        <v>0</v>
      </c>
    </row>
    <row r="247" spans="2:108" ht="15" customHeight="1" thickBot="1" x14ac:dyDescent="0.25">
      <c r="B247" s="229"/>
      <c r="C247" s="57"/>
      <c r="D247" s="155"/>
      <c r="E247" s="58"/>
      <c r="F247" s="58"/>
      <c r="G247" s="58"/>
      <c r="H247" s="58"/>
      <c r="I247" s="58"/>
      <c r="J247" s="58"/>
      <c r="K247" s="58"/>
      <c r="L247" s="58"/>
      <c r="M247" s="58"/>
      <c r="N247" s="155"/>
      <c r="O247" s="58"/>
      <c r="P247" s="255" t="s">
        <v>19</v>
      </c>
      <c r="Q247" s="262">
        <f>Q220+Q229+Q235+Q244+Q240</f>
        <v>0</v>
      </c>
      <c r="R247" s="262">
        <f t="shared" ref="R247:AC247" si="459">R220+R229+R235+R244+R240</f>
        <v>0</v>
      </c>
      <c r="S247" s="262">
        <f t="shared" si="459"/>
        <v>0</v>
      </c>
      <c r="T247" s="262">
        <f t="shared" si="459"/>
        <v>0</v>
      </c>
      <c r="U247" s="262">
        <f t="shared" si="459"/>
        <v>0</v>
      </c>
      <c r="V247" s="262">
        <f t="shared" si="459"/>
        <v>0</v>
      </c>
      <c r="W247" s="262">
        <f t="shared" si="459"/>
        <v>0</v>
      </c>
      <c r="X247" s="262">
        <f t="shared" si="459"/>
        <v>0</v>
      </c>
      <c r="Y247" s="262">
        <f t="shared" si="459"/>
        <v>0</v>
      </c>
      <c r="Z247" s="262">
        <f t="shared" si="459"/>
        <v>0</v>
      </c>
      <c r="AA247" s="262">
        <f t="shared" si="459"/>
        <v>0</v>
      </c>
      <c r="AB247" s="262">
        <f t="shared" si="459"/>
        <v>0</v>
      </c>
      <c r="AC247" s="262">
        <f t="shared" si="459"/>
        <v>0</v>
      </c>
      <c r="AD247" s="262">
        <f>AD220+AD229+AD235+AD244+AD240</f>
        <v>0</v>
      </c>
      <c r="AE247" s="262">
        <f t="shared" ref="AE247:AQ247" si="460">AE220+AE229+AE235+AE244+AE240</f>
        <v>0</v>
      </c>
      <c r="AF247" s="262">
        <f t="shared" si="460"/>
        <v>0</v>
      </c>
      <c r="AG247" s="262">
        <f t="shared" si="460"/>
        <v>0</v>
      </c>
      <c r="AH247" s="262">
        <f t="shared" si="460"/>
        <v>0</v>
      </c>
      <c r="AI247" s="262">
        <f t="shared" si="460"/>
        <v>0</v>
      </c>
      <c r="AJ247" s="262">
        <f t="shared" si="460"/>
        <v>0</v>
      </c>
      <c r="AK247" s="262">
        <f t="shared" si="460"/>
        <v>0</v>
      </c>
      <c r="AL247" s="262">
        <f t="shared" si="460"/>
        <v>0</v>
      </c>
      <c r="AM247" s="262">
        <f t="shared" si="460"/>
        <v>0</v>
      </c>
      <c r="AN247" s="262">
        <f t="shared" si="460"/>
        <v>0</v>
      </c>
      <c r="AO247" s="262">
        <f t="shared" si="460"/>
        <v>0</v>
      </c>
      <c r="AP247" s="262">
        <f t="shared" si="460"/>
        <v>0</v>
      </c>
      <c r="AQ247" s="262">
        <f t="shared" si="460"/>
        <v>0</v>
      </c>
      <c r="AR247" s="262">
        <f t="shared" ref="AR247:BQ247" si="461">AR220+AR229+AR235+AR244+AR240</f>
        <v>0</v>
      </c>
      <c r="AS247" s="262">
        <f t="shared" si="461"/>
        <v>0</v>
      </c>
      <c r="AT247" s="262">
        <f t="shared" si="461"/>
        <v>0</v>
      </c>
      <c r="AU247" s="262">
        <f t="shared" si="461"/>
        <v>0</v>
      </c>
      <c r="AV247" s="262">
        <f t="shared" si="461"/>
        <v>0</v>
      </c>
      <c r="AW247" s="262">
        <f t="shared" si="461"/>
        <v>0</v>
      </c>
      <c r="AX247" s="262">
        <f t="shared" si="461"/>
        <v>0</v>
      </c>
      <c r="AY247" s="262">
        <f t="shared" si="461"/>
        <v>0</v>
      </c>
      <c r="AZ247" s="262">
        <f t="shared" si="461"/>
        <v>0</v>
      </c>
      <c r="BA247" s="262">
        <f t="shared" si="461"/>
        <v>0</v>
      </c>
      <c r="BB247" s="262">
        <f t="shared" si="461"/>
        <v>0</v>
      </c>
      <c r="BC247" s="262">
        <f t="shared" si="461"/>
        <v>0</v>
      </c>
      <c r="BD247" s="262">
        <f t="shared" si="461"/>
        <v>0</v>
      </c>
      <c r="BE247" s="262">
        <f t="shared" si="461"/>
        <v>0</v>
      </c>
      <c r="BF247" s="262">
        <f t="shared" si="461"/>
        <v>0</v>
      </c>
      <c r="BG247" s="262">
        <f t="shared" si="461"/>
        <v>0</v>
      </c>
      <c r="BH247" s="262">
        <f t="shared" si="461"/>
        <v>0</v>
      </c>
      <c r="BI247" s="262">
        <f t="shared" si="461"/>
        <v>0</v>
      </c>
      <c r="BJ247" s="262">
        <f t="shared" si="461"/>
        <v>0</v>
      </c>
      <c r="BK247" s="262">
        <f t="shared" si="461"/>
        <v>0</v>
      </c>
      <c r="BL247" s="262">
        <f t="shared" si="461"/>
        <v>0</v>
      </c>
      <c r="BM247" s="262">
        <f t="shared" si="461"/>
        <v>0</v>
      </c>
      <c r="BN247" s="262">
        <f t="shared" si="461"/>
        <v>0</v>
      </c>
      <c r="BO247" s="262">
        <f t="shared" si="461"/>
        <v>0</v>
      </c>
      <c r="BP247" s="262">
        <f t="shared" si="461"/>
        <v>0</v>
      </c>
      <c r="BQ247" s="262">
        <f t="shared" si="461"/>
        <v>0</v>
      </c>
      <c r="BR247" s="262">
        <f t="shared" ref="BR247:CD247" si="462">BR220+BR229+BR235+BR244+BR240</f>
        <v>0</v>
      </c>
      <c r="BS247" s="262">
        <f t="shared" si="462"/>
        <v>0</v>
      </c>
      <c r="BT247" s="262">
        <f t="shared" si="462"/>
        <v>0</v>
      </c>
      <c r="BU247" s="262">
        <f t="shared" si="462"/>
        <v>0</v>
      </c>
      <c r="BV247" s="262">
        <f t="shared" si="462"/>
        <v>0</v>
      </c>
      <c r="BW247" s="262">
        <f t="shared" si="462"/>
        <v>0</v>
      </c>
      <c r="BX247" s="262">
        <f t="shared" si="462"/>
        <v>0</v>
      </c>
      <c r="BY247" s="262">
        <f t="shared" si="462"/>
        <v>0</v>
      </c>
      <c r="BZ247" s="262">
        <f t="shared" si="462"/>
        <v>0</v>
      </c>
      <c r="CA247" s="262">
        <f t="shared" si="462"/>
        <v>0</v>
      </c>
      <c r="CB247" s="262">
        <f t="shared" si="462"/>
        <v>0</v>
      </c>
      <c r="CC247" s="262">
        <f t="shared" si="462"/>
        <v>0</v>
      </c>
      <c r="CD247" s="262">
        <f t="shared" si="462"/>
        <v>0</v>
      </c>
      <c r="CE247" s="262">
        <f t="shared" ref="CE247:CQ247" si="463">CE220+CE229+CE235+CE244+CE240</f>
        <v>0</v>
      </c>
      <c r="CF247" s="262">
        <f t="shared" si="463"/>
        <v>0</v>
      </c>
      <c r="CG247" s="262">
        <f t="shared" si="463"/>
        <v>0</v>
      </c>
      <c r="CH247" s="262">
        <f t="shared" si="463"/>
        <v>0</v>
      </c>
      <c r="CI247" s="262">
        <f t="shared" si="463"/>
        <v>0</v>
      </c>
      <c r="CJ247" s="262">
        <f t="shared" si="463"/>
        <v>0</v>
      </c>
      <c r="CK247" s="262">
        <f t="shared" si="463"/>
        <v>0</v>
      </c>
      <c r="CL247" s="262">
        <f t="shared" si="463"/>
        <v>0</v>
      </c>
      <c r="CM247" s="262">
        <f t="shared" si="463"/>
        <v>0</v>
      </c>
      <c r="CN247" s="262">
        <f t="shared" si="463"/>
        <v>0</v>
      </c>
      <c r="CO247" s="262">
        <f t="shared" si="463"/>
        <v>0</v>
      </c>
      <c r="CP247" s="262">
        <f t="shared" si="463"/>
        <v>0</v>
      </c>
      <c r="CQ247" s="262">
        <f t="shared" si="463"/>
        <v>0</v>
      </c>
      <c r="CR247" s="262">
        <f t="shared" ref="CR247:DD247" si="464">CR220+CR229+CR235+CR244+CR240</f>
        <v>0</v>
      </c>
      <c r="CS247" s="262">
        <f t="shared" si="464"/>
        <v>0</v>
      </c>
      <c r="CT247" s="262">
        <f t="shared" si="464"/>
        <v>0</v>
      </c>
      <c r="CU247" s="262">
        <f t="shared" si="464"/>
        <v>0</v>
      </c>
      <c r="CV247" s="262">
        <f t="shared" si="464"/>
        <v>0</v>
      </c>
      <c r="CW247" s="262">
        <f t="shared" si="464"/>
        <v>0</v>
      </c>
      <c r="CX247" s="262">
        <f t="shared" si="464"/>
        <v>0</v>
      </c>
      <c r="CY247" s="262">
        <f t="shared" si="464"/>
        <v>0</v>
      </c>
      <c r="CZ247" s="262">
        <f t="shared" si="464"/>
        <v>0</v>
      </c>
      <c r="DA247" s="262">
        <f t="shared" si="464"/>
        <v>0</v>
      </c>
      <c r="DB247" s="262">
        <f t="shared" si="464"/>
        <v>0</v>
      </c>
      <c r="DC247" s="262">
        <f t="shared" si="464"/>
        <v>0</v>
      </c>
      <c r="DD247" s="262">
        <f t="shared" si="464"/>
        <v>0</v>
      </c>
    </row>
    <row r="248" spans="2:108" s="212" customFormat="1" ht="15" x14ac:dyDescent="0.2">
      <c r="B248" s="281"/>
      <c r="C248" s="282" t="s">
        <v>268</v>
      </c>
      <c r="D248" s="283"/>
      <c r="E248" s="284" t="s">
        <v>135</v>
      </c>
      <c r="F248" s="285"/>
      <c r="G248" s="285"/>
      <c r="H248" s="285"/>
      <c r="I248" s="285"/>
      <c r="J248" s="285"/>
      <c r="K248" s="285"/>
      <c r="L248" s="285"/>
      <c r="M248" s="285"/>
      <c r="N248" s="324"/>
      <c r="O248" s="285"/>
      <c r="P248" s="285"/>
      <c r="Q248" s="288">
        <f>Q249+Q250</f>
        <v>0</v>
      </c>
      <c r="R248" s="288">
        <f>R249+R250</f>
        <v>0</v>
      </c>
      <c r="S248" s="288">
        <f t="shared" ref="S248:AC248" si="465">S249+S250</f>
        <v>0</v>
      </c>
      <c r="T248" s="288">
        <f t="shared" si="465"/>
        <v>0</v>
      </c>
      <c r="U248" s="288">
        <f t="shared" si="465"/>
        <v>0</v>
      </c>
      <c r="V248" s="288">
        <f t="shared" si="465"/>
        <v>0</v>
      </c>
      <c r="W248" s="288">
        <f t="shared" si="465"/>
        <v>0</v>
      </c>
      <c r="X248" s="288">
        <f t="shared" si="465"/>
        <v>0</v>
      </c>
      <c r="Y248" s="288">
        <f t="shared" si="465"/>
        <v>0</v>
      </c>
      <c r="Z248" s="288">
        <f t="shared" si="465"/>
        <v>0</v>
      </c>
      <c r="AA248" s="288">
        <f t="shared" si="465"/>
        <v>0</v>
      </c>
      <c r="AB248" s="288">
        <f t="shared" si="465"/>
        <v>0</v>
      </c>
      <c r="AC248" s="288">
        <f t="shared" si="465"/>
        <v>0</v>
      </c>
      <c r="AD248" s="288">
        <f>AD249+AD250</f>
        <v>0</v>
      </c>
      <c r="AE248" s="288">
        <f t="shared" ref="AE248:AP248" si="466">AE249+AE250</f>
        <v>0</v>
      </c>
      <c r="AF248" s="288">
        <f t="shared" si="466"/>
        <v>0</v>
      </c>
      <c r="AG248" s="288">
        <f t="shared" si="466"/>
        <v>0</v>
      </c>
      <c r="AH248" s="288">
        <f t="shared" si="466"/>
        <v>0</v>
      </c>
      <c r="AI248" s="288">
        <f t="shared" si="466"/>
        <v>0</v>
      </c>
      <c r="AJ248" s="288">
        <f t="shared" si="466"/>
        <v>0</v>
      </c>
      <c r="AK248" s="288">
        <f t="shared" si="466"/>
        <v>0</v>
      </c>
      <c r="AL248" s="288">
        <f t="shared" si="466"/>
        <v>0</v>
      </c>
      <c r="AM248" s="288">
        <f t="shared" si="466"/>
        <v>0</v>
      </c>
      <c r="AN248" s="288">
        <f t="shared" si="466"/>
        <v>0</v>
      </c>
      <c r="AO248" s="288">
        <f t="shared" si="466"/>
        <v>0</v>
      </c>
      <c r="AP248" s="288">
        <f t="shared" si="466"/>
        <v>0</v>
      </c>
      <c r="AQ248" s="288">
        <f>AQ249+AQ250</f>
        <v>0</v>
      </c>
      <c r="AR248" s="288">
        <f t="shared" ref="AR248:BC248" si="467">AR249+AR250</f>
        <v>0</v>
      </c>
      <c r="AS248" s="288">
        <f t="shared" si="467"/>
        <v>0</v>
      </c>
      <c r="AT248" s="288">
        <f t="shared" si="467"/>
        <v>0</v>
      </c>
      <c r="AU248" s="288">
        <f t="shared" si="467"/>
        <v>0</v>
      </c>
      <c r="AV248" s="288">
        <f t="shared" si="467"/>
        <v>0</v>
      </c>
      <c r="AW248" s="288">
        <f t="shared" si="467"/>
        <v>0</v>
      </c>
      <c r="AX248" s="288">
        <f t="shared" si="467"/>
        <v>0</v>
      </c>
      <c r="AY248" s="288">
        <f t="shared" si="467"/>
        <v>0</v>
      </c>
      <c r="AZ248" s="288">
        <f t="shared" si="467"/>
        <v>0</v>
      </c>
      <c r="BA248" s="288">
        <f t="shared" si="467"/>
        <v>0</v>
      </c>
      <c r="BB248" s="288">
        <f t="shared" si="467"/>
        <v>0</v>
      </c>
      <c r="BC248" s="288">
        <f t="shared" si="467"/>
        <v>0</v>
      </c>
      <c r="BD248" s="288">
        <f>BD249+BD250</f>
        <v>0</v>
      </c>
      <c r="BE248" s="288">
        <f t="shared" ref="BE248:BP248" si="468">BE249+BE250</f>
        <v>0</v>
      </c>
      <c r="BF248" s="288">
        <f t="shared" si="468"/>
        <v>0</v>
      </c>
      <c r="BG248" s="288">
        <f t="shared" si="468"/>
        <v>0</v>
      </c>
      <c r="BH248" s="288">
        <f t="shared" si="468"/>
        <v>0</v>
      </c>
      <c r="BI248" s="288">
        <f t="shared" si="468"/>
        <v>0</v>
      </c>
      <c r="BJ248" s="288">
        <f t="shared" si="468"/>
        <v>0</v>
      </c>
      <c r="BK248" s="288">
        <f t="shared" si="468"/>
        <v>0</v>
      </c>
      <c r="BL248" s="288">
        <f t="shared" si="468"/>
        <v>0</v>
      </c>
      <c r="BM248" s="288">
        <f t="shared" si="468"/>
        <v>0</v>
      </c>
      <c r="BN248" s="288">
        <f t="shared" si="468"/>
        <v>0</v>
      </c>
      <c r="BO248" s="288">
        <f t="shared" si="468"/>
        <v>0</v>
      </c>
      <c r="BP248" s="288">
        <f t="shared" si="468"/>
        <v>0</v>
      </c>
      <c r="BQ248" s="288">
        <f>BQ249+BQ250</f>
        <v>0</v>
      </c>
      <c r="BR248" s="288">
        <f t="shared" ref="BR248:CC248" si="469">BR249+BR250</f>
        <v>0</v>
      </c>
      <c r="BS248" s="288">
        <f t="shared" si="469"/>
        <v>0</v>
      </c>
      <c r="BT248" s="288">
        <f t="shared" si="469"/>
        <v>0</v>
      </c>
      <c r="BU248" s="288">
        <f t="shared" si="469"/>
        <v>0</v>
      </c>
      <c r="BV248" s="288">
        <f t="shared" si="469"/>
        <v>0</v>
      </c>
      <c r="BW248" s="288">
        <f t="shared" si="469"/>
        <v>0</v>
      </c>
      <c r="BX248" s="288">
        <f t="shared" si="469"/>
        <v>0</v>
      </c>
      <c r="BY248" s="288">
        <f t="shared" si="469"/>
        <v>0</v>
      </c>
      <c r="BZ248" s="288">
        <f t="shared" si="469"/>
        <v>0</v>
      </c>
      <c r="CA248" s="288">
        <f t="shared" si="469"/>
        <v>0</v>
      </c>
      <c r="CB248" s="288">
        <f t="shared" si="469"/>
        <v>0</v>
      </c>
      <c r="CC248" s="288">
        <f t="shared" si="469"/>
        <v>0</v>
      </c>
      <c r="CD248" s="288">
        <f>CD249+CD250</f>
        <v>0</v>
      </c>
      <c r="CE248" s="288">
        <f t="shared" ref="CE248:CP248" si="470">CE249+CE250</f>
        <v>0</v>
      </c>
      <c r="CF248" s="288">
        <f t="shared" si="470"/>
        <v>0</v>
      </c>
      <c r="CG248" s="288">
        <f t="shared" si="470"/>
        <v>0</v>
      </c>
      <c r="CH248" s="288">
        <f t="shared" si="470"/>
        <v>0</v>
      </c>
      <c r="CI248" s="288">
        <f t="shared" si="470"/>
        <v>0</v>
      </c>
      <c r="CJ248" s="288">
        <f t="shared" si="470"/>
        <v>0</v>
      </c>
      <c r="CK248" s="288">
        <f t="shared" si="470"/>
        <v>0</v>
      </c>
      <c r="CL248" s="288">
        <f t="shared" si="470"/>
        <v>0</v>
      </c>
      <c r="CM248" s="288">
        <f t="shared" si="470"/>
        <v>0</v>
      </c>
      <c r="CN248" s="288">
        <f t="shared" si="470"/>
        <v>0</v>
      </c>
      <c r="CO248" s="288">
        <f t="shared" si="470"/>
        <v>0</v>
      </c>
      <c r="CP248" s="288">
        <f t="shared" si="470"/>
        <v>0</v>
      </c>
      <c r="CQ248" s="288">
        <f>CQ249+CQ250</f>
        <v>0</v>
      </c>
      <c r="CR248" s="288">
        <f t="shared" ref="CR248:DC248" si="471">CR249+CR250</f>
        <v>0</v>
      </c>
      <c r="CS248" s="288">
        <f t="shared" si="471"/>
        <v>0</v>
      </c>
      <c r="CT248" s="288">
        <f t="shared" si="471"/>
        <v>0</v>
      </c>
      <c r="CU248" s="288">
        <f t="shared" si="471"/>
        <v>0</v>
      </c>
      <c r="CV248" s="288">
        <f t="shared" si="471"/>
        <v>0</v>
      </c>
      <c r="CW248" s="288">
        <f t="shared" si="471"/>
        <v>0</v>
      </c>
      <c r="CX248" s="288">
        <f t="shared" si="471"/>
        <v>0</v>
      </c>
      <c r="CY248" s="288">
        <f t="shared" si="471"/>
        <v>0</v>
      </c>
      <c r="CZ248" s="288">
        <f t="shared" si="471"/>
        <v>0</v>
      </c>
      <c r="DA248" s="288">
        <f t="shared" si="471"/>
        <v>0</v>
      </c>
      <c r="DB248" s="288">
        <f t="shared" si="471"/>
        <v>0</v>
      </c>
      <c r="DC248" s="288">
        <f t="shared" si="471"/>
        <v>0</v>
      </c>
      <c r="DD248" s="288">
        <f>DD249+DD250</f>
        <v>0</v>
      </c>
    </row>
    <row r="249" spans="2:108" x14ac:dyDescent="0.2">
      <c r="B249" s="166"/>
      <c r="C249" s="145"/>
      <c r="D249" s="153" t="s">
        <v>36</v>
      </c>
      <c r="E249" s="99" t="s">
        <v>44</v>
      </c>
      <c r="F249" s="184"/>
      <c r="G249" s="184"/>
      <c r="H249" s="184"/>
      <c r="I249" s="184"/>
      <c r="J249" s="184"/>
      <c r="K249" s="184"/>
      <c r="L249" s="184"/>
      <c r="M249" s="471"/>
      <c r="N249" s="165"/>
      <c r="O249" s="166"/>
      <c r="P249" s="182"/>
      <c r="Q249" s="256">
        <f>RAB!F11*M249</f>
        <v>0</v>
      </c>
      <c r="R249" s="389"/>
      <c r="S249" s="389"/>
      <c r="T249" s="389"/>
      <c r="U249" s="389"/>
      <c r="V249" s="389"/>
      <c r="W249" s="389"/>
      <c r="X249" s="389"/>
      <c r="Y249" s="389"/>
      <c r="Z249" s="389"/>
      <c r="AA249" s="389"/>
      <c r="AB249" s="389"/>
      <c r="AC249" s="389"/>
      <c r="AD249" s="256">
        <f t="shared" ref="AD249:AD250" si="472">SUM(R249:AC249)</f>
        <v>0</v>
      </c>
      <c r="AE249" s="389"/>
      <c r="AF249" s="389"/>
      <c r="AG249" s="389"/>
      <c r="AH249" s="389"/>
      <c r="AI249" s="389"/>
      <c r="AJ249" s="389"/>
      <c r="AK249" s="389"/>
      <c r="AL249" s="389"/>
      <c r="AM249" s="389"/>
      <c r="AN249" s="389"/>
      <c r="AO249" s="389"/>
      <c r="AP249" s="389"/>
      <c r="AQ249" s="256">
        <f t="shared" ref="AQ249:AQ250" si="473">SUM(AE249:AP249)</f>
        <v>0</v>
      </c>
      <c r="AR249" s="389"/>
      <c r="AS249" s="389"/>
      <c r="AT249" s="389"/>
      <c r="AU249" s="389"/>
      <c r="AV249" s="389"/>
      <c r="AW249" s="389"/>
      <c r="AX249" s="389"/>
      <c r="AY249" s="389"/>
      <c r="AZ249" s="389"/>
      <c r="BA249" s="389"/>
      <c r="BB249" s="389"/>
      <c r="BC249" s="389"/>
      <c r="BD249" s="256">
        <f t="shared" ref="BD249:BD250" si="474">SUM(AR249:BC249)</f>
        <v>0</v>
      </c>
      <c r="BE249" s="389"/>
      <c r="BF249" s="389"/>
      <c r="BG249" s="389"/>
      <c r="BH249" s="389"/>
      <c r="BI249" s="389"/>
      <c r="BJ249" s="389"/>
      <c r="BK249" s="389"/>
      <c r="BL249" s="389"/>
      <c r="BM249" s="389"/>
      <c r="BN249" s="389"/>
      <c r="BO249" s="389"/>
      <c r="BP249" s="389"/>
      <c r="BQ249" s="256">
        <f t="shared" ref="BQ249:BQ250" si="475">SUM(BE249:BP249)</f>
        <v>0</v>
      </c>
      <c r="BR249" s="389"/>
      <c r="BS249" s="389"/>
      <c r="BT249" s="389"/>
      <c r="BU249" s="389"/>
      <c r="BV249" s="389"/>
      <c r="BW249" s="389"/>
      <c r="BX249" s="389"/>
      <c r="BY249" s="389"/>
      <c r="BZ249" s="389"/>
      <c r="CA249" s="389"/>
      <c r="CB249" s="389"/>
      <c r="CC249" s="389"/>
      <c r="CD249" s="256">
        <f t="shared" ref="CD249:CD250" si="476">SUM(BR249:CC249)</f>
        <v>0</v>
      </c>
      <c r="CE249" s="389"/>
      <c r="CF249" s="389"/>
      <c r="CG249" s="389"/>
      <c r="CH249" s="389"/>
      <c r="CI249" s="389"/>
      <c r="CJ249" s="389"/>
      <c r="CK249" s="389"/>
      <c r="CL249" s="389"/>
      <c r="CM249" s="389"/>
      <c r="CN249" s="389"/>
      <c r="CO249" s="389"/>
      <c r="CP249" s="389"/>
      <c r="CQ249" s="256">
        <f t="shared" ref="CQ249:CQ250" si="477">SUM(CE249:CP249)</f>
        <v>0</v>
      </c>
      <c r="CR249" s="389"/>
      <c r="CS249" s="389"/>
      <c r="CT249" s="389"/>
      <c r="CU249" s="389"/>
      <c r="CV249" s="389"/>
      <c r="CW249" s="389"/>
      <c r="CX249" s="389"/>
      <c r="CY249" s="389"/>
      <c r="CZ249" s="389"/>
      <c r="DA249" s="389"/>
      <c r="DB249" s="389"/>
      <c r="DC249" s="389"/>
      <c r="DD249" s="256">
        <f t="shared" ref="DD249:DD250" si="478">SUM(CR249:DC249)</f>
        <v>0</v>
      </c>
    </row>
    <row r="250" spans="2:108" x14ac:dyDescent="0.2">
      <c r="B250" s="166"/>
      <c r="C250" s="145"/>
      <c r="D250" s="572" t="s">
        <v>133</v>
      </c>
      <c r="E250" s="573" t="s">
        <v>71315</v>
      </c>
      <c r="F250" s="574"/>
      <c r="G250" s="574"/>
      <c r="H250" s="574"/>
      <c r="I250" s="574"/>
      <c r="J250" s="574"/>
      <c r="K250" s="574"/>
      <c r="L250" s="574"/>
      <c r="M250" s="575"/>
      <c r="N250" s="165"/>
      <c r="O250" s="166"/>
      <c r="P250" s="182"/>
      <c r="Q250" s="256">
        <f>RAB!F11*M250</f>
        <v>0</v>
      </c>
      <c r="R250" s="389"/>
      <c r="S250" s="389"/>
      <c r="T250" s="389"/>
      <c r="U250" s="389"/>
      <c r="V250" s="389"/>
      <c r="W250" s="389"/>
      <c r="X250" s="389"/>
      <c r="Y250" s="389"/>
      <c r="Z250" s="389"/>
      <c r="AA250" s="389"/>
      <c r="AB250" s="389"/>
      <c r="AC250" s="389"/>
      <c r="AD250" s="256">
        <f t="shared" si="472"/>
        <v>0</v>
      </c>
      <c r="AE250" s="389"/>
      <c r="AF250" s="389"/>
      <c r="AG250" s="389"/>
      <c r="AH250" s="389"/>
      <c r="AI250" s="389"/>
      <c r="AJ250" s="389"/>
      <c r="AK250" s="389"/>
      <c r="AL250" s="389"/>
      <c r="AM250" s="389"/>
      <c r="AN250" s="389"/>
      <c r="AO250" s="389"/>
      <c r="AP250" s="389"/>
      <c r="AQ250" s="256">
        <f t="shared" si="473"/>
        <v>0</v>
      </c>
      <c r="AR250" s="389"/>
      <c r="AS250" s="389"/>
      <c r="AT250" s="389"/>
      <c r="AU250" s="389"/>
      <c r="AV250" s="389"/>
      <c r="AW250" s="389"/>
      <c r="AX250" s="389"/>
      <c r="AY250" s="389"/>
      <c r="AZ250" s="389"/>
      <c r="BA250" s="389"/>
      <c r="BB250" s="389"/>
      <c r="BC250" s="389"/>
      <c r="BD250" s="256">
        <f t="shared" si="474"/>
        <v>0</v>
      </c>
      <c r="BE250" s="389"/>
      <c r="BF250" s="389"/>
      <c r="BG250" s="389"/>
      <c r="BH250" s="389"/>
      <c r="BI250" s="389"/>
      <c r="BJ250" s="389"/>
      <c r="BK250" s="389"/>
      <c r="BL250" s="389"/>
      <c r="BM250" s="389"/>
      <c r="BN250" s="389"/>
      <c r="BO250" s="389"/>
      <c r="BP250" s="389"/>
      <c r="BQ250" s="256">
        <f t="shared" si="475"/>
        <v>0</v>
      </c>
      <c r="BR250" s="389"/>
      <c r="BS250" s="389"/>
      <c r="BT250" s="389"/>
      <c r="BU250" s="389"/>
      <c r="BV250" s="389"/>
      <c r="BW250" s="389"/>
      <c r="BX250" s="389"/>
      <c r="BY250" s="389"/>
      <c r="BZ250" s="389"/>
      <c r="CA250" s="389"/>
      <c r="CB250" s="389"/>
      <c r="CC250" s="389"/>
      <c r="CD250" s="256">
        <f t="shared" si="476"/>
        <v>0</v>
      </c>
      <c r="CE250" s="389"/>
      <c r="CF250" s="389"/>
      <c r="CG250" s="389"/>
      <c r="CH250" s="389"/>
      <c r="CI250" s="389"/>
      <c r="CJ250" s="389"/>
      <c r="CK250" s="389"/>
      <c r="CL250" s="389"/>
      <c r="CM250" s="389"/>
      <c r="CN250" s="389"/>
      <c r="CO250" s="389"/>
      <c r="CP250" s="389"/>
      <c r="CQ250" s="256">
        <f t="shared" si="477"/>
        <v>0</v>
      </c>
      <c r="CR250" s="389"/>
      <c r="CS250" s="389"/>
      <c r="CT250" s="389"/>
      <c r="CU250" s="389"/>
      <c r="CV250" s="389"/>
      <c r="CW250" s="389"/>
      <c r="CX250" s="389"/>
      <c r="CY250" s="389"/>
      <c r="CZ250" s="389"/>
      <c r="DA250" s="389"/>
      <c r="DB250" s="389"/>
      <c r="DC250" s="389"/>
      <c r="DD250" s="256">
        <f t="shared" si="478"/>
        <v>0</v>
      </c>
    </row>
    <row r="251" spans="2:108" ht="15" thickBot="1" x14ac:dyDescent="0.25">
      <c r="B251" s="229"/>
      <c r="C251" s="57"/>
      <c r="D251" s="155"/>
      <c r="E251" s="58"/>
      <c r="F251" s="58"/>
      <c r="G251" s="58"/>
      <c r="H251" s="58"/>
      <c r="I251" s="58"/>
      <c r="J251" s="58"/>
      <c r="K251" s="58"/>
      <c r="L251" s="58"/>
      <c r="M251" s="58"/>
      <c r="N251" s="155"/>
      <c r="O251" s="58"/>
      <c r="P251" s="61"/>
      <c r="Q251" s="509"/>
      <c r="R251" s="230"/>
      <c r="S251" s="230"/>
      <c r="T251" s="230"/>
      <c r="U251" s="230"/>
      <c r="V251" s="230"/>
      <c r="W251" s="230"/>
      <c r="X251" s="230"/>
      <c r="Y251" s="230"/>
      <c r="Z251" s="230"/>
      <c r="AA251" s="230"/>
      <c r="AB251" s="230"/>
      <c r="AC251" s="230"/>
      <c r="AD251" s="230"/>
      <c r="AE251" s="230"/>
      <c r="AF251" s="230"/>
      <c r="AG251" s="230"/>
      <c r="AH251" s="230"/>
      <c r="AI251" s="230"/>
      <c r="AJ251" s="230"/>
      <c r="AK251" s="230"/>
      <c r="AL251" s="230"/>
      <c r="AM251" s="230"/>
      <c r="AN251" s="230"/>
      <c r="AO251" s="230"/>
      <c r="AP251" s="230"/>
      <c r="AQ251" s="230"/>
      <c r="AR251" s="230"/>
      <c r="AS251" s="230"/>
      <c r="AT251" s="230"/>
      <c r="AU251" s="230"/>
      <c r="AV251" s="230"/>
      <c r="AW251" s="230"/>
      <c r="AX251" s="230"/>
      <c r="AY251" s="230"/>
      <c r="AZ251" s="230"/>
      <c r="BA251" s="230"/>
      <c r="BB251" s="230"/>
      <c r="BC251" s="230"/>
      <c r="BD251" s="230"/>
      <c r="BE251" s="230"/>
      <c r="BF251" s="230"/>
      <c r="BG251" s="230"/>
      <c r="BH251" s="230"/>
      <c r="BI251" s="230"/>
      <c r="BJ251" s="230"/>
      <c r="BK251" s="230"/>
      <c r="BL251" s="230"/>
      <c r="BM251" s="230"/>
      <c r="BN251" s="230"/>
      <c r="BO251" s="230"/>
      <c r="BP251" s="230"/>
      <c r="BQ251" s="230"/>
      <c r="BR251" s="230"/>
      <c r="BS251" s="230"/>
      <c r="BT251" s="230"/>
      <c r="BU251" s="230"/>
      <c r="BV251" s="230"/>
      <c r="BW251" s="230"/>
      <c r="BX251" s="230"/>
      <c r="BY251" s="230"/>
      <c r="BZ251" s="230"/>
      <c r="CA251" s="230"/>
      <c r="CB251" s="230"/>
      <c r="CC251" s="230"/>
      <c r="CD251" s="230"/>
      <c r="CE251" s="230"/>
      <c r="CF251" s="230"/>
      <c r="CG251" s="230"/>
      <c r="CH251" s="230"/>
      <c r="CI251" s="230"/>
      <c r="CJ251" s="230"/>
      <c r="CK251" s="230"/>
      <c r="CL251" s="230"/>
      <c r="CM251" s="230"/>
      <c r="CN251" s="230"/>
      <c r="CO251" s="230"/>
      <c r="CP251" s="230"/>
      <c r="CQ251" s="230"/>
      <c r="CR251" s="230"/>
      <c r="CS251" s="230"/>
      <c r="CT251" s="230"/>
      <c r="CU251" s="230"/>
      <c r="CV251" s="230"/>
      <c r="CW251" s="230"/>
      <c r="CX251" s="230"/>
      <c r="CY251" s="230"/>
      <c r="CZ251" s="230"/>
      <c r="DA251" s="230"/>
      <c r="DB251" s="230"/>
      <c r="DC251" s="230"/>
      <c r="DD251" s="230"/>
    </row>
    <row r="252" spans="2:108" ht="15.75" customHeight="1" x14ac:dyDescent="0.2">
      <c r="B252" s="401" t="s">
        <v>109</v>
      </c>
      <c r="C252" s="69"/>
      <c r="D252" s="69"/>
      <c r="E252" s="69"/>
      <c r="F252" s="69"/>
      <c r="G252" s="69"/>
      <c r="H252" s="69"/>
      <c r="I252" s="69"/>
      <c r="J252" s="69"/>
      <c r="K252" s="69"/>
      <c r="L252" s="69"/>
      <c r="M252" s="70"/>
      <c r="N252" s="483" t="s">
        <v>100</v>
      </c>
      <c r="O252" s="54"/>
      <c r="P252" s="53"/>
      <c r="Q252" s="510">
        <f>RAB!F11</f>
        <v>0</v>
      </c>
      <c r="R252" s="468"/>
      <c r="S252" s="468"/>
      <c r="T252" s="468"/>
      <c r="U252" s="468"/>
      <c r="V252" s="468"/>
      <c r="W252" s="468"/>
      <c r="X252" s="468"/>
      <c r="Y252" s="468"/>
      <c r="Z252" s="468"/>
      <c r="AA252" s="468"/>
      <c r="AB252" s="468"/>
      <c r="AC252" s="468"/>
      <c r="AD252" s="269">
        <f>SUM(R252:AC252)</f>
        <v>0</v>
      </c>
      <c r="AE252" s="468"/>
      <c r="AF252" s="468"/>
      <c r="AG252" s="468"/>
      <c r="AH252" s="468"/>
      <c r="AI252" s="468"/>
      <c r="AJ252" s="468"/>
      <c r="AK252" s="468"/>
      <c r="AL252" s="468"/>
      <c r="AM252" s="468"/>
      <c r="AN252" s="468"/>
      <c r="AO252" s="468"/>
      <c r="AP252" s="468"/>
      <c r="AQ252" s="269">
        <f>SUM(AE252:AP252)</f>
        <v>0</v>
      </c>
      <c r="AR252" s="468"/>
      <c r="AS252" s="468"/>
      <c r="AT252" s="468"/>
      <c r="AU252" s="468"/>
      <c r="AV252" s="468"/>
      <c r="AW252" s="468"/>
      <c r="AX252" s="468"/>
      <c r="AY252" s="468"/>
      <c r="AZ252" s="468"/>
      <c r="BA252" s="468"/>
      <c r="BB252" s="468"/>
      <c r="BC252" s="468"/>
      <c r="BD252" s="269">
        <f>SUM(AR252:BC252)</f>
        <v>0</v>
      </c>
      <c r="BE252" s="468"/>
      <c r="BF252" s="468"/>
      <c r="BG252" s="468"/>
      <c r="BH252" s="468"/>
      <c r="BI252" s="468"/>
      <c r="BJ252" s="468"/>
      <c r="BK252" s="468"/>
      <c r="BL252" s="468"/>
      <c r="BM252" s="468"/>
      <c r="BN252" s="468"/>
      <c r="BO252" s="468"/>
      <c r="BP252" s="468"/>
      <c r="BQ252" s="269">
        <f>SUM(BE252:BP252)</f>
        <v>0</v>
      </c>
      <c r="BR252" s="468"/>
      <c r="BS252" s="468"/>
      <c r="BT252" s="468"/>
      <c r="BU252" s="468"/>
      <c r="BV252" s="468"/>
      <c r="BW252" s="468"/>
      <c r="BX252" s="468"/>
      <c r="BY252" s="468"/>
      <c r="BZ252" s="468"/>
      <c r="CA252" s="468"/>
      <c r="CB252" s="468"/>
      <c r="CC252" s="468"/>
      <c r="CD252" s="269">
        <f>SUM(BR252:CC252)</f>
        <v>0</v>
      </c>
      <c r="CE252" s="468"/>
      <c r="CF252" s="468"/>
      <c r="CG252" s="468"/>
      <c r="CH252" s="468"/>
      <c r="CI252" s="468"/>
      <c r="CJ252" s="468"/>
      <c r="CK252" s="468"/>
      <c r="CL252" s="468"/>
      <c r="CM252" s="468"/>
      <c r="CN252" s="468"/>
      <c r="CO252" s="468"/>
      <c r="CP252" s="468"/>
      <c r="CQ252" s="269">
        <f>SUM(CE252:CP252)</f>
        <v>0</v>
      </c>
      <c r="CR252" s="468"/>
      <c r="CS252" s="468"/>
      <c r="CT252" s="468"/>
      <c r="CU252" s="468"/>
      <c r="CV252" s="468"/>
      <c r="CW252" s="468"/>
      <c r="CX252" s="468"/>
      <c r="CY252" s="468"/>
      <c r="CZ252" s="468"/>
      <c r="DA252" s="468"/>
      <c r="DB252" s="468"/>
      <c r="DC252" s="468"/>
      <c r="DD252" s="269">
        <f>SUM(CR252:DC252)</f>
        <v>0</v>
      </c>
    </row>
    <row r="253" spans="2:108" ht="15" customHeight="1" x14ac:dyDescent="0.2">
      <c r="B253" s="912"/>
      <c r="C253" s="913"/>
      <c r="D253" s="913"/>
      <c r="E253" s="913"/>
      <c r="F253" s="913"/>
      <c r="G253" s="913"/>
      <c r="H253" s="913"/>
      <c r="I253" s="913"/>
      <c r="J253" s="71"/>
      <c r="K253" s="71"/>
      <c r="L253" s="71"/>
      <c r="M253" s="72"/>
      <c r="N253" s="484" t="s">
        <v>98</v>
      </c>
      <c r="O253" s="56"/>
      <c r="P253" s="55" t="e">
        <f ca="1">Q253/Q252</f>
        <v>#DIV/0!</v>
      </c>
      <c r="Q253" s="270">
        <f ca="1">Q64+Q84+Q100+Q160+Q207+Q218+Q247</f>
        <v>0</v>
      </c>
      <c r="R253" s="270">
        <f t="shared" ref="R253:AV253" ca="1" si="479">R64++R84+R100+R160+R207+R218+R247</f>
        <v>0</v>
      </c>
      <c r="S253" s="270">
        <f t="shared" ca="1" si="479"/>
        <v>0</v>
      </c>
      <c r="T253" s="270">
        <f t="shared" ca="1" si="479"/>
        <v>0</v>
      </c>
      <c r="U253" s="270">
        <f t="shared" ca="1" si="479"/>
        <v>0</v>
      </c>
      <c r="V253" s="270">
        <f t="shared" ca="1" si="479"/>
        <v>0</v>
      </c>
      <c r="W253" s="270">
        <f t="shared" ca="1" si="479"/>
        <v>0</v>
      </c>
      <c r="X253" s="270">
        <f t="shared" ca="1" si="479"/>
        <v>0</v>
      </c>
      <c r="Y253" s="270">
        <f t="shared" ca="1" si="479"/>
        <v>0</v>
      </c>
      <c r="Z253" s="270">
        <f t="shared" ca="1" si="479"/>
        <v>0</v>
      </c>
      <c r="AA253" s="270">
        <f t="shared" ca="1" si="479"/>
        <v>0</v>
      </c>
      <c r="AB253" s="270">
        <f t="shared" ca="1" si="479"/>
        <v>0</v>
      </c>
      <c r="AC253" s="270">
        <f t="shared" ca="1" si="479"/>
        <v>0</v>
      </c>
      <c r="AD253" s="270">
        <f t="shared" ca="1" si="479"/>
        <v>0</v>
      </c>
      <c r="AE253" s="270">
        <f t="shared" ca="1" si="479"/>
        <v>0</v>
      </c>
      <c r="AF253" s="270">
        <f t="shared" ca="1" si="479"/>
        <v>0</v>
      </c>
      <c r="AG253" s="270">
        <f t="shared" ca="1" si="479"/>
        <v>0</v>
      </c>
      <c r="AH253" s="270">
        <f t="shared" ca="1" si="479"/>
        <v>0</v>
      </c>
      <c r="AI253" s="270">
        <f t="shared" ca="1" si="479"/>
        <v>0</v>
      </c>
      <c r="AJ253" s="270">
        <f t="shared" ca="1" si="479"/>
        <v>0</v>
      </c>
      <c r="AK253" s="270">
        <f t="shared" ca="1" si="479"/>
        <v>0</v>
      </c>
      <c r="AL253" s="270">
        <f t="shared" ca="1" si="479"/>
        <v>0</v>
      </c>
      <c r="AM253" s="270">
        <f t="shared" ca="1" si="479"/>
        <v>0</v>
      </c>
      <c r="AN253" s="270">
        <f t="shared" ca="1" si="479"/>
        <v>0</v>
      </c>
      <c r="AO253" s="270">
        <f t="shared" ca="1" si="479"/>
        <v>0</v>
      </c>
      <c r="AP253" s="270">
        <f t="shared" ca="1" si="479"/>
        <v>0</v>
      </c>
      <c r="AQ253" s="270">
        <f t="shared" ca="1" si="479"/>
        <v>0</v>
      </c>
      <c r="AR253" s="270">
        <f t="shared" ca="1" si="479"/>
        <v>0</v>
      </c>
      <c r="AS253" s="270">
        <f t="shared" ca="1" si="479"/>
        <v>0</v>
      </c>
      <c r="AT253" s="270">
        <f t="shared" ca="1" si="479"/>
        <v>0</v>
      </c>
      <c r="AU253" s="270">
        <f t="shared" ca="1" si="479"/>
        <v>0</v>
      </c>
      <c r="AV253" s="270">
        <f t="shared" ca="1" si="479"/>
        <v>0</v>
      </c>
      <c r="AW253" s="270">
        <f t="shared" ref="AW253:CD253" ca="1" si="480">AW64++AW84+AW100+AW160+AW207+AW218+AW247</f>
        <v>0</v>
      </c>
      <c r="AX253" s="270">
        <f t="shared" ca="1" si="480"/>
        <v>0</v>
      </c>
      <c r="AY253" s="270">
        <f t="shared" ca="1" si="480"/>
        <v>0</v>
      </c>
      <c r="AZ253" s="270">
        <f t="shared" ca="1" si="480"/>
        <v>0</v>
      </c>
      <c r="BA253" s="270">
        <f t="shared" ca="1" si="480"/>
        <v>0</v>
      </c>
      <c r="BB253" s="270">
        <f t="shared" ca="1" si="480"/>
        <v>0</v>
      </c>
      <c r="BC253" s="270">
        <f t="shared" ca="1" si="480"/>
        <v>0</v>
      </c>
      <c r="BD253" s="270">
        <f t="shared" ca="1" si="480"/>
        <v>0</v>
      </c>
      <c r="BE253" s="270">
        <f t="shared" ca="1" si="480"/>
        <v>0</v>
      </c>
      <c r="BF253" s="270">
        <f t="shared" ca="1" si="480"/>
        <v>0</v>
      </c>
      <c r="BG253" s="270">
        <f t="shared" ca="1" si="480"/>
        <v>0</v>
      </c>
      <c r="BH253" s="270">
        <f t="shared" ca="1" si="480"/>
        <v>0</v>
      </c>
      <c r="BI253" s="270">
        <f t="shared" ca="1" si="480"/>
        <v>0</v>
      </c>
      <c r="BJ253" s="270">
        <f t="shared" ca="1" si="480"/>
        <v>0</v>
      </c>
      <c r="BK253" s="270">
        <f t="shared" ca="1" si="480"/>
        <v>0</v>
      </c>
      <c r="BL253" s="270">
        <f t="shared" ca="1" si="480"/>
        <v>0</v>
      </c>
      <c r="BM253" s="270">
        <f t="shared" ca="1" si="480"/>
        <v>0</v>
      </c>
      <c r="BN253" s="270">
        <f t="shared" ca="1" si="480"/>
        <v>0</v>
      </c>
      <c r="BO253" s="270">
        <f t="shared" ca="1" si="480"/>
        <v>0</v>
      </c>
      <c r="BP253" s="270">
        <f t="shared" ca="1" si="480"/>
        <v>0</v>
      </c>
      <c r="BQ253" s="270">
        <f t="shared" ca="1" si="480"/>
        <v>0</v>
      </c>
      <c r="BR253" s="270">
        <f t="shared" ca="1" si="480"/>
        <v>0</v>
      </c>
      <c r="BS253" s="270">
        <f t="shared" ca="1" si="480"/>
        <v>0</v>
      </c>
      <c r="BT253" s="270">
        <f t="shared" ca="1" si="480"/>
        <v>0</v>
      </c>
      <c r="BU253" s="270">
        <f t="shared" ca="1" si="480"/>
        <v>0</v>
      </c>
      <c r="BV253" s="270">
        <f t="shared" ca="1" si="480"/>
        <v>0</v>
      </c>
      <c r="BW253" s="270">
        <f t="shared" ca="1" si="480"/>
        <v>0</v>
      </c>
      <c r="BX253" s="270">
        <f t="shared" ca="1" si="480"/>
        <v>0</v>
      </c>
      <c r="BY253" s="270">
        <f t="shared" ca="1" si="480"/>
        <v>0</v>
      </c>
      <c r="BZ253" s="270">
        <f t="shared" ca="1" si="480"/>
        <v>0</v>
      </c>
      <c r="CA253" s="270">
        <f t="shared" ca="1" si="480"/>
        <v>0</v>
      </c>
      <c r="CB253" s="270">
        <f t="shared" ca="1" si="480"/>
        <v>0</v>
      </c>
      <c r="CC253" s="270">
        <f t="shared" ca="1" si="480"/>
        <v>0</v>
      </c>
      <c r="CD253" s="270">
        <f t="shared" ca="1" si="480"/>
        <v>0</v>
      </c>
      <c r="CE253" s="270">
        <f t="shared" ref="CE253:CQ253" ca="1" si="481">CE64++CE84+CE100+CE160+CE207+CE218+CE247</f>
        <v>0</v>
      </c>
      <c r="CF253" s="270">
        <f t="shared" ca="1" si="481"/>
        <v>0</v>
      </c>
      <c r="CG253" s="270">
        <f t="shared" ca="1" si="481"/>
        <v>0</v>
      </c>
      <c r="CH253" s="270">
        <f t="shared" ca="1" si="481"/>
        <v>0</v>
      </c>
      <c r="CI253" s="270">
        <f t="shared" ca="1" si="481"/>
        <v>0</v>
      </c>
      <c r="CJ253" s="270">
        <f t="shared" ca="1" si="481"/>
        <v>0</v>
      </c>
      <c r="CK253" s="270">
        <f t="shared" ca="1" si="481"/>
        <v>0</v>
      </c>
      <c r="CL253" s="270">
        <f t="shared" ca="1" si="481"/>
        <v>0</v>
      </c>
      <c r="CM253" s="270">
        <f t="shared" ca="1" si="481"/>
        <v>0</v>
      </c>
      <c r="CN253" s="270">
        <f t="shared" ca="1" si="481"/>
        <v>0</v>
      </c>
      <c r="CO253" s="270">
        <f t="shared" ca="1" si="481"/>
        <v>0</v>
      </c>
      <c r="CP253" s="270">
        <f t="shared" ca="1" si="481"/>
        <v>0</v>
      </c>
      <c r="CQ253" s="270">
        <f t="shared" ca="1" si="481"/>
        <v>0</v>
      </c>
      <c r="CR253" s="270">
        <f t="shared" ref="CR253:DD253" ca="1" si="482">CR64++CR84+CR100+CR160+CR207+CR218+CR247</f>
        <v>0</v>
      </c>
      <c r="CS253" s="270">
        <f t="shared" ca="1" si="482"/>
        <v>0</v>
      </c>
      <c r="CT253" s="270">
        <f t="shared" ca="1" si="482"/>
        <v>0</v>
      </c>
      <c r="CU253" s="270">
        <f t="shared" ca="1" si="482"/>
        <v>0</v>
      </c>
      <c r="CV253" s="270">
        <f t="shared" ca="1" si="482"/>
        <v>0</v>
      </c>
      <c r="CW253" s="270">
        <f t="shared" ca="1" si="482"/>
        <v>0</v>
      </c>
      <c r="CX253" s="270">
        <f t="shared" ca="1" si="482"/>
        <v>0</v>
      </c>
      <c r="CY253" s="270">
        <f t="shared" ca="1" si="482"/>
        <v>0</v>
      </c>
      <c r="CZ253" s="270">
        <f t="shared" ca="1" si="482"/>
        <v>0</v>
      </c>
      <c r="DA253" s="270">
        <f t="shared" ca="1" si="482"/>
        <v>0</v>
      </c>
      <c r="DB253" s="270">
        <f t="shared" ca="1" si="482"/>
        <v>0</v>
      </c>
      <c r="DC253" s="270">
        <f t="shared" ca="1" si="482"/>
        <v>0</v>
      </c>
      <c r="DD253" s="270">
        <f t="shared" ca="1" si="482"/>
        <v>0</v>
      </c>
    </row>
    <row r="254" spans="2:108" ht="15" customHeight="1" x14ac:dyDescent="0.2">
      <c r="B254" s="912"/>
      <c r="C254" s="913"/>
      <c r="D254" s="913"/>
      <c r="E254" s="913"/>
      <c r="F254" s="913"/>
      <c r="G254" s="913"/>
      <c r="H254" s="913"/>
      <c r="I254" s="913"/>
      <c r="J254" s="73"/>
      <c r="K254" s="73"/>
      <c r="L254" s="73"/>
      <c r="M254" s="74"/>
      <c r="N254" s="484" t="s">
        <v>44</v>
      </c>
      <c r="O254" s="56"/>
      <c r="P254" s="55">
        <f>M249</f>
        <v>0</v>
      </c>
      <c r="Q254" s="270">
        <f>Q249</f>
        <v>0</v>
      </c>
      <c r="R254" s="270">
        <f t="shared" ref="R254:AQ254" si="483">R249</f>
        <v>0</v>
      </c>
      <c r="S254" s="270">
        <f t="shared" si="483"/>
        <v>0</v>
      </c>
      <c r="T254" s="270">
        <f t="shared" si="483"/>
        <v>0</v>
      </c>
      <c r="U254" s="270">
        <f t="shared" si="483"/>
        <v>0</v>
      </c>
      <c r="V254" s="270">
        <f t="shared" si="483"/>
        <v>0</v>
      </c>
      <c r="W254" s="270">
        <f t="shared" si="483"/>
        <v>0</v>
      </c>
      <c r="X254" s="270">
        <f t="shared" si="483"/>
        <v>0</v>
      </c>
      <c r="Y254" s="270">
        <f t="shared" si="483"/>
        <v>0</v>
      </c>
      <c r="Z254" s="270">
        <f t="shared" si="483"/>
        <v>0</v>
      </c>
      <c r="AA254" s="270">
        <f t="shared" si="483"/>
        <v>0</v>
      </c>
      <c r="AB254" s="270">
        <f t="shared" si="483"/>
        <v>0</v>
      </c>
      <c r="AC254" s="270">
        <f t="shared" si="483"/>
        <v>0</v>
      </c>
      <c r="AD254" s="270">
        <f>AD249</f>
        <v>0</v>
      </c>
      <c r="AE254" s="270">
        <f t="shared" si="483"/>
        <v>0</v>
      </c>
      <c r="AF254" s="270">
        <f t="shared" si="483"/>
        <v>0</v>
      </c>
      <c r="AG254" s="270">
        <f t="shared" si="483"/>
        <v>0</v>
      </c>
      <c r="AH254" s="270">
        <f t="shared" si="483"/>
        <v>0</v>
      </c>
      <c r="AI254" s="270">
        <f t="shared" si="483"/>
        <v>0</v>
      </c>
      <c r="AJ254" s="270">
        <f t="shared" si="483"/>
        <v>0</v>
      </c>
      <c r="AK254" s="270">
        <f t="shared" si="483"/>
        <v>0</v>
      </c>
      <c r="AL254" s="270">
        <f t="shared" si="483"/>
        <v>0</v>
      </c>
      <c r="AM254" s="270">
        <f t="shared" si="483"/>
        <v>0</v>
      </c>
      <c r="AN254" s="270">
        <f t="shared" si="483"/>
        <v>0</v>
      </c>
      <c r="AO254" s="270">
        <f t="shared" si="483"/>
        <v>0</v>
      </c>
      <c r="AP254" s="270">
        <f t="shared" si="483"/>
        <v>0</v>
      </c>
      <c r="AQ254" s="270">
        <f t="shared" si="483"/>
        <v>0</v>
      </c>
      <c r="AR254" s="270">
        <f t="shared" ref="AR254:BD254" si="484">AR249</f>
        <v>0</v>
      </c>
      <c r="AS254" s="270">
        <f t="shared" si="484"/>
        <v>0</v>
      </c>
      <c r="AT254" s="270">
        <f t="shared" si="484"/>
        <v>0</v>
      </c>
      <c r="AU254" s="270">
        <f t="shared" si="484"/>
        <v>0</v>
      </c>
      <c r="AV254" s="270">
        <f t="shared" si="484"/>
        <v>0</v>
      </c>
      <c r="AW254" s="270">
        <f t="shared" si="484"/>
        <v>0</v>
      </c>
      <c r="AX254" s="270">
        <f t="shared" si="484"/>
        <v>0</v>
      </c>
      <c r="AY254" s="270">
        <f t="shared" si="484"/>
        <v>0</v>
      </c>
      <c r="AZ254" s="270">
        <f t="shared" si="484"/>
        <v>0</v>
      </c>
      <c r="BA254" s="270">
        <f t="shared" si="484"/>
        <v>0</v>
      </c>
      <c r="BB254" s="270">
        <f t="shared" si="484"/>
        <v>0</v>
      </c>
      <c r="BC254" s="270">
        <f t="shared" si="484"/>
        <v>0</v>
      </c>
      <c r="BD254" s="270">
        <f t="shared" si="484"/>
        <v>0</v>
      </c>
      <c r="BE254" s="270">
        <f t="shared" ref="BE254:BQ254" si="485">BE249</f>
        <v>0</v>
      </c>
      <c r="BF254" s="270">
        <f t="shared" si="485"/>
        <v>0</v>
      </c>
      <c r="BG254" s="270">
        <f t="shared" si="485"/>
        <v>0</v>
      </c>
      <c r="BH254" s="270">
        <f t="shared" si="485"/>
        <v>0</v>
      </c>
      <c r="BI254" s="270">
        <f t="shared" si="485"/>
        <v>0</v>
      </c>
      <c r="BJ254" s="270">
        <f t="shared" si="485"/>
        <v>0</v>
      </c>
      <c r="BK254" s="270">
        <f t="shared" si="485"/>
        <v>0</v>
      </c>
      <c r="BL254" s="270">
        <f t="shared" si="485"/>
        <v>0</v>
      </c>
      <c r="BM254" s="270">
        <f t="shared" si="485"/>
        <v>0</v>
      </c>
      <c r="BN254" s="270">
        <f t="shared" si="485"/>
        <v>0</v>
      </c>
      <c r="BO254" s="270">
        <f t="shared" si="485"/>
        <v>0</v>
      </c>
      <c r="BP254" s="270">
        <f t="shared" si="485"/>
        <v>0</v>
      </c>
      <c r="BQ254" s="270">
        <f t="shared" si="485"/>
        <v>0</v>
      </c>
      <c r="BR254" s="270">
        <f t="shared" ref="BR254:CD254" si="486">BR249</f>
        <v>0</v>
      </c>
      <c r="BS254" s="270">
        <f t="shared" si="486"/>
        <v>0</v>
      </c>
      <c r="BT254" s="270">
        <f t="shared" si="486"/>
        <v>0</v>
      </c>
      <c r="BU254" s="270">
        <f t="shared" si="486"/>
        <v>0</v>
      </c>
      <c r="BV254" s="270">
        <f t="shared" si="486"/>
        <v>0</v>
      </c>
      <c r="BW254" s="270">
        <f t="shared" si="486"/>
        <v>0</v>
      </c>
      <c r="BX254" s="270">
        <f t="shared" si="486"/>
        <v>0</v>
      </c>
      <c r="BY254" s="270">
        <f t="shared" si="486"/>
        <v>0</v>
      </c>
      <c r="BZ254" s="270">
        <f t="shared" si="486"/>
        <v>0</v>
      </c>
      <c r="CA254" s="270">
        <f t="shared" si="486"/>
        <v>0</v>
      </c>
      <c r="CB254" s="270">
        <f t="shared" si="486"/>
        <v>0</v>
      </c>
      <c r="CC254" s="270">
        <f t="shared" si="486"/>
        <v>0</v>
      </c>
      <c r="CD254" s="270">
        <f t="shared" si="486"/>
        <v>0</v>
      </c>
      <c r="CE254" s="270">
        <f t="shared" ref="CE254:CQ254" si="487">CE249</f>
        <v>0</v>
      </c>
      <c r="CF254" s="270">
        <f t="shared" si="487"/>
        <v>0</v>
      </c>
      <c r="CG254" s="270">
        <f t="shared" si="487"/>
        <v>0</v>
      </c>
      <c r="CH254" s="270">
        <f t="shared" si="487"/>
        <v>0</v>
      </c>
      <c r="CI254" s="270">
        <f t="shared" si="487"/>
        <v>0</v>
      </c>
      <c r="CJ254" s="270">
        <f t="shared" si="487"/>
        <v>0</v>
      </c>
      <c r="CK254" s="270">
        <f t="shared" si="487"/>
        <v>0</v>
      </c>
      <c r="CL254" s="270">
        <f t="shared" si="487"/>
        <v>0</v>
      </c>
      <c r="CM254" s="270">
        <f t="shared" si="487"/>
        <v>0</v>
      </c>
      <c r="CN254" s="270">
        <f t="shared" si="487"/>
        <v>0</v>
      </c>
      <c r="CO254" s="270">
        <f t="shared" si="487"/>
        <v>0</v>
      </c>
      <c r="CP254" s="270">
        <f t="shared" si="487"/>
        <v>0</v>
      </c>
      <c r="CQ254" s="270">
        <f t="shared" si="487"/>
        <v>0</v>
      </c>
      <c r="CR254" s="270">
        <f t="shared" ref="CR254:DD254" si="488">CR249</f>
        <v>0</v>
      </c>
      <c r="CS254" s="270">
        <f t="shared" si="488"/>
        <v>0</v>
      </c>
      <c r="CT254" s="270">
        <f t="shared" si="488"/>
        <v>0</v>
      </c>
      <c r="CU254" s="270">
        <f t="shared" si="488"/>
        <v>0</v>
      </c>
      <c r="CV254" s="270">
        <f t="shared" si="488"/>
        <v>0</v>
      </c>
      <c r="CW254" s="270">
        <f t="shared" si="488"/>
        <v>0</v>
      </c>
      <c r="CX254" s="270">
        <f t="shared" si="488"/>
        <v>0</v>
      </c>
      <c r="CY254" s="270">
        <f t="shared" si="488"/>
        <v>0</v>
      </c>
      <c r="CZ254" s="270">
        <f t="shared" si="488"/>
        <v>0</v>
      </c>
      <c r="DA254" s="270">
        <f t="shared" si="488"/>
        <v>0</v>
      </c>
      <c r="DB254" s="270">
        <f t="shared" si="488"/>
        <v>0</v>
      </c>
      <c r="DC254" s="270">
        <f t="shared" si="488"/>
        <v>0</v>
      </c>
      <c r="DD254" s="270">
        <f t="shared" si="488"/>
        <v>0</v>
      </c>
    </row>
    <row r="255" spans="2:108" ht="15" customHeight="1" x14ac:dyDescent="0.2">
      <c r="B255" s="912"/>
      <c r="C255" s="913"/>
      <c r="D255" s="913"/>
      <c r="E255" s="913"/>
      <c r="F255" s="913"/>
      <c r="G255" s="913"/>
      <c r="H255" s="913"/>
      <c r="I255" s="913"/>
      <c r="J255" s="71"/>
      <c r="K255" s="71"/>
      <c r="L255" s="71"/>
      <c r="M255" s="72"/>
      <c r="N255" s="484" t="s">
        <v>99</v>
      </c>
      <c r="O255" s="56"/>
      <c r="P255" s="55" t="e">
        <f ca="1">Q255/Q252</f>
        <v>#DIV/0!</v>
      </c>
      <c r="Q255" s="270">
        <f ca="1">SUM(Q253:Q254)</f>
        <v>0</v>
      </c>
      <c r="R255" s="270">
        <f t="shared" ref="R255:AQ255" ca="1" si="489">SUM(R253:R254)</f>
        <v>0</v>
      </c>
      <c r="S255" s="270">
        <f t="shared" ca="1" si="489"/>
        <v>0</v>
      </c>
      <c r="T255" s="270">
        <f t="shared" ca="1" si="489"/>
        <v>0</v>
      </c>
      <c r="U255" s="270">
        <f t="shared" ca="1" si="489"/>
        <v>0</v>
      </c>
      <c r="V255" s="270">
        <f t="shared" ca="1" si="489"/>
        <v>0</v>
      </c>
      <c r="W255" s="270">
        <f t="shared" ca="1" si="489"/>
        <v>0</v>
      </c>
      <c r="X255" s="270">
        <f t="shared" ca="1" si="489"/>
        <v>0</v>
      </c>
      <c r="Y255" s="270">
        <f t="shared" ca="1" si="489"/>
        <v>0</v>
      </c>
      <c r="Z255" s="270">
        <f t="shared" ca="1" si="489"/>
        <v>0</v>
      </c>
      <c r="AA255" s="270">
        <f t="shared" ca="1" si="489"/>
        <v>0</v>
      </c>
      <c r="AB255" s="270">
        <f t="shared" ca="1" si="489"/>
        <v>0</v>
      </c>
      <c r="AC255" s="270">
        <f t="shared" ca="1" si="489"/>
        <v>0</v>
      </c>
      <c r="AD255" s="270">
        <f t="shared" ca="1" si="489"/>
        <v>0</v>
      </c>
      <c r="AE255" s="270">
        <f t="shared" ca="1" si="489"/>
        <v>0</v>
      </c>
      <c r="AF255" s="270">
        <f t="shared" ca="1" si="489"/>
        <v>0</v>
      </c>
      <c r="AG255" s="270">
        <f t="shared" ca="1" si="489"/>
        <v>0</v>
      </c>
      <c r="AH255" s="270">
        <f t="shared" ca="1" si="489"/>
        <v>0</v>
      </c>
      <c r="AI255" s="270">
        <f t="shared" ca="1" si="489"/>
        <v>0</v>
      </c>
      <c r="AJ255" s="270">
        <f t="shared" ca="1" si="489"/>
        <v>0</v>
      </c>
      <c r="AK255" s="270">
        <f t="shared" ca="1" si="489"/>
        <v>0</v>
      </c>
      <c r="AL255" s="270">
        <f t="shared" ca="1" si="489"/>
        <v>0</v>
      </c>
      <c r="AM255" s="270">
        <f t="shared" ca="1" si="489"/>
        <v>0</v>
      </c>
      <c r="AN255" s="270">
        <f t="shared" ca="1" si="489"/>
        <v>0</v>
      </c>
      <c r="AO255" s="270">
        <f t="shared" ca="1" si="489"/>
        <v>0</v>
      </c>
      <c r="AP255" s="270">
        <f t="shared" ca="1" si="489"/>
        <v>0</v>
      </c>
      <c r="AQ255" s="270">
        <f t="shared" ca="1" si="489"/>
        <v>0</v>
      </c>
      <c r="AR255" s="270">
        <f t="shared" ref="AR255:BD255" ca="1" si="490">SUM(AR253:AR254)</f>
        <v>0</v>
      </c>
      <c r="AS255" s="270">
        <f t="shared" ca="1" si="490"/>
        <v>0</v>
      </c>
      <c r="AT255" s="270">
        <f t="shared" ca="1" si="490"/>
        <v>0</v>
      </c>
      <c r="AU255" s="270">
        <f t="shared" ca="1" si="490"/>
        <v>0</v>
      </c>
      <c r="AV255" s="270">
        <f t="shared" ca="1" si="490"/>
        <v>0</v>
      </c>
      <c r="AW255" s="270">
        <f t="shared" ca="1" si="490"/>
        <v>0</v>
      </c>
      <c r="AX255" s="270">
        <f t="shared" ca="1" si="490"/>
        <v>0</v>
      </c>
      <c r="AY255" s="270">
        <f t="shared" ca="1" si="490"/>
        <v>0</v>
      </c>
      <c r="AZ255" s="270">
        <f t="shared" ca="1" si="490"/>
        <v>0</v>
      </c>
      <c r="BA255" s="270">
        <f t="shared" ca="1" si="490"/>
        <v>0</v>
      </c>
      <c r="BB255" s="270">
        <f t="shared" ca="1" si="490"/>
        <v>0</v>
      </c>
      <c r="BC255" s="270">
        <f t="shared" ca="1" si="490"/>
        <v>0</v>
      </c>
      <c r="BD255" s="270">
        <f t="shared" ca="1" si="490"/>
        <v>0</v>
      </c>
      <c r="BE255" s="270">
        <f t="shared" ref="BE255:BQ255" ca="1" si="491">SUM(BE253:BE254)</f>
        <v>0</v>
      </c>
      <c r="BF255" s="270">
        <f t="shared" ca="1" si="491"/>
        <v>0</v>
      </c>
      <c r="BG255" s="270">
        <f t="shared" ca="1" si="491"/>
        <v>0</v>
      </c>
      <c r="BH255" s="270">
        <f t="shared" ca="1" si="491"/>
        <v>0</v>
      </c>
      <c r="BI255" s="270">
        <f t="shared" ca="1" si="491"/>
        <v>0</v>
      </c>
      <c r="BJ255" s="270">
        <f t="shared" ca="1" si="491"/>
        <v>0</v>
      </c>
      <c r="BK255" s="270">
        <f t="shared" ca="1" si="491"/>
        <v>0</v>
      </c>
      <c r="BL255" s="270">
        <f t="shared" ca="1" si="491"/>
        <v>0</v>
      </c>
      <c r="BM255" s="270">
        <f t="shared" ca="1" si="491"/>
        <v>0</v>
      </c>
      <c r="BN255" s="270">
        <f t="shared" ca="1" si="491"/>
        <v>0</v>
      </c>
      <c r="BO255" s="270">
        <f t="shared" ca="1" si="491"/>
        <v>0</v>
      </c>
      <c r="BP255" s="270">
        <f t="shared" ca="1" si="491"/>
        <v>0</v>
      </c>
      <c r="BQ255" s="270">
        <f t="shared" ca="1" si="491"/>
        <v>0</v>
      </c>
      <c r="BR255" s="270">
        <f t="shared" ref="BR255:CD255" ca="1" si="492">SUM(BR253:BR254)</f>
        <v>0</v>
      </c>
      <c r="BS255" s="270">
        <f t="shared" ca="1" si="492"/>
        <v>0</v>
      </c>
      <c r="BT255" s="270">
        <f t="shared" ca="1" si="492"/>
        <v>0</v>
      </c>
      <c r="BU255" s="270">
        <f t="shared" ca="1" si="492"/>
        <v>0</v>
      </c>
      <c r="BV255" s="270">
        <f t="shared" ca="1" si="492"/>
        <v>0</v>
      </c>
      <c r="BW255" s="270">
        <f t="shared" ca="1" si="492"/>
        <v>0</v>
      </c>
      <c r="BX255" s="270">
        <f t="shared" ca="1" si="492"/>
        <v>0</v>
      </c>
      <c r="BY255" s="270">
        <f t="shared" ca="1" si="492"/>
        <v>0</v>
      </c>
      <c r="BZ255" s="270">
        <f t="shared" ca="1" si="492"/>
        <v>0</v>
      </c>
      <c r="CA255" s="270">
        <f t="shared" ca="1" si="492"/>
        <v>0</v>
      </c>
      <c r="CB255" s="270">
        <f t="shared" ca="1" si="492"/>
        <v>0</v>
      </c>
      <c r="CC255" s="270">
        <f t="shared" ca="1" si="492"/>
        <v>0</v>
      </c>
      <c r="CD255" s="270">
        <f t="shared" ca="1" si="492"/>
        <v>0</v>
      </c>
      <c r="CE255" s="270">
        <f t="shared" ref="CE255:CQ255" ca="1" si="493">SUM(CE253:CE254)</f>
        <v>0</v>
      </c>
      <c r="CF255" s="270">
        <f t="shared" ca="1" si="493"/>
        <v>0</v>
      </c>
      <c r="CG255" s="270">
        <f t="shared" ca="1" si="493"/>
        <v>0</v>
      </c>
      <c r="CH255" s="270">
        <f t="shared" ca="1" si="493"/>
        <v>0</v>
      </c>
      <c r="CI255" s="270">
        <f t="shared" ca="1" si="493"/>
        <v>0</v>
      </c>
      <c r="CJ255" s="270">
        <f t="shared" ca="1" si="493"/>
        <v>0</v>
      </c>
      <c r="CK255" s="270">
        <f t="shared" ca="1" si="493"/>
        <v>0</v>
      </c>
      <c r="CL255" s="270">
        <f t="shared" ca="1" si="493"/>
        <v>0</v>
      </c>
      <c r="CM255" s="270">
        <f t="shared" ca="1" si="493"/>
        <v>0</v>
      </c>
      <c r="CN255" s="270">
        <f t="shared" ca="1" si="493"/>
        <v>0</v>
      </c>
      <c r="CO255" s="270">
        <f t="shared" ca="1" si="493"/>
        <v>0</v>
      </c>
      <c r="CP255" s="270">
        <f t="shared" ca="1" si="493"/>
        <v>0</v>
      </c>
      <c r="CQ255" s="270">
        <f t="shared" ca="1" si="493"/>
        <v>0</v>
      </c>
      <c r="CR255" s="270">
        <f t="shared" ref="CR255:DD255" ca="1" si="494">SUM(CR253:CR254)</f>
        <v>0</v>
      </c>
      <c r="CS255" s="270">
        <f t="shared" ca="1" si="494"/>
        <v>0</v>
      </c>
      <c r="CT255" s="270">
        <f t="shared" ca="1" si="494"/>
        <v>0</v>
      </c>
      <c r="CU255" s="270">
        <f t="shared" ca="1" si="494"/>
        <v>0</v>
      </c>
      <c r="CV255" s="270">
        <f t="shared" ca="1" si="494"/>
        <v>0</v>
      </c>
      <c r="CW255" s="270">
        <f t="shared" ca="1" si="494"/>
        <v>0</v>
      </c>
      <c r="CX255" s="270">
        <f t="shared" ca="1" si="494"/>
        <v>0</v>
      </c>
      <c r="CY255" s="270">
        <f t="shared" ca="1" si="494"/>
        <v>0</v>
      </c>
      <c r="CZ255" s="270">
        <f t="shared" ca="1" si="494"/>
        <v>0</v>
      </c>
      <c r="DA255" s="270">
        <f t="shared" ca="1" si="494"/>
        <v>0</v>
      </c>
      <c r="DB255" s="270">
        <f t="shared" ca="1" si="494"/>
        <v>0</v>
      </c>
      <c r="DC255" s="270">
        <f t="shared" ca="1" si="494"/>
        <v>0</v>
      </c>
      <c r="DD255" s="270">
        <f t="shared" ca="1" si="494"/>
        <v>0</v>
      </c>
    </row>
    <row r="256" spans="2:108" ht="15" customHeight="1" x14ac:dyDescent="0.2">
      <c r="B256" s="912"/>
      <c r="C256" s="913"/>
      <c r="D256" s="913"/>
      <c r="E256" s="913"/>
      <c r="F256" s="913"/>
      <c r="G256" s="913"/>
      <c r="H256" s="913"/>
      <c r="I256" s="913"/>
      <c r="J256" s="71"/>
      <c r="K256" s="71"/>
      <c r="L256" s="71"/>
      <c r="M256" s="72"/>
      <c r="N256" s="484" t="s">
        <v>95</v>
      </c>
      <c r="O256" s="56"/>
      <c r="P256" s="590" t="e">
        <f ca="1">Q256/Q252</f>
        <v>#DIV/0!</v>
      </c>
      <c r="Q256" s="270">
        <f ca="1">Q252-Q255</f>
        <v>0</v>
      </c>
      <c r="R256" s="270">
        <f t="shared" ref="R256:AQ256" ca="1" si="495">R252-R255</f>
        <v>0</v>
      </c>
      <c r="S256" s="270">
        <f t="shared" ca="1" si="495"/>
        <v>0</v>
      </c>
      <c r="T256" s="270">
        <f t="shared" ca="1" si="495"/>
        <v>0</v>
      </c>
      <c r="U256" s="270">
        <f t="shared" ca="1" si="495"/>
        <v>0</v>
      </c>
      <c r="V256" s="270">
        <f t="shared" ca="1" si="495"/>
        <v>0</v>
      </c>
      <c r="W256" s="270">
        <f t="shared" ca="1" si="495"/>
        <v>0</v>
      </c>
      <c r="X256" s="270">
        <f t="shared" ca="1" si="495"/>
        <v>0</v>
      </c>
      <c r="Y256" s="270">
        <f t="shared" ca="1" si="495"/>
        <v>0</v>
      </c>
      <c r="Z256" s="270">
        <f t="shared" ca="1" si="495"/>
        <v>0</v>
      </c>
      <c r="AA256" s="270">
        <f t="shared" ca="1" si="495"/>
        <v>0</v>
      </c>
      <c r="AB256" s="270">
        <f t="shared" ca="1" si="495"/>
        <v>0</v>
      </c>
      <c r="AC256" s="270">
        <f t="shared" ca="1" si="495"/>
        <v>0</v>
      </c>
      <c r="AD256" s="270">
        <f t="shared" ca="1" si="495"/>
        <v>0</v>
      </c>
      <c r="AE256" s="270">
        <f t="shared" ca="1" si="495"/>
        <v>0</v>
      </c>
      <c r="AF256" s="270">
        <f t="shared" ca="1" si="495"/>
        <v>0</v>
      </c>
      <c r="AG256" s="270">
        <f t="shared" ca="1" si="495"/>
        <v>0</v>
      </c>
      <c r="AH256" s="270">
        <f t="shared" ca="1" si="495"/>
        <v>0</v>
      </c>
      <c r="AI256" s="270">
        <f t="shared" ca="1" si="495"/>
        <v>0</v>
      </c>
      <c r="AJ256" s="270">
        <f t="shared" ca="1" si="495"/>
        <v>0</v>
      </c>
      <c r="AK256" s="270">
        <f t="shared" ca="1" si="495"/>
        <v>0</v>
      </c>
      <c r="AL256" s="270">
        <f t="shared" ca="1" si="495"/>
        <v>0</v>
      </c>
      <c r="AM256" s="270">
        <f t="shared" ca="1" si="495"/>
        <v>0</v>
      </c>
      <c r="AN256" s="270">
        <f t="shared" ca="1" si="495"/>
        <v>0</v>
      </c>
      <c r="AO256" s="270">
        <f t="shared" ca="1" si="495"/>
        <v>0</v>
      </c>
      <c r="AP256" s="270">
        <f t="shared" ca="1" si="495"/>
        <v>0</v>
      </c>
      <c r="AQ256" s="270">
        <f t="shared" ca="1" si="495"/>
        <v>0</v>
      </c>
      <c r="AR256" s="270">
        <f t="shared" ref="AR256:BD256" ca="1" si="496">AR252-AR255</f>
        <v>0</v>
      </c>
      <c r="AS256" s="270">
        <f t="shared" ca="1" si="496"/>
        <v>0</v>
      </c>
      <c r="AT256" s="270">
        <f t="shared" ca="1" si="496"/>
        <v>0</v>
      </c>
      <c r="AU256" s="270">
        <f t="shared" ca="1" si="496"/>
        <v>0</v>
      </c>
      <c r="AV256" s="270">
        <f t="shared" ca="1" si="496"/>
        <v>0</v>
      </c>
      <c r="AW256" s="270">
        <f t="shared" ca="1" si="496"/>
        <v>0</v>
      </c>
      <c r="AX256" s="270">
        <f t="shared" ca="1" si="496"/>
        <v>0</v>
      </c>
      <c r="AY256" s="270">
        <f t="shared" ca="1" si="496"/>
        <v>0</v>
      </c>
      <c r="AZ256" s="270">
        <f t="shared" ca="1" si="496"/>
        <v>0</v>
      </c>
      <c r="BA256" s="270">
        <f t="shared" ca="1" si="496"/>
        <v>0</v>
      </c>
      <c r="BB256" s="270">
        <f t="shared" ca="1" si="496"/>
        <v>0</v>
      </c>
      <c r="BC256" s="270">
        <f t="shared" ca="1" si="496"/>
        <v>0</v>
      </c>
      <c r="BD256" s="270">
        <f t="shared" ca="1" si="496"/>
        <v>0</v>
      </c>
      <c r="BE256" s="270">
        <f t="shared" ref="BE256:BQ256" ca="1" si="497">BE252-BE255</f>
        <v>0</v>
      </c>
      <c r="BF256" s="270">
        <f t="shared" ca="1" si="497"/>
        <v>0</v>
      </c>
      <c r="BG256" s="270">
        <f t="shared" ca="1" si="497"/>
        <v>0</v>
      </c>
      <c r="BH256" s="270">
        <f t="shared" ca="1" si="497"/>
        <v>0</v>
      </c>
      <c r="BI256" s="270">
        <f t="shared" ca="1" si="497"/>
        <v>0</v>
      </c>
      <c r="BJ256" s="270">
        <f t="shared" ca="1" si="497"/>
        <v>0</v>
      </c>
      <c r="BK256" s="270">
        <f t="shared" ca="1" si="497"/>
        <v>0</v>
      </c>
      <c r="BL256" s="270">
        <f t="shared" ca="1" si="497"/>
        <v>0</v>
      </c>
      <c r="BM256" s="270">
        <f t="shared" ca="1" si="497"/>
        <v>0</v>
      </c>
      <c r="BN256" s="270">
        <f t="shared" ca="1" si="497"/>
        <v>0</v>
      </c>
      <c r="BO256" s="270">
        <f t="shared" ca="1" si="497"/>
        <v>0</v>
      </c>
      <c r="BP256" s="270">
        <f t="shared" ca="1" si="497"/>
        <v>0</v>
      </c>
      <c r="BQ256" s="270">
        <f t="shared" ca="1" si="497"/>
        <v>0</v>
      </c>
      <c r="BR256" s="270">
        <f t="shared" ref="BR256:CD256" ca="1" si="498">BR252-BR255</f>
        <v>0</v>
      </c>
      <c r="BS256" s="270">
        <f t="shared" ca="1" si="498"/>
        <v>0</v>
      </c>
      <c r="BT256" s="270">
        <f t="shared" ca="1" si="498"/>
        <v>0</v>
      </c>
      <c r="BU256" s="270">
        <f t="shared" ca="1" si="498"/>
        <v>0</v>
      </c>
      <c r="BV256" s="270">
        <f t="shared" ca="1" si="498"/>
        <v>0</v>
      </c>
      <c r="BW256" s="270">
        <f t="shared" ca="1" si="498"/>
        <v>0</v>
      </c>
      <c r="BX256" s="270">
        <f t="shared" ca="1" si="498"/>
        <v>0</v>
      </c>
      <c r="BY256" s="270">
        <f t="shared" ca="1" si="498"/>
        <v>0</v>
      </c>
      <c r="BZ256" s="270">
        <f t="shared" ca="1" si="498"/>
        <v>0</v>
      </c>
      <c r="CA256" s="270">
        <f t="shared" ca="1" si="498"/>
        <v>0</v>
      </c>
      <c r="CB256" s="270">
        <f t="shared" ca="1" si="498"/>
        <v>0</v>
      </c>
      <c r="CC256" s="270">
        <f t="shared" ca="1" si="498"/>
        <v>0</v>
      </c>
      <c r="CD256" s="270">
        <f t="shared" ca="1" si="498"/>
        <v>0</v>
      </c>
      <c r="CE256" s="270">
        <f t="shared" ref="CE256:CQ256" ca="1" si="499">CE252-CE255</f>
        <v>0</v>
      </c>
      <c r="CF256" s="270">
        <f t="shared" ca="1" si="499"/>
        <v>0</v>
      </c>
      <c r="CG256" s="270">
        <f t="shared" ca="1" si="499"/>
        <v>0</v>
      </c>
      <c r="CH256" s="270">
        <f t="shared" ca="1" si="499"/>
        <v>0</v>
      </c>
      <c r="CI256" s="270">
        <f t="shared" ca="1" si="499"/>
        <v>0</v>
      </c>
      <c r="CJ256" s="270">
        <f t="shared" ca="1" si="499"/>
        <v>0</v>
      </c>
      <c r="CK256" s="270">
        <f t="shared" ca="1" si="499"/>
        <v>0</v>
      </c>
      <c r="CL256" s="270">
        <f t="shared" ca="1" si="499"/>
        <v>0</v>
      </c>
      <c r="CM256" s="270">
        <f t="shared" ca="1" si="499"/>
        <v>0</v>
      </c>
      <c r="CN256" s="270">
        <f t="shared" ca="1" si="499"/>
        <v>0</v>
      </c>
      <c r="CO256" s="270">
        <f t="shared" ca="1" si="499"/>
        <v>0</v>
      </c>
      <c r="CP256" s="270">
        <f t="shared" ca="1" si="499"/>
        <v>0</v>
      </c>
      <c r="CQ256" s="270">
        <f t="shared" ca="1" si="499"/>
        <v>0</v>
      </c>
      <c r="CR256" s="270">
        <f t="shared" ref="CR256:DD256" ca="1" si="500">CR252-CR255</f>
        <v>0</v>
      </c>
      <c r="CS256" s="270">
        <f t="shared" ca="1" si="500"/>
        <v>0</v>
      </c>
      <c r="CT256" s="270">
        <f t="shared" ca="1" si="500"/>
        <v>0</v>
      </c>
      <c r="CU256" s="270">
        <f t="shared" ca="1" si="500"/>
        <v>0</v>
      </c>
      <c r="CV256" s="270">
        <f t="shared" ca="1" si="500"/>
        <v>0</v>
      </c>
      <c r="CW256" s="270">
        <f t="shared" ca="1" si="500"/>
        <v>0</v>
      </c>
      <c r="CX256" s="270">
        <f t="shared" ca="1" si="500"/>
        <v>0</v>
      </c>
      <c r="CY256" s="270">
        <f t="shared" ca="1" si="500"/>
        <v>0</v>
      </c>
      <c r="CZ256" s="270">
        <f t="shared" ca="1" si="500"/>
        <v>0</v>
      </c>
      <c r="DA256" s="270">
        <f t="shared" ca="1" si="500"/>
        <v>0</v>
      </c>
      <c r="DB256" s="270">
        <f t="shared" ca="1" si="500"/>
        <v>0</v>
      </c>
      <c r="DC256" s="270">
        <f t="shared" ca="1" si="500"/>
        <v>0</v>
      </c>
      <c r="DD256" s="270">
        <f t="shared" ca="1" si="500"/>
        <v>0</v>
      </c>
    </row>
    <row r="257" spans="2:108" ht="15" customHeight="1" x14ac:dyDescent="0.2">
      <c r="B257" s="912"/>
      <c r="C257" s="913"/>
      <c r="D257" s="913"/>
      <c r="E257" s="913"/>
      <c r="F257" s="913"/>
      <c r="G257" s="913"/>
      <c r="H257" s="913"/>
      <c r="I257" s="913"/>
      <c r="J257" s="71"/>
      <c r="K257" s="71"/>
      <c r="L257" s="71"/>
      <c r="M257" s="72"/>
      <c r="N257" s="482" t="s">
        <v>71092</v>
      </c>
      <c r="O257" s="56"/>
      <c r="P257" s="55"/>
      <c r="Q257" s="588" t="e">
        <f ca="1">Q256/Q252</f>
        <v>#DIV/0!</v>
      </c>
      <c r="R257" s="591" t="e">
        <f ca="1">R256/R252</f>
        <v>#DIV/0!</v>
      </c>
      <c r="S257" s="591" t="e">
        <f t="shared" ref="S257:BD257" ca="1" si="501">S256/S252</f>
        <v>#DIV/0!</v>
      </c>
      <c r="T257" s="589" t="e">
        <f t="shared" ca="1" si="501"/>
        <v>#DIV/0!</v>
      </c>
      <c r="U257" s="589" t="e">
        <f t="shared" ca="1" si="501"/>
        <v>#DIV/0!</v>
      </c>
      <c r="V257" s="589" t="e">
        <f t="shared" ca="1" si="501"/>
        <v>#DIV/0!</v>
      </c>
      <c r="W257" s="589" t="e">
        <f t="shared" ca="1" si="501"/>
        <v>#DIV/0!</v>
      </c>
      <c r="X257" s="589" t="e">
        <f t="shared" ca="1" si="501"/>
        <v>#DIV/0!</v>
      </c>
      <c r="Y257" s="589" t="e">
        <f t="shared" ca="1" si="501"/>
        <v>#DIV/0!</v>
      </c>
      <c r="Z257" s="589" t="e">
        <f t="shared" ca="1" si="501"/>
        <v>#DIV/0!</v>
      </c>
      <c r="AA257" s="589" t="e">
        <f t="shared" ca="1" si="501"/>
        <v>#DIV/0!</v>
      </c>
      <c r="AB257" s="589" t="e">
        <f t="shared" ca="1" si="501"/>
        <v>#DIV/0!</v>
      </c>
      <c r="AC257" s="589" t="e">
        <f t="shared" ca="1" si="501"/>
        <v>#DIV/0!</v>
      </c>
      <c r="AD257" s="589" t="e">
        <f t="shared" ca="1" si="501"/>
        <v>#DIV/0!</v>
      </c>
      <c r="AE257" s="589" t="e">
        <f t="shared" ca="1" si="501"/>
        <v>#DIV/0!</v>
      </c>
      <c r="AF257" s="589" t="e">
        <f t="shared" ca="1" si="501"/>
        <v>#DIV/0!</v>
      </c>
      <c r="AG257" s="589" t="e">
        <f t="shared" ca="1" si="501"/>
        <v>#DIV/0!</v>
      </c>
      <c r="AH257" s="589" t="e">
        <f t="shared" ca="1" si="501"/>
        <v>#DIV/0!</v>
      </c>
      <c r="AI257" s="589" t="e">
        <f t="shared" ca="1" si="501"/>
        <v>#DIV/0!</v>
      </c>
      <c r="AJ257" s="589" t="e">
        <f t="shared" ca="1" si="501"/>
        <v>#DIV/0!</v>
      </c>
      <c r="AK257" s="589" t="e">
        <f t="shared" ca="1" si="501"/>
        <v>#DIV/0!</v>
      </c>
      <c r="AL257" s="589" t="e">
        <f t="shared" ca="1" si="501"/>
        <v>#DIV/0!</v>
      </c>
      <c r="AM257" s="589" t="e">
        <f t="shared" ca="1" si="501"/>
        <v>#DIV/0!</v>
      </c>
      <c r="AN257" s="589" t="e">
        <f t="shared" ca="1" si="501"/>
        <v>#DIV/0!</v>
      </c>
      <c r="AO257" s="589" t="e">
        <f t="shared" ca="1" si="501"/>
        <v>#DIV/0!</v>
      </c>
      <c r="AP257" s="589" t="e">
        <f t="shared" ca="1" si="501"/>
        <v>#DIV/0!</v>
      </c>
      <c r="AQ257" s="589" t="e">
        <f t="shared" ca="1" si="501"/>
        <v>#DIV/0!</v>
      </c>
      <c r="AR257" s="589" t="e">
        <f t="shared" ca="1" si="501"/>
        <v>#DIV/0!</v>
      </c>
      <c r="AS257" s="589" t="e">
        <f t="shared" ca="1" si="501"/>
        <v>#DIV/0!</v>
      </c>
      <c r="AT257" s="589" t="e">
        <f t="shared" ca="1" si="501"/>
        <v>#DIV/0!</v>
      </c>
      <c r="AU257" s="589" t="e">
        <f t="shared" ca="1" si="501"/>
        <v>#DIV/0!</v>
      </c>
      <c r="AV257" s="589" t="e">
        <f t="shared" ca="1" si="501"/>
        <v>#DIV/0!</v>
      </c>
      <c r="AW257" s="589" t="e">
        <f t="shared" ca="1" si="501"/>
        <v>#DIV/0!</v>
      </c>
      <c r="AX257" s="589" t="e">
        <f t="shared" ca="1" si="501"/>
        <v>#DIV/0!</v>
      </c>
      <c r="AY257" s="589" t="e">
        <f t="shared" ca="1" si="501"/>
        <v>#DIV/0!</v>
      </c>
      <c r="AZ257" s="589" t="e">
        <f t="shared" ca="1" si="501"/>
        <v>#DIV/0!</v>
      </c>
      <c r="BA257" s="589" t="e">
        <f ca="1">BA256/BA252</f>
        <v>#DIV/0!</v>
      </c>
      <c r="BB257" s="589" t="e">
        <f t="shared" ca="1" si="501"/>
        <v>#DIV/0!</v>
      </c>
      <c r="BC257" s="589" t="e">
        <f t="shared" ca="1" si="501"/>
        <v>#DIV/0!</v>
      </c>
      <c r="BD257" s="589" t="e">
        <f t="shared" ca="1" si="501"/>
        <v>#DIV/0!</v>
      </c>
      <c r="BE257" s="591" t="e">
        <f t="shared" ref="BE257:BQ257" ca="1" si="502">BE256/BE252</f>
        <v>#DIV/0!</v>
      </c>
      <c r="BF257" s="591" t="e">
        <f t="shared" ca="1" si="502"/>
        <v>#DIV/0!</v>
      </c>
      <c r="BG257" s="591" t="e">
        <f t="shared" ca="1" si="502"/>
        <v>#DIV/0!</v>
      </c>
      <c r="BH257" s="591" t="e">
        <f t="shared" ca="1" si="502"/>
        <v>#DIV/0!</v>
      </c>
      <c r="BI257" s="591" t="e">
        <f t="shared" ca="1" si="502"/>
        <v>#DIV/0!</v>
      </c>
      <c r="BJ257" s="591" t="e">
        <f t="shared" ca="1" si="502"/>
        <v>#DIV/0!</v>
      </c>
      <c r="BK257" s="591" t="e">
        <f t="shared" ca="1" si="502"/>
        <v>#DIV/0!</v>
      </c>
      <c r="BL257" s="591" t="e">
        <f t="shared" ca="1" si="502"/>
        <v>#DIV/0!</v>
      </c>
      <c r="BM257" s="591" t="e">
        <f t="shared" ca="1" si="502"/>
        <v>#DIV/0!</v>
      </c>
      <c r="BN257" s="591" t="e">
        <f t="shared" ca="1" si="502"/>
        <v>#DIV/0!</v>
      </c>
      <c r="BO257" s="591" t="e">
        <f t="shared" ca="1" si="502"/>
        <v>#DIV/0!</v>
      </c>
      <c r="BP257" s="591" t="e">
        <f t="shared" ca="1" si="502"/>
        <v>#DIV/0!</v>
      </c>
      <c r="BQ257" s="591" t="e">
        <f t="shared" ca="1" si="502"/>
        <v>#DIV/0!</v>
      </c>
      <c r="BR257" s="591" t="e">
        <f t="shared" ref="BR257:CD257" ca="1" si="503">BR256/BR252</f>
        <v>#DIV/0!</v>
      </c>
      <c r="BS257" s="591" t="e">
        <f t="shared" ca="1" si="503"/>
        <v>#DIV/0!</v>
      </c>
      <c r="BT257" s="591" t="e">
        <f t="shared" ca="1" si="503"/>
        <v>#DIV/0!</v>
      </c>
      <c r="BU257" s="591" t="e">
        <f t="shared" ca="1" si="503"/>
        <v>#DIV/0!</v>
      </c>
      <c r="BV257" s="591" t="e">
        <f t="shared" ca="1" si="503"/>
        <v>#DIV/0!</v>
      </c>
      <c r="BW257" s="591" t="e">
        <f t="shared" ca="1" si="503"/>
        <v>#DIV/0!</v>
      </c>
      <c r="BX257" s="591" t="e">
        <f t="shared" ca="1" si="503"/>
        <v>#DIV/0!</v>
      </c>
      <c r="BY257" s="591" t="e">
        <f t="shared" ca="1" si="503"/>
        <v>#DIV/0!</v>
      </c>
      <c r="BZ257" s="591" t="e">
        <f t="shared" ca="1" si="503"/>
        <v>#DIV/0!</v>
      </c>
      <c r="CA257" s="591" t="e">
        <f t="shared" ca="1" si="503"/>
        <v>#DIV/0!</v>
      </c>
      <c r="CB257" s="591" t="e">
        <f t="shared" ca="1" si="503"/>
        <v>#DIV/0!</v>
      </c>
      <c r="CC257" s="591" t="e">
        <f t="shared" ca="1" si="503"/>
        <v>#DIV/0!</v>
      </c>
      <c r="CD257" s="591" t="e">
        <f t="shared" ca="1" si="503"/>
        <v>#DIV/0!</v>
      </c>
      <c r="CE257" s="591" t="e">
        <f t="shared" ref="CE257:CQ257" ca="1" si="504">CE256/CE252</f>
        <v>#DIV/0!</v>
      </c>
      <c r="CF257" s="591" t="e">
        <f t="shared" ca="1" si="504"/>
        <v>#DIV/0!</v>
      </c>
      <c r="CG257" s="591" t="e">
        <f t="shared" ca="1" si="504"/>
        <v>#DIV/0!</v>
      </c>
      <c r="CH257" s="591" t="e">
        <f t="shared" ca="1" si="504"/>
        <v>#DIV/0!</v>
      </c>
      <c r="CI257" s="591" t="e">
        <f t="shared" ca="1" si="504"/>
        <v>#DIV/0!</v>
      </c>
      <c r="CJ257" s="591" t="e">
        <f t="shared" ca="1" si="504"/>
        <v>#DIV/0!</v>
      </c>
      <c r="CK257" s="591" t="e">
        <f t="shared" ca="1" si="504"/>
        <v>#DIV/0!</v>
      </c>
      <c r="CL257" s="591" t="e">
        <f t="shared" ca="1" si="504"/>
        <v>#DIV/0!</v>
      </c>
      <c r="CM257" s="591" t="e">
        <f t="shared" ca="1" si="504"/>
        <v>#DIV/0!</v>
      </c>
      <c r="CN257" s="591" t="e">
        <f t="shared" ca="1" si="504"/>
        <v>#DIV/0!</v>
      </c>
      <c r="CO257" s="591" t="e">
        <f t="shared" ca="1" si="504"/>
        <v>#DIV/0!</v>
      </c>
      <c r="CP257" s="591" t="e">
        <f t="shared" ca="1" si="504"/>
        <v>#DIV/0!</v>
      </c>
      <c r="CQ257" s="591" t="e">
        <f t="shared" ca="1" si="504"/>
        <v>#DIV/0!</v>
      </c>
      <c r="CR257" s="591" t="e">
        <f t="shared" ref="CR257:DD257" ca="1" si="505">CR256/CR252</f>
        <v>#DIV/0!</v>
      </c>
      <c r="CS257" s="591" t="e">
        <f t="shared" ca="1" si="505"/>
        <v>#DIV/0!</v>
      </c>
      <c r="CT257" s="591" t="e">
        <f t="shared" ca="1" si="505"/>
        <v>#DIV/0!</v>
      </c>
      <c r="CU257" s="591" t="e">
        <f t="shared" ca="1" si="505"/>
        <v>#DIV/0!</v>
      </c>
      <c r="CV257" s="591" t="e">
        <f t="shared" ca="1" si="505"/>
        <v>#DIV/0!</v>
      </c>
      <c r="CW257" s="591" t="e">
        <f t="shared" ca="1" si="505"/>
        <v>#DIV/0!</v>
      </c>
      <c r="CX257" s="591" t="e">
        <f t="shared" ca="1" si="505"/>
        <v>#DIV/0!</v>
      </c>
      <c r="CY257" s="591" t="e">
        <f t="shared" ca="1" si="505"/>
        <v>#DIV/0!</v>
      </c>
      <c r="CZ257" s="591" t="e">
        <f t="shared" ca="1" si="505"/>
        <v>#DIV/0!</v>
      </c>
      <c r="DA257" s="591" t="e">
        <f t="shared" ca="1" si="505"/>
        <v>#DIV/0!</v>
      </c>
      <c r="DB257" s="591" t="e">
        <f t="shared" ca="1" si="505"/>
        <v>#DIV/0!</v>
      </c>
      <c r="DC257" s="591" t="e">
        <f t="shared" ca="1" si="505"/>
        <v>#DIV/0!</v>
      </c>
      <c r="DD257" s="591" t="e">
        <f t="shared" ca="1" si="505"/>
        <v>#DIV/0!</v>
      </c>
    </row>
    <row r="258" spans="2:108" ht="15" customHeight="1" x14ac:dyDescent="0.2">
      <c r="B258" s="912"/>
      <c r="C258" s="913"/>
      <c r="D258" s="913"/>
      <c r="E258" s="913"/>
      <c r="F258" s="913"/>
      <c r="G258" s="913"/>
      <c r="H258" s="913"/>
      <c r="I258" s="913"/>
      <c r="J258" s="71"/>
      <c r="K258" s="71"/>
      <c r="L258" s="71"/>
      <c r="M258" s="72"/>
      <c r="N258" s="67"/>
      <c r="O258" s="56"/>
      <c r="P258" s="55"/>
      <c r="Q258" s="270"/>
      <c r="R258" s="270"/>
      <c r="S258" s="270"/>
      <c r="T258" s="270"/>
      <c r="U258" s="270"/>
      <c r="V258" s="270"/>
      <c r="W258" s="270"/>
      <c r="X258" s="270"/>
      <c r="Y258" s="270"/>
      <c r="Z258" s="270"/>
      <c r="AA258" s="270"/>
      <c r="AB258" s="270"/>
      <c r="AC258" s="270"/>
      <c r="AD258" s="270"/>
      <c r="AE258" s="270"/>
      <c r="AF258" s="270"/>
      <c r="AG258" s="270"/>
      <c r="AH258" s="270"/>
      <c r="AI258" s="270"/>
      <c r="AJ258" s="270"/>
      <c r="AK258" s="270"/>
      <c r="AL258" s="270"/>
      <c r="AM258" s="270"/>
      <c r="AN258" s="270"/>
      <c r="AO258" s="270"/>
      <c r="AP258" s="270"/>
      <c r="AQ258" s="270"/>
      <c r="AR258" s="270"/>
      <c r="AS258" s="270"/>
      <c r="AT258" s="270"/>
      <c r="AU258" s="270"/>
      <c r="AV258" s="270"/>
      <c r="AW258" s="270"/>
      <c r="AX258" s="270"/>
      <c r="AY258" s="270"/>
      <c r="AZ258" s="270"/>
      <c r="BA258" s="270"/>
      <c r="BB258" s="270"/>
      <c r="BC258" s="270"/>
      <c r="BD258" s="270"/>
      <c r="BE258" s="270"/>
      <c r="BF258" s="270"/>
      <c r="BG258" s="270"/>
      <c r="BH258" s="270"/>
      <c r="BI258" s="270"/>
      <c r="BJ258" s="270"/>
      <c r="BK258" s="270"/>
      <c r="BL258" s="270"/>
      <c r="BM258" s="270"/>
      <c r="BN258" s="270"/>
      <c r="BO258" s="270"/>
      <c r="BP258" s="270"/>
      <c r="BQ258" s="270"/>
      <c r="BR258" s="270"/>
      <c r="BS258" s="270"/>
      <c r="BT258" s="270"/>
      <c r="BU258" s="270"/>
      <c r="BV258" s="270"/>
      <c r="BW258" s="270"/>
      <c r="BX258" s="270"/>
      <c r="BY258" s="270"/>
      <c r="BZ258" s="270"/>
      <c r="CA258" s="270"/>
      <c r="CB258" s="270"/>
      <c r="CC258" s="270"/>
      <c r="CD258" s="270"/>
      <c r="CE258" s="270"/>
      <c r="CF258" s="270"/>
      <c r="CG258" s="270"/>
      <c r="CH258" s="270"/>
      <c r="CI258" s="270"/>
      <c r="CJ258" s="270"/>
      <c r="CK258" s="270"/>
      <c r="CL258" s="270"/>
      <c r="CM258" s="270"/>
      <c r="CN258" s="270"/>
      <c r="CO258" s="270"/>
      <c r="CP258" s="270"/>
      <c r="CQ258" s="270"/>
      <c r="CR258" s="270"/>
      <c r="CS258" s="270"/>
      <c r="CT258" s="270"/>
      <c r="CU258" s="270"/>
      <c r="CV258" s="270"/>
      <c r="CW258" s="270"/>
      <c r="CX258" s="270"/>
      <c r="CY258" s="270"/>
      <c r="CZ258" s="270"/>
      <c r="DA258" s="270"/>
      <c r="DB258" s="270"/>
      <c r="DC258" s="270"/>
      <c r="DD258" s="270"/>
    </row>
    <row r="259" spans="2:108" x14ac:dyDescent="0.2">
      <c r="B259" s="912"/>
      <c r="C259" s="913"/>
      <c r="D259" s="913"/>
      <c r="E259" s="913"/>
      <c r="F259" s="913"/>
      <c r="G259" s="913"/>
      <c r="H259" s="913"/>
      <c r="I259" s="913"/>
      <c r="J259" s="71"/>
      <c r="K259" s="71"/>
      <c r="L259" s="71"/>
      <c r="M259" s="72"/>
      <c r="N259" s="67"/>
      <c r="O259" s="56"/>
      <c r="P259" s="55"/>
      <c r="Q259" s="485"/>
      <c r="R259" s="486"/>
      <c r="S259" s="486"/>
      <c r="T259" s="486"/>
      <c r="U259" s="486"/>
      <c r="V259" s="486"/>
      <c r="W259" s="486"/>
      <c r="X259" s="486"/>
      <c r="Y259" s="486"/>
      <c r="Z259" s="486"/>
      <c r="AA259" s="486"/>
      <c r="AB259" s="486"/>
      <c r="AC259" s="486"/>
      <c r="AD259" s="486"/>
      <c r="AE259" s="486"/>
      <c r="AF259" s="486"/>
      <c r="AG259" s="486"/>
      <c r="AH259" s="486"/>
      <c r="AI259" s="486"/>
      <c r="AJ259" s="486"/>
      <c r="AK259" s="486"/>
      <c r="AL259" s="486"/>
      <c r="AM259" s="486"/>
      <c r="AN259" s="486"/>
      <c r="AO259" s="486"/>
      <c r="AP259" s="486"/>
      <c r="AQ259" s="486"/>
      <c r="AR259" s="486"/>
      <c r="AS259" s="486"/>
      <c r="AT259" s="486"/>
      <c r="AU259" s="486"/>
      <c r="AV259" s="486"/>
      <c r="AW259" s="486"/>
      <c r="AX259" s="486"/>
      <c r="AY259" s="486"/>
      <c r="AZ259" s="486"/>
      <c r="BA259" s="486"/>
      <c r="BB259" s="486"/>
      <c r="BC259" s="486"/>
      <c r="BD259" s="486"/>
      <c r="BE259" s="486"/>
      <c r="BF259" s="486"/>
      <c r="BG259" s="486"/>
      <c r="BH259" s="486"/>
      <c r="BI259" s="486"/>
      <c r="BJ259" s="486"/>
      <c r="BK259" s="486"/>
      <c r="BL259" s="486"/>
      <c r="BM259" s="486"/>
      <c r="BN259" s="486"/>
      <c r="BO259" s="486"/>
      <c r="BP259" s="486"/>
      <c r="BQ259" s="486"/>
      <c r="BR259" s="486"/>
      <c r="BS259" s="486"/>
      <c r="BT259" s="486"/>
      <c r="BU259" s="486"/>
      <c r="BV259" s="486"/>
      <c r="BW259" s="486"/>
      <c r="BX259" s="486"/>
      <c r="BY259" s="486"/>
      <c r="BZ259" s="486"/>
      <c r="CA259" s="486"/>
      <c r="CB259" s="486"/>
      <c r="CC259" s="486"/>
      <c r="CD259" s="486"/>
      <c r="CE259" s="486"/>
      <c r="CF259" s="486"/>
      <c r="CG259" s="486"/>
      <c r="CH259" s="486"/>
      <c r="CI259" s="486"/>
      <c r="CJ259" s="486"/>
      <c r="CK259" s="486"/>
      <c r="CL259" s="486"/>
      <c r="CM259" s="486"/>
      <c r="CN259" s="486"/>
      <c r="CO259" s="486"/>
      <c r="CP259" s="486"/>
      <c r="CQ259" s="486"/>
      <c r="CR259" s="486"/>
      <c r="CS259" s="486"/>
      <c r="CT259" s="486"/>
      <c r="CU259" s="486"/>
      <c r="CV259" s="486"/>
      <c r="CW259" s="486"/>
      <c r="CX259" s="486"/>
      <c r="CY259" s="486"/>
      <c r="CZ259" s="486"/>
      <c r="DA259" s="486"/>
      <c r="DB259" s="486"/>
      <c r="DC259" s="486"/>
      <c r="DD259" s="486"/>
    </row>
    <row r="260" spans="2:108" ht="15" customHeight="1" thickBot="1" x14ac:dyDescent="0.25">
      <c r="B260" s="914"/>
      <c r="C260" s="915"/>
      <c r="D260" s="915"/>
      <c r="E260" s="915"/>
      <c r="F260" s="915"/>
      <c r="G260" s="915"/>
      <c r="H260" s="915"/>
      <c r="I260" s="915"/>
      <c r="J260" s="75"/>
      <c r="K260" s="75"/>
      <c r="L260" s="75"/>
      <c r="M260" s="76"/>
      <c r="N260" s="68"/>
      <c r="O260" s="51"/>
      <c r="P260" s="52"/>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c r="AQ260" s="234"/>
      <c r="AR260" s="234"/>
      <c r="AS260" s="234"/>
      <c r="AT260" s="234"/>
      <c r="AU260" s="234"/>
      <c r="AV260" s="234"/>
      <c r="AW260" s="234"/>
      <c r="AX260" s="234"/>
      <c r="AY260" s="234"/>
      <c r="AZ260" s="234"/>
      <c r="BA260" s="234"/>
      <c r="BB260" s="234"/>
      <c r="BC260" s="234"/>
      <c r="BD260" s="234"/>
      <c r="BE260" s="234"/>
      <c r="BF260" s="234"/>
      <c r="BG260" s="234"/>
      <c r="BH260" s="234"/>
      <c r="BI260" s="234"/>
      <c r="BJ260" s="234"/>
      <c r="BK260" s="234"/>
      <c r="BL260" s="234"/>
      <c r="BM260" s="234"/>
      <c r="BN260" s="234"/>
      <c r="BO260" s="234"/>
      <c r="BP260" s="234"/>
      <c r="BQ260" s="234"/>
      <c r="BR260" s="234"/>
      <c r="BS260" s="234"/>
      <c r="BT260" s="234"/>
      <c r="BU260" s="234"/>
      <c r="BV260" s="234"/>
      <c r="BW260" s="234"/>
      <c r="BX260" s="234"/>
      <c r="BY260" s="234"/>
      <c r="BZ260" s="234"/>
      <c r="CA260" s="234"/>
      <c r="CB260" s="234"/>
      <c r="CC260" s="234"/>
      <c r="CD260" s="234"/>
      <c r="CE260" s="234"/>
      <c r="CF260" s="234"/>
      <c r="CG260" s="234"/>
      <c r="CH260" s="234"/>
      <c r="CI260" s="234"/>
      <c r="CJ260" s="234"/>
      <c r="CK260" s="234"/>
      <c r="CL260" s="234"/>
      <c r="CM260" s="234"/>
      <c r="CN260" s="234"/>
      <c r="CO260" s="234"/>
      <c r="CP260" s="234"/>
      <c r="CQ260" s="234"/>
      <c r="CR260" s="234"/>
      <c r="CS260" s="234"/>
      <c r="CT260" s="234"/>
      <c r="CU260" s="234"/>
      <c r="CV260" s="234"/>
      <c r="CW260" s="234"/>
      <c r="CX260" s="234"/>
      <c r="CY260" s="234"/>
      <c r="CZ260" s="234"/>
      <c r="DA260" s="234"/>
      <c r="DB260" s="234"/>
      <c r="DC260" s="234"/>
      <c r="DD260" s="234"/>
    </row>
    <row r="261" spans="2:108" x14ac:dyDescent="0.2">
      <c r="B261" s="916" t="s">
        <v>71314</v>
      </c>
      <c r="C261" s="917"/>
      <c r="D261" s="917"/>
      <c r="E261" s="917"/>
      <c r="F261" s="917"/>
      <c r="G261" s="917"/>
      <c r="H261" s="917"/>
      <c r="I261" s="917"/>
      <c r="J261" s="108"/>
      <c r="K261" s="108"/>
      <c r="L261" s="108"/>
      <c r="M261" s="108"/>
      <c r="N261" s="108"/>
      <c r="O261" s="566" t="s">
        <v>136</v>
      </c>
      <c r="P261" s="567"/>
      <c r="Q261" s="568">
        <f ca="1">Q66+Q71+Q86+Q93+Q102+Q116+Q130+Q145+Q158+Q162+Q171+Q177+Q183+Q191+Q197+Q204+Q220+Q229+Q235+Q244+Q249</f>
        <v>0</v>
      </c>
      <c r="R261" s="568">
        <f t="shared" ref="R261:CC261" ca="1" si="506">R66+R71+R86+R93+R102+R116+R130+R145+R158+R162+R171+R177+R183+R191+R197+R204+R220+R229+R235+R244+R249</f>
        <v>0</v>
      </c>
      <c r="S261" s="568">
        <f t="shared" ca="1" si="506"/>
        <v>0</v>
      </c>
      <c r="T261" s="568">
        <f t="shared" ca="1" si="506"/>
        <v>0</v>
      </c>
      <c r="U261" s="568">
        <f t="shared" ca="1" si="506"/>
        <v>0</v>
      </c>
      <c r="V261" s="568">
        <f t="shared" ca="1" si="506"/>
        <v>0</v>
      </c>
      <c r="W261" s="568">
        <f t="shared" ca="1" si="506"/>
        <v>0</v>
      </c>
      <c r="X261" s="568">
        <f t="shared" ca="1" si="506"/>
        <v>0</v>
      </c>
      <c r="Y261" s="568">
        <f t="shared" ca="1" si="506"/>
        <v>0</v>
      </c>
      <c r="Z261" s="568">
        <f t="shared" ca="1" si="506"/>
        <v>0</v>
      </c>
      <c r="AA261" s="568">
        <f t="shared" ca="1" si="506"/>
        <v>0</v>
      </c>
      <c r="AB261" s="568">
        <f t="shared" ca="1" si="506"/>
        <v>0</v>
      </c>
      <c r="AC261" s="568">
        <f t="shared" ca="1" si="506"/>
        <v>0</v>
      </c>
      <c r="AD261" s="568">
        <f t="shared" ca="1" si="506"/>
        <v>0</v>
      </c>
      <c r="AE261" s="568">
        <f t="shared" ca="1" si="506"/>
        <v>0</v>
      </c>
      <c r="AF261" s="568">
        <f t="shared" ca="1" si="506"/>
        <v>0</v>
      </c>
      <c r="AG261" s="568">
        <f t="shared" ca="1" si="506"/>
        <v>0</v>
      </c>
      <c r="AH261" s="568">
        <f t="shared" ca="1" si="506"/>
        <v>0</v>
      </c>
      <c r="AI261" s="568">
        <f t="shared" ca="1" si="506"/>
        <v>0</v>
      </c>
      <c r="AJ261" s="568">
        <f t="shared" ca="1" si="506"/>
        <v>0</v>
      </c>
      <c r="AK261" s="568">
        <f t="shared" ca="1" si="506"/>
        <v>0</v>
      </c>
      <c r="AL261" s="568">
        <f t="shared" ca="1" si="506"/>
        <v>0</v>
      </c>
      <c r="AM261" s="568">
        <f t="shared" ca="1" si="506"/>
        <v>0</v>
      </c>
      <c r="AN261" s="568">
        <f t="shared" ca="1" si="506"/>
        <v>0</v>
      </c>
      <c r="AO261" s="568">
        <f t="shared" ca="1" si="506"/>
        <v>0</v>
      </c>
      <c r="AP261" s="568">
        <f t="shared" ca="1" si="506"/>
        <v>0</v>
      </c>
      <c r="AQ261" s="568">
        <f t="shared" ca="1" si="506"/>
        <v>0</v>
      </c>
      <c r="AR261" s="568">
        <f t="shared" ca="1" si="506"/>
        <v>0</v>
      </c>
      <c r="AS261" s="568">
        <f t="shared" ca="1" si="506"/>
        <v>0</v>
      </c>
      <c r="AT261" s="568">
        <f t="shared" ca="1" si="506"/>
        <v>0</v>
      </c>
      <c r="AU261" s="568">
        <f t="shared" ca="1" si="506"/>
        <v>0</v>
      </c>
      <c r="AV261" s="568">
        <f t="shared" ca="1" si="506"/>
        <v>0</v>
      </c>
      <c r="AW261" s="568">
        <f t="shared" ca="1" si="506"/>
        <v>0</v>
      </c>
      <c r="AX261" s="568">
        <f t="shared" ca="1" si="506"/>
        <v>0</v>
      </c>
      <c r="AY261" s="568">
        <f t="shared" ca="1" si="506"/>
        <v>0</v>
      </c>
      <c r="AZ261" s="568">
        <f t="shared" ca="1" si="506"/>
        <v>0</v>
      </c>
      <c r="BA261" s="568">
        <f t="shared" ca="1" si="506"/>
        <v>0</v>
      </c>
      <c r="BB261" s="568">
        <f t="shared" ca="1" si="506"/>
        <v>0</v>
      </c>
      <c r="BC261" s="568">
        <f t="shared" ca="1" si="506"/>
        <v>0</v>
      </c>
      <c r="BD261" s="568">
        <f t="shared" ca="1" si="506"/>
        <v>0</v>
      </c>
      <c r="BE261" s="568">
        <f t="shared" ca="1" si="506"/>
        <v>0</v>
      </c>
      <c r="BF261" s="568">
        <f t="shared" ca="1" si="506"/>
        <v>0</v>
      </c>
      <c r="BG261" s="568">
        <f t="shared" ca="1" si="506"/>
        <v>0</v>
      </c>
      <c r="BH261" s="568">
        <f t="shared" ca="1" si="506"/>
        <v>0</v>
      </c>
      <c r="BI261" s="568">
        <f t="shared" ca="1" si="506"/>
        <v>0</v>
      </c>
      <c r="BJ261" s="568">
        <f t="shared" ca="1" si="506"/>
        <v>0</v>
      </c>
      <c r="BK261" s="568">
        <f t="shared" ca="1" si="506"/>
        <v>0</v>
      </c>
      <c r="BL261" s="568">
        <f t="shared" ca="1" si="506"/>
        <v>0</v>
      </c>
      <c r="BM261" s="568">
        <f t="shared" ca="1" si="506"/>
        <v>0</v>
      </c>
      <c r="BN261" s="568">
        <f t="shared" ca="1" si="506"/>
        <v>0</v>
      </c>
      <c r="BO261" s="568">
        <f t="shared" ca="1" si="506"/>
        <v>0</v>
      </c>
      <c r="BP261" s="568">
        <f t="shared" ca="1" si="506"/>
        <v>0</v>
      </c>
      <c r="BQ261" s="568">
        <f t="shared" ca="1" si="506"/>
        <v>0</v>
      </c>
      <c r="BR261" s="568">
        <f t="shared" ca="1" si="506"/>
        <v>0</v>
      </c>
      <c r="BS261" s="568">
        <f t="shared" ca="1" si="506"/>
        <v>0</v>
      </c>
      <c r="BT261" s="568">
        <f t="shared" ca="1" si="506"/>
        <v>0</v>
      </c>
      <c r="BU261" s="568">
        <f t="shared" ca="1" si="506"/>
        <v>0</v>
      </c>
      <c r="BV261" s="568">
        <f t="shared" ca="1" si="506"/>
        <v>0</v>
      </c>
      <c r="BW261" s="568">
        <f t="shared" ca="1" si="506"/>
        <v>0</v>
      </c>
      <c r="BX261" s="568">
        <f t="shared" ca="1" si="506"/>
        <v>0</v>
      </c>
      <c r="BY261" s="568">
        <f t="shared" ca="1" si="506"/>
        <v>0</v>
      </c>
      <c r="BZ261" s="568">
        <f t="shared" ca="1" si="506"/>
        <v>0</v>
      </c>
      <c r="CA261" s="568">
        <f t="shared" ca="1" si="506"/>
        <v>0</v>
      </c>
      <c r="CB261" s="568">
        <f t="shared" ca="1" si="506"/>
        <v>0</v>
      </c>
      <c r="CC261" s="568">
        <f t="shared" ca="1" si="506"/>
        <v>0</v>
      </c>
      <c r="CD261" s="568">
        <f t="shared" ref="CD261:CP261" ca="1" si="507">CD66+CD71+CD86+CD93+CD102+CD116+CD130+CD145+CD158+CD162+CD171+CD177+CD183+CD191+CD197+CD204+CD220+CD229+CD235+CD244+CD249</f>
        <v>0</v>
      </c>
      <c r="CE261" s="568">
        <f t="shared" ca="1" si="507"/>
        <v>0</v>
      </c>
      <c r="CF261" s="568">
        <f t="shared" ca="1" si="507"/>
        <v>0</v>
      </c>
      <c r="CG261" s="568">
        <f t="shared" ca="1" si="507"/>
        <v>0</v>
      </c>
      <c r="CH261" s="568">
        <f t="shared" ca="1" si="507"/>
        <v>0</v>
      </c>
      <c r="CI261" s="568">
        <f t="shared" ca="1" si="507"/>
        <v>0</v>
      </c>
      <c r="CJ261" s="568">
        <f t="shared" ca="1" si="507"/>
        <v>0</v>
      </c>
      <c r="CK261" s="568">
        <f t="shared" ca="1" si="507"/>
        <v>0</v>
      </c>
      <c r="CL261" s="568">
        <f t="shared" ca="1" si="507"/>
        <v>0</v>
      </c>
      <c r="CM261" s="568">
        <f t="shared" ca="1" si="507"/>
        <v>0</v>
      </c>
      <c r="CN261" s="568">
        <f t="shared" ca="1" si="507"/>
        <v>0</v>
      </c>
      <c r="CO261" s="568">
        <f t="shared" ca="1" si="507"/>
        <v>0</v>
      </c>
      <c r="CP261" s="568">
        <f t="shared" ca="1" si="507"/>
        <v>0</v>
      </c>
      <c r="CQ261" s="568">
        <f t="shared" ref="CQ261:DC261" ca="1" si="508">CQ66+CQ71+CQ86+CQ93+CQ102+CQ116+CQ130+CQ145+CQ158+CQ162+CQ171+CQ177+CQ183+CQ191+CQ197+CQ204+CQ220+CQ229+CQ235+CQ244+CQ249</f>
        <v>0</v>
      </c>
      <c r="CR261" s="568">
        <f t="shared" ca="1" si="508"/>
        <v>0</v>
      </c>
      <c r="CS261" s="568">
        <f t="shared" ca="1" si="508"/>
        <v>0</v>
      </c>
      <c r="CT261" s="568">
        <f t="shared" ca="1" si="508"/>
        <v>0</v>
      </c>
      <c r="CU261" s="568">
        <f t="shared" ca="1" si="508"/>
        <v>0</v>
      </c>
      <c r="CV261" s="568">
        <f t="shared" ca="1" si="508"/>
        <v>0</v>
      </c>
      <c r="CW261" s="568">
        <f t="shared" ca="1" si="508"/>
        <v>0</v>
      </c>
      <c r="CX261" s="568">
        <f t="shared" ca="1" si="508"/>
        <v>0</v>
      </c>
      <c r="CY261" s="568">
        <f t="shared" ca="1" si="508"/>
        <v>0</v>
      </c>
      <c r="CZ261" s="568">
        <f t="shared" ca="1" si="508"/>
        <v>0</v>
      </c>
      <c r="DA261" s="568">
        <f t="shared" ca="1" si="508"/>
        <v>0</v>
      </c>
      <c r="DB261" s="568">
        <f t="shared" ca="1" si="508"/>
        <v>0</v>
      </c>
      <c r="DC261" s="568">
        <f t="shared" ca="1" si="508"/>
        <v>0</v>
      </c>
      <c r="DD261" s="568">
        <f t="shared" ref="DD261" ca="1" si="509">DD66+DD71+DD86+DD93+DD102+DD116+DD130+DD145+DD158+DD162+DD171+DD177+DD183+DD191+DD197+DD204+DD220+DD229+DD235+DD244+DD249</f>
        <v>0</v>
      </c>
    </row>
    <row r="262" spans="2:108" x14ac:dyDescent="0.2">
      <c r="B262" s="918"/>
      <c r="C262" s="919"/>
      <c r="D262" s="919"/>
      <c r="E262" s="919"/>
      <c r="F262" s="919"/>
      <c r="G262" s="919"/>
      <c r="H262" s="919"/>
      <c r="I262" s="919"/>
      <c r="J262" s="108"/>
      <c r="K262" s="108"/>
      <c r="L262" s="108"/>
      <c r="M262" s="108"/>
      <c r="N262" s="108"/>
      <c r="O262" s="566" t="s">
        <v>137</v>
      </c>
      <c r="P262" s="567"/>
      <c r="Q262" s="568">
        <f ca="1">Q5+Q39+Q46+Q48+Q50+Q52+Q54+Q250+Q209+Q211+Q213+Q215</f>
        <v>0</v>
      </c>
      <c r="R262" s="568">
        <f t="shared" ref="R262:CC262" ca="1" si="510">R5+R39+R46+R48+R50+R52+R54+R250+R209+R211+R213+R215</f>
        <v>0</v>
      </c>
      <c r="S262" s="568">
        <f t="shared" ca="1" si="510"/>
        <v>0</v>
      </c>
      <c r="T262" s="568">
        <f t="shared" ca="1" si="510"/>
        <v>0</v>
      </c>
      <c r="U262" s="568">
        <f t="shared" ca="1" si="510"/>
        <v>0</v>
      </c>
      <c r="V262" s="568">
        <f t="shared" ca="1" si="510"/>
        <v>0</v>
      </c>
      <c r="W262" s="568">
        <f t="shared" ca="1" si="510"/>
        <v>0</v>
      </c>
      <c r="X262" s="568">
        <f t="shared" ca="1" si="510"/>
        <v>0</v>
      </c>
      <c r="Y262" s="568">
        <f t="shared" ca="1" si="510"/>
        <v>0</v>
      </c>
      <c r="Z262" s="568">
        <f t="shared" ca="1" si="510"/>
        <v>0</v>
      </c>
      <c r="AA262" s="568">
        <f t="shared" ca="1" si="510"/>
        <v>0</v>
      </c>
      <c r="AB262" s="568">
        <f t="shared" ca="1" si="510"/>
        <v>0</v>
      </c>
      <c r="AC262" s="568">
        <f t="shared" ca="1" si="510"/>
        <v>0</v>
      </c>
      <c r="AD262" s="568">
        <f t="shared" ca="1" si="510"/>
        <v>0</v>
      </c>
      <c r="AE262" s="568">
        <f t="shared" ca="1" si="510"/>
        <v>0</v>
      </c>
      <c r="AF262" s="568">
        <f t="shared" ca="1" si="510"/>
        <v>0</v>
      </c>
      <c r="AG262" s="568">
        <f t="shared" ca="1" si="510"/>
        <v>0</v>
      </c>
      <c r="AH262" s="568">
        <f t="shared" ca="1" si="510"/>
        <v>0</v>
      </c>
      <c r="AI262" s="568">
        <f t="shared" ca="1" si="510"/>
        <v>0</v>
      </c>
      <c r="AJ262" s="568">
        <f t="shared" ca="1" si="510"/>
        <v>0</v>
      </c>
      <c r="AK262" s="568">
        <f t="shared" ca="1" si="510"/>
        <v>0</v>
      </c>
      <c r="AL262" s="568">
        <f t="shared" ca="1" si="510"/>
        <v>0</v>
      </c>
      <c r="AM262" s="568">
        <f t="shared" ca="1" si="510"/>
        <v>0</v>
      </c>
      <c r="AN262" s="568">
        <f t="shared" ca="1" si="510"/>
        <v>0</v>
      </c>
      <c r="AO262" s="568">
        <f t="shared" ca="1" si="510"/>
        <v>0</v>
      </c>
      <c r="AP262" s="568">
        <f t="shared" ca="1" si="510"/>
        <v>0</v>
      </c>
      <c r="AQ262" s="568">
        <f t="shared" ca="1" si="510"/>
        <v>0</v>
      </c>
      <c r="AR262" s="568">
        <f t="shared" ca="1" si="510"/>
        <v>0</v>
      </c>
      <c r="AS262" s="568">
        <f t="shared" ca="1" si="510"/>
        <v>0</v>
      </c>
      <c r="AT262" s="568">
        <f t="shared" ca="1" si="510"/>
        <v>0</v>
      </c>
      <c r="AU262" s="568">
        <f t="shared" ca="1" si="510"/>
        <v>0</v>
      </c>
      <c r="AV262" s="568">
        <f t="shared" ca="1" si="510"/>
        <v>0</v>
      </c>
      <c r="AW262" s="568">
        <f t="shared" ca="1" si="510"/>
        <v>0</v>
      </c>
      <c r="AX262" s="568">
        <f t="shared" ca="1" si="510"/>
        <v>0</v>
      </c>
      <c r="AY262" s="568">
        <f t="shared" ca="1" si="510"/>
        <v>0</v>
      </c>
      <c r="AZ262" s="568">
        <f t="shared" ca="1" si="510"/>
        <v>0</v>
      </c>
      <c r="BA262" s="568">
        <f t="shared" ca="1" si="510"/>
        <v>0</v>
      </c>
      <c r="BB262" s="568">
        <f t="shared" ca="1" si="510"/>
        <v>0</v>
      </c>
      <c r="BC262" s="568">
        <f t="shared" ca="1" si="510"/>
        <v>0</v>
      </c>
      <c r="BD262" s="568">
        <f t="shared" ca="1" si="510"/>
        <v>0</v>
      </c>
      <c r="BE262" s="568">
        <f t="shared" ca="1" si="510"/>
        <v>0</v>
      </c>
      <c r="BF262" s="568">
        <f t="shared" ca="1" si="510"/>
        <v>0</v>
      </c>
      <c r="BG262" s="568">
        <f t="shared" ca="1" si="510"/>
        <v>0</v>
      </c>
      <c r="BH262" s="568">
        <f t="shared" ca="1" si="510"/>
        <v>0</v>
      </c>
      <c r="BI262" s="568">
        <f t="shared" ca="1" si="510"/>
        <v>0</v>
      </c>
      <c r="BJ262" s="568">
        <f t="shared" ca="1" si="510"/>
        <v>0</v>
      </c>
      <c r="BK262" s="568">
        <f t="shared" ca="1" si="510"/>
        <v>0</v>
      </c>
      <c r="BL262" s="568">
        <f t="shared" ca="1" si="510"/>
        <v>0</v>
      </c>
      <c r="BM262" s="568">
        <f t="shared" ca="1" si="510"/>
        <v>0</v>
      </c>
      <c r="BN262" s="568">
        <f t="shared" ca="1" si="510"/>
        <v>0</v>
      </c>
      <c r="BO262" s="568">
        <f t="shared" ca="1" si="510"/>
        <v>0</v>
      </c>
      <c r="BP262" s="568">
        <f t="shared" ca="1" si="510"/>
        <v>0</v>
      </c>
      <c r="BQ262" s="568">
        <f t="shared" ca="1" si="510"/>
        <v>0</v>
      </c>
      <c r="BR262" s="568">
        <f t="shared" ca="1" si="510"/>
        <v>0</v>
      </c>
      <c r="BS262" s="568">
        <f t="shared" ca="1" si="510"/>
        <v>0</v>
      </c>
      <c r="BT262" s="568">
        <f t="shared" ca="1" si="510"/>
        <v>0</v>
      </c>
      <c r="BU262" s="568">
        <f t="shared" ca="1" si="510"/>
        <v>0</v>
      </c>
      <c r="BV262" s="568">
        <f t="shared" ca="1" si="510"/>
        <v>0</v>
      </c>
      <c r="BW262" s="568">
        <f t="shared" ca="1" si="510"/>
        <v>0</v>
      </c>
      <c r="BX262" s="568">
        <f t="shared" ca="1" si="510"/>
        <v>0</v>
      </c>
      <c r="BY262" s="568">
        <f t="shared" ca="1" si="510"/>
        <v>0</v>
      </c>
      <c r="BZ262" s="568">
        <f t="shared" ca="1" si="510"/>
        <v>0</v>
      </c>
      <c r="CA262" s="568">
        <f t="shared" ca="1" si="510"/>
        <v>0</v>
      </c>
      <c r="CB262" s="568">
        <f t="shared" ca="1" si="510"/>
        <v>0</v>
      </c>
      <c r="CC262" s="568">
        <f t="shared" ca="1" si="510"/>
        <v>0</v>
      </c>
      <c r="CD262" s="568">
        <f t="shared" ref="CD262:CP262" ca="1" si="511">CD5+CD39+CD46+CD48+CD50+CD52+CD54+CD250+CD209+CD211+CD213+CD215</f>
        <v>0</v>
      </c>
      <c r="CE262" s="568">
        <f t="shared" ca="1" si="511"/>
        <v>0</v>
      </c>
      <c r="CF262" s="568">
        <f t="shared" ca="1" si="511"/>
        <v>0</v>
      </c>
      <c r="CG262" s="568">
        <f t="shared" ca="1" si="511"/>
        <v>0</v>
      </c>
      <c r="CH262" s="568">
        <f t="shared" ca="1" si="511"/>
        <v>0</v>
      </c>
      <c r="CI262" s="568">
        <f t="shared" ca="1" si="511"/>
        <v>0</v>
      </c>
      <c r="CJ262" s="568">
        <f t="shared" ca="1" si="511"/>
        <v>0</v>
      </c>
      <c r="CK262" s="568">
        <f t="shared" ca="1" si="511"/>
        <v>0</v>
      </c>
      <c r="CL262" s="568">
        <f t="shared" ca="1" si="511"/>
        <v>0</v>
      </c>
      <c r="CM262" s="568">
        <f t="shared" ca="1" si="511"/>
        <v>0</v>
      </c>
      <c r="CN262" s="568">
        <f t="shared" ca="1" si="511"/>
        <v>0</v>
      </c>
      <c r="CO262" s="568">
        <f t="shared" ca="1" si="511"/>
        <v>0</v>
      </c>
      <c r="CP262" s="568">
        <f t="shared" ca="1" si="511"/>
        <v>0</v>
      </c>
      <c r="CQ262" s="568">
        <f t="shared" ref="CQ262:DC262" ca="1" si="512">CQ5+CQ39+CQ46+CQ48+CQ50+CQ52+CQ54+CQ250+CQ209+CQ211+CQ213+CQ215</f>
        <v>0</v>
      </c>
      <c r="CR262" s="568">
        <f t="shared" ca="1" si="512"/>
        <v>0</v>
      </c>
      <c r="CS262" s="568">
        <f t="shared" ca="1" si="512"/>
        <v>0</v>
      </c>
      <c r="CT262" s="568">
        <f t="shared" ca="1" si="512"/>
        <v>0</v>
      </c>
      <c r="CU262" s="568">
        <f t="shared" ca="1" si="512"/>
        <v>0</v>
      </c>
      <c r="CV262" s="568">
        <f t="shared" ca="1" si="512"/>
        <v>0</v>
      </c>
      <c r="CW262" s="568">
        <f t="shared" ca="1" si="512"/>
        <v>0</v>
      </c>
      <c r="CX262" s="568">
        <f t="shared" ca="1" si="512"/>
        <v>0</v>
      </c>
      <c r="CY262" s="568">
        <f t="shared" ca="1" si="512"/>
        <v>0</v>
      </c>
      <c r="CZ262" s="568">
        <f t="shared" ca="1" si="512"/>
        <v>0</v>
      </c>
      <c r="DA262" s="568">
        <f t="shared" ca="1" si="512"/>
        <v>0</v>
      </c>
      <c r="DB262" s="568">
        <f t="shared" ca="1" si="512"/>
        <v>0</v>
      </c>
      <c r="DC262" s="568">
        <f t="shared" ca="1" si="512"/>
        <v>0</v>
      </c>
      <c r="DD262" s="568">
        <f t="shared" ref="DD262" ca="1" si="513">DD5+DD39+DD46+DD48+DD50+DD52+DD54+DD250+DD209+DD211+DD213+DD215</f>
        <v>0</v>
      </c>
    </row>
    <row r="263" spans="2:108" x14ac:dyDescent="0.2">
      <c r="B263" s="564"/>
      <c r="C263" s="565"/>
      <c r="D263" s="565"/>
      <c r="E263" s="565"/>
      <c r="F263" s="565"/>
      <c r="G263" s="565"/>
      <c r="H263" s="565"/>
      <c r="I263" s="565"/>
      <c r="J263" s="108"/>
      <c r="K263" s="108"/>
      <c r="L263" s="108"/>
      <c r="M263" s="108"/>
      <c r="N263" s="108"/>
      <c r="O263" s="566" t="s">
        <v>138</v>
      </c>
      <c r="P263" s="567"/>
      <c r="Q263" s="568" t="e">
        <f ca="1">Q262/((Q252-Q261)/Q252)</f>
        <v>#DIV/0!</v>
      </c>
      <c r="R263" s="568" t="e">
        <f t="shared" ref="R263:AQ263" ca="1" si="514">R262/((R252-R261)/R252)</f>
        <v>#DIV/0!</v>
      </c>
      <c r="S263" s="568" t="e">
        <f t="shared" ca="1" si="514"/>
        <v>#DIV/0!</v>
      </c>
      <c r="T263" s="568" t="e">
        <f t="shared" ca="1" si="514"/>
        <v>#DIV/0!</v>
      </c>
      <c r="U263" s="568" t="e">
        <f t="shared" ca="1" si="514"/>
        <v>#DIV/0!</v>
      </c>
      <c r="V263" s="568" t="e">
        <f t="shared" ca="1" si="514"/>
        <v>#DIV/0!</v>
      </c>
      <c r="W263" s="568" t="e">
        <f t="shared" ca="1" si="514"/>
        <v>#DIV/0!</v>
      </c>
      <c r="X263" s="568" t="e">
        <f t="shared" ca="1" si="514"/>
        <v>#DIV/0!</v>
      </c>
      <c r="Y263" s="568" t="e">
        <f t="shared" ca="1" si="514"/>
        <v>#DIV/0!</v>
      </c>
      <c r="Z263" s="568" t="e">
        <f t="shared" ca="1" si="514"/>
        <v>#DIV/0!</v>
      </c>
      <c r="AA263" s="568" t="e">
        <f t="shared" ca="1" si="514"/>
        <v>#DIV/0!</v>
      </c>
      <c r="AB263" s="568" t="e">
        <f t="shared" ca="1" si="514"/>
        <v>#DIV/0!</v>
      </c>
      <c r="AC263" s="568" t="e">
        <f t="shared" ca="1" si="514"/>
        <v>#DIV/0!</v>
      </c>
      <c r="AD263" s="568" t="e">
        <f t="shared" ca="1" si="514"/>
        <v>#DIV/0!</v>
      </c>
      <c r="AE263" s="568" t="e">
        <f t="shared" ca="1" si="514"/>
        <v>#DIV/0!</v>
      </c>
      <c r="AF263" s="568" t="e">
        <f t="shared" ca="1" si="514"/>
        <v>#DIV/0!</v>
      </c>
      <c r="AG263" s="568" t="e">
        <f t="shared" ca="1" si="514"/>
        <v>#DIV/0!</v>
      </c>
      <c r="AH263" s="568" t="e">
        <f t="shared" ca="1" si="514"/>
        <v>#DIV/0!</v>
      </c>
      <c r="AI263" s="568" t="e">
        <f t="shared" ca="1" si="514"/>
        <v>#DIV/0!</v>
      </c>
      <c r="AJ263" s="568" t="e">
        <f t="shared" ca="1" si="514"/>
        <v>#DIV/0!</v>
      </c>
      <c r="AK263" s="568" t="e">
        <f t="shared" ca="1" si="514"/>
        <v>#DIV/0!</v>
      </c>
      <c r="AL263" s="568" t="e">
        <f t="shared" ca="1" si="514"/>
        <v>#DIV/0!</v>
      </c>
      <c r="AM263" s="568" t="e">
        <f t="shared" ca="1" si="514"/>
        <v>#DIV/0!</v>
      </c>
      <c r="AN263" s="568" t="e">
        <f t="shared" ca="1" si="514"/>
        <v>#DIV/0!</v>
      </c>
      <c r="AO263" s="568" t="e">
        <f t="shared" ca="1" si="514"/>
        <v>#DIV/0!</v>
      </c>
      <c r="AP263" s="568" t="e">
        <f t="shared" ca="1" si="514"/>
        <v>#DIV/0!</v>
      </c>
      <c r="AQ263" s="568" t="e">
        <f t="shared" ca="1" si="514"/>
        <v>#DIV/0!</v>
      </c>
      <c r="AR263" s="568" t="e">
        <f t="shared" ref="AR263:BQ263" ca="1" si="515">AR262/((AR252-AR261)/AR252)</f>
        <v>#DIV/0!</v>
      </c>
      <c r="AS263" s="568" t="e">
        <f t="shared" ca="1" si="515"/>
        <v>#DIV/0!</v>
      </c>
      <c r="AT263" s="568" t="e">
        <f t="shared" ca="1" si="515"/>
        <v>#DIV/0!</v>
      </c>
      <c r="AU263" s="568" t="e">
        <f t="shared" ca="1" si="515"/>
        <v>#DIV/0!</v>
      </c>
      <c r="AV263" s="568" t="e">
        <f t="shared" ca="1" si="515"/>
        <v>#DIV/0!</v>
      </c>
      <c r="AW263" s="568" t="e">
        <f t="shared" ca="1" si="515"/>
        <v>#DIV/0!</v>
      </c>
      <c r="AX263" s="568" t="e">
        <f t="shared" ca="1" si="515"/>
        <v>#DIV/0!</v>
      </c>
      <c r="AY263" s="568" t="e">
        <f t="shared" ca="1" si="515"/>
        <v>#DIV/0!</v>
      </c>
      <c r="AZ263" s="568" t="e">
        <f t="shared" ca="1" si="515"/>
        <v>#DIV/0!</v>
      </c>
      <c r="BA263" s="568" t="e">
        <f t="shared" ca="1" si="515"/>
        <v>#DIV/0!</v>
      </c>
      <c r="BB263" s="568" t="e">
        <f t="shared" ca="1" si="515"/>
        <v>#DIV/0!</v>
      </c>
      <c r="BC263" s="568" t="e">
        <f t="shared" ca="1" si="515"/>
        <v>#DIV/0!</v>
      </c>
      <c r="BD263" s="568" t="e">
        <f t="shared" ca="1" si="515"/>
        <v>#DIV/0!</v>
      </c>
      <c r="BE263" s="568" t="e">
        <f t="shared" ca="1" si="515"/>
        <v>#DIV/0!</v>
      </c>
      <c r="BF263" s="568" t="e">
        <f t="shared" ca="1" si="515"/>
        <v>#DIV/0!</v>
      </c>
      <c r="BG263" s="568" t="e">
        <f t="shared" ca="1" si="515"/>
        <v>#DIV/0!</v>
      </c>
      <c r="BH263" s="568" t="e">
        <f t="shared" ca="1" si="515"/>
        <v>#DIV/0!</v>
      </c>
      <c r="BI263" s="568" t="e">
        <f t="shared" ca="1" si="515"/>
        <v>#DIV/0!</v>
      </c>
      <c r="BJ263" s="568" t="e">
        <f t="shared" ca="1" si="515"/>
        <v>#DIV/0!</v>
      </c>
      <c r="BK263" s="568" t="e">
        <f t="shared" ca="1" si="515"/>
        <v>#DIV/0!</v>
      </c>
      <c r="BL263" s="568" t="e">
        <f t="shared" ca="1" si="515"/>
        <v>#DIV/0!</v>
      </c>
      <c r="BM263" s="568" t="e">
        <f t="shared" ca="1" si="515"/>
        <v>#DIV/0!</v>
      </c>
      <c r="BN263" s="568" t="e">
        <f t="shared" ca="1" si="515"/>
        <v>#DIV/0!</v>
      </c>
      <c r="BO263" s="568" t="e">
        <f t="shared" ca="1" si="515"/>
        <v>#DIV/0!</v>
      </c>
      <c r="BP263" s="568" t="e">
        <f t="shared" ca="1" si="515"/>
        <v>#DIV/0!</v>
      </c>
      <c r="BQ263" s="568" t="e">
        <f t="shared" ca="1" si="515"/>
        <v>#DIV/0!</v>
      </c>
      <c r="BR263" s="568" t="e">
        <f t="shared" ref="BR263:CD263" ca="1" si="516">BR262/((BR252-BR261)/BR252)</f>
        <v>#DIV/0!</v>
      </c>
      <c r="BS263" s="568" t="e">
        <f t="shared" ca="1" si="516"/>
        <v>#DIV/0!</v>
      </c>
      <c r="BT263" s="568" t="e">
        <f t="shared" ca="1" si="516"/>
        <v>#DIV/0!</v>
      </c>
      <c r="BU263" s="568" t="e">
        <f t="shared" ca="1" si="516"/>
        <v>#DIV/0!</v>
      </c>
      <c r="BV263" s="568" t="e">
        <f t="shared" ca="1" si="516"/>
        <v>#DIV/0!</v>
      </c>
      <c r="BW263" s="568" t="e">
        <f t="shared" ca="1" si="516"/>
        <v>#DIV/0!</v>
      </c>
      <c r="BX263" s="568" t="e">
        <f t="shared" ca="1" si="516"/>
        <v>#DIV/0!</v>
      </c>
      <c r="BY263" s="568" t="e">
        <f t="shared" ca="1" si="516"/>
        <v>#DIV/0!</v>
      </c>
      <c r="BZ263" s="568" t="e">
        <f t="shared" ca="1" si="516"/>
        <v>#DIV/0!</v>
      </c>
      <c r="CA263" s="568" t="e">
        <f t="shared" ca="1" si="516"/>
        <v>#DIV/0!</v>
      </c>
      <c r="CB263" s="568" t="e">
        <f t="shared" ca="1" si="516"/>
        <v>#DIV/0!</v>
      </c>
      <c r="CC263" s="568" t="e">
        <f t="shared" ca="1" si="516"/>
        <v>#DIV/0!</v>
      </c>
      <c r="CD263" s="568" t="e">
        <f t="shared" ca="1" si="516"/>
        <v>#DIV/0!</v>
      </c>
      <c r="CE263" s="568" t="e">
        <f t="shared" ref="CE263:CQ263" ca="1" si="517">CE262/((CE252-CE261)/CE252)</f>
        <v>#DIV/0!</v>
      </c>
      <c r="CF263" s="568" t="e">
        <f t="shared" ca="1" si="517"/>
        <v>#DIV/0!</v>
      </c>
      <c r="CG263" s="568" t="e">
        <f t="shared" ca="1" si="517"/>
        <v>#DIV/0!</v>
      </c>
      <c r="CH263" s="568" t="e">
        <f t="shared" ca="1" si="517"/>
        <v>#DIV/0!</v>
      </c>
      <c r="CI263" s="568" t="e">
        <f t="shared" ca="1" si="517"/>
        <v>#DIV/0!</v>
      </c>
      <c r="CJ263" s="568" t="e">
        <f t="shared" ca="1" si="517"/>
        <v>#DIV/0!</v>
      </c>
      <c r="CK263" s="568" t="e">
        <f t="shared" ca="1" si="517"/>
        <v>#DIV/0!</v>
      </c>
      <c r="CL263" s="568" t="e">
        <f t="shared" ca="1" si="517"/>
        <v>#DIV/0!</v>
      </c>
      <c r="CM263" s="568" t="e">
        <f t="shared" ca="1" si="517"/>
        <v>#DIV/0!</v>
      </c>
      <c r="CN263" s="568" t="e">
        <f t="shared" ca="1" si="517"/>
        <v>#DIV/0!</v>
      </c>
      <c r="CO263" s="568" t="e">
        <f t="shared" ca="1" si="517"/>
        <v>#DIV/0!</v>
      </c>
      <c r="CP263" s="568" t="e">
        <f t="shared" ca="1" si="517"/>
        <v>#DIV/0!</v>
      </c>
      <c r="CQ263" s="568" t="e">
        <f t="shared" ca="1" si="517"/>
        <v>#DIV/0!</v>
      </c>
      <c r="CR263" s="568" t="e">
        <f t="shared" ref="CR263:DD263" ca="1" si="518">CR262/((CR252-CR261)/CR252)</f>
        <v>#DIV/0!</v>
      </c>
      <c r="CS263" s="568" t="e">
        <f t="shared" ca="1" si="518"/>
        <v>#DIV/0!</v>
      </c>
      <c r="CT263" s="568" t="e">
        <f t="shared" ca="1" si="518"/>
        <v>#DIV/0!</v>
      </c>
      <c r="CU263" s="568" t="e">
        <f t="shared" ca="1" si="518"/>
        <v>#DIV/0!</v>
      </c>
      <c r="CV263" s="568" t="e">
        <f t="shared" ca="1" si="518"/>
        <v>#DIV/0!</v>
      </c>
      <c r="CW263" s="568" t="e">
        <f t="shared" ca="1" si="518"/>
        <v>#DIV/0!</v>
      </c>
      <c r="CX263" s="568" t="e">
        <f t="shared" ca="1" si="518"/>
        <v>#DIV/0!</v>
      </c>
      <c r="CY263" s="568" t="e">
        <f t="shared" ca="1" si="518"/>
        <v>#DIV/0!</v>
      </c>
      <c r="CZ263" s="568" t="e">
        <f t="shared" ca="1" si="518"/>
        <v>#DIV/0!</v>
      </c>
      <c r="DA263" s="568" t="e">
        <f t="shared" ca="1" si="518"/>
        <v>#DIV/0!</v>
      </c>
      <c r="DB263" s="568" t="e">
        <f t="shared" ca="1" si="518"/>
        <v>#DIV/0!</v>
      </c>
      <c r="DC263" s="568" t="e">
        <f t="shared" ca="1" si="518"/>
        <v>#DIV/0!</v>
      </c>
      <c r="DD263" s="568" t="e">
        <f t="shared" ca="1" si="518"/>
        <v>#DIV/0!</v>
      </c>
    </row>
    <row r="264" spans="2:108" ht="15" thickBot="1" x14ac:dyDescent="0.25">
      <c r="B264" s="68"/>
      <c r="C264" s="51"/>
      <c r="D264" s="51"/>
      <c r="E264" s="51"/>
      <c r="F264" s="51"/>
      <c r="G264" s="51"/>
      <c r="H264" s="51"/>
      <c r="I264" s="51"/>
      <c r="J264" s="51"/>
      <c r="K264" s="51"/>
      <c r="L264" s="51"/>
      <c r="M264" s="51"/>
      <c r="N264" s="51"/>
      <c r="O264" s="569" t="s">
        <v>139</v>
      </c>
      <c r="P264" s="570"/>
      <c r="Q264" s="571" t="e">
        <f ca="1">(Q252-Q261)/Q256</f>
        <v>#DIV/0!</v>
      </c>
      <c r="R264" s="571" t="e">
        <f t="shared" ref="R264:AQ264" ca="1" si="519">(R252-R261)/R256</f>
        <v>#DIV/0!</v>
      </c>
      <c r="S264" s="571" t="e">
        <f t="shared" ca="1" si="519"/>
        <v>#DIV/0!</v>
      </c>
      <c r="T264" s="571" t="e">
        <f t="shared" ca="1" si="519"/>
        <v>#DIV/0!</v>
      </c>
      <c r="U264" s="571" t="e">
        <f t="shared" ca="1" si="519"/>
        <v>#DIV/0!</v>
      </c>
      <c r="V264" s="571" t="e">
        <f t="shared" ca="1" si="519"/>
        <v>#DIV/0!</v>
      </c>
      <c r="W264" s="571" t="e">
        <f t="shared" ca="1" si="519"/>
        <v>#DIV/0!</v>
      </c>
      <c r="X264" s="571" t="e">
        <f t="shared" ca="1" si="519"/>
        <v>#DIV/0!</v>
      </c>
      <c r="Y264" s="571" t="e">
        <f t="shared" ca="1" si="519"/>
        <v>#DIV/0!</v>
      </c>
      <c r="Z264" s="571" t="e">
        <f t="shared" ca="1" si="519"/>
        <v>#DIV/0!</v>
      </c>
      <c r="AA264" s="571" t="e">
        <f t="shared" ca="1" si="519"/>
        <v>#DIV/0!</v>
      </c>
      <c r="AB264" s="571" t="e">
        <f t="shared" ca="1" si="519"/>
        <v>#DIV/0!</v>
      </c>
      <c r="AC264" s="571" t="e">
        <f t="shared" ca="1" si="519"/>
        <v>#DIV/0!</v>
      </c>
      <c r="AD264" s="571" t="e">
        <f t="shared" ca="1" si="519"/>
        <v>#DIV/0!</v>
      </c>
      <c r="AE264" s="571" t="e">
        <f t="shared" ca="1" si="519"/>
        <v>#DIV/0!</v>
      </c>
      <c r="AF264" s="571" t="e">
        <f t="shared" ca="1" si="519"/>
        <v>#DIV/0!</v>
      </c>
      <c r="AG264" s="571" t="e">
        <f t="shared" ca="1" si="519"/>
        <v>#DIV/0!</v>
      </c>
      <c r="AH264" s="571" t="e">
        <f t="shared" ca="1" si="519"/>
        <v>#DIV/0!</v>
      </c>
      <c r="AI264" s="571" t="e">
        <f t="shared" ca="1" si="519"/>
        <v>#DIV/0!</v>
      </c>
      <c r="AJ264" s="571" t="e">
        <f t="shared" ca="1" si="519"/>
        <v>#DIV/0!</v>
      </c>
      <c r="AK264" s="571" t="e">
        <f t="shared" ca="1" si="519"/>
        <v>#DIV/0!</v>
      </c>
      <c r="AL264" s="571" t="e">
        <f t="shared" ca="1" si="519"/>
        <v>#DIV/0!</v>
      </c>
      <c r="AM264" s="571" t="e">
        <f t="shared" ca="1" si="519"/>
        <v>#DIV/0!</v>
      </c>
      <c r="AN264" s="571" t="e">
        <f t="shared" ca="1" si="519"/>
        <v>#DIV/0!</v>
      </c>
      <c r="AO264" s="571" t="e">
        <f t="shared" ca="1" si="519"/>
        <v>#DIV/0!</v>
      </c>
      <c r="AP264" s="571" t="e">
        <f t="shared" ca="1" si="519"/>
        <v>#DIV/0!</v>
      </c>
      <c r="AQ264" s="571" t="e">
        <f t="shared" ca="1" si="519"/>
        <v>#DIV/0!</v>
      </c>
      <c r="AR264" s="571" t="e">
        <f t="shared" ref="AR264:BQ264" ca="1" si="520">(AR252-AR261)/AR256</f>
        <v>#DIV/0!</v>
      </c>
      <c r="AS264" s="571" t="e">
        <f t="shared" ca="1" si="520"/>
        <v>#DIV/0!</v>
      </c>
      <c r="AT264" s="571" t="e">
        <f t="shared" ca="1" si="520"/>
        <v>#DIV/0!</v>
      </c>
      <c r="AU264" s="571" t="e">
        <f t="shared" ca="1" si="520"/>
        <v>#DIV/0!</v>
      </c>
      <c r="AV264" s="571" t="e">
        <f t="shared" ca="1" si="520"/>
        <v>#DIV/0!</v>
      </c>
      <c r="AW264" s="571" t="e">
        <f t="shared" ca="1" si="520"/>
        <v>#DIV/0!</v>
      </c>
      <c r="AX264" s="571" t="e">
        <f t="shared" ca="1" si="520"/>
        <v>#DIV/0!</v>
      </c>
      <c r="AY264" s="571" t="e">
        <f t="shared" ca="1" si="520"/>
        <v>#DIV/0!</v>
      </c>
      <c r="AZ264" s="571" t="e">
        <f t="shared" ca="1" si="520"/>
        <v>#DIV/0!</v>
      </c>
      <c r="BA264" s="571" t="e">
        <f t="shared" ca="1" si="520"/>
        <v>#DIV/0!</v>
      </c>
      <c r="BB264" s="571" t="e">
        <f t="shared" ca="1" si="520"/>
        <v>#DIV/0!</v>
      </c>
      <c r="BC264" s="571" t="e">
        <f t="shared" ca="1" si="520"/>
        <v>#DIV/0!</v>
      </c>
      <c r="BD264" s="571" t="e">
        <f t="shared" ca="1" si="520"/>
        <v>#DIV/0!</v>
      </c>
      <c r="BE264" s="571" t="e">
        <f t="shared" ca="1" si="520"/>
        <v>#DIV/0!</v>
      </c>
      <c r="BF264" s="571" t="e">
        <f t="shared" ca="1" si="520"/>
        <v>#DIV/0!</v>
      </c>
      <c r="BG264" s="571" t="e">
        <f t="shared" ca="1" si="520"/>
        <v>#DIV/0!</v>
      </c>
      <c r="BH264" s="571" t="e">
        <f t="shared" ca="1" si="520"/>
        <v>#DIV/0!</v>
      </c>
      <c r="BI264" s="571" t="e">
        <f t="shared" ca="1" si="520"/>
        <v>#DIV/0!</v>
      </c>
      <c r="BJ264" s="571" t="e">
        <f t="shared" ca="1" si="520"/>
        <v>#DIV/0!</v>
      </c>
      <c r="BK264" s="571" t="e">
        <f t="shared" ca="1" si="520"/>
        <v>#DIV/0!</v>
      </c>
      <c r="BL264" s="571" t="e">
        <f t="shared" ca="1" si="520"/>
        <v>#DIV/0!</v>
      </c>
      <c r="BM264" s="571" t="e">
        <f t="shared" ca="1" si="520"/>
        <v>#DIV/0!</v>
      </c>
      <c r="BN264" s="571" t="e">
        <f t="shared" ca="1" si="520"/>
        <v>#DIV/0!</v>
      </c>
      <c r="BO264" s="571" t="e">
        <f t="shared" ca="1" si="520"/>
        <v>#DIV/0!</v>
      </c>
      <c r="BP264" s="571" t="e">
        <f t="shared" ca="1" si="520"/>
        <v>#DIV/0!</v>
      </c>
      <c r="BQ264" s="571" t="e">
        <f t="shared" ca="1" si="520"/>
        <v>#DIV/0!</v>
      </c>
      <c r="BR264" s="571" t="e">
        <f t="shared" ref="BR264:CD264" ca="1" si="521">(BR252-BR261)/BR256</f>
        <v>#DIV/0!</v>
      </c>
      <c r="BS264" s="571" t="e">
        <f t="shared" ca="1" si="521"/>
        <v>#DIV/0!</v>
      </c>
      <c r="BT264" s="571" t="e">
        <f t="shared" ca="1" si="521"/>
        <v>#DIV/0!</v>
      </c>
      <c r="BU264" s="571" t="e">
        <f t="shared" ca="1" si="521"/>
        <v>#DIV/0!</v>
      </c>
      <c r="BV264" s="571" t="e">
        <f t="shared" ca="1" si="521"/>
        <v>#DIV/0!</v>
      </c>
      <c r="BW264" s="571" t="e">
        <f t="shared" ca="1" si="521"/>
        <v>#DIV/0!</v>
      </c>
      <c r="BX264" s="571" t="e">
        <f t="shared" ca="1" si="521"/>
        <v>#DIV/0!</v>
      </c>
      <c r="BY264" s="571" t="e">
        <f t="shared" ca="1" si="521"/>
        <v>#DIV/0!</v>
      </c>
      <c r="BZ264" s="571" t="e">
        <f t="shared" ca="1" si="521"/>
        <v>#DIV/0!</v>
      </c>
      <c r="CA264" s="571" t="e">
        <f t="shared" ca="1" si="521"/>
        <v>#DIV/0!</v>
      </c>
      <c r="CB264" s="571" t="e">
        <f t="shared" ca="1" si="521"/>
        <v>#DIV/0!</v>
      </c>
      <c r="CC264" s="571" t="e">
        <f t="shared" ca="1" si="521"/>
        <v>#DIV/0!</v>
      </c>
      <c r="CD264" s="571" t="e">
        <f t="shared" ca="1" si="521"/>
        <v>#DIV/0!</v>
      </c>
      <c r="CE264" s="571" t="e">
        <f t="shared" ref="CE264:CQ264" ca="1" si="522">(CE252-CE261)/CE256</f>
        <v>#DIV/0!</v>
      </c>
      <c r="CF264" s="571" t="e">
        <f t="shared" ca="1" si="522"/>
        <v>#DIV/0!</v>
      </c>
      <c r="CG264" s="571" t="e">
        <f t="shared" ca="1" si="522"/>
        <v>#DIV/0!</v>
      </c>
      <c r="CH264" s="571" t="e">
        <f t="shared" ca="1" si="522"/>
        <v>#DIV/0!</v>
      </c>
      <c r="CI264" s="571" t="e">
        <f t="shared" ca="1" si="522"/>
        <v>#DIV/0!</v>
      </c>
      <c r="CJ264" s="571" t="e">
        <f t="shared" ca="1" si="522"/>
        <v>#DIV/0!</v>
      </c>
      <c r="CK264" s="571" t="e">
        <f t="shared" ca="1" si="522"/>
        <v>#DIV/0!</v>
      </c>
      <c r="CL264" s="571" t="e">
        <f t="shared" ca="1" si="522"/>
        <v>#DIV/0!</v>
      </c>
      <c r="CM264" s="571" t="e">
        <f t="shared" ca="1" si="522"/>
        <v>#DIV/0!</v>
      </c>
      <c r="CN264" s="571" t="e">
        <f t="shared" ca="1" si="522"/>
        <v>#DIV/0!</v>
      </c>
      <c r="CO264" s="571" t="e">
        <f t="shared" ca="1" si="522"/>
        <v>#DIV/0!</v>
      </c>
      <c r="CP264" s="571" t="e">
        <f t="shared" ca="1" si="522"/>
        <v>#DIV/0!</v>
      </c>
      <c r="CQ264" s="571" t="e">
        <f t="shared" ca="1" si="522"/>
        <v>#DIV/0!</v>
      </c>
      <c r="CR264" s="571" t="e">
        <f t="shared" ref="CR264:DD264" ca="1" si="523">(CR252-CR261)/CR256</f>
        <v>#DIV/0!</v>
      </c>
      <c r="CS264" s="571" t="e">
        <f t="shared" ca="1" si="523"/>
        <v>#DIV/0!</v>
      </c>
      <c r="CT264" s="571" t="e">
        <f t="shared" ca="1" si="523"/>
        <v>#DIV/0!</v>
      </c>
      <c r="CU264" s="571" t="e">
        <f t="shared" ca="1" si="523"/>
        <v>#DIV/0!</v>
      </c>
      <c r="CV264" s="571" t="e">
        <f t="shared" ca="1" si="523"/>
        <v>#DIV/0!</v>
      </c>
      <c r="CW264" s="571" t="e">
        <f t="shared" ca="1" si="523"/>
        <v>#DIV/0!</v>
      </c>
      <c r="CX264" s="571" t="e">
        <f t="shared" ca="1" si="523"/>
        <v>#DIV/0!</v>
      </c>
      <c r="CY264" s="571" t="e">
        <f t="shared" ca="1" si="523"/>
        <v>#DIV/0!</v>
      </c>
      <c r="CZ264" s="571" t="e">
        <f t="shared" ca="1" si="523"/>
        <v>#DIV/0!</v>
      </c>
      <c r="DA264" s="571" t="e">
        <f t="shared" ca="1" si="523"/>
        <v>#DIV/0!</v>
      </c>
      <c r="DB264" s="571" t="e">
        <f t="shared" ca="1" si="523"/>
        <v>#DIV/0!</v>
      </c>
      <c r="DC264" s="571" t="e">
        <f t="shared" ca="1" si="523"/>
        <v>#DIV/0!</v>
      </c>
      <c r="DD264" s="571" t="e">
        <f t="shared" ca="1" si="523"/>
        <v>#DIV/0!</v>
      </c>
    </row>
    <row r="265" spans="2:108" x14ac:dyDescent="0.2">
      <c r="B265" s="193"/>
    </row>
    <row r="269" spans="2:108" x14ac:dyDescent="0.2">
      <c r="G269" s="271"/>
      <c r="H269" s="2"/>
      <c r="I269" s="31"/>
      <c r="J269" s="31"/>
      <c r="K269" s="31"/>
      <c r="L269" s="274"/>
      <c r="M269" s="31"/>
      <c r="N269" s="31"/>
      <c r="O269" s="31"/>
      <c r="P269" s="273"/>
      <c r="Q269" s="31"/>
      <c r="R269" s="31"/>
      <c r="S269" s="31"/>
      <c r="T269" s="31"/>
      <c r="U269" s="31"/>
      <c r="V269" s="31"/>
      <c r="W269" s="31"/>
      <c r="X269" s="31"/>
      <c r="Y269" s="31"/>
      <c r="Z269" s="31"/>
      <c r="AA269" s="31"/>
      <c r="AB269" s="31"/>
      <c r="AC269" s="31"/>
      <c r="AD269" s="31"/>
      <c r="AE269" s="31"/>
      <c r="AF269" s="31"/>
      <c r="AG269" s="31"/>
      <c r="AH269" s="31"/>
      <c r="AI269" s="31"/>
      <c r="AJ269" s="31"/>
      <c r="AK269" s="31"/>
      <c r="AL269" s="31"/>
      <c r="AM269" s="31"/>
      <c r="AN269" s="31"/>
      <c r="AO269" s="31"/>
      <c r="AP269" s="31"/>
      <c r="AQ269" s="273"/>
      <c r="AR269" s="31"/>
      <c r="AS269" s="31"/>
      <c r="AT269" s="31"/>
      <c r="AU269" s="31"/>
      <c r="AV269" s="31"/>
      <c r="AW269" s="31"/>
      <c r="AX269" s="31"/>
      <c r="AY269" s="31"/>
      <c r="AZ269" s="31"/>
      <c r="BA269" s="31"/>
      <c r="BB269" s="31"/>
      <c r="BC269" s="31"/>
      <c r="BD269" s="273"/>
      <c r="BE269" s="31"/>
      <c r="BF269" s="31"/>
      <c r="BG269" s="31"/>
      <c r="BH269" s="31"/>
      <c r="BI269" s="31"/>
      <c r="BJ269" s="31"/>
      <c r="BK269" s="31"/>
      <c r="BL269" s="31"/>
      <c r="BM269" s="31"/>
      <c r="BN269" s="31"/>
      <c r="BO269" s="31"/>
      <c r="BP269" s="31"/>
      <c r="BQ269" s="273"/>
      <c r="BR269" s="31"/>
      <c r="BS269" s="31"/>
      <c r="BT269" s="31"/>
      <c r="BU269" s="31"/>
      <c r="BV269" s="31"/>
      <c r="BW269" s="31"/>
      <c r="BX269" s="31"/>
      <c r="BY269" s="31"/>
      <c r="BZ269" s="31"/>
      <c r="CA269" s="31"/>
      <c r="CB269" s="31"/>
      <c r="CC269" s="31"/>
      <c r="CD269" s="273"/>
    </row>
    <row r="270" spans="2:108" x14ac:dyDescent="0.2">
      <c r="G270" s="273"/>
      <c r="H270" s="273"/>
      <c r="I270" s="273"/>
      <c r="J270" s="273"/>
      <c r="K270" s="273"/>
      <c r="L270" s="273"/>
      <c r="M270" s="273"/>
      <c r="N270" s="273"/>
      <c r="O270" s="273"/>
      <c r="P270" s="273"/>
      <c r="Q270" s="273"/>
      <c r="R270" s="273"/>
      <c r="S270" s="273"/>
      <c r="T270" s="273"/>
      <c r="U270" s="273"/>
      <c r="V270" s="273"/>
      <c r="W270" s="273"/>
      <c r="X270" s="273"/>
      <c r="Y270" s="273"/>
      <c r="Z270" s="273"/>
      <c r="AA270" s="273"/>
      <c r="AB270" s="273"/>
      <c r="AC270" s="273"/>
      <c r="AD270" s="273"/>
      <c r="AE270" s="273"/>
      <c r="AF270" s="273"/>
      <c r="AG270" s="273"/>
      <c r="AH270" s="273"/>
      <c r="AI270" s="273"/>
      <c r="AJ270" s="273"/>
      <c r="AK270" s="273"/>
      <c r="AL270" s="273"/>
      <c r="AM270" s="273"/>
      <c r="AN270" s="273"/>
      <c r="AO270" s="273"/>
      <c r="AP270" s="273"/>
      <c r="AQ270" s="273"/>
      <c r="AR270" s="273"/>
      <c r="AS270" s="273"/>
      <c r="AT270" s="273"/>
      <c r="AU270" s="273"/>
      <c r="AV270" s="273"/>
      <c r="AW270" s="273"/>
      <c r="AX270" s="273"/>
      <c r="AY270" s="273"/>
      <c r="AZ270" s="273"/>
      <c r="BA270" s="273"/>
      <c r="BB270" s="273"/>
      <c r="BC270" s="273"/>
      <c r="BD270" s="273"/>
      <c r="BE270" s="273"/>
      <c r="BF270" s="273"/>
      <c r="BG270" s="273"/>
      <c r="BH270" s="273"/>
      <c r="BI270" s="273"/>
      <c r="BJ270" s="273"/>
      <c r="BK270" s="273"/>
      <c r="BL270" s="273"/>
      <c r="BM270" s="273"/>
      <c r="BN270" s="273"/>
      <c r="BO270" s="273"/>
      <c r="BP270" s="273"/>
      <c r="BQ270" s="273"/>
      <c r="BR270" s="273"/>
      <c r="BS270" s="273"/>
      <c r="BT270" s="273"/>
      <c r="BU270" s="273"/>
      <c r="BV270" s="273"/>
      <c r="BW270" s="273"/>
      <c r="BX270" s="273"/>
      <c r="BY270" s="273"/>
      <c r="BZ270" s="273"/>
      <c r="CA270" s="273"/>
      <c r="CB270" s="273"/>
      <c r="CC270" s="273"/>
      <c r="CD270" s="273"/>
    </row>
    <row r="271" spans="2:108" x14ac:dyDescent="0.2">
      <c r="G271" s="205"/>
      <c r="H271" s="205"/>
      <c r="I271" s="205"/>
      <c r="J271" s="205"/>
      <c r="K271" s="205"/>
      <c r="L271" s="205"/>
      <c r="M271" s="205"/>
      <c r="N271" s="205"/>
      <c r="O271" s="205"/>
      <c r="P271" s="205"/>
      <c r="Q271" s="205"/>
      <c r="R271" s="205"/>
      <c r="S271" s="205"/>
      <c r="T271" s="205"/>
      <c r="U271" s="205"/>
      <c r="V271" s="205"/>
      <c r="W271" s="205"/>
      <c r="X271" s="205"/>
      <c r="Y271" s="205"/>
      <c r="Z271" s="205"/>
      <c r="AA271" s="205"/>
      <c r="AB271" s="205"/>
      <c r="AC271" s="205"/>
      <c r="AD271" s="205"/>
      <c r="AE271" s="205"/>
      <c r="AF271" s="205"/>
      <c r="AG271" s="205"/>
      <c r="AH271" s="205"/>
      <c r="AI271" s="205"/>
      <c r="AJ271" s="205"/>
      <c r="AK271" s="205"/>
      <c r="AL271" s="205"/>
      <c r="AM271" s="205"/>
      <c r="AN271" s="205"/>
      <c r="AO271" s="205"/>
      <c r="AP271" s="205"/>
      <c r="AQ271" s="205"/>
      <c r="AR271" s="205"/>
      <c r="AS271" s="205"/>
      <c r="AT271" s="205"/>
      <c r="AU271" s="205"/>
      <c r="AV271" s="205"/>
      <c r="AW271" s="205"/>
      <c r="AX271" s="205"/>
      <c r="AY271" s="205"/>
      <c r="AZ271" s="205"/>
      <c r="BA271" s="205"/>
      <c r="BB271" s="205"/>
      <c r="BC271" s="205"/>
      <c r="BD271" s="205"/>
      <c r="BE271" s="205"/>
      <c r="BF271" s="205"/>
      <c r="BG271" s="205"/>
      <c r="BH271" s="205"/>
      <c r="BI271" s="205"/>
      <c r="BJ271" s="205"/>
      <c r="BK271" s="205"/>
      <c r="BL271" s="205"/>
      <c r="BM271" s="205"/>
      <c r="BN271" s="205"/>
      <c r="BO271" s="205"/>
      <c r="BP271" s="205"/>
      <c r="BQ271" s="205"/>
      <c r="BR271" s="205"/>
      <c r="BS271" s="205"/>
      <c r="BT271" s="205"/>
      <c r="BU271" s="205"/>
      <c r="BV271" s="205"/>
      <c r="BW271" s="205"/>
      <c r="BX271" s="205"/>
      <c r="BY271" s="205"/>
      <c r="BZ271" s="205"/>
      <c r="CA271" s="205"/>
      <c r="CB271" s="205"/>
      <c r="CC271" s="205"/>
      <c r="CD271" s="205"/>
    </row>
    <row r="272" spans="2:108" x14ac:dyDescent="0.2">
      <c r="G272" s="205"/>
      <c r="H272" s="205"/>
      <c r="I272" s="205"/>
      <c r="J272" s="205"/>
      <c r="K272" s="205"/>
      <c r="L272" s="205"/>
      <c r="M272" s="205"/>
      <c r="N272" s="205"/>
      <c r="O272" s="205"/>
      <c r="P272" s="205"/>
      <c r="Q272" s="205"/>
      <c r="R272" s="205"/>
      <c r="S272" s="205"/>
      <c r="T272" s="205"/>
      <c r="U272" s="205"/>
      <c r="V272" s="205"/>
      <c r="W272" s="205"/>
      <c r="X272" s="205"/>
      <c r="Y272" s="205"/>
      <c r="Z272" s="205"/>
      <c r="AA272" s="205"/>
      <c r="AB272" s="205"/>
      <c r="AC272" s="205"/>
      <c r="AD272" s="205"/>
      <c r="AE272" s="205"/>
      <c r="AF272" s="205"/>
      <c r="AG272" s="205"/>
      <c r="AH272" s="205"/>
      <c r="AI272" s="205"/>
      <c r="AJ272" s="205"/>
      <c r="AK272" s="205"/>
      <c r="AL272" s="205"/>
      <c r="AM272" s="205"/>
      <c r="AN272" s="205"/>
      <c r="AO272" s="205"/>
      <c r="AP272" s="205"/>
      <c r="AQ272" s="205"/>
      <c r="AR272" s="205"/>
      <c r="AS272" s="205"/>
      <c r="AT272" s="205"/>
      <c r="AU272" s="205"/>
      <c r="AV272" s="205"/>
      <c r="AW272" s="205"/>
      <c r="AX272" s="205"/>
      <c r="AY272" s="205"/>
      <c r="AZ272" s="205"/>
      <c r="BA272" s="205"/>
      <c r="BB272" s="205"/>
      <c r="BC272" s="205"/>
      <c r="BD272" s="205"/>
      <c r="BE272" s="205"/>
      <c r="BF272" s="205"/>
      <c r="BG272" s="205"/>
      <c r="BH272" s="205"/>
      <c r="BI272" s="205"/>
      <c r="BJ272" s="205"/>
      <c r="BK272" s="205"/>
      <c r="BL272" s="205"/>
      <c r="BM272" s="205"/>
      <c r="BN272" s="205"/>
      <c r="BO272" s="205"/>
      <c r="BP272" s="205"/>
      <c r="BQ272" s="205"/>
      <c r="BR272" s="205"/>
      <c r="BS272" s="205"/>
      <c r="BT272" s="205"/>
      <c r="BU272" s="205"/>
      <c r="BV272" s="205"/>
      <c r="BW272" s="205"/>
      <c r="BX272" s="205"/>
      <c r="BY272" s="205"/>
      <c r="BZ272" s="205"/>
      <c r="CA272" s="205"/>
      <c r="CB272" s="205"/>
      <c r="CC272" s="205"/>
      <c r="CD272" s="205"/>
    </row>
    <row r="273" spans="7:82" x14ac:dyDescent="0.2">
      <c r="G273" s="1"/>
      <c r="H273" s="156"/>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row>
    <row r="274" spans="7:82" x14ac:dyDescent="0.2">
      <c r="G274" s="1"/>
      <c r="H274" s="156"/>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row>
    <row r="275" spans="7:82" x14ac:dyDescent="0.2">
      <c r="G275" s="1"/>
      <c r="H275" s="156"/>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row>
    <row r="276" spans="7:82" x14ac:dyDescent="0.2">
      <c r="G276" s="838"/>
      <c r="H276" s="838"/>
      <c r="I276" s="838"/>
      <c r="J276" s="838"/>
      <c r="K276" s="838"/>
      <c r="L276" s="838"/>
      <c r="M276" s="838"/>
      <c r="N276" s="838"/>
      <c r="O276" s="838"/>
      <c r="P276" s="838"/>
      <c r="Q276" s="838"/>
      <c r="R276" s="838"/>
      <c r="S276" s="838"/>
      <c r="T276" s="838"/>
      <c r="U276" s="838"/>
      <c r="V276" s="838"/>
      <c r="W276" s="838"/>
      <c r="X276" s="838"/>
      <c r="Y276" s="838"/>
      <c r="Z276" s="838"/>
      <c r="AA276" s="838"/>
      <c r="AB276" s="838"/>
      <c r="AC276" s="838"/>
      <c r="AD276" s="838"/>
      <c r="AE276" s="339"/>
      <c r="AF276" s="339"/>
      <c r="AG276" s="339"/>
      <c r="AH276" s="339"/>
      <c r="AI276" s="339"/>
      <c r="AJ276" s="339"/>
      <c r="AK276" s="339"/>
      <c r="AL276" s="339"/>
      <c r="AM276" s="339"/>
      <c r="AN276" s="339"/>
      <c r="AO276" s="339"/>
      <c r="AP276" s="339"/>
      <c r="AQ276" s="320"/>
      <c r="AR276" s="339"/>
      <c r="AS276" s="339"/>
      <c r="AT276" s="339"/>
      <c r="AU276" s="339"/>
      <c r="AV276" s="339"/>
      <c r="AW276" s="339"/>
      <c r="AX276" s="339"/>
      <c r="AY276" s="339"/>
      <c r="AZ276" s="339"/>
      <c r="BA276" s="339"/>
      <c r="BB276" s="339"/>
      <c r="BC276" s="339"/>
      <c r="BD276" s="320"/>
      <c r="BE276" s="339"/>
      <c r="BF276" s="339"/>
      <c r="BG276" s="339"/>
      <c r="BH276" s="339"/>
      <c r="BI276" s="339"/>
      <c r="BJ276" s="339"/>
      <c r="BK276" s="339"/>
      <c r="BL276" s="339"/>
      <c r="BM276" s="339"/>
      <c r="BN276" s="339"/>
      <c r="BO276" s="339"/>
      <c r="BP276" s="339"/>
      <c r="BQ276" s="320"/>
      <c r="BR276" s="339"/>
      <c r="BS276" s="339"/>
      <c r="BT276" s="339"/>
      <c r="BU276" s="339"/>
      <c r="BV276" s="339"/>
      <c r="BW276" s="339"/>
      <c r="BX276" s="339"/>
      <c r="BY276" s="339"/>
      <c r="BZ276" s="339"/>
      <c r="CA276" s="339"/>
      <c r="CB276" s="339"/>
      <c r="CC276" s="339"/>
      <c r="CD276" s="320"/>
    </row>
  </sheetData>
  <sheetProtection algorithmName="SHA-512" hashValue="qbTiDyWsGYT9jMfBgozkjzRdcEtf7RYz3AdZ5+hKUqMhwVoG/6yUQOI2sq8oRloCyVUXCumox7WlliN/OVHmPA==" saltValue="GyLOtMmVahPIaFLVJyrkKg==" spinCount="100000" sheet="1" objects="1" scenarios="1" selectLockedCells="1"/>
  <mergeCells count="14">
    <mergeCell ref="E3:L3"/>
    <mergeCell ref="G276:K276"/>
    <mergeCell ref="L276:O276"/>
    <mergeCell ref="P276:AD276"/>
    <mergeCell ref="B2:Q2"/>
    <mergeCell ref="B253:I253"/>
    <mergeCell ref="B254:I254"/>
    <mergeCell ref="B255:I255"/>
    <mergeCell ref="B256:I256"/>
    <mergeCell ref="B257:I257"/>
    <mergeCell ref="B258:I258"/>
    <mergeCell ref="B259:I259"/>
    <mergeCell ref="B260:I260"/>
    <mergeCell ref="B261:I262"/>
  </mergeCells>
  <phoneticPr fontId="33" type="noConversion"/>
  <conditionalFormatting sqref="Q38">
    <cfRule type="expression" dxfId="244" priority="23">
      <formula>Q38&gt;AD38+AQ38+BD38+BQ38+CD38+CQ38+DD38</formula>
    </cfRule>
    <cfRule type="expression" dxfId="243" priority="24">
      <formula>Q38&lt;AD38+AQ38+BD38+BQ38+CD38+CQ38+DD38</formula>
    </cfRule>
  </conditionalFormatting>
  <conditionalFormatting sqref="Q102 Q162:Q169 Q211:Q216 Q220:Q250 Q197 Q191:Q195 Q183:Q189 Q66 Q86:Q100 Q171:Q175 Q199:Q207 Q218 Q50:Q54 Q104:Q113 Q115:Q133 Q71:Q84 Q37:Q47 Q135:Q160 Q177:Q180">
    <cfRule type="expression" dxfId="242" priority="35" stopIfTrue="1">
      <formula>Q37&gt;AD37+AQ37+BD37+BQ37+CD37+CQ37+DD37</formula>
    </cfRule>
    <cfRule type="expression" dxfId="241" priority="36" stopIfTrue="1">
      <formula>Q37&lt;AD37+AQ37+BD37+BQ37+CD37+CQ37+DD37</formula>
    </cfRule>
  </conditionalFormatting>
  <conditionalFormatting sqref="Q252">
    <cfRule type="expression" dxfId="240" priority="19" stopIfTrue="1">
      <formula>Q252&gt;AD252+AQ252+BD252+BQ252+CD252+CQ252+DD252</formula>
    </cfRule>
    <cfRule type="expression" dxfId="239" priority="20" stopIfTrue="1">
      <formula>Q252&lt;AD252+AQ252+BD252+BQ252+CD252+CQ252+DD252</formula>
    </cfRule>
  </conditionalFormatting>
  <conditionalFormatting sqref="Q48:Q49">
    <cfRule type="expression" dxfId="238" priority="15" stopIfTrue="1">
      <formula>Q48&gt;AD48+AQ48+BD48+BQ48+CD48</formula>
    </cfRule>
    <cfRule type="expression" dxfId="237" priority="16" stopIfTrue="1">
      <formula>Q48&lt;AD48+AQ48+BD48+BQ48+CD48</formula>
    </cfRule>
  </conditionalFormatting>
  <conditionalFormatting sqref="Q198">
    <cfRule type="expression" dxfId="236" priority="13" stopIfTrue="1">
      <formula>Q198&gt;AD198+AQ198+BD198+BQ198+CD198</formula>
    </cfRule>
    <cfRule type="expression" dxfId="235" priority="14" stopIfTrue="1">
      <formula>Q198&lt;AD198+AQ198+BD198+BQ198+CD198</formula>
    </cfRule>
  </conditionalFormatting>
  <conditionalFormatting sqref="Q209:Q210">
    <cfRule type="expression" dxfId="234" priority="7" stopIfTrue="1">
      <formula>Q209&gt;AD209+AQ209+BD209+BQ209+CD209</formula>
    </cfRule>
    <cfRule type="expression" dxfId="233" priority="8" stopIfTrue="1">
      <formula>Q209&lt;AD209+AQ209+BD209+BQ209+CD209</formula>
    </cfRule>
  </conditionalFormatting>
  <conditionalFormatting sqref="Q6:Q36">
    <cfRule type="expression" dxfId="232" priority="3">
      <formula>Q6&gt;AD6+AQ6+BD6+BQ6+CD6+CQ6+DD6</formula>
    </cfRule>
    <cfRule type="expression" dxfId="231" priority="4">
      <formula>Q6&lt;AD6+AQ6+BD6+BQ6+CD6+CQ6+DD6</formula>
    </cfRule>
  </conditionalFormatting>
  <conditionalFormatting sqref="Q6:Q36">
    <cfRule type="expression" dxfId="230" priority="5" stopIfTrue="1">
      <formula>Q6&gt;AD6+AQ6+BD6+BQ6+CD6+CQ6+DD6</formula>
    </cfRule>
    <cfRule type="expression" dxfId="229" priority="6" stopIfTrue="1">
      <formula>Q6&lt;AD6+AQ6+BD6+BQ6+CD6+CQ6+DD6</formula>
    </cfRule>
  </conditionalFormatting>
  <conditionalFormatting sqref="Q181">
    <cfRule type="expression" dxfId="228" priority="1" stopIfTrue="1">
      <formula>Q181&gt;AD181+AQ181+BD181+BQ181+CD181+CQ181+DD181</formula>
    </cfRule>
    <cfRule type="expression" dxfId="227" priority="2" stopIfTrue="1">
      <formula>Q181&lt;AD181+AQ181+BD181+BQ181+CD181+CQ181+DD181</formula>
    </cfRule>
  </conditionalFormatting>
  <dataValidations count="18">
    <dataValidation type="list" allowBlank="1" showInputMessage="1" showErrorMessage="1" sqref="O87:O92 O94:O99" xr:uid="{00000000-0002-0000-0100-000000000000}">
      <formula1>"kali,hari,paket"</formula1>
    </dataValidation>
    <dataValidation type="list" allowBlank="1" showInputMessage="1" showErrorMessage="1" sqref="O105:O110 O112:O113 O115" xr:uid="{00000000-0002-0000-0100-000001000000}">
      <formula1>"buah,set,paket"</formula1>
    </dataValidation>
    <dataValidation type="list" allowBlank="1" showInputMessage="1" showErrorMessage="1" sqref="O117:O119 O121:O129" xr:uid="{00000000-0002-0000-0100-000002000000}">
      <formula1>"lumpsum,paket,set"</formula1>
    </dataValidation>
    <dataValidation type="list" allowBlank="1" showInputMessage="1" showErrorMessage="1" sqref="O147:O150 O152:O157 O159 O132:O133 O135:O136" xr:uid="{00000000-0002-0000-0100-000003000000}">
      <formula1>"lumpsum,kali,paket"</formula1>
    </dataValidation>
    <dataValidation type="list" allowBlank="1" showInputMessage="1" showErrorMessage="1" sqref="O137" xr:uid="{00000000-0002-0000-0100-000004000000}">
      <formula1>"kali,orang"</formula1>
    </dataValidation>
    <dataValidation type="list" allowBlank="1" showInputMessage="1" showErrorMessage="1" sqref="O139:O144" xr:uid="{00000000-0002-0000-0100-000005000000}">
      <formula1>"eksemplar,lumpsum,paket"</formula1>
    </dataValidation>
    <dataValidation type="list" allowBlank="1" showInputMessage="1" showErrorMessage="1" sqref="O163 O165:O168 O172 O174:O175" xr:uid="{00000000-0002-0000-0100-000006000000}">
      <formula1>"paket,kali"</formula1>
    </dataValidation>
    <dataValidation type="list" allowBlank="1" showInputMessage="1" showErrorMessage="1" sqref="O164 O173" xr:uid="{00000000-0002-0000-0100-000007000000}">
      <formula1>"unit,mess,kali"</formula1>
    </dataValidation>
    <dataValidation type="list" allowBlank="1" showInputMessage="1" showErrorMessage="1" sqref="O169" xr:uid="{00000000-0002-0000-0100-000008000000}">
      <formula1>"unit,mess,paket,kali"</formula1>
    </dataValidation>
    <dataValidation type="list" allowBlank="1" showInputMessage="1" showErrorMessage="1" sqref="O178:O181 O184 O189 O192:O195 O216 O212 O214 O210 O198:O203" xr:uid="{00000000-0002-0000-0100-000009000000}">
      <formula1>"unit,paket,set"</formula1>
    </dataValidation>
    <dataValidation type="list" allowBlank="1" showInputMessage="1" showErrorMessage="1" sqref="O185:O186" xr:uid="{00000000-0002-0000-0100-00000A000000}">
      <formula1>"unit,mobil"</formula1>
    </dataValidation>
    <dataValidation type="list" allowBlank="1" showInputMessage="1" showErrorMessage="1" sqref="O222:O228" xr:uid="{00000000-0002-0000-0100-00000B000000}">
      <formula1>"buah,rim,paket,pcs"</formula1>
    </dataValidation>
    <dataValidation type="list" allowBlank="1" showInputMessage="1" showErrorMessage="1" sqref="O230:O233 O205:O206" xr:uid="{00000000-0002-0000-0100-00000C000000}">
      <formula1>"kali,paket"</formula1>
    </dataValidation>
    <dataValidation type="list" allowBlank="1" showInputMessage="1" showErrorMessage="1" sqref="O234" xr:uid="{00000000-0002-0000-0100-00000D000000}">
      <formula1>"kali,kg,paket"</formula1>
    </dataValidation>
    <dataValidation type="list" allowBlank="1" showInputMessage="1" showErrorMessage="1" sqref="O236:O239" xr:uid="{00000000-0002-0000-0100-00000E000000}">
      <formula1>"unit,mess,kali,hari"</formula1>
    </dataValidation>
    <dataValidation type="list" allowBlank="1" showInputMessage="1" showErrorMessage="1" sqref="O241:O243" xr:uid="{00000000-0002-0000-0100-00000F000000}">
      <formula1>"buah,kali,paket"</formula1>
    </dataValidation>
    <dataValidation type="list" allowBlank="1" showInputMessage="1" showErrorMessage="1" sqref="O245:O246" xr:uid="{00000000-0002-0000-0100-000010000000}">
      <formula1>"orang,kali,paket"</formula1>
    </dataValidation>
    <dataValidation type="decimal" operator="greaterThanOrEqual" allowBlank="1" showInputMessage="1" showErrorMessage="1" errorTitle="Error Overhead" error="Masukkan Overhead minimal 4%" prompt="Masukkan Overhead minimal 4%" sqref="M250" xr:uid="{00000000-0002-0000-0100-000011000000}">
      <formula1>4/100</formula1>
    </dataValidation>
  </dataValidations>
  <pageMargins left="0.70866141732283472" right="0.70866141732283472" top="0.74803149606299213" bottom="0.74803149606299213" header="0.31496062992125984" footer="0.31496062992125984"/>
  <pageSetup scale="10" fitToHeight="0" orientation="portrait" r:id="rId1"/>
  <headerFooter>
    <oddFooter>Page &amp;P of &amp;N</oddFooter>
  </headerFooter>
  <drawing r:id="rId2"/>
  <legacyDrawing r:id="rId3"/>
  <controls>
    <mc:AlternateContent xmlns:mc="http://schemas.openxmlformats.org/markup-compatibility/2006">
      <mc:Choice Requires="x14">
        <control shapeId="29697" r:id="rId4" name="cmdCetakSheet2">
          <controlPr defaultSize="0" print="0" disabled="1" autoLine="0" autoPict="0" r:id="rId5">
            <anchor>
              <from>
                <xdr:col>5</xdr:col>
                <xdr:colOff>400050</xdr:colOff>
                <xdr:row>2</xdr:row>
                <xdr:rowOff>76200</xdr:rowOff>
              </from>
              <to>
                <xdr:col>6</xdr:col>
                <xdr:colOff>457200</xdr:colOff>
                <xdr:row>2</xdr:row>
                <xdr:rowOff>323850</xdr:rowOff>
              </to>
            </anchor>
          </controlPr>
        </control>
      </mc:Choice>
      <mc:Fallback>
        <control shapeId="29697" r:id="rId4" name="cmdCetakSheet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0000"/>
  </sheetPr>
  <dimension ref="C1:E2825"/>
  <sheetViews>
    <sheetView topLeftCell="A2815" zoomScale="115" zoomScaleNormal="115" workbookViewId="0">
      <selection activeCell="E2825" sqref="E2825:E1048576"/>
    </sheetView>
  </sheetViews>
  <sheetFormatPr defaultRowHeight="15" x14ac:dyDescent="0.25"/>
  <cols>
    <col min="1" max="1" width="10.28515625" bestFit="1" customWidth="1"/>
    <col min="2" max="2" width="18.42578125" bestFit="1" customWidth="1"/>
    <col min="3" max="3" width="36.7109375" bestFit="1" customWidth="1"/>
    <col min="4" max="4" width="9.5703125" customWidth="1"/>
    <col min="5" max="5" width="10.28515625" style="469" bestFit="1" customWidth="1"/>
  </cols>
  <sheetData>
    <row r="1" spans="3:5" x14ac:dyDescent="0.25">
      <c r="C1" t="s">
        <v>65401</v>
      </c>
      <c r="D1" t="s">
        <v>65399</v>
      </c>
      <c r="E1" t="s">
        <v>65400</v>
      </c>
    </row>
    <row r="2" spans="3:5" x14ac:dyDescent="0.25">
      <c r="C2" t="s">
        <v>70645</v>
      </c>
      <c r="D2">
        <v>346</v>
      </c>
      <c r="E2" t="s">
        <v>65806</v>
      </c>
    </row>
    <row r="3" spans="3:5" x14ac:dyDescent="0.25">
      <c r="C3" t="s">
        <v>70854</v>
      </c>
      <c r="D3">
        <v>18569</v>
      </c>
      <c r="E3" t="s">
        <v>67775</v>
      </c>
    </row>
    <row r="4" spans="3:5" x14ac:dyDescent="0.25">
      <c r="C4" t="s">
        <v>70133</v>
      </c>
      <c r="D4">
        <v>29740</v>
      </c>
      <c r="E4" t="s">
        <v>70132</v>
      </c>
    </row>
    <row r="5" spans="3:5" x14ac:dyDescent="0.25">
      <c r="C5" t="s">
        <v>67517</v>
      </c>
      <c r="D5">
        <v>26035</v>
      </c>
      <c r="E5" t="s">
        <v>69009</v>
      </c>
    </row>
    <row r="6" spans="3:5" x14ac:dyDescent="0.25">
      <c r="C6" t="s">
        <v>66055</v>
      </c>
      <c r="D6">
        <v>1300</v>
      </c>
      <c r="E6" t="s">
        <v>66054</v>
      </c>
    </row>
    <row r="7" spans="3:5" x14ac:dyDescent="0.25">
      <c r="C7" t="s">
        <v>70682</v>
      </c>
      <c r="D7">
        <v>1301</v>
      </c>
      <c r="E7" t="s">
        <v>66056</v>
      </c>
    </row>
    <row r="8" spans="3:5" x14ac:dyDescent="0.25">
      <c r="C8" t="s">
        <v>70435</v>
      </c>
      <c r="D8">
        <v>31106</v>
      </c>
      <c r="E8" t="s">
        <v>70434</v>
      </c>
    </row>
    <row r="9" spans="3:5" x14ac:dyDescent="0.25">
      <c r="C9" t="s">
        <v>66499</v>
      </c>
      <c r="D9">
        <v>1667</v>
      </c>
      <c r="E9" t="s">
        <v>66498</v>
      </c>
    </row>
    <row r="10" spans="3:5" x14ac:dyDescent="0.25">
      <c r="C10" t="s">
        <v>67437</v>
      </c>
      <c r="D10">
        <v>26090</v>
      </c>
      <c r="E10" t="s">
        <v>69045</v>
      </c>
    </row>
    <row r="11" spans="3:5" x14ac:dyDescent="0.25">
      <c r="C11" t="s">
        <v>67064</v>
      </c>
      <c r="D11">
        <v>26080</v>
      </c>
      <c r="E11" t="s">
        <v>68997</v>
      </c>
    </row>
    <row r="12" spans="3:5" x14ac:dyDescent="0.25">
      <c r="C12" t="s">
        <v>70761</v>
      </c>
      <c r="D12">
        <v>1224</v>
      </c>
      <c r="E12" t="s">
        <v>66909</v>
      </c>
    </row>
    <row r="13" spans="3:5" x14ac:dyDescent="0.25">
      <c r="C13" t="s">
        <v>71052</v>
      </c>
      <c r="D13">
        <v>30701</v>
      </c>
      <c r="E13" t="s">
        <v>70555</v>
      </c>
    </row>
    <row r="14" spans="3:5" x14ac:dyDescent="0.25">
      <c r="C14" t="s">
        <v>70512</v>
      </c>
      <c r="D14">
        <v>31315</v>
      </c>
      <c r="E14" t="s">
        <v>70511</v>
      </c>
    </row>
    <row r="15" spans="3:5" x14ac:dyDescent="0.25">
      <c r="C15" t="s">
        <v>67718</v>
      </c>
      <c r="D15">
        <v>28520</v>
      </c>
      <c r="E15" t="s">
        <v>69735</v>
      </c>
    </row>
    <row r="16" spans="3:5" x14ac:dyDescent="0.25">
      <c r="C16" t="s">
        <v>65978</v>
      </c>
      <c r="D16">
        <v>469</v>
      </c>
      <c r="E16" t="s">
        <v>65977</v>
      </c>
    </row>
    <row r="17" spans="3:5" x14ac:dyDescent="0.25">
      <c r="C17" t="s">
        <v>70777</v>
      </c>
      <c r="D17">
        <v>1823</v>
      </c>
      <c r="E17" t="s">
        <v>67063</v>
      </c>
    </row>
    <row r="18" spans="3:5" x14ac:dyDescent="0.25">
      <c r="C18" t="s">
        <v>66706</v>
      </c>
      <c r="D18">
        <v>1284</v>
      </c>
      <c r="E18" t="s">
        <v>66705</v>
      </c>
    </row>
    <row r="19" spans="3:5" x14ac:dyDescent="0.25">
      <c r="C19" t="s">
        <v>67609</v>
      </c>
      <c r="D19">
        <v>27636</v>
      </c>
      <c r="E19" t="s">
        <v>69370</v>
      </c>
    </row>
    <row r="20" spans="3:5" x14ac:dyDescent="0.25">
      <c r="C20" t="s">
        <v>66881</v>
      </c>
      <c r="D20">
        <v>1206</v>
      </c>
      <c r="E20" t="s">
        <v>66880</v>
      </c>
    </row>
    <row r="21" spans="3:5" x14ac:dyDescent="0.25">
      <c r="C21" t="s">
        <v>70903</v>
      </c>
      <c r="D21">
        <v>22869</v>
      </c>
      <c r="E21" t="s">
        <v>68440</v>
      </c>
    </row>
    <row r="22" spans="3:5" x14ac:dyDescent="0.25">
      <c r="C22" t="s">
        <v>68587</v>
      </c>
      <c r="D22">
        <v>23230</v>
      </c>
      <c r="E22" t="s">
        <v>68586</v>
      </c>
    </row>
    <row r="23" spans="3:5" x14ac:dyDescent="0.25">
      <c r="C23" t="s">
        <v>71010</v>
      </c>
      <c r="D23">
        <v>28581</v>
      </c>
      <c r="E23" t="s">
        <v>69772</v>
      </c>
    </row>
    <row r="24" spans="3:5" x14ac:dyDescent="0.25">
      <c r="C24" t="s">
        <v>68329</v>
      </c>
      <c r="D24">
        <v>22414</v>
      </c>
      <c r="E24" t="s">
        <v>68328</v>
      </c>
    </row>
    <row r="25" spans="3:5" x14ac:dyDescent="0.25">
      <c r="C25" t="s">
        <v>65403</v>
      </c>
      <c r="D25">
        <v>24672</v>
      </c>
      <c r="E25" t="s">
        <v>68890</v>
      </c>
    </row>
    <row r="26" spans="3:5" x14ac:dyDescent="0.25">
      <c r="C26" t="s">
        <v>68092</v>
      </c>
      <c r="D26">
        <v>29684</v>
      </c>
      <c r="E26" t="s">
        <v>70188</v>
      </c>
    </row>
    <row r="27" spans="3:5" x14ac:dyDescent="0.25">
      <c r="C27" t="s">
        <v>65783</v>
      </c>
      <c r="D27">
        <v>325</v>
      </c>
      <c r="E27" t="s">
        <v>65782</v>
      </c>
    </row>
    <row r="28" spans="3:5" x14ac:dyDescent="0.25">
      <c r="C28" t="s">
        <v>67320</v>
      </c>
      <c r="D28">
        <v>27945</v>
      </c>
      <c r="E28" t="s">
        <v>69577</v>
      </c>
    </row>
    <row r="29" spans="3:5" x14ac:dyDescent="0.25">
      <c r="C29" t="s">
        <v>67165</v>
      </c>
      <c r="D29">
        <v>1881</v>
      </c>
      <c r="E29" t="s">
        <v>67164</v>
      </c>
    </row>
    <row r="30" spans="3:5" x14ac:dyDescent="0.25">
      <c r="C30" t="s">
        <v>69957</v>
      </c>
      <c r="D30">
        <v>29031</v>
      </c>
      <c r="E30" t="s">
        <v>69956</v>
      </c>
    </row>
    <row r="31" spans="3:5" x14ac:dyDescent="0.25">
      <c r="C31" t="s">
        <v>66101</v>
      </c>
      <c r="D31">
        <v>1345</v>
      </c>
      <c r="E31" t="s">
        <v>66100</v>
      </c>
    </row>
    <row r="32" spans="3:5" x14ac:dyDescent="0.25">
      <c r="C32" t="s">
        <v>67897</v>
      </c>
      <c r="D32">
        <v>21174</v>
      </c>
      <c r="E32" t="s">
        <v>67896</v>
      </c>
    </row>
    <row r="33" spans="3:5" x14ac:dyDescent="0.25">
      <c r="C33" t="s">
        <v>68939</v>
      </c>
      <c r="D33">
        <v>24924</v>
      </c>
      <c r="E33" t="s">
        <v>68938</v>
      </c>
    </row>
    <row r="34" spans="3:5" x14ac:dyDescent="0.25">
      <c r="C34" t="s">
        <v>70812</v>
      </c>
      <c r="D34">
        <v>2970</v>
      </c>
      <c r="E34" t="s">
        <v>67311</v>
      </c>
    </row>
    <row r="35" spans="3:5" x14ac:dyDescent="0.25">
      <c r="C35" t="s">
        <v>70888</v>
      </c>
      <c r="D35">
        <v>21867</v>
      </c>
      <c r="E35" t="s">
        <v>68190</v>
      </c>
    </row>
    <row r="36" spans="3:5" x14ac:dyDescent="0.25">
      <c r="C36" t="s">
        <v>65980</v>
      </c>
      <c r="D36">
        <v>471</v>
      </c>
      <c r="E36" t="s">
        <v>65979</v>
      </c>
    </row>
    <row r="37" spans="3:5" x14ac:dyDescent="0.25">
      <c r="C37" t="s">
        <v>69953</v>
      </c>
      <c r="D37">
        <v>29027</v>
      </c>
      <c r="E37" t="s">
        <v>69952</v>
      </c>
    </row>
    <row r="38" spans="3:5" x14ac:dyDescent="0.25">
      <c r="C38" t="s">
        <v>67525</v>
      </c>
      <c r="D38">
        <v>26054</v>
      </c>
      <c r="E38" t="s">
        <v>69037</v>
      </c>
    </row>
    <row r="39" spans="3:5" x14ac:dyDescent="0.25">
      <c r="C39" t="s">
        <v>68166</v>
      </c>
      <c r="D39">
        <v>29723</v>
      </c>
      <c r="E39" t="s">
        <v>70255</v>
      </c>
    </row>
    <row r="40" spans="3:5" x14ac:dyDescent="0.25">
      <c r="C40" t="s">
        <v>70722</v>
      </c>
      <c r="D40">
        <v>1688</v>
      </c>
      <c r="E40" t="s">
        <v>66519</v>
      </c>
    </row>
    <row r="41" spans="3:5" x14ac:dyDescent="0.25">
      <c r="C41" t="s">
        <v>67159</v>
      </c>
      <c r="D41">
        <v>1878</v>
      </c>
      <c r="E41" t="s">
        <v>67158</v>
      </c>
    </row>
    <row r="42" spans="3:5" x14ac:dyDescent="0.25">
      <c r="C42" t="s">
        <v>68028</v>
      </c>
      <c r="D42">
        <v>27238</v>
      </c>
      <c r="E42" t="s">
        <v>69267</v>
      </c>
    </row>
    <row r="43" spans="3:5" x14ac:dyDescent="0.25">
      <c r="C43" t="s">
        <v>70934</v>
      </c>
      <c r="D43">
        <v>26010</v>
      </c>
      <c r="E43" t="s">
        <v>68989</v>
      </c>
    </row>
    <row r="44" spans="3:5" x14ac:dyDescent="0.25">
      <c r="C44" t="s">
        <v>67450</v>
      </c>
      <c r="D44">
        <v>22767</v>
      </c>
      <c r="E44" t="s">
        <v>68623</v>
      </c>
    </row>
    <row r="45" spans="3:5" x14ac:dyDescent="0.25">
      <c r="C45" t="s">
        <v>68142</v>
      </c>
      <c r="D45">
        <v>23825</v>
      </c>
      <c r="E45" t="s">
        <v>68796</v>
      </c>
    </row>
    <row r="46" spans="3:5" x14ac:dyDescent="0.25">
      <c r="C46" t="s">
        <v>66721</v>
      </c>
      <c r="D46">
        <v>1112</v>
      </c>
      <c r="E46" t="s">
        <v>66720</v>
      </c>
    </row>
    <row r="47" spans="3:5" x14ac:dyDescent="0.25">
      <c r="C47" t="s">
        <v>67507</v>
      </c>
      <c r="D47">
        <v>29713</v>
      </c>
      <c r="E47" t="s">
        <v>70158</v>
      </c>
    </row>
    <row r="48" spans="3:5" x14ac:dyDescent="0.25">
      <c r="C48" t="s">
        <v>67522</v>
      </c>
      <c r="D48">
        <v>23554</v>
      </c>
      <c r="E48" t="s">
        <v>68720</v>
      </c>
    </row>
    <row r="49" spans="3:5" x14ac:dyDescent="0.25">
      <c r="C49" t="s">
        <v>67139</v>
      </c>
      <c r="D49">
        <v>1867</v>
      </c>
      <c r="E49" t="s">
        <v>67138</v>
      </c>
    </row>
    <row r="50" spans="3:5" x14ac:dyDescent="0.25">
      <c r="C50" t="s">
        <v>70961</v>
      </c>
      <c r="D50">
        <v>25978</v>
      </c>
      <c r="E50" t="s">
        <v>69105</v>
      </c>
    </row>
    <row r="51" spans="3:5" x14ac:dyDescent="0.25">
      <c r="C51" t="s">
        <v>70336</v>
      </c>
      <c r="D51">
        <v>29530</v>
      </c>
      <c r="E51" t="s">
        <v>70335</v>
      </c>
    </row>
    <row r="52" spans="3:5" x14ac:dyDescent="0.25">
      <c r="C52" t="s">
        <v>67889</v>
      </c>
      <c r="D52">
        <v>28859</v>
      </c>
      <c r="E52" t="s">
        <v>69844</v>
      </c>
    </row>
    <row r="53" spans="3:5" x14ac:dyDescent="0.25">
      <c r="C53" t="s">
        <v>65402</v>
      </c>
      <c r="D53">
        <v>28524</v>
      </c>
      <c r="E53" t="s">
        <v>69628</v>
      </c>
    </row>
    <row r="54" spans="3:5" x14ac:dyDescent="0.25">
      <c r="C54" t="s">
        <v>66259</v>
      </c>
      <c r="D54">
        <v>1457</v>
      </c>
      <c r="E54" t="s">
        <v>66258</v>
      </c>
    </row>
    <row r="55" spans="3:5" x14ac:dyDescent="0.25">
      <c r="C55" t="s">
        <v>68650</v>
      </c>
      <c r="D55">
        <v>22976</v>
      </c>
      <c r="E55" t="s">
        <v>68649</v>
      </c>
    </row>
    <row r="56" spans="3:5" x14ac:dyDescent="0.25">
      <c r="C56" t="s">
        <v>70266</v>
      </c>
      <c r="D56">
        <v>29268</v>
      </c>
      <c r="E56" t="s">
        <v>70265</v>
      </c>
    </row>
    <row r="57" spans="3:5" x14ac:dyDescent="0.25">
      <c r="C57" t="s">
        <v>68361</v>
      </c>
      <c r="D57">
        <v>22519</v>
      </c>
      <c r="E57" t="s">
        <v>68360</v>
      </c>
    </row>
    <row r="58" spans="3:5" x14ac:dyDescent="0.25">
      <c r="C58" t="s">
        <v>70713</v>
      </c>
      <c r="D58">
        <v>1579</v>
      </c>
      <c r="E58" t="s">
        <v>66411</v>
      </c>
    </row>
    <row r="59" spans="3:5" x14ac:dyDescent="0.25">
      <c r="C59" t="s">
        <v>66358</v>
      </c>
      <c r="D59">
        <v>1545</v>
      </c>
      <c r="E59" t="s">
        <v>66357</v>
      </c>
    </row>
    <row r="60" spans="3:5" x14ac:dyDescent="0.25">
      <c r="C60" t="s">
        <v>70619</v>
      </c>
      <c r="D60">
        <v>770</v>
      </c>
      <c r="E60" t="s">
        <v>65557</v>
      </c>
    </row>
    <row r="61" spans="3:5" x14ac:dyDescent="0.25">
      <c r="C61" t="s">
        <v>67751</v>
      </c>
      <c r="D61">
        <v>26062</v>
      </c>
      <c r="E61" t="s">
        <v>69103</v>
      </c>
    </row>
    <row r="62" spans="3:5" x14ac:dyDescent="0.25">
      <c r="C62" t="s">
        <v>68952</v>
      </c>
      <c r="D62">
        <v>31332</v>
      </c>
      <c r="E62" t="s">
        <v>70478</v>
      </c>
    </row>
    <row r="63" spans="3:5" x14ac:dyDescent="0.25">
      <c r="C63" t="s">
        <v>70955</v>
      </c>
      <c r="D63">
        <v>26001</v>
      </c>
      <c r="E63" t="s">
        <v>69064</v>
      </c>
    </row>
    <row r="64" spans="3:5" x14ac:dyDescent="0.25">
      <c r="C64" t="s">
        <v>67841</v>
      </c>
      <c r="D64">
        <v>20670</v>
      </c>
      <c r="E64" t="s">
        <v>67840</v>
      </c>
    </row>
    <row r="65" spans="3:5" x14ac:dyDescent="0.25">
      <c r="C65" t="s">
        <v>67978</v>
      </c>
      <c r="D65">
        <v>21032</v>
      </c>
      <c r="E65" t="s">
        <v>67977</v>
      </c>
    </row>
    <row r="66" spans="3:5" x14ac:dyDescent="0.25">
      <c r="C66" t="s">
        <v>68626</v>
      </c>
      <c r="D66">
        <v>22772</v>
      </c>
      <c r="E66" t="s">
        <v>68625</v>
      </c>
    </row>
    <row r="67" spans="3:5" x14ac:dyDescent="0.25">
      <c r="C67" t="s">
        <v>68854</v>
      </c>
      <c r="D67">
        <v>29671</v>
      </c>
      <c r="E67" t="s">
        <v>70196</v>
      </c>
    </row>
    <row r="68" spans="3:5" x14ac:dyDescent="0.25">
      <c r="C68" t="s">
        <v>66465</v>
      </c>
      <c r="D68">
        <v>1631</v>
      </c>
      <c r="E68" t="s">
        <v>66464</v>
      </c>
    </row>
    <row r="69" spans="3:5" x14ac:dyDescent="0.25">
      <c r="C69" t="s">
        <v>68976</v>
      </c>
      <c r="D69">
        <v>28590</v>
      </c>
      <c r="E69" t="s">
        <v>69650</v>
      </c>
    </row>
    <row r="70" spans="3:5" x14ac:dyDescent="0.25">
      <c r="C70" t="s">
        <v>70826</v>
      </c>
      <c r="D70">
        <v>17205</v>
      </c>
      <c r="E70" t="s">
        <v>67626</v>
      </c>
    </row>
    <row r="71" spans="3:5" x14ac:dyDescent="0.25">
      <c r="C71" t="s">
        <v>68384</v>
      </c>
      <c r="D71">
        <v>22521</v>
      </c>
      <c r="E71" t="s">
        <v>68383</v>
      </c>
    </row>
    <row r="72" spans="3:5" x14ac:dyDescent="0.25">
      <c r="C72" t="s">
        <v>67794</v>
      </c>
      <c r="D72">
        <v>19356</v>
      </c>
      <c r="E72" t="s">
        <v>67793</v>
      </c>
    </row>
    <row r="73" spans="3:5" x14ac:dyDescent="0.25">
      <c r="C73" t="s">
        <v>68751</v>
      </c>
      <c r="D73">
        <v>22748</v>
      </c>
      <c r="E73" t="s">
        <v>68750</v>
      </c>
    </row>
    <row r="74" spans="3:5" x14ac:dyDescent="0.25">
      <c r="C74" t="s">
        <v>70639</v>
      </c>
      <c r="D74">
        <v>326</v>
      </c>
      <c r="E74" t="s">
        <v>65784</v>
      </c>
    </row>
    <row r="75" spans="3:5" x14ac:dyDescent="0.25">
      <c r="C75" t="s">
        <v>68197</v>
      </c>
      <c r="D75">
        <v>29750</v>
      </c>
      <c r="E75" t="s">
        <v>70166</v>
      </c>
    </row>
    <row r="76" spans="3:5" x14ac:dyDescent="0.25">
      <c r="C76" t="s">
        <v>66300</v>
      </c>
      <c r="D76">
        <v>1490</v>
      </c>
      <c r="E76" t="s">
        <v>66299</v>
      </c>
    </row>
    <row r="77" spans="3:5" x14ac:dyDescent="0.25">
      <c r="C77" t="s">
        <v>65748</v>
      </c>
      <c r="D77">
        <v>981</v>
      </c>
      <c r="E77" t="s">
        <v>65747</v>
      </c>
    </row>
    <row r="78" spans="3:5" x14ac:dyDescent="0.25">
      <c r="C78" t="s">
        <v>69824</v>
      </c>
      <c r="D78">
        <v>28838</v>
      </c>
      <c r="E78" t="s">
        <v>69823</v>
      </c>
    </row>
    <row r="79" spans="3:5" x14ac:dyDescent="0.25">
      <c r="C79" t="s">
        <v>70646</v>
      </c>
      <c r="D79">
        <v>347</v>
      </c>
      <c r="E79" t="s">
        <v>65807</v>
      </c>
    </row>
    <row r="80" spans="3:5" x14ac:dyDescent="0.25">
      <c r="C80" t="s">
        <v>69360</v>
      </c>
      <c r="D80">
        <v>27584</v>
      </c>
      <c r="E80" t="s">
        <v>69359</v>
      </c>
    </row>
    <row r="81" spans="3:5" x14ac:dyDescent="0.25">
      <c r="C81" t="s">
        <v>65941</v>
      </c>
      <c r="D81">
        <v>437</v>
      </c>
      <c r="E81" t="s">
        <v>65940</v>
      </c>
    </row>
    <row r="82" spans="3:5" x14ac:dyDescent="0.25">
      <c r="C82" t="s">
        <v>68896</v>
      </c>
      <c r="D82">
        <v>24794</v>
      </c>
      <c r="E82" t="s">
        <v>68895</v>
      </c>
    </row>
    <row r="83" spans="3:5" x14ac:dyDescent="0.25">
      <c r="C83" t="s">
        <v>65717</v>
      </c>
      <c r="D83">
        <v>951</v>
      </c>
      <c r="E83" t="s">
        <v>65716</v>
      </c>
    </row>
    <row r="84" spans="3:5" x14ac:dyDescent="0.25">
      <c r="C84" t="s">
        <v>70553</v>
      </c>
      <c r="D84">
        <v>30119</v>
      </c>
      <c r="E84" t="s">
        <v>70552</v>
      </c>
    </row>
    <row r="85" spans="3:5" x14ac:dyDescent="0.25">
      <c r="C85" t="s">
        <v>67952</v>
      </c>
      <c r="D85">
        <v>24217</v>
      </c>
      <c r="E85" t="s">
        <v>68503</v>
      </c>
    </row>
    <row r="86" spans="3:5" x14ac:dyDescent="0.25">
      <c r="C86" t="s">
        <v>69213</v>
      </c>
      <c r="D86">
        <v>26540</v>
      </c>
      <c r="E86" t="s">
        <v>69212</v>
      </c>
    </row>
    <row r="87" spans="3:5" x14ac:dyDescent="0.25">
      <c r="C87" t="s">
        <v>67997</v>
      </c>
      <c r="D87">
        <v>27254</v>
      </c>
      <c r="E87" t="s">
        <v>69242</v>
      </c>
    </row>
    <row r="88" spans="3:5" x14ac:dyDescent="0.25">
      <c r="C88" t="s">
        <v>70774</v>
      </c>
      <c r="D88">
        <v>1815</v>
      </c>
      <c r="E88" t="s">
        <v>67050</v>
      </c>
    </row>
    <row r="89" spans="3:5" x14ac:dyDescent="0.25">
      <c r="C89" t="s">
        <v>70964</v>
      </c>
      <c r="D89">
        <v>25996</v>
      </c>
      <c r="E89" t="s">
        <v>69149</v>
      </c>
    </row>
    <row r="90" spans="3:5" x14ac:dyDescent="0.25">
      <c r="C90" t="s">
        <v>65719</v>
      </c>
      <c r="D90">
        <v>952</v>
      </c>
      <c r="E90" t="s">
        <v>65718</v>
      </c>
    </row>
    <row r="91" spans="3:5" x14ac:dyDescent="0.25">
      <c r="C91" t="s">
        <v>65412</v>
      </c>
      <c r="D91">
        <v>306</v>
      </c>
      <c r="E91" t="s">
        <v>65411</v>
      </c>
    </row>
    <row r="92" spans="3:5" x14ac:dyDescent="0.25">
      <c r="C92" t="s">
        <v>65556</v>
      </c>
      <c r="D92">
        <v>759</v>
      </c>
      <c r="E92" t="s">
        <v>65555</v>
      </c>
    </row>
    <row r="93" spans="3:5" x14ac:dyDescent="0.25">
      <c r="C93" t="s">
        <v>70640</v>
      </c>
      <c r="D93">
        <v>335</v>
      </c>
      <c r="E93" t="s">
        <v>65793</v>
      </c>
    </row>
    <row r="94" spans="3:5" x14ac:dyDescent="0.25">
      <c r="C94" t="s">
        <v>68574</v>
      </c>
      <c r="D94">
        <v>23223</v>
      </c>
      <c r="E94" t="s">
        <v>68573</v>
      </c>
    </row>
    <row r="95" spans="3:5" x14ac:dyDescent="0.25">
      <c r="C95" t="s">
        <v>68276</v>
      </c>
      <c r="D95">
        <v>22228</v>
      </c>
      <c r="E95" t="s">
        <v>68275</v>
      </c>
    </row>
    <row r="96" spans="3:5" x14ac:dyDescent="0.25">
      <c r="C96" t="s">
        <v>69552</v>
      </c>
      <c r="D96">
        <v>28229</v>
      </c>
      <c r="E96" t="s">
        <v>69551</v>
      </c>
    </row>
    <row r="97" spans="3:5" x14ac:dyDescent="0.25">
      <c r="C97" t="s">
        <v>69518</v>
      </c>
      <c r="D97">
        <v>28036</v>
      </c>
      <c r="E97" t="s">
        <v>69517</v>
      </c>
    </row>
    <row r="98" spans="3:5" x14ac:dyDescent="0.25">
      <c r="C98" t="s">
        <v>69514</v>
      </c>
      <c r="D98">
        <v>28035</v>
      </c>
      <c r="E98" t="s">
        <v>69513</v>
      </c>
    </row>
    <row r="99" spans="3:5" x14ac:dyDescent="0.25">
      <c r="C99" t="s">
        <v>70624</v>
      </c>
      <c r="D99">
        <v>862</v>
      </c>
      <c r="E99" t="s">
        <v>65622</v>
      </c>
    </row>
    <row r="100" spans="3:5" x14ac:dyDescent="0.25">
      <c r="C100" t="s">
        <v>70108</v>
      </c>
      <c r="D100">
        <v>29362</v>
      </c>
      <c r="E100" t="s">
        <v>70107</v>
      </c>
    </row>
    <row r="101" spans="3:5" x14ac:dyDescent="0.25">
      <c r="C101" t="s">
        <v>68841</v>
      </c>
      <c r="D101">
        <v>24208</v>
      </c>
      <c r="E101" t="s">
        <v>68840</v>
      </c>
    </row>
    <row r="102" spans="3:5" x14ac:dyDescent="0.25">
      <c r="C102" t="s">
        <v>67268</v>
      </c>
      <c r="D102">
        <v>26106</v>
      </c>
      <c r="E102" t="s">
        <v>69085</v>
      </c>
    </row>
    <row r="103" spans="3:5" x14ac:dyDescent="0.25">
      <c r="C103" t="s">
        <v>67523</v>
      </c>
      <c r="D103">
        <v>25890</v>
      </c>
      <c r="E103" t="s">
        <v>69029</v>
      </c>
    </row>
    <row r="104" spans="3:5" x14ac:dyDescent="0.25">
      <c r="C104" t="s">
        <v>68213</v>
      </c>
      <c r="D104">
        <v>21883</v>
      </c>
      <c r="E104" t="s">
        <v>68212</v>
      </c>
    </row>
    <row r="105" spans="3:5" x14ac:dyDescent="0.25">
      <c r="C105" t="s">
        <v>69570</v>
      </c>
      <c r="D105">
        <v>28247</v>
      </c>
      <c r="E105" t="s">
        <v>69569</v>
      </c>
    </row>
    <row r="106" spans="3:5" x14ac:dyDescent="0.25">
      <c r="C106" t="s">
        <v>67547</v>
      </c>
      <c r="D106">
        <v>28485</v>
      </c>
      <c r="E106" t="s">
        <v>69627</v>
      </c>
    </row>
    <row r="107" spans="3:5" x14ac:dyDescent="0.25">
      <c r="C107" t="s">
        <v>70508</v>
      </c>
      <c r="D107">
        <v>31284</v>
      </c>
      <c r="E107" t="s">
        <v>70507</v>
      </c>
    </row>
    <row r="108" spans="3:5" x14ac:dyDescent="0.25">
      <c r="C108" t="s">
        <v>70492</v>
      </c>
      <c r="D108">
        <v>31310</v>
      </c>
      <c r="E108" t="s">
        <v>70491</v>
      </c>
    </row>
    <row r="109" spans="3:5" x14ac:dyDescent="0.25">
      <c r="C109" t="s">
        <v>67110</v>
      </c>
      <c r="D109">
        <v>1850</v>
      </c>
      <c r="E109" t="s">
        <v>67109</v>
      </c>
    </row>
    <row r="110" spans="3:5" x14ac:dyDescent="0.25">
      <c r="C110" t="s">
        <v>69879</v>
      </c>
      <c r="D110">
        <v>28816</v>
      </c>
      <c r="E110" t="s">
        <v>69878</v>
      </c>
    </row>
    <row r="111" spans="3:5" x14ac:dyDescent="0.25">
      <c r="C111" t="s">
        <v>70745</v>
      </c>
      <c r="D111">
        <v>1114</v>
      </c>
      <c r="E111" t="s">
        <v>66726</v>
      </c>
    </row>
    <row r="112" spans="3:5" x14ac:dyDescent="0.25">
      <c r="C112" t="s">
        <v>65786</v>
      </c>
      <c r="D112">
        <v>328</v>
      </c>
      <c r="E112" t="s">
        <v>65785</v>
      </c>
    </row>
    <row r="113" spans="3:5" x14ac:dyDescent="0.25">
      <c r="C113" t="s">
        <v>71043</v>
      </c>
      <c r="D113">
        <v>29635</v>
      </c>
      <c r="E113" t="s">
        <v>70256</v>
      </c>
    </row>
    <row r="114" spans="3:5" x14ac:dyDescent="0.25">
      <c r="C114" t="s">
        <v>67953</v>
      </c>
      <c r="D114">
        <v>24219</v>
      </c>
      <c r="E114" t="s">
        <v>68504</v>
      </c>
    </row>
    <row r="115" spans="3:5" x14ac:dyDescent="0.25">
      <c r="C115" t="s">
        <v>70926</v>
      </c>
      <c r="D115">
        <v>22760</v>
      </c>
      <c r="E115" t="s">
        <v>68748</v>
      </c>
    </row>
    <row r="116" spans="3:5" x14ac:dyDescent="0.25">
      <c r="C116" t="s">
        <v>66738</v>
      </c>
      <c r="D116">
        <v>1122</v>
      </c>
      <c r="E116" t="s">
        <v>66737</v>
      </c>
    </row>
    <row r="117" spans="3:5" x14ac:dyDescent="0.25">
      <c r="C117" t="s">
        <v>65616</v>
      </c>
      <c r="D117">
        <v>849</v>
      </c>
      <c r="E117" t="s">
        <v>65615</v>
      </c>
    </row>
    <row r="118" spans="3:5" x14ac:dyDescent="0.25">
      <c r="C118" t="s">
        <v>70746</v>
      </c>
      <c r="D118">
        <v>1115</v>
      </c>
      <c r="E118" t="s">
        <v>66727</v>
      </c>
    </row>
    <row r="119" spans="3:5" x14ac:dyDescent="0.25">
      <c r="C119" t="s">
        <v>70729</v>
      </c>
      <c r="D119">
        <v>1056</v>
      </c>
      <c r="E119" t="s">
        <v>66578</v>
      </c>
    </row>
    <row r="120" spans="3:5" x14ac:dyDescent="0.25">
      <c r="C120" t="s">
        <v>66286</v>
      </c>
      <c r="D120">
        <v>1480</v>
      </c>
      <c r="E120" t="s">
        <v>66285</v>
      </c>
    </row>
    <row r="121" spans="3:5" x14ac:dyDescent="0.25">
      <c r="C121" t="s">
        <v>67330</v>
      </c>
      <c r="D121">
        <v>26046</v>
      </c>
      <c r="E121" t="s">
        <v>69101</v>
      </c>
    </row>
    <row r="122" spans="3:5" x14ac:dyDescent="0.25">
      <c r="C122" t="s">
        <v>66336</v>
      </c>
      <c r="D122">
        <v>1527</v>
      </c>
      <c r="E122" t="s">
        <v>66335</v>
      </c>
    </row>
    <row r="123" spans="3:5" x14ac:dyDescent="0.25">
      <c r="C123" t="s">
        <v>66208</v>
      </c>
      <c r="D123">
        <v>1422</v>
      </c>
      <c r="E123" t="s">
        <v>66207</v>
      </c>
    </row>
    <row r="124" spans="3:5" x14ac:dyDescent="0.25">
      <c r="C124" t="s">
        <v>65631</v>
      </c>
      <c r="D124">
        <v>871</v>
      </c>
      <c r="E124" t="s">
        <v>65630</v>
      </c>
    </row>
    <row r="125" spans="3:5" x14ac:dyDescent="0.25">
      <c r="C125" t="s">
        <v>66058</v>
      </c>
      <c r="D125">
        <v>1303</v>
      </c>
      <c r="E125" t="s">
        <v>66057</v>
      </c>
    </row>
    <row r="126" spans="3:5" x14ac:dyDescent="0.25">
      <c r="C126" t="s">
        <v>68670</v>
      </c>
      <c r="D126">
        <v>22896</v>
      </c>
      <c r="E126" t="s">
        <v>68669</v>
      </c>
    </row>
    <row r="127" spans="3:5" x14ac:dyDescent="0.25">
      <c r="C127" t="s">
        <v>66775</v>
      </c>
      <c r="D127">
        <v>1145</v>
      </c>
      <c r="E127" t="s">
        <v>66774</v>
      </c>
    </row>
    <row r="128" spans="3:5" x14ac:dyDescent="0.25">
      <c r="C128" t="s">
        <v>66432</v>
      </c>
      <c r="D128">
        <v>1610</v>
      </c>
      <c r="E128" t="s">
        <v>66431</v>
      </c>
    </row>
    <row r="129" spans="3:5" x14ac:dyDescent="0.25">
      <c r="C129" t="s">
        <v>66480</v>
      </c>
      <c r="D129">
        <v>1651</v>
      </c>
      <c r="E129" t="s">
        <v>66479</v>
      </c>
    </row>
    <row r="130" spans="3:5" x14ac:dyDescent="0.25">
      <c r="C130" t="s">
        <v>67279</v>
      </c>
      <c r="D130">
        <v>22790</v>
      </c>
      <c r="E130" t="s">
        <v>68809</v>
      </c>
    </row>
    <row r="131" spans="3:5" x14ac:dyDescent="0.25">
      <c r="C131" t="s">
        <v>70758</v>
      </c>
      <c r="D131">
        <v>1204</v>
      </c>
      <c r="E131" t="s">
        <v>66877</v>
      </c>
    </row>
    <row r="132" spans="3:5" x14ac:dyDescent="0.25">
      <c r="C132" t="s">
        <v>70768</v>
      </c>
      <c r="D132">
        <v>1790</v>
      </c>
      <c r="E132" t="s">
        <v>67007</v>
      </c>
    </row>
    <row r="133" spans="3:5" x14ac:dyDescent="0.25">
      <c r="C133" t="s">
        <v>67364</v>
      </c>
      <c r="D133">
        <v>29714</v>
      </c>
      <c r="E133" t="s">
        <v>70177</v>
      </c>
    </row>
    <row r="134" spans="3:5" x14ac:dyDescent="0.25">
      <c r="C134" t="s">
        <v>65450</v>
      </c>
      <c r="D134">
        <v>248</v>
      </c>
      <c r="E134" t="s">
        <v>65449</v>
      </c>
    </row>
    <row r="135" spans="3:5" x14ac:dyDescent="0.25">
      <c r="C135" t="s">
        <v>66639</v>
      </c>
      <c r="D135">
        <v>1239</v>
      </c>
      <c r="E135" t="s">
        <v>66638</v>
      </c>
    </row>
    <row r="136" spans="3:5" x14ac:dyDescent="0.25">
      <c r="C136" t="s">
        <v>66639</v>
      </c>
      <c r="D136">
        <v>1142</v>
      </c>
      <c r="E136" t="s">
        <v>66769</v>
      </c>
    </row>
    <row r="137" spans="3:5" x14ac:dyDescent="0.25">
      <c r="C137" t="s">
        <v>67180</v>
      </c>
      <c r="D137">
        <v>22621</v>
      </c>
      <c r="E137" t="s">
        <v>68314</v>
      </c>
    </row>
    <row r="138" spans="3:5" x14ac:dyDescent="0.25">
      <c r="C138" t="s">
        <v>67447</v>
      </c>
      <c r="D138">
        <v>20857</v>
      </c>
      <c r="E138" t="s">
        <v>67815</v>
      </c>
    </row>
    <row r="139" spans="3:5" x14ac:dyDescent="0.25">
      <c r="C139" t="s">
        <v>66046</v>
      </c>
      <c r="D139">
        <v>1291</v>
      </c>
      <c r="E139" t="s">
        <v>66045</v>
      </c>
    </row>
    <row r="140" spans="3:5" x14ac:dyDescent="0.25">
      <c r="C140" t="s">
        <v>66369</v>
      </c>
      <c r="D140">
        <v>1552</v>
      </c>
      <c r="E140" t="s">
        <v>66368</v>
      </c>
    </row>
    <row r="141" spans="3:5" x14ac:dyDescent="0.25">
      <c r="C141" t="s">
        <v>65788</v>
      </c>
      <c r="D141">
        <v>331</v>
      </c>
      <c r="E141" t="s">
        <v>65787</v>
      </c>
    </row>
    <row r="142" spans="3:5" x14ac:dyDescent="0.25">
      <c r="C142" t="s">
        <v>68108</v>
      </c>
      <c r="D142">
        <v>28525</v>
      </c>
      <c r="E142" t="s">
        <v>69629</v>
      </c>
    </row>
    <row r="143" spans="3:5" x14ac:dyDescent="0.25">
      <c r="C143" t="s">
        <v>67366</v>
      </c>
      <c r="D143">
        <v>28476</v>
      </c>
      <c r="E143" t="s">
        <v>69744</v>
      </c>
    </row>
    <row r="144" spans="3:5" x14ac:dyDescent="0.25">
      <c r="C144" t="s">
        <v>67224</v>
      </c>
      <c r="D144">
        <v>1932</v>
      </c>
      <c r="E144" t="s">
        <v>67223</v>
      </c>
    </row>
    <row r="145" spans="3:5" x14ac:dyDescent="0.25">
      <c r="C145" t="s">
        <v>65790</v>
      </c>
      <c r="D145">
        <v>332</v>
      </c>
      <c r="E145" t="s">
        <v>65789</v>
      </c>
    </row>
    <row r="146" spans="3:5" x14ac:dyDescent="0.25">
      <c r="C146" t="s">
        <v>67475</v>
      </c>
      <c r="D146">
        <v>2632</v>
      </c>
      <c r="E146" t="s">
        <v>67474</v>
      </c>
    </row>
    <row r="147" spans="3:5" x14ac:dyDescent="0.25">
      <c r="C147" t="s">
        <v>67099</v>
      </c>
      <c r="D147">
        <v>1844</v>
      </c>
      <c r="E147" t="s">
        <v>67098</v>
      </c>
    </row>
    <row r="148" spans="3:5" x14ac:dyDescent="0.25">
      <c r="C148" t="s">
        <v>68793</v>
      </c>
      <c r="D148">
        <v>23788</v>
      </c>
      <c r="E148" t="s">
        <v>68792</v>
      </c>
    </row>
    <row r="149" spans="3:5" x14ac:dyDescent="0.25">
      <c r="C149" t="s">
        <v>65574</v>
      </c>
      <c r="D149">
        <v>791</v>
      </c>
      <c r="E149" t="s">
        <v>65573</v>
      </c>
    </row>
    <row r="150" spans="3:5" x14ac:dyDescent="0.25">
      <c r="C150" t="s">
        <v>69329</v>
      </c>
      <c r="D150">
        <v>27425</v>
      </c>
      <c r="E150" t="s">
        <v>69328</v>
      </c>
    </row>
    <row r="151" spans="3:5" x14ac:dyDescent="0.25">
      <c r="C151" t="s">
        <v>70352</v>
      </c>
      <c r="D151">
        <v>29904</v>
      </c>
      <c r="E151" t="s">
        <v>70351</v>
      </c>
    </row>
    <row r="152" spans="3:5" x14ac:dyDescent="0.25">
      <c r="C152" t="s">
        <v>70982</v>
      </c>
      <c r="D152">
        <v>27439</v>
      </c>
      <c r="E152" t="s">
        <v>69352</v>
      </c>
    </row>
    <row r="153" spans="3:5" x14ac:dyDescent="0.25">
      <c r="C153" t="s">
        <v>68114</v>
      </c>
      <c r="D153">
        <v>20779</v>
      </c>
      <c r="E153" t="s">
        <v>68113</v>
      </c>
    </row>
    <row r="154" spans="3:5" x14ac:dyDescent="0.25">
      <c r="C154" t="s">
        <v>66990</v>
      </c>
      <c r="D154">
        <v>1778</v>
      </c>
      <c r="E154" t="s">
        <v>66989</v>
      </c>
    </row>
    <row r="155" spans="3:5" x14ac:dyDescent="0.25">
      <c r="C155" t="s">
        <v>70672</v>
      </c>
      <c r="D155">
        <v>473</v>
      </c>
      <c r="E155" t="s">
        <v>65981</v>
      </c>
    </row>
    <row r="156" spans="3:5" x14ac:dyDescent="0.25">
      <c r="C156" t="s">
        <v>65732</v>
      </c>
      <c r="D156">
        <v>964</v>
      </c>
      <c r="E156" t="s">
        <v>65731</v>
      </c>
    </row>
    <row r="157" spans="3:5" x14ac:dyDescent="0.25">
      <c r="C157" t="s">
        <v>69157</v>
      </c>
      <c r="D157">
        <v>25855</v>
      </c>
      <c r="E157" t="s">
        <v>69156</v>
      </c>
    </row>
    <row r="158" spans="3:5" x14ac:dyDescent="0.25">
      <c r="C158" t="s">
        <v>67018</v>
      </c>
      <c r="D158">
        <v>1796</v>
      </c>
      <c r="E158" t="s">
        <v>67017</v>
      </c>
    </row>
    <row r="159" spans="3:5" x14ac:dyDescent="0.25">
      <c r="C159" t="s">
        <v>67593</v>
      </c>
      <c r="D159">
        <v>2160</v>
      </c>
      <c r="E159" t="s">
        <v>67592</v>
      </c>
    </row>
    <row r="160" spans="3:5" x14ac:dyDescent="0.25">
      <c r="C160" t="s">
        <v>67833</v>
      </c>
      <c r="D160">
        <v>20666</v>
      </c>
      <c r="E160" t="s">
        <v>67832</v>
      </c>
    </row>
    <row r="161" spans="3:5" x14ac:dyDescent="0.25">
      <c r="C161" t="s">
        <v>69476</v>
      </c>
      <c r="D161">
        <v>27984</v>
      </c>
      <c r="E161" t="s">
        <v>69475</v>
      </c>
    </row>
    <row r="162" spans="3:5" x14ac:dyDescent="0.25">
      <c r="C162" t="s">
        <v>68069</v>
      </c>
      <c r="D162">
        <v>21373</v>
      </c>
      <c r="E162" t="s">
        <v>68068</v>
      </c>
    </row>
    <row r="163" spans="3:5" x14ac:dyDescent="0.25">
      <c r="C163" t="s">
        <v>65602</v>
      </c>
      <c r="D163">
        <v>832</v>
      </c>
      <c r="E163" t="s">
        <v>65601</v>
      </c>
    </row>
    <row r="164" spans="3:5" x14ac:dyDescent="0.25">
      <c r="C164" t="s">
        <v>67618</v>
      </c>
      <c r="D164">
        <v>28465</v>
      </c>
      <c r="E164" t="s">
        <v>69777</v>
      </c>
    </row>
    <row r="165" spans="3:5" x14ac:dyDescent="0.25">
      <c r="C165" t="s">
        <v>69951</v>
      </c>
      <c r="D165">
        <v>29026</v>
      </c>
      <c r="E165" t="s">
        <v>69950</v>
      </c>
    </row>
    <row r="166" spans="3:5" x14ac:dyDescent="0.25">
      <c r="C166" t="s">
        <v>66911</v>
      </c>
      <c r="D166">
        <v>1225</v>
      </c>
      <c r="E166" t="s">
        <v>66910</v>
      </c>
    </row>
    <row r="167" spans="3:5" x14ac:dyDescent="0.25">
      <c r="C167" t="s">
        <v>66735</v>
      </c>
      <c r="D167">
        <v>1119</v>
      </c>
      <c r="E167" t="s">
        <v>66734</v>
      </c>
    </row>
    <row r="168" spans="3:5" x14ac:dyDescent="0.25">
      <c r="C168" t="s">
        <v>70318</v>
      </c>
      <c r="D168">
        <v>29803</v>
      </c>
      <c r="E168" t="s">
        <v>70317</v>
      </c>
    </row>
    <row r="169" spans="3:5" x14ac:dyDescent="0.25">
      <c r="C169" t="s">
        <v>69153</v>
      </c>
      <c r="D169">
        <v>29707</v>
      </c>
      <c r="E169" t="s">
        <v>70209</v>
      </c>
    </row>
    <row r="170" spans="3:5" x14ac:dyDescent="0.25">
      <c r="C170" t="s">
        <v>70535</v>
      </c>
      <c r="D170">
        <v>31335</v>
      </c>
      <c r="E170" t="s">
        <v>70534</v>
      </c>
    </row>
    <row r="171" spans="3:5" x14ac:dyDescent="0.25">
      <c r="C171" t="s">
        <v>70879</v>
      </c>
      <c r="D171">
        <v>19221</v>
      </c>
      <c r="E171" t="s">
        <v>68057</v>
      </c>
    </row>
    <row r="172" spans="3:5" x14ac:dyDescent="0.25">
      <c r="C172" t="s">
        <v>70949</v>
      </c>
      <c r="D172">
        <v>25962</v>
      </c>
      <c r="E172" t="s">
        <v>69025</v>
      </c>
    </row>
    <row r="173" spans="3:5" x14ac:dyDescent="0.25">
      <c r="C173" t="s">
        <v>68189</v>
      </c>
      <c r="D173">
        <v>21877</v>
      </c>
      <c r="E173" t="s">
        <v>68188</v>
      </c>
    </row>
    <row r="174" spans="3:5" x14ac:dyDescent="0.25">
      <c r="C174" t="s">
        <v>68765</v>
      </c>
      <c r="D174">
        <v>23683</v>
      </c>
      <c r="E174" t="s">
        <v>68764</v>
      </c>
    </row>
    <row r="175" spans="3:5" x14ac:dyDescent="0.25">
      <c r="C175" t="s">
        <v>67926</v>
      </c>
      <c r="D175">
        <v>20777</v>
      </c>
      <c r="E175" t="s">
        <v>67925</v>
      </c>
    </row>
    <row r="176" spans="3:5" x14ac:dyDescent="0.25">
      <c r="C176" t="s">
        <v>68782</v>
      </c>
      <c r="D176">
        <v>23715</v>
      </c>
      <c r="E176" t="s">
        <v>68781</v>
      </c>
    </row>
    <row r="177" spans="3:5" x14ac:dyDescent="0.25">
      <c r="C177" t="s">
        <v>66103</v>
      </c>
      <c r="D177">
        <v>1347</v>
      </c>
      <c r="E177" t="s">
        <v>66102</v>
      </c>
    </row>
    <row r="178" spans="3:5" x14ac:dyDescent="0.25">
      <c r="C178" t="s">
        <v>67020</v>
      </c>
      <c r="D178">
        <v>1797</v>
      </c>
      <c r="E178" t="s">
        <v>67019</v>
      </c>
    </row>
    <row r="179" spans="3:5" x14ac:dyDescent="0.25">
      <c r="C179" t="s">
        <v>67020</v>
      </c>
      <c r="D179">
        <v>30114</v>
      </c>
      <c r="E179" t="s">
        <v>70377</v>
      </c>
    </row>
    <row r="180" spans="3:5" x14ac:dyDescent="0.25">
      <c r="C180" t="s">
        <v>67446</v>
      </c>
      <c r="D180">
        <v>29881</v>
      </c>
      <c r="E180" t="s">
        <v>70278</v>
      </c>
    </row>
    <row r="181" spans="3:5" x14ac:dyDescent="0.25">
      <c r="C181" t="s">
        <v>66342</v>
      </c>
      <c r="D181">
        <v>1532</v>
      </c>
      <c r="E181" t="s">
        <v>66341</v>
      </c>
    </row>
    <row r="182" spans="3:5" x14ac:dyDescent="0.25">
      <c r="C182" t="s">
        <v>69981</v>
      </c>
      <c r="D182">
        <v>29042</v>
      </c>
      <c r="E182" t="s">
        <v>69980</v>
      </c>
    </row>
    <row r="183" spans="3:5" x14ac:dyDescent="0.25">
      <c r="C183" t="s">
        <v>68882</v>
      </c>
      <c r="D183">
        <v>24640</v>
      </c>
      <c r="E183" t="s">
        <v>68881</v>
      </c>
    </row>
    <row r="184" spans="3:5" x14ac:dyDescent="0.25">
      <c r="C184" t="s">
        <v>70368</v>
      </c>
      <c r="D184">
        <v>30100</v>
      </c>
      <c r="E184" t="s">
        <v>70367</v>
      </c>
    </row>
    <row r="185" spans="3:5" x14ac:dyDescent="0.25">
      <c r="C185" t="s">
        <v>66471</v>
      </c>
      <c r="D185">
        <v>1635</v>
      </c>
      <c r="E185" t="s">
        <v>66470</v>
      </c>
    </row>
    <row r="186" spans="3:5" x14ac:dyDescent="0.25">
      <c r="C186" t="s">
        <v>70533</v>
      </c>
      <c r="D186">
        <v>31336</v>
      </c>
      <c r="E186" t="s">
        <v>70532</v>
      </c>
    </row>
    <row r="187" spans="3:5" x14ac:dyDescent="0.25">
      <c r="C187" t="s">
        <v>67899</v>
      </c>
      <c r="D187">
        <v>20718</v>
      </c>
      <c r="E187" t="s">
        <v>67898</v>
      </c>
    </row>
    <row r="188" spans="3:5" x14ac:dyDescent="0.25">
      <c r="C188" t="s">
        <v>65983</v>
      </c>
      <c r="D188">
        <v>474</v>
      </c>
      <c r="E188" t="s">
        <v>65982</v>
      </c>
    </row>
    <row r="189" spans="3:5" x14ac:dyDescent="0.25">
      <c r="C189" t="s">
        <v>68653</v>
      </c>
      <c r="D189">
        <v>23321</v>
      </c>
      <c r="E189" t="s">
        <v>68652</v>
      </c>
    </row>
    <row r="190" spans="3:5" x14ac:dyDescent="0.25">
      <c r="C190" t="s">
        <v>67872</v>
      </c>
      <c r="D190">
        <v>21136</v>
      </c>
      <c r="E190" t="s">
        <v>67871</v>
      </c>
    </row>
    <row r="191" spans="3:5" x14ac:dyDescent="0.25">
      <c r="C191" t="s">
        <v>65792</v>
      </c>
      <c r="D191">
        <v>333</v>
      </c>
      <c r="E191" t="s">
        <v>65791</v>
      </c>
    </row>
    <row r="192" spans="3:5" x14ac:dyDescent="0.25">
      <c r="C192" t="s">
        <v>69398</v>
      </c>
      <c r="D192">
        <v>27724</v>
      </c>
      <c r="E192" t="s">
        <v>69397</v>
      </c>
    </row>
    <row r="193" spans="3:5" x14ac:dyDescent="0.25">
      <c r="C193" t="s">
        <v>69689</v>
      </c>
      <c r="D193">
        <v>28447</v>
      </c>
      <c r="E193" t="s">
        <v>69688</v>
      </c>
    </row>
    <row r="194" spans="3:5" x14ac:dyDescent="0.25">
      <c r="C194" t="s">
        <v>68946</v>
      </c>
      <c r="D194">
        <v>28585</v>
      </c>
      <c r="E194" t="s">
        <v>69651</v>
      </c>
    </row>
    <row r="195" spans="3:5" x14ac:dyDescent="0.25">
      <c r="C195" t="s">
        <v>69122</v>
      </c>
      <c r="D195">
        <v>26034</v>
      </c>
      <c r="E195" t="s">
        <v>69121</v>
      </c>
    </row>
    <row r="196" spans="3:5" x14ac:dyDescent="0.25">
      <c r="C196" t="s">
        <v>70753</v>
      </c>
      <c r="D196">
        <v>1172</v>
      </c>
      <c r="E196" t="s">
        <v>66825</v>
      </c>
    </row>
    <row r="197" spans="3:5" x14ac:dyDescent="0.25">
      <c r="C197" t="s">
        <v>70616</v>
      </c>
      <c r="D197">
        <v>744</v>
      </c>
      <c r="E197" t="s">
        <v>65544</v>
      </c>
    </row>
    <row r="198" spans="3:5" x14ac:dyDescent="0.25">
      <c r="C198" t="s">
        <v>66277</v>
      </c>
      <c r="D198">
        <v>1473</v>
      </c>
      <c r="E198" t="s">
        <v>66276</v>
      </c>
    </row>
    <row r="199" spans="3:5" x14ac:dyDescent="0.25">
      <c r="C199" t="s">
        <v>71011</v>
      </c>
      <c r="D199">
        <v>28455</v>
      </c>
      <c r="E199" t="s">
        <v>69779</v>
      </c>
    </row>
    <row r="200" spans="3:5" x14ac:dyDescent="0.25">
      <c r="C200" t="s">
        <v>68231</v>
      </c>
      <c r="D200">
        <v>27226</v>
      </c>
      <c r="E200" t="s">
        <v>69255</v>
      </c>
    </row>
    <row r="201" spans="3:5" x14ac:dyDescent="0.25">
      <c r="C201" t="s">
        <v>68927</v>
      </c>
      <c r="D201">
        <v>24874</v>
      </c>
      <c r="E201" t="s">
        <v>68926</v>
      </c>
    </row>
    <row r="202" spans="3:5" x14ac:dyDescent="0.25">
      <c r="C202" t="s">
        <v>68958</v>
      </c>
      <c r="D202">
        <v>25433</v>
      </c>
      <c r="E202" t="s">
        <v>68957</v>
      </c>
    </row>
    <row r="203" spans="3:5" x14ac:dyDescent="0.25">
      <c r="C203" t="s">
        <v>67949</v>
      </c>
      <c r="D203">
        <v>20327</v>
      </c>
      <c r="E203" t="s">
        <v>67948</v>
      </c>
    </row>
    <row r="204" spans="3:5" x14ac:dyDescent="0.25">
      <c r="C204" t="s">
        <v>70861</v>
      </c>
      <c r="D204">
        <v>19323</v>
      </c>
      <c r="E204" t="s">
        <v>67960</v>
      </c>
    </row>
    <row r="205" spans="3:5" x14ac:dyDescent="0.25">
      <c r="C205" t="s">
        <v>70716</v>
      </c>
      <c r="D205">
        <v>1623</v>
      </c>
      <c r="E205" t="s">
        <v>66454</v>
      </c>
    </row>
    <row r="206" spans="3:5" x14ac:dyDescent="0.25">
      <c r="C206" t="s">
        <v>69470</v>
      </c>
      <c r="D206">
        <v>27952</v>
      </c>
      <c r="E206" t="s">
        <v>69469</v>
      </c>
    </row>
    <row r="207" spans="3:5" x14ac:dyDescent="0.25">
      <c r="C207" t="s">
        <v>70401</v>
      </c>
      <c r="D207">
        <v>30755</v>
      </c>
      <c r="E207" t="s">
        <v>70400</v>
      </c>
    </row>
    <row r="208" spans="3:5" x14ac:dyDescent="0.25">
      <c r="C208" t="s">
        <v>70366</v>
      </c>
      <c r="D208">
        <v>30095</v>
      </c>
      <c r="E208" t="s">
        <v>70365</v>
      </c>
    </row>
    <row r="209" spans="3:5" x14ac:dyDescent="0.25">
      <c r="C209" t="s">
        <v>70857</v>
      </c>
      <c r="D209">
        <v>20764</v>
      </c>
      <c r="E209" t="s">
        <v>67828</v>
      </c>
    </row>
    <row r="210" spans="3:5" x14ac:dyDescent="0.25">
      <c r="C210" t="s">
        <v>66364</v>
      </c>
      <c r="D210">
        <v>1549</v>
      </c>
      <c r="E210" t="s">
        <v>66363</v>
      </c>
    </row>
    <row r="211" spans="3:5" x14ac:dyDescent="0.25">
      <c r="C211" t="s">
        <v>68808</v>
      </c>
      <c r="D211">
        <v>22814</v>
      </c>
      <c r="E211" t="s">
        <v>68807</v>
      </c>
    </row>
    <row r="212" spans="3:5" x14ac:dyDescent="0.25">
      <c r="C212" t="s">
        <v>69335</v>
      </c>
      <c r="D212">
        <v>27523</v>
      </c>
      <c r="E212" t="s">
        <v>69334</v>
      </c>
    </row>
    <row r="213" spans="3:5" x14ac:dyDescent="0.25">
      <c r="C213" t="s">
        <v>68909</v>
      </c>
      <c r="D213">
        <v>23773</v>
      </c>
      <c r="E213" t="s">
        <v>68908</v>
      </c>
    </row>
    <row r="214" spans="3:5" x14ac:dyDescent="0.25">
      <c r="C214" t="s">
        <v>67275</v>
      </c>
      <c r="D214">
        <v>2683</v>
      </c>
      <c r="E214" t="s">
        <v>67274</v>
      </c>
    </row>
    <row r="215" spans="3:5" x14ac:dyDescent="0.25">
      <c r="C215" t="s">
        <v>67275</v>
      </c>
      <c r="D215">
        <v>17919</v>
      </c>
      <c r="E215" t="s">
        <v>67679</v>
      </c>
    </row>
    <row r="216" spans="3:5" x14ac:dyDescent="0.25">
      <c r="C216" t="s">
        <v>68871</v>
      </c>
      <c r="D216">
        <v>28565</v>
      </c>
      <c r="E216" t="s">
        <v>69693</v>
      </c>
    </row>
    <row r="217" spans="3:5" x14ac:dyDescent="0.25">
      <c r="C217" t="s">
        <v>67112</v>
      </c>
      <c r="D217">
        <v>1851</v>
      </c>
      <c r="E217" t="s">
        <v>67111</v>
      </c>
    </row>
    <row r="218" spans="3:5" x14ac:dyDescent="0.25">
      <c r="C218" t="s">
        <v>67197</v>
      </c>
      <c r="D218">
        <v>1915</v>
      </c>
      <c r="E218" t="s">
        <v>67196</v>
      </c>
    </row>
    <row r="219" spans="3:5" x14ac:dyDescent="0.25">
      <c r="C219" t="s">
        <v>65498</v>
      </c>
      <c r="D219">
        <v>675</v>
      </c>
      <c r="E219" t="s">
        <v>65497</v>
      </c>
    </row>
    <row r="220" spans="3:5" x14ac:dyDescent="0.25">
      <c r="C220" t="s">
        <v>69180</v>
      </c>
      <c r="D220">
        <v>31339</v>
      </c>
      <c r="E220" t="s">
        <v>70467</v>
      </c>
    </row>
    <row r="221" spans="3:5" x14ac:dyDescent="0.25">
      <c r="C221" t="s">
        <v>68325</v>
      </c>
      <c r="D221">
        <v>22628</v>
      </c>
      <c r="E221" t="s">
        <v>68324</v>
      </c>
    </row>
    <row r="222" spans="3:5" x14ac:dyDescent="0.25">
      <c r="C222" t="s">
        <v>70001</v>
      </c>
      <c r="D222">
        <v>29072</v>
      </c>
      <c r="E222" t="s">
        <v>70000</v>
      </c>
    </row>
    <row r="223" spans="3:5" x14ac:dyDescent="0.25">
      <c r="C223" t="s">
        <v>66417</v>
      </c>
      <c r="D223">
        <v>1583</v>
      </c>
      <c r="E223" t="s">
        <v>66416</v>
      </c>
    </row>
    <row r="224" spans="3:5" x14ac:dyDescent="0.25">
      <c r="C224" t="s">
        <v>67947</v>
      </c>
      <c r="D224">
        <v>28551</v>
      </c>
      <c r="E224" t="s">
        <v>69716</v>
      </c>
    </row>
    <row r="225" spans="3:5" x14ac:dyDescent="0.25">
      <c r="C225" t="s">
        <v>69302</v>
      </c>
      <c r="D225">
        <v>27181</v>
      </c>
      <c r="E225" t="s">
        <v>69301</v>
      </c>
    </row>
    <row r="226" spans="3:5" x14ac:dyDescent="0.25">
      <c r="C226" t="s">
        <v>69534</v>
      </c>
      <c r="D226">
        <v>28088</v>
      </c>
      <c r="E226" t="s">
        <v>69533</v>
      </c>
    </row>
    <row r="227" spans="3:5" x14ac:dyDescent="0.25">
      <c r="C227" t="s">
        <v>68321</v>
      </c>
      <c r="D227">
        <v>28537</v>
      </c>
      <c r="E227" t="s">
        <v>69674</v>
      </c>
    </row>
    <row r="228" spans="3:5" x14ac:dyDescent="0.25">
      <c r="C228" t="s">
        <v>68106</v>
      </c>
      <c r="D228">
        <v>29726</v>
      </c>
      <c r="E228" t="s">
        <v>70153</v>
      </c>
    </row>
    <row r="229" spans="3:5" x14ac:dyDescent="0.25">
      <c r="C229" t="s">
        <v>70668</v>
      </c>
      <c r="D229">
        <v>448</v>
      </c>
      <c r="E229" t="s">
        <v>65953</v>
      </c>
    </row>
    <row r="230" spans="3:5" x14ac:dyDescent="0.25">
      <c r="C230" t="s">
        <v>70981</v>
      </c>
      <c r="D230">
        <v>27418</v>
      </c>
      <c r="E230" t="s">
        <v>69324</v>
      </c>
    </row>
    <row r="231" spans="3:5" x14ac:dyDescent="0.25">
      <c r="C231" t="s">
        <v>69535</v>
      </c>
      <c r="D231">
        <v>28571</v>
      </c>
      <c r="E231" t="s">
        <v>69771</v>
      </c>
    </row>
    <row r="232" spans="3:5" x14ac:dyDescent="0.25">
      <c r="C232" t="s">
        <v>66857</v>
      </c>
      <c r="D232">
        <v>1192</v>
      </c>
      <c r="E232" t="s">
        <v>66856</v>
      </c>
    </row>
    <row r="233" spans="3:5" x14ac:dyDescent="0.25">
      <c r="C233" t="s">
        <v>68728</v>
      </c>
      <c r="D233">
        <v>23542</v>
      </c>
      <c r="E233" t="s">
        <v>68727</v>
      </c>
    </row>
    <row r="234" spans="3:5" x14ac:dyDescent="0.25">
      <c r="C234" t="s">
        <v>68235</v>
      </c>
      <c r="D234">
        <v>21923</v>
      </c>
      <c r="E234" t="s">
        <v>68234</v>
      </c>
    </row>
    <row r="235" spans="3:5" x14ac:dyDescent="0.25">
      <c r="C235" t="s">
        <v>70005</v>
      </c>
      <c r="D235">
        <v>29108</v>
      </c>
      <c r="E235" t="s">
        <v>70004</v>
      </c>
    </row>
    <row r="236" spans="3:5" x14ac:dyDescent="0.25">
      <c r="C236" t="s">
        <v>67741</v>
      </c>
      <c r="D236">
        <v>28486</v>
      </c>
      <c r="E236" t="s">
        <v>69774</v>
      </c>
    </row>
    <row r="237" spans="3:5" x14ac:dyDescent="0.25">
      <c r="C237" t="s">
        <v>68894</v>
      </c>
      <c r="D237">
        <v>24792</v>
      </c>
      <c r="E237" t="s">
        <v>68893</v>
      </c>
    </row>
    <row r="238" spans="3:5" x14ac:dyDescent="0.25">
      <c r="C238" t="s">
        <v>68152</v>
      </c>
      <c r="D238">
        <v>28529</v>
      </c>
      <c r="E238" t="s">
        <v>69731</v>
      </c>
    </row>
    <row r="239" spans="3:5" x14ac:dyDescent="0.25">
      <c r="C239" t="s">
        <v>68341</v>
      </c>
      <c r="D239">
        <v>22523</v>
      </c>
      <c r="E239" t="s">
        <v>68340</v>
      </c>
    </row>
    <row r="240" spans="3:5" x14ac:dyDescent="0.25">
      <c r="C240" t="s">
        <v>66725</v>
      </c>
      <c r="D240">
        <v>3148</v>
      </c>
      <c r="E240" t="s">
        <v>66724</v>
      </c>
    </row>
    <row r="241" spans="3:5" x14ac:dyDescent="0.25">
      <c r="C241" t="s">
        <v>69347</v>
      </c>
      <c r="D241">
        <v>27793</v>
      </c>
      <c r="E241" t="s">
        <v>69346</v>
      </c>
    </row>
    <row r="242" spans="3:5" x14ac:dyDescent="0.25">
      <c r="C242" t="s">
        <v>67940</v>
      </c>
      <c r="D242">
        <v>25960</v>
      </c>
      <c r="E242" t="s">
        <v>69100</v>
      </c>
    </row>
    <row r="243" spans="3:5" x14ac:dyDescent="0.25">
      <c r="C243" t="s">
        <v>69548</v>
      </c>
      <c r="D243">
        <v>31347</v>
      </c>
      <c r="E243" t="s">
        <v>70482</v>
      </c>
    </row>
    <row r="244" spans="3:5" x14ac:dyDescent="0.25">
      <c r="C244" t="s">
        <v>71048</v>
      </c>
      <c r="D244">
        <v>31351</v>
      </c>
      <c r="E244" t="s">
        <v>70472</v>
      </c>
    </row>
    <row r="245" spans="3:5" x14ac:dyDescent="0.25">
      <c r="C245" t="s">
        <v>68589</v>
      </c>
      <c r="D245">
        <v>23214</v>
      </c>
      <c r="E245" t="s">
        <v>68588</v>
      </c>
    </row>
    <row r="246" spans="3:5" x14ac:dyDescent="0.25">
      <c r="C246" t="s">
        <v>68029</v>
      </c>
      <c r="D246">
        <v>25980</v>
      </c>
      <c r="E246" t="s">
        <v>69108</v>
      </c>
    </row>
    <row r="247" spans="3:5" x14ac:dyDescent="0.25">
      <c r="C247" t="s">
        <v>68221</v>
      </c>
      <c r="D247">
        <v>21858</v>
      </c>
      <c r="E247" t="s">
        <v>68220</v>
      </c>
    </row>
    <row r="248" spans="3:5" x14ac:dyDescent="0.25">
      <c r="C248" t="s">
        <v>67438</v>
      </c>
      <c r="D248">
        <v>22870</v>
      </c>
      <c r="E248" t="s">
        <v>68441</v>
      </c>
    </row>
    <row r="249" spans="3:5" x14ac:dyDescent="0.25">
      <c r="C249" t="s">
        <v>70968</v>
      </c>
      <c r="D249">
        <v>27250</v>
      </c>
      <c r="E249" t="s">
        <v>69238</v>
      </c>
    </row>
    <row r="250" spans="3:5" x14ac:dyDescent="0.25">
      <c r="C250" t="s">
        <v>69186</v>
      </c>
      <c r="D250">
        <v>26446</v>
      </c>
      <c r="E250" t="s">
        <v>69185</v>
      </c>
    </row>
    <row r="251" spans="3:5" x14ac:dyDescent="0.25">
      <c r="C251" t="s">
        <v>68367</v>
      </c>
      <c r="D251">
        <v>22584</v>
      </c>
      <c r="E251" t="s">
        <v>68366</v>
      </c>
    </row>
    <row r="252" spans="3:5" x14ac:dyDescent="0.25">
      <c r="C252" t="s">
        <v>67108</v>
      </c>
      <c r="D252">
        <v>1849</v>
      </c>
      <c r="E252" t="s">
        <v>67107</v>
      </c>
    </row>
    <row r="253" spans="3:5" x14ac:dyDescent="0.25">
      <c r="C253" t="s">
        <v>66105</v>
      </c>
      <c r="D253">
        <v>1350</v>
      </c>
      <c r="E253" t="s">
        <v>66104</v>
      </c>
    </row>
    <row r="254" spans="3:5" x14ac:dyDescent="0.25">
      <c r="C254" t="s">
        <v>69614</v>
      </c>
      <c r="D254">
        <v>28380</v>
      </c>
      <c r="E254" t="s">
        <v>69613</v>
      </c>
    </row>
    <row r="255" spans="3:5" x14ac:dyDescent="0.25">
      <c r="C255" t="s">
        <v>69520</v>
      </c>
      <c r="D255">
        <v>28039</v>
      </c>
      <c r="E255" t="s">
        <v>69519</v>
      </c>
    </row>
    <row r="256" spans="3:5" x14ac:dyDescent="0.25">
      <c r="C256" t="s">
        <v>66438</v>
      </c>
      <c r="D256">
        <v>1614</v>
      </c>
      <c r="E256" t="s">
        <v>66437</v>
      </c>
    </row>
    <row r="257" spans="3:5" x14ac:dyDescent="0.25">
      <c r="C257" t="s">
        <v>67972</v>
      </c>
      <c r="D257">
        <v>23432</v>
      </c>
      <c r="E257" t="s">
        <v>68694</v>
      </c>
    </row>
    <row r="258" spans="3:5" x14ac:dyDescent="0.25">
      <c r="C258" t="s">
        <v>70637</v>
      </c>
      <c r="D258">
        <v>311</v>
      </c>
      <c r="E258" t="s">
        <v>65772</v>
      </c>
    </row>
    <row r="259" spans="3:5" x14ac:dyDescent="0.25">
      <c r="C259" t="s">
        <v>66189</v>
      </c>
      <c r="D259">
        <v>1407</v>
      </c>
      <c r="E259" t="s">
        <v>66188</v>
      </c>
    </row>
    <row r="260" spans="3:5" x14ac:dyDescent="0.25">
      <c r="C260" t="s">
        <v>66913</v>
      </c>
      <c r="D260">
        <v>1226</v>
      </c>
      <c r="E260" t="s">
        <v>66912</v>
      </c>
    </row>
    <row r="261" spans="3:5" x14ac:dyDescent="0.25">
      <c r="C261" t="s">
        <v>70779</v>
      </c>
      <c r="D261">
        <v>1835</v>
      </c>
      <c r="E261" t="s">
        <v>67084</v>
      </c>
    </row>
    <row r="262" spans="3:5" x14ac:dyDescent="0.25">
      <c r="C262" t="s">
        <v>70893</v>
      </c>
      <c r="D262">
        <v>22187</v>
      </c>
      <c r="E262" t="s">
        <v>68253</v>
      </c>
    </row>
    <row r="263" spans="3:5" x14ac:dyDescent="0.25">
      <c r="C263" t="s">
        <v>70437</v>
      </c>
      <c r="D263">
        <v>31105</v>
      </c>
      <c r="E263" t="s">
        <v>70436</v>
      </c>
    </row>
    <row r="264" spans="3:5" x14ac:dyDescent="0.25">
      <c r="C264" t="s">
        <v>70932</v>
      </c>
      <c r="D264">
        <v>25974</v>
      </c>
      <c r="E264" t="s">
        <v>68987</v>
      </c>
    </row>
    <row r="265" spans="3:5" x14ac:dyDescent="0.25">
      <c r="C265" t="s">
        <v>70012</v>
      </c>
      <c r="D265">
        <v>29123</v>
      </c>
      <c r="E265" t="s">
        <v>70011</v>
      </c>
    </row>
    <row r="266" spans="3:5" x14ac:dyDescent="0.25">
      <c r="C266" t="s">
        <v>69992</v>
      </c>
      <c r="D266">
        <v>31340</v>
      </c>
      <c r="E266" t="s">
        <v>70466</v>
      </c>
    </row>
    <row r="267" spans="3:5" x14ac:dyDescent="0.25">
      <c r="C267" t="s">
        <v>69923</v>
      </c>
      <c r="D267">
        <v>28985</v>
      </c>
      <c r="E267" t="s">
        <v>69922</v>
      </c>
    </row>
    <row r="268" spans="3:5" x14ac:dyDescent="0.25">
      <c r="C268" t="s">
        <v>70797</v>
      </c>
      <c r="D268">
        <v>1919</v>
      </c>
      <c r="E268" t="s">
        <v>67203</v>
      </c>
    </row>
    <row r="269" spans="3:5" x14ac:dyDescent="0.25">
      <c r="C269" t="s">
        <v>66801</v>
      </c>
      <c r="D269">
        <v>1159</v>
      </c>
      <c r="E269" t="s">
        <v>66800</v>
      </c>
    </row>
    <row r="270" spans="3:5" x14ac:dyDescent="0.25">
      <c r="C270" t="s">
        <v>69188</v>
      </c>
      <c r="D270">
        <v>26447</v>
      </c>
      <c r="E270" t="s">
        <v>69187</v>
      </c>
    </row>
    <row r="271" spans="3:5" x14ac:dyDescent="0.25">
      <c r="C271" t="s">
        <v>68226</v>
      </c>
      <c r="D271">
        <v>21874</v>
      </c>
      <c r="E271" t="s">
        <v>68225</v>
      </c>
    </row>
    <row r="272" spans="3:5" x14ac:dyDescent="0.25">
      <c r="C272" t="s">
        <v>70933</v>
      </c>
      <c r="D272">
        <v>25975</v>
      </c>
      <c r="E272" t="s">
        <v>68988</v>
      </c>
    </row>
    <row r="273" spans="3:5" x14ac:dyDescent="0.25">
      <c r="C273" t="s">
        <v>67230</v>
      </c>
      <c r="D273">
        <v>28540</v>
      </c>
      <c r="E273" t="s">
        <v>69679</v>
      </c>
    </row>
    <row r="274" spans="3:5" x14ac:dyDescent="0.25">
      <c r="C274" t="s">
        <v>67238</v>
      </c>
      <c r="D274">
        <v>1943</v>
      </c>
      <c r="E274" t="s">
        <v>67237</v>
      </c>
    </row>
    <row r="275" spans="3:5" x14ac:dyDescent="0.25">
      <c r="C275" t="s">
        <v>66107</v>
      </c>
      <c r="D275">
        <v>1351</v>
      </c>
      <c r="E275" t="s">
        <v>66106</v>
      </c>
    </row>
    <row r="276" spans="3:5" x14ac:dyDescent="0.25">
      <c r="C276" t="s">
        <v>68942</v>
      </c>
      <c r="D276">
        <v>28584</v>
      </c>
      <c r="E276" t="s">
        <v>69748</v>
      </c>
    </row>
    <row r="277" spans="3:5" x14ac:dyDescent="0.25">
      <c r="C277" t="s">
        <v>70090</v>
      </c>
      <c r="D277">
        <v>29275</v>
      </c>
      <c r="E277" t="s">
        <v>70089</v>
      </c>
    </row>
    <row r="278" spans="3:5" x14ac:dyDescent="0.25">
      <c r="C278" t="s">
        <v>66324</v>
      </c>
      <c r="D278">
        <v>1516</v>
      </c>
      <c r="E278" t="s">
        <v>66323</v>
      </c>
    </row>
    <row r="279" spans="3:5" x14ac:dyDescent="0.25">
      <c r="C279" t="s">
        <v>65833</v>
      </c>
      <c r="D279">
        <v>367</v>
      </c>
      <c r="E279" t="s">
        <v>65832</v>
      </c>
    </row>
    <row r="280" spans="3:5" x14ac:dyDescent="0.25">
      <c r="C280" t="s">
        <v>67570</v>
      </c>
      <c r="D280">
        <v>2163</v>
      </c>
      <c r="E280" t="s">
        <v>67569</v>
      </c>
    </row>
    <row r="281" spans="3:5" x14ac:dyDescent="0.25">
      <c r="C281" t="s">
        <v>67967</v>
      </c>
      <c r="D281">
        <v>20993</v>
      </c>
      <c r="E281" t="s">
        <v>67966</v>
      </c>
    </row>
    <row r="282" spans="3:5" x14ac:dyDescent="0.25">
      <c r="C282" t="s">
        <v>66915</v>
      </c>
      <c r="D282">
        <v>1227</v>
      </c>
      <c r="E282" t="s">
        <v>66914</v>
      </c>
    </row>
    <row r="283" spans="3:5" x14ac:dyDescent="0.25">
      <c r="C283" t="s">
        <v>67848</v>
      </c>
      <c r="D283">
        <v>26072</v>
      </c>
      <c r="E283" t="s">
        <v>69116</v>
      </c>
    </row>
    <row r="284" spans="3:5" x14ac:dyDescent="0.25">
      <c r="C284" t="s">
        <v>67823</v>
      </c>
      <c r="D284">
        <v>20834</v>
      </c>
      <c r="E284" t="s">
        <v>67822</v>
      </c>
    </row>
    <row r="285" spans="3:5" x14ac:dyDescent="0.25">
      <c r="C285" t="s">
        <v>69323</v>
      </c>
      <c r="D285">
        <v>27415</v>
      </c>
      <c r="E285" t="s">
        <v>69322</v>
      </c>
    </row>
    <row r="286" spans="3:5" x14ac:dyDescent="0.25">
      <c r="C286" t="s">
        <v>70945</v>
      </c>
      <c r="D286">
        <v>25954</v>
      </c>
      <c r="E286" t="s">
        <v>69020</v>
      </c>
    </row>
    <row r="287" spans="3:5" x14ac:dyDescent="0.25">
      <c r="C287" t="s">
        <v>69802</v>
      </c>
      <c r="D287">
        <v>28788</v>
      </c>
      <c r="E287" t="s">
        <v>69801</v>
      </c>
    </row>
    <row r="288" spans="3:5" x14ac:dyDescent="0.25">
      <c r="C288" t="s">
        <v>67892</v>
      </c>
      <c r="D288">
        <v>21149</v>
      </c>
      <c r="E288" t="s">
        <v>67891</v>
      </c>
    </row>
    <row r="289" spans="3:5" x14ac:dyDescent="0.25">
      <c r="C289" t="s">
        <v>67698</v>
      </c>
      <c r="D289">
        <v>18020</v>
      </c>
      <c r="E289" t="s">
        <v>67697</v>
      </c>
    </row>
    <row r="290" spans="3:5" x14ac:dyDescent="0.25">
      <c r="C290" t="s">
        <v>66482</v>
      </c>
      <c r="D290">
        <v>1652</v>
      </c>
      <c r="E290" t="s">
        <v>66481</v>
      </c>
    </row>
    <row r="291" spans="3:5" x14ac:dyDescent="0.25">
      <c r="C291" t="s">
        <v>70326</v>
      </c>
      <c r="D291">
        <v>29808</v>
      </c>
      <c r="E291" t="s">
        <v>70325</v>
      </c>
    </row>
    <row r="292" spans="3:5" x14ac:dyDescent="0.25">
      <c r="C292" t="s">
        <v>66612</v>
      </c>
      <c r="D292">
        <v>1078</v>
      </c>
      <c r="E292" t="s">
        <v>66611</v>
      </c>
    </row>
    <row r="293" spans="3:5" x14ac:dyDescent="0.25">
      <c r="C293" t="s">
        <v>66715</v>
      </c>
      <c r="D293">
        <v>1108</v>
      </c>
      <c r="E293" t="s">
        <v>66714</v>
      </c>
    </row>
    <row r="294" spans="3:5" x14ac:dyDescent="0.25">
      <c r="C294" t="s">
        <v>71036</v>
      </c>
      <c r="D294">
        <v>29689</v>
      </c>
      <c r="E294" t="s">
        <v>70223</v>
      </c>
    </row>
    <row r="295" spans="3:5" x14ac:dyDescent="0.25">
      <c r="C295" t="s">
        <v>67305</v>
      </c>
      <c r="D295">
        <v>28819</v>
      </c>
      <c r="E295" t="s">
        <v>69814</v>
      </c>
    </row>
    <row r="296" spans="3:5" x14ac:dyDescent="0.25">
      <c r="C296" t="s">
        <v>67802</v>
      </c>
      <c r="D296">
        <v>26078</v>
      </c>
      <c r="E296" t="s">
        <v>69146</v>
      </c>
    </row>
    <row r="297" spans="3:5" x14ac:dyDescent="0.25">
      <c r="C297" t="s">
        <v>69830</v>
      </c>
      <c r="D297">
        <v>28841</v>
      </c>
      <c r="E297" t="s">
        <v>69829</v>
      </c>
    </row>
    <row r="298" spans="3:5" x14ac:dyDescent="0.25">
      <c r="C298" t="s">
        <v>67719</v>
      </c>
      <c r="D298">
        <v>24579</v>
      </c>
      <c r="E298" t="s">
        <v>68874</v>
      </c>
    </row>
    <row r="299" spans="3:5" x14ac:dyDescent="0.25">
      <c r="C299" t="s">
        <v>68381</v>
      </c>
      <c r="D299">
        <v>22525</v>
      </c>
      <c r="E299" t="s">
        <v>68380</v>
      </c>
    </row>
    <row r="300" spans="3:5" x14ac:dyDescent="0.25">
      <c r="C300" t="s">
        <v>68419</v>
      </c>
      <c r="D300">
        <v>22649</v>
      </c>
      <c r="E300" t="s">
        <v>68418</v>
      </c>
    </row>
    <row r="301" spans="3:5" x14ac:dyDescent="0.25">
      <c r="C301" t="s">
        <v>69384</v>
      </c>
      <c r="D301">
        <v>27738</v>
      </c>
      <c r="E301" t="s">
        <v>69383</v>
      </c>
    </row>
    <row r="302" spans="3:5" x14ac:dyDescent="0.25">
      <c r="C302" t="s">
        <v>69392</v>
      </c>
      <c r="D302">
        <v>27737</v>
      </c>
      <c r="E302" t="s">
        <v>69391</v>
      </c>
    </row>
    <row r="303" spans="3:5" x14ac:dyDescent="0.25">
      <c r="C303" t="s">
        <v>70988</v>
      </c>
      <c r="D303">
        <v>28587</v>
      </c>
      <c r="E303" t="s">
        <v>69649</v>
      </c>
    </row>
    <row r="304" spans="3:5" x14ac:dyDescent="0.25">
      <c r="C304" t="s">
        <v>66407</v>
      </c>
      <c r="D304">
        <v>1576</v>
      </c>
      <c r="E304" t="s">
        <v>66406</v>
      </c>
    </row>
    <row r="305" spans="3:5" x14ac:dyDescent="0.25">
      <c r="C305" t="s">
        <v>69440</v>
      </c>
      <c r="D305">
        <v>27908</v>
      </c>
      <c r="E305" t="s">
        <v>69439</v>
      </c>
    </row>
    <row r="306" spans="3:5" x14ac:dyDescent="0.25">
      <c r="C306" t="s">
        <v>69566</v>
      </c>
      <c r="D306">
        <v>28254</v>
      </c>
      <c r="E306" t="s">
        <v>69565</v>
      </c>
    </row>
    <row r="307" spans="3:5" x14ac:dyDescent="0.25">
      <c r="C307" t="s">
        <v>69354</v>
      </c>
      <c r="D307">
        <v>27438</v>
      </c>
      <c r="E307" t="s">
        <v>69353</v>
      </c>
    </row>
    <row r="308" spans="3:5" x14ac:dyDescent="0.25">
      <c r="C308" t="s">
        <v>67742</v>
      </c>
      <c r="D308">
        <v>28487</v>
      </c>
      <c r="E308" t="s">
        <v>69775</v>
      </c>
    </row>
    <row r="309" spans="3:5" x14ac:dyDescent="0.25">
      <c r="C309" t="s">
        <v>69512</v>
      </c>
      <c r="D309">
        <v>28033</v>
      </c>
      <c r="E309" t="s">
        <v>69511</v>
      </c>
    </row>
    <row r="310" spans="3:5" x14ac:dyDescent="0.25">
      <c r="C310" t="s">
        <v>70775</v>
      </c>
      <c r="D310">
        <v>1818</v>
      </c>
      <c r="E310" t="s">
        <v>67055</v>
      </c>
    </row>
    <row r="311" spans="3:5" x14ac:dyDescent="0.25">
      <c r="C311" t="s">
        <v>69219</v>
      </c>
      <c r="D311">
        <v>26585</v>
      </c>
      <c r="E311" t="s">
        <v>69218</v>
      </c>
    </row>
    <row r="312" spans="3:5" x14ac:dyDescent="0.25">
      <c r="C312" t="s">
        <v>70780</v>
      </c>
      <c r="D312">
        <v>1836</v>
      </c>
      <c r="E312" t="s">
        <v>67085</v>
      </c>
    </row>
    <row r="313" spans="3:5" x14ac:dyDescent="0.25">
      <c r="C313" t="s">
        <v>67557</v>
      </c>
      <c r="D313">
        <v>29694</v>
      </c>
      <c r="E313" t="s">
        <v>70247</v>
      </c>
    </row>
    <row r="314" spans="3:5" x14ac:dyDescent="0.25">
      <c r="C314" t="s">
        <v>66787</v>
      </c>
      <c r="D314">
        <v>1151</v>
      </c>
      <c r="E314" t="s">
        <v>66786</v>
      </c>
    </row>
    <row r="315" spans="3:5" x14ac:dyDescent="0.25">
      <c r="C315" t="s">
        <v>67479</v>
      </c>
      <c r="D315">
        <v>22156</v>
      </c>
      <c r="E315" t="s">
        <v>68241</v>
      </c>
    </row>
    <row r="316" spans="3:5" x14ac:dyDescent="0.25">
      <c r="C316" t="s">
        <v>69826</v>
      </c>
      <c r="D316">
        <v>28808</v>
      </c>
      <c r="E316" t="s">
        <v>69825</v>
      </c>
    </row>
    <row r="317" spans="3:5" x14ac:dyDescent="0.25">
      <c r="C317" t="s">
        <v>67657</v>
      </c>
      <c r="D317">
        <v>28509</v>
      </c>
      <c r="E317" t="s">
        <v>69657</v>
      </c>
    </row>
    <row r="318" spans="3:5" x14ac:dyDescent="0.25">
      <c r="C318" t="s">
        <v>68067</v>
      </c>
      <c r="D318">
        <v>27225</v>
      </c>
      <c r="E318" t="s">
        <v>69254</v>
      </c>
    </row>
    <row r="319" spans="3:5" x14ac:dyDescent="0.25">
      <c r="C319" t="s">
        <v>69943</v>
      </c>
      <c r="D319">
        <v>29025</v>
      </c>
      <c r="E319" t="s">
        <v>69942</v>
      </c>
    </row>
    <row r="320" spans="3:5" x14ac:dyDescent="0.25">
      <c r="C320" t="s">
        <v>70907</v>
      </c>
      <c r="D320">
        <v>22738</v>
      </c>
      <c r="E320" t="s">
        <v>68474</v>
      </c>
    </row>
    <row r="321" spans="3:5" x14ac:dyDescent="0.25">
      <c r="C321" t="s">
        <v>67602</v>
      </c>
      <c r="D321">
        <v>2162</v>
      </c>
      <c r="E321" t="s">
        <v>67601</v>
      </c>
    </row>
    <row r="322" spans="3:5" x14ac:dyDescent="0.25">
      <c r="C322" t="s">
        <v>67699</v>
      </c>
      <c r="D322">
        <v>28514</v>
      </c>
      <c r="E322" t="s">
        <v>69658</v>
      </c>
    </row>
    <row r="323" spans="3:5" x14ac:dyDescent="0.25">
      <c r="C323" t="s">
        <v>69877</v>
      </c>
      <c r="D323">
        <v>28827</v>
      </c>
      <c r="E323" t="s">
        <v>69876</v>
      </c>
    </row>
    <row r="324" spans="3:5" x14ac:dyDescent="0.25">
      <c r="C324" t="s">
        <v>66768</v>
      </c>
      <c r="D324">
        <v>1141</v>
      </c>
      <c r="E324" t="s">
        <v>66767</v>
      </c>
    </row>
    <row r="325" spans="3:5" x14ac:dyDescent="0.25">
      <c r="C325" t="s">
        <v>65549</v>
      </c>
      <c r="D325">
        <v>748</v>
      </c>
      <c r="E325" t="s">
        <v>65548</v>
      </c>
    </row>
    <row r="326" spans="3:5" x14ac:dyDescent="0.25">
      <c r="C326" t="s">
        <v>70800</v>
      </c>
      <c r="D326">
        <v>1925</v>
      </c>
      <c r="E326" t="s">
        <v>67211</v>
      </c>
    </row>
    <row r="327" spans="3:5" x14ac:dyDescent="0.25">
      <c r="C327" t="s">
        <v>67545</v>
      </c>
      <c r="D327">
        <v>29896</v>
      </c>
      <c r="E327" t="s">
        <v>70345</v>
      </c>
    </row>
    <row r="328" spans="3:5" x14ac:dyDescent="0.25">
      <c r="C328" t="s">
        <v>67493</v>
      </c>
      <c r="D328">
        <v>26071</v>
      </c>
      <c r="E328" t="s">
        <v>69118</v>
      </c>
    </row>
    <row r="329" spans="3:5" x14ac:dyDescent="0.25">
      <c r="C329" t="s">
        <v>70641</v>
      </c>
      <c r="D329">
        <v>336</v>
      </c>
      <c r="E329" t="s">
        <v>65794</v>
      </c>
    </row>
    <row r="330" spans="3:5" x14ac:dyDescent="0.25">
      <c r="C330" t="s">
        <v>67814</v>
      </c>
      <c r="D330">
        <v>20853</v>
      </c>
      <c r="E330" t="s">
        <v>67813</v>
      </c>
    </row>
    <row r="331" spans="3:5" x14ac:dyDescent="0.25">
      <c r="C331" t="s">
        <v>70642</v>
      </c>
      <c r="D331">
        <v>337</v>
      </c>
      <c r="E331" t="s">
        <v>65795</v>
      </c>
    </row>
    <row r="332" spans="3:5" x14ac:dyDescent="0.25">
      <c r="C332" t="s">
        <v>68462</v>
      </c>
      <c r="D332">
        <v>22853</v>
      </c>
      <c r="E332" t="s">
        <v>68461</v>
      </c>
    </row>
    <row r="333" spans="3:5" x14ac:dyDescent="0.25">
      <c r="C333" t="s">
        <v>68400</v>
      </c>
      <c r="D333">
        <v>22585</v>
      </c>
      <c r="E333" t="s">
        <v>68399</v>
      </c>
    </row>
    <row r="334" spans="3:5" x14ac:dyDescent="0.25">
      <c r="C334" t="s">
        <v>65797</v>
      </c>
      <c r="D334">
        <v>338</v>
      </c>
      <c r="E334" t="s">
        <v>65796</v>
      </c>
    </row>
    <row r="335" spans="3:5" x14ac:dyDescent="0.25">
      <c r="C335" t="s">
        <v>66589</v>
      </c>
      <c r="D335">
        <v>1062</v>
      </c>
      <c r="E335" t="s">
        <v>66588</v>
      </c>
    </row>
    <row r="336" spans="3:5" x14ac:dyDescent="0.25">
      <c r="C336" t="s">
        <v>66749</v>
      </c>
      <c r="D336">
        <v>1129</v>
      </c>
      <c r="E336" t="s">
        <v>66748</v>
      </c>
    </row>
    <row r="337" spans="3:5" x14ac:dyDescent="0.25">
      <c r="C337" t="s">
        <v>68628</v>
      </c>
      <c r="D337">
        <v>22774</v>
      </c>
      <c r="E337" t="s">
        <v>68627</v>
      </c>
    </row>
    <row r="338" spans="3:5" x14ac:dyDescent="0.25">
      <c r="C338" t="s">
        <v>68144</v>
      </c>
      <c r="D338">
        <v>29661</v>
      </c>
      <c r="E338" t="s">
        <v>70205</v>
      </c>
    </row>
    <row r="339" spans="3:5" x14ac:dyDescent="0.25">
      <c r="C339" t="s">
        <v>70073</v>
      </c>
      <c r="D339">
        <v>29209</v>
      </c>
      <c r="E339" t="s">
        <v>70072</v>
      </c>
    </row>
    <row r="340" spans="3:5" x14ac:dyDescent="0.25">
      <c r="C340" t="s">
        <v>68027</v>
      </c>
      <c r="D340">
        <v>25981</v>
      </c>
      <c r="E340" t="s">
        <v>69106</v>
      </c>
    </row>
    <row r="341" spans="3:5" x14ac:dyDescent="0.25">
      <c r="C341" t="s">
        <v>69229</v>
      </c>
      <c r="D341">
        <v>26979</v>
      </c>
      <c r="E341" t="s">
        <v>69228</v>
      </c>
    </row>
    <row r="342" spans="3:5" x14ac:dyDescent="0.25">
      <c r="C342" t="s">
        <v>67907</v>
      </c>
      <c r="D342">
        <v>20713</v>
      </c>
      <c r="E342" t="s">
        <v>67906</v>
      </c>
    </row>
    <row r="343" spans="3:5" x14ac:dyDescent="0.25">
      <c r="C343" t="s">
        <v>70849</v>
      </c>
      <c r="D343">
        <v>18578</v>
      </c>
      <c r="E343" t="s">
        <v>67770</v>
      </c>
    </row>
    <row r="344" spans="3:5" x14ac:dyDescent="0.25">
      <c r="C344" t="s">
        <v>69406</v>
      </c>
      <c r="D344">
        <v>27771</v>
      </c>
      <c r="E344" t="s">
        <v>69405</v>
      </c>
    </row>
    <row r="345" spans="3:5" x14ac:dyDescent="0.25">
      <c r="C345" t="s">
        <v>69813</v>
      </c>
      <c r="D345">
        <v>31333</v>
      </c>
      <c r="E345" t="s">
        <v>70477</v>
      </c>
    </row>
    <row r="346" spans="3:5" x14ac:dyDescent="0.25">
      <c r="C346" t="s">
        <v>68353</v>
      </c>
      <c r="D346">
        <v>22526</v>
      </c>
      <c r="E346" t="s">
        <v>68352</v>
      </c>
    </row>
    <row r="347" spans="3:5" x14ac:dyDescent="0.25">
      <c r="C347" t="s">
        <v>67066</v>
      </c>
      <c r="D347">
        <v>1824</v>
      </c>
      <c r="E347" t="s">
        <v>67065</v>
      </c>
    </row>
    <row r="348" spans="3:5" x14ac:dyDescent="0.25">
      <c r="C348" t="s">
        <v>70919</v>
      </c>
      <c r="D348">
        <v>22417</v>
      </c>
      <c r="E348" t="s">
        <v>68520</v>
      </c>
    </row>
    <row r="349" spans="3:5" x14ac:dyDescent="0.25">
      <c r="C349" t="s">
        <v>70742</v>
      </c>
      <c r="D349">
        <v>1105</v>
      </c>
      <c r="E349" t="s">
        <v>66711</v>
      </c>
    </row>
    <row r="350" spans="3:5" x14ac:dyDescent="0.25">
      <c r="C350" t="s">
        <v>70822</v>
      </c>
      <c r="D350">
        <v>2172</v>
      </c>
      <c r="E350" t="s">
        <v>67598</v>
      </c>
    </row>
    <row r="351" spans="3:5" x14ac:dyDescent="0.25">
      <c r="C351" t="s">
        <v>70052</v>
      </c>
      <c r="D351">
        <v>29238</v>
      </c>
      <c r="E351" t="s">
        <v>70051</v>
      </c>
    </row>
    <row r="352" spans="3:5" x14ac:dyDescent="0.25">
      <c r="C352" t="s">
        <v>67089</v>
      </c>
      <c r="D352">
        <v>1838</v>
      </c>
      <c r="E352" t="s">
        <v>67088</v>
      </c>
    </row>
    <row r="353" spans="3:5" x14ac:dyDescent="0.25">
      <c r="C353" t="s">
        <v>68154</v>
      </c>
      <c r="D353">
        <v>23832</v>
      </c>
      <c r="E353" t="s">
        <v>68802</v>
      </c>
    </row>
    <row r="354" spans="3:5" x14ac:dyDescent="0.25">
      <c r="C354" t="s">
        <v>70929</v>
      </c>
      <c r="D354">
        <v>26056</v>
      </c>
      <c r="E354" t="s">
        <v>68977</v>
      </c>
    </row>
    <row r="355" spans="3:5" x14ac:dyDescent="0.25">
      <c r="C355" t="s">
        <v>70925</v>
      </c>
      <c r="D355">
        <v>22694</v>
      </c>
      <c r="E355" t="s">
        <v>68717</v>
      </c>
    </row>
    <row r="356" spans="3:5" x14ac:dyDescent="0.25">
      <c r="C356" t="s">
        <v>65585</v>
      </c>
      <c r="D356">
        <v>801</v>
      </c>
      <c r="E356" t="s">
        <v>65584</v>
      </c>
    </row>
    <row r="357" spans="3:5" x14ac:dyDescent="0.25">
      <c r="C357" t="s">
        <v>67213</v>
      </c>
      <c r="D357">
        <v>1926</v>
      </c>
      <c r="E357" t="s">
        <v>67212</v>
      </c>
    </row>
    <row r="358" spans="3:5" x14ac:dyDescent="0.25">
      <c r="C358" t="s">
        <v>68757</v>
      </c>
      <c r="D358">
        <v>22751</v>
      </c>
      <c r="E358" t="s">
        <v>68756</v>
      </c>
    </row>
    <row r="359" spans="3:5" x14ac:dyDescent="0.25">
      <c r="C359" t="s">
        <v>67945</v>
      </c>
      <c r="D359">
        <v>19469</v>
      </c>
      <c r="E359" t="s">
        <v>67944</v>
      </c>
    </row>
    <row r="360" spans="3:5" x14ac:dyDescent="0.25">
      <c r="C360" t="s">
        <v>67296</v>
      </c>
      <c r="D360">
        <v>25973</v>
      </c>
      <c r="E360" t="s">
        <v>68986</v>
      </c>
    </row>
    <row r="361" spans="3:5" x14ac:dyDescent="0.25">
      <c r="C361" t="s">
        <v>67382</v>
      </c>
      <c r="D361">
        <v>26057</v>
      </c>
      <c r="E361" t="s">
        <v>68978</v>
      </c>
    </row>
    <row r="362" spans="3:5" x14ac:dyDescent="0.25">
      <c r="C362" t="s">
        <v>67996</v>
      </c>
      <c r="D362">
        <v>20725</v>
      </c>
      <c r="E362" t="s">
        <v>67995</v>
      </c>
    </row>
    <row r="363" spans="3:5" x14ac:dyDescent="0.25">
      <c r="C363" t="s">
        <v>65799</v>
      </c>
      <c r="D363">
        <v>339</v>
      </c>
      <c r="E363" t="s">
        <v>65798</v>
      </c>
    </row>
    <row r="364" spans="3:5" x14ac:dyDescent="0.25">
      <c r="C364" t="s">
        <v>70715</v>
      </c>
      <c r="D364">
        <v>1619</v>
      </c>
      <c r="E364" t="s">
        <v>66447</v>
      </c>
    </row>
    <row r="365" spans="3:5" x14ac:dyDescent="0.25">
      <c r="C365" t="s">
        <v>65561</v>
      </c>
      <c r="D365">
        <v>775</v>
      </c>
      <c r="E365" t="s">
        <v>65560</v>
      </c>
    </row>
    <row r="366" spans="3:5" x14ac:dyDescent="0.25">
      <c r="C366" t="s">
        <v>69537</v>
      </c>
      <c r="D366">
        <v>28573</v>
      </c>
      <c r="E366" t="s">
        <v>69765</v>
      </c>
    </row>
    <row r="367" spans="3:5" x14ac:dyDescent="0.25">
      <c r="C367" t="s">
        <v>67157</v>
      </c>
      <c r="D367">
        <v>1877</v>
      </c>
      <c r="E367" t="s">
        <v>67156</v>
      </c>
    </row>
    <row r="368" spans="3:5" x14ac:dyDescent="0.25">
      <c r="C368" t="s">
        <v>67965</v>
      </c>
      <c r="D368">
        <v>27259</v>
      </c>
      <c r="E368" t="s">
        <v>69247</v>
      </c>
    </row>
    <row r="369" spans="3:5" x14ac:dyDescent="0.25">
      <c r="C369" t="s">
        <v>65985</v>
      </c>
      <c r="D369">
        <v>476</v>
      </c>
      <c r="E369" t="s">
        <v>65984</v>
      </c>
    </row>
    <row r="370" spans="3:5" x14ac:dyDescent="0.25">
      <c r="C370" t="s">
        <v>69152</v>
      </c>
      <c r="D370">
        <v>29686</v>
      </c>
      <c r="E370" t="s">
        <v>70198</v>
      </c>
    </row>
    <row r="371" spans="3:5" x14ac:dyDescent="0.25">
      <c r="C371" t="s">
        <v>68143</v>
      </c>
      <c r="D371">
        <v>28546</v>
      </c>
      <c r="E371" t="s">
        <v>69652</v>
      </c>
    </row>
    <row r="372" spans="3:5" x14ac:dyDescent="0.25">
      <c r="C372" t="s">
        <v>70881</v>
      </c>
      <c r="D372">
        <v>19225</v>
      </c>
      <c r="E372" t="s">
        <v>68131</v>
      </c>
    </row>
    <row r="373" spans="3:5" x14ac:dyDescent="0.25">
      <c r="C373" t="s">
        <v>70847</v>
      </c>
      <c r="D373">
        <v>18561</v>
      </c>
      <c r="E373" t="s">
        <v>67767</v>
      </c>
    </row>
    <row r="374" spans="3:5" x14ac:dyDescent="0.25">
      <c r="C374" t="s">
        <v>67355</v>
      </c>
      <c r="D374">
        <v>28550</v>
      </c>
      <c r="E374" t="s">
        <v>69714</v>
      </c>
    </row>
    <row r="375" spans="3:5" x14ac:dyDescent="0.25">
      <c r="C375" t="s">
        <v>67368</v>
      </c>
      <c r="D375">
        <v>28835</v>
      </c>
      <c r="E375" t="s">
        <v>69875</v>
      </c>
    </row>
    <row r="376" spans="3:5" x14ac:dyDescent="0.25">
      <c r="C376" t="s">
        <v>67555</v>
      </c>
      <c r="D376">
        <v>21586</v>
      </c>
      <c r="E376" t="s">
        <v>68097</v>
      </c>
    </row>
    <row r="377" spans="3:5" x14ac:dyDescent="0.25">
      <c r="C377" t="s">
        <v>70912</v>
      </c>
      <c r="D377">
        <v>23073</v>
      </c>
      <c r="E377" t="s">
        <v>68497</v>
      </c>
    </row>
    <row r="378" spans="3:5" x14ac:dyDescent="0.25">
      <c r="C378" t="s">
        <v>70776</v>
      </c>
      <c r="D378">
        <v>1820</v>
      </c>
      <c r="E378" t="s">
        <v>67058</v>
      </c>
    </row>
    <row r="379" spans="3:5" x14ac:dyDescent="0.25">
      <c r="C379" t="s">
        <v>67424</v>
      </c>
      <c r="D379">
        <v>17869</v>
      </c>
      <c r="E379" t="s">
        <v>67666</v>
      </c>
    </row>
    <row r="380" spans="3:5" x14ac:dyDescent="0.25">
      <c r="C380" t="s">
        <v>67956</v>
      </c>
      <c r="D380">
        <v>28555</v>
      </c>
      <c r="E380" t="s">
        <v>69756</v>
      </c>
    </row>
    <row r="381" spans="3:5" x14ac:dyDescent="0.25">
      <c r="C381" t="s">
        <v>66840</v>
      </c>
      <c r="D381">
        <v>1182</v>
      </c>
      <c r="E381" t="s">
        <v>66839</v>
      </c>
    </row>
    <row r="382" spans="3:5" x14ac:dyDescent="0.25">
      <c r="C382" t="s">
        <v>67489</v>
      </c>
      <c r="D382">
        <v>1993</v>
      </c>
      <c r="E382" t="s">
        <v>67488</v>
      </c>
    </row>
    <row r="383" spans="3:5" x14ac:dyDescent="0.25">
      <c r="C383" t="s">
        <v>70943</v>
      </c>
      <c r="D383">
        <v>25953</v>
      </c>
      <c r="E383" t="s">
        <v>69018</v>
      </c>
    </row>
    <row r="384" spans="3:5" x14ac:dyDescent="0.25">
      <c r="C384" t="s">
        <v>67012</v>
      </c>
      <c r="D384">
        <v>1793</v>
      </c>
      <c r="E384" t="s">
        <v>67011</v>
      </c>
    </row>
    <row r="385" spans="3:5" x14ac:dyDescent="0.25">
      <c r="C385" t="s">
        <v>70789</v>
      </c>
      <c r="D385">
        <v>1874</v>
      </c>
      <c r="E385" t="s">
        <v>67152</v>
      </c>
    </row>
    <row r="386" spans="3:5" x14ac:dyDescent="0.25">
      <c r="C386" t="s">
        <v>66764</v>
      </c>
      <c r="D386">
        <v>1138</v>
      </c>
      <c r="E386" t="s">
        <v>66763</v>
      </c>
    </row>
    <row r="387" spans="3:5" x14ac:dyDescent="0.25">
      <c r="C387" t="s">
        <v>68320</v>
      </c>
      <c r="D387">
        <v>22662</v>
      </c>
      <c r="E387" t="s">
        <v>68319</v>
      </c>
    </row>
    <row r="388" spans="3:5" x14ac:dyDescent="0.25">
      <c r="C388" t="s">
        <v>70643</v>
      </c>
      <c r="D388">
        <v>340</v>
      </c>
      <c r="E388" t="s">
        <v>65800</v>
      </c>
    </row>
    <row r="389" spans="3:5" x14ac:dyDescent="0.25">
      <c r="C389" t="s">
        <v>69504</v>
      </c>
      <c r="D389">
        <v>28025</v>
      </c>
      <c r="E389" t="s">
        <v>69503</v>
      </c>
    </row>
    <row r="390" spans="3:5" x14ac:dyDescent="0.25">
      <c r="C390" t="s">
        <v>70848</v>
      </c>
      <c r="D390">
        <v>18616</v>
      </c>
      <c r="E390" t="s">
        <v>67769</v>
      </c>
    </row>
    <row r="391" spans="3:5" x14ac:dyDescent="0.25">
      <c r="C391" t="s">
        <v>70100</v>
      </c>
      <c r="D391">
        <v>29346</v>
      </c>
      <c r="E391" t="s">
        <v>70099</v>
      </c>
    </row>
    <row r="392" spans="3:5" x14ac:dyDescent="0.25">
      <c r="C392" t="s">
        <v>66796</v>
      </c>
      <c r="D392">
        <v>1156</v>
      </c>
      <c r="E392" t="s">
        <v>66795</v>
      </c>
    </row>
    <row r="393" spans="3:5" x14ac:dyDescent="0.25">
      <c r="C393" t="s">
        <v>71047</v>
      </c>
      <c r="D393">
        <v>31357</v>
      </c>
      <c r="E393" t="s">
        <v>70461</v>
      </c>
    </row>
    <row r="394" spans="3:5" x14ac:dyDescent="0.25">
      <c r="C394" t="s">
        <v>70372</v>
      </c>
      <c r="D394">
        <v>30110</v>
      </c>
      <c r="E394" t="s">
        <v>70371</v>
      </c>
    </row>
    <row r="395" spans="3:5" x14ac:dyDescent="0.25">
      <c r="C395" t="s">
        <v>68668</v>
      </c>
      <c r="D395">
        <v>22893</v>
      </c>
      <c r="E395" t="s">
        <v>68667</v>
      </c>
    </row>
    <row r="396" spans="3:5" x14ac:dyDescent="0.25">
      <c r="C396" t="s">
        <v>65522</v>
      </c>
      <c r="D396">
        <v>716</v>
      </c>
      <c r="E396" t="s">
        <v>65521</v>
      </c>
    </row>
    <row r="397" spans="3:5" x14ac:dyDescent="0.25">
      <c r="C397" t="s">
        <v>65966</v>
      </c>
      <c r="D397">
        <v>460</v>
      </c>
      <c r="E397" t="s">
        <v>65965</v>
      </c>
    </row>
    <row r="398" spans="3:5" x14ac:dyDescent="0.25">
      <c r="C398" t="s">
        <v>68885</v>
      </c>
      <c r="D398">
        <v>24634</v>
      </c>
      <c r="E398" t="s">
        <v>68884</v>
      </c>
    </row>
    <row r="399" spans="3:5" x14ac:dyDescent="0.25">
      <c r="C399" t="s">
        <v>68812</v>
      </c>
      <c r="D399">
        <v>22798</v>
      </c>
      <c r="E399" t="s">
        <v>68811</v>
      </c>
    </row>
    <row r="400" spans="3:5" x14ac:dyDescent="0.25">
      <c r="C400" t="s">
        <v>69094</v>
      </c>
      <c r="D400">
        <v>26040</v>
      </c>
      <c r="E400" t="s">
        <v>69093</v>
      </c>
    </row>
    <row r="401" spans="3:5" x14ac:dyDescent="0.25">
      <c r="C401" t="s">
        <v>71023</v>
      </c>
      <c r="D401">
        <v>29721</v>
      </c>
      <c r="E401" t="s">
        <v>70156</v>
      </c>
    </row>
    <row r="402" spans="3:5" x14ac:dyDescent="0.25">
      <c r="C402" t="s">
        <v>70064</v>
      </c>
      <c r="D402">
        <v>29251</v>
      </c>
      <c r="E402" t="s">
        <v>70063</v>
      </c>
    </row>
    <row r="403" spans="3:5" x14ac:dyDescent="0.25">
      <c r="C403" t="s">
        <v>68398</v>
      </c>
      <c r="D403">
        <v>22527</v>
      </c>
      <c r="E403" t="s">
        <v>68397</v>
      </c>
    </row>
    <row r="404" spans="3:5" x14ac:dyDescent="0.25">
      <c r="C404" t="s">
        <v>70957</v>
      </c>
      <c r="D404">
        <v>26022</v>
      </c>
      <c r="E404" t="s">
        <v>69069</v>
      </c>
    </row>
    <row r="405" spans="3:5" x14ac:dyDescent="0.25">
      <c r="C405" t="s">
        <v>70417</v>
      </c>
      <c r="D405">
        <v>31099</v>
      </c>
      <c r="E405" t="s">
        <v>70416</v>
      </c>
    </row>
    <row r="406" spans="3:5" x14ac:dyDescent="0.25">
      <c r="C406" t="s">
        <v>67668</v>
      </c>
      <c r="D406">
        <v>17890</v>
      </c>
      <c r="E406" t="s">
        <v>67667</v>
      </c>
    </row>
    <row r="407" spans="3:5" x14ac:dyDescent="0.25">
      <c r="C407" t="s">
        <v>66109</v>
      </c>
      <c r="D407">
        <v>1352</v>
      </c>
      <c r="E407" t="s">
        <v>66108</v>
      </c>
    </row>
    <row r="408" spans="3:5" x14ac:dyDescent="0.25">
      <c r="C408" t="s">
        <v>70644</v>
      </c>
      <c r="D408">
        <v>341</v>
      </c>
      <c r="E408" t="s">
        <v>65801</v>
      </c>
    </row>
    <row r="409" spans="3:5" x14ac:dyDescent="0.25">
      <c r="C409" t="s">
        <v>70391</v>
      </c>
      <c r="D409">
        <v>30335</v>
      </c>
      <c r="E409" t="s">
        <v>70390</v>
      </c>
    </row>
    <row r="410" spans="3:5" x14ac:dyDescent="0.25">
      <c r="C410" t="s">
        <v>69386</v>
      </c>
      <c r="D410">
        <v>27736</v>
      </c>
      <c r="E410" t="s">
        <v>69385</v>
      </c>
    </row>
    <row r="411" spans="3:5" x14ac:dyDescent="0.25">
      <c r="C411" t="s">
        <v>66237</v>
      </c>
      <c r="D411">
        <v>1441</v>
      </c>
      <c r="E411" t="s">
        <v>66236</v>
      </c>
    </row>
    <row r="412" spans="3:5" x14ac:dyDescent="0.25">
      <c r="C412" t="s">
        <v>68843</v>
      </c>
      <c r="D412">
        <v>24207</v>
      </c>
      <c r="E412" t="s">
        <v>68842</v>
      </c>
    </row>
    <row r="413" spans="3:5" x14ac:dyDescent="0.25">
      <c r="C413" t="s">
        <v>70664</v>
      </c>
      <c r="D413">
        <v>429</v>
      </c>
      <c r="E413" t="s">
        <v>65938</v>
      </c>
    </row>
    <row r="414" spans="3:5" x14ac:dyDescent="0.25">
      <c r="C414" t="s">
        <v>70842</v>
      </c>
      <c r="D414">
        <v>18763</v>
      </c>
      <c r="E414" t="s">
        <v>67735</v>
      </c>
    </row>
    <row r="415" spans="3:5" x14ac:dyDescent="0.25">
      <c r="C415" t="s">
        <v>70840</v>
      </c>
      <c r="D415">
        <v>17408</v>
      </c>
      <c r="E415" t="s">
        <v>67715</v>
      </c>
    </row>
    <row r="416" spans="3:5" x14ac:dyDescent="0.25">
      <c r="C416" t="s">
        <v>67801</v>
      </c>
      <c r="D416">
        <v>28498</v>
      </c>
      <c r="E416" t="s">
        <v>69710</v>
      </c>
    </row>
    <row r="417" spans="3:5" x14ac:dyDescent="0.25">
      <c r="C417" t="s">
        <v>69358</v>
      </c>
      <c r="D417">
        <v>28566</v>
      </c>
      <c r="E417" t="s">
        <v>69704</v>
      </c>
    </row>
    <row r="418" spans="3:5" x14ac:dyDescent="0.25">
      <c r="C418" t="s">
        <v>65803</v>
      </c>
      <c r="D418">
        <v>3177</v>
      </c>
      <c r="E418" t="s">
        <v>65802</v>
      </c>
    </row>
    <row r="419" spans="3:5" x14ac:dyDescent="0.25">
      <c r="C419" t="s">
        <v>69742</v>
      </c>
      <c r="D419">
        <v>28559</v>
      </c>
      <c r="E419" t="s">
        <v>69741</v>
      </c>
    </row>
    <row r="420" spans="3:5" x14ac:dyDescent="0.25">
      <c r="C420" t="s">
        <v>70725</v>
      </c>
      <c r="D420">
        <v>1010</v>
      </c>
      <c r="E420" t="s">
        <v>66538</v>
      </c>
    </row>
    <row r="421" spans="3:5" x14ac:dyDescent="0.25">
      <c r="C421" t="s">
        <v>67068</v>
      </c>
      <c r="D421">
        <v>1825</v>
      </c>
      <c r="E421" t="s">
        <v>67067</v>
      </c>
    </row>
    <row r="422" spans="3:5" x14ac:dyDescent="0.25">
      <c r="C422" t="s">
        <v>65414</v>
      </c>
      <c r="D422">
        <v>307</v>
      </c>
      <c r="E422" t="s">
        <v>65413</v>
      </c>
    </row>
    <row r="423" spans="3:5" x14ac:dyDescent="0.25">
      <c r="C423" t="s">
        <v>70702</v>
      </c>
      <c r="D423">
        <v>1487</v>
      </c>
      <c r="E423" t="s">
        <v>66294</v>
      </c>
    </row>
    <row r="424" spans="3:5" x14ac:dyDescent="0.25">
      <c r="C424" t="s">
        <v>65753</v>
      </c>
      <c r="D424">
        <v>988</v>
      </c>
      <c r="E424" t="s">
        <v>65752</v>
      </c>
    </row>
    <row r="425" spans="3:5" x14ac:dyDescent="0.25">
      <c r="C425" t="s">
        <v>70634</v>
      </c>
      <c r="D425">
        <v>999</v>
      </c>
      <c r="E425" t="s">
        <v>65765</v>
      </c>
    </row>
    <row r="426" spans="3:5" x14ac:dyDescent="0.25">
      <c r="C426" t="s">
        <v>70539</v>
      </c>
      <c r="D426">
        <v>31334</v>
      </c>
      <c r="E426" t="s">
        <v>70538</v>
      </c>
    </row>
    <row r="427" spans="3:5" x14ac:dyDescent="0.25">
      <c r="C427" t="s">
        <v>68636</v>
      </c>
      <c r="D427">
        <v>23317</v>
      </c>
      <c r="E427" t="s">
        <v>68635</v>
      </c>
    </row>
    <row r="428" spans="3:5" x14ac:dyDescent="0.25">
      <c r="C428" t="s">
        <v>70749</v>
      </c>
      <c r="D428">
        <v>1152</v>
      </c>
      <c r="E428" t="s">
        <v>66788</v>
      </c>
    </row>
    <row r="429" spans="3:5" x14ac:dyDescent="0.25">
      <c r="C429" t="s">
        <v>70823</v>
      </c>
      <c r="D429">
        <v>16774</v>
      </c>
      <c r="E429" t="s">
        <v>67605</v>
      </c>
    </row>
    <row r="430" spans="3:5" x14ac:dyDescent="0.25">
      <c r="C430" t="s">
        <v>66243</v>
      </c>
      <c r="D430">
        <v>1444</v>
      </c>
      <c r="E430" t="s">
        <v>66242</v>
      </c>
    </row>
    <row r="431" spans="3:5" x14ac:dyDescent="0.25">
      <c r="C431" t="s">
        <v>68219</v>
      </c>
      <c r="D431">
        <v>21903</v>
      </c>
      <c r="E431" t="s">
        <v>68218</v>
      </c>
    </row>
    <row r="432" spans="3:5" x14ac:dyDescent="0.25">
      <c r="C432" t="s">
        <v>66111</v>
      </c>
      <c r="D432">
        <v>1353</v>
      </c>
      <c r="E432" t="s">
        <v>66110</v>
      </c>
    </row>
    <row r="433" spans="3:5" x14ac:dyDescent="0.25">
      <c r="C433" t="s">
        <v>70917</v>
      </c>
      <c r="D433">
        <v>22422</v>
      </c>
      <c r="E433" t="s">
        <v>68516</v>
      </c>
    </row>
    <row r="434" spans="3:5" x14ac:dyDescent="0.25">
      <c r="C434" t="s">
        <v>67081</v>
      </c>
      <c r="D434">
        <v>1833</v>
      </c>
      <c r="E434" t="s">
        <v>67080</v>
      </c>
    </row>
    <row r="435" spans="3:5" x14ac:dyDescent="0.25">
      <c r="C435" t="s">
        <v>67578</v>
      </c>
      <c r="D435">
        <v>16122</v>
      </c>
      <c r="E435" t="s">
        <v>67577</v>
      </c>
    </row>
    <row r="436" spans="3:5" x14ac:dyDescent="0.25">
      <c r="C436" t="s">
        <v>67821</v>
      </c>
      <c r="D436">
        <v>28503</v>
      </c>
      <c r="E436" t="s">
        <v>69740</v>
      </c>
    </row>
    <row r="437" spans="3:5" x14ac:dyDescent="0.25">
      <c r="C437" t="s">
        <v>65805</v>
      </c>
      <c r="D437">
        <v>345</v>
      </c>
      <c r="E437" t="s">
        <v>65804</v>
      </c>
    </row>
    <row r="438" spans="3:5" x14ac:dyDescent="0.25">
      <c r="C438" t="s">
        <v>67217</v>
      </c>
      <c r="D438">
        <v>1928</v>
      </c>
      <c r="E438" t="s">
        <v>67216</v>
      </c>
    </row>
    <row r="439" spans="3:5" x14ac:dyDescent="0.25">
      <c r="C439" t="s">
        <v>66187</v>
      </c>
      <c r="D439">
        <v>1406</v>
      </c>
      <c r="E439" t="s">
        <v>66186</v>
      </c>
    </row>
    <row r="440" spans="3:5" x14ac:dyDescent="0.25">
      <c r="C440" t="s">
        <v>66521</v>
      </c>
      <c r="D440">
        <v>1689</v>
      </c>
      <c r="E440" t="s">
        <v>66520</v>
      </c>
    </row>
    <row r="441" spans="3:5" x14ac:dyDescent="0.25">
      <c r="C441" t="s">
        <v>70446</v>
      </c>
      <c r="D441">
        <v>31234</v>
      </c>
      <c r="E441" t="s">
        <v>70445</v>
      </c>
    </row>
    <row r="442" spans="3:5" x14ac:dyDescent="0.25">
      <c r="C442" t="s">
        <v>70909</v>
      </c>
      <c r="D442">
        <v>22723</v>
      </c>
      <c r="E442" t="s">
        <v>68481</v>
      </c>
    </row>
    <row r="443" spans="3:5" x14ac:dyDescent="0.25">
      <c r="C443" t="s">
        <v>65705</v>
      </c>
      <c r="D443">
        <v>945</v>
      </c>
      <c r="E443" t="s">
        <v>65704</v>
      </c>
    </row>
    <row r="444" spans="3:5" x14ac:dyDescent="0.25">
      <c r="C444" t="s">
        <v>70383</v>
      </c>
      <c r="D444">
        <v>30109</v>
      </c>
      <c r="E444" t="s">
        <v>70382</v>
      </c>
    </row>
    <row r="445" spans="3:5" x14ac:dyDescent="0.25">
      <c r="C445" t="s">
        <v>68264</v>
      </c>
      <c r="D445">
        <v>26130</v>
      </c>
      <c r="E445" t="s">
        <v>69127</v>
      </c>
    </row>
    <row r="446" spans="3:5" x14ac:dyDescent="0.25">
      <c r="C446" t="s">
        <v>68263</v>
      </c>
      <c r="D446">
        <v>22223</v>
      </c>
      <c r="E446" t="s">
        <v>68262</v>
      </c>
    </row>
    <row r="447" spans="3:5" x14ac:dyDescent="0.25">
      <c r="C447" t="s">
        <v>70340</v>
      </c>
      <c r="D447">
        <v>29533</v>
      </c>
      <c r="E447" t="s">
        <v>70339</v>
      </c>
    </row>
    <row r="448" spans="3:5" x14ac:dyDescent="0.25">
      <c r="C448" t="s">
        <v>70621</v>
      </c>
      <c r="D448">
        <v>799</v>
      </c>
      <c r="E448" t="s">
        <v>65581</v>
      </c>
    </row>
    <row r="449" spans="3:5" x14ac:dyDescent="0.25">
      <c r="C449" t="s">
        <v>70858</v>
      </c>
      <c r="D449">
        <v>20283</v>
      </c>
      <c r="E449" t="s">
        <v>67829</v>
      </c>
    </row>
    <row r="450" spans="3:5" x14ac:dyDescent="0.25">
      <c r="C450" t="s">
        <v>68183</v>
      </c>
      <c r="D450">
        <v>22098</v>
      </c>
      <c r="E450" t="s">
        <v>68182</v>
      </c>
    </row>
    <row r="451" spans="3:5" x14ac:dyDescent="0.25">
      <c r="C451" t="s">
        <v>68208</v>
      </c>
      <c r="D451">
        <v>21915</v>
      </c>
      <c r="E451" t="s">
        <v>68207</v>
      </c>
    </row>
    <row r="452" spans="3:5" x14ac:dyDescent="0.25">
      <c r="C452" t="s">
        <v>70767</v>
      </c>
      <c r="D452">
        <v>1779</v>
      </c>
      <c r="E452" t="s">
        <v>66991</v>
      </c>
    </row>
    <row r="453" spans="3:5" x14ac:dyDescent="0.25">
      <c r="C453" t="s">
        <v>67420</v>
      </c>
      <c r="D453">
        <v>24083</v>
      </c>
      <c r="E453" t="s">
        <v>68822</v>
      </c>
    </row>
    <row r="454" spans="3:5" x14ac:dyDescent="0.25">
      <c r="C454" t="s">
        <v>70784</v>
      </c>
      <c r="D454">
        <v>1852</v>
      </c>
      <c r="E454" t="s">
        <v>67113</v>
      </c>
    </row>
    <row r="455" spans="3:5" x14ac:dyDescent="0.25">
      <c r="C455" t="s">
        <v>70504</v>
      </c>
      <c r="D455">
        <v>31282</v>
      </c>
      <c r="E455" t="s">
        <v>70503</v>
      </c>
    </row>
    <row r="456" spans="3:5" x14ac:dyDescent="0.25">
      <c r="C456" t="s">
        <v>68523</v>
      </c>
      <c r="D456">
        <v>27236</v>
      </c>
      <c r="E456" t="s">
        <v>69265</v>
      </c>
    </row>
    <row r="457" spans="3:5" x14ac:dyDescent="0.25">
      <c r="C457" t="s">
        <v>69987</v>
      </c>
      <c r="D457">
        <v>29048</v>
      </c>
      <c r="E457" t="s">
        <v>69986</v>
      </c>
    </row>
    <row r="458" spans="3:5" x14ac:dyDescent="0.25">
      <c r="C458" t="s">
        <v>66113</v>
      </c>
      <c r="D458">
        <v>1354</v>
      </c>
      <c r="E458" t="s">
        <v>66112</v>
      </c>
    </row>
    <row r="459" spans="3:5" x14ac:dyDescent="0.25">
      <c r="C459" t="s">
        <v>68228</v>
      </c>
      <c r="D459">
        <v>27229</v>
      </c>
      <c r="E459" t="s">
        <v>69258</v>
      </c>
    </row>
    <row r="460" spans="3:5" x14ac:dyDescent="0.25">
      <c r="C460" t="s">
        <v>70293</v>
      </c>
      <c r="D460">
        <v>29791</v>
      </c>
      <c r="E460" t="s">
        <v>70292</v>
      </c>
    </row>
    <row r="461" spans="3:5" x14ac:dyDescent="0.25">
      <c r="C461" t="s">
        <v>68402</v>
      </c>
      <c r="D461">
        <v>22528</v>
      </c>
      <c r="E461" t="s">
        <v>68401</v>
      </c>
    </row>
    <row r="462" spans="3:5" x14ac:dyDescent="0.25">
      <c r="C462" t="s">
        <v>67254</v>
      </c>
      <c r="D462">
        <v>17739</v>
      </c>
      <c r="E462" t="s">
        <v>67712</v>
      </c>
    </row>
    <row r="463" spans="3:5" x14ac:dyDescent="0.25">
      <c r="C463" t="s">
        <v>66497</v>
      </c>
      <c r="D463">
        <v>1665</v>
      </c>
      <c r="E463" t="s">
        <v>66496</v>
      </c>
    </row>
    <row r="464" spans="3:5" x14ac:dyDescent="0.25">
      <c r="C464" t="s">
        <v>68079</v>
      </c>
      <c r="D464">
        <v>20600</v>
      </c>
      <c r="E464" t="s">
        <v>68078</v>
      </c>
    </row>
    <row r="465" spans="3:5" x14ac:dyDescent="0.25">
      <c r="C465" t="s">
        <v>68892</v>
      </c>
      <c r="D465">
        <v>24777</v>
      </c>
      <c r="E465" t="s">
        <v>68891</v>
      </c>
    </row>
    <row r="466" spans="3:5" x14ac:dyDescent="0.25">
      <c r="C466" t="s">
        <v>65462</v>
      </c>
      <c r="D466">
        <v>607</v>
      </c>
      <c r="E466" t="s">
        <v>65461</v>
      </c>
    </row>
    <row r="467" spans="3:5" x14ac:dyDescent="0.25">
      <c r="C467" t="s">
        <v>66777</v>
      </c>
      <c r="D467">
        <v>1146</v>
      </c>
      <c r="E467" t="s">
        <v>66776</v>
      </c>
    </row>
    <row r="468" spans="3:5" x14ac:dyDescent="0.25">
      <c r="C468" t="s">
        <v>70458</v>
      </c>
      <c r="D468">
        <v>31255</v>
      </c>
      <c r="E468" t="s">
        <v>70457</v>
      </c>
    </row>
    <row r="469" spans="3:5" x14ac:dyDescent="0.25">
      <c r="C469" t="s">
        <v>69158</v>
      </c>
      <c r="D469">
        <v>28592</v>
      </c>
      <c r="E469" t="s">
        <v>69736</v>
      </c>
    </row>
    <row r="470" spans="3:5" x14ac:dyDescent="0.25">
      <c r="C470" t="s">
        <v>70911</v>
      </c>
      <c r="D470">
        <v>23007</v>
      </c>
      <c r="E470" t="s">
        <v>68485</v>
      </c>
    </row>
    <row r="471" spans="3:5" x14ac:dyDescent="0.25">
      <c r="C471" t="s">
        <v>67010</v>
      </c>
      <c r="D471">
        <v>1792</v>
      </c>
      <c r="E471" t="s">
        <v>67009</v>
      </c>
    </row>
    <row r="472" spans="3:5" x14ac:dyDescent="0.25">
      <c r="C472" t="s">
        <v>68357</v>
      </c>
      <c r="D472">
        <v>22529</v>
      </c>
      <c r="E472" t="s">
        <v>68356</v>
      </c>
    </row>
    <row r="473" spans="3:5" x14ac:dyDescent="0.25">
      <c r="C473" t="s">
        <v>67558</v>
      </c>
      <c r="D473">
        <v>27243</v>
      </c>
      <c r="E473" t="s">
        <v>69273</v>
      </c>
    </row>
    <row r="474" spans="3:5" x14ac:dyDescent="0.25">
      <c r="C474" t="s">
        <v>70762</v>
      </c>
      <c r="D474">
        <v>1228</v>
      </c>
      <c r="E474" t="s">
        <v>66916</v>
      </c>
    </row>
    <row r="475" spans="3:5" x14ac:dyDescent="0.25">
      <c r="C475" t="s">
        <v>69500</v>
      </c>
      <c r="D475">
        <v>28022</v>
      </c>
      <c r="E475" t="s">
        <v>69499</v>
      </c>
    </row>
    <row r="476" spans="3:5" x14ac:dyDescent="0.25">
      <c r="C476" t="s">
        <v>70407</v>
      </c>
      <c r="D476">
        <v>30823</v>
      </c>
      <c r="E476" t="s">
        <v>70406</v>
      </c>
    </row>
    <row r="477" spans="3:5" x14ac:dyDescent="0.25">
      <c r="C477" t="s">
        <v>70670</v>
      </c>
      <c r="D477">
        <v>463</v>
      </c>
      <c r="E477" t="s">
        <v>65971</v>
      </c>
    </row>
    <row r="478" spans="3:5" x14ac:dyDescent="0.25">
      <c r="C478" t="s">
        <v>69380</v>
      </c>
      <c r="D478">
        <v>27735</v>
      </c>
      <c r="E478" t="s">
        <v>69379</v>
      </c>
    </row>
    <row r="479" spans="3:5" x14ac:dyDescent="0.25">
      <c r="C479" t="s">
        <v>68345</v>
      </c>
      <c r="D479">
        <v>22651</v>
      </c>
      <c r="E479" t="s">
        <v>68344</v>
      </c>
    </row>
    <row r="480" spans="3:5" x14ac:dyDescent="0.25">
      <c r="C480" t="s">
        <v>69604</v>
      </c>
      <c r="D480">
        <v>28233</v>
      </c>
      <c r="E480" t="s">
        <v>69603</v>
      </c>
    </row>
    <row r="481" spans="3:5" x14ac:dyDescent="0.25">
      <c r="C481" t="s">
        <v>67409</v>
      </c>
      <c r="D481">
        <v>17514</v>
      </c>
      <c r="E481" t="s">
        <v>67723</v>
      </c>
    </row>
    <row r="482" spans="3:5" x14ac:dyDescent="0.25">
      <c r="C482" t="s">
        <v>70871</v>
      </c>
      <c r="D482">
        <v>18726</v>
      </c>
      <c r="E482" t="s">
        <v>68038</v>
      </c>
    </row>
    <row r="483" spans="3:5" x14ac:dyDescent="0.25">
      <c r="C483" t="s">
        <v>67680</v>
      </c>
      <c r="D483">
        <v>26087</v>
      </c>
      <c r="E483" t="s">
        <v>69044</v>
      </c>
    </row>
    <row r="484" spans="3:5" x14ac:dyDescent="0.25">
      <c r="C484" t="s">
        <v>67874</v>
      </c>
      <c r="D484">
        <v>21139</v>
      </c>
      <c r="E484" t="s">
        <v>67873</v>
      </c>
    </row>
    <row r="485" spans="3:5" x14ac:dyDescent="0.25">
      <c r="C485" t="s">
        <v>67880</v>
      </c>
      <c r="D485">
        <v>21153</v>
      </c>
      <c r="E485" t="s">
        <v>67879</v>
      </c>
    </row>
    <row r="486" spans="3:5" x14ac:dyDescent="0.25">
      <c r="C486" t="s">
        <v>67868</v>
      </c>
      <c r="D486">
        <v>29656</v>
      </c>
      <c r="E486" t="s">
        <v>70222</v>
      </c>
    </row>
    <row r="487" spans="3:5" x14ac:dyDescent="0.25">
      <c r="C487" t="s">
        <v>66401</v>
      </c>
      <c r="D487">
        <v>1572</v>
      </c>
      <c r="E487" t="s">
        <v>66400</v>
      </c>
    </row>
    <row r="488" spans="3:5" x14ac:dyDescent="0.25">
      <c r="C488" t="s">
        <v>69343</v>
      </c>
      <c r="D488">
        <v>27535</v>
      </c>
      <c r="E488" t="s">
        <v>69342</v>
      </c>
    </row>
    <row r="489" spans="3:5" x14ac:dyDescent="0.25">
      <c r="C489" t="s">
        <v>68165</v>
      </c>
      <c r="D489">
        <v>29672</v>
      </c>
      <c r="E489" t="s">
        <v>70202</v>
      </c>
    </row>
    <row r="490" spans="3:5" x14ac:dyDescent="0.25">
      <c r="C490" t="s">
        <v>65570</v>
      </c>
      <c r="D490">
        <v>786</v>
      </c>
      <c r="E490" t="s">
        <v>65569</v>
      </c>
    </row>
    <row r="491" spans="3:5" x14ac:dyDescent="0.25">
      <c r="C491" t="s">
        <v>69564</v>
      </c>
      <c r="D491">
        <v>28244</v>
      </c>
      <c r="E491" t="s">
        <v>69563</v>
      </c>
    </row>
    <row r="492" spans="3:5" x14ac:dyDescent="0.25">
      <c r="C492" t="s">
        <v>70062</v>
      </c>
      <c r="D492">
        <v>29212</v>
      </c>
      <c r="E492" t="s">
        <v>70061</v>
      </c>
    </row>
    <row r="493" spans="3:5" x14ac:dyDescent="0.25">
      <c r="C493" t="s">
        <v>69545</v>
      </c>
      <c r="D493">
        <v>28210</v>
      </c>
      <c r="E493" t="s">
        <v>69544</v>
      </c>
    </row>
    <row r="494" spans="3:5" x14ac:dyDescent="0.25">
      <c r="C494" t="s">
        <v>69283</v>
      </c>
      <c r="D494">
        <v>27262</v>
      </c>
      <c r="E494" t="s">
        <v>69282</v>
      </c>
    </row>
    <row r="495" spans="3:5" x14ac:dyDescent="0.25">
      <c r="C495" t="s">
        <v>66608</v>
      </c>
      <c r="D495">
        <v>1076</v>
      </c>
      <c r="E495" t="s">
        <v>66607</v>
      </c>
    </row>
    <row r="496" spans="3:5" x14ac:dyDescent="0.25">
      <c r="C496" t="s">
        <v>66918</v>
      </c>
      <c r="D496">
        <v>1229</v>
      </c>
      <c r="E496" t="s">
        <v>66917</v>
      </c>
    </row>
    <row r="497" spans="3:5" x14ac:dyDescent="0.25">
      <c r="C497" t="s">
        <v>65957</v>
      </c>
      <c r="D497">
        <v>453</v>
      </c>
      <c r="E497" t="s">
        <v>65956</v>
      </c>
    </row>
    <row r="498" spans="3:5" x14ac:dyDescent="0.25">
      <c r="C498" t="s">
        <v>70894</v>
      </c>
      <c r="D498">
        <v>22227</v>
      </c>
      <c r="E498" t="s">
        <v>68254</v>
      </c>
    </row>
    <row r="499" spans="3:5" x14ac:dyDescent="0.25">
      <c r="C499" t="s">
        <v>70625</v>
      </c>
      <c r="D499">
        <v>867</v>
      </c>
      <c r="E499" t="s">
        <v>65629</v>
      </c>
    </row>
    <row r="500" spans="3:5" x14ac:dyDescent="0.25">
      <c r="C500" t="s">
        <v>68716</v>
      </c>
      <c r="D500">
        <v>22714</v>
      </c>
      <c r="E500" t="s">
        <v>68715</v>
      </c>
    </row>
    <row r="501" spans="3:5" x14ac:dyDescent="0.25">
      <c r="C501" t="s">
        <v>68630</v>
      </c>
      <c r="D501">
        <v>22768</v>
      </c>
      <c r="E501" t="s">
        <v>68629</v>
      </c>
    </row>
    <row r="502" spans="3:5" x14ac:dyDescent="0.25">
      <c r="C502" t="s">
        <v>66617</v>
      </c>
      <c r="D502">
        <v>1084</v>
      </c>
      <c r="E502" t="s">
        <v>66616</v>
      </c>
    </row>
    <row r="503" spans="3:5" x14ac:dyDescent="0.25">
      <c r="C503" t="s">
        <v>67961</v>
      </c>
      <c r="D503">
        <v>29650</v>
      </c>
      <c r="E503" t="s">
        <v>70139</v>
      </c>
    </row>
    <row r="504" spans="3:5" x14ac:dyDescent="0.25">
      <c r="C504" t="s">
        <v>66993</v>
      </c>
      <c r="D504">
        <v>1780</v>
      </c>
      <c r="E504" t="s">
        <v>66992</v>
      </c>
    </row>
    <row r="505" spans="3:5" x14ac:dyDescent="0.25">
      <c r="C505" t="s">
        <v>65950</v>
      </c>
      <c r="D505">
        <v>445</v>
      </c>
      <c r="E505" t="s">
        <v>65949</v>
      </c>
    </row>
    <row r="506" spans="3:5" x14ac:dyDescent="0.25">
      <c r="C506" t="s">
        <v>66883</v>
      </c>
      <c r="D506">
        <v>1207</v>
      </c>
      <c r="E506" t="s">
        <v>66882</v>
      </c>
    </row>
    <row r="507" spans="3:5" x14ac:dyDescent="0.25">
      <c r="C507" t="s">
        <v>67610</v>
      </c>
      <c r="D507">
        <v>31342</v>
      </c>
      <c r="E507" t="s">
        <v>70469</v>
      </c>
    </row>
    <row r="508" spans="3:5" x14ac:dyDescent="0.25">
      <c r="C508" t="s">
        <v>71013</v>
      </c>
      <c r="D508">
        <v>28461</v>
      </c>
      <c r="E508" t="s">
        <v>69782</v>
      </c>
    </row>
    <row r="509" spans="3:5" x14ac:dyDescent="0.25">
      <c r="C509" t="s">
        <v>65809</v>
      </c>
      <c r="D509">
        <v>350</v>
      </c>
      <c r="E509" t="s">
        <v>65808</v>
      </c>
    </row>
    <row r="510" spans="3:5" x14ac:dyDescent="0.25">
      <c r="C510" t="s">
        <v>68608</v>
      </c>
      <c r="D510">
        <v>22765</v>
      </c>
      <c r="E510" t="s">
        <v>68607</v>
      </c>
    </row>
    <row r="511" spans="3:5" x14ac:dyDescent="0.25">
      <c r="C511" t="s">
        <v>68176</v>
      </c>
      <c r="D511">
        <v>22011</v>
      </c>
      <c r="E511" t="s">
        <v>68175</v>
      </c>
    </row>
    <row r="512" spans="3:5" x14ac:dyDescent="0.25">
      <c r="C512" t="s">
        <v>68071</v>
      </c>
      <c r="D512">
        <v>21374</v>
      </c>
      <c r="E512" t="s">
        <v>68070</v>
      </c>
    </row>
    <row r="513" spans="3:5" x14ac:dyDescent="0.25">
      <c r="C513" t="s">
        <v>66632</v>
      </c>
      <c r="D513">
        <v>1093</v>
      </c>
      <c r="E513" t="s">
        <v>66631</v>
      </c>
    </row>
    <row r="514" spans="3:5" x14ac:dyDescent="0.25">
      <c r="C514" t="s">
        <v>66745</v>
      </c>
      <c r="D514">
        <v>1127</v>
      </c>
      <c r="E514" t="s">
        <v>66744</v>
      </c>
    </row>
    <row r="515" spans="3:5" x14ac:dyDescent="0.25">
      <c r="C515" t="s">
        <v>66350</v>
      </c>
      <c r="D515">
        <v>1539</v>
      </c>
      <c r="E515" t="s">
        <v>66349</v>
      </c>
    </row>
    <row r="516" spans="3:5" x14ac:dyDescent="0.25">
      <c r="C516" t="s">
        <v>70719</v>
      </c>
      <c r="D516">
        <v>1653</v>
      </c>
      <c r="E516" t="s">
        <v>66483</v>
      </c>
    </row>
    <row r="517" spans="3:5" x14ac:dyDescent="0.25">
      <c r="C517" t="s">
        <v>66598</v>
      </c>
      <c r="D517">
        <v>1067</v>
      </c>
      <c r="E517" t="s">
        <v>66597</v>
      </c>
    </row>
    <row r="518" spans="3:5" x14ac:dyDescent="0.25">
      <c r="C518" t="s">
        <v>66305</v>
      </c>
      <c r="D518">
        <v>1494</v>
      </c>
      <c r="E518" t="s">
        <v>66304</v>
      </c>
    </row>
    <row r="519" spans="3:5" x14ac:dyDescent="0.25">
      <c r="C519" t="s">
        <v>65811</v>
      </c>
      <c r="D519">
        <v>351</v>
      </c>
      <c r="E519" t="s">
        <v>65810</v>
      </c>
    </row>
    <row r="520" spans="3:5" x14ac:dyDescent="0.25">
      <c r="C520" t="s">
        <v>70042</v>
      </c>
      <c r="D520">
        <v>29230</v>
      </c>
      <c r="E520" t="s">
        <v>70041</v>
      </c>
    </row>
    <row r="521" spans="3:5" x14ac:dyDescent="0.25">
      <c r="C521" t="s">
        <v>70685</v>
      </c>
      <c r="D521">
        <v>1355</v>
      </c>
      <c r="E521" t="s">
        <v>66114</v>
      </c>
    </row>
    <row r="522" spans="3:5" x14ac:dyDescent="0.25">
      <c r="C522" t="s">
        <v>66920</v>
      </c>
      <c r="D522">
        <v>1230</v>
      </c>
      <c r="E522" t="s">
        <v>66919</v>
      </c>
    </row>
    <row r="523" spans="3:5" x14ac:dyDescent="0.25">
      <c r="C523" t="s">
        <v>65756</v>
      </c>
      <c r="D523">
        <v>991</v>
      </c>
      <c r="E523" t="s">
        <v>65755</v>
      </c>
    </row>
    <row r="524" spans="3:5" x14ac:dyDescent="0.25">
      <c r="C524" t="s">
        <v>66779</v>
      </c>
      <c r="D524">
        <v>1147</v>
      </c>
      <c r="E524" t="s">
        <v>66778</v>
      </c>
    </row>
    <row r="525" spans="3:5" x14ac:dyDescent="0.25">
      <c r="C525" t="s">
        <v>66501</v>
      </c>
      <c r="D525">
        <v>1668</v>
      </c>
      <c r="E525" t="s">
        <v>66500</v>
      </c>
    </row>
    <row r="526" spans="3:5" x14ac:dyDescent="0.25">
      <c r="C526" t="s">
        <v>65987</v>
      </c>
      <c r="D526">
        <v>479</v>
      </c>
      <c r="E526" t="s">
        <v>65986</v>
      </c>
    </row>
    <row r="527" spans="3:5" x14ac:dyDescent="0.25">
      <c r="C527" t="s">
        <v>65961</v>
      </c>
      <c r="D527">
        <v>456</v>
      </c>
      <c r="E527" t="s">
        <v>65960</v>
      </c>
    </row>
    <row r="528" spans="3:5" x14ac:dyDescent="0.25">
      <c r="C528" t="s">
        <v>68365</v>
      </c>
      <c r="D528">
        <v>22653</v>
      </c>
      <c r="E528" t="s">
        <v>68364</v>
      </c>
    </row>
    <row r="529" spans="3:5" x14ac:dyDescent="0.25">
      <c r="C529" t="s">
        <v>67678</v>
      </c>
      <c r="D529">
        <v>17918</v>
      </c>
      <c r="E529" t="s">
        <v>67677</v>
      </c>
    </row>
    <row r="530" spans="3:5" x14ac:dyDescent="0.25">
      <c r="C530" t="s">
        <v>68146</v>
      </c>
      <c r="D530">
        <v>29705</v>
      </c>
      <c r="E530" t="s">
        <v>70144</v>
      </c>
    </row>
    <row r="531" spans="3:5" x14ac:dyDescent="0.25">
      <c r="C531" t="s">
        <v>70138</v>
      </c>
      <c r="D531">
        <v>29649</v>
      </c>
      <c r="E531" t="s">
        <v>70137</v>
      </c>
    </row>
    <row r="532" spans="3:5" x14ac:dyDescent="0.25">
      <c r="C532" t="s">
        <v>66700</v>
      </c>
      <c r="D532">
        <v>3147</v>
      </c>
      <c r="E532" t="s">
        <v>66699</v>
      </c>
    </row>
    <row r="533" spans="3:5" x14ac:dyDescent="0.25">
      <c r="C533" t="s">
        <v>67101</v>
      </c>
      <c r="D533">
        <v>1845</v>
      </c>
      <c r="E533" t="s">
        <v>67100</v>
      </c>
    </row>
    <row r="534" spans="3:5" x14ac:dyDescent="0.25">
      <c r="C534" t="s">
        <v>70970</v>
      </c>
      <c r="D534">
        <v>27255</v>
      </c>
      <c r="E534" t="s">
        <v>69243</v>
      </c>
    </row>
    <row r="535" spans="3:5" x14ac:dyDescent="0.25">
      <c r="C535" t="s">
        <v>69835</v>
      </c>
      <c r="D535">
        <v>28851</v>
      </c>
      <c r="E535" t="s">
        <v>69834</v>
      </c>
    </row>
    <row r="536" spans="3:5" x14ac:dyDescent="0.25">
      <c r="C536" t="s">
        <v>71034</v>
      </c>
      <c r="D536">
        <v>29645</v>
      </c>
      <c r="E536" t="s">
        <v>70215</v>
      </c>
    </row>
    <row r="537" spans="3:5" x14ac:dyDescent="0.25">
      <c r="C537" t="s">
        <v>69304</v>
      </c>
      <c r="D537">
        <v>27164</v>
      </c>
      <c r="E537" t="s">
        <v>69303</v>
      </c>
    </row>
    <row r="538" spans="3:5" x14ac:dyDescent="0.25">
      <c r="C538" t="s">
        <v>70877</v>
      </c>
      <c r="D538">
        <v>18782</v>
      </c>
      <c r="E538" t="s">
        <v>68055</v>
      </c>
    </row>
    <row r="539" spans="3:5" x14ac:dyDescent="0.25">
      <c r="C539" t="s">
        <v>70956</v>
      </c>
      <c r="D539">
        <v>26004</v>
      </c>
      <c r="E539" t="s">
        <v>69067</v>
      </c>
    </row>
    <row r="540" spans="3:5" x14ac:dyDescent="0.25">
      <c r="C540" t="s">
        <v>67459</v>
      </c>
      <c r="D540">
        <v>2583</v>
      </c>
      <c r="E540" t="s">
        <v>67458</v>
      </c>
    </row>
    <row r="541" spans="3:5" x14ac:dyDescent="0.25">
      <c r="C541" t="s">
        <v>69797</v>
      </c>
      <c r="D541">
        <v>28681</v>
      </c>
      <c r="E541" t="s">
        <v>69796</v>
      </c>
    </row>
    <row r="542" spans="3:5" x14ac:dyDescent="0.25">
      <c r="C542" t="s">
        <v>70873</v>
      </c>
      <c r="D542">
        <v>20926</v>
      </c>
      <c r="E542" t="s">
        <v>68040</v>
      </c>
    </row>
    <row r="543" spans="3:5" x14ac:dyDescent="0.25">
      <c r="C543" t="s">
        <v>68849</v>
      </c>
      <c r="D543">
        <v>24203</v>
      </c>
      <c r="E543" t="s">
        <v>68848</v>
      </c>
    </row>
    <row r="544" spans="3:5" x14ac:dyDescent="0.25">
      <c r="C544" t="s">
        <v>69344</v>
      </c>
      <c r="D544">
        <v>31345</v>
      </c>
      <c r="E544" t="s">
        <v>70480</v>
      </c>
    </row>
    <row r="545" spans="3:5" x14ac:dyDescent="0.25">
      <c r="C545" t="s">
        <v>70332</v>
      </c>
      <c r="D545">
        <v>29523</v>
      </c>
      <c r="E545" t="s">
        <v>70331</v>
      </c>
    </row>
    <row r="546" spans="3:5" x14ac:dyDescent="0.25">
      <c r="C546" t="s">
        <v>67456</v>
      </c>
      <c r="D546">
        <v>24759</v>
      </c>
      <c r="E546" t="s">
        <v>68897</v>
      </c>
    </row>
    <row r="547" spans="3:5" x14ac:dyDescent="0.25">
      <c r="C547" t="s">
        <v>68102</v>
      </c>
      <c r="D547">
        <v>26024</v>
      </c>
      <c r="E547" t="s">
        <v>69063</v>
      </c>
    </row>
    <row r="548" spans="3:5" x14ac:dyDescent="0.25">
      <c r="C548" t="s">
        <v>67232</v>
      </c>
      <c r="D548">
        <v>1940</v>
      </c>
      <c r="E548" t="s">
        <v>67231</v>
      </c>
    </row>
    <row r="549" spans="3:5" x14ac:dyDescent="0.25">
      <c r="C549" t="s">
        <v>71027</v>
      </c>
      <c r="D549">
        <v>29708</v>
      </c>
      <c r="E549" t="s">
        <v>70180</v>
      </c>
    </row>
    <row r="550" spans="3:5" x14ac:dyDescent="0.25">
      <c r="C550" t="s">
        <v>70740</v>
      </c>
      <c r="D550">
        <v>1281</v>
      </c>
      <c r="E550" t="s">
        <v>66698</v>
      </c>
    </row>
    <row r="551" spans="3:5" x14ac:dyDescent="0.25">
      <c r="C551" t="s">
        <v>65539</v>
      </c>
      <c r="D551">
        <v>738</v>
      </c>
      <c r="E551" t="s">
        <v>65538</v>
      </c>
    </row>
    <row r="552" spans="3:5" x14ac:dyDescent="0.25">
      <c r="C552" t="s">
        <v>67115</v>
      </c>
      <c r="D552">
        <v>1853</v>
      </c>
      <c r="E552" t="s">
        <v>67114</v>
      </c>
    </row>
    <row r="553" spans="3:5" x14ac:dyDescent="0.25">
      <c r="C553" t="s">
        <v>66995</v>
      </c>
      <c r="D553">
        <v>1781</v>
      </c>
      <c r="E553" t="s">
        <v>66994</v>
      </c>
    </row>
    <row r="554" spans="3:5" x14ac:dyDescent="0.25">
      <c r="C554" t="s">
        <v>66922</v>
      </c>
      <c r="D554">
        <v>1231</v>
      </c>
      <c r="E554" t="s">
        <v>66921</v>
      </c>
    </row>
    <row r="555" spans="3:5" x14ac:dyDescent="0.25">
      <c r="C555" t="s">
        <v>66118</v>
      </c>
      <c r="D555">
        <v>1358</v>
      </c>
      <c r="E555" t="s">
        <v>66117</v>
      </c>
    </row>
    <row r="556" spans="3:5" x14ac:dyDescent="0.25">
      <c r="C556" t="s">
        <v>68323</v>
      </c>
      <c r="D556">
        <v>28538</v>
      </c>
      <c r="E556" t="s">
        <v>69670</v>
      </c>
    </row>
    <row r="557" spans="3:5" x14ac:dyDescent="0.25">
      <c r="C557" t="s">
        <v>67582</v>
      </c>
      <c r="D557">
        <v>26088</v>
      </c>
      <c r="E557" t="s">
        <v>69046</v>
      </c>
    </row>
    <row r="558" spans="3:5" x14ac:dyDescent="0.25">
      <c r="C558" t="s">
        <v>67358</v>
      </c>
      <c r="D558">
        <v>16511</v>
      </c>
      <c r="E558" t="s">
        <v>67641</v>
      </c>
    </row>
    <row r="559" spans="3:5" x14ac:dyDescent="0.25">
      <c r="C559" t="s">
        <v>70686</v>
      </c>
      <c r="D559">
        <v>1359</v>
      </c>
      <c r="E559" t="s">
        <v>66119</v>
      </c>
    </row>
    <row r="560" spans="3:5" x14ac:dyDescent="0.25">
      <c r="C560" t="s">
        <v>71005</v>
      </c>
      <c r="D560">
        <v>28515</v>
      </c>
      <c r="E560" t="s">
        <v>69717</v>
      </c>
    </row>
    <row r="561" spans="3:5" x14ac:dyDescent="0.25">
      <c r="C561" t="s">
        <v>70948</v>
      </c>
      <c r="D561">
        <v>25961</v>
      </c>
      <c r="E561" t="s">
        <v>69023</v>
      </c>
    </row>
    <row r="562" spans="3:5" x14ac:dyDescent="0.25">
      <c r="C562" t="s">
        <v>68769</v>
      </c>
      <c r="D562">
        <v>23684</v>
      </c>
      <c r="E562" t="s">
        <v>68768</v>
      </c>
    </row>
    <row r="563" spans="3:5" x14ac:dyDescent="0.25">
      <c r="C563" t="s">
        <v>69451</v>
      </c>
      <c r="D563">
        <v>27890</v>
      </c>
      <c r="E563" t="s">
        <v>69450</v>
      </c>
    </row>
    <row r="564" spans="3:5" x14ac:dyDescent="0.25">
      <c r="C564" t="s">
        <v>69919</v>
      </c>
      <c r="D564">
        <v>28904</v>
      </c>
      <c r="E564" t="s">
        <v>69918</v>
      </c>
    </row>
    <row r="565" spans="3:5" x14ac:dyDescent="0.25">
      <c r="C565" t="s">
        <v>67186</v>
      </c>
      <c r="D565">
        <v>1909</v>
      </c>
      <c r="E565" t="s">
        <v>67185</v>
      </c>
    </row>
    <row r="566" spans="3:5" x14ac:dyDescent="0.25">
      <c r="C566" t="s">
        <v>70966</v>
      </c>
      <c r="D566">
        <v>26448</v>
      </c>
      <c r="E566" t="s">
        <v>69193</v>
      </c>
    </row>
    <row r="567" spans="3:5" x14ac:dyDescent="0.25">
      <c r="C567" t="s">
        <v>68425</v>
      </c>
      <c r="D567">
        <v>22534</v>
      </c>
      <c r="E567" t="s">
        <v>68424</v>
      </c>
    </row>
    <row r="568" spans="3:5" x14ac:dyDescent="0.25">
      <c r="C568" t="s">
        <v>69812</v>
      </c>
      <c r="D568">
        <v>28796</v>
      </c>
      <c r="E568" t="s">
        <v>69811</v>
      </c>
    </row>
    <row r="569" spans="3:5" x14ac:dyDescent="0.25">
      <c r="C569" t="s">
        <v>66060</v>
      </c>
      <c r="D569">
        <v>1305</v>
      </c>
      <c r="E569" t="s">
        <v>66059</v>
      </c>
    </row>
    <row r="570" spans="3:5" x14ac:dyDescent="0.25">
      <c r="C570" t="s">
        <v>68674</v>
      </c>
      <c r="D570">
        <v>23439</v>
      </c>
      <c r="E570" t="s">
        <v>68673</v>
      </c>
    </row>
    <row r="571" spans="3:5" x14ac:dyDescent="0.25">
      <c r="C571" t="s">
        <v>70647</v>
      </c>
      <c r="D571">
        <v>354</v>
      </c>
      <c r="E571" t="s">
        <v>65812</v>
      </c>
    </row>
    <row r="572" spans="3:5" x14ac:dyDescent="0.25">
      <c r="C572" t="s">
        <v>68016</v>
      </c>
      <c r="D572">
        <v>20336</v>
      </c>
      <c r="E572" t="s">
        <v>68015</v>
      </c>
    </row>
    <row r="573" spans="3:5" x14ac:dyDescent="0.25">
      <c r="C573" t="s">
        <v>243</v>
      </c>
      <c r="D573">
        <v>25679</v>
      </c>
      <c r="E573" t="s">
        <v>70542</v>
      </c>
    </row>
    <row r="574" spans="3:5" x14ac:dyDescent="0.25">
      <c r="C574" t="s">
        <v>70522</v>
      </c>
      <c r="D574">
        <v>31317</v>
      </c>
      <c r="E574" t="s">
        <v>70521</v>
      </c>
    </row>
    <row r="575" spans="3:5" x14ac:dyDescent="0.25">
      <c r="C575" t="s">
        <v>66641</v>
      </c>
      <c r="D575">
        <v>1241</v>
      </c>
      <c r="E575" t="s">
        <v>66640</v>
      </c>
    </row>
    <row r="576" spans="3:5" x14ac:dyDescent="0.25">
      <c r="C576" t="s">
        <v>65814</v>
      </c>
      <c r="D576">
        <v>355</v>
      </c>
      <c r="E576" t="s">
        <v>65813</v>
      </c>
    </row>
    <row r="577" spans="3:5" x14ac:dyDescent="0.25">
      <c r="C577" t="s">
        <v>65989</v>
      </c>
      <c r="D577">
        <v>481</v>
      </c>
      <c r="E577" t="s">
        <v>65988</v>
      </c>
    </row>
    <row r="578" spans="3:5" x14ac:dyDescent="0.25">
      <c r="C578" t="s">
        <v>66415</v>
      </c>
      <c r="D578">
        <v>1581</v>
      </c>
      <c r="E578" t="s">
        <v>66414</v>
      </c>
    </row>
    <row r="579" spans="3:5" x14ac:dyDescent="0.25">
      <c r="C579" t="s">
        <v>65973</v>
      </c>
      <c r="D579">
        <v>464</v>
      </c>
      <c r="E579" t="s">
        <v>65972</v>
      </c>
    </row>
    <row r="580" spans="3:5" x14ac:dyDescent="0.25">
      <c r="C580" t="s">
        <v>65973</v>
      </c>
      <c r="D580">
        <v>26100</v>
      </c>
      <c r="E580" t="s">
        <v>69082</v>
      </c>
    </row>
    <row r="581" spans="3:5" x14ac:dyDescent="0.25">
      <c r="C581" t="s">
        <v>66686</v>
      </c>
      <c r="D581">
        <v>1271</v>
      </c>
      <c r="E581" t="s">
        <v>66685</v>
      </c>
    </row>
    <row r="582" spans="3:5" x14ac:dyDescent="0.25">
      <c r="C582" t="s">
        <v>66592</v>
      </c>
      <c r="D582">
        <v>1064</v>
      </c>
      <c r="E582" t="s">
        <v>66591</v>
      </c>
    </row>
    <row r="583" spans="3:5" x14ac:dyDescent="0.25">
      <c r="C583" t="s">
        <v>67417</v>
      </c>
      <c r="D583">
        <v>29766</v>
      </c>
      <c r="E583" t="s">
        <v>70227</v>
      </c>
    </row>
    <row r="584" spans="3:5" x14ac:dyDescent="0.25">
      <c r="C584" t="s">
        <v>65591</v>
      </c>
      <c r="D584">
        <v>811</v>
      </c>
      <c r="E584" t="s">
        <v>65590</v>
      </c>
    </row>
    <row r="585" spans="3:5" x14ac:dyDescent="0.25">
      <c r="C585" t="s">
        <v>65591</v>
      </c>
      <c r="D585">
        <v>1223</v>
      </c>
      <c r="E585" t="s">
        <v>66908</v>
      </c>
    </row>
    <row r="586" spans="3:5" x14ac:dyDescent="0.25">
      <c r="C586" t="s">
        <v>65485</v>
      </c>
      <c r="D586">
        <v>650</v>
      </c>
      <c r="E586" t="s">
        <v>65484</v>
      </c>
    </row>
    <row r="587" spans="3:5" x14ac:dyDescent="0.25">
      <c r="C587" t="s">
        <v>66575</v>
      </c>
      <c r="D587">
        <v>1053</v>
      </c>
      <c r="E587" t="s">
        <v>66574</v>
      </c>
    </row>
    <row r="588" spans="3:5" x14ac:dyDescent="0.25">
      <c r="C588" t="s">
        <v>66203</v>
      </c>
      <c r="D588">
        <v>1418</v>
      </c>
      <c r="E588" t="s">
        <v>66202</v>
      </c>
    </row>
    <row r="589" spans="3:5" x14ac:dyDescent="0.25">
      <c r="C589" t="s">
        <v>65471</v>
      </c>
      <c r="D589">
        <v>618</v>
      </c>
      <c r="E589" t="s">
        <v>65470</v>
      </c>
    </row>
    <row r="590" spans="3:5" x14ac:dyDescent="0.25">
      <c r="C590" t="s">
        <v>67980</v>
      </c>
      <c r="D590">
        <v>21007</v>
      </c>
      <c r="E590" t="s">
        <v>67979</v>
      </c>
    </row>
    <row r="591" spans="3:5" x14ac:dyDescent="0.25">
      <c r="C591" t="s">
        <v>69848</v>
      </c>
      <c r="D591">
        <v>28884</v>
      </c>
      <c r="E591" t="s">
        <v>69847</v>
      </c>
    </row>
    <row r="592" spans="3:5" x14ac:dyDescent="0.25">
      <c r="C592" t="s">
        <v>69502</v>
      </c>
      <c r="D592">
        <v>28027</v>
      </c>
      <c r="E592" t="s">
        <v>69501</v>
      </c>
    </row>
    <row r="593" spans="3:5" x14ac:dyDescent="0.25">
      <c r="C593" t="s">
        <v>68087</v>
      </c>
      <c r="D593">
        <v>21568</v>
      </c>
      <c r="E593" t="s">
        <v>68086</v>
      </c>
    </row>
    <row r="594" spans="3:5" x14ac:dyDescent="0.25">
      <c r="C594" t="s">
        <v>70362</v>
      </c>
      <c r="D594">
        <v>30094</v>
      </c>
      <c r="E594" t="s">
        <v>70361</v>
      </c>
    </row>
    <row r="595" spans="3:5" x14ac:dyDescent="0.25">
      <c r="C595" t="s">
        <v>65688</v>
      </c>
      <c r="D595">
        <v>928</v>
      </c>
      <c r="E595" t="s">
        <v>65687</v>
      </c>
    </row>
    <row r="596" spans="3:5" x14ac:dyDescent="0.25">
      <c r="C596" t="s">
        <v>70844</v>
      </c>
      <c r="D596">
        <v>20415</v>
      </c>
      <c r="E596" t="s">
        <v>67752</v>
      </c>
    </row>
    <row r="597" spans="3:5" x14ac:dyDescent="0.25">
      <c r="C597" t="s">
        <v>68297</v>
      </c>
      <c r="D597">
        <v>22351</v>
      </c>
      <c r="E597" t="s">
        <v>68296</v>
      </c>
    </row>
    <row r="598" spans="3:5" x14ac:dyDescent="0.25">
      <c r="C598" t="s">
        <v>69453</v>
      </c>
      <c r="D598">
        <v>27891</v>
      </c>
      <c r="E598" t="s">
        <v>69452</v>
      </c>
    </row>
    <row r="599" spans="3:5" x14ac:dyDescent="0.25">
      <c r="C599" t="s">
        <v>70328</v>
      </c>
      <c r="D599">
        <v>29806</v>
      </c>
      <c r="E599" t="s">
        <v>70327</v>
      </c>
    </row>
    <row r="600" spans="3:5" x14ac:dyDescent="0.25">
      <c r="C600" t="s">
        <v>65568</v>
      </c>
      <c r="D600">
        <v>784</v>
      </c>
      <c r="E600" t="s">
        <v>65567</v>
      </c>
    </row>
    <row r="601" spans="3:5" x14ac:dyDescent="0.25">
      <c r="C601" t="s">
        <v>67415</v>
      </c>
      <c r="D601">
        <v>29657</v>
      </c>
      <c r="E601" t="s">
        <v>70228</v>
      </c>
    </row>
    <row r="602" spans="3:5" x14ac:dyDescent="0.25">
      <c r="C602" t="s">
        <v>65816</v>
      </c>
      <c r="D602">
        <v>356</v>
      </c>
      <c r="E602" t="s">
        <v>65815</v>
      </c>
    </row>
    <row r="603" spans="3:5" x14ac:dyDescent="0.25">
      <c r="C603" t="s">
        <v>70727</v>
      </c>
      <c r="D603">
        <v>1043</v>
      </c>
      <c r="E603" t="s">
        <v>66564</v>
      </c>
    </row>
    <row r="604" spans="3:5" x14ac:dyDescent="0.25">
      <c r="C604" t="s">
        <v>70648</v>
      </c>
      <c r="D604">
        <v>357</v>
      </c>
      <c r="E604" t="s">
        <v>65817</v>
      </c>
    </row>
    <row r="605" spans="3:5" x14ac:dyDescent="0.25">
      <c r="C605" t="s">
        <v>68351</v>
      </c>
      <c r="D605">
        <v>22535</v>
      </c>
      <c r="E605" t="s">
        <v>68350</v>
      </c>
    </row>
    <row r="606" spans="3:5" x14ac:dyDescent="0.25">
      <c r="C606" t="s">
        <v>66619</v>
      </c>
      <c r="D606">
        <v>1086</v>
      </c>
      <c r="E606" t="s">
        <v>66618</v>
      </c>
    </row>
    <row r="607" spans="3:5" x14ac:dyDescent="0.25">
      <c r="C607" t="s">
        <v>65819</v>
      </c>
      <c r="D607">
        <v>358</v>
      </c>
      <c r="E607" t="s">
        <v>65818</v>
      </c>
    </row>
    <row r="608" spans="3:5" x14ac:dyDescent="0.25">
      <c r="C608" t="s">
        <v>66997</v>
      </c>
      <c r="D608">
        <v>1782</v>
      </c>
      <c r="E608" t="s">
        <v>66996</v>
      </c>
    </row>
    <row r="609" spans="3:5" x14ac:dyDescent="0.25">
      <c r="C609" t="s">
        <v>67219</v>
      </c>
      <c r="D609">
        <v>1929</v>
      </c>
      <c r="E609" t="s">
        <v>67218</v>
      </c>
    </row>
    <row r="610" spans="3:5" x14ac:dyDescent="0.25">
      <c r="C610" t="s">
        <v>67700</v>
      </c>
      <c r="D610">
        <v>25985</v>
      </c>
      <c r="E610" t="s">
        <v>69008</v>
      </c>
    </row>
    <row r="611" spans="3:5" x14ac:dyDescent="0.25">
      <c r="C611" t="s">
        <v>68230</v>
      </c>
      <c r="D611">
        <v>21859</v>
      </c>
      <c r="E611" t="s">
        <v>68229</v>
      </c>
    </row>
    <row r="612" spans="3:5" x14ac:dyDescent="0.25">
      <c r="C612" t="s">
        <v>70411</v>
      </c>
      <c r="D612">
        <v>30921</v>
      </c>
      <c r="E612" t="s">
        <v>70410</v>
      </c>
    </row>
    <row r="613" spans="3:5" x14ac:dyDescent="0.25">
      <c r="C613" t="s">
        <v>71024</v>
      </c>
      <c r="D613">
        <v>29761</v>
      </c>
      <c r="E613" t="s">
        <v>70160</v>
      </c>
    </row>
    <row r="614" spans="3:5" x14ac:dyDescent="0.25">
      <c r="C614" t="s">
        <v>70927</v>
      </c>
      <c r="D614">
        <v>24325</v>
      </c>
      <c r="E614" t="s">
        <v>68860</v>
      </c>
    </row>
    <row r="615" spans="3:5" x14ac:dyDescent="0.25">
      <c r="C615" t="s">
        <v>70819</v>
      </c>
      <c r="D615">
        <v>1994</v>
      </c>
      <c r="E615" t="s">
        <v>67490</v>
      </c>
    </row>
    <row r="616" spans="3:5" x14ac:dyDescent="0.25">
      <c r="C616" t="s">
        <v>67336</v>
      </c>
      <c r="D616">
        <v>26085</v>
      </c>
      <c r="E616" t="s">
        <v>69147</v>
      </c>
    </row>
    <row r="617" spans="3:5" x14ac:dyDescent="0.25">
      <c r="C617" t="s">
        <v>66587</v>
      </c>
      <c r="D617">
        <v>1061</v>
      </c>
      <c r="E617" t="s">
        <v>66586</v>
      </c>
    </row>
    <row r="618" spans="3:5" x14ac:dyDescent="0.25">
      <c r="C618" t="s">
        <v>69356</v>
      </c>
      <c r="D618">
        <v>27440</v>
      </c>
      <c r="E618" t="s">
        <v>69355</v>
      </c>
    </row>
    <row r="619" spans="3:5" x14ac:dyDescent="0.25">
      <c r="C619" t="s">
        <v>70856</v>
      </c>
      <c r="D619">
        <v>20842</v>
      </c>
      <c r="E619" t="s">
        <v>67780</v>
      </c>
    </row>
    <row r="620" spans="3:5" x14ac:dyDescent="0.25">
      <c r="C620" t="s">
        <v>68009</v>
      </c>
      <c r="D620">
        <v>25976</v>
      </c>
      <c r="E620" t="s">
        <v>69038</v>
      </c>
    </row>
    <row r="621" spans="3:5" x14ac:dyDescent="0.25">
      <c r="C621" t="s">
        <v>68260</v>
      </c>
      <c r="D621">
        <v>22235</v>
      </c>
      <c r="E621" t="s">
        <v>68259</v>
      </c>
    </row>
    <row r="622" spans="3:5" x14ac:dyDescent="0.25">
      <c r="C622" t="s">
        <v>68830</v>
      </c>
      <c r="D622">
        <v>24150</v>
      </c>
      <c r="E622" t="s">
        <v>68829</v>
      </c>
    </row>
    <row r="623" spans="3:5" x14ac:dyDescent="0.25">
      <c r="C623" t="s">
        <v>70611</v>
      </c>
      <c r="D623">
        <v>648</v>
      </c>
      <c r="E623" t="s">
        <v>65482</v>
      </c>
    </row>
    <row r="624" spans="3:5" x14ac:dyDescent="0.25">
      <c r="C624" t="s">
        <v>68322</v>
      </c>
      <c r="D624">
        <v>29677</v>
      </c>
      <c r="E624" t="s">
        <v>70235</v>
      </c>
    </row>
    <row r="625" spans="3:5" x14ac:dyDescent="0.25">
      <c r="C625" t="s">
        <v>70923</v>
      </c>
      <c r="D625">
        <v>20384</v>
      </c>
      <c r="E625" t="s">
        <v>68683</v>
      </c>
    </row>
    <row r="626" spans="3:5" x14ac:dyDescent="0.25">
      <c r="C626" t="s">
        <v>65821</v>
      </c>
      <c r="D626">
        <v>359</v>
      </c>
      <c r="E626" t="s">
        <v>65820</v>
      </c>
    </row>
    <row r="627" spans="3:5" x14ac:dyDescent="0.25">
      <c r="C627" t="s">
        <v>68559</v>
      </c>
      <c r="D627">
        <v>22918</v>
      </c>
      <c r="E627" t="s">
        <v>68558</v>
      </c>
    </row>
    <row r="628" spans="3:5" x14ac:dyDescent="0.25">
      <c r="C628" t="s">
        <v>67512</v>
      </c>
      <c r="D628">
        <v>26083</v>
      </c>
      <c r="E628" t="s">
        <v>69000</v>
      </c>
    </row>
    <row r="629" spans="3:5" x14ac:dyDescent="0.25">
      <c r="C629" t="s">
        <v>66116</v>
      </c>
      <c r="D629">
        <v>1357</v>
      </c>
      <c r="E629" t="s">
        <v>66115</v>
      </c>
    </row>
    <row r="630" spans="3:5" x14ac:dyDescent="0.25">
      <c r="C630" t="s">
        <v>67498</v>
      </c>
      <c r="D630">
        <v>27261</v>
      </c>
      <c r="E630" t="s">
        <v>69281</v>
      </c>
    </row>
    <row r="631" spans="3:5" x14ac:dyDescent="0.25">
      <c r="C631" t="s">
        <v>68643</v>
      </c>
      <c r="D631">
        <v>23303</v>
      </c>
      <c r="E631" t="s">
        <v>68642</v>
      </c>
    </row>
    <row r="632" spans="3:5" x14ac:dyDescent="0.25">
      <c r="C632" t="s">
        <v>65970</v>
      </c>
      <c r="D632">
        <v>462</v>
      </c>
      <c r="E632" t="s">
        <v>65969</v>
      </c>
    </row>
    <row r="633" spans="3:5" x14ac:dyDescent="0.25">
      <c r="C633" t="s">
        <v>69594</v>
      </c>
      <c r="D633">
        <v>28149</v>
      </c>
      <c r="E633" t="s">
        <v>69593</v>
      </c>
    </row>
    <row r="634" spans="3:5" x14ac:dyDescent="0.25">
      <c r="C634" t="s">
        <v>66758</v>
      </c>
      <c r="D634">
        <v>1135</v>
      </c>
      <c r="E634" t="s">
        <v>66757</v>
      </c>
    </row>
    <row r="635" spans="3:5" x14ac:dyDescent="0.25">
      <c r="C635" t="s">
        <v>70360</v>
      </c>
      <c r="D635">
        <v>29971</v>
      </c>
      <c r="E635" t="s">
        <v>70359</v>
      </c>
    </row>
    <row r="636" spans="3:5" x14ac:dyDescent="0.25">
      <c r="C636" t="s">
        <v>66733</v>
      </c>
      <c r="D636">
        <v>1118</v>
      </c>
      <c r="E636" t="s">
        <v>66732</v>
      </c>
    </row>
    <row r="637" spans="3:5" x14ac:dyDescent="0.25">
      <c r="C637" t="s">
        <v>67777</v>
      </c>
      <c r="D637">
        <v>27249</v>
      </c>
      <c r="E637" t="s">
        <v>69237</v>
      </c>
    </row>
    <row r="638" spans="3:5" x14ac:dyDescent="0.25">
      <c r="C638" t="s">
        <v>67439</v>
      </c>
      <c r="D638">
        <v>22871</v>
      </c>
      <c r="E638" t="s">
        <v>68442</v>
      </c>
    </row>
    <row r="639" spans="3:5" x14ac:dyDescent="0.25">
      <c r="C639" t="s">
        <v>66554</v>
      </c>
      <c r="D639">
        <v>1034</v>
      </c>
      <c r="E639" t="s">
        <v>66553</v>
      </c>
    </row>
    <row r="640" spans="3:5" x14ac:dyDescent="0.25">
      <c r="C640" t="s">
        <v>65823</v>
      </c>
      <c r="D640">
        <v>360</v>
      </c>
      <c r="E640" t="s">
        <v>65822</v>
      </c>
    </row>
    <row r="641" spans="3:5" x14ac:dyDescent="0.25">
      <c r="C641" t="s">
        <v>69294</v>
      </c>
      <c r="D641">
        <v>27139</v>
      </c>
      <c r="E641" t="s">
        <v>69293</v>
      </c>
    </row>
    <row r="642" spans="3:5" x14ac:dyDescent="0.25">
      <c r="C642" t="s">
        <v>66752</v>
      </c>
      <c r="D642">
        <v>1131</v>
      </c>
      <c r="E642" t="s">
        <v>66751</v>
      </c>
    </row>
    <row r="643" spans="3:5" x14ac:dyDescent="0.25">
      <c r="C643" t="s">
        <v>66582</v>
      </c>
      <c r="D643">
        <v>1058</v>
      </c>
      <c r="E643" t="s">
        <v>66581</v>
      </c>
    </row>
    <row r="644" spans="3:5" x14ac:dyDescent="0.25">
      <c r="C644" t="s">
        <v>65512</v>
      </c>
      <c r="D644">
        <v>703</v>
      </c>
      <c r="E644" t="s">
        <v>65511</v>
      </c>
    </row>
    <row r="645" spans="3:5" x14ac:dyDescent="0.25">
      <c r="C645" t="s">
        <v>70308</v>
      </c>
      <c r="D645">
        <v>29792</v>
      </c>
      <c r="E645" t="s">
        <v>70307</v>
      </c>
    </row>
    <row r="646" spans="3:5" x14ac:dyDescent="0.25">
      <c r="C646" t="s">
        <v>740</v>
      </c>
      <c r="D646">
        <v>31258</v>
      </c>
      <c r="E646" t="s">
        <v>70543</v>
      </c>
    </row>
    <row r="647" spans="3:5" x14ac:dyDescent="0.25">
      <c r="C647" t="s">
        <v>67126</v>
      </c>
      <c r="D647">
        <v>1860</v>
      </c>
      <c r="E647" t="s">
        <v>67125</v>
      </c>
    </row>
    <row r="648" spans="3:5" x14ac:dyDescent="0.25">
      <c r="C648" t="s">
        <v>67812</v>
      </c>
      <c r="D648">
        <v>20865</v>
      </c>
      <c r="E648" t="s">
        <v>67811</v>
      </c>
    </row>
    <row r="649" spans="3:5" x14ac:dyDescent="0.25">
      <c r="C649" t="s">
        <v>67842</v>
      </c>
      <c r="D649">
        <v>29630</v>
      </c>
      <c r="E649" t="s">
        <v>70163</v>
      </c>
    </row>
    <row r="650" spans="3:5" x14ac:dyDescent="0.25">
      <c r="C650" t="s">
        <v>68856</v>
      </c>
      <c r="D650">
        <v>29698</v>
      </c>
      <c r="E650" t="s">
        <v>70193</v>
      </c>
    </row>
    <row r="651" spans="3:5" x14ac:dyDescent="0.25">
      <c r="C651" t="s">
        <v>69160</v>
      </c>
      <c r="D651">
        <v>31338</v>
      </c>
      <c r="E651" t="s">
        <v>70483</v>
      </c>
    </row>
    <row r="652" spans="3:5" x14ac:dyDescent="0.25">
      <c r="C652" t="s">
        <v>66654</v>
      </c>
      <c r="D652">
        <v>1249</v>
      </c>
      <c r="E652" t="s">
        <v>66653</v>
      </c>
    </row>
    <row r="653" spans="3:5" x14ac:dyDescent="0.25">
      <c r="C653" t="s">
        <v>66924</v>
      </c>
      <c r="D653">
        <v>1232</v>
      </c>
      <c r="E653" t="s">
        <v>66923</v>
      </c>
    </row>
    <row r="654" spans="3:5" x14ac:dyDescent="0.25">
      <c r="C654" t="s">
        <v>67407</v>
      </c>
      <c r="D654">
        <v>22742</v>
      </c>
      <c r="E654" t="s">
        <v>68508</v>
      </c>
    </row>
    <row r="655" spans="3:5" x14ac:dyDescent="0.25">
      <c r="C655" t="s">
        <v>67473</v>
      </c>
      <c r="D655">
        <v>17849</v>
      </c>
      <c r="E655" t="s">
        <v>67863</v>
      </c>
    </row>
    <row r="656" spans="3:5" x14ac:dyDescent="0.25">
      <c r="C656" t="s">
        <v>65572</v>
      </c>
      <c r="D656">
        <v>788</v>
      </c>
      <c r="E656" t="s">
        <v>65571</v>
      </c>
    </row>
    <row r="657" spans="3:5" x14ac:dyDescent="0.25">
      <c r="C657" t="s">
        <v>67431</v>
      </c>
      <c r="D657">
        <v>22735</v>
      </c>
      <c r="E657" t="s">
        <v>68509</v>
      </c>
    </row>
    <row r="658" spans="3:5" x14ac:dyDescent="0.25">
      <c r="C658" t="s">
        <v>68913</v>
      </c>
      <c r="D658">
        <v>23846</v>
      </c>
      <c r="E658" t="s">
        <v>68912</v>
      </c>
    </row>
    <row r="659" spans="3:5" x14ac:dyDescent="0.25">
      <c r="C659" t="s">
        <v>65825</v>
      </c>
      <c r="D659">
        <v>361</v>
      </c>
      <c r="E659" t="s">
        <v>65824</v>
      </c>
    </row>
    <row r="660" spans="3:5" x14ac:dyDescent="0.25">
      <c r="C660" t="s">
        <v>70316</v>
      </c>
      <c r="D660">
        <v>29813</v>
      </c>
      <c r="E660" t="s">
        <v>70315</v>
      </c>
    </row>
    <row r="661" spans="3:5" x14ac:dyDescent="0.25">
      <c r="C661" t="s">
        <v>67401</v>
      </c>
      <c r="D661">
        <v>29680</v>
      </c>
      <c r="E661" t="s">
        <v>70230</v>
      </c>
    </row>
    <row r="662" spans="3:5" x14ac:dyDescent="0.25">
      <c r="C662" t="s">
        <v>65827</v>
      </c>
      <c r="D662">
        <v>362</v>
      </c>
      <c r="E662" t="s">
        <v>65826</v>
      </c>
    </row>
    <row r="663" spans="3:5" x14ac:dyDescent="0.25">
      <c r="C663" t="s">
        <v>65829</v>
      </c>
      <c r="D663">
        <v>363</v>
      </c>
      <c r="E663" t="s">
        <v>65828</v>
      </c>
    </row>
    <row r="664" spans="3:5" x14ac:dyDescent="0.25">
      <c r="C664" t="s">
        <v>67971</v>
      </c>
      <c r="D664">
        <v>20989</v>
      </c>
      <c r="E664" t="s">
        <v>67970</v>
      </c>
    </row>
    <row r="665" spans="3:5" x14ac:dyDescent="0.25">
      <c r="C665" t="s">
        <v>70884</v>
      </c>
      <c r="D665">
        <v>19027</v>
      </c>
      <c r="E665" t="s">
        <v>68134</v>
      </c>
    </row>
    <row r="666" spans="3:5" x14ac:dyDescent="0.25">
      <c r="C666" t="s">
        <v>70747</v>
      </c>
      <c r="D666">
        <v>1120</v>
      </c>
      <c r="E666" t="s">
        <v>66736</v>
      </c>
    </row>
    <row r="667" spans="3:5" x14ac:dyDescent="0.25">
      <c r="C667" t="s">
        <v>67803</v>
      </c>
      <c r="D667">
        <v>26009</v>
      </c>
      <c r="E667" t="s">
        <v>69145</v>
      </c>
    </row>
    <row r="668" spans="3:5" x14ac:dyDescent="0.25">
      <c r="C668" t="s">
        <v>66835</v>
      </c>
      <c r="D668">
        <v>1178</v>
      </c>
      <c r="E668" t="s">
        <v>66834</v>
      </c>
    </row>
    <row r="669" spans="3:5" x14ac:dyDescent="0.25">
      <c r="C669" t="s">
        <v>70837</v>
      </c>
      <c r="D669">
        <v>18112</v>
      </c>
      <c r="E669" t="s">
        <v>67708</v>
      </c>
    </row>
    <row r="670" spans="3:5" x14ac:dyDescent="0.25">
      <c r="C670" t="s">
        <v>66347</v>
      </c>
      <c r="D670">
        <v>1536</v>
      </c>
      <c r="E670" t="s">
        <v>66346</v>
      </c>
    </row>
    <row r="671" spans="3:5" x14ac:dyDescent="0.25">
      <c r="C671" t="s">
        <v>70750</v>
      </c>
      <c r="D671">
        <v>1167</v>
      </c>
      <c r="E671" t="s">
        <v>66816</v>
      </c>
    </row>
    <row r="672" spans="3:5" x14ac:dyDescent="0.25">
      <c r="C672" t="s">
        <v>65831</v>
      </c>
      <c r="D672">
        <v>364</v>
      </c>
      <c r="E672" t="s">
        <v>65830</v>
      </c>
    </row>
    <row r="673" spans="3:5" x14ac:dyDescent="0.25">
      <c r="C673" t="s">
        <v>69963</v>
      </c>
      <c r="D673">
        <v>29046</v>
      </c>
      <c r="E673" t="s">
        <v>69962</v>
      </c>
    </row>
    <row r="674" spans="3:5" x14ac:dyDescent="0.25">
      <c r="C674" t="s">
        <v>68359</v>
      </c>
      <c r="D674">
        <v>22537</v>
      </c>
      <c r="E674" t="s">
        <v>68358</v>
      </c>
    </row>
    <row r="675" spans="3:5" x14ac:dyDescent="0.25">
      <c r="C675" t="s">
        <v>69527</v>
      </c>
      <c r="D675">
        <v>27953</v>
      </c>
      <c r="E675" t="s">
        <v>69526</v>
      </c>
    </row>
    <row r="676" spans="3:5" x14ac:dyDescent="0.25">
      <c r="C676" t="s">
        <v>68657</v>
      </c>
      <c r="D676">
        <v>22713</v>
      </c>
      <c r="E676" t="s">
        <v>68656</v>
      </c>
    </row>
    <row r="677" spans="3:5" x14ac:dyDescent="0.25">
      <c r="C677" t="s">
        <v>67988</v>
      </c>
      <c r="D677">
        <v>29754</v>
      </c>
      <c r="E677" t="s">
        <v>70169</v>
      </c>
    </row>
    <row r="678" spans="3:5" x14ac:dyDescent="0.25">
      <c r="C678" t="s">
        <v>68062</v>
      </c>
      <c r="D678">
        <v>20591</v>
      </c>
      <c r="E678" t="s">
        <v>68061</v>
      </c>
    </row>
    <row r="679" spans="3:5" x14ac:dyDescent="0.25">
      <c r="C679" t="s">
        <v>68704</v>
      </c>
      <c r="D679">
        <v>23482</v>
      </c>
      <c r="E679" t="s">
        <v>68703</v>
      </c>
    </row>
    <row r="680" spans="3:5" x14ac:dyDescent="0.25">
      <c r="C680" t="s">
        <v>68755</v>
      </c>
      <c r="D680">
        <v>22749</v>
      </c>
      <c r="E680" t="s">
        <v>68754</v>
      </c>
    </row>
    <row r="681" spans="3:5" x14ac:dyDescent="0.25">
      <c r="C681" t="s">
        <v>67590</v>
      </c>
      <c r="D681">
        <v>28463</v>
      </c>
      <c r="E681" t="s">
        <v>69694</v>
      </c>
    </row>
    <row r="682" spans="3:5" x14ac:dyDescent="0.25">
      <c r="C682" t="s">
        <v>65952</v>
      </c>
      <c r="D682">
        <v>447</v>
      </c>
      <c r="E682" t="s">
        <v>65951</v>
      </c>
    </row>
    <row r="683" spans="3:5" x14ac:dyDescent="0.25">
      <c r="C683" t="s">
        <v>70502</v>
      </c>
      <c r="D683">
        <v>31280</v>
      </c>
      <c r="E683" t="s">
        <v>70501</v>
      </c>
    </row>
    <row r="684" spans="3:5" x14ac:dyDescent="0.25">
      <c r="C684" t="s">
        <v>70951</v>
      </c>
      <c r="D684">
        <v>25999</v>
      </c>
      <c r="E684" t="s">
        <v>69047</v>
      </c>
    </row>
    <row r="685" spans="3:5" x14ac:dyDescent="0.25">
      <c r="C685" t="s">
        <v>67478</v>
      </c>
      <c r="D685">
        <v>22193</v>
      </c>
      <c r="E685" t="s">
        <v>68247</v>
      </c>
    </row>
    <row r="686" spans="3:5" x14ac:dyDescent="0.25">
      <c r="C686" t="s">
        <v>70291</v>
      </c>
      <c r="D686">
        <v>29797</v>
      </c>
      <c r="E686" t="s">
        <v>70290</v>
      </c>
    </row>
    <row r="687" spans="3:5" x14ac:dyDescent="0.25">
      <c r="C687" t="s">
        <v>68685</v>
      </c>
      <c r="D687">
        <v>20386</v>
      </c>
      <c r="E687" t="s">
        <v>68684</v>
      </c>
    </row>
    <row r="688" spans="3:5" x14ac:dyDescent="0.25">
      <c r="C688" t="s">
        <v>68128</v>
      </c>
      <c r="D688">
        <v>21017</v>
      </c>
      <c r="E688" t="s">
        <v>68127</v>
      </c>
    </row>
    <row r="689" spans="3:5" x14ac:dyDescent="0.25">
      <c r="C689" t="s">
        <v>67954</v>
      </c>
      <c r="D689">
        <v>24221</v>
      </c>
      <c r="E689" t="s">
        <v>68505</v>
      </c>
    </row>
    <row r="690" spans="3:5" x14ac:dyDescent="0.25">
      <c r="C690" t="s">
        <v>71014</v>
      </c>
      <c r="D690">
        <v>29096</v>
      </c>
      <c r="E690" t="s">
        <v>69997</v>
      </c>
    </row>
    <row r="691" spans="3:5" x14ac:dyDescent="0.25">
      <c r="C691" t="s">
        <v>70908</v>
      </c>
      <c r="D691">
        <v>22725</v>
      </c>
      <c r="E691" t="s">
        <v>68478</v>
      </c>
    </row>
    <row r="692" spans="3:5" x14ac:dyDescent="0.25">
      <c r="C692" t="s">
        <v>17689</v>
      </c>
      <c r="D692">
        <v>22435</v>
      </c>
      <c r="E692" t="s">
        <v>68522</v>
      </c>
    </row>
    <row r="693" spans="3:5" x14ac:dyDescent="0.25">
      <c r="C693" t="s">
        <v>67291</v>
      </c>
      <c r="D693">
        <v>22194</v>
      </c>
      <c r="E693" t="s">
        <v>68248</v>
      </c>
    </row>
    <row r="694" spans="3:5" x14ac:dyDescent="0.25">
      <c r="C694" t="s">
        <v>67674</v>
      </c>
      <c r="D694">
        <v>29690</v>
      </c>
      <c r="E694" t="s">
        <v>70242</v>
      </c>
    </row>
    <row r="695" spans="3:5" x14ac:dyDescent="0.25">
      <c r="C695" t="s">
        <v>68289</v>
      </c>
      <c r="D695">
        <v>29697</v>
      </c>
      <c r="E695" t="s">
        <v>70252</v>
      </c>
    </row>
    <row r="696" spans="3:5" x14ac:dyDescent="0.25">
      <c r="C696" t="s">
        <v>71039</v>
      </c>
      <c r="D696">
        <v>29693</v>
      </c>
      <c r="E696" t="s">
        <v>70238</v>
      </c>
    </row>
    <row r="697" spans="3:5" x14ac:dyDescent="0.25">
      <c r="C697" t="s">
        <v>68436</v>
      </c>
      <c r="D697">
        <v>22586</v>
      </c>
      <c r="E697" t="s">
        <v>68435</v>
      </c>
    </row>
    <row r="698" spans="3:5" x14ac:dyDescent="0.25">
      <c r="C698" t="s">
        <v>66999</v>
      </c>
      <c r="D698">
        <v>1783</v>
      </c>
      <c r="E698" t="s">
        <v>66998</v>
      </c>
    </row>
    <row r="699" spans="3:5" x14ac:dyDescent="0.25">
      <c r="C699" t="s">
        <v>70918</v>
      </c>
      <c r="D699">
        <v>22413</v>
      </c>
      <c r="E699" t="s">
        <v>68517</v>
      </c>
    </row>
    <row r="700" spans="3:5" x14ac:dyDescent="0.25">
      <c r="C700" t="s">
        <v>70112</v>
      </c>
      <c r="D700">
        <v>29381</v>
      </c>
      <c r="E700" t="s">
        <v>70111</v>
      </c>
    </row>
    <row r="701" spans="3:5" x14ac:dyDescent="0.25">
      <c r="C701" t="s">
        <v>68363</v>
      </c>
      <c r="D701">
        <v>22538</v>
      </c>
      <c r="E701" t="s">
        <v>68362</v>
      </c>
    </row>
    <row r="702" spans="3:5" x14ac:dyDescent="0.25">
      <c r="C702" t="s">
        <v>68421</v>
      </c>
      <c r="D702">
        <v>22539</v>
      </c>
      <c r="E702" t="s">
        <v>68420</v>
      </c>
    </row>
    <row r="703" spans="3:5" x14ac:dyDescent="0.25">
      <c r="C703" t="s">
        <v>69099</v>
      </c>
      <c r="D703">
        <v>26045</v>
      </c>
      <c r="E703" t="s">
        <v>69098</v>
      </c>
    </row>
    <row r="704" spans="3:5" x14ac:dyDescent="0.25">
      <c r="C704" t="s">
        <v>69616</v>
      </c>
      <c r="D704">
        <v>28395</v>
      </c>
      <c r="E704" t="s">
        <v>69615</v>
      </c>
    </row>
    <row r="705" spans="3:5" x14ac:dyDescent="0.25">
      <c r="C705" t="s">
        <v>67167</v>
      </c>
      <c r="D705">
        <v>1882</v>
      </c>
      <c r="E705" t="s">
        <v>67166</v>
      </c>
    </row>
    <row r="706" spans="3:5" x14ac:dyDescent="0.25">
      <c r="C706" t="s">
        <v>68631</v>
      </c>
      <c r="D706">
        <v>29716</v>
      </c>
      <c r="E706" t="s">
        <v>70207</v>
      </c>
    </row>
    <row r="707" spans="3:5" x14ac:dyDescent="0.25">
      <c r="C707" t="s">
        <v>70739</v>
      </c>
      <c r="D707">
        <v>1277</v>
      </c>
      <c r="E707" t="s">
        <v>66693</v>
      </c>
    </row>
    <row r="708" spans="3:5" x14ac:dyDescent="0.25">
      <c r="C708" t="s">
        <v>68404</v>
      </c>
      <c r="D708">
        <v>22540</v>
      </c>
      <c r="E708" t="s">
        <v>68403</v>
      </c>
    </row>
    <row r="709" spans="3:5" x14ac:dyDescent="0.25">
      <c r="C709" t="s">
        <v>68911</v>
      </c>
      <c r="D709">
        <v>23789</v>
      </c>
      <c r="E709" t="s">
        <v>68910</v>
      </c>
    </row>
    <row r="710" spans="3:5" x14ac:dyDescent="0.25">
      <c r="C710" t="s">
        <v>67779</v>
      </c>
      <c r="D710">
        <v>20850</v>
      </c>
      <c r="E710" t="s">
        <v>67778</v>
      </c>
    </row>
    <row r="711" spans="3:5" x14ac:dyDescent="0.25">
      <c r="C711" t="s">
        <v>68713</v>
      </c>
      <c r="D711">
        <v>22692</v>
      </c>
      <c r="E711" t="s">
        <v>68712</v>
      </c>
    </row>
    <row r="712" spans="3:5" x14ac:dyDescent="0.25">
      <c r="C712" t="s">
        <v>68170</v>
      </c>
      <c r="D712">
        <v>21948</v>
      </c>
      <c r="E712" t="s">
        <v>68169</v>
      </c>
    </row>
    <row r="713" spans="3:5" x14ac:dyDescent="0.25">
      <c r="C713" t="s">
        <v>70709</v>
      </c>
      <c r="D713">
        <v>1555</v>
      </c>
      <c r="E713" t="s">
        <v>66374</v>
      </c>
    </row>
    <row r="714" spans="3:5" x14ac:dyDescent="0.25">
      <c r="C714" t="s">
        <v>67328</v>
      </c>
      <c r="D714">
        <v>28489</v>
      </c>
      <c r="E714" t="s">
        <v>69713</v>
      </c>
    </row>
    <row r="715" spans="3:5" x14ac:dyDescent="0.25">
      <c r="C715" t="s">
        <v>67989</v>
      </c>
      <c r="D715">
        <v>29704</v>
      </c>
      <c r="E715" t="s">
        <v>70174</v>
      </c>
    </row>
    <row r="716" spans="3:5" x14ac:dyDescent="0.25">
      <c r="C716" t="s">
        <v>68954</v>
      </c>
      <c r="D716">
        <v>25472</v>
      </c>
      <c r="E716" t="s">
        <v>68953</v>
      </c>
    </row>
    <row r="717" spans="3:5" x14ac:dyDescent="0.25">
      <c r="C717" t="s">
        <v>71002</v>
      </c>
      <c r="D717">
        <v>28466</v>
      </c>
      <c r="E717" t="s">
        <v>69700</v>
      </c>
    </row>
    <row r="718" spans="3:5" x14ac:dyDescent="0.25">
      <c r="C718" t="s">
        <v>68090</v>
      </c>
      <c r="D718">
        <v>29753</v>
      </c>
      <c r="E718" t="s">
        <v>70186</v>
      </c>
    </row>
    <row r="719" spans="3:5" x14ac:dyDescent="0.25">
      <c r="C719" t="s">
        <v>70913</v>
      </c>
      <c r="D719">
        <v>23068</v>
      </c>
      <c r="E719" t="s">
        <v>68500</v>
      </c>
    </row>
    <row r="720" spans="3:5" x14ac:dyDescent="0.25">
      <c r="C720" t="s">
        <v>67427</v>
      </c>
      <c r="D720">
        <v>29674</v>
      </c>
      <c r="E720" t="s">
        <v>70236</v>
      </c>
    </row>
    <row r="721" spans="3:5" x14ac:dyDescent="0.25">
      <c r="C721" t="s">
        <v>67621</v>
      </c>
      <c r="D721">
        <v>27252</v>
      </c>
      <c r="E721" t="s">
        <v>69240</v>
      </c>
    </row>
    <row r="722" spans="3:5" x14ac:dyDescent="0.25">
      <c r="C722" t="s">
        <v>69221</v>
      </c>
      <c r="D722">
        <v>26586</v>
      </c>
      <c r="E722" t="s">
        <v>69220</v>
      </c>
    </row>
    <row r="723" spans="3:5" x14ac:dyDescent="0.25">
      <c r="C723" t="s">
        <v>70976</v>
      </c>
      <c r="D723">
        <v>27269</v>
      </c>
      <c r="E723" t="s">
        <v>69268</v>
      </c>
    </row>
    <row r="724" spans="3:5" x14ac:dyDescent="0.25">
      <c r="C724" t="s">
        <v>67313</v>
      </c>
      <c r="D724">
        <v>2971</v>
      </c>
      <c r="E724" t="s">
        <v>67312</v>
      </c>
    </row>
    <row r="725" spans="3:5" x14ac:dyDescent="0.25">
      <c r="C725" t="s">
        <v>68741</v>
      </c>
      <c r="D725">
        <v>23622</v>
      </c>
      <c r="E725" t="s">
        <v>68740</v>
      </c>
    </row>
    <row r="726" spans="3:5" x14ac:dyDescent="0.25">
      <c r="C726" t="s">
        <v>67567</v>
      </c>
      <c r="D726">
        <v>26111</v>
      </c>
      <c r="E726" t="s">
        <v>69050</v>
      </c>
    </row>
    <row r="727" spans="3:5" x14ac:dyDescent="0.25">
      <c r="C727" t="s">
        <v>69804</v>
      </c>
      <c r="D727">
        <v>28761</v>
      </c>
      <c r="E727" t="s">
        <v>69803</v>
      </c>
    </row>
    <row r="728" spans="3:5" x14ac:dyDescent="0.25">
      <c r="C728" t="s">
        <v>68210</v>
      </c>
      <c r="D728">
        <v>21856</v>
      </c>
      <c r="E728" t="s">
        <v>68209</v>
      </c>
    </row>
    <row r="729" spans="3:5" x14ac:dyDescent="0.25">
      <c r="C729" t="s">
        <v>66692</v>
      </c>
      <c r="D729">
        <v>1276</v>
      </c>
      <c r="E729" t="s">
        <v>66691</v>
      </c>
    </row>
    <row r="730" spans="3:5" x14ac:dyDescent="0.25">
      <c r="C730" t="s">
        <v>67280</v>
      </c>
      <c r="D730">
        <v>22804</v>
      </c>
      <c r="E730" t="s">
        <v>68818</v>
      </c>
    </row>
    <row r="731" spans="3:5" x14ac:dyDescent="0.25">
      <c r="C731" t="s">
        <v>66818</v>
      </c>
      <c r="D731">
        <v>1168</v>
      </c>
      <c r="E731" t="s">
        <v>66817</v>
      </c>
    </row>
    <row r="732" spans="3:5" x14ac:dyDescent="0.25">
      <c r="C732" t="s">
        <v>67936</v>
      </c>
      <c r="D732">
        <v>20771</v>
      </c>
      <c r="E732" t="s">
        <v>67935</v>
      </c>
    </row>
    <row r="733" spans="3:5" x14ac:dyDescent="0.25">
      <c r="C733" t="s">
        <v>70541</v>
      </c>
      <c r="D733">
        <v>31414</v>
      </c>
      <c r="E733" t="s">
        <v>70540</v>
      </c>
    </row>
    <row r="734" spans="3:5" x14ac:dyDescent="0.25">
      <c r="C734" t="s">
        <v>69850</v>
      </c>
      <c r="D734">
        <v>28785</v>
      </c>
      <c r="E734" t="s">
        <v>69849</v>
      </c>
    </row>
    <row r="735" spans="3:5" x14ac:dyDescent="0.25">
      <c r="C735" t="s">
        <v>67888</v>
      </c>
      <c r="D735">
        <v>26011</v>
      </c>
      <c r="E735" t="s">
        <v>68990</v>
      </c>
    </row>
    <row r="736" spans="3:5" x14ac:dyDescent="0.25">
      <c r="C736" t="s">
        <v>70969</v>
      </c>
      <c r="D736">
        <v>27251</v>
      </c>
      <c r="E736" t="s">
        <v>69239</v>
      </c>
    </row>
    <row r="737" spans="3:5" x14ac:dyDescent="0.25">
      <c r="C737" t="s">
        <v>67416</v>
      </c>
      <c r="D737">
        <v>29688</v>
      </c>
      <c r="E737" t="s">
        <v>70237</v>
      </c>
    </row>
    <row r="738" spans="3:5" x14ac:dyDescent="0.25">
      <c r="C738" t="s">
        <v>68180</v>
      </c>
      <c r="D738">
        <v>28533</v>
      </c>
      <c r="E738" t="s">
        <v>69664</v>
      </c>
    </row>
    <row r="739" spans="3:5" x14ac:dyDescent="0.25">
      <c r="C739" t="s">
        <v>66485</v>
      </c>
      <c r="D739">
        <v>1654</v>
      </c>
      <c r="E739" t="s">
        <v>66484</v>
      </c>
    </row>
    <row r="740" spans="3:5" x14ac:dyDescent="0.25">
      <c r="C740" t="s">
        <v>67308</v>
      </c>
      <c r="D740">
        <v>17513</v>
      </c>
      <c r="E740" t="s">
        <v>67722</v>
      </c>
    </row>
    <row r="741" spans="3:5" x14ac:dyDescent="0.25">
      <c r="C741" t="s">
        <v>66379</v>
      </c>
      <c r="D741">
        <v>1558</v>
      </c>
      <c r="E741" t="s">
        <v>66378</v>
      </c>
    </row>
    <row r="742" spans="3:5" x14ac:dyDescent="0.25">
      <c r="C742" t="s">
        <v>67022</v>
      </c>
      <c r="D742">
        <v>1798</v>
      </c>
      <c r="E742" t="s">
        <v>67021</v>
      </c>
    </row>
    <row r="743" spans="3:5" x14ac:dyDescent="0.25">
      <c r="C743" t="s">
        <v>67354</v>
      </c>
      <c r="D743">
        <v>2992</v>
      </c>
      <c r="E743" t="s">
        <v>67353</v>
      </c>
    </row>
    <row r="744" spans="3:5" x14ac:dyDescent="0.25">
      <c r="C744" t="s">
        <v>67586</v>
      </c>
      <c r="D744">
        <v>26073</v>
      </c>
      <c r="E744" t="s">
        <v>69004</v>
      </c>
    </row>
    <row r="745" spans="3:5" x14ac:dyDescent="0.25">
      <c r="C745" t="s">
        <v>66523</v>
      </c>
      <c r="D745">
        <v>1690</v>
      </c>
      <c r="E745" t="s">
        <v>66522</v>
      </c>
    </row>
    <row r="746" spans="3:5" x14ac:dyDescent="0.25">
      <c r="C746" t="s">
        <v>70683</v>
      </c>
      <c r="D746">
        <v>1307</v>
      </c>
      <c r="E746" t="s">
        <v>66061</v>
      </c>
    </row>
    <row r="747" spans="3:5" x14ac:dyDescent="0.25">
      <c r="C747" t="s">
        <v>70272</v>
      </c>
      <c r="D747">
        <v>29460</v>
      </c>
      <c r="E747" t="s">
        <v>70271</v>
      </c>
    </row>
    <row r="748" spans="3:5" x14ac:dyDescent="0.25">
      <c r="C748" t="s">
        <v>67856</v>
      </c>
      <c r="D748">
        <v>26115</v>
      </c>
      <c r="E748" t="s">
        <v>69131</v>
      </c>
    </row>
    <row r="749" spans="3:5" x14ac:dyDescent="0.25">
      <c r="C749" t="s">
        <v>70813</v>
      </c>
      <c r="D749">
        <v>2972</v>
      </c>
      <c r="E749" t="s">
        <v>67314</v>
      </c>
    </row>
    <row r="750" spans="3:5" x14ac:dyDescent="0.25">
      <c r="C750" t="s">
        <v>67535</v>
      </c>
      <c r="D750">
        <v>26052</v>
      </c>
      <c r="E750" t="s">
        <v>69035</v>
      </c>
    </row>
    <row r="751" spans="3:5" x14ac:dyDescent="0.25">
      <c r="C751" t="s">
        <v>67550</v>
      </c>
      <c r="D751">
        <v>23401</v>
      </c>
      <c r="E751" t="s">
        <v>68660</v>
      </c>
    </row>
    <row r="752" spans="3:5" x14ac:dyDescent="0.25">
      <c r="C752" t="s">
        <v>69965</v>
      </c>
      <c r="D752">
        <v>28990</v>
      </c>
      <c r="E752" t="s">
        <v>69964</v>
      </c>
    </row>
    <row r="753" spans="3:5" x14ac:dyDescent="0.25">
      <c r="C753" t="s">
        <v>67234</v>
      </c>
      <c r="D753">
        <v>1941</v>
      </c>
      <c r="E753" t="s">
        <v>67233</v>
      </c>
    </row>
    <row r="754" spans="3:5" x14ac:dyDescent="0.25">
      <c r="C754" t="s">
        <v>69833</v>
      </c>
      <c r="D754">
        <v>29738</v>
      </c>
      <c r="E754" t="s">
        <v>70182</v>
      </c>
    </row>
    <row r="755" spans="3:5" x14ac:dyDescent="0.25">
      <c r="C755" t="s">
        <v>67281</v>
      </c>
      <c r="D755">
        <v>22812</v>
      </c>
      <c r="E755" t="s">
        <v>68821</v>
      </c>
    </row>
    <row r="756" spans="3:5" x14ac:dyDescent="0.25">
      <c r="C756" t="s">
        <v>71053</v>
      </c>
      <c r="D756">
        <v>31036</v>
      </c>
      <c r="E756" t="s">
        <v>70557</v>
      </c>
    </row>
    <row r="757" spans="3:5" x14ac:dyDescent="0.25">
      <c r="C757" t="s">
        <v>70796</v>
      </c>
      <c r="D757">
        <v>1916</v>
      </c>
      <c r="E757" t="s">
        <v>67198</v>
      </c>
    </row>
    <row r="758" spans="3:5" x14ac:dyDescent="0.25">
      <c r="C758" t="s">
        <v>67472</v>
      </c>
      <c r="D758">
        <v>28454</v>
      </c>
      <c r="E758" t="s">
        <v>69725</v>
      </c>
    </row>
    <row r="759" spans="3:5" x14ac:dyDescent="0.25">
      <c r="C759" t="s">
        <v>69784</v>
      </c>
      <c r="D759">
        <v>28356</v>
      </c>
      <c r="E759" t="s">
        <v>69783</v>
      </c>
    </row>
    <row r="760" spans="3:5" x14ac:dyDescent="0.25">
      <c r="C760" t="s">
        <v>70995</v>
      </c>
      <c r="D760">
        <v>28441</v>
      </c>
      <c r="E760" t="s">
        <v>69677</v>
      </c>
    </row>
    <row r="761" spans="3:5" x14ac:dyDescent="0.25">
      <c r="C761" t="s">
        <v>67753</v>
      </c>
      <c r="D761">
        <v>28495</v>
      </c>
      <c r="E761" t="s">
        <v>69718</v>
      </c>
    </row>
    <row r="762" spans="3:5" x14ac:dyDescent="0.25">
      <c r="C762" t="s">
        <v>69400</v>
      </c>
      <c r="D762">
        <v>27768</v>
      </c>
      <c r="E762" t="s">
        <v>69399</v>
      </c>
    </row>
    <row r="763" spans="3:5" x14ac:dyDescent="0.25">
      <c r="C763" t="s">
        <v>70835</v>
      </c>
      <c r="D763">
        <v>18015</v>
      </c>
      <c r="E763" t="s">
        <v>67695</v>
      </c>
    </row>
    <row r="764" spans="3:5" x14ac:dyDescent="0.25">
      <c r="C764" t="s">
        <v>69932</v>
      </c>
      <c r="D764">
        <v>31085</v>
      </c>
      <c r="E764" t="s">
        <v>70422</v>
      </c>
    </row>
    <row r="765" spans="3:5" x14ac:dyDescent="0.25">
      <c r="C765" t="s">
        <v>67795</v>
      </c>
      <c r="D765">
        <v>29636</v>
      </c>
      <c r="E765" t="s">
        <v>70147</v>
      </c>
    </row>
    <row r="766" spans="3:5" x14ac:dyDescent="0.25">
      <c r="C766" t="s">
        <v>69761</v>
      </c>
      <c r="D766">
        <v>28518</v>
      </c>
      <c r="E766" t="s">
        <v>69760</v>
      </c>
    </row>
    <row r="767" spans="3:5" x14ac:dyDescent="0.25">
      <c r="C767" t="s">
        <v>68864</v>
      </c>
      <c r="D767">
        <v>31348</v>
      </c>
      <c r="E767" t="s">
        <v>70489</v>
      </c>
    </row>
    <row r="768" spans="3:5" x14ac:dyDescent="0.25">
      <c r="C768" t="s">
        <v>70431</v>
      </c>
      <c r="D768">
        <v>31116</v>
      </c>
      <c r="E768" t="s">
        <v>70430</v>
      </c>
    </row>
    <row r="769" spans="3:5" x14ac:dyDescent="0.25">
      <c r="C769" t="s">
        <v>70724</v>
      </c>
      <c r="D769">
        <v>1700</v>
      </c>
      <c r="E769" t="s">
        <v>66535</v>
      </c>
    </row>
    <row r="770" spans="3:5" x14ac:dyDescent="0.25">
      <c r="C770" t="s">
        <v>67482</v>
      </c>
      <c r="D770">
        <v>26048</v>
      </c>
      <c r="E770" t="s">
        <v>69027</v>
      </c>
    </row>
    <row r="771" spans="3:5" x14ac:dyDescent="0.25">
      <c r="C771" t="s">
        <v>68105</v>
      </c>
      <c r="D771">
        <v>29720</v>
      </c>
      <c r="E771" t="s">
        <v>70154</v>
      </c>
    </row>
    <row r="772" spans="3:5" x14ac:dyDescent="0.25">
      <c r="C772" t="s">
        <v>70687</v>
      </c>
      <c r="D772">
        <v>1360</v>
      </c>
      <c r="E772" t="s">
        <v>66120</v>
      </c>
    </row>
    <row r="773" spans="3:5" x14ac:dyDescent="0.25">
      <c r="C773" t="s">
        <v>67477</v>
      </c>
      <c r="D773">
        <v>2633</v>
      </c>
      <c r="E773" t="s">
        <v>67476</v>
      </c>
    </row>
    <row r="774" spans="3:5" x14ac:dyDescent="0.25">
      <c r="C774" t="s">
        <v>66449</v>
      </c>
      <c r="D774">
        <v>1620</v>
      </c>
      <c r="E774" t="s">
        <v>66448</v>
      </c>
    </row>
    <row r="775" spans="3:5" x14ac:dyDescent="0.25">
      <c r="C775" t="s">
        <v>66545</v>
      </c>
      <c r="D775">
        <v>1021</v>
      </c>
      <c r="E775" t="s">
        <v>66544</v>
      </c>
    </row>
    <row r="776" spans="3:5" x14ac:dyDescent="0.25">
      <c r="C776" t="s">
        <v>71029</v>
      </c>
      <c r="D776">
        <v>29718</v>
      </c>
      <c r="E776" t="s">
        <v>70184</v>
      </c>
    </row>
    <row r="777" spans="3:5" x14ac:dyDescent="0.25">
      <c r="C777" t="s">
        <v>67588</v>
      </c>
      <c r="D777">
        <v>26074</v>
      </c>
      <c r="E777" t="s">
        <v>69006</v>
      </c>
    </row>
    <row r="778" spans="3:5" x14ac:dyDescent="0.25">
      <c r="C778" t="s">
        <v>66413</v>
      </c>
      <c r="D778">
        <v>1580</v>
      </c>
      <c r="E778" t="s">
        <v>66412</v>
      </c>
    </row>
    <row r="779" spans="3:5" x14ac:dyDescent="0.25">
      <c r="C779" t="s">
        <v>69810</v>
      </c>
      <c r="D779">
        <v>28797</v>
      </c>
      <c r="E779" t="s">
        <v>69809</v>
      </c>
    </row>
    <row r="780" spans="3:5" x14ac:dyDescent="0.25">
      <c r="C780" t="s">
        <v>70703</v>
      </c>
      <c r="D780">
        <v>1504</v>
      </c>
      <c r="E780" t="s">
        <v>66314</v>
      </c>
    </row>
    <row r="781" spans="3:5" x14ac:dyDescent="0.25">
      <c r="C781" t="s">
        <v>67646</v>
      </c>
      <c r="D781">
        <v>17546</v>
      </c>
      <c r="E781" t="s">
        <v>67645</v>
      </c>
    </row>
    <row r="782" spans="3:5" x14ac:dyDescent="0.25">
      <c r="C782" t="s">
        <v>69369</v>
      </c>
      <c r="D782">
        <v>27607</v>
      </c>
      <c r="E782" t="s">
        <v>69368</v>
      </c>
    </row>
    <row r="783" spans="3:5" x14ac:dyDescent="0.25">
      <c r="C783" t="s">
        <v>67149</v>
      </c>
      <c r="D783">
        <v>1872</v>
      </c>
      <c r="E783" t="s">
        <v>67148</v>
      </c>
    </row>
    <row r="784" spans="3:5" x14ac:dyDescent="0.25">
      <c r="C784" t="s">
        <v>68964</v>
      </c>
      <c r="D784">
        <v>25476</v>
      </c>
      <c r="E784" t="s">
        <v>68963</v>
      </c>
    </row>
    <row r="785" spans="3:5" x14ac:dyDescent="0.25">
      <c r="C785" t="s">
        <v>69478</v>
      </c>
      <c r="D785">
        <v>27529</v>
      </c>
      <c r="E785" t="s">
        <v>69477</v>
      </c>
    </row>
    <row r="786" spans="3:5" x14ac:dyDescent="0.25">
      <c r="C786" t="s">
        <v>70935</v>
      </c>
      <c r="D786">
        <v>25988</v>
      </c>
      <c r="E786" t="s">
        <v>68991</v>
      </c>
    </row>
    <row r="787" spans="3:5" x14ac:dyDescent="0.25">
      <c r="C787" t="s">
        <v>70679</v>
      </c>
      <c r="D787">
        <v>1289</v>
      </c>
      <c r="E787" t="s">
        <v>66043</v>
      </c>
    </row>
    <row r="788" spans="3:5" x14ac:dyDescent="0.25">
      <c r="C788" t="s">
        <v>70673</v>
      </c>
      <c r="D788">
        <v>483</v>
      </c>
      <c r="E788" t="s">
        <v>65990</v>
      </c>
    </row>
    <row r="789" spans="3:5" x14ac:dyDescent="0.25">
      <c r="C789" t="s">
        <v>67398</v>
      </c>
      <c r="D789">
        <v>29660</v>
      </c>
      <c r="E789" t="s">
        <v>70248</v>
      </c>
    </row>
    <row r="790" spans="3:5" x14ac:dyDescent="0.25">
      <c r="C790" t="s">
        <v>66853</v>
      </c>
      <c r="D790">
        <v>1190</v>
      </c>
      <c r="E790" t="s">
        <v>66852</v>
      </c>
    </row>
    <row r="791" spans="3:5" x14ac:dyDescent="0.25">
      <c r="C791" t="s">
        <v>67820</v>
      </c>
      <c r="D791">
        <v>19393</v>
      </c>
      <c r="E791" t="s">
        <v>67819</v>
      </c>
    </row>
    <row r="792" spans="3:5" x14ac:dyDescent="0.25">
      <c r="C792" t="s">
        <v>69872</v>
      </c>
      <c r="D792">
        <v>28809</v>
      </c>
      <c r="E792" t="s">
        <v>69871</v>
      </c>
    </row>
    <row r="793" spans="3:5" x14ac:dyDescent="0.25">
      <c r="C793" t="s">
        <v>69482</v>
      </c>
      <c r="D793">
        <v>27961</v>
      </c>
      <c r="E793" t="s">
        <v>69481</v>
      </c>
    </row>
    <row r="794" spans="3:5" x14ac:dyDescent="0.25">
      <c r="C794" t="s">
        <v>70022</v>
      </c>
      <c r="D794">
        <v>29115</v>
      </c>
      <c r="E794" t="s">
        <v>70021</v>
      </c>
    </row>
    <row r="795" spans="3:5" x14ac:dyDescent="0.25">
      <c r="C795" t="s">
        <v>66568</v>
      </c>
      <c r="D795">
        <v>1048</v>
      </c>
      <c r="E795" t="s">
        <v>66567</v>
      </c>
    </row>
    <row r="796" spans="3:5" x14ac:dyDescent="0.25">
      <c r="C796" t="s">
        <v>70518</v>
      </c>
      <c r="D796">
        <v>31318</v>
      </c>
      <c r="E796" t="s">
        <v>70517</v>
      </c>
    </row>
    <row r="797" spans="3:5" x14ac:dyDescent="0.25">
      <c r="C797" t="s">
        <v>67070</v>
      </c>
      <c r="D797">
        <v>1826</v>
      </c>
      <c r="E797" t="s">
        <v>67069</v>
      </c>
    </row>
    <row r="798" spans="3:5" x14ac:dyDescent="0.25">
      <c r="C798" t="s">
        <v>70763</v>
      </c>
      <c r="D798">
        <v>1234</v>
      </c>
      <c r="E798" t="s">
        <v>66925</v>
      </c>
    </row>
    <row r="799" spans="3:5" x14ac:dyDescent="0.25">
      <c r="C799" t="s">
        <v>70866</v>
      </c>
      <c r="D799">
        <v>18784</v>
      </c>
      <c r="E799" t="s">
        <v>68023</v>
      </c>
    </row>
    <row r="800" spans="3:5" x14ac:dyDescent="0.25">
      <c r="C800" t="s">
        <v>68178</v>
      </c>
      <c r="D800">
        <v>29760</v>
      </c>
      <c r="E800" t="s">
        <v>70258</v>
      </c>
    </row>
    <row r="801" spans="3:5" x14ac:dyDescent="0.25">
      <c r="C801" t="s">
        <v>65428</v>
      </c>
      <c r="D801">
        <v>484</v>
      </c>
      <c r="E801" t="s">
        <v>65991</v>
      </c>
    </row>
    <row r="802" spans="3:5" x14ac:dyDescent="0.25">
      <c r="C802" t="s">
        <v>70701</v>
      </c>
      <c r="D802">
        <v>1484</v>
      </c>
      <c r="E802" t="s">
        <v>66291</v>
      </c>
    </row>
    <row r="803" spans="3:5" x14ac:dyDescent="0.25">
      <c r="C803" t="s">
        <v>68413</v>
      </c>
      <c r="D803">
        <v>22652</v>
      </c>
      <c r="E803" t="s">
        <v>68412</v>
      </c>
    </row>
    <row r="804" spans="3:5" x14ac:dyDescent="0.25">
      <c r="C804" t="s">
        <v>71009</v>
      </c>
      <c r="D804">
        <v>28504</v>
      </c>
      <c r="E804" t="s">
        <v>69743</v>
      </c>
    </row>
    <row r="805" spans="3:5" x14ac:dyDescent="0.25">
      <c r="C805" t="s">
        <v>66648</v>
      </c>
      <c r="D805">
        <v>1246</v>
      </c>
      <c r="E805" t="s">
        <v>66647</v>
      </c>
    </row>
    <row r="806" spans="3:5" x14ac:dyDescent="0.25">
      <c r="C806" t="s">
        <v>70529</v>
      </c>
      <c r="D806">
        <v>31323</v>
      </c>
      <c r="E806" t="s">
        <v>70528</v>
      </c>
    </row>
    <row r="807" spans="3:5" x14ac:dyDescent="0.25">
      <c r="C807" t="s">
        <v>68177</v>
      </c>
      <c r="D807">
        <v>29676</v>
      </c>
      <c r="E807" t="s">
        <v>70254</v>
      </c>
    </row>
    <row r="808" spans="3:5" x14ac:dyDescent="0.25">
      <c r="C808" t="s">
        <v>70792</v>
      </c>
      <c r="D808">
        <v>1884</v>
      </c>
      <c r="E808" t="s">
        <v>67169</v>
      </c>
    </row>
    <row r="809" spans="3:5" x14ac:dyDescent="0.25">
      <c r="C809" t="s">
        <v>67564</v>
      </c>
      <c r="D809">
        <v>2164</v>
      </c>
      <c r="E809" t="s">
        <v>67563</v>
      </c>
    </row>
    <row r="810" spans="3:5" x14ac:dyDescent="0.25">
      <c r="C810" t="s">
        <v>70680</v>
      </c>
      <c r="D810">
        <v>1290</v>
      </c>
      <c r="E810" t="s">
        <v>66044</v>
      </c>
    </row>
    <row r="811" spans="3:5" x14ac:dyDescent="0.25">
      <c r="C811" t="s">
        <v>67673</v>
      </c>
      <c r="D811">
        <v>23070</v>
      </c>
      <c r="E811" t="s">
        <v>68511</v>
      </c>
    </row>
    <row r="812" spans="3:5" x14ac:dyDescent="0.25">
      <c r="C812" t="s">
        <v>69321</v>
      </c>
      <c r="D812">
        <v>27402</v>
      </c>
      <c r="E812" t="s">
        <v>69320</v>
      </c>
    </row>
    <row r="813" spans="3:5" x14ac:dyDescent="0.25">
      <c r="C813" t="s">
        <v>67452</v>
      </c>
      <c r="D813">
        <v>28589</v>
      </c>
      <c r="E813" t="s">
        <v>69648</v>
      </c>
    </row>
    <row r="814" spans="3:5" x14ac:dyDescent="0.25">
      <c r="C814" t="s">
        <v>71017</v>
      </c>
      <c r="D814">
        <v>29762</v>
      </c>
      <c r="E814" t="s">
        <v>70125</v>
      </c>
    </row>
    <row r="815" spans="3:5" x14ac:dyDescent="0.25">
      <c r="C815" t="s">
        <v>70876</v>
      </c>
      <c r="D815">
        <v>18717</v>
      </c>
      <c r="E815" t="s">
        <v>68054</v>
      </c>
    </row>
    <row r="816" spans="3:5" x14ac:dyDescent="0.25">
      <c r="C816" t="s">
        <v>67242</v>
      </c>
      <c r="D816">
        <v>1945</v>
      </c>
      <c r="E816" t="s">
        <v>67241</v>
      </c>
    </row>
    <row r="817" spans="3:5" x14ac:dyDescent="0.25">
      <c r="C817" t="s">
        <v>65492</v>
      </c>
      <c r="D817">
        <v>657</v>
      </c>
      <c r="E817" t="s">
        <v>65491</v>
      </c>
    </row>
    <row r="818" spans="3:5" x14ac:dyDescent="0.25">
      <c r="C818" t="s">
        <v>70620</v>
      </c>
      <c r="D818">
        <v>778</v>
      </c>
      <c r="E818" t="s">
        <v>65564</v>
      </c>
    </row>
    <row r="819" spans="3:5" x14ac:dyDescent="0.25">
      <c r="C819" t="s">
        <v>66228</v>
      </c>
      <c r="D819">
        <v>1435</v>
      </c>
      <c r="E819" t="s">
        <v>66227</v>
      </c>
    </row>
    <row r="820" spans="3:5" x14ac:dyDescent="0.25">
      <c r="C820" t="s">
        <v>69865</v>
      </c>
      <c r="D820">
        <v>28833</v>
      </c>
      <c r="E820" t="s">
        <v>69864</v>
      </c>
    </row>
    <row r="821" spans="3:5" x14ac:dyDescent="0.25">
      <c r="C821" t="s">
        <v>65964</v>
      </c>
      <c r="D821">
        <v>459</v>
      </c>
      <c r="E821" t="s">
        <v>65963</v>
      </c>
    </row>
    <row r="822" spans="3:5" x14ac:dyDescent="0.25">
      <c r="C822" t="s">
        <v>67918</v>
      </c>
      <c r="D822">
        <v>20774</v>
      </c>
      <c r="E822" t="s">
        <v>67917</v>
      </c>
    </row>
    <row r="823" spans="3:5" x14ac:dyDescent="0.25">
      <c r="C823" t="s">
        <v>66487</v>
      </c>
      <c r="D823">
        <v>1655</v>
      </c>
      <c r="E823" t="s">
        <v>66486</v>
      </c>
    </row>
    <row r="824" spans="3:5" x14ac:dyDescent="0.25">
      <c r="C824" t="s">
        <v>68239</v>
      </c>
      <c r="D824">
        <v>28593</v>
      </c>
      <c r="E824" t="s">
        <v>69655</v>
      </c>
    </row>
    <row r="825" spans="3:5" x14ac:dyDescent="0.25">
      <c r="C825" t="s">
        <v>67902</v>
      </c>
      <c r="D825">
        <v>20756</v>
      </c>
      <c r="E825" t="s">
        <v>67901</v>
      </c>
    </row>
    <row r="826" spans="3:5" x14ac:dyDescent="0.25">
      <c r="C826" t="s">
        <v>68155</v>
      </c>
      <c r="D826">
        <v>29668</v>
      </c>
      <c r="E826" t="s">
        <v>70203</v>
      </c>
    </row>
    <row r="827" spans="3:5" x14ac:dyDescent="0.25">
      <c r="C827" t="s">
        <v>69319</v>
      </c>
      <c r="D827">
        <v>27401</v>
      </c>
      <c r="E827" t="s">
        <v>69318</v>
      </c>
    </row>
    <row r="828" spans="3:5" x14ac:dyDescent="0.25">
      <c r="C828" t="s">
        <v>70330</v>
      </c>
      <c r="D828">
        <v>29809</v>
      </c>
      <c r="E828" t="s">
        <v>70329</v>
      </c>
    </row>
    <row r="829" spans="3:5" x14ac:dyDescent="0.25">
      <c r="C829" t="s">
        <v>69999</v>
      </c>
      <c r="D829">
        <v>29086</v>
      </c>
      <c r="E829" t="s">
        <v>69998</v>
      </c>
    </row>
    <row r="830" spans="3:5" x14ac:dyDescent="0.25">
      <c r="C830" t="s">
        <v>65836</v>
      </c>
      <c r="D830">
        <v>371</v>
      </c>
      <c r="E830" t="s">
        <v>65835</v>
      </c>
    </row>
    <row r="831" spans="3:5" x14ac:dyDescent="0.25">
      <c r="C831" t="s">
        <v>66688</v>
      </c>
      <c r="D831">
        <v>1274</v>
      </c>
      <c r="E831" t="s">
        <v>66687</v>
      </c>
    </row>
    <row r="832" spans="3:5" x14ac:dyDescent="0.25">
      <c r="C832" t="s">
        <v>67566</v>
      </c>
      <c r="D832">
        <v>2165</v>
      </c>
      <c r="E832" t="s">
        <v>67565</v>
      </c>
    </row>
    <row r="833" spans="3:5" x14ac:dyDescent="0.25">
      <c r="C833" t="s">
        <v>70650</v>
      </c>
      <c r="D833">
        <v>372</v>
      </c>
      <c r="E833" t="s">
        <v>65837</v>
      </c>
    </row>
    <row r="834" spans="3:5" x14ac:dyDescent="0.25">
      <c r="C834" t="s">
        <v>65993</v>
      </c>
      <c r="D834">
        <v>487</v>
      </c>
      <c r="E834" t="s">
        <v>65992</v>
      </c>
    </row>
    <row r="835" spans="3:5" x14ac:dyDescent="0.25">
      <c r="C835" t="s">
        <v>66122</v>
      </c>
      <c r="D835">
        <v>1361</v>
      </c>
      <c r="E835" t="s">
        <v>66121</v>
      </c>
    </row>
    <row r="836" spans="3:5" x14ac:dyDescent="0.25">
      <c r="C836" t="s">
        <v>65995</v>
      </c>
      <c r="D836">
        <v>488</v>
      </c>
      <c r="E836" t="s">
        <v>65994</v>
      </c>
    </row>
    <row r="837" spans="3:5" x14ac:dyDescent="0.25">
      <c r="C837" t="s">
        <v>66436</v>
      </c>
      <c r="D837">
        <v>1612</v>
      </c>
      <c r="E837" t="s">
        <v>66435</v>
      </c>
    </row>
    <row r="838" spans="3:5" x14ac:dyDescent="0.25">
      <c r="C838" t="s">
        <v>65432</v>
      </c>
      <c r="D838">
        <v>208</v>
      </c>
      <c r="E838" t="s">
        <v>65431</v>
      </c>
    </row>
    <row r="839" spans="3:5" x14ac:dyDescent="0.25">
      <c r="C839" t="s">
        <v>70711</v>
      </c>
      <c r="D839">
        <v>1560</v>
      </c>
      <c r="E839" t="s">
        <v>66380</v>
      </c>
    </row>
    <row r="840" spans="3:5" x14ac:dyDescent="0.25">
      <c r="C840" t="s">
        <v>66440</v>
      </c>
      <c r="D840">
        <v>1615</v>
      </c>
      <c r="E840" t="s">
        <v>66439</v>
      </c>
    </row>
    <row r="841" spans="3:5" x14ac:dyDescent="0.25">
      <c r="C841" t="s">
        <v>68855</v>
      </c>
      <c r="D841">
        <v>29634</v>
      </c>
      <c r="E841" t="s">
        <v>70191</v>
      </c>
    </row>
    <row r="842" spans="3:5" x14ac:dyDescent="0.25">
      <c r="C842" t="s">
        <v>70651</v>
      </c>
      <c r="D842">
        <v>374</v>
      </c>
      <c r="E842" t="s">
        <v>65838</v>
      </c>
    </row>
    <row r="843" spans="3:5" x14ac:dyDescent="0.25">
      <c r="C843" t="s">
        <v>70334</v>
      </c>
      <c r="D843">
        <v>29531</v>
      </c>
      <c r="E843" t="s">
        <v>70333</v>
      </c>
    </row>
    <row r="844" spans="3:5" x14ac:dyDescent="0.25">
      <c r="C844" t="s">
        <v>67658</v>
      </c>
      <c r="D844">
        <v>29662</v>
      </c>
      <c r="E844" t="s">
        <v>70208</v>
      </c>
    </row>
    <row r="845" spans="3:5" x14ac:dyDescent="0.25">
      <c r="C845" t="s">
        <v>68279</v>
      </c>
      <c r="D845">
        <v>22361</v>
      </c>
      <c r="E845" t="s">
        <v>68278</v>
      </c>
    </row>
    <row r="846" spans="3:5" x14ac:dyDescent="0.25">
      <c r="C846" t="s">
        <v>65947</v>
      </c>
      <c r="D846">
        <v>443</v>
      </c>
      <c r="E846" t="s">
        <v>65946</v>
      </c>
    </row>
    <row r="847" spans="3:5" x14ac:dyDescent="0.25">
      <c r="C847" t="s">
        <v>68943</v>
      </c>
      <c r="D847">
        <v>29623</v>
      </c>
      <c r="E847" t="s">
        <v>70287</v>
      </c>
    </row>
    <row r="848" spans="3:5" x14ac:dyDescent="0.25">
      <c r="C848" t="s">
        <v>70794</v>
      </c>
      <c r="D848">
        <v>1887</v>
      </c>
      <c r="E848" t="s">
        <v>67171</v>
      </c>
    </row>
    <row r="849" spans="3:5" x14ac:dyDescent="0.25">
      <c r="C849" t="s">
        <v>66099</v>
      </c>
      <c r="D849">
        <v>1343</v>
      </c>
      <c r="E849" t="s">
        <v>66098</v>
      </c>
    </row>
    <row r="850" spans="3:5" x14ac:dyDescent="0.25">
      <c r="C850" t="s">
        <v>70865</v>
      </c>
      <c r="D850">
        <v>19627</v>
      </c>
      <c r="E850" t="s">
        <v>68020</v>
      </c>
    </row>
    <row r="851" spans="3:5" x14ac:dyDescent="0.25">
      <c r="C851" t="s">
        <v>70016</v>
      </c>
      <c r="D851">
        <v>29119</v>
      </c>
      <c r="E851" t="s">
        <v>70015</v>
      </c>
    </row>
    <row r="852" spans="3:5" x14ac:dyDescent="0.25">
      <c r="C852" t="s">
        <v>67376</v>
      </c>
      <c r="D852">
        <v>28875</v>
      </c>
      <c r="E852" t="s">
        <v>69863</v>
      </c>
    </row>
    <row r="853" spans="3:5" x14ac:dyDescent="0.25">
      <c r="C853" t="s">
        <v>66533</v>
      </c>
      <c r="D853">
        <v>1697</v>
      </c>
      <c r="E853" t="s">
        <v>66532</v>
      </c>
    </row>
    <row r="854" spans="3:5" x14ac:dyDescent="0.25">
      <c r="C854" t="s">
        <v>68467</v>
      </c>
      <c r="D854">
        <v>22906</v>
      </c>
      <c r="E854" t="s">
        <v>68466</v>
      </c>
    </row>
    <row r="855" spans="3:5" x14ac:dyDescent="0.25">
      <c r="C855" t="s">
        <v>67408</v>
      </c>
      <c r="D855">
        <v>28448</v>
      </c>
      <c r="E855" t="s">
        <v>69690</v>
      </c>
    </row>
    <row r="856" spans="3:5" x14ac:dyDescent="0.25">
      <c r="C856" t="s">
        <v>67942</v>
      </c>
      <c r="D856">
        <v>19384</v>
      </c>
      <c r="E856" t="s">
        <v>67941</v>
      </c>
    </row>
    <row r="857" spans="3:5" x14ac:dyDescent="0.25">
      <c r="C857" t="s">
        <v>68672</v>
      </c>
      <c r="D857">
        <v>23440</v>
      </c>
      <c r="E857" t="s">
        <v>68671</v>
      </c>
    </row>
    <row r="858" spans="3:5" x14ac:dyDescent="0.25">
      <c r="C858" t="s">
        <v>66927</v>
      </c>
      <c r="D858">
        <v>1235</v>
      </c>
      <c r="E858" t="s">
        <v>66926</v>
      </c>
    </row>
    <row r="859" spans="3:5" x14ac:dyDescent="0.25">
      <c r="C859" t="s">
        <v>65751</v>
      </c>
      <c r="D859">
        <v>985</v>
      </c>
      <c r="E859" t="s">
        <v>65750</v>
      </c>
    </row>
    <row r="860" spans="3:5" x14ac:dyDescent="0.25">
      <c r="C860" t="s">
        <v>70014</v>
      </c>
      <c r="D860">
        <v>29120</v>
      </c>
      <c r="E860" t="s">
        <v>70013</v>
      </c>
    </row>
    <row r="861" spans="3:5" x14ac:dyDescent="0.25">
      <c r="C861" t="s">
        <v>66075</v>
      </c>
      <c r="D861">
        <v>1328</v>
      </c>
      <c r="E861" t="s">
        <v>66074</v>
      </c>
    </row>
    <row r="862" spans="3:5" x14ac:dyDescent="0.25">
      <c r="C862" t="s">
        <v>65457</v>
      </c>
      <c r="D862">
        <v>596</v>
      </c>
      <c r="E862" t="s">
        <v>65456</v>
      </c>
    </row>
    <row r="863" spans="3:5" x14ac:dyDescent="0.25">
      <c r="C863" t="s">
        <v>66525</v>
      </c>
      <c r="D863">
        <v>1692</v>
      </c>
      <c r="E863" t="s">
        <v>66524</v>
      </c>
    </row>
    <row r="864" spans="3:5" x14ac:dyDescent="0.25">
      <c r="C864" t="s">
        <v>66194</v>
      </c>
      <c r="D864">
        <v>1411</v>
      </c>
      <c r="E864" t="s">
        <v>66193</v>
      </c>
    </row>
    <row r="865" spans="3:5" x14ac:dyDescent="0.25">
      <c r="C865" t="s">
        <v>66124</v>
      </c>
      <c r="D865">
        <v>1362</v>
      </c>
      <c r="E865" t="s">
        <v>66123</v>
      </c>
    </row>
    <row r="866" spans="3:5" x14ac:dyDescent="0.25">
      <c r="C866" t="s">
        <v>65703</v>
      </c>
      <c r="D866">
        <v>944</v>
      </c>
      <c r="E866" t="s">
        <v>65702</v>
      </c>
    </row>
    <row r="867" spans="3:5" x14ac:dyDescent="0.25">
      <c r="C867" t="s">
        <v>67636</v>
      </c>
      <c r="D867">
        <v>17395</v>
      </c>
      <c r="E867" t="s">
        <v>67635</v>
      </c>
    </row>
    <row r="868" spans="3:5" x14ac:dyDescent="0.25">
      <c r="C868" t="s">
        <v>68496</v>
      </c>
      <c r="D868">
        <v>23013</v>
      </c>
      <c r="E868" t="s">
        <v>68495</v>
      </c>
    </row>
    <row r="869" spans="3:5" x14ac:dyDescent="0.25">
      <c r="C869" t="s">
        <v>67402</v>
      </c>
      <c r="D869">
        <v>29673</v>
      </c>
      <c r="E869" t="s">
        <v>70229</v>
      </c>
    </row>
    <row r="870" spans="3:5" x14ac:dyDescent="0.25">
      <c r="C870" t="s">
        <v>71040</v>
      </c>
      <c r="D870">
        <v>29719</v>
      </c>
      <c r="E870" t="s">
        <v>70239</v>
      </c>
    </row>
    <row r="871" spans="3:5" x14ac:dyDescent="0.25">
      <c r="C871" t="s">
        <v>67625</v>
      </c>
      <c r="D871">
        <v>22728</v>
      </c>
      <c r="E871" t="s">
        <v>68477</v>
      </c>
    </row>
    <row r="872" spans="3:5" x14ac:dyDescent="0.25">
      <c r="C872" t="s">
        <v>70921</v>
      </c>
      <c r="D872">
        <v>22432</v>
      </c>
      <c r="E872" t="s">
        <v>68525</v>
      </c>
    </row>
    <row r="873" spans="3:5" x14ac:dyDescent="0.25">
      <c r="C873" t="s">
        <v>65448</v>
      </c>
      <c r="D873">
        <v>1329</v>
      </c>
      <c r="E873" t="s">
        <v>66076</v>
      </c>
    </row>
    <row r="874" spans="3:5" x14ac:dyDescent="0.25">
      <c r="C874" t="s">
        <v>70032</v>
      </c>
      <c r="D874">
        <v>29141</v>
      </c>
      <c r="E874" t="s">
        <v>70031</v>
      </c>
    </row>
    <row r="875" spans="3:5" x14ac:dyDescent="0.25">
      <c r="C875" t="s">
        <v>68158</v>
      </c>
      <c r="D875">
        <v>21808</v>
      </c>
      <c r="E875" t="s">
        <v>68157</v>
      </c>
    </row>
    <row r="876" spans="3:5" x14ac:dyDescent="0.25">
      <c r="C876" t="s">
        <v>70652</v>
      </c>
      <c r="D876">
        <v>378</v>
      </c>
      <c r="E876" t="s">
        <v>65839</v>
      </c>
    </row>
    <row r="877" spans="3:5" x14ac:dyDescent="0.25">
      <c r="C877" t="s">
        <v>67866</v>
      </c>
      <c r="D877">
        <v>18651</v>
      </c>
      <c r="E877" t="s">
        <v>67865</v>
      </c>
    </row>
    <row r="878" spans="3:5" x14ac:dyDescent="0.25">
      <c r="C878" t="s">
        <v>68550</v>
      </c>
      <c r="D878">
        <v>23169</v>
      </c>
      <c r="E878" t="s">
        <v>68549</v>
      </c>
    </row>
    <row r="879" spans="3:5" x14ac:dyDescent="0.25">
      <c r="C879" t="s">
        <v>67295</v>
      </c>
      <c r="D879">
        <v>18692</v>
      </c>
      <c r="E879" t="s">
        <v>67728</v>
      </c>
    </row>
    <row r="880" spans="3:5" x14ac:dyDescent="0.25">
      <c r="C880" t="s">
        <v>70793</v>
      </c>
      <c r="D880">
        <v>1885</v>
      </c>
      <c r="E880" t="s">
        <v>67170</v>
      </c>
    </row>
    <row r="881" spans="3:5" x14ac:dyDescent="0.25">
      <c r="C881" t="s">
        <v>67455</v>
      </c>
      <c r="D881">
        <v>22761</v>
      </c>
      <c r="E881" t="s">
        <v>68747</v>
      </c>
    </row>
    <row r="882" spans="3:5" x14ac:dyDescent="0.25">
      <c r="C882" t="s">
        <v>67154</v>
      </c>
      <c r="D882">
        <v>1875</v>
      </c>
      <c r="E882" t="s">
        <v>67153</v>
      </c>
    </row>
    <row r="883" spans="3:5" x14ac:dyDescent="0.25">
      <c r="C883" t="s">
        <v>67154</v>
      </c>
      <c r="D883">
        <v>26026</v>
      </c>
      <c r="E883" t="s">
        <v>69079</v>
      </c>
    </row>
    <row r="884" spans="3:5" x14ac:dyDescent="0.25">
      <c r="C884" t="s">
        <v>67154</v>
      </c>
      <c r="D884">
        <v>29647</v>
      </c>
      <c r="E884" t="s">
        <v>70140</v>
      </c>
    </row>
    <row r="885" spans="3:5" x14ac:dyDescent="0.25">
      <c r="C885" t="s">
        <v>67790</v>
      </c>
      <c r="D885">
        <v>26075</v>
      </c>
      <c r="E885" t="s">
        <v>69137</v>
      </c>
    </row>
    <row r="886" spans="3:5" x14ac:dyDescent="0.25">
      <c r="C886" t="s">
        <v>67804</v>
      </c>
      <c r="D886">
        <v>28500</v>
      </c>
      <c r="E886" t="s">
        <v>69722</v>
      </c>
    </row>
    <row r="887" spans="3:5" x14ac:dyDescent="0.25">
      <c r="C887" t="s">
        <v>70628</v>
      </c>
      <c r="D887">
        <v>883</v>
      </c>
      <c r="E887" t="s">
        <v>65644</v>
      </c>
    </row>
    <row r="888" spans="3:5" x14ac:dyDescent="0.25">
      <c r="C888" t="s">
        <v>67306</v>
      </c>
      <c r="D888">
        <v>22688</v>
      </c>
      <c r="E888" t="s">
        <v>68706</v>
      </c>
    </row>
    <row r="889" spans="3:5" x14ac:dyDescent="0.25">
      <c r="C889" t="s">
        <v>67730</v>
      </c>
      <c r="D889">
        <v>18694</v>
      </c>
      <c r="E889" t="s">
        <v>67729</v>
      </c>
    </row>
    <row r="890" spans="3:5" x14ac:dyDescent="0.25">
      <c r="C890" t="s">
        <v>66221</v>
      </c>
      <c r="D890">
        <v>1430</v>
      </c>
      <c r="E890" t="s">
        <v>66220</v>
      </c>
    </row>
    <row r="891" spans="3:5" x14ac:dyDescent="0.25">
      <c r="C891" t="s">
        <v>66126</v>
      </c>
      <c r="D891">
        <v>1363</v>
      </c>
      <c r="E891" t="s">
        <v>66125</v>
      </c>
    </row>
    <row r="892" spans="3:5" x14ac:dyDescent="0.25">
      <c r="C892" t="s">
        <v>67853</v>
      </c>
      <c r="D892">
        <v>23069</v>
      </c>
      <c r="E892" t="s">
        <v>68499</v>
      </c>
    </row>
    <row r="893" spans="3:5" x14ac:dyDescent="0.25">
      <c r="C893" t="s">
        <v>67924</v>
      </c>
      <c r="D893">
        <v>20766</v>
      </c>
      <c r="E893" t="s">
        <v>67923</v>
      </c>
    </row>
    <row r="894" spans="3:5" x14ac:dyDescent="0.25">
      <c r="C894" t="s">
        <v>68806</v>
      </c>
      <c r="D894">
        <v>23941</v>
      </c>
      <c r="E894" t="s">
        <v>68805</v>
      </c>
    </row>
    <row r="895" spans="3:5" x14ac:dyDescent="0.25">
      <c r="C895" t="s">
        <v>66672</v>
      </c>
      <c r="D895">
        <v>1264</v>
      </c>
      <c r="E895" t="s">
        <v>66671</v>
      </c>
    </row>
    <row r="896" spans="3:5" x14ac:dyDescent="0.25">
      <c r="C896" t="s">
        <v>68776</v>
      </c>
      <c r="D896">
        <v>25986</v>
      </c>
      <c r="E896" t="s">
        <v>69034</v>
      </c>
    </row>
    <row r="897" spans="3:5" x14ac:dyDescent="0.25">
      <c r="C897" t="s">
        <v>68135</v>
      </c>
      <c r="D897">
        <v>27235</v>
      </c>
      <c r="E897" t="s">
        <v>69264</v>
      </c>
    </row>
    <row r="898" spans="3:5" x14ac:dyDescent="0.25">
      <c r="C898" t="s">
        <v>67690</v>
      </c>
      <c r="D898">
        <v>29663</v>
      </c>
      <c r="E898" t="s">
        <v>70243</v>
      </c>
    </row>
    <row r="899" spans="3:5" x14ac:dyDescent="0.25">
      <c r="C899" t="s">
        <v>68013</v>
      </c>
      <c r="D899">
        <v>23686</v>
      </c>
      <c r="E899" t="s">
        <v>68766</v>
      </c>
    </row>
    <row r="900" spans="3:5" x14ac:dyDescent="0.25">
      <c r="C900" t="s">
        <v>70669</v>
      </c>
      <c r="D900">
        <v>457</v>
      </c>
      <c r="E900" t="s">
        <v>65962</v>
      </c>
    </row>
    <row r="901" spans="3:5" x14ac:dyDescent="0.25">
      <c r="C901" t="s">
        <v>70653</v>
      </c>
      <c r="D901">
        <v>386</v>
      </c>
      <c r="E901" t="s">
        <v>65848</v>
      </c>
    </row>
    <row r="902" spans="3:5" x14ac:dyDescent="0.25">
      <c r="C902" t="s">
        <v>68410</v>
      </c>
      <c r="D902">
        <v>22544</v>
      </c>
      <c r="E902" t="s">
        <v>68409</v>
      </c>
    </row>
    <row r="903" spans="3:5" x14ac:dyDescent="0.25">
      <c r="C903" t="s">
        <v>68255</v>
      </c>
      <c r="D903">
        <v>27244</v>
      </c>
      <c r="E903" t="s">
        <v>69274</v>
      </c>
    </row>
    <row r="904" spans="3:5" x14ac:dyDescent="0.25">
      <c r="C904" t="s">
        <v>67486</v>
      </c>
      <c r="D904">
        <v>25957</v>
      </c>
      <c r="E904" t="s">
        <v>69134</v>
      </c>
    </row>
    <row r="905" spans="3:5" x14ac:dyDescent="0.25">
      <c r="C905" t="s">
        <v>68925</v>
      </c>
      <c r="D905">
        <v>24852</v>
      </c>
      <c r="E905" t="s">
        <v>68924</v>
      </c>
    </row>
    <row r="906" spans="3:5" x14ac:dyDescent="0.25">
      <c r="C906" t="s">
        <v>69388</v>
      </c>
      <c r="D906">
        <v>27734</v>
      </c>
      <c r="E906" t="s">
        <v>69387</v>
      </c>
    </row>
    <row r="907" spans="3:5" x14ac:dyDescent="0.25">
      <c r="C907" t="s">
        <v>67656</v>
      </c>
      <c r="D907">
        <v>28469</v>
      </c>
      <c r="E907" t="s">
        <v>69780</v>
      </c>
    </row>
    <row r="908" spans="3:5" x14ac:dyDescent="0.25">
      <c r="C908" t="s">
        <v>68432</v>
      </c>
      <c r="D908">
        <v>22640</v>
      </c>
      <c r="E908" t="s">
        <v>68431</v>
      </c>
    </row>
    <row r="909" spans="3:5" x14ac:dyDescent="0.25">
      <c r="C909" t="s">
        <v>68883</v>
      </c>
      <c r="D909">
        <v>27536</v>
      </c>
      <c r="E909" t="s">
        <v>69341</v>
      </c>
    </row>
    <row r="910" spans="3:5" x14ac:dyDescent="0.25">
      <c r="C910" t="s">
        <v>69929</v>
      </c>
      <c r="D910">
        <v>28997</v>
      </c>
      <c r="E910" t="s">
        <v>69928</v>
      </c>
    </row>
    <row r="911" spans="3:5" x14ac:dyDescent="0.25">
      <c r="C911" t="s">
        <v>71031</v>
      </c>
      <c r="D911">
        <v>29675</v>
      </c>
      <c r="E911" t="s">
        <v>70192</v>
      </c>
    </row>
    <row r="912" spans="3:5" x14ac:dyDescent="0.25">
      <c r="C912" t="s">
        <v>65997</v>
      </c>
      <c r="D912">
        <v>490</v>
      </c>
      <c r="E912" t="s">
        <v>65996</v>
      </c>
    </row>
    <row r="913" spans="3:5" x14ac:dyDescent="0.25">
      <c r="C913" t="s">
        <v>66527</v>
      </c>
      <c r="D913">
        <v>1693</v>
      </c>
      <c r="E913" t="s">
        <v>66526</v>
      </c>
    </row>
    <row r="914" spans="3:5" x14ac:dyDescent="0.25">
      <c r="C914" t="s">
        <v>70930</v>
      </c>
      <c r="D914">
        <v>25970</v>
      </c>
      <c r="E914" t="s">
        <v>68981</v>
      </c>
    </row>
    <row r="915" spans="3:5" x14ac:dyDescent="0.25">
      <c r="C915" t="s">
        <v>69620</v>
      </c>
      <c r="D915">
        <v>28392</v>
      </c>
      <c r="E915" t="s">
        <v>69619</v>
      </c>
    </row>
    <row r="916" spans="3:5" x14ac:dyDescent="0.25">
      <c r="C916" t="s">
        <v>67984</v>
      </c>
      <c r="D916">
        <v>20992</v>
      </c>
      <c r="E916" t="s">
        <v>67983</v>
      </c>
    </row>
    <row r="917" spans="3:5" x14ac:dyDescent="0.25">
      <c r="C917" t="s">
        <v>69456</v>
      </c>
      <c r="D917">
        <v>31346</v>
      </c>
      <c r="E917" t="s">
        <v>70465</v>
      </c>
    </row>
    <row r="918" spans="3:5" x14ac:dyDescent="0.25">
      <c r="C918" t="s">
        <v>68730</v>
      </c>
      <c r="D918">
        <v>23545</v>
      </c>
      <c r="E918" t="s">
        <v>68729</v>
      </c>
    </row>
    <row r="919" spans="3:5" x14ac:dyDescent="0.25">
      <c r="C919" t="s">
        <v>70994</v>
      </c>
      <c r="D919">
        <v>28516</v>
      </c>
      <c r="E919" t="s">
        <v>69673</v>
      </c>
    </row>
    <row r="920" spans="3:5" x14ac:dyDescent="0.25">
      <c r="C920" t="s">
        <v>65841</v>
      </c>
      <c r="D920">
        <v>379</v>
      </c>
      <c r="E920" t="s">
        <v>65840</v>
      </c>
    </row>
    <row r="921" spans="3:5" x14ac:dyDescent="0.25">
      <c r="C921" t="s">
        <v>66875</v>
      </c>
      <c r="D921">
        <v>1202</v>
      </c>
      <c r="E921" t="s">
        <v>66874</v>
      </c>
    </row>
    <row r="922" spans="3:5" x14ac:dyDescent="0.25">
      <c r="C922" t="s">
        <v>68089</v>
      </c>
      <c r="D922">
        <v>26096</v>
      </c>
      <c r="E922" t="s">
        <v>69075</v>
      </c>
    </row>
    <row r="923" spans="3:5" x14ac:dyDescent="0.25">
      <c r="C923" t="s">
        <v>67292</v>
      </c>
      <c r="D923">
        <v>2989</v>
      </c>
      <c r="E923" t="s">
        <v>67348</v>
      </c>
    </row>
    <row r="924" spans="3:5" x14ac:dyDescent="0.25">
      <c r="C924" t="s">
        <v>67292</v>
      </c>
      <c r="D924">
        <v>29735</v>
      </c>
      <c r="E924" t="s">
        <v>70131</v>
      </c>
    </row>
    <row r="925" spans="3:5" x14ac:dyDescent="0.25">
      <c r="C925" t="s">
        <v>65843</v>
      </c>
      <c r="D925">
        <v>380</v>
      </c>
      <c r="E925" t="s">
        <v>65842</v>
      </c>
    </row>
    <row r="926" spans="3:5" x14ac:dyDescent="0.25">
      <c r="C926" t="s">
        <v>69523</v>
      </c>
      <c r="D926">
        <v>28038</v>
      </c>
      <c r="E926" t="s">
        <v>69522</v>
      </c>
    </row>
    <row r="927" spans="3:5" x14ac:dyDescent="0.25">
      <c r="C927" t="s">
        <v>69436</v>
      </c>
      <c r="D927">
        <v>27909</v>
      </c>
      <c r="E927" t="s">
        <v>69435</v>
      </c>
    </row>
    <row r="928" spans="3:5" x14ac:dyDescent="0.25">
      <c r="C928" t="s">
        <v>67418</v>
      </c>
      <c r="D928">
        <v>28661</v>
      </c>
      <c r="E928" t="s">
        <v>69791</v>
      </c>
    </row>
    <row r="929" spans="3:5" x14ac:dyDescent="0.25">
      <c r="C929" t="s">
        <v>68347</v>
      </c>
      <c r="D929">
        <v>22545</v>
      </c>
      <c r="E929" t="s">
        <v>68346</v>
      </c>
    </row>
    <row r="930" spans="3:5" x14ac:dyDescent="0.25">
      <c r="C930" t="s">
        <v>68791</v>
      </c>
      <c r="D930">
        <v>25965</v>
      </c>
      <c r="E930" t="s">
        <v>69030</v>
      </c>
    </row>
    <row r="931" spans="3:5" x14ac:dyDescent="0.25">
      <c r="C931" t="s">
        <v>67519</v>
      </c>
      <c r="D931">
        <v>29743</v>
      </c>
      <c r="E931" t="s">
        <v>70128</v>
      </c>
    </row>
    <row r="932" spans="3:5" x14ac:dyDescent="0.25">
      <c r="C932" t="s">
        <v>65728</v>
      </c>
      <c r="D932">
        <v>962</v>
      </c>
      <c r="E932" t="s">
        <v>65727</v>
      </c>
    </row>
    <row r="933" spans="3:5" x14ac:dyDescent="0.25">
      <c r="C933" t="s">
        <v>67215</v>
      </c>
      <c r="D933">
        <v>1927</v>
      </c>
      <c r="E933" t="s">
        <v>67214</v>
      </c>
    </row>
    <row r="934" spans="3:5" x14ac:dyDescent="0.25">
      <c r="C934" t="s">
        <v>68052</v>
      </c>
      <c r="D934">
        <v>21134</v>
      </c>
      <c r="E934" t="s">
        <v>68051</v>
      </c>
    </row>
    <row r="935" spans="3:5" x14ac:dyDescent="0.25">
      <c r="C935" t="s">
        <v>67271</v>
      </c>
      <c r="D935">
        <v>2681</v>
      </c>
      <c r="E935" t="s">
        <v>67270</v>
      </c>
    </row>
    <row r="936" spans="3:5" x14ac:dyDescent="0.25">
      <c r="C936" t="s">
        <v>69969</v>
      </c>
      <c r="D936">
        <v>28992</v>
      </c>
      <c r="E936" t="s">
        <v>69968</v>
      </c>
    </row>
    <row r="937" spans="3:5" x14ac:dyDescent="0.25">
      <c r="C937" t="s">
        <v>68181</v>
      </c>
      <c r="D937">
        <v>28471</v>
      </c>
      <c r="E937" t="s">
        <v>69728</v>
      </c>
    </row>
    <row r="938" spans="3:5" x14ac:dyDescent="0.25">
      <c r="C938" t="s">
        <v>67436</v>
      </c>
      <c r="D938">
        <v>23557</v>
      </c>
      <c r="E938" t="s">
        <v>68721</v>
      </c>
    </row>
    <row r="939" spans="3:5" x14ac:dyDescent="0.25">
      <c r="C939" t="s">
        <v>69618</v>
      </c>
      <c r="D939">
        <v>28382</v>
      </c>
      <c r="E939" t="s">
        <v>69617</v>
      </c>
    </row>
    <row r="940" spans="3:5" x14ac:dyDescent="0.25">
      <c r="C940" t="s">
        <v>68565</v>
      </c>
      <c r="D940">
        <v>23232</v>
      </c>
      <c r="E940" t="s">
        <v>68564</v>
      </c>
    </row>
    <row r="941" spans="3:5" x14ac:dyDescent="0.25">
      <c r="C941" t="s">
        <v>65481</v>
      </c>
      <c r="D941">
        <v>638</v>
      </c>
      <c r="E941" t="s">
        <v>65480</v>
      </c>
    </row>
    <row r="942" spans="3:5" x14ac:dyDescent="0.25">
      <c r="C942" t="s">
        <v>65845</v>
      </c>
      <c r="D942">
        <v>381</v>
      </c>
      <c r="E942" t="s">
        <v>65844</v>
      </c>
    </row>
    <row r="943" spans="3:5" x14ac:dyDescent="0.25">
      <c r="C943" t="s">
        <v>70986</v>
      </c>
      <c r="D943">
        <v>28517</v>
      </c>
      <c r="E943" t="s">
        <v>69636</v>
      </c>
    </row>
    <row r="944" spans="3:5" x14ac:dyDescent="0.25">
      <c r="C944" t="s">
        <v>70984</v>
      </c>
      <c r="D944">
        <v>27839</v>
      </c>
      <c r="E944" t="s">
        <v>69430</v>
      </c>
    </row>
    <row r="945" spans="3:5" x14ac:dyDescent="0.25">
      <c r="C945" t="s">
        <v>70045</v>
      </c>
      <c r="D945">
        <v>29234</v>
      </c>
      <c r="E945" t="s">
        <v>70044</v>
      </c>
    </row>
    <row r="946" spans="3:5" x14ac:dyDescent="0.25">
      <c r="C946" t="s">
        <v>70130</v>
      </c>
      <c r="D946">
        <v>29741</v>
      </c>
      <c r="E946" t="s">
        <v>70129</v>
      </c>
    </row>
    <row r="947" spans="3:5" x14ac:dyDescent="0.25">
      <c r="C947" t="s">
        <v>68283</v>
      </c>
      <c r="D947">
        <v>22356</v>
      </c>
      <c r="E947" t="s">
        <v>68282</v>
      </c>
    </row>
    <row r="948" spans="3:5" x14ac:dyDescent="0.25">
      <c r="C948" t="s">
        <v>69410</v>
      </c>
      <c r="D948">
        <v>27778</v>
      </c>
      <c r="E948" t="s">
        <v>69409</v>
      </c>
    </row>
    <row r="949" spans="3:5" x14ac:dyDescent="0.25">
      <c r="C949" t="s">
        <v>70853</v>
      </c>
      <c r="D949">
        <v>18557</v>
      </c>
      <c r="E949" t="s">
        <v>67774</v>
      </c>
    </row>
    <row r="950" spans="3:5" x14ac:dyDescent="0.25">
      <c r="C950" t="s">
        <v>68901</v>
      </c>
      <c r="D950">
        <v>24832</v>
      </c>
      <c r="E950" t="s">
        <v>68900</v>
      </c>
    </row>
    <row r="951" spans="3:5" x14ac:dyDescent="0.25">
      <c r="C951" t="s">
        <v>65459</v>
      </c>
      <c r="D951">
        <v>605</v>
      </c>
      <c r="E951" t="s">
        <v>65458</v>
      </c>
    </row>
    <row r="952" spans="3:5" x14ac:dyDescent="0.25">
      <c r="C952" t="s">
        <v>68337</v>
      </c>
      <c r="D952">
        <v>22637</v>
      </c>
      <c r="E952" t="s">
        <v>68336</v>
      </c>
    </row>
    <row r="953" spans="3:5" x14ac:dyDescent="0.25">
      <c r="C953" t="s">
        <v>67551</v>
      </c>
      <c r="D953">
        <v>27221</v>
      </c>
      <c r="E953" t="s">
        <v>69249</v>
      </c>
    </row>
    <row r="954" spans="3:5" x14ac:dyDescent="0.25">
      <c r="C954" t="s">
        <v>70494</v>
      </c>
      <c r="D954">
        <v>31311</v>
      </c>
      <c r="E954" t="s">
        <v>70493</v>
      </c>
    </row>
    <row r="955" spans="3:5" x14ac:dyDescent="0.25">
      <c r="C955" t="s">
        <v>68951</v>
      </c>
      <c r="D955">
        <v>25471</v>
      </c>
      <c r="E955" t="s">
        <v>68950</v>
      </c>
    </row>
    <row r="956" spans="3:5" x14ac:dyDescent="0.25">
      <c r="C956" t="s">
        <v>69215</v>
      </c>
      <c r="D956">
        <v>26561</v>
      </c>
      <c r="E956" t="s">
        <v>69214</v>
      </c>
    </row>
    <row r="957" spans="3:5" x14ac:dyDescent="0.25">
      <c r="C957" t="s">
        <v>67299</v>
      </c>
      <c r="D957">
        <v>26020</v>
      </c>
      <c r="E957" t="s">
        <v>69056</v>
      </c>
    </row>
    <row r="958" spans="3:5" x14ac:dyDescent="0.25">
      <c r="C958" t="s">
        <v>68415</v>
      </c>
      <c r="D958">
        <v>22549</v>
      </c>
      <c r="E958" t="s">
        <v>68414</v>
      </c>
    </row>
    <row r="959" spans="3:5" x14ac:dyDescent="0.25">
      <c r="C959" t="s">
        <v>69438</v>
      </c>
      <c r="D959">
        <v>27903</v>
      </c>
      <c r="E959" t="s">
        <v>69437</v>
      </c>
    </row>
    <row r="960" spans="3:5" x14ac:dyDescent="0.25">
      <c r="C960" t="s">
        <v>67468</v>
      </c>
      <c r="D960">
        <v>28453</v>
      </c>
      <c r="E960" t="s">
        <v>69726</v>
      </c>
    </row>
    <row r="961" spans="3:5" x14ac:dyDescent="0.25">
      <c r="C961" t="s">
        <v>69643</v>
      </c>
      <c r="D961">
        <v>28464</v>
      </c>
      <c r="E961" t="s">
        <v>69642</v>
      </c>
    </row>
    <row r="962" spans="3:5" x14ac:dyDescent="0.25">
      <c r="C962" t="s">
        <v>65847</v>
      </c>
      <c r="D962">
        <v>383</v>
      </c>
      <c r="E962" t="s">
        <v>65846</v>
      </c>
    </row>
    <row r="963" spans="3:5" x14ac:dyDescent="0.25">
      <c r="C963" t="s">
        <v>67638</v>
      </c>
      <c r="D963">
        <v>17396</v>
      </c>
      <c r="E963" t="s">
        <v>67637</v>
      </c>
    </row>
    <row r="964" spans="3:5" x14ac:dyDescent="0.25">
      <c r="C964" t="s">
        <v>69338</v>
      </c>
      <c r="D964">
        <v>27445</v>
      </c>
      <c r="E964" t="s">
        <v>69337</v>
      </c>
    </row>
    <row r="965" spans="3:5" x14ac:dyDescent="0.25">
      <c r="C965" t="s">
        <v>66128</v>
      </c>
      <c r="D965">
        <v>3180</v>
      </c>
      <c r="E965" t="s">
        <v>66127</v>
      </c>
    </row>
    <row r="966" spans="3:5" x14ac:dyDescent="0.25">
      <c r="C966" t="s">
        <v>68103</v>
      </c>
      <c r="D966">
        <v>25616</v>
      </c>
      <c r="E966" t="s">
        <v>68971</v>
      </c>
    </row>
    <row r="967" spans="3:5" x14ac:dyDescent="0.25">
      <c r="C967" t="s">
        <v>70460</v>
      </c>
      <c r="D967">
        <v>31352</v>
      </c>
      <c r="E967" t="s">
        <v>70459</v>
      </c>
    </row>
    <row r="968" spans="3:5" x14ac:dyDescent="0.25">
      <c r="C968" t="s">
        <v>70385</v>
      </c>
      <c r="D968">
        <v>30108</v>
      </c>
      <c r="E968" t="s">
        <v>70384</v>
      </c>
    </row>
    <row r="969" spans="3:5" x14ac:dyDescent="0.25">
      <c r="C969" t="s">
        <v>70795</v>
      </c>
      <c r="D969">
        <v>1914</v>
      </c>
      <c r="E969" t="s">
        <v>67195</v>
      </c>
    </row>
    <row r="970" spans="3:5" x14ac:dyDescent="0.25">
      <c r="C970" t="s">
        <v>67754</v>
      </c>
      <c r="D970">
        <v>26063</v>
      </c>
      <c r="E970" t="s">
        <v>69104</v>
      </c>
    </row>
    <row r="971" spans="3:5" x14ac:dyDescent="0.25">
      <c r="C971" t="s">
        <v>67576</v>
      </c>
      <c r="D971">
        <v>2170</v>
      </c>
      <c r="E971" t="s">
        <v>67575</v>
      </c>
    </row>
    <row r="972" spans="3:5" x14ac:dyDescent="0.25">
      <c r="C972" t="s">
        <v>70827</v>
      </c>
      <c r="D972">
        <v>17209</v>
      </c>
      <c r="E972" t="s">
        <v>67627</v>
      </c>
    </row>
    <row r="973" spans="3:5" x14ac:dyDescent="0.25">
      <c r="C973" t="s">
        <v>70997</v>
      </c>
      <c r="D973">
        <v>28512</v>
      </c>
      <c r="E973" t="s">
        <v>69691</v>
      </c>
    </row>
    <row r="974" spans="3:5" x14ac:dyDescent="0.25">
      <c r="C974" t="s">
        <v>66683</v>
      </c>
      <c r="D974">
        <v>1269</v>
      </c>
      <c r="E974" t="s">
        <v>66682</v>
      </c>
    </row>
    <row r="975" spans="3:5" x14ac:dyDescent="0.25">
      <c r="C975" t="s">
        <v>67585</v>
      </c>
      <c r="D975">
        <v>2159</v>
      </c>
      <c r="E975" t="s">
        <v>67584</v>
      </c>
    </row>
    <row r="976" spans="3:5" x14ac:dyDescent="0.25">
      <c r="C976" t="s">
        <v>67816</v>
      </c>
      <c r="D976">
        <v>26028</v>
      </c>
      <c r="E976" t="s">
        <v>69132</v>
      </c>
    </row>
    <row r="977" spans="3:5" x14ac:dyDescent="0.25">
      <c r="C977" t="s">
        <v>67990</v>
      </c>
      <c r="D977">
        <v>28560</v>
      </c>
      <c r="E977" t="s">
        <v>69711</v>
      </c>
    </row>
    <row r="978" spans="3:5" x14ac:dyDescent="0.25">
      <c r="C978" t="s">
        <v>67756</v>
      </c>
      <c r="D978">
        <v>20423</v>
      </c>
      <c r="E978" t="s">
        <v>67755</v>
      </c>
    </row>
    <row r="979" spans="3:5" x14ac:dyDescent="0.25">
      <c r="C979" t="s">
        <v>67756</v>
      </c>
      <c r="D979">
        <v>21899</v>
      </c>
      <c r="E979" t="s">
        <v>68233</v>
      </c>
    </row>
    <row r="980" spans="3:5" x14ac:dyDescent="0.25">
      <c r="C980" t="s">
        <v>67466</v>
      </c>
      <c r="D980">
        <v>26093</v>
      </c>
      <c r="E980" t="s">
        <v>69071</v>
      </c>
    </row>
    <row r="981" spans="3:5" x14ac:dyDescent="0.25">
      <c r="C981" t="s">
        <v>66674</v>
      </c>
      <c r="D981">
        <v>1265</v>
      </c>
      <c r="E981" t="s">
        <v>66673</v>
      </c>
    </row>
    <row r="982" spans="3:5" x14ac:dyDescent="0.25">
      <c r="C982" t="s">
        <v>67633</v>
      </c>
      <c r="D982">
        <v>26091</v>
      </c>
      <c r="E982" t="s">
        <v>69065</v>
      </c>
    </row>
    <row r="983" spans="3:5" x14ac:dyDescent="0.25">
      <c r="C983" t="s">
        <v>68025</v>
      </c>
      <c r="D983">
        <v>21875</v>
      </c>
      <c r="E983" t="s">
        <v>68227</v>
      </c>
    </row>
    <row r="984" spans="3:5" x14ac:dyDescent="0.25">
      <c r="C984" t="s">
        <v>68025</v>
      </c>
      <c r="D984">
        <v>29633</v>
      </c>
      <c r="E984" t="s">
        <v>70172</v>
      </c>
    </row>
    <row r="985" spans="3:5" x14ac:dyDescent="0.25">
      <c r="C985" t="s">
        <v>66552</v>
      </c>
      <c r="D985">
        <v>1033</v>
      </c>
      <c r="E985" t="s">
        <v>66551</v>
      </c>
    </row>
    <row r="986" spans="3:5" x14ac:dyDescent="0.25">
      <c r="C986" t="s">
        <v>70941</v>
      </c>
      <c r="D986">
        <v>25951</v>
      </c>
      <c r="E986" t="s">
        <v>69015</v>
      </c>
    </row>
    <row r="987" spans="3:5" x14ac:dyDescent="0.25">
      <c r="C987" t="s">
        <v>66898</v>
      </c>
      <c r="D987">
        <v>1216</v>
      </c>
      <c r="E987" t="s">
        <v>66897</v>
      </c>
    </row>
    <row r="988" spans="3:5" x14ac:dyDescent="0.25">
      <c r="C988" t="s">
        <v>68115</v>
      </c>
      <c r="D988">
        <v>28526</v>
      </c>
      <c r="E988" t="s">
        <v>69776</v>
      </c>
    </row>
    <row r="989" spans="3:5" x14ac:dyDescent="0.25">
      <c r="C989" t="s">
        <v>67253</v>
      </c>
      <c r="D989">
        <v>22773</v>
      </c>
      <c r="E989" t="s">
        <v>68620</v>
      </c>
    </row>
    <row r="990" spans="3:5" x14ac:dyDescent="0.25">
      <c r="C990" t="s">
        <v>69161</v>
      </c>
      <c r="D990">
        <v>29258</v>
      </c>
      <c r="E990" t="s">
        <v>70069</v>
      </c>
    </row>
    <row r="991" spans="3:5" x14ac:dyDescent="0.25">
      <c r="C991" t="s">
        <v>70403</v>
      </c>
      <c r="D991">
        <v>30814</v>
      </c>
      <c r="E991" t="s">
        <v>70402</v>
      </c>
    </row>
    <row r="992" spans="3:5" x14ac:dyDescent="0.25">
      <c r="C992" t="s">
        <v>68578</v>
      </c>
      <c r="D992">
        <v>23215</v>
      </c>
      <c r="E992" t="s">
        <v>68577</v>
      </c>
    </row>
    <row r="993" spans="3:5" x14ac:dyDescent="0.25">
      <c r="C993" t="s">
        <v>67403</v>
      </c>
      <c r="D993">
        <v>28093</v>
      </c>
      <c r="E993" t="s">
        <v>69530</v>
      </c>
    </row>
    <row r="994" spans="3:5" x14ac:dyDescent="0.25">
      <c r="C994" t="s">
        <v>70859</v>
      </c>
      <c r="D994">
        <v>20299</v>
      </c>
      <c r="E994" t="s">
        <v>67860</v>
      </c>
    </row>
    <row r="995" spans="3:5" x14ac:dyDescent="0.25">
      <c r="C995" t="s">
        <v>68923</v>
      </c>
      <c r="D995">
        <v>24853</v>
      </c>
      <c r="E995" t="s">
        <v>68922</v>
      </c>
    </row>
    <row r="996" spans="3:5" x14ac:dyDescent="0.25">
      <c r="C996" t="s">
        <v>69839</v>
      </c>
      <c r="D996">
        <v>28857</v>
      </c>
      <c r="E996" t="s">
        <v>69838</v>
      </c>
    </row>
    <row r="997" spans="3:5" x14ac:dyDescent="0.25">
      <c r="C997" t="s">
        <v>68242</v>
      </c>
      <c r="D997">
        <v>27267</v>
      </c>
      <c r="E997" t="s">
        <v>69289</v>
      </c>
    </row>
    <row r="998" spans="3:5" x14ac:dyDescent="0.25">
      <c r="C998" t="s">
        <v>70764</v>
      </c>
      <c r="D998">
        <v>1236</v>
      </c>
      <c r="E998" t="s">
        <v>66928</v>
      </c>
    </row>
    <row r="999" spans="3:5" x14ac:dyDescent="0.25">
      <c r="C999" t="s">
        <v>68799</v>
      </c>
      <c r="D999">
        <v>23833</v>
      </c>
      <c r="E999" t="s">
        <v>68798</v>
      </c>
    </row>
    <row r="1000" spans="3:5" x14ac:dyDescent="0.25">
      <c r="C1000" t="s">
        <v>68851</v>
      </c>
      <c r="D1000">
        <v>24253</v>
      </c>
      <c r="E1000" t="s">
        <v>68850</v>
      </c>
    </row>
    <row r="1001" spans="3:5" x14ac:dyDescent="0.25">
      <c r="C1001" t="s">
        <v>67276</v>
      </c>
      <c r="D1001">
        <v>24515</v>
      </c>
      <c r="E1001" t="s">
        <v>68866</v>
      </c>
    </row>
    <row r="1002" spans="3:5" x14ac:dyDescent="0.25">
      <c r="C1002" t="s">
        <v>68148</v>
      </c>
      <c r="D1002">
        <v>29107</v>
      </c>
      <c r="E1002" t="s">
        <v>70008</v>
      </c>
    </row>
    <row r="1003" spans="3:5" x14ac:dyDescent="0.25">
      <c r="C1003" t="s">
        <v>70845</v>
      </c>
      <c r="D1003">
        <v>20424</v>
      </c>
      <c r="E1003" t="s">
        <v>67757</v>
      </c>
    </row>
    <row r="1004" spans="3:5" x14ac:dyDescent="0.25">
      <c r="C1004" t="s">
        <v>67623</v>
      </c>
      <c r="D1004">
        <v>23603</v>
      </c>
      <c r="E1004" t="s">
        <v>68738</v>
      </c>
    </row>
    <row r="1005" spans="3:5" x14ac:dyDescent="0.25">
      <c r="C1005" t="s">
        <v>65774</v>
      </c>
      <c r="D1005">
        <v>313</v>
      </c>
      <c r="E1005" t="s">
        <v>65773</v>
      </c>
    </row>
    <row r="1006" spans="3:5" x14ac:dyDescent="0.25">
      <c r="C1006" t="s">
        <v>68569</v>
      </c>
      <c r="D1006">
        <v>23229</v>
      </c>
      <c r="E1006" t="s">
        <v>68568</v>
      </c>
    </row>
    <row r="1007" spans="3:5" x14ac:dyDescent="0.25">
      <c r="C1007" t="s">
        <v>70395</v>
      </c>
      <c r="D1007">
        <v>30380</v>
      </c>
      <c r="E1007" t="s">
        <v>70394</v>
      </c>
    </row>
    <row r="1008" spans="3:5" x14ac:dyDescent="0.25">
      <c r="C1008" t="s">
        <v>69225</v>
      </c>
      <c r="D1008">
        <v>26580</v>
      </c>
      <c r="E1008" t="s">
        <v>69224</v>
      </c>
    </row>
    <row r="1009" spans="3:5" x14ac:dyDescent="0.25">
      <c r="C1009" t="s">
        <v>70914</v>
      </c>
      <c r="D1009">
        <v>23067</v>
      </c>
      <c r="E1009" t="s">
        <v>68501</v>
      </c>
    </row>
    <row r="1010" spans="3:5" x14ac:dyDescent="0.25">
      <c r="C1010" t="s">
        <v>71033</v>
      </c>
      <c r="D1010">
        <v>29646</v>
      </c>
      <c r="E1010" t="s">
        <v>70214</v>
      </c>
    </row>
    <row r="1011" spans="3:5" x14ac:dyDescent="0.25">
      <c r="C1011" t="s">
        <v>69382</v>
      </c>
      <c r="D1011">
        <v>27732</v>
      </c>
      <c r="E1011" t="s">
        <v>69381</v>
      </c>
    </row>
    <row r="1012" spans="3:5" x14ac:dyDescent="0.25">
      <c r="C1012" t="s">
        <v>69314</v>
      </c>
      <c r="D1012">
        <v>27206</v>
      </c>
      <c r="E1012" t="s">
        <v>69313</v>
      </c>
    </row>
    <row r="1013" spans="3:5" x14ac:dyDescent="0.25">
      <c r="C1013" t="s">
        <v>66600</v>
      </c>
      <c r="D1013">
        <v>1068</v>
      </c>
      <c r="E1013" t="s">
        <v>66599</v>
      </c>
    </row>
    <row r="1014" spans="3:5" x14ac:dyDescent="0.25">
      <c r="C1014" t="s">
        <v>67542</v>
      </c>
      <c r="D1014">
        <v>28483</v>
      </c>
      <c r="E1014" t="s">
        <v>69625</v>
      </c>
    </row>
    <row r="1015" spans="3:5" x14ac:dyDescent="0.25">
      <c r="C1015" t="s">
        <v>70699</v>
      </c>
      <c r="D1015">
        <v>1481</v>
      </c>
      <c r="E1015" t="s">
        <v>66287</v>
      </c>
    </row>
    <row r="1016" spans="3:5" x14ac:dyDescent="0.25">
      <c r="C1016" t="s">
        <v>66859</v>
      </c>
      <c r="D1016">
        <v>1193</v>
      </c>
      <c r="E1016" t="s">
        <v>66858</v>
      </c>
    </row>
    <row r="1017" spans="3:5" x14ac:dyDescent="0.25">
      <c r="C1017" t="s">
        <v>67346</v>
      </c>
      <c r="D1017">
        <v>2988</v>
      </c>
      <c r="E1017" t="s">
        <v>67345</v>
      </c>
    </row>
    <row r="1018" spans="3:5" x14ac:dyDescent="0.25">
      <c r="C1018" t="s">
        <v>70674</v>
      </c>
      <c r="D1018">
        <v>492</v>
      </c>
      <c r="E1018" t="s">
        <v>65998</v>
      </c>
    </row>
    <row r="1019" spans="3:5" x14ac:dyDescent="0.25">
      <c r="C1019" t="s">
        <v>70821</v>
      </c>
      <c r="D1019">
        <v>16342</v>
      </c>
      <c r="E1019" t="s">
        <v>67579</v>
      </c>
    </row>
    <row r="1020" spans="3:5" x14ac:dyDescent="0.25">
      <c r="C1020" t="s">
        <v>66214</v>
      </c>
      <c r="D1020">
        <v>1426</v>
      </c>
      <c r="E1020" t="s">
        <v>66213</v>
      </c>
    </row>
    <row r="1021" spans="3:5" x14ac:dyDescent="0.25">
      <c r="C1021" t="s">
        <v>66000</v>
      </c>
      <c r="D1021">
        <v>493</v>
      </c>
      <c r="E1021" t="s">
        <v>65999</v>
      </c>
    </row>
    <row r="1022" spans="3:5" x14ac:dyDescent="0.25">
      <c r="C1022" t="s">
        <v>69182</v>
      </c>
      <c r="D1022">
        <v>26449</v>
      </c>
      <c r="E1022" t="s">
        <v>69181</v>
      </c>
    </row>
    <row r="1023" spans="3:5" x14ac:dyDescent="0.25">
      <c r="C1023" t="s">
        <v>69172</v>
      </c>
      <c r="D1023">
        <v>26382</v>
      </c>
      <c r="E1023" t="s">
        <v>69171</v>
      </c>
    </row>
    <row r="1024" spans="3:5" x14ac:dyDescent="0.25">
      <c r="C1024" t="s">
        <v>66861</v>
      </c>
      <c r="D1024">
        <v>1194</v>
      </c>
      <c r="E1024" t="s">
        <v>66860</v>
      </c>
    </row>
    <row r="1025" spans="3:5" x14ac:dyDescent="0.25">
      <c r="C1025" t="s">
        <v>67744</v>
      </c>
      <c r="D1025">
        <v>26098</v>
      </c>
      <c r="E1025" t="s">
        <v>69078</v>
      </c>
    </row>
    <row r="1026" spans="3:5" x14ac:dyDescent="0.25">
      <c r="C1026" t="s">
        <v>68563</v>
      </c>
      <c r="D1026">
        <v>22980</v>
      </c>
      <c r="E1026" t="s">
        <v>68562</v>
      </c>
    </row>
    <row r="1027" spans="3:5" x14ac:dyDescent="0.25">
      <c r="C1027" t="s">
        <v>67859</v>
      </c>
      <c r="D1027">
        <v>28506</v>
      </c>
      <c r="E1027" t="s">
        <v>69707</v>
      </c>
    </row>
    <row r="1028" spans="3:5" x14ac:dyDescent="0.25">
      <c r="C1028" t="s">
        <v>69806</v>
      </c>
      <c r="D1028">
        <v>28792</v>
      </c>
      <c r="E1028" t="s">
        <v>69805</v>
      </c>
    </row>
    <row r="1029" spans="3:5" x14ac:dyDescent="0.25">
      <c r="C1029" t="s">
        <v>69584</v>
      </c>
      <c r="D1029">
        <v>28230</v>
      </c>
      <c r="E1029" t="s">
        <v>69583</v>
      </c>
    </row>
    <row r="1030" spans="3:5" x14ac:dyDescent="0.25">
      <c r="C1030" t="s">
        <v>68112</v>
      </c>
      <c r="D1030">
        <v>21435</v>
      </c>
      <c r="E1030" t="s">
        <v>68111</v>
      </c>
    </row>
    <row r="1031" spans="3:5" x14ac:dyDescent="0.25">
      <c r="C1031" t="s">
        <v>68533</v>
      </c>
      <c r="D1031">
        <v>23118</v>
      </c>
      <c r="E1031" t="s">
        <v>68532</v>
      </c>
    </row>
    <row r="1032" spans="3:5" x14ac:dyDescent="0.25">
      <c r="C1032" t="s">
        <v>68046</v>
      </c>
      <c r="D1032">
        <v>21133</v>
      </c>
      <c r="E1032" t="s">
        <v>68045</v>
      </c>
    </row>
    <row r="1033" spans="3:5" x14ac:dyDescent="0.25">
      <c r="C1033" t="s">
        <v>69205</v>
      </c>
      <c r="D1033">
        <v>26450</v>
      </c>
      <c r="E1033" t="s">
        <v>69204</v>
      </c>
    </row>
    <row r="1034" spans="3:5" x14ac:dyDescent="0.25">
      <c r="C1034" t="s">
        <v>70429</v>
      </c>
      <c r="D1034">
        <v>31103</v>
      </c>
      <c r="E1034" t="s">
        <v>70428</v>
      </c>
    </row>
    <row r="1035" spans="3:5" x14ac:dyDescent="0.25">
      <c r="C1035" t="s">
        <v>67524</v>
      </c>
      <c r="D1035">
        <v>23466</v>
      </c>
      <c r="E1035" t="s">
        <v>68682</v>
      </c>
    </row>
    <row r="1036" spans="3:5" x14ac:dyDescent="0.25">
      <c r="C1036" t="s">
        <v>68835</v>
      </c>
      <c r="D1036">
        <v>24165</v>
      </c>
      <c r="E1036" t="s">
        <v>68834</v>
      </c>
    </row>
    <row r="1037" spans="3:5" x14ac:dyDescent="0.25">
      <c r="C1037" t="s">
        <v>70940</v>
      </c>
      <c r="D1037">
        <v>25984</v>
      </c>
      <c r="E1037" t="s">
        <v>69007</v>
      </c>
    </row>
    <row r="1038" spans="3:5" x14ac:dyDescent="0.25">
      <c r="C1038" t="s">
        <v>69306</v>
      </c>
      <c r="D1038">
        <v>27191</v>
      </c>
      <c r="E1038" t="s">
        <v>69305</v>
      </c>
    </row>
    <row r="1039" spans="3:5" x14ac:dyDescent="0.25">
      <c r="C1039" t="s">
        <v>70376</v>
      </c>
      <c r="D1039">
        <v>30115</v>
      </c>
      <c r="E1039" t="s">
        <v>70375</v>
      </c>
    </row>
    <row r="1040" spans="3:5" x14ac:dyDescent="0.25">
      <c r="C1040" t="s">
        <v>68863</v>
      </c>
      <c r="D1040">
        <v>24425</v>
      </c>
      <c r="E1040" t="s">
        <v>68862</v>
      </c>
    </row>
    <row r="1041" spans="3:5" x14ac:dyDescent="0.25">
      <c r="C1041" t="s">
        <v>70654</v>
      </c>
      <c r="D1041">
        <v>388</v>
      </c>
      <c r="E1041" t="s">
        <v>65849</v>
      </c>
    </row>
    <row r="1042" spans="3:5" x14ac:dyDescent="0.25">
      <c r="C1042" t="s">
        <v>67568</v>
      </c>
      <c r="D1042">
        <v>28450</v>
      </c>
      <c r="E1042" t="s">
        <v>69758</v>
      </c>
    </row>
    <row r="1043" spans="3:5" x14ac:dyDescent="0.25">
      <c r="C1043" t="s">
        <v>67095</v>
      </c>
      <c r="D1043">
        <v>1841</v>
      </c>
      <c r="E1043" t="s">
        <v>67094</v>
      </c>
    </row>
    <row r="1044" spans="3:5" x14ac:dyDescent="0.25">
      <c r="C1044" t="s">
        <v>66280</v>
      </c>
      <c r="D1044">
        <v>1475</v>
      </c>
      <c r="E1044" t="s">
        <v>66279</v>
      </c>
    </row>
    <row r="1045" spans="3:5" x14ac:dyDescent="0.25">
      <c r="C1045" t="s">
        <v>67844</v>
      </c>
      <c r="D1045">
        <v>20673</v>
      </c>
      <c r="E1045" t="s">
        <v>67843</v>
      </c>
    </row>
    <row r="1046" spans="3:5" x14ac:dyDescent="0.25">
      <c r="C1046" t="s">
        <v>67363</v>
      </c>
      <c r="D1046">
        <v>28443</v>
      </c>
      <c r="E1046" t="s">
        <v>69681</v>
      </c>
    </row>
    <row r="1047" spans="3:5" x14ac:dyDescent="0.25">
      <c r="C1047" t="s">
        <v>68889</v>
      </c>
      <c r="D1047">
        <v>24673</v>
      </c>
      <c r="E1047" t="s">
        <v>68888</v>
      </c>
    </row>
    <row r="1048" spans="3:5" x14ac:dyDescent="0.25">
      <c r="C1048" t="s">
        <v>67492</v>
      </c>
      <c r="D1048">
        <v>25982</v>
      </c>
      <c r="E1048" t="s">
        <v>69117</v>
      </c>
    </row>
    <row r="1049" spans="3:5" x14ac:dyDescent="0.25">
      <c r="C1049" t="s">
        <v>66078</v>
      </c>
      <c r="D1049">
        <v>1330</v>
      </c>
      <c r="E1049" t="s">
        <v>66077</v>
      </c>
    </row>
    <row r="1050" spans="3:5" x14ac:dyDescent="0.25">
      <c r="C1050" t="s">
        <v>65634</v>
      </c>
      <c r="D1050">
        <v>874</v>
      </c>
      <c r="E1050" t="s">
        <v>65633</v>
      </c>
    </row>
    <row r="1051" spans="3:5" x14ac:dyDescent="0.25">
      <c r="C1051" t="s">
        <v>70942</v>
      </c>
      <c r="D1051">
        <v>25952</v>
      </c>
      <c r="E1051" t="s">
        <v>69016</v>
      </c>
    </row>
    <row r="1052" spans="3:5" x14ac:dyDescent="0.25">
      <c r="C1052" t="s">
        <v>68790</v>
      </c>
      <c r="D1052">
        <v>23750</v>
      </c>
      <c r="E1052" t="s">
        <v>68789</v>
      </c>
    </row>
    <row r="1053" spans="3:5" x14ac:dyDescent="0.25">
      <c r="C1053" t="s">
        <v>70549</v>
      </c>
      <c r="D1053">
        <v>29126</v>
      </c>
      <c r="E1053" t="s">
        <v>70548</v>
      </c>
    </row>
    <row r="1054" spans="3:5" x14ac:dyDescent="0.25">
      <c r="C1054" t="s">
        <v>70547</v>
      </c>
      <c r="D1054">
        <v>24308</v>
      </c>
      <c r="E1054" t="s">
        <v>70546</v>
      </c>
    </row>
    <row r="1055" spans="3:5" x14ac:dyDescent="0.25">
      <c r="C1055" t="s">
        <v>66014</v>
      </c>
      <c r="D1055">
        <v>508</v>
      </c>
      <c r="E1055" t="s">
        <v>66013</v>
      </c>
    </row>
    <row r="1056" spans="3:5" x14ac:dyDescent="0.25">
      <c r="C1056" t="s">
        <v>70922</v>
      </c>
      <c r="D1056">
        <v>22695</v>
      </c>
      <c r="E1056" t="s">
        <v>68666</v>
      </c>
    </row>
    <row r="1057" spans="3:5" x14ac:dyDescent="0.25">
      <c r="C1057" t="s">
        <v>66873</v>
      </c>
      <c r="D1057">
        <v>1201</v>
      </c>
      <c r="E1057" t="s">
        <v>66872</v>
      </c>
    </row>
    <row r="1058" spans="3:5" x14ac:dyDescent="0.25">
      <c r="C1058" t="s">
        <v>65851</v>
      </c>
      <c r="D1058">
        <v>390</v>
      </c>
      <c r="E1058" t="s">
        <v>65850</v>
      </c>
    </row>
    <row r="1059" spans="3:5" x14ac:dyDescent="0.25">
      <c r="C1059" t="s">
        <v>68139</v>
      </c>
      <c r="D1059">
        <v>29746</v>
      </c>
      <c r="E1059" t="s">
        <v>70117</v>
      </c>
    </row>
    <row r="1060" spans="3:5" x14ac:dyDescent="0.25">
      <c r="C1060" t="s">
        <v>65464</v>
      </c>
      <c r="D1060">
        <v>610</v>
      </c>
      <c r="E1060" t="s">
        <v>65463</v>
      </c>
    </row>
    <row r="1061" spans="3:5" x14ac:dyDescent="0.25">
      <c r="C1061" t="s">
        <v>67786</v>
      </c>
      <c r="D1061">
        <v>20844</v>
      </c>
      <c r="E1061" t="s">
        <v>67785</v>
      </c>
    </row>
    <row r="1062" spans="3:5" x14ac:dyDescent="0.25">
      <c r="C1062" t="s">
        <v>67342</v>
      </c>
      <c r="D1062">
        <v>26029</v>
      </c>
      <c r="E1062" t="s">
        <v>69133</v>
      </c>
    </row>
    <row r="1063" spans="3:5" x14ac:dyDescent="0.25">
      <c r="C1063" t="s">
        <v>67614</v>
      </c>
      <c r="D1063">
        <v>17022</v>
      </c>
      <c r="E1063" t="s">
        <v>67613</v>
      </c>
    </row>
    <row r="1064" spans="3:5" x14ac:dyDescent="0.25">
      <c r="C1064" t="s">
        <v>67178</v>
      </c>
      <c r="D1064">
        <v>22617</v>
      </c>
      <c r="E1064" t="s">
        <v>68304</v>
      </c>
    </row>
    <row r="1065" spans="3:5" x14ac:dyDescent="0.25">
      <c r="C1065" t="s">
        <v>70953</v>
      </c>
      <c r="D1065">
        <v>26017</v>
      </c>
      <c r="E1065" t="s">
        <v>69052</v>
      </c>
    </row>
    <row r="1066" spans="3:5" x14ac:dyDescent="0.25">
      <c r="C1066" t="s">
        <v>69846</v>
      </c>
      <c r="D1066">
        <v>28883</v>
      </c>
      <c r="E1066" t="s">
        <v>69845</v>
      </c>
    </row>
    <row r="1067" spans="3:5" x14ac:dyDescent="0.25">
      <c r="C1067" t="s">
        <v>69955</v>
      </c>
      <c r="D1067">
        <v>29030</v>
      </c>
      <c r="E1067" t="s">
        <v>69954</v>
      </c>
    </row>
    <row r="1068" spans="3:5" x14ac:dyDescent="0.25">
      <c r="C1068" t="s">
        <v>69192</v>
      </c>
      <c r="D1068">
        <v>26451</v>
      </c>
      <c r="E1068" t="s">
        <v>69191</v>
      </c>
    </row>
    <row r="1069" spans="3:5" x14ac:dyDescent="0.25">
      <c r="C1069" t="s">
        <v>67643</v>
      </c>
      <c r="D1069">
        <v>24545</v>
      </c>
      <c r="E1069" t="s">
        <v>68873</v>
      </c>
    </row>
    <row r="1070" spans="3:5" x14ac:dyDescent="0.25">
      <c r="C1070" t="s">
        <v>66080</v>
      </c>
      <c r="D1070">
        <v>1331</v>
      </c>
      <c r="E1070" t="s">
        <v>66079</v>
      </c>
    </row>
    <row r="1071" spans="3:5" x14ac:dyDescent="0.25">
      <c r="C1071" t="s">
        <v>70610</v>
      </c>
      <c r="D1071">
        <v>624</v>
      </c>
      <c r="E1071" t="s">
        <v>65474</v>
      </c>
    </row>
    <row r="1072" spans="3:5" x14ac:dyDescent="0.25">
      <c r="C1072" t="s">
        <v>69750</v>
      </c>
      <c r="D1072">
        <v>28536</v>
      </c>
      <c r="E1072" t="s">
        <v>69749</v>
      </c>
    </row>
    <row r="1073" spans="3:5" x14ac:dyDescent="0.25">
      <c r="C1073" t="s">
        <v>67356</v>
      </c>
      <c r="D1073">
        <v>26038</v>
      </c>
      <c r="E1073" t="s">
        <v>69017</v>
      </c>
    </row>
    <row r="1074" spans="3:5" x14ac:dyDescent="0.25">
      <c r="C1074" t="s">
        <v>68638</v>
      </c>
      <c r="D1074">
        <v>23305</v>
      </c>
      <c r="E1074" t="s">
        <v>68637</v>
      </c>
    </row>
    <row r="1075" spans="3:5" x14ac:dyDescent="0.25">
      <c r="C1075" t="s">
        <v>66783</v>
      </c>
      <c r="D1075">
        <v>1149</v>
      </c>
      <c r="E1075" t="s">
        <v>66782</v>
      </c>
    </row>
    <row r="1076" spans="3:5" x14ac:dyDescent="0.25">
      <c r="C1076" t="s">
        <v>66547</v>
      </c>
      <c r="D1076">
        <v>1028</v>
      </c>
      <c r="E1076" t="s">
        <v>66546</v>
      </c>
    </row>
    <row r="1077" spans="3:5" x14ac:dyDescent="0.25">
      <c r="C1077" t="s">
        <v>66442</v>
      </c>
      <c r="D1077">
        <v>1616</v>
      </c>
      <c r="E1077" t="s">
        <v>66441</v>
      </c>
    </row>
    <row r="1078" spans="3:5" x14ac:dyDescent="0.25">
      <c r="C1078" t="s">
        <v>68153</v>
      </c>
      <c r="D1078">
        <v>28530</v>
      </c>
      <c r="E1078" t="s">
        <v>69733</v>
      </c>
    </row>
    <row r="1079" spans="3:5" x14ac:dyDescent="0.25">
      <c r="C1079" t="s">
        <v>69462</v>
      </c>
      <c r="D1079">
        <v>27950</v>
      </c>
      <c r="E1079" t="s">
        <v>69461</v>
      </c>
    </row>
    <row r="1080" spans="3:5" x14ac:dyDescent="0.25">
      <c r="C1080" t="s">
        <v>65604</v>
      </c>
      <c r="D1080">
        <v>834</v>
      </c>
      <c r="E1080" t="s">
        <v>65603</v>
      </c>
    </row>
    <row r="1081" spans="3:5" x14ac:dyDescent="0.25">
      <c r="C1081" t="s">
        <v>66063</v>
      </c>
      <c r="D1081">
        <v>1310</v>
      </c>
      <c r="E1081" t="s">
        <v>66062</v>
      </c>
    </row>
    <row r="1082" spans="3:5" x14ac:dyDescent="0.25">
      <c r="C1082" t="s">
        <v>67282</v>
      </c>
      <c r="D1082">
        <v>29658</v>
      </c>
      <c r="E1082" t="s">
        <v>70261</v>
      </c>
    </row>
    <row r="1083" spans="3:5" x14ac:dyDescent="0.25">
      <c r="C1083" t="s">
        <v>67893</v>
      </c>
      <c r="D1083">
        <v>31353</v>
      </c>
      <c r="E1083" t="s">
        <v>70474</v>
      </c>
    </row>
    <row r="1084" spans="3:5" x14ac:dyDescent="0.25">
      <c r="C1084" t="s">
        <v>67758</v>
      </c>
      <c r="D1084">
        <v>27234</v>
      </c>
      <c r="E1084" t="s">
        <v>69263</v>
      </c>
    </row>
    <row r="1085" spans="3:5" x14ac:dyDescent="0.25">
      <c r="C1085" t="s">
        <v>71012</v>
      </c>
      <c r="D1085">
        <v>28462</v>
      </c>
      <c r="E1085" t="s">
        <v>69781</v>
      </c>
    </row>
    <row r="1086" spans="3:5" x14ac:dyDescent="0.25">
      <c r="C1086" t="s">
        <v>69572</v>
      </c>
      <c r="D1086">
        <v>28251</v>
      </c>
      <c r="E1086" t="s">
        <v>69571</v>
      </c>
    </row>
    <row r="1087" spans="3:5" x14ac:dyDescent="0.25">
      <c r="C1087" t="s">
        <v>68867</v>
      </c>
      <c r="D1087">
        <v>31187</v>
      </c>
      <c r="E1087" t="s">
        <v>70438</v>
      </c>
    </row>
    <row r="1088" spans="3:5" x14ac:dyDescent="0.25">
      <c r="C1088" t="s">
        <v>67963</v>
      </c>
      <c r="D1088">
        <v>26043</v>
      </c>
      <c r="E1088" t="s">
        <v>69096</v>
      </c>
    </row>
    <row r="1089" spans="3:5" x14ac:dyDescent="0.25">
      <c r="C1089" t="s">
        <v>67916</v>
      </c>
      <c r="D1089">
        <v>20809</v>
      </c>
      <c r="E1089" t="s">
        <v>67915</v>
      </c>
    </row>
    <row r="1090" spans="3:5" x14ac:dyDescent="0.25">
      <c r="C1090" t="s">
        <v>67962</v>
      </c>
      <c r="D1090">
        <v>26041</v>
      </c>
      <c r="E1090" t="s">
        <v>69095</v>
      </c>
    </row>
    <row r="1091" spans="3:5" x14ac:dyDescent="0.25">
      <c r="C1091" t="s">
        <v>67797</v>
      </c>
      <c r="D1091">
        <v>20705</v>
      </c>
      <c r="E1091" t="s">
        <v>67796</v>
      </c>
    </row>
    <row r="1092" spans="3:5" x14ac:dyDescent="0.25">
      <c r="C1092" t="s">
        <v>67619</v>
      </c>
      <c r="D1092">
        <v>28472</v>
      </c>
      <c r="E1092" t="s">
        <v>69729</v>
      </c>
    </row>
    <row r="1093" spans="3:5" x14ac:dyDescent="0.25">
      <c r="C1093" t="s">
        <v>66002</v>
      </c>
      <c r="D1093">
        <v>494</v>
      </c>
      <c r="E1093" t="s">
        <v>66001</v>
      </c>
    </row>
    <row r="1094" spans="3:5" x14ac:dyDescent="0.25">
      <c r="C1094" t="s">
        <v>66809</v>
      </c>
      <c r="D1094">
        <v>1163</v>
      </c>
      <c r="E1094" t="s">
        <v>66808</v>
      </c>
    </row>
    <row r="1095" spans="3:5" x14ac:dyDescent="0.25">
      <c r="C1095" t="s">
        <v>68488</v>
      </c>
      <c r="D1095">
        <v>23802</v>
      </c>
      <c r="E1095" t="s">
        <v>68487</v>
      </c>
    </row>
    <row r="1096" spans="3:5" x14ac:dyDescent="0.25">
      <c r="C1096" t="s">
        <v>66731</v>
      </c>
      <c r="D1096">
        <v>1117</v>
      </c>
      <c r="E1096" t="s">
        <v>66730</v>
      </c>
    </row>
    <row r="1097" spans="3:5" x14ac:dyDescent="0.25">
      <c r="C1097" t="s">
        <v>67839</v>
      </c>
      <c r="D1097">
        <v>20661</v>
      </c>
      <c r="E1097" t="s">
        <v>67838</v>
      </c>
    </row>
    <row r="1098" spans="3:5" x14ac:dyDescent="0.25">
      <c r="C1098" t="s">
        <v>68763</v>
      </c>
      <c r="D1098">
        <v>23682</v>
      </c>
      <c r="E1098" t="s">
        <v>68762</v>
      </c>
    </row>
    <row r="1099" spans="3:5" x14ac:dyDescent="0.25">
      <c r="C1099" t="s">
        <v>67341</v>
      </c>
      <c r="D1099">
        <v>23012</v>
      </c>
      <c r="E1099" t="s">
        <v>68470</v>
      </c>
    </row>
    <row r="1100" spans="3:5" x14ac:dyDescent="0.25">
      <c r="C1100" t="s">
        <v>68281</v>
      </c>
      <c r="D1100">
        <v>22360</v>
      </c>
      <c r="E1100" t="s">
        <v>68280</v>
      </c>
    </row>
    <row r="1101" spans="3:5" x14ac:dyDescent="0.25">
      <c r="C1101" t="s">
        <v>66130</v>
      </c>
      <c r="D1101">
        <v>1364</v>
      </c>
      <c r="E1101" t="s">
        <v>66129</v>
      </c>
    </row>
    <row r="1102" spans="3:5" x14ac:dyDescent="0.25">
      <c r="C1102" t="s">
        <v>66841</v>
      </c>
      <c r="D1102">
        <v>1199</v>
      </c>
      <c r="E1102" t="s">
        <v>66870</v>
      </c>
    </row>
    <row r="1103" spans="3:5" x14ac:dyDescent="0.25">
      <c r="C1103" t="s">
        <v>67930</v>
      </c>
      <c r="D1103">
        <v>20775</v>
      </c>
      <c r="E1103" t="s">
        <v>67929</v>
      </c>
    </row>
    <row r="1104" spans="3:5" x14ac:dyDescent="0.25">
      <c r="C1104" t="s">
        <v>66756</v>
      </c>
      <c r="D1104">
        <v>1133</v>
      </c>
      <c r="E1104" t="s">
        <v>66755</v>
      </c>
    </row>
    <row r="1105" spans="3:5" x14ac:dyDescent="0.25">
      <c r="C1105" t="s">
        <v>67087</v>
      </c>
      <c r="D1105">
        <v>1837</v>
      </c>
      <c r="E1105" t="s">
        <v>67086</v>
      </c>
    </row>
    <row r="1106" spans="3:5" x14ac:dyDescent="0.25">
      <c r="C1106" t="s">
        <v>68119</v>
      </c>
      <c r="D1106">
        <v>20765</v>
      </c>
      <c r="E1106" t="s">
        <v>68118</v>
      </c>
    </row>
    <row r="1107" spans="3:5" x14ac:dyDescent="0.25">
      <c r="C1107" t="s">
        <v>66729</v>
      </c>
      <c r="D1107">
        <v>1116</v>
      </c>
      <c r="E1107" t="s">
        <v>66728</v>
      </c>
    </row>
    <row r="1108" spans="3:5" x14ac:dyDescent="0.25">
      <c r="C1108" t="s">
        <v>68331</v>
      </c>
      <c r="D1108">
        <v>22370</v>
      </c>
      <c r="E1108" t="s">
        <v>68330</v>
      </c>
    </row>
    <row r="1109" spans="3:5" x14ac:dyDescent="0.25">
      <c r="C1109" t="s">
        <v>67922</v>
      </c>
      <c r="D1109">
        <v>20776</v>
      </c>
      <c r="E1109" t="s">
        <v>67921</v>
      </c>
    </row>
    <row r="1110" spans="3:5" x14ac:dyDescent="0.25">
      <c r="C1110" t="s">
        <v>65510</v>
      </c>
      <c r="D1110">
        <v>700</v>
      </c>
      <c r="E1110" t="s">
        <v>65509</v>
      </c>
    </row>
    <row r="1111" spans="3:5" x14ac:dyDescent="0.25">
      <c r="C1111" t="s">
        <v>70751</v>
      </c>
      <c r="D1111">
        <v>1169</v>
      </c>
      <c r="E1111" t="s">
        <v>66819</v>
      </c>
    </row>
    <row r="1112" spans="3:5" x14ac:dyDescent="0.25">
      <c r="C1112" t="s">
        <v>66646</v>
      </c>
      <c r="D1112">
        <v>1244</v>
      </c>
      <c r="E1112" t="s">
        <v>66645</v>
      </c>
    </row>
    <row r="1113" spans="3:5" x14ac:dyDescent="0.25">
      <c r="C1113" t="s">
        <v>71028</v>
      </c>
      <c r="D1113">
        <v>29700</v>
      </c>
      <c r="E1113" t="s">
        <v>70181</v>
      </c>
    </row>
    <row r="1114" spans="3:5" x14ac:dyDescent="0.25">
      <c r="C1114" t="s">
        <v>66132</v>
      </c>
      <c r="D1114">
        <v>1365</v>
      </c>
      <c r="E1114" t="s">
        <v>66131</v>
      </c>
    </row>
    <row r="1115" spans="3:5" x14ac:dyDescent="0.25">
      <c r="C1115" t="s">
        <v>66328</v>
      </c>
      <c r="D1115">
        <v>1518</v>
      </c>
      <c r="E1115" t="s">
        <v>66327</v>
      </c>
    </row>
    <row r="1116" spans="3:5" x14ac:dyDescent="0.25">
      <c r="C1116" t="s">
        <v>65734</v>
      </c>
      <c r="D1116">
        <v>966</v>
      </c>
      <c r="E1116" t="s">
        <v>65733</v>
      </c>
    </row>
    <row r="1117" spans="3:5" x14ac:dyDescent="0.25">
      <c r="C1117" t="s">
        <v>65852</v>
      </c>
      <c r="D1117">
        <v>29468</v>
      </c>
      <c r="E1117" t="s">
        <v>70275</v>
      </c>
    </row>
    <row r="1118" spans="3:5" x14ac:dyDescent="0.25">
      <c r="C1118" t="s">
        <v>65854</v>
      </c>
      <c r="D1118">
        <v>393</v>
      </c>
      <c r="E1118" t="s">
        <v>65853</v>
      </c>
    </row>
    <row r="1119" spans="3:5" x14ac:dyDescent="0.25">
      <c r="C1119" t="s">
        <v>65600</v>
      </c>
      <c r="D1119">
        <v>830</v>
      </c>
      <c r="E1119" t="s">
        <v>65599</v>
      </c>
    </row>
    <row r="1120" spans="3:5" x14ac:dyDescent="0.25">
      <c r="C1120" t="s">
        <v>70626</v>
      </c>
      <c r="D1120">
        <v>873</v>
      </c>
      <c r="E1120" t="s">
        <v>65632</v>
      </c>
    </row>
    <row r="1121" spans="3:5" x14ac:dyDescent="0.25">
      <c r="C1121" t="s">
        <v>70448</v>
      </c>
      <c r="D1121">
        <v>31235</v>
      </c>
      <c r="E1121" t="s">
        <v>70447</v>
      </c>
    </row>
    <row r="1122" spans="3:5" x14ac:dyDescent="0.25">
      <c r="C1122" t="s">
        <v>66134</v>
      </c>
      <c r="D1122">
        <v>1366</v>
      </c>
      <c r="E1122" t="s">
        <v>66133</v>
      </c>
    </row>
    <row r="1123" spans="3:5" x14ac:dyDescent="0.25">
      <c r="C1123" t="s">
        <v>67543</v>
      </c>
      <c r="D1123">
        <v>26101</v>
      </c>
      <c r="E1123" t="s">
        <v>69083</v>
      </c>
    </row>
    <row r="1124" spans="3:5" x14ac:dyDescent="0.25">
      <c r="C1124" t="s">
        <v>68199</v>
      </c>
      <c r="D1124">
        <v>21868</v>
      </c>
      <c r="E1124" t="s">
        <v>68198</v>
      </c>
    </row>
    <row r="1125" spans="3:5" x14ac:dyDescent="0.25">
      <c r="C1125" t="s">
        <v>66844</v>
      </c>
      <c r="D1125">
        <v>1185</v>
      </c>
      <c r="E1125" t="s">
        <v>66843</v>
      </c>
    </row>
    <row r="1126" spans="3:5" x14ac:dyDescent="0.25">
      <c r="C1126" t="s">
        <v>68215</v>
      </c>
      <c r="D1126">
        <v>21906</v>
      </c>
      <c r="E1126" t="s">
        <v>68214</v>
      </c>
    </row>
    <row r="1127" spans="3:5" x14ac:dyDescent="0.25">
      <c r="C1127" t="s">
        <v>69562</v>
      </c>
      <c r="D1127">
        <v>28248</v>
      </c>
      <c r="E1127" t="s">
        <v>69561</v>
      </c>
    </row>
    <row r="1128" spans="3:5" x14ac:dyDescent="0.25">
      <c r="C1128" t="s">
        <v>67957</v>
      </c>
      <c r="D1128">
        <v>28556</v>
      </c>
      <c r="E1128" t="s">
        <v>69757</v>
      </c>
    </row>
    <row r="1129" spans="3:5" x14ac:dyDescent="0.25">
      <c r="C1129" t="s">
        <v>66930</v>
      </c>
      <c r="D1129">
        <v>1237</v>
      </c>
      <c r="E1129" t="s">
        <v>66929</v>
      </c>
    </row>
    <row r="1130" spans="3:5" x14ac:dyDescent="0.25">
      <c r="C1130" t="s">
        <v>69417</v>
      </c>
      <c r="D1130">
        <v>27833</v>
      </c>
      <c r="E1130" t="s">
        <v>69416</v>
      </c>
    </row>
    <row r="1131" spans="3:5" x14ac:dyDescent="0.25">
      <c r="C1131" t="s">
        <v>66426</v>
      </c>
      <c r="D1131">
        <v>1606</v>
      </c>
      <c r="E1131" t="s">
        <v>66425</v>
      </c>
    </row>
    <row r="1132" spans="3:5" x14ac:dyDescent="0.25">
      <c r="C1132" t="s">
        <v>67163</v>
      </c>
      <c r="D1132">
        <v>1880</v>
      </c>
      <c r="E1132" t="s">
        <v>67162</v>
      </c>
    </row>
    <row r="1133" spans="3:5" x14ac:dyDescent="0.25">
      <c r="C1133" t="s">
        <v>70993</v>
      </c>
      <c r="D1133">
        <v>28562</v>
      </c>
      <c r="E1133" t="s">
        <v>69668</v>
      </c>
    </row>
    <row r="1134" spans="3:5" x14ac:dyDescent="0.25">
      <c r="C1134" t="s">
        <v>65430</v>
      </c>
      <c r="D1134">
        <v>203</v>
      </c>
      <c r="E1134" t="s">
        <v>65429</v>
      </c>
    </row>
    <row r="1135" spans="3:5" x14ac:dyDescent="0.25">
      <c r="C1135" t="s">
        <v>67337</v>
      </c>
      <c r="D1135">
        <v>23423</v>
      </c>
      <c r="E1135" t="s">
        <v>68688</v>
      </c>
    </row>
    <row r="1136" spans="3:5" x14ac:dyDescent="0.25">
      <c r="C1136" t="s">
        <v>67484</v>
      </c>
      <c r="D1136">
        <v>26094</v>
      </c>
      <c r="E1136" t="s">
        <v>69074</v>
      </c>
    </row>
    <row r="1137" spans="3:5" x14ac:dyDescent="0.25">
      <c r="C1137" t="s">
        <v>67487</v>
      </c>
      <c r="D1137">
        <v>26044</v>
      </c>
      <c r="E1137" t="s">
        <v>69136</v>
      </c>
    </row>
    <row r="1138" spans="3:5" x14ac:dyDescent="0.25">
      <c r="C1138" t="s">
        <v>66395</v>
      </c>
      <c r="D1138">
        <v>1569</v>
      </c>
      <c r="E1138" t="s">
        <v>66394</v>
      </c>
    </row>
    <row r="1139" spans="3:5" x14ac:dyDescent="0.25">
      <c r="C1139" t="s">
        <v>70304</v>
      </c>
      <c r="D1139">
        <v>29793</v>
      </c>
      <c r="E1139" t="s">
        <v>70303</v>
      </c>
    </row>
    <row r="1140" spans="3:5" x14ac:dyDescent="0.25">
      <c r="C1140" t="s">
        <v>68833</v>
      </c>
      <c r="D1140">
        <v>28470</v>
      </c>
      <c r="E1140" t="s">
        <v>69706</v>
      </c>
    </row>
    <row r="1141" spans="3:5" x14ac:dyDescent="0.25">
      <c r="C1141" t="s">
        <v>68058</v>
      </c>
      <c r="D1141">
        <v>23687</v>
      </c>
      <c r="E1141" t="s">
        <v>68771</v>
      </c>
    </row>
    <row r="1142" spans="3:5" x14ac:dyDescent="0.25">
      <c r="C1142" t="s">
        <v>68058</v>
      </c>
      <c r="D1142">
        <v>28782</v>
      </c>
      <c r="E1142" t="s">
        <v>69800</v>
      </c>
    </row>
    <row r="1143" spans="3:5" x14ac:dyDescent="0.25">
      <c r="C1143" t="s">
        <v>69415</v>
      </c>
      <c r="D1143">
        <v>27811</v>
      </c>
      <c r="E1143" t="s">
        <v>69414</v>
      </c>
    </row>
    <row r="1144" spans="3:5" x14ac:dyDescent="0.25">
      <c r="C1144" t="s">
        <v>66136</v>
      </c>
      <c r="D1144">
        <v>1367</v>
      </c>
      <c r="E1144" t="s">
        <v>66135</v>
      </c>
    </row>
    <row r="1145" spans="3:5" x14ac:dyDescent="0.25">
      <c r="C1145" t="s">
        <v>67847</v>
      </c>
      <c r="D1145">
        <v>26030</v>
      </c>
      <c r="E1145" t="s">
        <v>69130</v>
      </c>
    </row>
    <row r="1146" spans="3:5" x14ac:dyDescent="0.25">
      <c r="C1146" t="s">
        <v>65754</v>
      </c>
      <c r="D1146">
        <v>18742</v>
      </c>
      <c r="E1146" t="s">
        <v>68036</v>
      </c>
    </row>
    <row r="1147" spans="3:5" x14ac:dyDescent="0.25">
      <c r="C1147" t="s">
        <v>65754</v>
      </c>
      <c r="D1147">
        <v>23469</v>
      </c>
      <c r="E1147" t="s">
        <v>68698</v>
      </c>
    </row>
    <row r="1148" spans="3:5" x14ac:dyDescent="0.25">
      <c r="C1148" t="s">
        <v>67182</v>
      </c>
      <c r="D1148">
        <v>22618</v>
      </c>
      <c r="E1148" t="s">
        <v>68305</v>
      </c>
    </row>
    <row r="1149" spans="3:5" x14ac:dyDescent="0.25">
      <c r="C1149" t="s">
        <v>66678</v>
      </c>
      <c r="D1149">
        <v>93</v>
      </c>
      <c r="E1149" t="s">
        <v>66677</v>
      </c>
    </row>
    <row r="1150" spans="3:5" x14ac:dyDescent="0.25">
      <c r="C1150" t="s">
        <v>68931</v>
      </c>
      <c r="D1150">
        <v>24892</v>
      </c>
      <c r="E1150" t="s">
        <v>68930</v>
      </c>
    </row>
    <row r="1151" spans="3:5" x14ac:dyDescent="0.25">
      <c r="C1151" t="s">
        <v>67258</v>
      </c>
      <c r="D1151">
        <v>2166</v>
      </c>
      <c r="E1151" t="s">
        <v>67591</v>
      </c>
    </row>
    <row r="1152" spans="3:5" x14ac:dyDescent="0.25">
      <c r="C1152" t="s">
        <v>67800</v>
      </c>
      <c r="D1152">
        <v>29747</v>
      </c>
      <c r="E1152" t="s">
        <v>70150</v>
      </c>
    </row>
    <row r="1153" spans="3:5" x14ac:dyDescent="0.25">
      <c r="C1153" t="s">
        <v>68814</v>
      </c>
      <c r="D1153">
        <v>22807</v>
      </c>
      <c r="E1153" t="s">
        <v>68813</v>
      </c>
    </row>
    <row r="1154" spans="3:5" x14ac:dyDescent="0.25">
      <c r="C1154" t="s">
        <v>67377</v>
      </c>
      <c r="D1154">
        <v>23262</v>
      </c>
      <c r="E1154" t="s">
        <v>68601</v>
      </c>
    </row>
    <row r="1155" spans="3:5" x14ac:dyDescent="0.25">
      <c r="C1155" t="s">
        <v>70846</v>
      </c>
      <c r="D1155">
        <v>20430</v>
      </c>
      <c r="E1155" t="s">
        <v>67759</v>
      </c>
    </row>
    <row r="1156" spans="3:5" x14ac:dyDescent="0.25">
      <c r="C1156" t="s">
        <v>67205</v>
      </c>
      <c r="D1156">
        <v>1920</v>
      </c>
      <c r="E1156" t="s">
        <v>67204</v>
      </c>
    </row>
    <row r="1157" spans="3:5" x14ac:dyDescent="0.25">
      <c r="C1157" t="s">
        <v>66247</v>
      </c>
      <c r="D1157">
        <v>1446</v>
      </c>
      <c r="E1157" t="s">
        <v>66246</v>
      </c>
    </row>
    <row r="1158" spans="3:5" x14ac:dyDescent="0.25">
      <c r="C1158" t="s">
        <v>67530</v>
      </c>
      <c r="D1158">
        <v>28475</v>
      </c>
      <c r="E1158" t="s">
        <v>69646</v>
      </c>
    </row>
    <row r="1159" spans="3:5" x14ac:dyDescent="0.25">
      <c r="C1159" t="s">
        <v>70962</v>
      </c>
      <c r="D1159">
        <v>25979</v>
      </c>
      <c r="E1159" t="s">
        <v>69107</v>
      </c>
    </row>
    <row r="1160" spans="3:5" x14ac:dyDescent="0.25">
      <c r="C1160" t="s">
        <v>69486</v>
      </c>
      <c r="D1160">
        <v>27944</v>
      </c>
      <c r="E1160" t="s">
        <v>69485</v>
      </c>
    </row>
    <row r="1161" spans="3:5" x14ac:dyDescent="0.25">
      <c r="C1161" t="s">
        <v>66198</v>
      </c>
      <c r="D1161">
        <v>1414</v>
      </c>
      <c r="E1161" t="s">
        <v>66197</v>
      </c>
    </row>
    <row r="1162" spans="3:5" x14ac:dyDescent="0.25">
      <c r="C1162" t="s">
        <v>68355</v>
      </c>
      <c r="D1162">
        <v>22647</v>
      </c>
      <c r="E1162" t="s">
        <v>68354</v>
      </c>
    </row>
    <row r="1163" spans="3:5" x14ac:dyDescent="0.25">
      <c r="C1163" t="s">
        <v>67227</v>
      </c>
      <c r="D1163">
        <v>23117</v>
      </c>
      <c r="E1163" t="s">
        <v>68530</v>
      </c>
    </row>
    <row r="1164" spans="3:5" x14ac:dyDescent="0.25">
      <c r="C1164" t="s">
        <v>67228</v>
      </c>
      <c r="D1164">
        <v>23116</v>
      </c>
      <c r="E1164" t="s">
        <v>68534</v>
      </c>
    </row>
    <row r="1165" spans="3:5" x14ac:dyDescent="0.25">
      <c r="C1165" t="s">
        <v>67256</v>
      </c>
      <c r="D1165">
        <v>17740</v>
      </c>
      <c r="E1165" t="s">
        <v>67736</v>
      </c>
    </row>
    <row r="1166" spans="3:5" x14ac:dyDescent="0.25">
      <c r="C1166" t="s">
        <v>67283</v>
      </c>
      <c r="D1166">
        <v>28146</v>
      </c>
      <c r="E1166" t="s">
        <v>69612</v>
      </c>
    </row>
    <row r="1167" spans="3:5" x14ac:dyDescent="0.25">
      <c r="C1167" t="s">
        <v>66373</v>
      </c>
      <c r="D1167">
        <v>1554</v>
      </c>
      <c r="E1167" t="s">
        <v>66372</v>
      </c>
    </row>
    <row r="1168" spans="3:5" x14ac:dyDescent="0.25">
      <c r="C1168" t="s">
        <v>69164</v>
      </c>
      <c r="D1168">
        <v>29764</v>
      </c>
      <c r="E1168" t="s">
        <v>70135</v>
      </c>
    </row>
    <row r="1169" spans="3:5" x14ac:dyDescent="0.25">
      <c r="C1169" t="s">
        <v>68151</v>
      </c>
      <c r="D1169">
        <v>28528</v>
      </c>
      <c r="E1169" t="s">
        <v>69732</v>
      </c>
    </row>
    <row r="1170" spans="3:5" x14ac:dyDescent="0.25">
      <c r="C1170" t="s">
        <v>70809</v>
      </c>
      <c r="D1170">
        <v>1982</v>
      </c>
      <c r="E1170" t="s">
        <v>67262</v>
      </c>
    </row>
    <row r="1171" spans="3:5" x14ac:dyDescent="0.25">
      <c r="C1171" t="s">
        <v>65524</v>
      </c>
      <c r="D1171">
        <v>719</v>
      </c>
      <c r="E1171" t="s">
        <v>65523</v>
      </c>
    </row>
    <row r="1172" spans="3:5" x14ac:dyDescent="0.25">
      <c r="C1172" t="s">
        <v>66652</v>
      </c>
      <c r="D1172">
        <v>1248</v>
      </c>
      <c r="E1172" t="s">
        <v>66651</v>
      </c>
    </row>
    <row r="1173" spans="3:5" x14ac:dyDescent="0.25">
      <c r="C1173" t="s">
        <v>67379</v>
      </c>
      <c r="D1173">
        <v>25971</v>
      </c>
      <c r="E1173" t="s">
        <v>68982</v>
      </c>
    </row>
    <row r="1174" spans="3:5" x14ac:dyDescent="0.25">
      <c r="C1174" t="s">
        <v>68941</v>
      </c>
      <c r="D1174">
        <v>24929</v>
      </c>
      <c r="E1174" t="s">
        <v>68940</v>
      </c>
    </row>
    <row r="1175" spans="3:5" x14ac:dyDescent="0.25">
      <c r="C1175" t="s">
        <v>66680</v>
      </c>
      <c r="D1175">
        <v>1267</v>
      </c>
      <c r="E1175" t="s">
        <v>66679</v>
      </c>
    </row>
    <row r="1176" spans="3:5" x14ac:dyDescent="0.25">
      <c r="C1176" t="s">
        <v>67985</v>
      </c>
      <c r="D1176">
        <v>31354</v>
      </c>
      <c r="E1176" t="s">
        <v>70475</v>
      </c>
    </row>
    <row r="1177" spans="3:5" x14ac:dyDescent="0.25">
      <c r="C1177" t="s">
        <v>67246</v>
      </c>
      <c r="D1177">
        <v>1949</v>
      </c>
      <c r="E1177" t="s">
        <v>67245</v>
      </c>
    </row>
    <row r="1178" spans="3:5" x14ac:dyDescent="0.25">
      <c r="C1178" t="s">
        <v>66322</v>
      </c>
      <c r="D1178">
        <v>1515</v>
      </c>
      <c r="E1178" t="s">
        <v>66321</v>
      </c>
    </row>
    <row r="1179" spans="3:5" x14ac:dyDescent="0.25">
      <c r="C1179" t="s">
        <v>65722</v>
      </c>
      <c r="D1179">
        <v>957</v>
      </c>
      <c r="E1179" t="s">
        <v>65721</v>
      </c>
    </row>
    <row r="1180" spans="3:5" x14ac:dyDescent="0.25">
      <c r="C1180" t="s">
        <v>66138</v>
      </c>
      <c r="D1180">
        <v>1368</v>
      </c>
      <c r="E1180" t="s">
        <v>66137</v>
      </c>
    </row>
    <row r="1181" spans="3:5" x14ac:dyDescent="0.25">
      <c r="C1181" t="s">
        <v>66320</v>
      </c>
      <c r="D1181">
        <v>1512</v>
      </c>
      <c r="E1181" t="s">
        <v>66319</v>
      </c>
    </row>
    <row r="1182" spans="3:5" x14ac:dyDescent="0.25">
      <c r="C1182" t="s">
        <v>69910</v>
      </c>
      <c r="D1182">
        <v>28898</v>
      </c>
      <c r="E1182" t="s">
        <v>69909</v>
      </c>
    </row>
    <row r="1183" spans="3:5" x14ac:dyDescent="0.25">
      <c r="C1183" t="s">
        <v>66754</v>
      </c>
      <c r="D1183">
        <v>1132</v>
      </c>
      <c r="E1183" t="s">
        <v>66753</v>
      </c>
    </row>
    <row r="1184" spans="3:5" x14ac:dyDescent="0.25">
      <c r="C1184" t="s">
        <v>68519</v>
      </c>
      <c r="D1184">
        <v>22423</v>
      </c>
      <c r="E1184" t="s">
        <v>68518</v>
      </c>
    </row>
    <row r="1185" spans="3:5" x14ac:dyDescent="0.25">
      <c r="C1185" t="s">
        <v>66469</v>
      </c>
      <c r="D1185">
        <v>1633</v>
      </c>
      <c r="E1185" t="s">
        <v>66468</v>
      </c>
    </row>
    <row r="1186" spans="3:5" x14ac:dyDescent="0.25">
      <c r="C1186" t="s">
        <v>69474</v>
      </c>
      <c r="D1186">
        <v>27942</v>
      </c>
      <c r="E1186" t="s">
        <v>69473</v>
      </c>
    </row>
    <row r="1187" spans="3:5" x14ac:dyDescent="0.25">
      <c r="C1187" t="s">
        <v>67788</v>
      </c>
      <c r="D1187">
        <v>20792</v>
      </c>
      <c r="E1187" t="s">
        <v>67787</v>
      </c>
    </row>
    <row r="1188" spans="3:5" x14ac:dyDescent="0.25">
      <c r="C1188" t="s">
        <v>66210</v>
      </c>
      <c r="D1188">
        <v>1424</v>
      </c>
      <c r="E1188" t="s">
        <v>66209</v>
      </c>
    </row>
    <row r="1189" spans="3:5" x14ac:dyDescent="0.25">
      <c r="C1189" t="s">
        <v>68853</v>
      </c>
      <c r="D1189">
        <v>29679</v>
      </c>
      <c r="E1189" t="s">
        <v>70194</v>
      </c>
    </row>
    <row r="1190" spans="3:5" x14ac:dyDescent="0.25">
      <c r="C1190" t="s">
        <v>67664</v>
      </c>
      <c r="D1190">
        <v>28557</v>
      </c>
      <c r="E1190" t="s">
        <v>69754</v>
      </c>
    </row>
    <row r="1191" spans="3:5" x14ac:dyDescent="0.25">
      <c r="C1191" t="s">
        <v>70694</v>
      </c>
      <c r="D1191">
        <v>1428</v>
      </c>
      <c r="E1191" t="s">
        <v>66217</v>
      </c>
    </row>
    <row r="1192" spans="3:5" x14ac:dyDescent="0.25">
      <c r="C1192" t="s">
        <v>70804</v>
      </c>
      <c r="D1192">
        <v>1947</v>
      </c>
      <c r="E1192" t="s">
        <v>67243</v>
      </c>
    </row>
    <row r="1193" spans="3:5" x14ac:dyDescent="0.25">
      <c r="C1193" t="s">
        <v>67553</v>
      </c>
      <c r="D1193">
        <v>22827</v>
      </c>
      <c r="E1193" t="s">
        <v>68452</v>
      </c>
    </row>
    <row r="1194" spans="3:5" x14ac:dyDescent="0.25">
      <c r="C1194" t="s">
        <v>68095</v>
      </c>
      <c r="D1194">
        <v>27913</v>
      </c>
      <c r="E1194" t="s">
        <v>69443</v>
      </c>
    </row>
    <row r="1195" spans="3:5" x14ac:dyDescent="0.25">
      <c r="C1195" t="s">
        <v>68017</v>
      </c>
      <c r="D1195">
        <v>23681</v>
      </c>
      <c r="E1195" t="s">
        <v>68772</v>
      </c>
    </row>
    <row r="1196" spans="3:5" x14ac:dyDescent="0.25">
      <c r="C1196" t="s">
        <v>70882</v>
      </c>
      <c r="D1196">
        <v>18796</v>
      </c>
      <c r="E1196" t="s">
        <v>68132</v>
      </c>
    </row>
    <row r="1197" spans="3:5" x14ac:dyDescent="0.25">
      <c r="C1197" t="s">
        <v>65684</v>
      </c>
      <c r="D1197">
        <v>926</v>
      </c>
      <c r="E1197" t="s">
        <v>65683</v>
      </c>
    </row>
    <row r="1198" spans="3:5" x14ac:dyDescent="0.25">
      <c r="C1198" t="s">
        <v>68073</v>
      </c>
      <c r="D1198">
        <v>20616</v>
      </c>
      <c r="E1198" t="s">
        <v>68072</v>
      </c>
    </row>
    <row r="1199" spans="3:5" x14ac:dyDescent="0.25">
      <c r="C1199" t="s">
        <v>67357</v>
      </c>
      <c r="D1199">
        <v>16522</v>
      </c>
      <c r="E1199" t="s">
        <v>67640</v>
      </c>
    </row>
    <row r="1200" spans="3:5" x14ac:dyDescent="0.25">
      <c r="C1200" t="s">
        <v>65425</v>
      </c>
      <c r="D1200">
        <v>151</v>
      </c>
      <c r="E1200" t="s">
        <v>65424</v>
      </c>
    </row>
    <row r="1201" spans="3:5" x14ac:dyDescent="0.25">
      <c r="C1201" t="s">
        <v>65587</v>
      </c>
      <c r="D1201">
        <v>803</v>
      </c>
      <c r="E1201" t="s">
        <v>65586</v>
      </c>
    </row>
    <row r="1202" spans="3:5" x14ac:dyDescent="0.25">
      <c r="C1202" t="s">
        <v>67521</v>
      </c>
      <c r="D1202">
        <v>23555</v>
      </c>
      <c r="E1202" t="s">
        <v>68724</v>
      </c>
    </row>
    <row r="1203" spans="3:5" x14ac:dyDescent="0.25">
      <c r="C1203" t="s">
        <v>66719</v>
      </c>
      <c r="D1203">
        <v>1110</v>
      </c>
      <c r="E1203" t="s">
        <v>66718</v>
      </c>
    </row>
    <row r="1204" spans="3:5" x14ac:dyDescent="0.25">
      <c r="C1204" t="s">
        <v>68555</v>
      </c>
      <c r="D1204">
        <v>22981</v>
      </c>
      <c r="E1204" t="s">
        <v>68554</v>
      </c>
    </row>
    <row r="1205" spans="3:5" x14ac:dyDescent="0.25">
      <c r="C1205" t="s">
        <v>70613</v>
      </c>
      <c r="D1205">
        <v>694</v>
      </c>
      <c r="E1205" t="s">
        <v>65506</v>
      </c>
    </row>
    <row r="1206" spans="3:5" x14ac:dyDescent="0.25">
      <c r="C1206" t="s">
        <v>65503</v>
      </c>
      <c r="D1206">
        <v>687</v>
      </c>
      <c r="E1206" t="s">
        <v>65502</v>
      </c>
    </row>
    <row r="1207" spans="3:5" x14ac:dyDescent="0.25">
      <c r="C1207" t="s">
        <v>65490</v>
      </c>
      <c r="D1207">
        <v>655</v>
      </c>
      <c r="E1207" t="s">
        <v>65489</v>
      </c>
    </row>
    <row r="1208" spans="3:5" x14ac:dyDescent="0.25">
      <c r="C1208" t="s">
        <v>67284</v>
      </c>
      <c r="D1208">
        <v>22800</v>
      </c>
      <c r="E1208" t="s">
        <v>68815</v>
      </c>
    </row>
    <row r="1209" spans="3:5" x14ac:dyDescent="0.25">
      <c r="C1209" t="s">
        <v>68639</v>
      </c>
      <c r="D1209">
        <v>28541</v>
      </c>
      <c r="E1209" t="s">
        <v>69762</v>
      </c>
    </row>
    <row r="1210" spans="3:5" x14ac:dyDescent="0.25">
      <c r="C1210" t="s">
        <v>67062</v>
      </c>
      <c r="D1210">
        <v>1822</v>
      </c>
      <c r="E1210" t="s">
        <v>67061</v>
      </c>
    </row>
    <row r="1211" spans="3:5" x14ac:dyDescent="0.25">
      <c r="C1211" t="s">
        <v>70963</v>
      </c>
      <c r="D1211">
        <v>25958</v>
      </c>
      <c r="E1211" t="s">
        <v>69135</v>
      </c>
    </row>
    <row r="1212" spans="3:5" x14ac:dyDescent="0.25">
      <c r="C1212" t="s">
        <v>67335</v>
      </c>
      <c r="D1212">
        <v>23427</v>
      </c>
      <c r="E1212" t="s">
        <v>68689</v>
      </c>
    </row>
    <row r="1213" spans="3:5" x14ac:dyDescent="0.25">
      <c r="C1213" t="s">
        <v>70838</v>
      </c>
      <c r="D1213">
        <v>18182</v>
      </c>
      <c r="E1213" t="s">
        <v>67709</v>
      </c>
    </row>
    <row r="1214" spans="3:5" x14ac:dyDescent="0.25">
      <c r="C1214" t="s">
        <v>69940</v>
      </c>
      <c r="D1214">
        <v>29022</v>
      </c>
      <c r="E1214" t="s">
        <v>69939</v>
      </c>
    </row>
    <row r="1215" spans="3:5" x14ac:dyDescent="0.25">
      <c r="C1215" t="s">
        <v>65499</v>
      </c>
      <c r="D1215">
        <v>28271</v>
      </c>
      <c r="E1215" t="s">
        <v>69607</v>
      </c>
    </row>
    <row r="1216" spans="3:5" x14ac:dyDescent="0.25">
      <c r="C1216" t="s">
        <v>67634</v>
      </c>
      <c r="D1216">
        <v>21566</v>
      </c>
      <c r="E1216" t="s">
        <v>68085</v>
      </c>
    </row>
    <row r="1217" spans="3:5" x14ac:dyDescent="0.25">
      <c r="C1217" t="s">
        <v>66140</v>
      </c>
      <c r="D1217">
        <v>1369</v>
      </c>
      <c r="E1217" t="s">
        <v>66139</v>
      </c>
    </row>
    <row r="1218" spans="3:5" x14ac:dyDescent="0.25">
      <c r="C1218" t="s">
        <v>65628</v>
      </c>
      <c r="D1218">
        <v>866</v>
      </c>
      <c r="E1218" t="s">
        <v>65627</v>
      </c>
    </row>
    <row r="1219" spans="3:5" x14ac:dyDescent="0.25">
      <c r="C1219" t="s">
        <v>67624</v>
      </c>
      <c r="D1219">
        <v>28568</v>
      </c>
      <c r="E1219" t="s">
        <v>69759</v>
      </c>
    </row>
    <row r="1220" spans="3:5" x14ac:dyDescent="0.25">
      <c r="C1220" t="s">
        <v>70554</v>
      </c>
      <c r="D1220">
        <v>30720</v>
      </c>
      <c r="E1220" t="s">
        <v>70556</v>
      </c>
    </row>
    <row r="1221" spans="3:5" x14ac:dyDescent="0.25">
      <c r="C1221" t="s">
        <v>66811</v>
      </c>
      <c r="D1221">
        <v>1164</v>
      </c>
      <c r="E1221" t="s">
        <v>66810</v>
      </c>
    </row>
    <row r="1222" spans="3:5" x14ac:dyDescent="0.25">
      <c r="C1222" t="s">
        <v>67886</v>
      </c>
      <c r="D1222">
        <v>28508</v>
      </c>
      <c r="E1222" t="s">
        <v>69773</v>
      </c>
    </row>
    <row r="1223" spans="3:5" x14ac:dyDescent="0.25">
      <c r="C1223" t="s">
        <v>68804</v>
      </c>
      <c r="D1223">
        <v>23945</v>
      </c>
      <c r="E1223" t="s">
        <v>68803</v>
      </c>
    </row>
    <row r="1224" spans="3:5" x14ac:dyDescent="0.25">
      <c r="C1224" t="s">
        <v>67461</v>
      </c>
      <c r="D1224">
        <v>2584</v>
      </c>
      <c r="E1224" t="s">
        <v>67460</v>
      </c>
    </row>
    <row r="1225" spans="3:5" x14ac:dyDescent="0.25">
      <c r="C1225" t="s">
        <v>70655</v>
      </c>
      <c r="D1225">
        <v>395</v>
      </c>
      <c r="E1225" t="s">
        <v>65855</v>
      </c>
    </row>
    <row r="1226" spans="3:5" x14ac:dyDescent="0.25">
      <c r="C1226" t="s">
        <v>70088</v>
      </c>
      <c r="D1226">
        <v>31331</v>
      </c>
      <c r="E1226" t="s">
        <v>70479</v>
      </c>
    </row>
    <row r="1227" spans="3:5" x14ac:dyDescent="0.25">
      <c r="C1227" t="s">
        <v>66892</v>
      </c>
      <c r="D1227">
        <v>1212</v>
      </c>
      <c r="E1227" t="s">
        <v>66891</v>
      </c>
    </row>
    <row r="1228" spans="3:5" x14ac:dyDescent="0.25">
      <c r="C1228" t="s">
        <v>68271</v>
      </c>
      <c r="D1228">
        <v>26031</v>
      </c>
      <c r="E1228" t="s">
        <v>69123</v>
      </c>
    </row>
    <row r="1229" spans="3:5" x14ac:dyDescent="0.25">
      <c r="C1229" t="s">
        <v>70693</v>
      </c>
      <c r="D1229">
        <v>1419</v>
      </c>
      <c r="E1229" t="s">
        <v>66204</v>
      </c>
    </row>
    <row r="1230" spans="3:5" x14ac:dyDescent="0.25">
      <c r="C1230" t="s">
        <v>69938</v>
      </c>
      <c r="D1230">
        <v>29023</v>
      </c>
      <c r="E1230" t="s">
        <v>69937</v>
      </c>
    </row>
    <row r="1231" spans="3:5" x14ac:dyDescent="0.25">
      <c r="C1231" t="s">
        <v>70978</v>
      </c>
      <c r="D1231">
        <v>27264</v>
      </c>
      <c r="E1231" t="s">
        <v>69286</v>
      </c>
    </row>
    <row r="1232" spans="3:5" x14ac:dyDescent="0.25">
      <c r="C1232" t="s">
        <v>70783</v>
      </c>
      <c r="D1232">
        <v>1846</v>
      </c>
      <c r="E1232" t="s">
        <v>67102</v>
      </c>
    </row>
    <row r="1233" spans="3:5" x14ac:dyDescent="0.25">
      <c r="C1233" t="s">
        <v>68427</v>
      </c>
      <c r="D1233">
        <v>22642</v>
      </c>
      <c r="E1233" t="s">
        <v>68426</v>
      </c>
    </row>
    <row r="1234" spans="3:5" x14ac:dyDescent="0.25">
      <c r="C1234" t="s">
        <v>69945</v>
      </c>
      <c r="D1234">
        <v>29024</v>
      </c>
      <c r="E1234" t="s">
        <v>69944</v>
      </c>
    </row>
    <row r="1235" spans="3:5" x14ac:dyDescent="0.25">
      <c r="C1235" t="s">
        <v>69941</v>
      </c>
      <c r="D1235">
        <v>29731</v>
      </c>
      <c r="E1235" t="s">
        <v>70161</v>
      </c>
    </row>
    <row r="1236" spans="3:5" x14ac:dyDescent="0.25">
      <c r="C1236" t="s">
        <v>70665</v>
      </c>
      <c r="D1236">
        <v>435</v>
      </c>
      <c r="E1236" t="s">
        <v>65939</v>
      </c>
    </row>
    <row r="1237" spans="3:5" x14ac:dyDescent="0.25">
      <c r="C1237" t="s">
        <v>68224</v>
      </c>
      <c r="D1237">
        <v>21873</v>
      </c>
      <c r="E1237" t="s">
        <v>68223</v>
      </c>
    </row>
    <row r="1238" spans="3:5" x14ac:dyDescent="0.25">
      <c r="C1238" t="s">
        <v>71008</v>
      </c>
      <c r="D1238">
        <v>28499</v>
      </c>
      <c r="E1238" t="s">
        <v>69737</v>
      </c>
    </row>
    <row r="1239" spans="3:5" x14ac:dyDescent="0.25">
      <c r="C1239" t="s">
        <v>65680</v>
      </c>
      <c r="D1239">
        <v>919</v>
      </c>
      <c r="E1239" t="s">
        <v>65679</v>
      </c>
    </row>
    <row r="1240" spans="3:5" x14ac:dyDescent="0.25">
      <c r="C1240" t="s">
        <v>67117</v>
      </c>
      <c r="D1240">
        <v>1854</v>
      </c>
      <c r="E1240" t="s">
        <v>67116</v>
      </c>
    </row>
    <row r="1241" spans="3:5" x14ac:dyDescent="0.25">
      <c r="C1241" t="s">
        <v>68434</v>
      </c>
      <c r="D1241">
        <v>22564</v>
      </c>
      <c r="E1241" t="s">
        <v>68433</v>
      </c>
    </row>
    <row r="1242" spans="3:5" x14ac:dyDescent="0.25">
      <c r="C1242" t="s">
        <v>65552</v>
      </c>
      <c r="D1242">
        <v>753</v>
      </c>
      <c r="E1242" t="s">
        <v>65551</v>
      </c>
    </row>
    <row r="1243" spans="3:5" x14ac:dyDescent="0.25">
      <c r="C1243" t="s">
        <v>69365</v>
      </c>
      <c r="D1243">
        <v>27605</v>
      </c>
      <c r="E1243" t="s">
        <v>69364</v>
      </c>
    </row>
    <row r="1244" spans="3:5" x14ac:dyDescent="0.25">
      <c r="C1244" t="s">
        <v>66580</v>
      </c>
      <c r="D1244">
        <v>1057</v>
      </c>
      <c r="E1244" t="s">
        <v>66579</v>
      </c>
    </row>
    <row r="1245" spans="3:5" x14ac:dyDescent="0.25">
      <c r="C1245" t="s">
        <v>70656</v>
      </c>
      <c r="D1245">
        <v>396</v>
      </c>
      <c r="E1245" t="s">
        <v>65856</v>
      </c>
    </row>
    <row r="1246" spans="3:5" x14ac:dyDescent="0.25">
      <c r="C1246" t="s">
        <v>66563</v>
      </c>
      <c r="D1246">
        <v>1041</v>
      </c>
      <c r="E1246" t="s">
        <v>66562</v>
      </c>
    </row>
    <row r="1247" spans="3:5" x14ac:dyDescent="0.25">
      <c r="C1247" t="s">
        <v>67001</v>
      </c>
      <c r="D1247">
        <v>1785</v>
      </c>
      <c r="E1247" t="s">
        <v>67000</v>
      </c>
    </row>
    <row r="1248" spans="3:5" x14ac:dyDescent="0.25">
      <c r="C1248" t="s">
        <v>70734</v>
      </c>
      <c r="D1248">
        <v>1254</v>
      </c>
      <c r="E1248" t="s">
        <v>66662</v>
      </c>
    </row>
    <row r="1249" spans="3:5" x14ac:dyDescent="0.25">
      <c r="C1249" t="s">
        <v>65619</v>
      </c>
      <c r="D1249">
        <v>856</v>
      </c>
      <c r="E1249" t="s">
        <v>65618</v>
      </c>
    </row>
    <row r="1250" spans="3:5" x14ac:dyDescent="0.25">
      <c r="C1250" t="s">
        <v>65760</v>
      </c>
      <c r="D1250">
        <v>993</v>
      </c>
      <c r="E1250" t="s">
        <v>65759</v>
      </c>
    </row>
    <row r="1251" spans="3:5" x14ac:dyDescent="0.25">
      <c r="C1251" t="s">
        <v>68417</v>
      </c>
      <c r="D1251">
        <v>22593</v>
      </c>
      <c r="E1251" t="s">
        <v>68416</v>
      </c>
    </row>
    <row r="1252" spans="3:5" x14ac:dyDescent="0.25">
      <c r="C1252" t="s">
        <v>69468</v>
      </c>
      <c r="D1252">
        <v>27959</v>
      </c>
      <c r="E1252" t="s">
        <v>69467</v>
      </c>
    </row>
    <row r="1253" spans="3:5" x14ac:dyDescent="0.25">
      <c r="C1253" t="s">
        <v>70068</v>
      </c>
      <c r="D1253">
        <v>29252</v>
      </c>
      <c r="E1253" t="s">
        <v>70067</v>
      </c>
    </row>
    <row r="1254" spans="3:5" x14ac:dyDescent="0.25">
      <c r="C1254" t="s">
        <v>69793</v>
      </c>
      <c r="D1254">
        <v>28649</v>
      </c>
      <c r="E1254" t="s">
        <v>69792</v>
      </c>
    </row>
    <row r="1255" spans="3:5" x14ac:dyDescent="0.25">
      <c r="C1255" t="s">
        <v>68734</v>
      </c>
      <c r="D1255">
        <v>23506</v>
      </c>
      <c r="E1255" t="s">
        <v>68733</v>
      </c>
    </row>
    <row r="1256" spans="3:5" x14ac:dyDescent="0.25">
      <c r="C1256" t="s">
        <v>70841</v>
      </c>
      <c r="D1256">
        <v>17512</v>
      </c>
      <c r="E1256" t="s">
        <v>67721</v>
      </c>
    </row>
    <row r="1257" spans="3:5" x14ac:dyDescent="0.25">
      <c r="C1257" t="s">
        <v>66065</v>
      </c>
      <c r="D1257">
        <v>1312</v>
      </c>
      <c r="E1257" t="s">
        <v>66064</v>
      </c>
    </row>
    <row r="1258" spans="3:5" x14ac:dyDescent="0.25">
      <c r="C1258" t="s">
        <v>70972</v>
      </c>
      <c r="D1258">
        <v>27227</v>
      </c>
      <c r="E1258" t="s">
        <v>69256</v>
      </c>
    </row>
    <row r="1259" spans="3:5" x14ac:dyDescent="0.25">
      <c r="C1259" t="s">
        <v>69175</v>
      </c>
      <c r="D1259">
        <v>27789</v>
      </c>
      <c r="E1259" t="s">
        <v>69345</v>
      </c>
    </row>
    <row r="1260" spans="3:5" x14ac:dyDescent="0.25">
      <c r="C1260" t="s">
        <v>67054</v>
      </c>
      <c r="D1260">
        <v>1817</v>
      </c>
      <c r="E1260" t="s">
        <v>67053</v>
      </c>
    </row>
    <row r="1261" spans="3:5" x14ac:dyDescent="0.25">
      <c r="C1261" t="s">
        <v>66142</v>
      </c>
      <c r="D1261">
        <v>1370</v>
      </c>
      <c r="E1261" t="s">
        <v>66141</v>
      </c>
    </row>
    <row r="1262" spans="3:5" x14ac:dyDescent="0.25">
      <c r="C1262" t="s">
        <v>66142</v>
      </c>
      <c r="D1262">
        <v>22565</v>
      </c>
      <c r="E1262" t="s">
        <v>68369</v>
      </c>
    </row>
    <row r="1263" spans="3:5" x14ac:dyDescent="0.25">
      <c r="C1263" t="s">
        <v>67384</v>
      </c>
      <c r="D1263">
        <v>29751</v>
      </c>
      <c r="E1263" t="s">
        <v>70167</v>
      </c>
    </row>
    <row r="1264" spans="3:5" x14ac:dyDescent="0.25">
      <c r="C1264" t="s">
        <v>70531</v>
      </c>
      <c r="D1264">
        <v>31329</v>
      </c>
      <c r="E1264" t="s">
        <v>70530</v>
      </c>
    </row>
    <row r="1265" spans="3:5" x14ac:dyDescent="0.25">
      <c r="C1265" t="s">
        <v>70833</v>
      </c>
      <c r="D1265">
        <v>17892</v>
      </c>
      <c r="E1265" t="s">
        <v>67669</v>
      </c>
    </row>
    <row r="1266" spans="3:5" x14ac:dyDescent="0.25">
      <c r="C1266" t="s">
        <v>67024</v>
      </c>
      <c r="D1266">
        <v>1799</v>
      </c>
      <c r="E1266" t="s">
        <v>67023</v>
      </c>
    </row>
    <row r="1267" spans="3:5" x14ac:dyDescent="0.25">
      <c r="C1267" t="s">
        <v>70397</v>
      </c>
      <c r="D1267">
        <v>30397</v>
      </c>
      <c r="E1267" t="s">
        <v>70396</v>
      </c>
    </row>
    <row r="1268" spans="3:5" x14ac:dyDescent="0.25">
      <c r="C1268" t="s">
        <v>67350</v>
      </c>
      <c r="D1268">
        <v>2990</v>
      </c>
      <c r="E1268" t="s">
        <v>67349</v>
      </c>
    </row>
    <row r="1269" spans="3:5" x14ac:dyDescent="0.25">
      <c r="C1269" t="s">
        <v>70801</v>
      </c>
      <c r="D1269">
        <v>1931</v>
      </c>
      <c r="E1269" t="s">
        <v>67222</v>
      </c>
    </row>
    <row r="1270" spans="3:5" x14ac:dyDescent="0.25">
      <c r="C1270" t="s">
        <v>67443</v>
      </c>
      <c r="D1270">
        <v>26081</v>
      </c>
      <c r="E1270" t="s">
        <v>68998</v>
      </c>
    </row>
    <row r="1271" spans="3:5" x14ac:dyDescent="0.25">
      <c r="C1271" t="s">
        <v>70836</v>
      </c>
      <c r="D1271">
        <v>18136</v>
      </c>
      <c r="E1271" t="s">
        <v>67703</v>
      </c>
    </row>
    <row r="1272" spans="3:5" x14ac:dyDescent="0.25">
      <c r="C1272" t="s">
        <v>67533</v>
      </c>
      <c r="D1272">
        <v>26047</v>
      </c>
      <c r="E1272" t="s">
        <v>69024</v>
      </c>
    </row>
    <row r="1273" spans="3:5" x14ac:dyDescent="0.25">
      <c r="C1273" t="s">
        <v>67323</v>
      </c>
      <c r="D1273">
        <v>26082</v>
      </c>
      <c r="E1273" t="s">
        <v>68999</v>
      </c>
    </row>
    <row r="1274" spans="3:5" x14ac:dyDescent="0.25">
      <c r="C1274" t="s">
        <v>65780</v>
      </c>
      <c r="D1274">
        <v>318</v>
      </c>
      <c r="E1274" t="s">
        <v>65779</v>
      </c>
    </row>
    <row r="1275" spans="3:5" x14ac:dyDescent="0.25">
      <c r="C1275" t="s">
        <v>68179</v>
      </c>
      <c r="D1275">
        <v>29701</v>
      </c>
      <c r="E1275" t="s">
        <v>70225</v>
      </c>
    </row>
    <row r="1276" spans="3:5" x14ac:dyDescent="0.25">
      <c r="C1276" t="s">
        <v>67200</v>
      </c>
      <c r="D1276">
        <v>1917</v>
      </c>
      <c r="E1276" t="s">
        <v>67199</v>
      </c>
    </row>
    <row r="1277" spans="3:5" x14ac:dyDescent="0.25">
      <c r="C1277" t="s">
        <v>66594</v>
      </c>
      <c r="D1277">
        <v>1065</v>
      </c>
      <c r="E1277" t="s">
        <v>66593</v>
      </c>
    </row>
    <row r="1278" spans="3:5" x14ac:dyDescent="0.25">
      <c r="C1278" t="s">
        <v>68528</v>
      </c>
      <c r="D1278">
        <v>23112</v>
      </c>
      <c r="E1278" t="s">
        <v>68527</v>
      </c>
    </row>
    <row r="1279" spans="3:5" x14ac:dyDescent="0.25">
      <c r="C1279" t="s">
        <v>66004</v>
      </c>
      <c r="D1279">
        <v>496</v>
      </c>
      <c r="E1279" t="s">
        <v>66003</v>
      </c>
    </row>
    <row r="1280" spans="3:5" x14ac:dyDescent="0.25">
      <c r="C1280" t="s">
        <v>67334</v>
      </c>
      <c r="D1280">
        <v>16844</v>
      </c>
      <c r="E1280" t="s">
        <v>67663</v>
      </c>
    </row>
    <row r="1281" spans="3:5" x14ac:dyDescent="0.25">
      <c r="C1281" t="s">
        <v>69556</v>
      </c>
      <c r="D1281">
        <v>28246</v>
      </c>
      <c r="E1281" t="s">
        <v>69555</v>
      </c>
    </row>
    <row r="1282" spans="3:5" x14ac:dyDescent="0.25">
      <c r="C1282" t="s">
        <v>66316</v>
      </c>
      <c r="D1282">
        <v>1506</v>
      </c>
      <c r="E1282" t="s">
        <v>66315</v>
      </c>
    </row>
    <row r="1283" spans="3:5" x14ac:dyDescent="0.25">
      <c r="C1283" t="s">
        <v>65682</v>
      </c>
      <c r="D1283">
        <v>923</v>
      </c>
      <c r="E1283" t="s">
        <v>65681</v>
      </c>
    </row>
    <row r="1284" spans="3:5" x14ac:dyDescent="0.25">
      <c r="C1284" t="s">
        <v>66628</v>
      </c>
      <c r="D1284">
        <v>1091</v>
      </c>
      <c r="E1284" t="s">
        <v>66627</v>
      </c>
    </row>
    <row r="1285" spans="3:5" x14ac:dyDescent="0.25">
      <c r="C1285" t="s">
        <v>68691</v>
      </c>
      <c r="D1285">
        <v>23120</v>
      </c>
      <c r="E1285" t="s">
        <v>68690</v>
      </c>
    </row>
    <row r="1286" spans="3:5" x14ac:dyDescent="0.25">
      <c r="C1286" t="s">
        <v>70697</v>
      </c>
      <c r="D1286">
        <v>1453</v>
      </c>
      <c r="E1286" t="s">
        <v>66255</v>
      </c>
    </row>
    <row r="1287" spans="3:5" x14ac:dyDescent="0.25">
      <c r="C1287" t="s">
        <v>68899</v>
      </c>
      <c r="D1287">
        <v>24801</v>
      </c>
      <c r="E1287" t="s">
        <v>68898</v>
      </c>
    </row>
    <row r="1288" spans="3:5" x14ac:dyDescent="0.25">
      <c r="C1288" t="s">
        <v>68700</v>
      </c>
      <c r="D1288">
        <v>23470</v>
      </c>
      <c r="E1288" t="s">
        <v>68699</v>
      </c>
    </row>
    <row r="1289" spans="3:5" x14ac:dyDescent="0.25">
      <c r="C1289" t="s">
        <v>69174</v>
      </c>
      <c r="D1289">
        <v>29724</v>
      </c>
      <c r="E1289" t="s">
        <v>70189</v>
      </c>
    </row>
    <row r="1290" spans="3:5" x14ac:dyDescent="0.25">
      <c r="C1290" t="s">
        <v>69606</v>
      </c>
      <c r="D1290">
        <v>28250</v>
      </c>
      <c r="E1290" t="s">
        <v>69605</v>
      </c>
    </row>
    <row r="1291" spans="3:5" x14ac:dyDescent="0.25">
      <c r="C1291" t="s">
        <v>67307</v>
      </c>
      <c r="D1291">
        <v>26092</v>
      </c>
      <c r="E1291" t="s">
        <v>69061</v>
      </c>
    </row>
    <row r="1292" spans="3:5" x14ac:dyDescent="0.25">
      <c r="C1292" t="s">
        <v>65943</v>
      </c>
      <c r="D1292">
        <v>438</v>
      </c>
      <c r="E1292" t="s">
        <v>65942</v>
      </c>
    </row>
    <row r="1293" spans="3:5" x14ac:dyDescent="0.25">
      <c r="C1293" t="s">
        <v>65526</v>
      </c>
      <c r="D1293">
        <v>721</v>
      </c>
      <c r="E1293" t="s">
        <v>65525</v>
      </c>
    </row>
    <row r="1294" spans="3:5" x14ac:dyDescent="0.25">
      <c r="C1294" t="s">
        <v>65526</v>
      </c>
      <c r="D1294">
        <v>27233</v>
      </c>
      <c r="E1294" t="s">
        <v>69262</v>
      </c>
    </row>
    <row r="1295" spans="3:5" x14ac:dyDescent="0.25">
      <c r="C1295" t="s">
        <v>69908</v>
      </c>
      <c r="D1295">
        <v>28977</v>
      </c>
      <c r="E1295" t="s">
        <v>69907</v>
      </c>
    </row>
    <row r="1296" spans="3:5" x14ac:dyDescent="0.25">
      <c r="C1296" t="s">
        <v>67481</v>
      </c>
      <c r="D1296">
        <v>26107</v>
      </c>
      <c r="E1296" t="s">
        <v>69057</v>
      </c>
    </row>
    <row r="1297" spans="3:5" x14ac:dyDescent="0.25">
      <c r="C1297" t="s">
        <v>65858</v>
      </c>
      <c r="D1297">
        <v>398</v>
      </c>
      <c r="E1297" t="s">
        <v>65857</v>
      </c>
    </row>
    <row r="1298" spans="3:5" x14ac:dyDescent="0.25">
      <c r="C1298" t="s">
        <v>70828</v>
      </c>
      <c r="D1298">
        <v>16524</v>
      </c>
      <c r="E1298" t="s">
        <v>67639</v>
      </c>
    </row>
    <row r="1299" spans="3:5" x14ac:dyDescent="0.25">
      <c r="C1299" t="s">
        <v>70979</v>
      </c>
      <c r="D1299">
        <v>27263</v>
      </c>
      <c r="E1299" t="s">
        <v>69290</v>
      </c>
    </row>
    <row r="1300" spans="3:5" x14ac:dyDescent="0.25">
      <c r="C1300" t="s">
        <v>67151</v>
      </c>
      <c r="D1300">
        <v>1873</v>
      </c>
      <c r="E1300" t="s">
        <v>67150</v>
      </c>
    </row>
    <row r="1301" spans="3:5" x14ac:dyDescent="0.25">
      <c r="C1301" t="s">
        <v>67273</v>
      </c>
      <c r="D1301">
        <v>2682</v>
      </c>
      <c r="E1301" t="s">
        <v>67272</v>
      </c>
    </row>
    <row r="1302" spans="3:5" x14ac:dyDescent="0.25">
      <c r="C1302" t="s">
        <v>67463</v>
      </c>
      <c r="D1302">
        <v>2585</v>
      </c>
      <c r="E1302" t="s">
        <v>67462</v>
      </c>
    </row>
    <row r="1303" spans="3:5" x14ac:dyDescent="0.25">
      <c r="C1303" t="s">
        <v>68252</v>
      </c>
      <c r="D1303">
        <v>28534</v>
      </c>
      <c r="E1303" t="s">
        <v>69666</v>
      </c>
    </row>
    <row r="1304" spans="3:5" x14ac:dyDescent="0.25">
      <c r="C1304" t="s">
        <v>67202</v>
      </c>
      <c r="D1304">
        <v>1918</v>
      </c>
      <c r="E1304" t="s">
        <v>67201</v>
      </c>
    </row>
    <row r="1305" spans="3:5" x14ac:dyDescent="0.25">
      <c r="C1305" t="s">
        <v>69558</v>
      </c>
      <c r="D1305">
        <v>28252</v>
      </c>
      <c r="E1305" t="s">
        <v>69557</v>
      </c>
    </row>
    <row r="1306" spans="3:5" x14ac:dyDescent="0.25">
      <c r="C1306" t="s">
        <v>67671</v>
      </c>
      <c r="D1306">
        <v>17893</v>
      </c>
      <c r="E1306" t="s">
        <v>67670</v>
      </c>
    </row>
    <row r="1307" spans="3:5" x14ac:dyDescent="0.25">
      <c r="C1307" t="s">
        <v>70083</v>
      </c>
      <c r="D1307">
        <v>29222</v>
      </c>
      <c r="E1307" t="s">
        <v>70082</v>
      </c>
    </row>
    <row r="1308" spans="3:5" x14ac:dyDescent="0.25">
      <c r="C1308" t="s">
        <v>68742</v>
      </c>
      <c r="D1308">
        <v>28543</v>
      </c>
      <c r="E1308" t="s">
        <v>69667</v>
      </c>
    </row>
    <row r="1309" spans="3:5" x14ac:dyDescent="0.25">
      <c r="C1309" t="s">
        <v>66219</v>
      </c>
      <c r="D1309">
        <v>1429</v>
      </c>
      <c r="E1309" t="s">
        <v>66218</v>
      </c>
    </row>
    <row r="1310" spans="3:5" x14ac:dyDescent="0.25">
      <c r="C1310" t="s">
        <v>68711</v>
      </c>
      <c r="D1310">
        <v>22687</v>
      </c>
      <c r="E1310" t="s">
        <v>68710</v>
      </c>
    </row>
    <row r="1311" spans="3:5" x14ac:dyDescent="0.25">
      <c r="C1311" t="s">
        <v>69795</v>
      </c>
      <c r="D1311">
        <v>28648</v>
      </c>
      <c r="E1311" t="s">
        <v>69794</v>
      </c>
    </row>
    <row r="1312" spans="3:5" x14ac:dyDescent="0.25">
      <c r="C1312" t="s">
        <v>70983</v>
      </c>
      <c r="D1312">
        <v>27770</v>
      </c>
      <c r="E1312" t="s">
        <v>69404</v>
      </c>
    </row>
    <row r="1313" spans="3:5" x14ac:dyDescent="0.25">
      <c r="C1313" t="s">
        <v>70905</v>
      </c>
      <c r="D1313">
        <v>22732</v>
      </c>
      <c r="E1313" t="s">
        <v>68471</v>
      </c>
    </row>
    <row r="1314" spans="3:5" x14ac:dyDescent="0.25">
      <c r="C1314" t="s">
        <v>69197</v>
      </c>
      <c r="D1314">
        <v>26452</v>
      </c>
      <c r="E1314" t="s">
        <v>69196</v>
      </c>
    </row>
    <row r="1315" spans="3:5" x14ac:dyDescent="0.25">
      <c r="C1315" t="s">
        <v>69867</v>
      </c>
      <c r="D1315">
        <v>28812</v>
      </c>
      <c r="E1315" t="s">
        <v>69866</v>
      </c>
    </row>
    <row r="1316" spans="3:5" x14ac:dyDescent="0.25">
      <c r="C1316" t="s">
        <v>66932</v>
      </c>
      <c r="D1316">
        <v>1748</v>
      </c>
      <c r="E1316" t="s">
        <v>66931</v>
      </c>
    </row>
    <row r="1317" spans="3:5" x14ac:dyDescent="0.25">
      <c r="C1317" t="s">
        <v>67470</v>
      </c>
      <c r="D1317">
        <v>29759</v>
      </c>
      <c r="E1317" t="s">
        <v>70231</v>
      </c>
    </row>
    <row r="1318" spans="3:5" x14ac:dyDescent="0.25">
      <c r="C1318" t="s">
        <v>70900</v>
      </c>
      <c r="D1318">
        <v>22645</v>
      </c>
      <c r="E1318" t="s">
        <v>68375</v>
      </c>
    </row>
    <row r="1319" spans="3:5" x14ac:dyDescent="0.25">
      <c r="C1319" t="s">
        <v>67748</v>
      </c>
      <c r="D1319">
        <v>29692</v>
      </c>
      <c r="E1319" t="s">
        <v>70190</v>
      </c>
    </row>
    <row r="1320" spans="3:5" x14ac:dyDescent="0.25">
      <c r="C1320" t="s">
        <v>69140</v>
      </c>
      <c r="D1320">
        <v>26007</v>
      </c>
      <c r="E1320" t="s">
        <v>69139</v>
      </c>
    </row>
    <row r="1321" spans="3:5" x14ac:dyDescent="0.25">
      <c r="C1321" t="s">
        <v>68828</v>
      </c>
      <c r="D1321">
        <v>24144</v>
      </c>
      <c r="E1321" t="s">
        <v>68827</v>
      </c>
    </row>
    <row r="1322" spans="3:5" x14ac:dyDescent="0.25">
      <c r="C1322" t="s">
        <v>67413</v>
      </c>
      <c r="D1322">
        <v>22741</v>
      </c>
      <c r="E1322" t="s">
        <v>68484</v>
      </c>
    </row>
    <row r="1323" spans="3:5" x14ac:dyDescent="0.25">
      <c r="C1323" t="s">
        <v>67264</v>
      </c>
      <c r="D1323">
        <v>1983</v>
      </c>
      <c r="E1323" t="s">
        <v>67263</v>
      </c>
    </row>
    <row r="1324" spans="3:5" x14ac:dyDescent="0.25">
      <c r="C1324" t="s">
        <v>69227</v>
      </c>
      <c r="D1324">
        <v>26963</v>
      </c>
      <c r="E1324" t="s">
        <v>69226</v>
      </c>
    </row>
    <row r="1325" spans="3:5" x14ac:dyDescent="0.25">
      <c r="C1325" t="s">
        <v>71016</v>
      </c>
      <c r="D1325">
        <v>29745</v>
      </c>
      <c r="E1325" t="s">
        <v>70116</v>
      </c>
    </row>
    <row r="1326" spans="3:5" x14ac:dyDescent="0.25">
      <c r="C1326" t="s">
        <v>67761</v>
      </c>
      <c r="D1326">
        <v>20432</v>
      </c>
      <c r="E1326" t="s">
        <v>67760</v>
      </c>
    </row>
    <row r="1327" spans="3:5" x14ac:dyDescent="0.25">
      <c r="C1327" t="s">
        <v>69602</v>
      </c>
      <c r="D1327">
        <v>28232</v>
      </c>
      <c r="E1327" t="s">
        <v>69601</v>
      </c>
    </row>
    <row r="1328" spans="3:5" x14ac:dyDescent="0.25">
      <c r="C1328" t="s">
        <v>69490</v>
      </c>
      <c r="D1328">
        <v>27954</v>
      </c>
      <c r="E1328" t="s">
        <v>69489</v>
      </c>
    </row>
    <row r="1329" spans="3:5" x14ac:dyDescent="0.25">
      <c r="C1329" t="s">
        <v>66410</v>
      </c>
      <c r="D1329">
        <v>1578</v>
      </c>
      <c r="E1329" t="s">
        <v>66409</v>
      </c>
    </row>
    <row r="1330" spans="3:5" x14ac:dyDescent="0.25">
      <c r="C1330" t="s">
        <v>68539</v>
      </c>
      <c r="D1330">
        <v>23153</v>
      </c>
      <c r="E1330" t="s">
        <v>68538</v>
      </c>
    </row>
    <row r="1331" spans="3:5" x14ac:dyDescent="0.25">
      <c r="C1331" t="s">
        <v>66813</v>
      </c>
      <c r="D1331">
        <v>1165</v>
      </c>
      <c r="E1331" t="s">
        <v>66812</v>
      </c>
    </row>
    <row r="1332" spans="3:5" x14ac:dyDescent="0.25">
      <c r="C1332" t="s">
        <v>66144</v>
      </c>
      <c r="D1332">
        <v>1371</v>
      </c>
      <c r="E1332" t="s">
        <v>66143</v>
      </c>
    </row>
    <row r="1333" spans="3:5" x14ac:dyDescent="0.25">
      <c r="C1333" t="s">
        <v>67737</v>
      </c>
      <c r="D1333">
        <v>29627</v>
      </c>
      <c r="E1333" t="s">
        <v>70217</v>
      </c>
    </row>
    <row r="1334" spans="3:5" x14ac:dyDescent="0.25">
      <c r="C1334" t="s">
        <v>70054</v>
      </c>
      <c r="D1334">
        <v>29236</v>
      </c>
      <c r="E1334" t="s">
        <v>70053</v>
      </c>
    </row>
    <row r="1335" spans="3:5" x14ac:dyDescent="0.25">
      <c r="C1335" t="s">
        <v>66596</v>
      </c>
      <c r="D1335">
        <v>1066</v>
      </c>
      <c r="E1335" t="s">
        <v>66595</v>
      </c>
    </row>
    <row r="1336" spans="3:5" x14ac:dyDescent="0.25">
      <c r="C1336" t="s">
        <v>65749</v>
      </c>
      <c r="D1336">
        <v>21878</v>
      </c>
      <c r="E1336" t="s">
        <v>68222</v>
      </c>
    </row>
    <row r="1337" spans="3:5" x14ac:dyDescent="0.25">
      <c r="C1337" t="s">
        <v>66643</v>
      </c>
      <c r="D1337">
        <v>1242</v>
      </c>
      <c r="E1337" t="s">
        <v>66642</v>
      </c>
    </row>
    <row r="1338" spans="3:5" x14ac:dyDescent="0.25">
      <c r="C1338" t="s">
        <v>66805</v>
      </c>
      <c r="D1338">
        <v>1161</v>
      </c>
      <c r="E1338" t="s">
        <v>66804</v>
      </c>
    </row>
    <row r="1339" spans="3:5" x14ac:dyDescent="0.25">
      <c r="C1339" t="s">
        <v>66503</v>
      </c>
      <c r="D1339">
        <v>1672</v>
      </c>
      <c r="E1339" t="s">
        <v>66502</v>
      </c>
    </row>
    <row r="1340" spans="3:5" x14ac:dyDescent="0.25">
      <c r="C1340" t="s">
        <v>66637</v>
      </c>
      <c r="D1340">
        <v>1097</v>
      </c>
      <c r="E1340" t="s">
        <v>66636</v>
      </c>
    </row>
    <row r="1341" spans="3:5" x14ac:dyDescent="0.25">
      <c r="C1341" t="s">
        <v>66362</v>
      </c>
      <c r="D1341">
        <v>1548</v>
      </c>
      <c r="E1341" t="s">
        <v>66361</v>
      </c>
    </row>
    <row r="1342" spans="3:5" x14ac:dyDescent="0.25">
      <c r="C1342" t="s">
        <v>67290</v>
      </c>
      <c r="D1342">
        <v>2701</v>
      </c>
      <c r="E1342" t="s">
        <v>67289</v>
      </c>
    </row>
    <row r="1343" spans="3:5" x14ac:dyDescent="0.25">
      <c r="C1343" t="s">
        <v>69862</v>
      </c>
      <c r="D1343">
        <v>28825</v>
      </c>
      <c r="E1343" t="s">
        <v>69861</v>
      </c>
    </row>
    <row r="1344" spans="3:5" x14ac:dyDescent="0.25">
      <c r="C1344" t="s">
        <v>66006</v>
      </c>
      <c r="D1344">
        <v>497</v>
      </c>
      <c r="E1344" t="s">
        <v>66005</v>
      </c>
    </row>
    <row r="1345" spans="3:5" x14ac:dyDescent="0.25">
      <c r="C1345" t="s">
        <v>67026</v>
      </c>
      <c r="D1345">
        <v>1800</v>
      </c>
      <c r="E1345" t="s">
        <v>67025</v>
      </c>
    </row>
    <row r="1346" spans="3:5" x14ac:dyDescent="0.25">
      <c r="C1346" t="s">
        <v>69455</v>
      </c>
      <c r="D1346">
        <v>27893</v>
      </c>
      <c r="E1346" t="s">
        <v>69454</v>
      </c>
    </row>
    <row r="1347" spans="3:5" x14ac:dyDescent="0.25">
      <c r="C1347" t="s">
        <v>69820</v>
      </c>
      <c r="D1347">
        <v>28831</v>
      </c>
      <c r="E1347" t="s">
        <v>69819</v>
      </c>
    </row>
    <row r="1348" spans="3:5" x14ac:dyDescent="0.25">
      <c r="C1348" t="s">
        <v>70281</v>
      </c>
      <c r="D1348">
        <v>29499</v>
      </c>
      <c r="E1348" t="s">
        <v>70280</v>
      </c>
    </row>
    <row r="1349" spans="3:5" x14ac:dyDescent="0.25">
      <c r="C1349" t="s">
        <v>69590</v>
      </c>
      <c r="D1349">
        <v>28234</v>
      </c>
      <c r="E1349" t="s">
        <v>69589</v>
      </c>
    </row>
    <row r="1350" spans="3:5" x14ac:dyDescent="0.25">
      <c r="C1350" t="s">
        <v>68327</v>
      </c>
      <c r="D1350">
        <v>22665</v>
      </c>
      <c r="E1350" t="s">
        <v>68326</v>
      </c>
    </row>
    <row r="1351" spans="3:5" x14ac:dyDescent="0.25">
      <c r="C1351" t="s">
        <v>67137</v>
      </c>
      <c r="D1351">
        <v>1866</v>
      </c>
      <c r="E1351" t="s">
        <v>67136</v>
      </c>
    </row>
    <row r="1352" spans="3:5" x14ac:dyDescent="0.25">
      <c r="C1352" t="s">
        <v>67137</v>
      </c>
      <c r="D1352">
        <v>17515</v>
      </c>
      <c r="E1352" t="s">
        <v>67724</v>
      </c>
    </row>
    <row r="1353" spans="3:5" x14ac:dyDescent="0.25">
      <c r="C1353" t="s">
        <v>65666</v>
      </c>
      <c r="D1353">
        <v>904</v>
      </c>
      <c r="E1353" t="s">
        <v>65665</v>
      </c>
    </row>
    <row r="1354" spans="3:5" x14ac:dyDescent="0.25">
      <c r="C1354" t="s">
        <v>70990</v>
      </c>
      <c r="D1354">
        <v>28492</v>
      </c>
      <c r="E1354" t="s">
        <v>69662</v>
      </c>
    </row>
    <row r="1355" spans="3:5" x14ac:dyDescent="0.25">
      <c r="C1355" t="s">
        <v>67480</v>
      </c>
      <c r="D1355">
        <v>22712</v>
      </c>
      <c r="E1355" t="s">
        <v>68664</v>
      </c>
    </row>
    <row r="1356" spans="3:5" x14ac:dyDescent="0.25">
      <c r="C1356" t="s">
        <v>70040</v>
      </c>
      <c r="D1356">
        <v>29231</v>
      </c>
      <c r="E1356" t="s">
        <v>70039</v>
      </c>
    </row>
    <row r="1357" spans="3:5" x14ac:dyDescent="0.25">
      <c r="C1357" t="s">
        <v>68887</v>
      </c>
      <c r="D1357">
        <v>31349</v>
      </c>
      <c r="E1357" t="s">
        <v>70490</v>
      </c>
    </row>
    <row r="1358" spans="3:5" x14ac:dyDescent="0.25">
      <c r="C1358" t="s">
        <v>68138</v>
      </c>
      <c r="D1358">
        <v>28588</v>
      </c>
      <c r="E1358" t="s">
        <v>69654</v>
      </c>
    </row>
    <row r="1359" spans="3:5" x14ac:dyDescent="0.25">
      <c r="C1359" t="s">
        <v>70814</v>
      </c>
      <c r="D1359">
        <v>2975</v>
      </c>
      <c r="E1359" t="s">
        <v>67315</v>
      </c>
    </row>
    <row r="1360" spans="3:5" x14ac:dyDescent="0.25">
      <c r="C1360" t="s">
        <v>66008</v>
      </c>
      <c r="D1360">
        <v>498</v>
      </c>
      <c r="E1360" t="s">
        <v>66007</v>
      </c>
    </row>
    <row r="1361" spans="3:5" x14ac:dyDescent="0.25">
      <c r="C1361" t="s">
        <v>66934</v>
      </c>
      <c r="D1361">
        <v>1749</v>
      </c>
      <c r="E1361" t="s">
        <v>66933</v>
      </c>
    </row>
    <row r="1362" spans="3:5" x14ac:dyDescent="0.25">
      <c r="C1362" t="s">
        <v>65860</v>
      </c>
      <c r="D1362">
        <v>542</v>
      </c>
      <c r="E1362" t="s">
        <v>65859</v>
      </c>
    </row>
    <row r="1363" spans="3:5" x14ac:dyDescent="0.25">
      <c r="C1363" t="s">
        <v>70622</v>
      </c>
      <c r="D1363">
        <v>820</v>
      </c>
      <c r="E1363" t="s">
        <v>65596</v>
      </c>
    </row>
    <row r="1364" spans="3:5" x14ac:dyDescent="0.25">
      <c r="C1364" t="s">
        <v>66936</v>
      </c>
      <c r="D1364">
        <v>1750</v>
      </c>
      <c r="E1364" t="s">
        <v>66935</v>
      </c>
    </row>
    <row r="1365" spans="3:5" x14ac:dyDescent="0.25">
      <c r="C1365" t="s">
        <v>67689</v>
      </c>
      <c r="D1365">
        <v>18010</v>
      </c>
      <c r="E1365" t="s">
        <v>67688</v>
      </c>
    </row>
    <row r="1366" spans="3:5" x14ac:dyDescent="0.25">
      <c r="C1366" t="s">
        <v>68679</v>
      </c>
      <c r="D1366">
        <v>23465</v>
      </c>
      <c r="E1366" t="s">
        <v>68678</v>
      </c>
    </row>
    <row r="1367" spans="3:5" x14ac:dyDescent="0.25">
      <c r="C1367" t="s">
        <v>68744</v>
      </c>
      <c r="D1367">
        <v>23661</v>
      </c>
      <c r="E1367" t="s">
        <v>68743</v>
      </c>
    </row>
    <row r="1368" spans="3:5" x14ac:dyDescent="0.25">
      <c r="C1368" t="s">
        <v>67060</v>
      </c>
      <c r="D1368">
        <v>1821</v>
      </c>
      <c r="E1368" t="s">
        <v>67059</v>
      </c>
    </row>
    <row r="1369" spans="3:5" x14ac:dyDescent="0.25">
      <c r="C1369" t="s">
        <v>66827</v>
      </c>
      <c r="D1369">
        <v>1173</v>
      </c>
      <c r="E1369" t="s">
        <v>66826</v>
      </c>
    </row>
    <row r="1370" spans="3:5" x14ac:dyDescent="0.25">
      <c r="C1370" t="s">
        <v>65862</v>
      </c>
      <c r="D1370">
        <v>543</v>
      </c>
      <c r="E1370" t="s">
        <v>65861</v>
      </c>
    </row>
    <row r="1371" spans="3:5" x14ac:dyDescent="0.25">
      <c r="C1371" t="s">
        <v>68596</v>
      </c>
      <c r="D1371">
        <v>23231</v>
      </c>
      <c r="E1371" t="s">
        <v>68595</v>
      </c>
    </row>
    <row r="1372" spans="3:5" x14ac:dyDescent="0.25">
      <c r="C1372" t="s">
        <v>65501</v>
      </c>
      <c r="D1372">
        <v>685</v>
      </c>
      <c r="E1372" t="s">
        <v>65500</v>
      </c>
    </row>
    <row r="1373" spans="3:5" x14ac:dyDescent="0.25">
      <c r="C1373" t="s">
        <v>70756</v>
      </c>
      <c r="D1373">
        <v>1188</v>
      </c>
      <c r="E1373" t="s">
        <v>66849</v>
      </c>
    </row>
    <row r="1374" spans="3:5" x14ac:dyDescent="0.25">
      <c r="C1374" t="s">
        <v>70657</v>
      </c>
      <c r="D1374">
        <v>3179</v>
      </c>
      <c r="E1374" t="s">
        <v>65863</v>
      </c>
    </row>
    <row r="1375" spans="3:5" x14ac:dyDescent="0.25">
      <c r="C1375" t="s">
        <v>66330</v>
      </c>
      <c r="D1375">
        <v>1522</v>
      </c>
      <c r="E1375" t="s">
        <v>66329</v>
      </c>
    </row>
    <row r="1376" spans="3:5" x14ac:dyDescent="0.25">
      <c r="C1376" t="s">
        <v>68251</v>
      </c>
      <c r="D1376">
        <v>22272</v>
      </c>
      <c r="E1376" t="s">
        <v>68250</v>
      </c>
    </row>
    <row r="1377" spans="3:5" x14ac:dyDescent="0.25">
      <c r="C1377" t="s">
        <v>67810</v>
      </c>
      <c r="D1377">
        <v>20862</v>
      </c>
      <c r="E1377" t="s">
        <v>67809</v>
      </c>
    </row>
    <row r="1378" spans="3:5" x14ac:dyDescent="0.25">
      <c r="C1378" t="s">
        <v>70901</v>
      </c>
      <c r="D1378">
        <v>22594</v>
      </c>
      <c r="E1378" t="s">
        <v>68382</v>
      </c>
    </row>
    <row r="1379" spans="3:5" x14ac:dyDescent="0.25">
      <c r="C1379" t="s">
        <v>69576</v>
      </c>
      <c r="D1379">
        <v>28235</v>
      </c>
      <c r="E1379" t="s">
        <v>69575</v>
      </c>
    </row>
    <row r="1380" spans="3:5" x14ac:dyDescent="0.25">
      <c r="C1380" t="s">
        <v>68150</v>
      </c>
      <c r="D1380">
        <v>21796</v>
      </c>
      <c r="E1380" t="s">
        <v>68149</v>
      </c>
    </row>
    <row r="1381" spans="3:5" x14ac:dyDescent="0.25">
      <c r="C1381" t="s">
        <v>70755</v>
      </c>
      <c r="D1381">
        <v>1184</v>
      </c>
      <c r="E1381" t="s">
        <v>66842</v>
      </c>
    </row>
    <row r="1382" spans="3:5" x14ac:dyDescent="0.25">
      <c r="C1382" t="s">
        <v>67540</v>
      </c>
      <c r="D1382">
        <v>27222</v>
      </c>
      <c r="E1382" t="s">
        <v>69250</v>
      </c>
    </row>
    <row r="1383" spans="3:5" x14ac:dyDescent="0.25">
      <c r="C1383" t="s">
        <v>70110</v>
      </c>
      <c r="D1383">
        <v>29382</v>
      </c>
      <c r="E1383" t="s">
        <v>70109</v>
      </c>
    </row>
    <row r="1384" spans="3:5" x14ac:dyDescent="0.25">
      <c r="C1384" t="s">
        <v>67792</v>
      </c>
      <c r="D1384">
        <v>25959</v>
      </c>
      <c r="E1384" t="s">
        <v>69097</v>
      </c>
    </row>
    <row r="1385" spans="3:5" x14ac:dyDescent="0.25">
      <c r="C1385" t="s">
        <v>70782</v>
      </c>
      <c r="D1385">
        <v>1843</v>
      </c>
      <c r="E1385" t="s">
        <v>67097</v>
      </c>
    </row>
    <row r="1386" spans="3:5" x14ac:dyDescent="0.25">
      <c r="C1386" t="s">
        <v>68129</v>
      </c>
      <c r="D1386">
        <v>28527</v>
      </c>
      <c r="E1386" t="s">
        <v>69631</v>
      </c>
    </row>
    <row r="1387" spans="3:5" x14ac:dyDescent="0.25">
      <c r="C1387" t="s">
        <v>68598</v>
      </c>
      <c r="D1387">
        <v>23220</v>
      </c>
      <c r="E1387" t="s">
        <v>68597</v>
      </c>
    </row>
    <row r="1388" spans="3:5" x14ac:dyDescent="0.25">
      <c r="C1388" t="s">
        <v>70772</v>
      </c>
      <c r="D1388">
        <v>1811</v>
      </c>
      <c r="E1388" t="s">
        <v>67044</v>
      </c>
    </row>
    <row r="1389" spans="3:5" x14ac:dyDescent="0.25">
      <c r="C1389" t="s">
        <v>71050</v>
      </c>
      <c r="D1389">
        <v>31262</v>
      </c>
      <c r="E1389" t="s">
        <v>70544</v>
      </c>
    </row>
    <row r="1390" spans="3:5" x14ac:dyDescent="0.25">
      <c r="C1390" t="s">
        <v>65532</v>
      </c>
      <c r="D1390">
        <v>727</v>
      </c>
      <c r="E1390" t="s">
        <v>65531</v>
      </c>
    </row>
    <row r="1391" spans="3:5" x14ac:dyDescent="0.25">
      <c r="C1391" t="s">
        <v>70106</v>
      </c>
      <c r="D1391">
        <v>29361</v>
      </c>
      <c r="E1391" t="s">
        <v>70105</v>
      </c>
    </row>
    <row r="1392" spans="3:5" x14ac:dyDescent="0.25">
      <c r="C1392" t="s">
        <v>66313</v>
      </c>
      <c r="D1392">
        <v>1502</v>
      </c>
      <c r="E1392" t="s">
        <v>66312</v>
      </c>
    </row>
    <row r="1393" spans="3:5" x14ac:dyDescent="0.25">
      <c r="C1393" t="s">
        <v>65690</v>
      </c>
      <c r="D1393">
        <v>930</v>
      </c>
      <c r="E1393" t="s">
        <v>65689</v>
      </c>
    </row>
    <row r="1394" spans="3:5" x14ac:dyDescent="0.25">
      <c r="C1394" t="s">
        <v>65865</v>
      </c>
      <c r="D1394">
        <v>546</v>
      </c>
      <c r="E1394" t="s">
        <v>65864</v>
      </c>
    </row>
    <row r="1395" spans="3:5" x14ac:dyDescent="0.25">
      <c r="C1395" t="s">
        <v>66938</v>
      </c>
      <c r="D1395">
        <v>1751</v>
      </c>
      <c r="E1395" t="s">
        <v>66937</v>
      </c>
    </row>
    <row r="1396" spans="3:5" x14ac:dyDescent="0.25">
      <c r="C1396" t="s">
        <v>65867</v>
      </c>
      <c r="D1396">
        <v>547</v>
      </c>
      <c r="E1396" t="s">
        <v>65866</v>
      </c>
    </row>
    <row r="1397" spans="3:5" x14ac:dyDescent="0.25">
      <c r="C1397" t="s">
        <v>65867</v>
      </c>
      <c r="D1397">
        <v>16523</v>
      </c>
      <c r="E1397" t="s">
        <v>67642</v>
      </c>
    </row>
    <row r="1398" spans="3:5" x14ac:dyDescent="0.25">
      <c r="C1398" t="s">
        <v>65559</v>
      </c>
      <c r="D1398">
        <v>772</v>
      </c>
      <c r="E1398" t="s">
        <v>65558</v>
      </c>
    </row>
    <row r="1399" spans="3:5" x14ac:dyDescent="0.25">
      <c r="C1399" t="s">
        <v>65700</v>
      </c>
      <c r="D1399">
        <v>940</v>
      </c>
      <c r="E1399" t="s">
        <v>65699</v>
      </c>
    </row>
    <row r="1400" spans="3:5" x14ac:dyDescent="0.25">
      <c r="C1400" t="s">
        <v>67701</v>
      </c>
      <c r="D1400">
        <v>28854</v>
      </c>
      <c r="E1400" t="s">
        <v>69837</v>
      </c>
    </row>
    <row r="1401" spans="3:5" x14ac:dyDescent="0.25">
      <c r="C1401" t="s">
        <v>70658</v>
      </c>
      <c r="D1401">
        <v>548</v>
      </c>
      <c r="E1401" t="s">
        <v>65868</v>
      </c>
    </row>
    <row r="1402" spans="3:5" x14ac:dyDescent="0.25">
      <c r="C1402" t="s">
        <v>65676</v>
      </c>
      <c r="D1402">
        <v>915</v>
      </c>
      <c r="E1402" t="s">
        <v>65675</v>
      </c>
    </row>
    <row r="1403" spans="3:5" x14ac:dyDescent="0.25">
      <c r="C1403" t="s">
        <v>70898</v>
      </c>
      <c r="D1403">
        <v>22566</v>
      </c>
      <c r="E1403" t="s">
        <v>68368</v>
      </c>
    </row>
    <row r="1404" spans="3:5" x14ac:dyDescent="0.25">
      <c r="C1404" t="s">
        <v>65870</v>
      </c>
      <c r="D1404">
        <v>549</v>
      </c>
      <c r="E1404" t="s">
        <v>65869</v>
      </c>
    </row>
    <row r="1405" spans="3:5" x14ac:dyDescent="0.25">
      <c r="C1405" t="s">
        <v>66298</v>
      </c>
      <c r="D1405">
        <v>1489</v>
      </c>
      <c r="E1405" t="s">
        <v>66297</v>
      </c>
    </row>
    <row r="1406" spans="3:5" x14ac:dyDescent="0.25">
      <c r="C1406" t="s">
        <v>70623</v>
      </c>
      <c r="D1406">
        <v>853</v>
      </c>
      <c r="E1406" t="s">
        <v>65617</v>
      </c>
    </row>
    <row r="1407" spans="3:5" x14ac:dyDescent="0.25">
      <c r="C1407" t="s">
        <v>66537</v>
      </c>
      <c r="D1407">
        <v>1008</v>
      </c>
      <c r="E1407" t="s">
        <v>66536</v>
      </c>
    </row>
    <row r="1408" spans="3:5" x14ac:dyDescent="0.25">
      <c r="C1408" t="s">
        <v>69540</v>
      </c>
      <c r="D1408">
        <v>28576</v>
      </c>
      <c r="E1408" t="s">
        <v>69766</v>
      </c>
    </row>
    <row r="1409" spans="3:5" x14ac:dyDescent="0.25">
      <c r="C1409" t="s">
        <v>66867</v>
      </c>
      <c r="D1409">
        <v>1197</v>
      </c>
      <c r="E1409" t="s">
        <v>66866</v>
      </c>
    </row>
    <row r="1410" spans="3:5" x14ac:dyDescent="0.25">
      <c r="C1410" t="s">
        <v>66559</v>
      </c>
      <c r="D1410">
        <v>1039</v>
      </c>
      <c r="E1410" t="s">
        <v>66558</v>
      </c>
    </row>
    <row r="1411" spans="3:5" x14ac:dyDescent="0.25">
      <c r="C1411" t="s">
        <v>65514</v>
      </c>
      <c r="D1411">
        <v>704</v>
      </c>
      <c r="E1411" t="s">
        <v>65513</v>
      </c>
    </row>
    <row r="1412" spans="3:5" x14ac:dyDescent="0.25">
      <c r="C1412" t="s">
        <v>67236</v>
      </c>
      <c r="D1412">
        <v>1942</v>
      </c>
      <c r="E1412" t="s">
        <v>67235</v>
      </c>
    </row>
    <row r="1413" spans="3:5" x14ac:dyDescent="0.25">
      <c r="C1413" t="s">
        <v>66940</v>
      </c>
      <c r="D1413">
        <v>1752</v>
      </c>
      <c r="E1413" t="s">
        <v>66939</v>
      </c>
    </row>
    <row r="1414" spans="3:5" x14ac:dyDescent="0.25">
      <c r="C1414" t="s">
        <v>68194</v>
      </c>
      <c r="D1414">
        <v>21889</v>
      </c>
      <c r="E1414" t="s">
        <v>68193</v>
      </c>
    </row>
    <row r="1415" spans="3:5" x14ac:dyDescent="0.25">
      <c r="C1415" t="s">
        <v>67494</v>
      </c>
      <c r="D1415">
        <v>24166</v>
      </c>
      <c r="E1415" t="s">
        <v>68836</v>
      </c>
    </row>
    <row r="1416" spans="3:5" x14ac:dyDescent="0.25">
      <c r="C1416" t="s">
        <v>65434</v>
      </c>
      <c r="D1416">
        <v>209</v>
      </c>
      <c r="E1416" t="s">
        <v>65433</v>
      </c>
    </row>
    <row r="1417" spans="3:5" x14ac:dyDescent="0.25">
      <c r="C1417" t="s">
        <v>65701</v>
      </c>
      <c r="D1417">
        <v>1130</v>
      </c>
      <c r="E1417" t="s">
        <v>66750</v>
      </c>
    </row>
    <row r="1418" spans="3:5" x14ac:dyDescent="0.25">
      <c r="C1418" t="s">
        <v>69479</v>
      </c>
      <c r="D1418">
        <v>28444</v>
      </c>
      <c r="E1418" t="s">
        <v>69682</v>
      </c>
    </row>
    <row r="1419" spans="3:5" x14ac:dyDescent="0.25">
      <c r="C1419" t="s">
        <v>66879</v>
      </c>
      <c r="D1419">
        <v>1205</v>
      </c>
      <c r="E1419" t="s">
        <v>66878</v>
      </c>
    </row>
    <row r="1420" spans="3:5" x14ac:dyDescent="0.25">
      <c r="C1420" t="s">
        <v>69529</v>
      </c>
      <c r="D1420">
        <v>28096</v>
      </c>
      <c r="E1420" t="s">
        <v>69528</v>
      </c>
    </row>
    <row r="1421" spans="3:5" x14ac:dyDescent="0.25">
      <c r="C1421" t="s">
        <v>67176</v>
      </c>
      <c r="D1421">
        <v>22612</v>
      </c>
      <c r="E1421" t="s">
        <v>68308</v>
      </c>
    </row>
    <row r="1422" spans="3:5" x14ac:dyDescent="0.25">
      <c r="C1422" t="s">
        <v>65664</v>
      </c>
      <c r="D1422">
        <v>902</v>
      </c>
      <c r="E1422" t="s">
        <v>65663</v>
      </c>
    </row>
    <row r="1423" spans="3:5" x14ac:dyDescent="0.25">
      <c r="C1423" t="s">
        <v>65441</v>
      </c>
      <c r="D1423">
        <v>228</v>
      </c>
      <c r="E1423" t="s">
        <v>65440</v>
      </c>
    </row>
    <row r="1424" spans="3:5" x14ac:dyDescent="0.25">
      <c r="C1424" t="s">
        <v>68973</v>
      </c>
      <c r="D1424">
        <v>25614</v>
      </c>
      <c r="E1424" t="s">
        <v>68972</v>
      </c>
    </row>
    <row r="1425" spans="3:5" x14ac:dyDescent="0.25">
      <c r="C1425" t="s">
        <v>66040</v>
      </c>
      <c r="D1425">
        <v>538</v>
      </c>
      <c r="E1425" t="s">
        <v>66039</v>
      </c>
    </row>
    <row r="1426" spans="3:5" x14ac:dyDescent="0.25">
      <c r="C1426" t="s">
        <v>68371</v>
      </c>
      <c r="D1426">
        <v>22553</v>
      </c>
      <c r="E1426" t="s">
        <v>68370</v>
      </c>
    </row>
    <row r="1427" spans="3:5" x14ac:dyDescent="0.25">
      <c r="C1427" t="s">
        <v>67130</v>
      </c>
      <c r="D1427">
        <v>1862</v>
      </c>
      <c r="E1427" t="s">
        <v>67129</v>
      </c>
    </row>
    <row r="1428" spans="3:5" x14ac:dyDescent="0.25">
      <c r="C1428" t="s">
        <v>68162</v>
      </c>
      <c r="D1428">
        <v>21826</v>
      </c>
      <c r="E1428" t="s">
        <v>68161</v>
      </c>
    </row>
    <row r="1429" spans="3:5" x14ac:dyDescent="0.25">
      <c r="C1429" t="s">
        <v>69211</v>
      </c>
      <c r="D1429">
        <v>26333</v>
      </c>
      <c r="E1429" t="s">
        <v>69210</v>
      </c>
    </row>
    <row r="1430" spans="3:5" x14ac:dyDescent="0.25">
      <c r="C1430" t="s">
        <v>69207</v>
      </c>
      <c r="D1430">
        <v>26453</v>
      </c>
      <c r="E1430" t="s">
        <v>69206</v>
      </c>
    </row>
    <row r="1431" spans="3:5" x14ac:dyDescent="0.25">
      <c r="C1431" t="s">
        <v>66352</v>
      </c>
      <c r="D1431">
        <v>1540</v>
      </c>
      <c r="E1431" t="s">
        <v>66351</v>
      </c>
    </row>
    <row r="1432" spans="3:5" x14ac:dyDescent="0.25">
      <c r="C1432" t="s">
        <v>66146</v>
      </c>
      <c r="D1432">
        <v>1374</v>
      </c>
      <c r="E1432" t="s">
        <v>66145</v>
      </c>
    </row>
    <row r="1433" spans="3:5" x14ac:dyDescent="0.25">
      <c r="C1433" t="s">
        <v>66773</v>
      </c>
      <c r="D1433">
        <v>1144</v>
      </c>
      <c r="E1433" t="s">
        <v>66772</v>
      </c>
    </row>
    <row r="1434" spans="3:5" x14ac:dyDescent="0.25">
      <c r="C1434" t="s">
        <v>70936</v>
      </c>
      <c r="D1434">
        <v>25989</v>
      </c>
      <c r="E1434" t="s">
        <v>68992</v>
      </c>
    </row>
    <row r="1435" spans="3:5" x14ac:dyDescent="0.25">
      <c r="C1435" t="s">
        <v>67909</v>
      </c>
      <c r="D1435">
        <v>19533</v>
      </c>
      <c r="E1435" t="s">
        <v>67908</v>
      </c>
    </row>
    <row r="1436" spans="3:5" x14ac:dyDescent="0.25">
      <c r="C1436" t="s">
        <v>68584</v>
      </c>
      <c r="D1436">
        <v>23226</v>
      </c>
      <c r="E1436" t="s">
        <v>68583</v>
      </c>
    </row>
    <row r="1437" spans="3:5" x14ac:dyDescent="0.25">
      <c r="C1437" t="s">
        <v>68121</v>
      </c>
      <c r="D1437">
        <v>20783</v>
      </c>
      <c r="E1437" t="s">
        <v>68120</v>
      </c>
    </row>
    <row r="1438" spans="3:5" x14ac:dyDescent="0.25">
      <c r="C1438" t="s">
        <v>66303</v>
      </c>
      <c r="D1438">
        <v>1493</v>
      </c>
      <c r="E1438" t="s">
        <v>66302</v>
      </c>
    </row>
    <row r="1439" spans="3:5" x14ac:dyDescent="0.25">
      <c r="C1439" t="s">
        <v>66467</v>
      </c>
      <c r="D1439">
        <v>1632</v>
      </c>
      <c r="E1439" t="s">
        <v>66466</v>
      </c>
    </row>
    <row r="1440" spans="3:5" x14ac:dyDescent="0.25">
      <c r="C1440" t="s">
        <v>70959</v>
      </c>
      <c r="D1440">
        <v>26003</v>
      </c>
      <c r="E1440" t="s">
        <v>69072</v>
      </c>
    </row>
    <row r="1441" spans="3:5" x14ac:dyDescent="0.25">
      <c r="C1441" t="s">
        <v>70079</v>
      </c>
      <c r="D1441">
        <v>29257</v>
      </c>
      <c r="E1441" t="s">
        <v>70078</v>
      </c>
    </row>
    <row r="1442" spans="3:5" x14ac:dyDescent="0.25">
      <c r="C1442" t="s">
        <v>68130</v>
      </c>
      <c r="D1442">
        <v>29632</v>
      </c>
      <c r="E1442" t="s">
        <v>70148</v>
      </c>
    </row>
    <row r="1443" spans="3:5" x14ac:dyDescent="0.25">
      <c r="C1443" t="s">
        <v>68030</v>
      </c>
      <c r="D1443">
        <v>26066</v>
      </c>
      <c r="E1443" t="s">
        <v>69111</v>
      </c>
    </row>
    <row r="1444" spans="3:5" x14ac:dyDescent="0.25">
      <c r="C1444" t="s">
        <v>66225</v>
      </c>
      <c r="D1444">
        <v>1432</v>
      </c>
      <c r="E1444" t="s">
        <v>66224</v>
      </c>
    </row>
    <row r="1445" spans="3:5" x14ac:dyDescent="0.25">
      <c r="C1445" t="s">
        <v>68861</v>
      </c>
      <c r="D1445">
        <v>29752</v>
      </c>
      <c r="E1445" t="s">
        <v>70201</v>
      </c>
    </row>
    <row r="1446" spans="3:5" x14ac:dyDescent="0.25">
      <c r="C1446" t="s">
        <v>69492</v>
      </c>
      <c r="D1446">
        <v>27171</v>
      </c>
      <c r="E1446" t="s">
        <v>69491</v>
      </c>
    </row>
    <row r="1447" spans="3:5" x14ac:dyDescent="0.25">
      <c r="C1447" t="s">
        <v>68832</v>
      </c>
      <c r="D1447">
        <v>24148</v>
      </c>
      <c r="E1447" t="s">
        <v>68831</v>
      </c>
    </row>
    <row r="1448" spans="3:5" x14ac:dyDescent="0.25">
      <c r="C1448" t="s">
        <v>67014</v>
      </c>
      <c r="D1448">
        <v>1794</v>
      </c>
      <c r="E1448" t="s">
        <v>67013</v>
      </c>
    </row>
    <row r="1449" spans="3:5" x14ac:dyDescent="0.25">
      <c r="C1449" t="s">
        <v>66434</v>
      </c>
      <c r="D1449">
        <v>1611</v>
      </c>
      <c r="E1449" t="s">
        <v>66433</v>
      </c>
    </row>
    <row r="1450" spans="3:5" x14ac:dyDescent="0.25">
      <c r="C1450" t="s">
        <v>66307</v>
      </c>
      <c r="D1450">
        <v>1496</v>
      </c>
      <c r="E1450" t="s">
        <v>66306</v>
      </c>
    </row>
    <row r="1451" spans="3:5" x14ac:dyDescent="0.25">
      <c r="C1451" t="s">
        <v>67831</v>
      </c>
      <c r="D1451">
        <v>20293</v>
      </c>
      <c r="E1451" t="s">
        <v>67830</v>
      </c>
    </row>
    <row r="1452" spans="3:5" x14ac:dyDescent="0.25">
      <c r="C1452" t="s">
        <v>69609</v>
      </c>
      <c r="D1452">
        <v>28328</v>
      </c>
      <c r="E1452" t="s">
        <v>69608</v>
      </c>
    </row>
    <row r="1453" spans="3:5" x14ac:dyDescent="0.25">
      <c r="C1453" t="s">
        <v>66747</v>
      </c>
      <c r="D1453">
        <v>1128</v>
      </c>
      <c r="E1453" t="s">
        <v>66746</v>
      </c>
    </row>
    <row r="1454" spans="3:5" x14ac:dyDescent="0.25">
      <c r="C1454" t="s">
        <v>65725</v>
      </c>
      <c r="D1454">
        <v>959</v>
      </c>
      <c r="E1454" t="s">
        <v>65724</v>
      </c>
    </row>
    <row r="1455" spans="3:5" x14ac:dyDescent="0.25">
      <c r="C1455" t="s">
        <v>69458</v>
      </c>
      <c r="D1455">
        <v>27933</v>
      </c>
      <c r="E1455" t="s">
        <v>69457</v>
      </c>
    </row>
    <row r="1456" spans="3:5" x14ac:dyDescent="0.25">
      <c r="C1456" t="s">
        <v>70667</v>
      </c>
      <c r="D1456">
        <v>444</v>
      </c>
      <c r="E1456" t="s">
        <v>65948</v>
      </c>
    </row>
    <row r="1457" spans="3:5" x14ac:dyDescent="0.25">
      <c r="C1457" t="s">
        <v>70937</v>
      </c>
      <c r="D1457">
        <v>25990</v>
      </c>
      <c r="E1457" t="s">
        <v>68993</v>
      </c>
    </row>
    <row r="1458" spans="3:5" x14ac:dyDescent="0.25">
      <c r="C1458" t="s">
        <v>70790</v>
      </c>
      <c r="D1458">
        <v>1876</v>
      </c>
      <c r="E1458" t="s">
        <v>67155</v>
      </c>
    </row>
    <row r="1459" spans="3:5" x14ac:dyDescent="0.25">
      <c r="C1459" t="s">
        <v>65608</v>
      </c>
      <c r="D1459">
        <v>841</v>
      </c>
      <c r="E1459" t="s">
        <v>65607</v>
      </c>
    </row>
    <row r="1460" spans="3:5" x14ac:dyDescent="0.25">
      <c r="C1460" t="s">
        <v>65608</v>
      </c>
      <c r="D1460">
        <v>1035</v>
      </c>
      <c r="E1460" t="s">
        <v>66555</v>
      </c>
    </row>
    <row r="1461" spans="3:5" x14ac:dyDescent="0.25">
      <c r="C1461" t="s">
        <v>67003</v>
      </c>
      <c r="D1461">
        <v>1786</v>
      </c>
      <c r="E1461" t="s">
        <v>67002</v>
      </c>
    </row>
    <row r="1462" spans="3:5" x14ac:dyDescent="0.25">
      <c r="C1462" t="s">
        <v>71007</v>
      </c>
      <c r="D1462">
        <v>28521</v>
      </c>
      <c r="E1462" t="s">
        <v>69730</v>
      </c>
    </row>
    <row r="1463" spans="3:5" x14ac:dyDescent="0.25">
      <c r="C1463" t="s">
        <v>70726</v>
      </c>
      <c r="D1463">
        <v>1014</v>
      </c>
      <c r="E1463" t="s">
        <v>66539</v>
      </c>
    </row>
    <row r="1464" spans="3:5" x14ac:dyDescent="0.25">
      <c r="C1464" t="s">
        <v>69994</v>
      </c>
      <c r="D1464">
        <v>29094</v>
      </c>
      <c r="E1464" t="s">
        <v>69993</v>
      </c>
    </row>
    <row r="1465" spans="3:5" x14ac:dyDescent="0.25">
      <c r="C1465" t="s">
        <v>69989</v>
      </c>
      <c r="D1465">
        <v>29084</v>
      </c>
      <c r="E1465" t="s">
        <v>69988</v>
      </c>
    </row>
    <row r="1466" spans="3:5" x14ac:dyDescent="0.25">
      <c r="C1466" t="s">
        <v>67388</v>
      </c>
      <c r="D1466">
        <v>26084</v>
      </c>
      <c r="E1466" t="s">
        <v>69001</v>
      </c>
    </row>
    <row r="1467" spans="3:5" x14ac:dyDescent="0.25">
      <c r="C1467" t="s">
        <v>70787</v>
      </c>
      <c r="D1467">
        <v>1859</v>
      </c>
      <c r="E1467" t="s">
        <v>67124</v>
      </c>
    </row>
    <row r="1468" spans="3:5" x14ac:dyDescent="0.25">
      <c r="C1468" t="s">
        <v>67425</v>
      </c>
      <c r="D1468">
        <v>22744</v>
      </c>
      <c r="E1468" t="s">
        <v>68510</v>
      </c>
    </row>
    <row r="1469" spans="3:5" x14ac:dyDescent="0.25">
      <c r="C1469" t="s">
        <v>67440</v>
      </c>
      <c r="D1469">
        <v>22874</v>
      </c>
      <c r="E1469" t="s">
        <v>68443</v>
      </c>
    </row>
    <row r="1470" spans="3:5" x14ac:dyDescent="0.25">
      <c r="C1470" t="s">
        <v>68110</v>
      </c>
      <c r="D1470">
        <v>21626</v>
      </c>
      <c r="E1470" t="s">
        <v>68109</v>
      </c>
    </row>
    <row r="1471" spans="3:5" x14ac:dyDescent="0.25">
      <c r="C1471" t="s">
        <v>67426</v>
      </c>
      <c r="D1471">
        <v>23074</v>
      </c>
      <c r="E1471" t="s">
        <v>68498</v>
      </c>
    </row>
    <row r="1472" spans="3:5" x14ac:dyDescent="0.25">
      <c r="C1472" t="s">
        <v>67419</v>
      </c>
      <c r="D1472">
        <v>24084</v>
      </c>
      <c r="E1472" t="s">
        <v>68823</v>
      </c>
    </row>
    <row r="1473" spans="3:5" x14ac:dyDescent="0.25">
      <c r="C1473" t="s">
        <v>67554</v>
      </c>
      <c r="D1473">
        <v>29725</v>
      </c>
      <c r="E1473" t="s">
        <v>70250</v>
      </c>
    </row>
    <row r="1474" spans="3:5" x14ac:dyDescent="0.25">
      <c r="C1474" t="s">
        <v>67554</v>
      </c>
      <c r="D1474">
        <v>29500</v>
      </c>
      <c r="E1474" t="s">
        <v>70284</v>
      </c>
    </row>
    <row r="1475" spans="3:5" x14ac:dyDescent="0.25">
      <c r="C1475" t="s">
        <v>67629</v>
      </c>
      <c r="D1475">
        <v>17303</v>
      </c>
      <c r="E1475" t="s">
        <v>67628</v>
      </c>
    </row>
    <row r="1476" spans="3:5" x14ac:dyDescent="0.25">
      <c r="C1476" t="s">
        <v>68451</v>
      </c>
      <c r="D1476">
        <v>22834</v>
      </c>
      <c r="E1476" t="s">
        <v>68450</v>
      </c>
    </row>
    <row r="1477" spans="3:5" x14ac:dyDescent="0.25">
      <c r="C1477" t="s">
        <v>66148</v>
      </c>
      <c r="D1477">
        <v>1375</v>
      </c>
      <c r="E1477" t="s">
        <v>66147</v>
      </c>
    </row>
    <row r="1478" spans="3:5" x14ac:dyDescent="0.25">
      <c r="C1478" t="s">
        <v>70342</v>
      </c>
      <c r="D1478">
        <v>29870</v>
      </c>
      <c r="E1478" t="s">
        <v>70341</v>
      </c>
    </row>
    <row r="1479" spans="3:5" x14ac:dyDescent="0.25">
      <c r="C1479" t="s">
        <v>67743</v>
      </c>
      <c r="D1479">
        <v>29710</v>
      </c>
      <c r="E1479" t="s">
        <v>70183</v>
      </c>
    </row>
    <row r="1480" spans="3:5" x14ac:dyDescent="0.25">
      <c r="C1480" t="s">
        <v>66419</v>
      </c>
      <c r="D1480">
        <v>1592</v>
      </c>
      <c r="E1480" t="s">
        <v>66418</v>
      </c>
    </row>
    <row r="1481" spans="3:5" x14ac:dyDescent="0.25">
      <c r="C1481" t="s">
        <v>67589</v>
      </c>
      <c r="D1481">
        <v>25983</v>
      </c>
      <c r="E1481" t="s">
        <v>69005</v>
      </c>
    </row>
    <row r="1482" spans="3:5" x14ac:dyDescent="0.25">
      <c r="C1482" t="s">
        <v>69508</v>
      </c>
      <c r="D1482">
        <v>28026</v>
      </c>
      <c r="E1482" t="s">
        <v>69507</v>
      </c>
    </row>
    <row r="1483" spans="3:5" x14ac:dyDescent="0.25">
      <c r="C1483" t="s">
        <v>70738</v>
      </c>
      <c r="D1483">
        <v>1270</v>
      </c>
      <c r="E1483" t="s">
        <v>66684</v>
      </c>
    </row>
    <row r="1484" spans="3:5" x14ac:dyDescent="0.25">
      <c r="C1484" t="s">
        <v>70712</v>
      </c>
      <c r="D1484">
        <v>1577</v>
      </c>
      <c r="E1484" t="s">
        <v>66408</v>
      </c>
    </row>
    <row r="1485" spans="3:5" x14ac:dyDescent="0.25">
      <c r="C1485" t="s">
        <v>65872</v>
      </c>
      <c r="D1485">
        <v>552</v>
      </c>
      <c r="E1485" t="s">
        <v>65871</v>
      </c>
    </row>
    <row r="1486" spans="3:5" x14ac:dyDescent="0.25">
      <c r="C1486" t="s">
        <v>68905</v>
      </c>
      <c r="D1486">
        <v>29691</v>
      </c>
      <c r="E1486" t="s">
        <v>70134</v>
      </c>
    </row>
    <row r="1487" spans="3:5" x14ac:dyDescent="0.25">
      <c r="C1487" t="s">
        <v>70864</v>
      </c>
      <c r="D1487">
        <v>20369</v>
      </c>
      <c r="E1487" t="s">
        <v>68014</v>
      </c>
    </row>
    <row r="1488" spans="3:5" x14ac:dyDescent="0.25">
      <c r="C1488" t="s">
        <v>68374</v>
      </c>
      <c r="D1488">
        <v>22596</v>
      </c>
      <c r="E1488" t="s">
        <v>68373</v>
      </c>
    </row>
    <row r="1489" spans="3:5" x14ac:dyDescent="0.25">
      <c r="C1489" t="s">
        <v>66231</v>
      </c>
      <c r="D1489">
        <v>3181</v>
      </c>
      <c r="E1489" t="s">
        <v>66230</v>
      </c>
    </row>
    <row r="1490" spans="3:5" x14ac:dyDescent="0.25">
      <c r="C1490" t="s">
        <v>69927</v>
      </c>
      <c r="D1490">
        <v>28970</v>
      </c>
      <c r="E1490" t="s">
        <v>69926</v>
      </c>
    </row>
    <row r="1491" spans="3:5" x14ac:dyDescent="0.25">
      <c r="C1491" t="s">
        <v>70612</v>
      </c>
      <c r="D1491">
        <v>649</v>
      </c>
      <c r="E1491" t="s">
        <v>65483</v>
      </c>
    </row>
    <row r="1492" spans="3:5" x14ac:dyDescent="0.25">
      <c r="C1492" t="s">
        <v>70510</v>
      </c>
      <c r="D1492">
        <v>31322</v>
      </c>
      <c r="E1492" t="s">
        <v>70509</v>
      </c>
    </row>
    <row r="1493" spans="3:5" x14ac:dyDescent="0.25">
      <c r="C1493" t="s">
        <v>70769</v>
      </c>
      <c r="D1493">
        <v>1791</v>
      </c>
      <c r="E1493" t="s">
        <v>67008</v>
      </c>
    </row>
    <row r="1494" spans="3:5" x14ac:dyDescent="0.25">
      <c r="C1494" t="s">
        <v>66282</v>
      </c>
      <c r="D1494">
        <v>1477</v>
      </c>
      <c r="E1494" t="s">
        <v>66281</v>
      </c>
    </row>
    <row r="1495" spans="3:5" x14ac:dyDescent="0.25">
      <c r="C1495" t="s">
        <v>70630</v>
      </c>
      <c r="D1495">
        <v>898</v>
      </c>
      <c r="E1495" t="s">
        <v>65658</v>
      </c>
    </row>
    <row r="1496" spans="3:5" x14ac:dyDescent="0.25">
      <c r="C1496" t="s">
        <v>68719</v>
      </c>
      <c r="D1496">
        <v>22708</v>
      </c>
      <c r="E1496" t="s">
        <v>68718</v>
      </c>
    </row>
    <row r="1497" spans="3:5" x14ac:dyDescent="0.25">
      <c r="C1497" t="s">
        <v>66474</v>
      </c>
      <c r="D1497">
        <v>1639</v>
      </c>
      <c r="E1497" t="s">
        <v>66473</v>
      </c>
    </row>
    <row r="1498" spans="3:5" x14ac:dyDescent="0.25">
      <c r="C1498" t="s">
        <v>68551</v>
      </c>
      <c r="D1498">
        <v>29666</v>
      </c>
      <c r="E1498" t="s">
        <v>70145</v>
      </c>
    </row>
    <row r="1499" spans="3:5" x14ac:dyDescent="0.25">
      <c r="C1499" t="s">
        <v>69297</v>
      </c>
      <c r="D1499">
        <v>27141</v>
      </c>
      <c r="E1499" t="s">
        <v>69296</v>
      </c>
    </row>
    <row r="1500" spans="3:5" x14ac:dyDescent="0.25">
      <c r="C1500" t="s">
        <v>68164</v>
      </c>
      <c r="D1500">
        <v>21827</v>
      </c>
      <c r="E1500" t="s">
        <v>68163</v>
      </c>
    </row>
    <row r="1501" spans="3:5" x14ac:dyDescent="0.25">
      <c r="C1501" t="s">
        <v>66942</v>
      </c>
      <c r="D1501">
        <v>1753</v>
      </c>
      <c r="E1501" t="s">
        <v>66941</v>
      </c>
    </row>
    <row r="1502" spans="3:5" x14ac:dyDescent="0.25">
      <c r="C1502" t="s">
        <v>69547</v>
      </c>
      <c r="D1502">
        <v>28222</v>
      </c>
      <c r="E1502" t="s">
        <v>69546</v>
      </c>
    </row>
    <row r="1503" spans="3:5" x14ac:dyDescent="0.25">
      <c r="C1503" t="s">
        <v>66766</v>
      </c>
      <c r="D1503">
        <v>1140</v>
      </c>
      <c r="E1503" t="s">
        <v>66765</v>
      </c>
    </row>
    <row r="1504" spans="3:5" x14ac:dyDescent="0.25">
      <c r="C1504" t="s">
        <v>67072</v>
      </c>
      <c r="D1504">
        <v>1828</v>
      </c>
      <c r="E1504" t="s">
        <v>67071</v>
      </c>
    </row>
    <row r="1505" spans="3:5" x14ac:dyDescent="0.25">
      <c r="C1505" t="s">
        <v>65692</v>
      </c>
      <c r="D1505">
        <v>931</v>
      </c>
      <c r="E1505" t="s">
        <v>65691</v>
      </c>
    </row>
    <row r="1506" spans="3:5" x14ac:dyDescent="0.25">
      <c r="C1506" t="s">
        <v>70632</v>
      </c>
      <c r="D1506">
        <v>953</v>
      </c>
      <c r="E1506" t="s">
        <v>65720</v>
      </c>
    </row>
    <row r="1507" spans="3:5" x14ac:dyDescent="0.25">
      <c r="C1507" t="s">
        <v>67534</v>
      </c>
      <c r="D1507">
        <v>26051</v>
      </c>
      <c r="E1507" t="s">
        <v>69033</v>
      </c>
    </row>
    <row r="1508" spans="3:5" x14ac:dyDescent="0.25">
      <c r="C1508" t="s">
        <v>67483</v>
      </c>
      <c r="D1508">
        <v>31100</v>
      </c>
      <c r="E1508" t="s">
        <v>70415</v>
      </c>
    </row>
    <row r="1509" spans="3:5" x14ac:dyDescent="0.25">
      <c r="C1509" t="s">
        <v>67595</v>
      </c>
      <c r="D1509">
        <v>2171</v>
      </c>
      <c r="E1509" t="s">
        <v>67594</v>
      </c>
    </row>
    <row r="1510" spans="3:5" x14ac:dyDescent="0.25">
      <c r="C1510" t="s">
        <v>67325</v>
      </c>
      <c r="D1510">
        <v>18697</v>
      </c>
      <c r="E1510" t="s">
        <v>67732</v>
      </c>
    </row>
    <row r="1511" spans="3:5" x14ac:dyDescent="0.25">
      <c r="C1511" t="s">
        <v>67399</v>
      </c>
      <c r="D1511">
        <v>28442</v>
      </c>
      <c r="E1511" t="s">
        <v>69680</v>
      </c>
    </row>
    <row r="1512" spans="3:5" x14ac:dyDescent="0.25">
      <c r="C1512" t="s">
        <v>66885</v>
      </c>
      <c r="D1512">
        <v>1208</v>
      </c>
      <c r="E1512" t="s">
        <v>66884</v>
      </c>
    </row>
    <row r="1513" spans="3:5" x14ac:dyDescent="0.25">
      <c r="C1513" t="s">
        <v>67188</v>
      </c>
      <c r="D1513">
        <v>1910</v>
      </c>
      <c r="E1513" t="s">
        <v>67187</v>
      </c>
    </row>
    <row r="1514" spans="3:5" x14ac:dyDescent="0.25">
      <c r="C1514" t="s">
        <v>69190</v>
      </c>
      <c r="D1514">
        <v>26454</v>
      </c>
      <c r="E1514" t="s">
        <v>69189</v>
      </c>
    </row>
    <row r="1515" spans="3:5" x14ac:dyDescent="0.25">
      <c r="C1515" t="s">
        <v>66150</v>
      </c>
      <c r="D1515">
        <v>1377</v>
      </c>
      <c r="E1515" t="s">
        <v>66149</v>
      </c>
    </row>
    <row r="1516" spans="3:5" x14ac:dyDescent="0.25">
      <c r="C1516" t="s">
        <v>71032</v>
      </c>
      <c r="D1516">
        <v>29758</v>
      </c>
      <c r="E1516" t="s">
        <v>70206</v>
      </c>
    </row>
    <row r="1517" spans="3:5" x14ac:dyDescent="0.25">
      <c r="C1517" t="s">
        <v>68546</v>
      </c>
      <c r="D1517">
        <v>23107</v>
      </c>
      <c r="E1517" t="s">
        <v>68545</v>
      </c>
    </row>
    <row r="1518" spans="3:5" x14ac:dyDescent="0.25">
      <c r="C1518" t="s">
        <v>67400</v>
      </c>
      <c r="D1518">
        <v>28480</v>
      </c>
      <c r="E1518" t="s">
        <v>69676</v>
      </c>
    </row>
    <row r="1519" spans="3:5" x14ac:dyDescent="0.25">
      <c r="C1519" t="s">
        <v>69961</v>
      </c>
      <c r="D1519">
        <v>29029</v>
      </c>
      <c r="E1519" t="s">
        <v>69960</v>
      </c>
    </row>
    <row r="1520" spans="3:5" x14ac:dyDescent="0.25">
      <c r="C1520" t="s">
        <v>70496</v>
      </c>
      <c r="D1520">
        <v>31304</v>
      </c>
      <c r="E1520" t="s">
        <v>70495</v>
      </c>
    </row>
    <row r="1521" spans="3:5" x14ac:dyDescent="0.25">
      <c r="C1521" t="s">
        <v>66152</v>
      </c>
      <c r="D1521">
        <v>1378</v>
      </c>
      <c r="E1521" t="s">
        <v>66151</v>
      </c>
    </row>
    <row r="1522" spans="3:5" x14ac:dyDescent="0.25">
      <c r="C1522" t="s">
        <v>70757</v>
      </c>
      <c r="D1522">
        <v>1203</v>
      </c>
      <c r="E1522" t="s">
        <v>66876</v>
      </c>
    </row>
    <row r="1523" spans="3:5" x14ac:dyDescent="0.25">
      <c r="C1523" t="s">
        <v>70629</v>
      </c>
      <c r="D1523">
        <v>885</v>
      </c>
      <c r="E1523" t="s">
        <v>65645</v>
      </c>
    </row>
    <row r="1524" spans="3:5" x14ac:dyDescent="0.25">
      <c r="C1524" t="s">
        <v>70902</v>
      </c>
      <c r="D1524">
        <v>22597</v>
      </c>
      <c r="E1524" t="s">
        <v>68430</v>
      </c>
    </row>
    <row r="1525" spans="3:5" x14ac:dyDescent="0.25">
      <c r="C1525" t="s">
        <v>65877</v>
      </c>
      <c r="D1525">
        <v>557</v>
      </c>
      <c r="E1525" t="s">
        <v>65876</v>
      </c>
    </row>
    <row r="1526" spans="3:5" x14ac:dyDescent="0.25">
      <c r="C1526" t="s">
        <v>70666</v>
      </c>
      <c r="D1526">
        <v>441</v>
      </c>
      <c r="E1526" t="s">
        <v>65944</v>
      </c>
    </row>
    <row r="1527" spans="3:5" x14ac:dyDescent="0.25">
      <c r="C1527" t="s">
        <v>70120</v>
      </c>
      <c r="D1527">
        <v>29739</v>
      </c>
      <c r="E1527" t="s">
        <v>70119</v>
      </c>
    </row>
    <row r="1528" spans="3:5" x14ac:dyDescent="0.25">
      <c r="C1528" t="s">
        <v>70279</v>
      </c>
      <c r="D1528">
        <v>31343</v>
      </c>
      <c r="E1528" t="s">
        <v>70471</v>
      </c>
    </row>
    <row r="1529" spans="3:5" x14ac:dyDescent="0.25">
      <c r="C1529" t="s">
        <v>65764</v>
      </c>
      <c r="D1529">
        <v>995</v>
      </c>
      <c r="E1529" t="s">
        <v>65763</v>
      </c>
    </row>
    <row r="1530" spans="3:5" x14ac:dyDescent="0.25">
      <c r="C1530" t="s">
        <v>69977</v>
      </c>
      <c r="D1530">
        <v>29041</v>
      </c>
      <c r="E1530" t="s">
        <v>69976</v>
      </c>
    </row>
    <row r="1531" spans="3:5" x14ac:dyDescent="0.25">
      <c r="C1531" t="s">
        <v>66405</v>
      </c>
      <c r="D1531">
        <v>1575</v>
      </c>
      <c r="E1531" t="s">
        <v>66404</v>
      </c>
    </row>
    <row r="1532" spans="3:5" x14ac:dyDescent="0.25">
      <c r="C1532" t="s">
        <v>70977</v>
      </c>
      <c r="D1532">
        <v>27245</v>
      </c>
      <c r="E1532" t="s">
        <v>69275</v>
      </c>
    </row>
    <row r="1533" spans="3:5" x14ac:dyDescent="0.25">
      <c r="C1533" t="s">
        <v>65469</v>
      </c>
      <c r="D1533">
        <v>617</v>
      </c>
      <c r="E1533" t="s">
        <v>65468</v>
      </c>
    </row>
    <row r="1534" spans="3:5" x14ac:dyDescent="0.25">
      <c r="C1534" t="s">
        <v>68548</v>
      </c>
      <c r="D1534">
        <v>23168</v>
      </c>
      <c r="E1534" t="s">
        <v>68547</v>
      </c>
    </row>
    <row r="1535" spans="3:5" x14ac:dyDescent="0.25">
      <c r="C1535" t="s">
        <v>66451</v>
      </c>
      <c r="D1535">
        <v>1621</v>
      </c>
      <c r="E1535" t="s">
        <v>66450</v>
      </c>
    </row>
    <row r="1536" spans="3:5" x14ac:dyDescent="0.25">
      <c r="C1536" t="s">
        <v>70692</v>
      </c>
      <c r="D1536">
        <v>1416</v>
      </c>
      <c r="E1536" t="s">
        <v>66199</v>
      </c>
    </row>
    <row r="1537" spans="3:5" x14ac:dyDescent="0.25">
      <c r="C1537" t="s">
        <v>68915</v>
      </c>
      <c r="D1537">
        <v>24388</v>
      </c>
      <c r="E1537" t="s">
        <v>68914</v>
      </c>
    </row>
    <row r="1538" spans="3:5" x14ac:dyDescent="0.25">
      <c r="C1538" t="s">
        <v>70707</v>
      </c>
      <c r="D1538">
        <v>1538</v>
      </c>
      <c r="E1538" t="s">
        <v>66348</v>
      </c>
    </row>
    <row r="1539" spans="3:5" x14ac:dyDescent="0.25">
      <c r="C1539" t="s">
        <v>65883</v>
      </c>
      <c r="D1539">
        <v>563</v>
      </c>
      <c r="E1539" t="s">
        <v>65882</v>
      </c>
    </row>
    <row r="1540" spans="3:5" x14ac:dyDescent="0.25">
      <c r="C1540" t="s">
        <v>68513</v>
      </c>
      <c r="D1540">
        <v>23109</v>
      </c>
      <c r="E1540" t="s">
        <v>68512</v>
      </c>
    </row>
    <row r="1541" spans="3:5" x14ac:dyDescent="0.25">
      <c r="C1541" t="s">
        <v>66661</v>
      </c>
      <c r="D1541">
        <v>1253</v>
      </c>
      <c r="E1541" t="s">
        <v>66660</v>
      </c>
    </row>
    <row r="1542" spans="3:5" x14ac:dyDescent="0.25">
      <c r="C1542" t="s">
        <v>68921</v>
      </c>
      <c r="D1542">
        <v>24854</v>
      </c>
      <c r="E1542" t="s">
        <v>68920</v>
      </c>
    </row>
    <row r="1543" spans="3:5" x14ac:dyDescent="0.25">
      <c r="C1543" t="s">
        <v>68582</v>
      </c>
      <c r="D1543">
        <v>23219</v>
      </c>
      <c r="E1543" t="s">
        <v>68581</v>
      </c>
    </row>
    <row r="1544" spans="3:5" x14ac:dyDescent="0.25">
      <c r="C1544" t="s">
        <v>69361</v>
      </c>
      <c r="D1544">
        <v>28567</v>
      </c>
      <c r="E1544" t="s">
        <v>69738</v>
      </c>
    </row>
    <row r="1545" spans="3:5" x14ac:dyDescent="0.25">
      <c r="C1545" t="s">
        <v>68494</v>
      </c>
      <c r="D1545">
        <v>23017</v>
      </c>
      <c r="E1545" t="s">
        <v>68493</v>
      </c>
    </row>
    <row r="1546" spans="3:5" x14ac:dyDescent="0.25">
      <c r="C1546" t="s">
        <v>70659</v>
      </c>
      <c r="D1546">
        <v>553</v>
      </c>
      <c r="E1546" t="s">
        <v>65873</v>
      </c>
    </row>
    <row r="1547" spans="3:5" x14ac:dyDescent="0.25">
      <c r="C1547" t="s">
        <v>66201</v>
      </c>
      <c r="D1547">
        <v>1417</v>
      </c>
      <c r="E1547" t="s">
        <v>66200</v>
      </c>
    </row>
    <row r="1548" spans="3:5" x14ac:dyDescent="0.25">
      <c r="C1548" t="s">
        <v>67309</v>
      </c>
      <c r="D1548">
        <v>27786</v>
      </c>
      <c r="E1548" t="s">
        <v>69357</v>
      </c>
    </row>
    <row r="1549" spans="3:5" x14ac:dyDescent="0.25">
      <c r="C1549" t="s">
        <v>67659</v>
      </c>
      <c r="D1549">
        <v>29653</v>
      </c>
      <c r="E1549" t="s">
        <v>70245</v>
      </c>
    </row>
    <row r="1550" spans="3:5" x14ac:dyDescent="0.25">
      <c r="C1550" t="s">
        <v>66154</v>
      </c>
      <c r="D1550">
        <v>1379</v>
      </c>
      <c r="E1550" t="s">
        <v>66153</v>
      </c>
    </row>
    <row r="1551" spans="3:5" x14ac:dyDescent="0.25">
      <c r="C1551" t="s">
        <v>65595</v>
      </c>
      <c r="D1551">
        <v>819</v>
      </c>
      <c r="E1551" t="s">
        <v>65594</v>
      </c>
    </row>
    <row r="1552" spans="3:5" x14ac:dyDescent="0.25">
      <c r="C1552" t="s">
        <v>67161</v>
      </c>
      <c r="D1552">
        <v>1879</v>
      </c>
      <c r="E1552" t="s">
        <v>67160</v>
      </c>
    </row>
    <row r="1553" spans="3:5" x14ac:dyDescent="0.25">
      <c r="C1553" t="s">
        <v>66621</v>
      </c>
      <c r="D1553">
        <v>1087</v>
      </c>
      <c r="E1553" t="s">
        <v>66620</v>
      </c>
    </row>
    <row r="1554" spans="3:5" x14ac:dyDescent="0.25">
      <c r="C1554" t="s">
        <v>67497</v>
      </c>
      <c r="D1554">
        <v>27260</v>
      </c>
      <c r="E1554" t="s">
        <v>69280</v>
      </c>
    </row>
    <row r="1555" spans="3:5" x14ac:dyDescent="0.25">
      <c r="C1555" t="s">
        <v>65534</v>
      </c>
      <c r="D1555">
        <v>733</v>
      </c>
      <c r="E1555" t="s">
        <v>65533</v>
      </c>
    </row>
    <row r="1556" spans="3:5" x14ac:dyDescent="0.25">
      <c r="C1556" t="s">
        <v>66042</v>
      </c>
      <c r="D1556">
        <v>1287</v>
      </c>
      <c r="E1556" t="s">
        <v>66041</v>
      </c>
    </row>
    <row r="1557" spans="3:5" x14ac:dyDescent="0.25">
      <c r="C1557" t="s">
        <v>69898</v>
      </c>
      <c r="D1557">
        <v>28889</v>
      </c>
      <c r="E1557" t="s">
        <v>69897</v>
      </c>
    </row>
    <row r="1558" spans="3:5" x14ac:dyDescent="0.25">
      <c r="C1558" t="s">
        <v>67905</v>
      </c>
      <c r="D1558">
        <v>29737</v>
      </c>
      <c r="E1558" t="s">
        <v>70123</v>
      </c>
    </row>
    <row r="1559" spans="3:5" x14ac:dyDescent="0.25">
      <c r="C1559" t="s">
        <v>67799</v>
      </c>
      <c r="D1559">
        <v>20796</v>
      </c>
      <c r="E1559" t="s">
        <v>67798</v>
      </c>
    </row>
    <row r="1560" spans="3:5" x14ac:dyDescent="0.25">
      <c r="C1560" t="s">
        <v>67587</v>
      </c>
      <c r="D1560">
        <v>28460</v>
      </c>
      <c r="E1560" t="s">
        <v>69734</v>
      </c>
    </row>
    <row r="1561" spans="3:5" x14ac:dyDescent="0.25">
      <c r="C1561" t="s">
        <v>67028</v>
      </c>
      <c r="D1561">
        <v>1801</v>
      </c>
      <c r="E1561" t="s">
        <v>67027</v>
      </c>
    </row>
    <row r="1562" spans="3:5" x14ac:dyDescent="0.25">
      <c r="C1562" t="s">
        <v>70887</v>
      </c>
      <c r="D1562">
        <v>22088</v>
      </c>
      <c r="E1562" t="s">
        <v>68174</v>
      </c>
    </row>
    <row r="1563" spans="3:5" x14ac:dyDescent="0.25">
      <c r="C1563" t="s">
        <v>70274</v>
      </c>
      <c r="D1563">
        <v>29399</v>
      </c>
      <c r="E1563" t="s">
        <v>70273</v>
      </c>
    </row>
    <row r="1564" spans="3:5" x14ac:dyDescent="0.25">
      <c r="C1564" t="s">
        <v>65566</v>
      </c>
      <c r="D1564">
        <v>780</v>
      </c>
      <c r="E1564" t="s">
        <v>65565</v>
      </c>
    </row>
    <row r="1565" spans="3:5" x14ac:dyDescent="0.25">
      <c r="C1565" t="s">
        <v>66453</v>
      </c>
      <c r="D1565">
        <v>1622</v>
      </c>
      <c r="E1565" t="s">
        <v>66452</v>
      </c>
    </row>
    <row r="1566" spans="3:5" x14ac:dyDescent="0.25">
      <c r="C1566" t="s">
        <v>65517</v>
      </c>
      <c r="D1566">
        <v>1380</v>
      </c>
      <c r="E1566" t="s">
        <v>66155</v>
      </c>
    </row>
    <row r="1567" spans="3:5" x14ac:dyDescent="0.25">
      <c r="C1567" t="s">
        <v>66790</v>
      </c>
      <c r="D1567">
        <v>1153</v>
      </c>
      <c r="E1567" t="s">
        <v>66789</v>
      </c>
    </row>
    <row r="1568" spans="3:5" x14ac:dyDescent="0.25">
      <c r="C1568" t="s">
        <v>67878</v>
      </c>
      <c r="D1568">
        <v>21152</v>
      </c>
      <c r="E1568" t="s">
        <v>67877</v>
      </c>
    </row>
    <row r="1569" spans="3:5" x14ac:dyDescent="0.25">
      <c r="C1569" t="s">
        <v>70980</v>
      </c>
      <c r="D1569">
        <v>27268</v>
      </c>
      <c r="E1569" t="s">
        <v>69315</v>
      </c>
    </row>
    <row r="1570" spans="3:5" x14ac:dyDescent="0.25">
      <c r="C1570" t="s">
        <v>67077</v>
      </c>
      <c r="D1570">
        <v>1831</v>
      </c>
      <c r="E1570" t="s">
        <v>67076</v>
      </c>
    </row>
    <row r="1571" spans="3:5" x14ac:dyDescent="0.25">
      <c r="C1571" t="s">
        <v>69325</v>
      </c>
      <c r="D1571">
        <v>29709</v>
      </c>
      <c r="E1571" t="s">
        <v>70187</v>
      </c>
    </row>
    <row r="1572" spans="3:5" x14ac:dyDescent="0.25">
      <c r="C1572" t="s">
        <v>67181</v>
      </c>
      <c r="D1572">
        <v>22615</v>
      </c>
      <c r="E1572" t="s">
        <v>68311</v>
      </c>
    </row>
    <row r="1573" spans="3:5" x14ac:dyDescent="0.25">
      <c r="C1573" t="s">
        <v>66233</v>
      </c>
      <c r="D1573">
        <v>1437</v>
      </c>
      <c r="E1573" t="s">
        <v>66232</v>
      </c>
    </row>
    <row r="1574" spans="3:5" x14ac:dyDescent="0.25">
      <c r="C1574" t="s">
        <v>65746</v>
      </c>
      <c r="D1574">
        <v>978</v>
      </c>
      <c r="E1574" t="s">
        <v>65745</v>
      </c>
    </row>
    <row r="1575" spans="3:5" x14ac:dyDescent="0.25">
      <c r="C1575" t="s">
        <v>65875</v>
      </c>
      <c r="D1575">
        <v>555</v>
      </c>
      <c r="E1575" t="s">
        <v>65874</v>
      </c>
    </row>
    <row r="1576" spans="3:5" x14ac:dyDescent="0.25">
      <c r="C1576" t="s">
        <v>68117</v>
      </c>
      <c r="D1576">
        <v>20780</v>
      </c>
      <c r="E1576" t="s">
        <v>68116</v>
      </c>
    </row>
    <row r="1577" spans="3:5" x14ac:dyDescent="0.25">
      <c r="C1577" t="s">
        <v>68303</v>
      </c>
      <c r="D1577">
        <v>22614</v>
      </c>
      <c r="E1577" t="s">
        <v>68302</v>
      </c>
    </row>
    <row r="1578" spans="3:5" x14ac:dyDescent="0.25">
      <c r="C1578" t="s">
        <v>68310</v>
      </c>
      <c r="D1578">
        <v>22613</v>
      </c>
      <c r="E1578" t="s">
        <v>68309</v>
      </c>
    </row>
    <row r="1579" spans="3:5" x14ac:dyDescent="0.25">
      <c r="C1579" t="s">
        <v>66831</v>
      </c>
      <c r="D1579">
        <v>1175</v>
      </c>
      <c r="E1579" t="s">
        <v>66830</v>
      </c>
    </row>
    <row r="1580" spans="3:5" x14ac:dyDescent="0.25">
      <c r="C1580" t="s">
        <v>67852</v>
      </c>
      <c r="D1580">
        <v>19681</v>
      </c>
      <c r="E1580" t="s">
        <v>67851</v>
      </c>
    </row>
    <row r="1581" spans="3:5" x14ac:dyDescent="0.25">
      <c r="C1581" t="s">
        <v>66293</v>
      </c>
      <c r="D1581">
        <v>1486</v>
      </c>
      <c r="E1581" t="s">
        <v>66292</v>
      </c>
    </row>
    <row r="1582" spans="3:5" x14ac:dyDescent="0.25">
      <c r="C1582" t="s">
        <v>67707</v>
      </c>
      <c r="D1582">
        <v>23685</v>
      </c>
      <c r="E1582" t="s">
        <v>68767</v>
      </c>
    </row>
    <row r="1583" spans="3:5" x14ac:dyDescent="0.25">
      <c r="C1583" t="s">
        <v>67825</v>
      </c>
      <c r="D1583">
        <v>20762</v>
      </c>
      <c r="E1583" t="s">
        <v>67824</v>
      </c>
    </row>
    <row r="1584" spans="3:5" x14ac:dyDescent="0.25">
      <c r="C1584" t="s">
        <v>68044</v>
      </c>
      <c r="D1584">
        <v>21132</v>
      </c>
      <c r="E1584" t="s">
        <v>68043</v>
      </c>
    </row>
    <row r="1585" spans="3:5" x14ac:dyDescent="0.25">
      <c r="C1585" t="s">
        <v>69709</v>
      </c>
      <c r="D1585">
        <v>28502</v>
      </c>
      <c r="E1585" t="s">
        <v>69708</v>
      </c>
    </row>
    <row r="1586" spans="3:5" x14ac:dyDescent="0.25">
      <c r="C1586" t="s">
        <v>71051</v>
      </c>
      <c r="D1586">
        <v>31266</v>
      </c>
      <c r="E1586" t="s">
        <v>70545</v>
      </c>
    </row>
    <row r="1587" spans="3:5" x14ac:dyDescent="0.25">
      <c r="C1587" t="s">
        <v>67611</v>
      </c>
      <c r="D1587">
        <v>26099</v>
      </c>
      <c r="E1587" t="s">
        <v>69080</v>
      </c>
    </row>
    <row r="1588" spans="3:5" x14ac:dyDescent="0.25">
      <c r="C1588" t="s">
        <v>68603</v>
      </c>
      <c r="D1588">
        <v>23264</v>
      </c>
      <c r="E1588" t="s">
        <v>68602</v>
      </c>
    </row>
    <row r="1589" spans="3:5" x14ac:dyDescent="0.25">
      <c r="C1589" t="s">
        <v>67381</v>
      </c>
      <c r="D1589">
        <v>26059</v>
      </c>
      <c r="E1589" t="s">
        <v>68983</v>
      </c>
    </row>
    <row r="1590" spans="3:5" x14ac:dyDescent="0.25">
      <c r="C1590" t="s">
        <v>65768</v>
      </c>
      <c r="D1590">
        <v>1002</v>
      </c>
      <c r="E1590" t="s">
        <v>65767</v>
      </c>
    </row>
    <row r="1591" spans="3:5" x14ac:dyDescent="0.25">
      <c r="C1591" t="s">
        <v>66529</v>
      </c>
      <c r="D1591">
        <v>1694</v>
      </c>
      <c r="E1591" t="s">
        <v>66528</v>
      </c>
    </row>
    <row r="1592" spans="3:5" x14ac:dyDescent="0.25">
      <c r="C1592" t="s">
        <v>68390</v>
      </c>
      <c r="D1592">
        <v>22554</v>
      </c>
      <c r="E1592" t="s">
        <v>68389</v>
      </c>
    </row>
    <row r="1593" spans="3:5" x14ac:dyDescent="0.25">
      <c r="C1593" t="s">
        <v>70916</v>
      </c>
      <c r="D1593">
        <v>22420</v>
      </c>
      <c r="E1593" t="s">
        <v>68514</v>
      </c>
    </row>
    <row r="1594" spans="3:5" x14ac:dyDescent="0.25">
      <c r="C1594" t="s">
        <v>70387</v>
      </c>
      <c r="D1594">
        <v>30143</v>
      </c>
      <c r="E1594" t="s">
        <v>70386</v>
      </c>
    </row>
    <row r="1595" spans="3:5" x14ac:dyDescent="0.25">
      <c r="C1595" t="s">
        <v>70322</v>
      </c>
      <c r="D1595">
        <v>29807</v>
      </c>
      <c r="E1595" t="s">
        <v>70321</v>
      </c>
    </row>
    <row r="1596" spans="3:5" x14ac:dyDescent="0.25">
      <c r="C1596" t="s">
        <v>67854</v>
      </c>
      <c r="D1596">
        <v>29678</v>
      </c>
      <c r="E1596" t="s">
        <v>70240</v>
      </c>
    </row>
    <row r="1597" spans="3:5" x14ac:dyDescent="0.25">
      <c r="C1597" t="s">
        <v>70989</v>
      </c>
      <c r="D1597">
        <v>28468</v>
      </c>
      <c r="E1597" t="s">
        <v>69656</v>
      </c>
    </row>
    <row r="1598" spans="3:5" x14ac:dyDescent="0.25">
      <c r="C1598" t="s">
        <v>69464</v>
      </c>
      <c r="D1598">
        <v>27946</v>
      </c>
      <c r="E1598" t="s">
        <v>69463</v>
      </c>
    </row>
    <row r="1599" spans="3:5" x14ac:dyDescent="0.25">
      <c r="C1599" t="s">
        <v>70500</v>
      </c>
      <c r="D1599">
        <v>31285</v>
      </c>
      <c r="E1599" t="s">
        <v>70499</v>
      </c>
    </row>
    <row r="1600" spans="3:5" x14ac:dyDescent="0.25">
      <c r="C1600" t="s">
        <v>68429</v>
      </c>
      <c r="D1600">
        <v>22600</v>
      </c>
      <c r="E1600" t="s">
        <v>68428</v>
      </c>
    </row>
    <row r="1601" spans="3:5" x14ac:dyDescent="0.25">
      <c r="C1601" t="s">
        <v>68879</v>
      </c>
      <c r="D1601">
        <v>29687</v>
      </c>
      <c r="E1601" t="s">
        <v>70199</v>
      </c>
    </row>
    <row r="1602" spans="3:5" x14ac:dyDescent="0.25">
      <c r="C1602" t="s">
        <v>71019</v>
      </c>
      <c r="D1602">
        <v>29706</v>
      </c>
      <c r="E1602" t="s">
        <v>70127</v>
      </c>
    </row>
    <row r="1603" spans="3:5" x14ac:dyDescent="0.25">
      <c r="C1603" t="s">
        <v>67867</v>
      </c>
      <c r="D1603">
        <v>24085</v>
      </c>
      <c r="E1603" t="s">
        <v>68825</v>
      </c>
    </row>
    <row r="1604" spans="3:5" x14ac:dyDescent="0.25">
      <c r="C1604" t="s">
        <v>70883</v>
      </c>
      <c r="D1604">
        <v>18788</v>
      </c>
      <c r="E1604" t="s">
        <v>68133</v>
      </c>
    </row>
    <row r="1605" spans="3:5" x14ac:dyDescent="0.25">
      <c r="C1605" t="s">
        <v>70405</v>
      </c>
      <c r="D1605">
        <v>30815</v>
      </c>
      <c r="E1605" t="s">
        <v>70404</v>
      </c>
    </row>
    <row r="1606" spans="3:5" x14ac:dyDescent="0.25">
      <c r="C1606" t="s">
        <v>70785</v>
      </c>
      <c r="D1606">
        <v>1855</v>
      </c>
      <c r="E1606" t="s">
        <v>67118</v>
      </c>
    </row>
    <row r="1607" spans="3:5" x14ac:dyDescent="0.25">
      <c r="C1607" t="s">
        <v>69011</v>
      </c>
      <c r="D1607">
        <v>25950</v>
      </c>
      <c r="E1607" t="s">
        <v>69010</v>
      </c>
    </row>
    <row r="1608" spans="3:5" x14ac:dyDescent="0.25">
      <c r="C1608" t="s">
        <v>69912</v>
      </c>
      <c r="D1608">
        <v>28893</v>
      </c>
      <c r="E1608" t="s">
        <v>69911</v>
      </c>
    </row>
    <row r="1609" spans="3:5" x14ac:dyDescent="0.25">
      <c r="C1609" t="s">
        <v>70852</v>
      </c>
      <c r="D1609">
        <v>18559</v>
      </c>
      <c r="E1609" t="s">
        <v>67773</v>
      </c>
    </row>
    <row r="1610" spans="3:5" x14ac:dyDescent="0.25">
      <c r="C1610" t="s">
        <v>67531</v>
      </c>
      <c r="D1610">
        <v>23322</v>
      </c>
      <c r="E1610" t="s">
        <v>68651</v>
      </c>
    </row>
    <row r="1611" spans="3:5" x14ac:dyDescent="0.25">
      <c r="C1611" t="s">
        <v>67406</v>
      </c>
      <c r="D1611">
        <v>29665</v>
      </c>
      <c r="E1611" t="s">
        <v>70232</v>
      </c>
    </row>
    <row r="1612" spans="3:5" x14ac:dyDescent="0.25">
      <c r="C1612" t="s">
        <v>67900</v>
      </c>
      <c r="D1612">
        <v>26037</v>
      </c>
      <c r="E1612" t="s">
        <v>69014</v>
      </c>
    </row>
    <row r="1613" spans="3:5" x14ac:dyDescent="0.25">
      <c r="C1613" t="s">
        <v>65881</v>
      </c>
      <c r="D1613">
        <v>561</v>
      </c>
      <c r="E1613" t="s">
        <v>65880</v>
      </c>
    </row>
    <row r="1614" spans="3:5" x14ac:dyDescent="0.25">
      <c r="C1614" t="s">
        <v>66421</v>
      </c>
      <c r="D1614">
        <v>1593</v>
      </c>
      <c r="E1614" t="s">
        <v>66420</v>
      </c>
    </row>
    <row r="1615" spans="3:5" x14ac:dyDescent="0.25">
      <c r="C1615" t="s">
        <v>70348</v>
      </c>
      <c r="D1615">
        <v>29895</v>
      </c>
      <c r="E1615" t="s">
        <v>70347</v>
      </c>
    </row>
    <row r="1616" spans="3:5" x14ac:dyDescent="0.25">
      <c r="C1616" t="s">
        <v>68094</v>
      </c>
      <c r="D1616">
        <v>27248</v>
      </c>
      <c r="E1616" t="s">
        <v>69279</v>
      </c>
    </row>
    <row r="1617" spans="3:5" x14ac:dyDescent="0.25">
      <c r="C1617" t="s">
        <v>66489</v>
      </c>
      <c r="D1617">
        <v>1657</v>
      </c>
      <c r="E1617" t="s">
        <v>66488</v>
      </c>
    </row>
    <row r="1618" spans="3:5" x14ac:dyDescent="0.25">
      <c r="C1618" t="s">
        <v>68541</v>
      </c>
      <c r="D1618">
        <v>23137</v>
      </c>
      <c r="E1618" t="s">
        <v>68540</v>
      </c>
    </row>
    <row r="1619" spans="3:5" x14ac:dyDescent="0.25">
      <c r="C1619" t="s">
        <v>68396</v>
      </c>
      <c r="D1619">
        <v>22605</v>
      </c>
      <c r="E1619" t="s">
        <v>68395</v>
      </c>
    </row>
    <row r="1620" spans="3:5" x14ac:dyDescent="0.25">
      <c r="C1620" t="s">
        <v>69598</v>
      </c>
      <c r="D1620">
        <v>28134</v>
      </c>
      <c r="E1620" t="s">
        <v>69597</v>
      </c>
    </row>
    <row r="1621" spans="3:5" x14ac:dyDescent="0.25">
      <c r="C1621" t="s">
        <v>66338</v>
      </c>
      <c r="D1621">
        <v>1528</v>
      </c>
      <c r="E1621" t="s">
        <v>66337</v>
      </c>
    </row>
    <row r="1622" spans="3:5" x14ac:dyDescent="0.25">
      <c r="C1622" t="s">
        <v>66212</v>
      </c>
      <c r="D1622">
        <v>1425</v>
      </c>
      <c r="E1622" t="s">
        <v>66211</v>
      </c>
    </row>
    <row r="1623" spans="3:5" x14ac:dyDescent="0.25">
      <c r="C1623" t="s">
        <v>70268</v>
      </c>
      <c r="D1623">
        <v>29271</v>
      </c>
      <c r="E1623" t="s">
        <v>70267</v>
      </c>
    </row>
    <row r="1624" spans="3:5" x14ac:dyDescent="0.25">
      <c r="C1624" t="s">
        <v>70765</v>
      </c>
      <c r="D1624">
        <v>1754</v>
      </c>
      <c r="E1624" t="s">
        <v>66943</v>
      </c>
    </row>
    <row r="1625" spans="3:5" x14ac:dyDescent="0.25">
      <c r="C1625" t="s">
        <v>68458</v>
      </c>
      <c r="D1625">
        <v>22283</v>
      </c>
      <c r="E1625" t="s">
        <v>68457</v>
      </c>
    </row>
    <row r="1626" spans="3:5" x14ac:dyDescent="0.25">
      <c r="C1626" t="s">
        <v>67471</v>
      </c>
      <c r="D1626">
        <v>23114</v>
      </c>
      <c r="E1626" t="s">
        <v>68531</v>
      </c>
    </row>
    <row r="1627" spans="3:5" x14ac:dyDescent="0.25">
      <c r="C1627" t="s">
        <v>70733</v>
      </c>
      <c r="D1627">
        <v>1251</v>
      </c>
      <c r="E1627" t="s">
        <v>66657</v>
      </c>
    </row>
    <row r="1628" spans="3:5" x14ac:dyDescent="0.25">
      <c r="C1628" t="s">
        <v>67528</v>
      </c>
      <c r="D1628">
        <v>23463</v>
      </c>
      <c r="E1628" t="s">
        <v>68677</v>
      </c>
    </row>
    <row r="1629" spans="3:5" x14ac:dyDescent="0.25">
      <c r="C1629" t="s">
        <v>65711</v>
      </c>
      <c r="D1629">
        <v>948</v>
      </c>
      <c r="E1629" t="s">
        <v>65710</v>
      </c>
    </row>
    <row r="1630" spans="3:5" x14ac:dyDescent="0.25">
      <c r="C1630" t="s">
        <v>67969</v>
      </c>
      <c r="D1630">
        <v>20983</v>
      </c>
      <c r="E1630" t="s">
        <v>67968</v>
      </c>
    </row>
    <row r="1631" spans="3:5" x14ac:dyDescent="0.25">
      <c r="C1631" t="s">
        <v>68041</v>
      </c>
      <c r="D1631">
        <v>26069</v>
      </c>
      <c r="E1631" t="s">
        <v>69115</v>
      </c>
    </row>
    <row r="1632" spans="3:5" x14ac:dyDescent="0.25">
      <c r="C1632" t="s">
        <v>67818</v>
      </c>
      <c r="D1632">
        <v>20863</v>
      </c>
      <c r="E1632" t="s">
        <v>67817</v>
      </c>
    </row>
    <row r="1633" spans="3:5" x14ac:dyDescent="0.25">
      <c r="C1633" t="s">
        <v>68022</v>
      </c>
      <c r="D1633">
        <v>30919</v>
      </c>
      <c r="E1633" t="s">
        <v>70409</v>
      </c>
    </row>
    <row r="1634" spans="3:5" x14ac:dyDescent="0.25">
      <c r="C1634" t="s">
        <v>68394</v>
      </c>
      <c r="D1634">
        <v>22601</v>
      </c>
      <c r="E1634" t="s">
        <v>68393</v>
      </c>
    </row>
    <row r="1635" spans="3:5" x14ac:dyDescent="0.25">
      <c r="C1635" t="s">
        <v>70688</v>
      </c>
      <c r="D1635">
        <v>1381</v>
      </c>
      <c r="E1635" t="s">
        <v>66156</v>
      </c>
    </row>
    <row r="1636" spans="3:5" x14ac:dyDescent="0.25">
      <c r="C1636" t="s">
        <v>68083</v>
      </c>
      <c r="D1636">
        <v>26012</v>
      </c>
      <c r="E1636" t="s">
        <v>69089</v>
      </c>
    </row>
    <row r="1637" spans="3:5" x14ac:dyDescent="0.25">
      <c r="C1637" t="s">
        <v>68681</v>
      </c>
      <c r="D1637">
        <v>23464</v>
      </c>
      <c r="E1637" t="s">
        <v>68680</v>
      </c>
    </row>
    <row r="1638" spans="3:5" x14ac:dyDescent="0.25">
      <c r="C1638" t="s">
        <v>70781</v>
      </c>
      <c r="D1638">
        <v>1842</v>
      </c>
      <c r="E1638" t="s">
        <v>67096</v>
      </c>
    </row>
    <row r="1639" spans="3:5" x14ac:dyDescent="0.25">
      <c r="C1639" t="s">
        <v>68634</v>
      </c>
      <c r="D1639">
        <v>23316</v>
      </c>
      <c r="E1639" t="s">
        <v>68633</v>
      </c>
    </row>
    <row r="1640" spans="3:5" x14ac:dyDescent="0.25">
      <c r="C1640" t="s">
        <v>70954</v>
      </c>
      <c r="D1640">
        <v>26016</v>
      </c>
      <c r="E1640" t="s">
        <v>69054</v>
      </c>
    </row>
    <row r="1641" spans="3:5" x14ac:dyDescent="0.25">
      <c r="C1641" t="s">
        <v>66010</v>
      </c>
      <c r="D1641">
        <v>505</v>
      </c>
      <c r="E1641" t="s">
        <v>66009</v>
      </c>
    </row>
    <row r="1642" spans="3:5" x14ac:dyDescent="0.25">
      <c r="C1642" t="s">
        <v>70891</v>
      </c>
      <c r="D1642">
        <v>22127</v>
      </c>
      <c r="E1642" t="s">
        <v>68238</v>
      </c>
    </row>
    <row r="1643" spans="3:5" x14ac:dyDescent="0.25">
      <c r="C1643" t="s">
        <v>68379</v>
      </c>
      <c r="D1643">
        <v>22604</v>
      </c>
      <c r="E1643" t="s">
        <v>68378</v>
      </c>
    </row>
    <row r="1644" spans="3:5" x14ac:dyDescent="0.25">
      <c r="C1644" t="s">
        <v>69586</v>
      </c>
      <c r="D1644">
        <v>28136</v>
      </c>
      <c r="E1644" t="s">
        <v>69585</v>
      </c>
    </row>
    <row r="1645" spans="3:5" x14ac:dyDescent="0.25">
      <c r="C1645" t="s">
        <v>70974</v>
      </c>
      <c r="D1645">
        <v>27230</v>
      </c>
      <c r="E1645" t="s">
        <v>69259</v>
      </c>
    </row>
    <row r="1646" spans="3:5" x14ac:dyDescent="0.25">
      <c r="C1646" t="s">
        <v>65505</v>
      </c>
      <c r="D1646">
        <v>692</v>
      </c>
      <c r="E1646" t="s">
        <v>65504</v>
      </c>
    </row>
    <row r="1647" spans="3:5" x14ac:dyDescent="0.25">
      <c r="C1647" t="s">
        <v>65738</v>
      </c>
      <c r="D1647">
        <v>968</v>
      </c>
      <c r="E1647" t="s">
        <v>65737</v>
      </c>
    </row>
    <row r="1648" spans="3:5" x14ac:dyDescent="0.25">
      <c r="C1648" t="s">
        <v>67435</v>
      </c>
      <c r="D1648">
        <v>28474</v>
      </c>
      <c r="E1648" t="s">
        <v>69644</v>
      </c>
    </row>
    <row r="1649" spans="3:5" x14ac:dyDescent="0.25">
      <c r="C1649" t="s">
        <v>67288</v>
      </c>
      <c r="D1649">
        <v>28449</v>
      </c>
      <c r="E1649" t="s">
        <v>69695</v>
      </c>
    </row>
    <row r="1650" spans="3:5" x14ac:dyDescent="0.25">
      <c r="C1650" t="s">
        <v>69199</v>
      </c>
      <c r="D1650">
        <v>26456</v>
      </c>
      <c r="E1650" t="s">
        <v>69198</v>
      </c>
    </row>
    <row r="1651" spans="3:5" x14ac:dyDescent="0.25">
      <c r="C1651" t="s">
        <v>66382</v>
      </c>
      <c r="D1651">
        <v>1562</v>
      </c>
      <c r="E1651" t="s">
        <v>66381</v>
      </c>
    </row>
    <row r="1652" spans="3:5" x14ac:dyDescent="0.25">
      <c r="C1652" t="s">
        <v>69541</v>
      </c>
      <c r="D1652">
        <v>28578</v>
      </c>
      <c r="E1652" t="s">
        <v>69768</v>
      </c>
    </row>
    <row r="1653" spans="3:5" x14ac:dyDescent="0.25">
      <c r="C1653" t="s">
        <v>69983</v>
      </c>
      <c r="D1653">
        <v>29044</v>
      </c>
      <c r="E1653" t="s">
        <v>69982</v>
      </c>
    </row>
    <row r="1654" spans="3:5" x14ac:dyDescent="0.25">
      <c r="C1654" t="s">
        <v>70971</v>
      </c>
      <c r="D1654">
        <v>27223</v>
      </c>
      <c r="E1654" t="s">
        <v>69251</v>
      </c>
    </row>
    <row r="1655" spans="3:5" x14ac:dyDescent="0.25">
      <c r="C1655" t="s">
        <v>67904</v>
      </c>
      <c r="D1655">
        <v>20757</v>
      </c>
      <c r="E1655" t="s">
        <v>67903</v>
      </c>
    </row>
    <row r="1656" spans="3:5" x14ac:dyDescent="0.25">
      <c r="C1656" t="s">
        <v>66614</v>
      </c>
      <c r="D1656">
        <v>1081</v>
      </c>
      <c r="E1656" t="s">
        <v>66613</v>
      </c>
    </row>
    <row r="1657" spans="3:5" x14ac:dyDescent="0.25">
      <c r="C1657" t="s">
        <v>67383</v>
      </c>
      <c r="D1657">
        <v>23263</v>
      </c>
      <c r="E1657" t="s">
        <v>68606</v>
      </c>
    </row>
    <row r="1658" spans="3:5" x14ac:dyDescent="0.25">
      <c r="C1658" t="s">
        <v>67344</v>
      </c>
      <c r="D1658">
        <v>2987</v>
      </c>
      <c r="E1658" t="s">
        <v>67343</v>
      </c>
    </row>
    <row r="1659" spans="3:5" x14ac:dyDescent="0.25">
      <c r="C1659" t="s">
        <v>70286</v>
      </c>
      <c r="D1659">
        <v>29520</v>
      </c>
      <c r="E1659" t="s">
        <v>70285</v>
      </c>
    </row>
    <row r="1660" spans="3:5" x14ac:dyDescent="0.25">
      <c r="C1660" t="s">
        <v>68605</v>
      </c>
      <c r="D1660">
        <v>23265</v>
      </c>
      <c r="E1660" t="s">
        <v>68604</v>
      </c>
    </row>
    <row r="1661" spans="3:5" x14ac:dyDescent="0.25">
      <c r="C1661" t="s">
        <v>69532</v>
      </c>
      <c r="D1661">
        <v>28097</v>
      </c>
      <c r="E1661" t="s">
        <v>69531</v>
      </c>
    </row>
    <row r="1662" spans="3:5" x14ac:dyDescent="0.25">
      <c r="C1662" t="s">
        <v>67562</v>
      </c>
      <c r="D1662">
        <v>2158</v>
      </c>
      <c r="E1662" t="s">
        <v>67561</v>
      </c>
    </row>
    <row r="1663" spans="3:5" x14ac:dyDescent="0.25">
      <c r="C1663" t="s">
        <v>67378</v>
      </c>
      <c r="D1663">
        <v>24546</v>
      </c>
      <c r="E1663" t="s">
        <v>68872</v>
      </c>
    </row>
    <row r="1664" spans="3:5" x14ac:dyDescent="0.25">
      <c r="C1664" t="s">
        <v>70890</v>
      </c>
      <c r="D1664">
        <v>21895</v>
      </c>
      <c r="E1664" t="s">
        <v>68203</v>
      </c>
    </row>
    <row r="1665" spans="3:5" x14ac:dyDescent="0.25">
      <c r="C1665" t="s">
        <v>70463</v>
      </c>
      <c r="D1665">
        <v>31358</v>
      </c>
      <c r="E1665" t="s">
        <v>70462</v>
      </c>
    </row>
    <row r="1666" spans="3:5" x14ac:dyDescent="0.25">
      <c r="C1666" t="s">
        <v>68237</v>
      </c>
      <c r="D1666">
        <v>21893</v>
      </c>
      <c r="E1666" t="s">
        <v>68236</v>
      </c>
    </row>
    <row r="1667" spans="3:5" x14ac:dyDescent="0.25">
      <c r="C1667" t="s">
        <v>67789</v>
      </c>
      <c r="D1667">
        <v>29732</v>
      </c>
      <c r="E1667" t="s">
        <v>70159</v>
      </c>
    </row>
    <row r="1668" spans="3:5" x14ac:dyDescent="0.25">
      <c r="C1668" t="s">
        <v>67485</v>
      </c>
      <c r="D1668">
        <v>25870</v>
      </c>
      <c r="E1668" t="s">
        <v>69144</v>
      </c>
    </row>
    <row r="1669" spans="3:5" x14ac:dyDescent="0.25">
      <c r="C1669" t="s">
        <v>66666</v>
      </c>
      <c r="D1669">
        <v>1256</v>
      </c>
      <c r="E1669" t="s">
        <v>66665</v>
      </c>
    </row>
    <row r="1670" spans="3:5" x14ac:dyDescent="0.25">
      <c r="C1670" t="s">
        <v>69429</v>
      </c>
      <c r="D1670">
        <v>27667</v>
      </c>
      <c r="E1670" t="s">
        <v>69428</v>
      </c>
    </row>
    <row r="1671" spans="3:5" x14ac:dyDescent="0.25">
      <c r="C1671" t="s">
        <v>68561</v>
      </c>
      <c r="D1671">
        <v>22978</v>
      </c>
      <c r="E1671" t="s">
        <v>68560</v>
      </c>
    </row>
    <row r="1672" spans="3:5" x14ac:dyDescent="0.25">
      <c r="C1672" t="s">
        <v>65662</v>
      </c>
      <c r="D1672">
        <v>900</v>
      </c>
      <c r="E1672" t="s">
        <v>65661</v>
      </c>
    </row>
    <row r="1673" spans="3:5" x14ac:dyDescent="0.25">
      <c r="C1673" t="s">
        <v>69639</v>
      </c>
      <c r="D1673">
        <v>28507</v>
      </c>
      <c r="E1673" t="s">
        <v>69638</v>
      </c>
    </row>
    <row r="1674" spans="3:5" x14ac:dyDescent="0.25">
      <c r="C1674" t="s">
        <v>68659</v>
      </c>
      <c r="D1674">
        <v>23433</v>
      </c>
      <c r="E1674" t="s">
        <v>68658</v>
      </c>
    </row>
    <row r="1675" spans="3:5" x14ac:dyDescent="0.25">
      <c r="C1675" t="s">
        <v>66833</v>
      </c>
      <c r="D1675">
        <v>1176</v>
      </c>
      <c r="E1675" t="s">
        <v>66832</v>
      </c>
    </row>
    <row r="1676" spans="3:5" x14ac:dyDescent="0.25">
      <c r="C1676" t="s">
        <v>68838</v>
      </c>
      <c r="D1676">
        <v>24168</v>
      </c>
      <c r="E1676" t="s">
        <v>68837</v>
      </c>
    </row>
    <row r="1677" spans="3:5" x14ac:dyDescent="0.25">
      <c r="C1677" t="s">
        <v>67411</v>
      </c>
      <c r="D1677">
        <v>29667</v>
      </c>
      <c r="E1677" t="s">
        <v>70249</v>
      </c>
    </row>
    <row r="1678" spans="3:5" x14ac:dyDescent="0.25">
      <c r="C1678" t="s">
        <v>68557</v>
      </c>
      <c r="D1678">
        <v>22984</v>
      </c>
      <c r="E1678" t="s">
        <v>68556</v>
      </c>
    </row>
    <row r="1679" spans="3:5" x14ac:dyDescent="0.25">
      <c r="C1679" t="s">
        <v>69574</v>
      </c>
      <c r="D1679">
        <v>28243</v>
      </c>
      <c r="E1679" t="s">
        <v>69573</v>
      </c>
    </row>
    <row r="1680" spans="3:5" x14ac:dyDescent="0.25">
      <c r="C1680" t="s">
        <v>67986</v>
      </c>
      <c r="D1680">
        <v>29755</v>
      </c>
      <c r="E1680" t="s">
        <v>70168</v>
      </c>
    </row>
    <row r="1681" spans="3:5" x14ac:dyDescent="0.25">
      <c r="C1681" t="s">
        <v>66865</v>
      </c>
      <c r="D1681">
        <v>1196</v>
      </c>
      <c r="E1681" t="s">
        <v>66864</v>
      </c>
    </row>
    <row r="1682" spans="3:5" x14ac:dyDescent="0.25">
      <c r="C1682" t="s">
        <v>67552</v>
      </c>
      <c r="D1682">
        <v>26060</v>
      </c>
      <c r="E1682" t="s">
        <v>68984</v>
      </c>
    </row>
    <row r="1683" spans="3:5" x14ac:dyDescent="0.25">
      <c r="C1683" t="s">
        <v>70975</v>
      </c>
      <c r="D1683">
        <v>27237</v>
      </c>
      <c r="E1683" t="s">
        <v>69266</v>
      </c>
    </row>
    <row r="1684" spans="3:5" x14ac:dyDescent="0.25">
      <c r="C1684" t="s">
        <v>67207</v>
      </c>
      <c r="D1684">
        <v>28810</v>
      </c>
      <c r="E1684" t="s">
        <v>69869</v>
      </c>
    </row>
    <row r="1685" spans="3:5" x14ac:dyDescent="0.25">
      <c r="C1685" t="s">
        <v>68202</v>
      </c>
      <c r="D1685">
        <v>21914</v>
      </c>
      <c r="E1685" t="s">
        <v>68201</v>
      </c>
    </row>
    <row r="1686" spans="3:5" x14ac:dyDescent="0.25">
      <c r="C1686" t="s">
        <v>68591</v>
      </c>
      <c r="D1686">
        <v>23217</v>
      </c>
      <c r="E1686" t="s">
        <v>68590</v>
      </c>
    </row>
    <row r="1687" spans="3:5" x14ac:dyDescent="0.25">
      <c r="C1687" t="s">
        <v>70805</v>
      </c>
      <c r="D1687">
        <v>1948</v>
      </c>
      <c r="E1687" t="s">
        <v>67244</v>
      </c>
    </row>
    <row r="1688" spans="3:5" x14ac:dyDescent="0.25">
      <c r="C1688" t="s">
        <v>70419</v>
      </c>
      <c r="D1688">
        <v>31102</v>
      </c>
      <c r="E1688" t="s">
        <v>70418</v>
      </c>
    </row>
    <row r="1689" spans="3:5" x14ac:dyDescent="0.25">
      <c r="C1689" t="s">
        <v>68600</v>
      </c>
      <c r="D1689">
        <v>23227</v>
      </c>
      <c r="E1689" t="s">
        <v>68599</v>
      </c>
    </row>
    <row r="1690" spans="3:5" x14ac:dyDescent="0.25">
      <c r="C1690" t="s">
        <v>67958</v>
      </c>
      <c r="D1690">
        <v>28558</v>
      </c>
      <c r="E1690" t="s">
        <v>69753</v>
      </c>
    </row>
    <row r="1691" spans="3:5" x14ac:dyDescent="0.25">
      <c r="C1691" t="s">
        <v>67835</v>
      </c>
      <c r="D1691">
        <v>20659</v>
      </c>
      <c r="E1691" t="s">
        <v>67834</v>
      </c>
    </row>
    <row r="1692" spans="3:5" x14ac:dyDescent="0.25">
      <c r="C1692" t="s">
        <v>69788</v>
      </c>
      <c r="D1692">
        <v>28412</v>
      </c>
      <c r="E1692" t="s">
        <v>69787</v>
      </c>
    </row>
    <row r="1693" spans="3:5" x14ac:dyDescent="0.25">
      <c r="C1693" t="s">
        <v>69184</v>
      </c>
      <c r="D1693">
        <v>26457</v>
      </c>
      <c r="E1693" t="s">
        <v>69183</v>
      </c>
    </row>
    <row r="1694" spans="3:5" x14ac:dyDescent="0.25">
      <c r="C1694" t="s">
        <v>70003</v>
      </c>
      <c r="D1694">
        <v>29104</v>
      </c>
      <c r="E1694" t="s">
        <v>70002</v>
      </c>
    </row>
    <row r="1695" spans="3:5" x14ac:dyDescent="0.25">
      <c r="C1695" t="s">
        <v>68316</v>
      </c>
      <c r="D1695">
        <v>22624</v>
      </c>
      <c r="E1695" t="s">
        <v>68315</v>
      </c>
    </row>
    <row r="1696" spans="3:5" x14ac:dyDescent="0.25">
      <c r="C1696" t="s">
        <v>67920</v>
      </c>
      <c r="D1696">
        <v>20767</v>
      </c>
      <c r="E1696" t="s">
        <v>67919</v>
      </c>
    </row>
    <row r="1697" spans="3:5" x14ac:dyDescent="0.25">
      <c r="C1697" t="s">
        <v>70892</v>
      </c>
      <c r="D1697">
        <v>22226</v>
      </c>
      <c r="E1697" t="s">
        <v>68249</v>
      </c>
    </row>
    <row r="1698" spans="3:5" x14ac:dyDescent="0.25">
      <c r="C1698" t="s">
        <v>70486</v>
      </c>
      <c r="D1698">
        <v>31378</v>
      </c>
      <c r="E1698" t="s">
        <v>70485</v>
      </c>
    </row>
    <row r="1699" spans="3:5" x14ac:dyDescent="0.25">
      <c r="C1699" t="s">
        <v>71018</v>
      </c>
      <c r="D1699">
        <v>29742</v>
      </c>
      <c r="E1699" t="s">
        <v>70126</v>
      </c>
    </row>
    <row r="1700" spans="3:5" x14ac:dyDescent="0.25">
      <c r="C1700" t="s">
        <v>67491</v>
      </c>
      <c r="D1700">
        <v>26108</v>
      </c>
      <c r="E1700" t="s">
        <v>69058</v>
      </c>
    </row>
    <row r="1701" spans="3:5" x14ac:dyDescent="0.25">
      <c r="C1701" t="s">
        <v>68945</v>
      </c>
      <c r="D1701">
        <v>25392</v>
      </c>
      <c r="E1701" t="s">
        <v>68944</v>
      </c>
    </row>
    <row r="1702" spans="3:5" x14ac:dyDescent="0.25">
      <c r="C1702" t="s">
        <v>67938</v>
      </c>
      <c r="D1702">
        <v>20805</v>
      </c>
      <c r="E1702" t="s">
        <v>67937</v>
      </c>
    </row>
    <row r="1703" spans="3:5" x14ac:dyDescent="0.25">
      <c r="C1703" t="s">
        <v>68826</v>
      </c>
      <c r="D1703">
        <v>28545</v>
      </c>
      <c r="E1703" t="s">
        <v>69632</v>
      </c>
    </row>
    <row r="1704" spans="3:5" x14ac:dyDescent="0.25">
      <c r="C1704" t="s">
        <v>68865</v>
      </c>
      <c r="D1704">
        <v>29651</v>
      </c>
      <c r="E1704" t="s">
        <v>70204</v>
      </c>
    </row>
    <row r="1705" spans="3:5" x14ac:dyDescent="0.25">
      <c r="C1705" t="s">
        <v>68759</v>
      </c>
      <c r="D1705">
        <v>19150</v>
      </c>
      <c r="E1705" t="s">
        <v>68758</v>
      </c>
    </row>
    <row r="1706" spans="3:5" x14ac:dyDescent="0.25">
      <c r="C1706" t="s">
        <v>69799</v>
      </c>
      <c r="D1706">
        <v>28425</v>
      </c>
      <c r="E1706" t="s">
        <v>69798</v>
      </c>
    </row>
    <row r="1707" spans="3:5" x14ac:dyDescent="0.25">
      <c r="C1707" t="s">
        <v>69494</v>
      </c>
      <c r="D1707">
        <v>27533</v>
      </c>
      <c r="E1707" t="s">
        <v>69493</v>
      </c>
    </row>
    <row r="1708" spans="3:5" x14ac:dyDescent="0.25">
      <c r="C1708" t="s">
        <v>69843</v>
      </c>
      <c r="D1708">
        <v>28840</v>
      </c>
      <c r="E1708" t="s">
        <v>69842</v>
      </c>
    </row>
    <row r="1709" spans="3:5" x14ac:dyDescent="0.25">
      <c r="C1709" t="s">
        <v>68423</v>
      </c>
      <c r="D1709">
        <v>22629</v>
      </c>
      <c r="E1709" t="s">
        <v>68422</v>
      </c>
    </row>
    <row r="1710" spans="3:5" x14ac:dyDescent="0.25">
      <c r="C1710" t="s">
        <v>69466</v>
      </c>
      <c r="D1710">
        <v>27948</v>
      </c>
      <c r="E1710" t="s">
        <v>69465</v>
      </c>
    </row>
    <row r="1711" spans="3:5" x14ac:dyDescent="0.25">
      <c r="C1711" t="s">
        <v>69233</v>
      </c>
      <c r="D1711">
        <v>27021</v>
      </c>
      <c r="E1711" t="s">
        <v>69232</v>
      </c>
    </row>
    <row r="1712" spans="3:5" x14ac:dyDescent="0.25">
      <c r="C1712" t="s">
        <v>69521</v>
      </c>
      <c r="D1712">
        <v>31344</v>
      </c>
      <c r="E1712" t="s">
        <v>70470</v>
      </c>
    </row>
    <row r="1713" spans="3:5" x14ac:dyDescent="0.25">
      <c r="C1713" t="s">
        <v>67934</v>
      </c>
      <c r="D1713">
        <v>20768</v>
      </c>
      <c r="E1713" t="s">
        <v>67933</v>
      </c>
    </row>
    <row r="1714" spans="3:5" x14ac:dyDescent="0.25">
      <c r="C1714" t="s">
        <v>69914</v>
      </c>
      <c r="D1714">
        <v>28892</v>
      </c>
      <c r="E1714" t="s">
        <v>69913</v>
      </c>
    </row>
    <row r="1715" spans="3:5" x14ac:dyDescent="0.25">
      <c r="C1715" t="s">
        <v>70931</v>
      </c>
      <c r="D1715">
        <v>25972</v>
      </c>
      <c r="E1715" t="s">
        <v>68985</v>
      </c>
    </row>
    <row r="1716" spans="3:5" x14ac:dyDescent="0.25">
      <c r="C1716" t="s">
        <v>66507</v>
      </c>
      <c r="D1716">
        <v>1676</v>
      </c>
      <c r="E1716" t="s">
        <v>66506</v>
      </c>
    </row>
    <row r="1717" spans="3:5" x14ac:dyDescent="0.25">
      <c r="C1717" t="s">
        <v>66507</v>
      </c>
      <c r="D1717">
        <v>22599</v>
      </c>
      <c r="E1717" t="s">
        <v>68411</v>
      </c>
    </row>
    <row r="1718" spans="3:5" x14ac:dyDescent="0.25">
      <c r="C1718" t="s">
        <v>67608</v>
      </c>
      <c r="D1718">
        <v>23133</v>
      </c>
      <c r="E1718" t="s">
        <v>68542</v>
      </c>
    </row>
    <row r="1719" spans="3:5" x14ac:dyDescent="0.25">
      <c r="C1719" t="s">
        <v>67421</v>
      </c>
      <c r="D1719">
        <v>24082</v>
      </c>
      <c r="E1719" t="s">
        <v>68824</v>
      </c>
    </row>
    <row r="1720" spans="3:5" x14ac:dyDescent="0.25">
      <c r="C1720" t="s">
        <v>68270</v>
      </c>
      <c r="D1720">
        <v>22237</v>
      </c>
      <c r="E1720" t="s">
        <v>68269</v>
      </c>
    </row>
    <row r="1721" spans="3:5" x14ac:dyDescent="0.25">
      <c r="C1721" t="s">
        <v>67622</v>
      </c>
      <c r="D1721">
        <v>29669</v>
      </c>
      <c r="E1721" t="s">
        <v>70234</v>
      </c>
    </row>
    <row r="1722" spans="3:5" x14ac:dyDescent="0.25">
      <c r="C1722" t="s">
        <v>67622</v>
      </c>
      <c r="D1722">
        <v>29901</v>
      </c>
      <c r="E1722" t="s">
        <v>70346</v>
      </c>
    </row>
    <row r="1723" spans="3:5" x14ac:dyDescent="0.25">
      <c r="C1723" t="s">
        <v>70973</v>
      </c>
      <c r="D1723">
        <v>27228</v>
      </c>
      <c r="E1723" t="s">
        <v>69257</v>
      </c>
    </row>
    <row r="1724" spans="3:5" x14ac:dyDescent="0.25">
      <c r="C1724" t="s">
        <v>70906</v>
      </c>
      <c r="D1724">
        <v>22721</v>
      </c>
      <c r="E1724" t="s">
        <v>68472</v>
      </c>
    </row>
    <row r="1725" spans="3:5" x14ac:dyDescent="0.25">
      <c r="C1725" t="s">
        <v>69764</v>
      </c>
      <c r="D1725">
        <v>28544</v>
      </c>
      <c r="E1725" t="s">
        <v>69763</v>
      </c>
    </row>
    <row r="1726" spans="3:5" x14ac:dyDescent="0.25">
      <c r="C1726" t="s">
        <v>69403</v>
      </c>
      <c r="D1726">
        <v>27769</v>
      </c>
      <c r="E1726" t="s">
        <v>69402</v>
      </c>
    </row>
    <row r="1727" spans="3:5" x14ac:dyDescent="0.25">
      <c r="C1727" t="s">
        <v>66191</v>
      </c>
      <c r="D1727">
        <v>1408</v>
      </c>
      <c r="E1727" t="s">
        <v>66190</v>
      </c>
    </row>
    <row r="1728" spans="3:5" x14ac:dyDescent="0.25">
      <c r="C1728" t="s">
        <v>67501</v>
      </c>
      <c r="D1728">
        <v>26110</v>
      </c>
      <c r="E1728" t="s">
        <v>69059</v>
      </c>
    </row>
    <row r="1729" spans="3:5" x14ac:dyDescent="0.25">
      <c r="C1729" t="s">
        <v>65643</v>
      </c>
      <c r="D1729">
        <v>882</v>
      </c>
      <c r="E1729" t="s">
        <v>65642</v>
      </c>
    </row>
    <row r="1730" spans="3:5" x14ac:dyDescent="0.25">
      <c r="C1730" t="s">
        <v>70488</v>
      </c>
      <c r="D1730">
        <v>31350</v>
      </c>
      <c r="E1730" t="s">
        <v>70487</v>
      </c>
    </row>
    <row r="1731" spans="3:5" x14ac:dyDescent="0.25">
      <c r="C1731" t="s">
        <v>66945</v>
      </c>
      <c r="D1731">
        <v>1755</v>
      </c>
      <c r="E1731" t="s">
        <v>66944</v>
      </c>
    </row>
    <row r="1732" spans="3:5" x14ac:dyDescent="0.25">
      <c r="C1732" t="s">
        <v>66158</v>
      </c>
      <c r="D1732">
        <v>1382</v>
      </c>
      <c r="E1732" t="s">
        <v>66157</v>
      </c>
    </row>
    <row r="1733" spans="3:5" x14ac:dyDescent="0.25">
      <c r="C1733" t="s">
        <v>69538</v>
      </c>
      <c r="D1733">
        <v>28574</v>
      </c>
      <c r="E1733" t="s">
        <v>69770</v>
      </c>
    </row>
    <row r="1734" spans="3:5" x14ac:dyDescent="0.25">
      <c r="C1734" t="s">
        <v>67687</v>
      </c>
      <c r="D1734">
        <v>18018</v>
      </c>
      <c r="E1734" t="s">
        <v>67686</v>
      </c>
    </row>
    <row r="1735" spans="3:5" x14ac:dyDescent="0.25">
      <c r="C1735" t="s">
        <v>68034</v>
      </c>
      <c r="D1735">
        <v>18721</v>
      </c>
      <c r="E1735" t="s">
        <v>68033</v>
      </c>
    </row>
    <row r="1736" spans="3:5" x14ac:dyDescent="0.25">
      <c r="C1736" t="s">
        <v>67370</v>
      </c>
      <c r="D1736">
        <v>28477</v>
      </c>
      <c r="E1736" t="s">
        <v>69745</v>
      </c>
    </row>
    <row r="1737" spans="3:5" x14ac:dyDescent="0.25">
      <c r="C1737" t="s">
        <v>67717</v>
      </c>
      <c r="D1737">
        <v>22889</v>
      </c>
      <c r="E1737" t="s">
        <v>68773</v>
      </c>
    </row>
    <row r="1738" spans="3:5" x14ac:dyDescent="0.25">
      <c r="C1738" t="s">
        <v>70732</v>
      </c>
      <c r="D1738">
        <v>1096</v>
      </c>
      <c r="E1738" t="s">
        <v>66635</v>
      </c>
    </row>
    <row r="1739" spans="3:5" x14ac:dyDescent="0.25">
      <c r="C1739" t="s">
        <v>68349</v>
      </c>
      <c r="D1739">
        <v>22557</v>
      </c>
      <c r="E1739" t="s">
        <v>68348</v>
      </c>
    </row>
    <row r="1740" spans="3:5" x14ac:dyDescent="0.25">
      <c r="C1740" t="s">
        <v>66807</v>
      </c>
      <c r="D1740">
        <v>1162</v>
      </c>
      <c r="E1740" t="s">
        <v>66806</v>
      </c>
    </row>
    <row r="1741" spans="3:5" x14ac:dyDescent="0.25">
      <c r="C1741" t="s">
        <v>70798</v>
      </c>
      <c r="D1741">
        <v>1922</v>
      </c>
      <c r="E1741" t="s">
        <v>67206</v>
      </c>
    </row>
    <row r="1742" spans="3:5" x14ac:dyDescent="0.25">
      <c r="C1742" t="s">
        <v>70020</v>
      </c>
      <c r="D1742">
        <v>29116</v>
      </c>
      <c r="E1742" t="s">
        <v>70019</v>
      </c>
    </row>
    <row r="1743" spans="3:5" x14ac:dyDescent="0.25">
      <c r="C1743" t="s">
        <v>67745</v>
      </c>
      <c r="D1743">
        <v>26097</v>
      </c>
      <c r="E1743" t="s">
        <v>69077</v>
      </c>
    </row>
    <row r="1744" spans="3:5" x14ac:dyDescent="0.25">
      <c r="C1744" t="s">
        <v>67451</v>
      </c>
      <c r="D1744">
        <v>23224</v>
      </c>
      <c r="E1744" t="s">
        <v>68585</v>
      </c>
    </row>
    <row r="1745" spans="3:5" x14ac:dyDescent="0.25">
      <c r="C1745" t="s">
        <v>68460</v>
      </c>
      <c r="D1745">
        <v>22281</v>
      </c>
      <c r="E1745" t="s">
        <v>68459</v>
      </c>
    </row>
    <row r="1746" spans="3:5" x14ac:dyDescent="0.25">
      <c r="C1746" t="s">
        <v>68775</v>
      </c>
      <c r="D1746">
        <v>22887</v>
      </c>
      <c r="E1746" t="s">
        <v>68774</v>
      </c>
    </row>
    <row r="1747" spans="3:5" x14ac:dyDescent="0.25">
      <c r="C1747" t="s">
        <v>70104</v>
      </c>
      <c r="D1747">
        <v>29380</v>
      </c>
      <c r="E1747" t="s">
        <v>70103</v>
      </c>
    </row>
    <row r="1748" spans="3:5" x14ac:dyDescent="0.25">
      <c r="C1748" t="s">
        <v>69396</v>
      </c>
      <c r="D1748">
        <v>27703</v>
      </c>
      <c r="E1748" t="s">
        <v>69395</v>
      </c>
    </row>
    <row r="1749" spans="3:5" x14ac:dyDescent="0.25">
      <c r="C1749" t="s">
        <v>69396</v>
      </c>
      <c r="D1749">
        <v>28903</v>
      </c>
      <c r="E1749" t="s">
        <v>69917</v>
      </c>
    </row>
    <row r="1750" spans="3:5" x14ac:dyDescent="0.25">
      <c r="C1750" t="s">
        <v>66606</v>
      </c>
      <c r="D1750">
        <v>1074</v>
      </c>
      <c r="E1750" t="s">
        <v>66605</v>
      </c>
    </row>
    <row r="1751" spans="3:5" x14ac:dyDescent="0.25">
      <c r="C1751" t="s">
        <v>66838</v>
      </c>
      <c r="D1751">
        <v>1181</v>
      </c>
      <c r="E1751" t="s">
        <v>66837</v>
      </c>
    </row>
    <row r="1752" spans="3:5" x14ac:dyDescent="0.25">
      <c r="C1752" t="s">
        <v>68858</v>
      </c>
      <c r="D1752">
        <v>30922</v>
      </c>
      <c r="E1752" t="s">
        <v>70408</v>
      </c>
    </row>
    <row r="1753" spans="3:5" x14ac:dyDescent="0.25">
      <c r="C1753" t="s">
        <v>69936</v>
      </c>
      <c r="D1753">
        <v>28987</v>
      </c>
      <c r="E1753" t="s">
        <v>69935</v>
      </c>
    </row>
    <row r="1754" spans="3:5" x14ac:dyDescent="0.25">
      <c r="C1754" t="s">
        <v>69498</v>
      </c>
      <c r="D1754">
        <v>27988</v>
      </c>
      <c r="E1754" t="s">
        <v>69497</v>
      </c>
    </row>
    <row r="1755" spans="3:5" x14ac:dyDescent="0.25">
      <c r="C1755" t="s">
        <v>66947</v>
      </c>
      <c r="D1755">
        <v>1756</v>
      </c>
      <c r="E1755" t="s">
        <v>66946</v>
      </c>
    </row>
    <row r="1756" spans="3:5" x14ac:dyDescent="0.25">
      <c r="C1756" t="s">
        <v>70324</v>
      </c>
      <c r="D1756">
        <v>29811</v>
      </c>
      <c r="E1756" t="s">
        <v>70323</v>
      </c>
    </row>
    <row r="1757" spans="3:5" x14ac:dyDescent="0.25">
      <c r="C1757" t="s">
        <v>67518</v>
      </c>
      <c r="D1757">
        <v>27258</v>
      </c>
      <c r="E1757" t="s">
        <v>69246</v>
      </c>
    </row>
    <row r="1758" spans="3:5" x14ac:dyDescent="0.25">
      <c r="C1758" t="s">
        <v>67030</v>
      </c>
      <c r="D1758">
        <v>1802</v>
      </c>
      <c r="E1758" t="s">
        <v>67029</v>
      </c>
    </row>
    <row r="1759" spans="3:5" x14ac:dyDescent="0.25">
      <c r="C1759" t="s">
        <v>70867</v>
      </c>
      <c r="D1759">
        <v>18780</v>
      </c>
      <c r="E1759" t="s">
        <v>68024</v>
      </c>
    </row>
    <row r="1760" spans="3:5" x14ac:dyDescent="0.25">
      <c r="C1760" t="s">
        <v>69434</v>
      </c>
      <c r="D1760">
        <v>27885</v>
      </c>
      <c r="E1760" t="s">
        <v>69433</v>
      </c>
    </row>
    <row r="1761" spans="3:5" x14ac:dyDescent="0.25">
      <c r="C1761" t="s">
        <v>69991</v>
      </c>
      <c r="D1761">
        <v>29068</v>
      </c>
      <c r="E1761" t="s">
        <v>69990</v>
      </c>
    </row>
    <row r="1762" spans="3:5" x14ac:dyDescent="0.25">
      <c r="C1762" t="s">
        <v>69890</v>
      </c>
      <c r="D1762">
        <v>28832</v>
      </c>
      <c r="E1762" t="s">
        <v>69889</v>
      </c>
    </row>
    <row r="1763" spans="3:5" x14ac:dyDescent="0.25">
      <c r="C1763" t="s">
        <v>65487</v>
      </c>
      <c r="D1763">
        <v>652</v>
      </c>
      <c r="E1763" t="s">
        <v>65486</v>
      </c>
    </row>
    <row r="1764" spans="3:5" x14ac:dyDescent="0.25">
      <c r="C1764" t="s">
        <v>66493</v>
      </c>
      <c r="D1764">
        <v>1663</v>
      </c>
      <c r="E1764" t="s">
        <v>66492</v>
      </c>
    </row>
    <row r="1765" spans="3:5" x14ac:dyDescent="0.25">
      <c r="C1765" t="s">
        <v>68705</v>
      </c>
      <c r="D1765">
        <v>28542</v>
      </c>
      <c r="E1765" t="s">
        <v>69685</v>
      </c>
    </row>
    <row r="1766" spans="3:5" x14ac:dyDescent="0.25">
      <c r="C1766" t="s">
        <v>67375</v>
      </c>
      <c r="D1766">
        <v>94</v>
      </c>
      <c r="E1766" t="s">
        <v>67374</v>
      </c>
    </row>
    <row r="1767" spans="3:5" x14ac:dyDescent="0.25">
      <c r="C1767" t="s">
        <v>65955</v>
      </c>
      <c r="D1767">
        <v>451</v>
      </c>
      <c r="E1767" t="s">
        <v>65954</v>
      </c>
    </row>
    <row r="1768" spans="3:5" x14ac:dyDescent="0.25">
      <c r="C1768" t="s">
        <v>65955</v>
      </c>
      <c r="D1768">
        <v>1200</v>
      </c>
      <c r="E1768" t="s">
        <v>66871</v>
      </c>
    </row>
    <row r="1769" spans="3:5" x14ac:dyDescent="0.25">
      <c r="C1769" t="s">
        <v>68172</v>
      </c>
      <c r="D1769">
        <v>28845</v>
      </c>
      <c r="E1769" t="s">
        <v>69868</v>
      </c>
    </row>
    <row r="1770" spans="3:5" x14ac:dyDescent="0.25">
      <c r="C1770" t="s">
        <v>70295</v>
      </c>
      <c r="D1770">
        <v>29790</v>
      </c>
      <c r="E1770" t="s">
        <v>70294</v>
      </c>
    </row>
    <row r="1771" spans="3:5" x14ac:dyDescent="0.25">
      <c r="C1771" t="s">
        <v>71042</v>
      </c>
      <c r="D1771">
        <v>29629</v>
      </c>
      <c r="E1771" t="s">
        <v>70253</v>
      </c>
    </row>
    <row r="1772" spans="3:5" x14ac:dyDescent="0.25">
      <c r="C1772" t="s">
        <v>67597</v>
      </c>
      <c r="D1772">
        <v>2169</v>
      </c>
      <c r="E1772" t="s">
        <v>67596</v>
      </c>
    </row>
    <row r="1773" spans="3:5" x14ac:dyDescent="0.25">
      <c r="C1773" t="s">
        <v>67510</v>
      </c>
      <c r="D1773">
        <v>22691</v>
      </c>
      <c r="E1773" t="s">
        <v>68665</v>
      </c>
    </row>
    <row r="1774" spans="3:5" x14ac:dyDescent="0.25">
      <c r="C1774" t="s">
        <v>69351</v>
      </c>
      <c r="D1774">
        <v>27794</v>
      </c>
      <c r="E1774" t="s">
        <v>69350</v>
      </c>
    </row>
    <row r="1775" spans="3:5" x14ac:dyDescent="0.25">
      <c r="C1775" t="s">
        <v>66505</v>
      </c>
      <c r="D1775">
        <v>1675</v>
      </c>
      <c r="E1775" t="s">
        <v>66504</v>
      </c>
    </row>
    <row r="1776" spans="3:5" x14ac:dyDescent="0.25">
      <c r="C1776" t="s">
        <v>70314</v>
      </c>
      <c r="D1776">
        <v>29810</v>
      </c>
      <c r="E1776" t="s">
        <v>70313</v>
      </c>
    </row>
    <row r="1777" spans="3:5" x14ac:dyDescent="0.25">
      <c r="C1777" t="s">
        <v>65879</v>
      </c>
      <c r="D1777">
        <v>559</v>
      </c>
      <c r="E1777" t="s">
        <v>65878</v>
      </c>
    </row>
    <row r="1778" spans="3:5" x14ac:dyDescent="0.25">
      <c r="C1778" t="s">
        <v>66792</v>
      </c>
      <c r="D1778">
        <v>1154</v>
      </c>
      <c r="E1778" t="s">
        <v>66791</v>
      </c>
    </row>
    <row r="1779" spans="3:5" x14ac:dyDescent="0.25">
      <c r="C1779" t="s">
        <v>65624</v>
      </c>
      <c r="D1779">
        <v>863</v>
      </c>
      <c r="E1779" t="s">
        <v>65623</v>
      </c>
    </row>
    <row r="1780" spans="3:5" x14ac:dyDescent="0.25">
      <c r="C1780" t="s">
        <v>65624</v>
      </c>
      <c r="D1780">
        <v>1243</v>
      </c>
      <c r="E1780" t="s">
        <v>66644</v>
      </c>
    </row>
    <row r="1781" spans="3:5" x14ac:dyDescent="0.25">
      <c r="C1781" t="s">
        <v>66235</v>
      </c>
      <c r="D1781">
        <v>1440</v>
      </c>
      <c r="E1781" t="s">
        <v>66234</v>
      </c>
    </row>
    <row r="1782" spans="3:5" x14ac:dyDescent="0.25">
      <c r="C1782" t="s">
        <v>65427</v>
      </c>
      <c r="D1782">
        <v>154</v>
      </c>
      <c r="E1782" t="s">
        <v>65426</v>
      </c>
    </row>
    <row r="1783" spans="3:5" x14ac:dyDescent="0.25">
      <c r="C1783" t="s">
        <v>69408</v>
      </c>
      <c r="D1783">
        <v>27785</v>
      </c>
      <c r="E1783" t="s">
        <v>69407</v>
      </c>
    </row>
    <row r="1784" spans="3:5" x14ac:dyDescent="0.25">
      <c r="C1784" t="s">
        <v>69967</v>
      </c>
      <c r="D1784">
        <v>29000</v>
      </c>
      <c r="E1784" t="s">
        <v>69966</v>
      </c>
    </row>
    <row r="1785" spans="3:5" x14ac:dyDescent="0.25">
      <c r="C1785" t="s">
        <v>67428</v>
      </c>
      <c r="D1785">
        <v>27848</v>
      </c>
      <c r="E1785" t="s">
        <v>69421</v>
      </c>
    </row>
    <row r="1786" spans="3:5" x14ac:dyDescent="0.25">
      <c r="C1786" t="s">
        <v>70958</v>
      </c>
      <c r="D1786">
        <v>26002</v>
      </c>
      <c r="E1786" t="s">
        <v>69070</v>
      </c>
    </row>
    <row r="1787" spans="3:5" x14ac:dyDescent="0.25">
      <c r="C1787" t="s">
        <v>65736</v>
      </c>
      <c r="D1787">
        <v>967</v>
      </c>
      <c r="E1787" t="s">
        <v>65735</v>
      </c>
    </row>
    <row r="1788" spans="3:5" x14ac:dyDescent="0.25">
      <c r="C1788" t="s">
        <v>68059</v>
      </c>
      <c r="D1788">
        <v>25431</v>
      </c>
      <c r="E1788" t="s">
        <v>68949</v>
      </c>
    </row>
    <row r="1789" spans="3:5" x14ac:dyDescent="0.25">
      <c r="C1789" t="s">
        <v>67704</v>
      </c>
      <c r="D1789">
        <v>27246</v>
      </c>
      <c r="E1789" t="s">
        <v>69276</v>
      </c>
    </row>
    <row r="1790" spans="3:5" x14ac:dyDescent="0.25">
      <c r="C1790" t="s">
        <v>71021</v>
      </c>
      <c r="D1790">
        <v>29727</v>
      </c>
      <c r="E1790" t="s">
        <v>70152</v>
      </c>
    </row>
    <row r="1791" spans="3:5" x14ac:dyDescent="0.25">
      <c r="C1791" t="s">
        <v>66397</v>
      </c>
      <c r="D1791">
        <v>1570</v>
      </c>
      <c r="E1791" t="s">
        <v>66396</v>
      </c>
    </row>
    <row r="1792" spans="3:5" x14ac:dyDescent="0.25">
      <c r="C1792" t="s">
        <v>67304</v>
      </c>
      <c r="D1792">
        <v>28478</v>
      </c>
      <c r="E1792" t="s">
        <v>69746</v>
      </c>
    </row>
    <row r="1793" spans="3:5" x14ac:dyDescent="0.25">
      <c r="C1793" t="s">
        <v>67248</v>
      </c>
      <c r="D1793">
        <v>1950</v>
      </c>
      <c r="E1793" t="s">
        <v>67247</v>
      </c>
    </row>
    <row r="1794" spans="3:5" x14ac:dyDescent="0.25">
      <c r="C1794" t="s">
        <v>67293</v>
      </c>
      <c r="D1794">
        <v>26076</v>
      </c>
      <c r="E1794" t="s">
        <v>69042</v>
      </c>
    </row>
    <row r="1795" spans="3:5" x14ac:dyDescent="0.25">
      <c r="C1795" t="s">
        <v>69539</v>
      </c>
      <c r="D1795">
        <v>28575</v>
      </c>
      <c r="E1795" t="s">
        <v>69769</v>
      </c>
    </row>
    <row r="1796" spans="3:5" x14ac:dyDescent="0.25">
      <c r="C1796" t="s">
        <v>66781</v>
      </c>
      <c r="D1796">
        <v>1148</v>
      </c>
      <c r="E1796" t="s">
        <v>66780</v>
      </c>
    </row>
    <row r="1797" spans="3:5" x14ac:dyDescent="0.25">
      <c r="C1797" t="s">
        <v>67005</v>
      </c>
      <c r="D1797">
        <v>1787</v>
      </c>
      <c r="E1797" t="s">
        <v>67004</v>
      </c>
    </row>
    <row r="1798" spans="3:5" x14ac:dyDescent="0.25">
      <c r="C1798" t="s">
        <v>67338</v>
      </c>
      <c r="D1798">
        <v>23429</v>
      </c>
      <c r="E1798" t="s">
        <v>68697</v>
      </c>
    </row>
    <row r="1799" spans="3:5" x14ac:dyDescent="0.25">
      <c r="C1799" t="s">
        <v>66626</v>
      </c>
      <c r="D1799">
        <v>1090</v>
      </c>
      <c r="E1799" t="s">
        <v>66625</v>
      </c>
    </row>
    <row r="1800" spans="3:5" x14ac:dyDescent="0.25">
      <c r="C1800" t="s">
        <v>68171</v>
      </c>
      <c r="D1800">
        <v>29730</v>
      </c>
      <c r="E1800" t="s">
        <v>70121</v>
      </c>
    </row>
    <row r="1801" spans="3:5" x14ac:dyDescent="0.25">
      <c r="C1801" t="s">
        <v>66263</v>
      </c>
      <c r="D1801">
        <v>1461</v>
      </c>
      <c r="E1801" t="s">
        <v>66262</v>
      </c>
    </row>
    <row r="1802" spans="3:5" x14ac:dyDescent="0.25">
      <c r="C1802" t="s">
        <v>70424</v>
      </c>
      <c r="D1802">
        <v>31087</v>
      </c>
      <c r="E1802" t="s">
        <v>70423</v>
      </c>
    </row>
    <row r="1803" spans="3:5" x14ac:dyDescent="0.25">
      <c r="C1803" t="s">
        <v>69506</v>
      </c>
      <c r="D1803">
        <v>28024</v>
      </c>
      <c r="E1803" t="s">
        <v>69505</v>
      </c>
    </row>
    <row r="1804" spans="3:5" x14ac:dyDescent="0.25">
      <c r="C1804" t="s">
        <v>70092</v>
      </c>
      <c r="D1804">
        <v>29277</v>
      </c>
      <c r="E1804" t="s">
        <v>70091</v>
      </c>
    </row>
    <row r="1805" spans="3:5" x14ac:dyDescent="0.25">
      <c r="C1805" t="s">
        <v>69900</v>
      </c>
      <c r="D1805">
        <v>28975</v>
      </c>
      <c r="E1805" t="s">
        <v>69899</v>
      </c>
    </row>
    <row r="1806" spans="3:5" x14ac:dyDescent="0.25">
      <c r="C1806" t="s">
        <v>70996</v>
      </c>
      <c r="D1806">
        <v>28467</v>
      </c>
      <c r="E1806" t="s">
        <v>69686</v>
      </c>
    </row>
    <row r="1807" spans="3:5" x14ac:dyDescent="0.25">
      <c r="C1807" t="s">
        <v>67632</v>
      </c>
      <c r="D1807">
        <v>24598</v>
      </c>
      <c r="E1807" t="s">
        <v>68876</v>
      </c>
    </row>
    <row r="1808" spans="3:5" x14ac:dyDescent="0.25">
      <c r="C1808" t="s">
        <v>69622</v>
      </c>
      <c r="D1808">
        <v>28398</v>
      </c>
      <c r="E1808" t="s">
        <v>69621</v>
      </c>
    </row>
    <row r="1809" spans="3:5" x14ac:dyDescent="0.25">
      <c r="C1809" t="s">
        <v>70938</v>
      </c>
      <c r="D1809">
        <v>25991</v>
      </c>
      <c r="E1809" t="s">
        <v>68994</v>
      </c>
    </row>
    <row r="1810" spans="3:5" x14ac:dyDescent="0.25">
      <c r="C1810" t="s">
        <v>68021</v>
      </c>
      <c r="D1810">
        <v>29683</v>
      </c>
      <c r="E1810" t="s">
        <v>70210</v>
      </c>
    </row>
    <row r="1811" spans="3:5" x14ac:dyDescent="0.25">
      <c r="C1811" t="s">
        <v>68000</v>
      </c>
      <c r="D1811">
        <v>20801</v>
      </c>
      <c r="E1811" t="s">
        <v>67999</v>
      </c>
    </row>
    <row r="1812" spans="3:5" x14ac:dyDescent="0.25">
      <c r="C1812" t="s">
        <v>67549</v>
      </c>
      <c r="D1812">
        <v>23402</v>
      </c>
      <c r="E1812" t="s">
        <v>68661</v>
      </c>
    </row>
    <row r="1813" spans="3:5" x14ac:dyDescent="0.25">
      <c r="C1813" t="s">
        <v>67959</v>
      </c>
      <c r="D1813">
        <v>29648</v>
      </c>
      <c r="E1813" t="s">
        <v>70141</v>
      </c>
    </row>
    <row r="1814" spans="3:5" x14ac:dyDescent="0.25">
      <c r="C1814" t="s">
        <v>70213</v>
      </c>
      <c r="D1814">
        <v>29644</v>
      </c>
      <c r="E1814" t="s">
        <v>70212</v>
      </c>
    </row>
    <row r="1815" spans="3:5" x14ac:dyDescent="0.25">
      <c r="C1815" t="s">
        <v>68274</v>
      </c>
      <c r="D1815">
        <v>22236</v>
      </c>
      <c r="E1815" t="s">
        <v>68273</v>
      </c>
    </row>
    <row r="1816" spans="3:5" x14ac:dyDescent="0.25">
      <c r="C1816" t="s">
        <v>66794</v>
      </c>
      <c r="D1816">
        <v>1155</v>
      </c>
      <c r="E1816" t="s">
        <v>66793</v>
      </c>
    </row>
    <row r="1817" spans="3:5" x14ac:dyDescent="0.25">
      <c r="C1817" t="s">
        <v>66869</v>
      </c>
      <c r="D1817">
        <v>1198</v>
      </c>
      <c r="E1817" t="s">
        <v>66868</v>
      </c>
    </row>
    <row r="1818" spans="3:5" x14ac:dyDescent="0.25">
      <c r="C1818" t="s">
        <v>66704</v>
      </c>
      <c r="D1818">
        <v>1283</v>
      </c>
      <c r="E1818" t="s">
        <v>66703</v>
      </c>
    </row>
    <row r="1819" spans="3:5" x14ac:dyDescent="0.25">
      <c r="C1819" t="s">
        <v>66894</v>
      </c>
      <c r="D1819">
        <v>1213</v>
      </c>
      <c r="E1819" t="s">
        <v>66893</v>
      </c>
    </row>
    <row r="1820" spans="3:5" x14ac:dyDescent="0.25">
      <c r="C1820" t="s">
        <v>67120</v>
      </c>
      <c r="D1820">
        <v>1856</v>
      </c>
      <c r="E1820" t="s">
        <v>67119</v>
      </c>
    </row>
    <row r="1821" spans="3:5" x14ac:dyDescent="0.25">
      <c r="C1821" t="s">
        <v>68081</v>
      </c>
      <c r="D1821">
        <v>29883</v>
      </c>
      <c r="E1821" t="s">
        <v>70276</v>
      </c>
    </row>
    <row r="1822" spans="3:5" x14ac:dyDescent="0.25">
      <c r="C1822" t="s">
        <v>65639</v>
      </c>
      <c r="D1822">
        <v>879</v>
      </c>
      <c r="E1822" t="s">
        <v>65638</v>
      </c>
    </row>
    <row r="1823" spans="3:5" x14ac:dyDescent="0.25">
      <c r="C1823" t="s">
        <v>67385</v>
      </c>
      <c r="D1823">
        <v>27231</v>
      </c>
      <c r="E1823" t="s">
        <v>69260</v>
      </c>
    </row>
    <row r="1824" spans="3:5" x14ac:dyDescent="0.25">
      <c r="C1824" t="s">
        <v>67526</v>
      </c>
      <c r="D1824">
        <v>23441</v>
      </c>
      <c r="E1824" t="s">
        <v>68675</v>
      </c>
    </row>
    <row r="1825" spans="3:5" x14ac:dyDescent="0.25">
      <c r="C1825" t="s">
        <v>68104</v>
      </c>
      <c r="D1825">
        <v>23823</v>
      </c>
      <c r="E1825" t="s">
        <v>68797</v>
      </c>
    </row>
    <row r="1826" spans="3:5" x14ac:dyDescent="0.25">
      <c r="C1826" t="s">
        <v>69488</v>
      </c>
      <c r="D1826">
        <v>27955</v>
      </c>
      <c r="E1826" t="s">
        <v>69487</v>
      </c>
    </row>
    <row r="1827" spans="3:5" x14ac:dyDescent="0.25">
      <c r="C1827" t="s">
        <v>70843</v>
      </c>
      <c r="D1827">
        <v>20394</v>
      </c>
      <c r="E1827" t="s">
        <v>67750</v>
      </c>
    </row>
    <row r="1828" spans="3:5" x14ac:dyDescent="0.25">
      <c r="C1828" t="s">
        <v>67190</v>
      </c>
      <c r="D1828">
        <v>1911</v>
      </c>
      <c r="E1828" t="s">
        <v>67189</v>
      </c>
    </row>
    <row r="1829" spans="3:5" x14ac:dyDescent="0.25">
      <c r="C1829" t="s">
        <v>67257</v>
      </c>
      <c r="D1829">
        <v>18193</v>
      </c>
      <c r="E1829" t="s">
        <v>67862</v>
      </c>
    </row>
    <row r="1830" spans="3:5" x14ac:dyDescent="0.25">
      <c r="C1830" t="s">
        <v>69442</v>
      </c>
      <c r="D1830">
        <v>27905</v>
      </c>
      <c r="E1830" t="s">
        <v>69441</v>
      </c>
    </row>
    <row r="1831" spans="3:5" x14ac:dyDescent="0.25">
      <c r="C1831" t="s">
        <v>68817</v>
      </c>
      <c r="D1831">
        <v>22803</v>
      </c>
      <c r="E1831" t="s">
        <v>68816</v>
      </c>
    </row>
    <row r="1832" spans="3:5" x14ac:dyDescent="0.25">
      <c r="C1832" t="s">
        <v>65758</v>
      </c>
      <c r="D1832">
        <v>992</v>
      </c>
      <c r="E1832" t="s">
        <v>65757</v>
      </c>
    </row>
    <row r="1833" spans="3:5" x14ac:dyDescent="0.25">
      <c r="C1833" t="s">
        <v>67104</v>
      </c>
      <c r="D1833">
        <v>1847</v>
      </c>
      <c r="E1833" t="s">
        <v>67103</v>
      </c>
    </row>
    <row r="1834" spans="3:5" x14ac:dyDescent="0.25">
      <c r="C1834" t="s">
        <v>68702</v>
      </c>
      <c r="D1834">
        <v>20381</v>
      </c>
      <c r="E1834" t="s">
        <v>68701</v>
      </c>
    </row>
    <row r="1835" spans="3:5" x14ac:dyDescent="0.25">
      <c r="C1835" t="s">
        <v>67548</v>
      </c>
      <c r="D1835">
        <v>23830</v>
      </c>
      <c r="E1835" t="s">
        <v>68801</v>
      </c>
    </row>
    <row r="1836" spans="3:5" x14ac:dyDescent="0.25">
      <c r="C1836" t="s">
        <v>70824</v>
      </c>
      <c r="D1836">
        <v>16842</v>
      </c>
      <c r="E1836" t="s">
        <v>67612</v>
      </c>
    </row>
    <row r="1837" spans="3:5" x14ac:dyDescent="0.25">
      <c r="C1837" t="s">
        <v>67135</v>
      </c>
      <c r="D1837">
        <v>1865</v>
      </c>
      <c r="E1837" t="s">
        <v>67134</v>
      </c>
    </row>
    <row r="1838" spans="3:5" x14ac:dyDescent="0.25">
      <c r="C1838" t="s">
        <v>67500</v>
      </c>
      <c r="D1838">
        <v>22689</v>
      </c>
      <c r="E1838" t="s">
        <v>68708</v>
      </c>
    </row>
    <row r="1839" spans="3:5" x14ac:dyDescent="0.25">
      <c r="C1839" t="s">
        <v>68077</v>
      </c>
      <c r="D1839">
        <v>21370</v>
      </c>
      <c r="E1839" t="s">
        <v>68076</v>
      </c>
    </row>
    <row r="1840" spans="3:5" x14ac:dyDescent="0.25">
      <c r="C1840" t="s">
        <v>66561</v>
      </c>
      <c r="D1840">
        <v>1040</v>
      </c>
      <c r="E1840" t="s">
        <v>66560</v>
      </c>
    </row>
    <row r="1841" spans="3:5" x14ac:dyDescent="0.25">
      <c r="C1841" t="s">
        <v>67286</v>
      </c>
      <c r="D1841">
        <v>26102</v>
      </c>
      <c r="E1841" t="s">
        <v>69086</v>
      </c>
    </row>
    <row r="1842" spans="3:5" x14ac:dyDescent="0.25">
      <c r="C1842" t="s">
        <v>70071</v>
      </c>
      <c r="D1842">
        <v>29243</v>
      </c>
      <c r="E1842" t="s">
        <v>70070</v>
      </c>
    </row>
    <row r="1843" spans="3:5" x14ac:dyDescent="0.25">
      <c r="C1843" t="s">
        <v>69201</v>
      </c>
      <c r="D1843">
        <v>26470</v>
      </c>
      <c r="E1843" t="s">
        <v>69200</v>
      </c>
    </row>
    <row r="1844" spans="3:5" x14ac:dyDescent="0.25">
      <c r="C1844" t="s">
        <v>67430</v>
      </c>
      <c r="D1844">
        <v>23553</v>
      </c>
      <c r="E1844" t="s">
        <v>68723</v>
      </c>
    </row>
    <row r="1845" spans="3:5" x14ac:dyDescent="0.25">
      <c r="C1845" t="s">
        <v>67175</v>
      </c>
      <c r="D1845">
        <v>1889</v>
      </c>
      <c r="E1845" t="s">
        <v>67174</v>
      </c>
    </row>
    <row r="1846" spans="3:5" x14ac:dyDescent="0.25">
      <c r="C1846" t="s">
        <v>67914</v>
      </c>
      <c r="D1846">
        <v>29736</v>
      </c>
      <c r="E1846" t="s">
        <v>70122</v>
      </c>
    </row>
    <row r="1847" spans="3:5" x14ac:dyDescent="0.25">
      <c r="C1847" t="s">
        <v>70904</v>
      </c>
      <c r="D1847">
        <v>22875</v>
      </c>
      <c r="E1847" t="s">
        <v>68444</v>
      </c>
    </row>
    <row r="1848" spans="3:5" x14ac:dyDescent="0.25">
      <c r="C1848" t="s">
        <v>67133</v>
      </c>
      <c r="D1848">
        <v>1864</v>
      </c>
      <c r="E1848" t="s">
        <v>67132</v>
      </c>
    </row>
    <row r="1849" spans="3:5" x14ac:dyDescent="0.25">
      <c r="C1849" t="s">
        <v>70320</v>
      </c>
      <c r="D1849">
        <v>29804</v>
      </c>
      <c r="E1849" t="s">
        <v>70319</v>
      </c>
    </row>
    <row r="1850" spans="3:5" x14ac:dyDescent="0.25">
      <c r="C1850" t="s">
        <v>67369</v>
      </c>
      <c r="D1850">
        <v>28839</v>
      </c>
      <c r="E1850" t="s">
        <v>69870</v>
      </c>
    </row>
    <row r="1851" spans="3:5" x14ac:dyDescent="0.25">
      <c r="C1851" t="s">
        <v>69790</v>
      </c>
      <c r="D1851">
        <v>28595</v>
      </c>
      <c r="E1851" t="s">
        <v>69789</v>
      </c>
    </row>
    <row r="1852" spans="3:5" x14ac:dyDescent="0.25">
      <c r="C1852" t="s">
        <v>66949</v>
      </c>
      <c r="D1852">
        <v>1757</v>
      </c>
      <c r="E1852" t="s">
        <v>66948</v>
      </c>
    </row>
    <row r="1853" spans="3:5" x14ac:dyDescent="0.25">
      <c r="C1853" t="s">
        <v>67340</v>
      </c>
      <c r="D1853">
        <v>26610</v>
      </c>
      <c r="E1853" t="s">
        <v>69222</v>
      </c>
    </row>
    <row r="1854" spans="3:5" x14ac:dyDescent="0.25">
      <c r="C1854" t="s">
        <v>67538</v>
      </c>
      <c r="D1854">
        <v>31359</v>
      </c>
      <c r="E1854" t="s">
        <v>70464</v>
      </c>
    </row>
    <row r="1855" spans="3:5" x14ac:dyDescent="0.25">
      <c r="C1855" t="s">
        <v>65885</v>
      </c>
      <c r="D1855">
        <v>89</v>
      </c>
      <c r="E1855" t="s">
        <v>65884</v>
      </c>
    </row>
    <row r="1856" spans="3:5" x14ac:dyDescent="0.25">
      <c r="C1856" t="s">
        <v>65976</v>
      </c>
      <c r="D1856">
        <v>468</v>
      </c>
      <c r="E1856" t="s">
        <v>65975</v>
      </c>
    </row>
    <row r="1857" spans="3:5" x14ac:dyDescent="0.25">
      <c r="C1857" t="s">
        <v>67806</v>
      </c>
      <c r="D1857">
        <v>28501</v>
      </c>
      <c r="E1857" t="s">
        <v>69723</v>
      </c>
    </row>
    <row r="1858" spans="3:5" x14ac:dyDescent="0.25">
      <c r="C1858" t="s">
        <v>69173</v>
      </c>
      <c r="D1858">
        <v>29659</v>
      </c>
      <c r="E1858" t="s">
        <v>70195</v>
      </c>
    </row>
    <row r="1859" spans="3:5" x14ac:dyDescent="0.25">
      <c r="C1859" t="s">
        <v>65508</v>
      </c>
      <c r="D1859">
        <v>697</v>
      </c>
      <c r="E1859" t="s">
        <v>65507</v>
      </c>
    </row>
    <row r="1860" spans="3:5" x14ac:dyDescent="0.25">
      <c r="C1860" t="s">
        <v>70820</v>
      </c>
      <c r="D1860">
        <v>2199</v>
      </c>
      <c r="E1860" t="s">
        <v>67511</v>
      </c>
    </row>
    <row r="1861" spans="3:5" x14ac:dyDescent="0.25">
      <c r="C1861" t="s">
        <v>65887</v>
      </c>
      <c r="D1861">
        <v>566</v>
      </c>
      <c r="E1861" t="s">
        <v>65886</v>
      </c>
    </row>
    <row r="1862" spans="3:5" x14ac:dyDescent="0.25">
      <c r="C1862" t="s">
        <v>65494</v>
      </c>
      <c r="D1862">
        <v>663</v>
      </c>
      <c r="E1862" t="s">
        <v>65493</v>
      </c>
    </row>
    <row r="1863" spans="3:5" x14ac:dyDescent="0.25">
      <c r="C1863" t="s">
        <v>66543</v>
      </c>
      <c r="D1863">
        <v>1017</v>
      </c>
      <c r="E1863" t="s">
        <v>66542</v>
      </c>
    </row>
    <row r="1864" spans="3:5" x14ac:dyDescent="0.25">
      <c r="C1864" t="s">
        <v>70066</v>
      </c>
      <c r="D1864">
        <v>29250</v>
      </c>
      <c r="E1864" t="s">
        <v>70065</v>
      </c>
    </row>
    <row r="1865" spans="3:5" x14ac:dyDescent="0.25">
      <c r="C1865" t="s">
        <v>69896</v>
      </c>
      <c r="D1865">
        <v>28886</v>
      </c>
      <c r="E1865" t="s">
        <v>69895</v>
      </c>
    </row>
    <row r="1866" spans="3:5" x14ac:dyDescent="0.25">
      <c r="C1866" t="s">
        <v>69560</v>
      </c>
      <c r="D1866">
        <v>28245</v>
      </c>
      <c r="E1866" t="s">
        <v>69559</v>
      </c>
    </row>
    <row r="1867" spans="3:5" x14ac:dyDescent="0.25">
      <c r="C1867" t="s">
        <v>70752</v>
      </c>
      <c r="D1867">
        <v>1170</v>
      </c>
      <c r="E1867" t="s">
        <v>66820</v>
      </c>
    </row>
    <row r="1868" spans="3:5" x14ac:dyDescent="0.25">
      <c r="C1868" t="s">
        <v>68295</v>
      </c>
      <c r="D1868">
        <v>22663</v>
      </c>
      <c r="E1868" t="s">
        <v>68294</v>
      </c>
    </row>
    <row r="1869" spans="3:5" x14ac:dyDescent="0.25">
      <c r="C1869" t="s">
        <v>67696</v>
      </c>
      <c r="D1869">
        <v>28513</v>
      </c>
      <c r="E1869" t="s">
        <v>69678</v>
      </c>
    </row>
    <row r="1870" spans="3:5" x14ac:dyDescent="0.25">
      <c r="C1870" t="s">
        <v>70816</v>
      </c>
      <c r="D1870">
        <v>3113</v>
      </c>
      <c r="E1870" t="s">
        <v>67389</v>
      </c>
    </row>
    <row r="1871" spans="3:5" x14ac:dyDescent="0.25">
      <c r="C1871" t="s">
        <v>70760</v>
      </c>
      <c r="D1871">
        <v>1217</v>
      </c>
      <c r="E1871" t="s">
        <v>66899</v>
      </c>
    </row>
    <row r="1872" spans="3:5" x14ac:dyDescent="0.25">
      <c r="C1872" t="s">
        <v>71022</v>
      </c>
      <c r="D1872">
        <v>29722</v>
      </c>
      <c r="E1872" t="s">
        <v>70155</v>
      </c>
    </row>
    <row r="1873" spans="3:5" x14ac:dyDescent="0.25">
      <c r="C1873" t="s">
        <v>66340</v>
      </c>
      <c r="D1873">
        <v>1529</v>
      </c>
      <c r="E1873" t="s">
        <v>66339</v>
      </c>
    </row>
    <row r="1874" spans="3:5" x14ac:dyDescent="0.25">
      <c r="C1874" t="s">
        <v>69278</v>
      </c>
      <c r="D1874">
        <v>27247</v>
      </c>
      <c r="E1874" t="s">
        <v>69277</v>
      </c>
    </row>
    <row r="1875" spans="3:5" x14ac:dyDescent="0.25">
      <c r="C1875" t="s">
        <v>70297</v>
      </c>
      <c r="D1875">
        <v>29789</v>
      </c>
      <c r="E1875" t="s">
        <v>70296</v>
      </c>
    </row>
    <row r="1876" spans="3:5" x14ac:dyDescent="0.25">
      <c r="C1876" t="s">
        <v>66723</v>
      </c>
      <c r="D1876">
        <v>1113</v>
      </c>
      <c r="E1876" t="s">
        <v>66722</v>
      </c>
    </row>
    <row r="1877" spans="3:5" x14ac:dyDescent="0.25">
      <c r="C1877" t="s">
        <v>70946</v>
      </c>
      <c r="D1877">
        <v>25955</v>
      </c>
      <c r="E1877" t="s">
        <v>69021</v>
      </c>
    </row>
    <row r="1878" spans="3:5" x14ac:dyDescent="0.25">
      <c r="C1878" t="s">
        <v>70433</v>
      </c>
      <c r="D1878">
        <v>31104</v>
      </c>
      <c r="E1878" t="s">
        <v>70432</v>
      </c>
    </row>
    <row r="1879" spans="3:5" x14ac:dyDescent="0.25">
      <c r="C1879" t="s">
        <v>68185</v>
      </c>
      <c r="D1879">
        <v>21887</v>
      </c>
      <c r="E1879" t="s">
        <v>68184</v>
      </c>
    </row>
    <row r="1880" spans="3:5" x14ac:dyDescent="0.25">
      <c r="C1880" t="s">
        <v>66016</v>
      </c>
      <c r="D1880">
        <v>512</v>
      </c>
      <c r="E1880" t="s">
        <v>66015</v>
      </c>
    </row>
    <row r="1881" spans="3:5" x14ac:dyDescent="0.25">
      <c r="C1881" t="s">
        <v>67987</v>
      </c>
      <c r="D1881">
        <v>27232</v>
      </c>
      <c r="E1881" t="s">
        <v>69261</v>
      </c>
    </row>
    <row r="1882" spans="3:5" x14ac:dyDescent="0.25">
      <c r="C1882" t="s">
        <v>70098</v>
      </c>
      <c r="D1882">
        <v>29357</v>
      </c>
      <c r="E1882" t="s">
        <v>70097</v>
      </c>
    </row>
    <row r="1883" spans="3:5" x14ac:dyDescent="0.25">
      <c r="C1883" t="s">
        <v>70364</v>
      </c>
      <c r="D1883">
        <v>30096</v>
      </c>
      <c r="E1883" t="s">
        <v>70363</v>
      </c>
    </row>
    <row r="1884" spans="3:5" x14ac:dyDescent="0.25">
      <c r="C1884" t="s">
        <v>67324</v>
      </c>
      <c r="D1884">
        <v>27131</v>
      </c>
      <c r="E1884" t="s">
        <v>69298</v>
      </c>
    </row>
    <row r="1885" spans="3:5" x14ac:dyDescent="0.25">
      <c r="C1885" t="s">
        <v>68168</v>
      </c>
      <c r="D1885">
        <v>21950</v>
      </c>
      <c r="E1885" t="s">
        <v>68167</v>
      </c>
    </row>
    <row r="1886" spans="3:5" x14ac:dyDescent="0.25">
      <c r="C1886" t="s">
        <v>69312</v>
      </c>
      <c r="D1886">
        <v>27201</v>
      </c>
      <c r="E1886" t="s">
        <v>69311</v>
      </c>
    </row>
    <row r="1887" spans="3:5" x14ac:dyDescent="0.25">
      <c r="C1887" t="s">
        <v>66697</v>
      </c>
      <c r="D1887">
        <v>1279</v>
      </c>
      <c r="E1887" t="s">
        <v>66696</v>
      </c>
    </row>
    <row r="1888" spans="3:5" x14ac:dyDescent="0.25">
      <c r="C1888" t="s">
        <v>67504</v>
      </c>
      <c r="D1888">
        <v>26000</v>
      </c>
      <c r="E1888" t="s">
        <v>69068</v>
      </c>
    </row>
    <row r="1889" spans="3:5" x14ac:dyDescent="0.25">
      <c r="C1889" t="s">
        <v>70442</v>
      </c>
      <c r="D1889">
        <v>31227</v>
      </c>
      <c r="E1889" t="s">
        <v>70441</v>
      </c>
    </row>
    <row r="1890" spans="3:5" x14ac:dyDescent="0.25">
      <c r="C1890" t="s">
        <v>67676</v>
      </c>
      <c r="D1890">
        <v>17917</v>
      </c>
      <c r="E1890" t="s">
        <v>67675</v>
      </c>
    </row>
    <row r="1891" spans="3:5" x14ac:dyDescent="0.25">
      <c r="C1891" t="s">
        <v>67469</v>
      </c>
      <c r="D1891">
        <v>24834</v>
      </c>
      <c r="E1891" t="s">
        <v>68902</v>
      </c>
    </row>
    <row r="1892" spans="3:5" x14ac:dyDescent="0.25">
      <c r="C1892" t="s">
        <v>68492</v>
      </c>
      <c r="D1892">
        <v>23020</v>
      </c>
      <c r="E1892" t="s">
        <v>68491</v>
      </c>
    </row>
    <row r="1893" spans="3:5" x14ac:dyDescent="0.25">
      <c r="C1893" t="s">
        <v>68446</v>
      </c>
      <c r="D1893">
        <v>22876</v>
      </c>
      <c r="E1893" t="s">
        <v>68445</v>
      </c>
    </row>
    <row r="1894" spans="3:5" x14ac:dyDescent="0.25">
      <c r="C1894" t="s">
        <v>65660</v>
      </c>
      <c r="D1894">
        <v>899</v>
      </c>
      <c r="E1894" t="s">
        <v>65659</v>
      </c>
    </row>
    <row r="1895" spans="3:5" x14ac:dyDescent="0.25">
      <c r="C1895" t="s">
        <v>66160</v>
      </c>
      <c r="D1895">
        <v>1383</v>
      </c>
      <c r="E1895" t="s">
        <v>66159</v>
      </c>
    </row>
    <row r="1896" spans="3:5" x14ac:dyDescent="0.25">
      <c r="C1896" t="s">
        <v>70967</v>
      </c>
      <c r="D1896">
        <v>27273</v>
      </c>
      <c r="E1896" t="s">
        <v>69234</v>
      </c>
    </row>
    <row r="1897" spans="3:5" x14ac:dyDescent="0.25">
      <c r="C1897" t="s">
        <v>70096</v>
      </c>
      <c r="D1897">
        <v>29343</v>
      </c>
      <c r="E1897" t="s">
        <v>70095</v>
      </c>
    </row>
    <row r="1898" spans="3:5" x14ac:dyDescent="0.25">
      <c r="C1898" t="s">
        <v>67433</v>
      </c>
      <c r="D1898">
        <v>22707</v>
      </c>
      <c r="E1898" t="s">
        <v>68663</v>
      </c>
    </row>
    <row r="1899" spans="3:5" x14ac:dyDescent="0.25">
      <c r="C1899" t="s">
        <v>67449</v>
      </c>
      <c r="D1899">
        <v>25992</v>
      </c>
      <c r="E1899" t="s">
        <v>68995</v>
      </c>
    </row>
    <row r="1900" spans="3:5" x14ac:dyDescent="0.25">
      <c r="C1900" t="s">
        <v>67827</v>
      </c>
      <c r="D1900">
        <v>20836</v>
      </c>
      <c r="E1900" t="s">
        <v>67826</v>
      </c>
    </row>
    <row r="1901" spans="3:5" x14ac:dyDescent="0.25">
      <c r="C1901" t="s">
        <v>67194</v>
      </c>
      <c r="D1901">
        <v>1913</v>
      </c>
      <c r="E1901" t="s">
        <v>67193</v>
      </c>
    </row>
    <row r="1902" spans="3:5" x14ac:dyDescent="0.25">
      <c r="C1902" t="s">
        <v>68616</v>
      </c>
      <c r="D1902">
        <v>22771</v>
      </c>
      <c r="E1902" t="s">
        <v>68615</v>
      </c>
    </row>
    <row r="1903" spans="3:5" x14ac:dyDescent="0.25">
      <c r="C1903" t="s">
        <v>66803</v>
      </c>
      <c r="D1903">
        <v>1160</v>
      </c>
      <c r="E1903" t="s">
        <v>66802</v>
      </c>
    </row>
    <row r="1904" spans="3:5" x14ac:dyDescent="0.25">
      <c r="C1904" t="s">
        <v>69163</v>
      </c>
      <c r="D1904">
        <v>26220</v>
      </c>
      <c r="E1904" t="s">
        <v>69162</v>
      </c>
    </row>
    <row r="1905" spans="3:5" x14ac:dyDescent="0.25">
      <c r="C1905" t="s">
        <v>68859</v>
      </c>
      <c r="D1905">
        <v>30920</v>
      </c>
      <c r="E1905" t="s">
        <v>70412</v>
      </c>
    </row>
    <row r="1906" spans="3:5" x14ac:dyDescent="0.25">
      <c r="C1906" t="s">
        <v>67694</v>
      </c>
      <c r="D1906">
        <v>18013</v>
      </c>
      <c r="E1906" t="s">
        <v>67693</v>
      </c>
    </row>
    <row r="1907" spans="3:5" x14ac:dyDescent="0.25">
      <c r="C1907" t="s">
        <v>69236</v>
      </c>
      <c r="D1907">
        <v>27274</v>
      </c>
      <c r="E1907" t="s">
        <v>69235</v>
      </c>
    </row>
    <row r="1908" spans="3:5" x14ac:dyDescent="0.25">
      <c r="C1908" t="s">
        <v>67845</v>
      </c>
      <c r="D1908">
        <v>26055</v>
      </c>
      <c r="E1908" t="s">
        <v>69102</v>
      </c>
    </row>
    <row r="1909" spans="3:5" x14ac:dyDescent="0.25">
      <c r="C1909" t="s">
        <v>65576</v>
      </c>
      <c r="D1909">
        <v>792</v>
      </c>
      <c r="E1909" t="s">
        <v>65575</v>
      </c>
    </row>
    <row r="1910" spans="3:5" x14ac:dyDescent="0.25">
      <c r="C1910" t="s">
        <v>67285</v>
      </c>
      <c r="D1910">
        <v>22801</v>
      </c>
      <c r="E1910" t="s">
        <v>68810</v>
      </c>
    </row>
    <row r="1911" spans="3:5" x14ac:dyDescent="0.25">
      <c r="C1911" t="s">
        <v>66012</v>
      </c>
      <c r="D1911">
        <v>507</v>
      </c>
      <c r="E1911" t="s">
        <v>66011</v>
      </c>
    </row>
    <row r="1912" spans="3:5" x14ac:dyDescent="0.25">
      <c r="C1912" t="s">
        <v>69525</v>
      </c>
      <c r="D1912">
        <v>27969</v>
      </c>
      <c r="E1912" t="s">
        <v>69524</v>
      </c>
    </row>
    <row r="1913" spans="3:5" x14ac:dyDescent="0.25">
      <c r="C1913" t="s">
        <v>66695</v>
      </c>
      <c r="D1913">
        <v>1278</v>
      </c>
      <c r="E1913" t="s">
        <v>66694</v>
      </c>
    </row>
    <row r="1914" spans="3:5" x14ac:dyDescent="0.25">
      <c r="C1914" t="s">
        <v>70771</v>
      </c>
      <c r="D1914">
        <v>1810</v>
      </c>
      <c r="E1914" t="s">
        <v>67043</v>
      </c>
    </row>
    <row r="1915" spans="3:5" x14ac:dyDescent="0.25">
      <c r="C1915" t="s">
        <v>69331</v>
      </c>
      <c r="D1915">
        <v>27431</v>
      </c>
      <c r="E1915" t="s">
        <v>69330</v>
      </c>
    </row>
    <row r="1916" spans="3:5" x14ac:dyDescent="0.25">
      <c r="C1916" t="s">
        <v>71006</v>
      </c>
      <c r="D1916">
        <v>28452</v>
      </c>
      <c r="E1916" t="s">
        <v>69727</v>
      </c>
    </row>
    <row r="1917" spans="3:5" x14ac:dyDescent="0.25">
      <c r="C1917" t="s">
        <v>70514</v>
      </c>
      <c r="D1917">
        <v>31312</v>
      </c>
      <c r="E1917" t="s">
        <v>70513</v>
      </c>
    </row>
    <row r="1918" spans="3:5" x14ac:dyDescent="0.25">
      <c r="C1918" t="s">
        <v>67661</v>
      </c>
      <c r="D1918">
        <v>26086</v>
      </c>
      <c r="E1918" t="s">
        <v>69120</v>
      </c>
    </row>
    <row r="1919" spans="3:5" x14ac:dyDescent="0.25">
      <c r="C1919" t="s">
        <v>67457</v>
      </c>
      <c r="D1919">
        <v>22746</v>
      </c>
      <c r="E1919" t="s">
        <v>68632</v>
      </c>
    </row>
    <row r="1920" spans="3:5" x14ac:dyDescent="0.25">
      <c r="C1920" t="s">
        <v>65889</v>
      </c>
      <c r="D1920">
        <v>567</v>
      </c>
      <c r="E1920" t="s">
        <v>65888</v>
      </c>
    </row>
    <row r="1921" spans="3:5" x14ac:dyDescent="0.25">
      <c r="C1921" t="s">
        <v>70870</v>
      </c>
      <c r="D1921">
        <v>18741</v>
      </c>
      <c r="E1921" t="s">
        <v>68037</v>
      </c>
    </row>
    <row r="1922" spans="3:5" x14ac:dyDescent="0.25">
      <c r="C1922" t="s">
        <v>69973</v>
      </c>
      <c r="D1922">
        <v>28989</v>
      </c>
      <c r="E1922" t="s">
        <v>69972</v>
      </c>
    </row>
    <row r="1923" spans="3:5" x14ac:dyDescent="0.25">
      <c r="C1923" t="s">
        <v>68123</v>
      </c>
      <c r="D1923">
        <v>21046</v>
      </c>
      <c r="E1923" t="s">
        <v>68122</v>
      </c>
    </row>
    <row r="1924" spans="3:5" x14ac:dyDescent="0.25">
      <c r="C1924" t="s">
        <v>70744</v>
      </c>
      <c r="D1924">
        <v>1107</v>
      </c>
      <c r="E1924" t="s">
        <v>66713</v>
      </c>
    </row>
    <row r="1925" spans="3:5" x14ac:dyDescent="0.25">
      <c r="C1925" t="s">
        <v>68313</v>
      </c>
      <c r="D1925">
        <v>22619</v>
      </c>
      <c r="E1925" t="s">
        <v>68312</v>
      </c>
    </row>
    <row r="1926" spans="3:5" x14ac:dyDescent="0.25">
      <c r="C1926" t="s">
        <v>69333</v>
      </c>
      <c r="D1926">
        <v>27433</v>
      </c>
      <c r="E1926" t="s">
        <v>69332</v>
      </c>
    </row>
    <row r="1927" spans="3:5" x14ac:dyDescent="0.25">
      <c r="C1927" t="s">
        <v>69418</v>
      </c>
      <c r="D1927">
        <v>28423</v>
      </c>
      <c r="E1927" t="s">
        <v>69786</v>
      </c>
    </row>
    <row r="1928" spans="3:5" x14ac:dyDescent="0.25">
      <c r="C1928" t="s">
        <v>65541</v>
      </c>
      <c r="D1928">
        <v>740</v>
      </c>
      <c r="E1928" t="s">
        <v>65540</v>
      </c>
    </row>
    <row r="1929" spans="3:5" x14ac:dyDescent="0.25">
      <c r="C1929" t="s">
        <v>67177</v>
      </c>
      <c r="D1929">
        <v>22626</v>
      </c>
      <c r="E1929" t="s">
        <v>68318</v>
      </c>
    </row>
    <row r="1930" spans="3:5" x14ac:dyDescent="0.25">
      <c r="C1930" t="s">
        <v>66399</v>
      </c>
      <c r="D1930">
        <v>1571</v>
      </c>
      <c r="E1930" t="s">
        <v>66398</v>
      </c>
    </row>
    <row r="1931" spans="3:5" x14ac:dyDescent="0.25">
      <c r="C1931" t="s">
        <v>67955</v>
      </c>
      <c r="D1931">
        <v>28554</v>
      </c>
      <c r="E1931" t="s">
        <v>69755</v>
      </c>
    </row>
    <row r="1932" spans="3:5" x14ac:dyDescent="0.25">
      <c r="C1932" t="s">
        <v>70878</v>
      </c>
      <c r="D1932">
        <v>18718</v>
      </c>
      <c r="E1932" t="s">
        <v>68056</v>
      </c>
    </row>
    <row r="1933" spans="3:5" x14ac:dyDescent="0.25">
      <c r="C1933" t="s">
        <v>67546</v>
      </c>
      <c r="D1933">
        <v>27266</v>
      </c>
      <c r="E1933" t="s">
        <v>69288</v>
      </c>
    </row>
    <row r="1934" spans="3:5" x14ac:dyDescent="0.25">
      <c r="C1934" t="s">
        <v>68406</v>
      </c>
      <c r="D1934">
        <v>22644</v>
      </c>
      <c r="E1934" t="s">
        <v>68405</v>
      </c>
    </row>
    <row r="1935" spans="3:5" x14ac:dyDescent="0.25">
      <c r="C1935" t="s">
        <v>68136</v>
      </c>
      <c r="D1935">
        <v>26065</v>
      </c>
      <c r="E1935" t="s">
        <v>69114</v>
      </c>
    </row>
    <row r="1936" spans="3:5" x14ac:dyDescent="0.25">
      <c r="C1936" t="s">
        <v>70695</v>
      </c>
      <c r="D1936">
        <v>1436</v>
      </c>
      <c r="E1936" t="s">
        <v>66229</v>
      </c>
    </row>
    <row r="1937" spans="3:5" x14ac:dyDescent="0.25">
      <c r="C1937" t="s">
        <v>68080</v>
      </c>
      <c r="D1937">
        <v>26013</v>
      </c>
      <c r="E1937" t="s">
        <v>69090</v>
      </c>
    </row>
    <row r="1938" spans="3:5" x14ac:dyDescent="0.25">
      <c r="C1938" t="s">
        <v>69892</v>
      </c>
      <c r="D1938">
        <v>28971</v>
      </c>
      <c r="E1938" t="s">
        <v>69891</v>
      </c>
    </row>
    <row r="1939" spans="3:5" x14ac:dyDescent="0.25">
      <c r="C1939" t="s">
        <v>66082</v>
      </c>
      <c r="D1939">
        <v>1333</v>
      </c>
      <c r="E1939" t="s">
        <v>66081</v>
      </c>
    </row>
    <row r="1940" spans="3:5" x14ac:dyDescent="0.25">
      <c r="C1940" t="s">
        <v>69904</v>
      </c>
      <c r="D1940">
        <v>28980</v>
      </c>
      <c r="E1940" t="s">
        <v>69903</v>
      </c>
    </row>
    <row r="1941" spans="3:5" x14ac:dyDescent="0.25">
      <c r="C1941" t="s">
        <v>66271</v>
      </c>
      <c r="D1941">
        <v>1467</v>
      </c>
      <c r="E1941" t="s">
        <v>66270</v>
      </c>
    </row>
    <row r="1942" spans="3:5" x14ac:dyDescent="0.25">
      <c r="C1942" t="s">
        <v>68261</v>
      </c>
      <c r="D1942">
        <v>26033</v>
      </c>
      <c r="E1942" t="s">
        <v>69126</v>
      </c>
    </row>
    <row r="1943" spans="3:5" x14ac:dyDescent="0.25">
      <c r="C1943" t="s">
        <v>70862</v>
      </c>
      <c r="D1943">
        <v>20373</v>
      </c>
      <c r="E1943" t="s">
        <v>68006</v>
      </c>
    </row>
    <row r="1944" spans="3:5" x14ac:dyDescent="0.25">
      <c r="C1944" t="s">
        <v>70671</v>
      </c>
      <c r="D1944">
        <v>466</v>
      </c>
      <c r="E1944" t="s">
        <v>65974</v>
      </c>
    </row>
    <row r="1945" spans="3:5" x14ac:dyDescent="0.25">
      <c r="C1945" t="s">
        <v>66531</v>
      </c>
      <c r="D1945">
        <v>1695</v>
      </c>
      <c r="E1945" t="s">
        <v>66530</v>
      </c>
    </row>
    <row r="1946" spans="3:5" x14ac:dyDescent="0.25">
      <c r="C1946" t="s">
        <v>70718</v>
      </c>
      <c r="D1946">
        <v>1638</v>
      </c>
      <c r="E1946" t="s">
        <v>66472</v>
      </c>
    </row>
    <row r="1947" spans="3:5" x14ac:dyDescent="0.25">
      <c r="C1947" t="s">
        <v>70358</v>
      </c>
      <c r="D1947">
        <v>29973</v>
      </c>
      <c r="E1947" t="s">
        <v>70357</v>
      </c>
    </row>
    <row r="1948" spans="3:5" x14ac:dyDescent="0.25">
      <c r="C1948" t="s">
        <v>67192</v>
      </c>
      <c r="D1948">
        <v>1912</v>
      </c>
      <c r="E1948" t="s">
        <v>67191</v>
      </c>
    </row>
    <row r="1949" spans="3:5" x14ac:dyDescent="0.25">
      <c r="C1949" t="s">
        <v>69949</v>
      </c>
      <c r="D1949">
        <v>29034</v>
      </c>
      <c r="E1949" t="s">
        <v>69948</v>
      </c>
    </row>
    <row r="1950" spans="3:5" x14ac:dyDescent="0.25">
      <c r="C1950" t="s">
        <v>69425</v>
      </c>
      <c r="D1950">
        <v>27842</v>
      </c>
      <c r="E1950" t="s">
        <v>69424</v>
      </c>
    </row>
    <row r="1951" spans="3:5" x14ac:dyDescent="0.25">
      <c r="C1951" t="s">
        <v>68641</v>
      </c>
      <c r="D1951">
        <v>23302</v>
      </c>
      <c r="E1951" t="s">
        <v>68640</v>
      </c>
    </row>
    <row r="1952" spans="3:5" x14ac:dyDescent="0.25">
      <c r="C1952" t="s">
        <v>65410</v>
      </c>
      <c r="D1952">
        <v>26015</v>
      </c>
      <c r="E1952" t="s">
        <v>69053</v>
      </c>
    </row>
    <row r="1953" spans="3:5" x14ac:dyDescent="0.25">
      <c r="C1953" t="s">
        <v>70050</v>
      </c>
      <c r="D1953">
        <v>29235</v>
      </c>
      <c r="E1953" t="s">
        <v>70049</v>
      </c>
    </row>
    <row r="1954" spans="3:5" x14ac:dyDescent="0.25">
      <c r="C1954" t="s">
        <v>67373</v>
      </c>
      <c r="D1954">
        <v>28852</v>
      </c>
      <c r="E1954" t="s">
        <v>69882</v>
      </c>
    </row>
    <row r="1955" spans="3:5" x14ac:dyDescent="0.25">
      <c r="C1955" t="s">
        <v>70960</v>
      </c>
      <c r="D1955">
        <v>26025</v>
      </c>
      <c r="E1955" t="s">
        <v>69073</v>
      </c>
    </row>
    <row r="1956" spans="3:5" x14ac:dyDescent="0.25">
      <c r="C1956" t="s">
        <v>70086</v>
      </c>
      <c r="D1956">
        <v>29202</v>
      </c>
      <c r="E1956" t="s">
        <v>70085</v>
      </c>
    </row>
    <row r="1957" spans="3:5" x14ac:dyDescent="0.25">
      <c r="C1957" t="s">
        <v>67740</v>
      </c>
      <c r="D1957">
        <v>19953</v>
      </c>
      <c r="E1957" t="s">
        <v>67739</v>
      </c>
    </row>
    <row r="1958" spans="3:5" x14ac:dyDescent="0.25">
      <c r="C1958" t="s">
        <v>67332</v>
      </c>
      <c r="D1958">
        <v>2945</v>
      </c>
      <c r="E1958" t="s">
        <v>67331</v>
      </c>
    </row>
    <row r="1959" spans="3:5" x14ac:dyDescent="0.25">
      <c r="C1959" t="s">
        <v>66051</v>
      </c>
      <c r="D1959">
        <v>1296</v>
      </c>
      <c r="E1959" t="s">
        <v>66050</v>
      </c>
    </row>
    <row r="1960" spans="3:5" x14ac:dyDescent="0.25">
      <c r="C1960" t="s">
        <v>67648</v>
      </c>
      <c r="D1960">
        <v>17548</v>
      </c>
      <c r="E1960" t="s">
        <v>67647</v>
      </c>
    </row>
    <row r="1961" spans="3:5" x14ac:dyDescent="0.25">
      <c r="C1961" t="s">
        <v>70660</v>
      </c>
      <c r="D1961">
        <v>568</v>
      </c>
      <c r="E1961" t="s">
        <v>65890</v>
      </c>
    </row>
    <row r="1962" spans="3:5" x14ac:dyDescent="0.25">
      <c r="C1962" t="s">
        <v>67515</v>
      </c>
      <c r="D1962">
        <v>26114</v>
      </c>
      <c r="E1962" t="s">
        <v>69049</v>
      </c>
    </row>
    <row r="1963" spans="3:5" x14ac:dyDescent="0.25">
      <c r="C1963" t="s">
        <v>66018</v>
      </c>
      <c r="D1963">
        <v>514</v>
      </c>
      <c r="E1963" t="s">
        <v>66017</v>
      </c>
    </row>
    <row r="1964" spans="3:5" x14ac:dyDescent="0.25">
      <c r="C1964" t="s">
        <v>65740</v>
      </c>
      <c r="D1964">
        <v>973</v>
      </c>
      <c r="E1964" t="s">
        <v>65739</v>
      </c>
    </row>
    <row r="1965" spans="3:5" x14ac:dyDescent="0.25">
      <c r="C1965" t="s">
        <v>69413</v>
      </c>
      <c r="D1965">
        <v>27776</v>
      </c>
      <c r="E1965" t="s">
        <v>69412</v>
      </c>
    </row>
    <row r="1966" spans="3:5" x14ac:dyDescent="0.25">
      <c r="C1966" t="s">
        <v>68968</v>
      </c>
      <c r="D1966">
        <v>25649</v>
      </c>
      <c r="E1966" t="s">
        <v>68967</v>
      </c>
    </row>
    <row r="1967" spans="3:5" x14ac:dyDescent="0.25">
      <c r="C1967" t="s">
        <v>67453</v>
      </c>
      <c r="D1967">
        <v>28569</v>
      </c>
      <c r="E1967" t="s">
        <v>69669</v>
      </c>
    </row>
    <row r="1968" spans="3:5" x14ac:dyDescent="0.25">
      <c r="C1968" t="s">
        <v>68696</v>
      </c>
      <c r="D1968">
        <v>23430</v>
      </c>
      <c r="E1968" t="s">
        <v>68695</v>
      </c>
    </row>
    <row r="1969" spans="3:5" x14ac:dyDescent="0.25">
      <c r="C1969" t="s">
        <v>70700</v>
      </c>
      <c r="D1969">
        <v>1482</v>
      </c>
      <c r="E1969" t="s">
        <v>66288</v>
      </c>
    </row>
    <row r="1970" spans="3:5" x14ac:dyDescent="0.25">
      <c r="C1970" t="s">
        <v>67574</v>
      </c>
      <c r="D1970">
        <v>3362</v>
      </c>
      <c r="E1970" t="s">
        <v>67573</v>
      </c>
    </row>
    <row r="1971" spans="3:5" x14ac:dyDescent="0.25">
      <c r="C1971" t="s">
        <v>66951</v>
      </c>
      <c r="D1971">
        <v>1758</v>
      </c>
      <c r="E1971" t="s">
        <v>66950</v>
      </c>
    </row>
    <row r="1972" spans="3:5" x14ac:dyDescent="0.25">
      <c r="C1972" t="s">
        <v>66951</v>
      </c>
      <c r="D1972">
        <v>1788</v>
      </c>
      <c r="E1972" t="s">
        <v>67006</v>
      </c>
    </row>
    <row r="1973" spans="3:5" x14ac:dyDescent="0.25">
      <c r="C1973" t="s">
        <v>70802</v>
      </c>
      <c r="D1973">
        <v>1933</v>
      </c>
      <c r="E1973" t="s">
        <v>67225</v>
      </c>
    </row>
    <row r="1974" spans="3:5" x14ac:dyDescent="0.25">
      <c r="C1974" t="s">
        <v>70675</v>
      </c>
      <c r="D1974">
        <v>515</v>
      </c>
      <c r="E1974" t="s">
        <v>66019</v>
      </c>
    </row>
    <row r="1975" spans="3:5" x14ac:dyDescent="0.25">
      <c r="C1975" t="s">
        <v>67885</v>
      </c>
      <c r="D1975">
        <v>21199</v>
      </c>
      <c r="E1975" t="s">
        <v>67884</v>
      </c>
    </row>
    <row r="1976" spans="3:5" x14ac:dyDescent="0.25">
      <c r="C1976" t="s">
        <v>67766</v>
      </c>
      <c r="D1976">
        <v>28497</v>
      </c>
      <c r="E1976" t="s">
        <v>69715</v>
      </c>
    </row>
    <row r="1977" spans="3:5" x14ac:dyDescent="0.25">
      <c r="C1977" t="s">
        <v>67532</v>
      </c>
      <c r="D1977">
        <v>26049</v>
      </c>
      <c r="E1977" t="s">
        <v>69031</v>
      </c>
    </row>
    <row r="1978" spans="3:5" x14ac:dyDescent="0.25">
      <c r="C1978" t="s">
        <v>68852</v>
      </c>
      <c r="D1978">
        <v>29641</v>
      </c>
      <c r="E1978" t="s">
        <v>70142</v>
      </c>
    </row>
    <row r="1979" spans="3:5" x14ac:dyDescent="0.25">
      <c r="C1979" t="s">
        <v>70026</v>
      </c>
      <c r="D1979">
        <v>29113</v>
      </c>
      <c r="E1979" t="s">
        <v>70025</v>
      </c>
    </row>
    <row r="1980" spans="3:5" x14ac:dyDescent="0.25">
      <c r="C1980" t="s">
        <v>69363</v>
      </c>
      <c r="D1980">
        <v>27618</v>
      </c>
      <c r="E1980" t="s">
        <v>69362</v>
      </c>
    </row>
    <row r="1981" spans="3:5" x14ac:dyDescent="0.25">
      <c r="C1981" t="s">
        <v>71046</v>
      </c>
      <c r="D1981">
        <v>29638</v>
      </c>
      <c r="E1981" t="s">
        <v>70262</v>
      </c>
    </row>
    <row r="1982" spans="3:5" x14ac:dyDescent="0.25">
      <c r="C1982" t="s">
        <v>69934</v>
      </c>
      <c r="D1982">
        <v>28905</v>
      </c>
      <c r="E1982" t="s">
        <v>69933</v>
      </c>
    </row>
    <row r="1983" spans="3:5" x14ac:dyDescent="0.25">
      <c r="C1983" t="s">
        <v>67404</v>
      </c>
      <c r="D1983">
        <v>22737</v>
      </c>
      <c r="E1983" t="s">
        <v>68473</v>
      </c>
    </row>
    <row r="1984" spans="3:5" x14ac:dyDescent="0.25">
      <c r="C1984" t="s">
        <v>68386</v>
      </c>
      <c r="D1984">
        <v>22560</v>
      </c>
      <c r="E1984" t="s">
        <v>68385</v>
      </c>
    </row>
    <row r="1985" spans="3:5" x14ac:dyDescent="0.25">
      <c r="C1985" t="s">
        <v>70810</v>
      </c>
      <c r="D1985">
        <v>2875</v>
      </c>
      <c r="E1985" t="s">
        <v>67298</v>
      </c>
    </row>
    <row r="1986" spans="3:5" x14ac:dyDescent="0.25">
      <c r="C1986" t="s">
        <v>67665</v>
      </c>
      <c r="D1986">
        <v>26089</v>
      </c>
      <c r="E1986" t="s">
        <v>69048</v>
      </c>
    </row>
    <row r="1987" spans="3:5" x14ac:dyDescent="0.25">
      <c r="C1987" t="s">
        <v>68886</v>
      </c>
      <c r="D1987">
        <v>29226</v>
      </c>
      <c r="E1987" t="s">
        <v>70087</v>
      </c>
    </row>
    <row r="1988" spans="3:5" x14ac:dyDescent="0.25">
      <c r="C1988" t="s">
        <v>71045</v>
      </c>
      <c r="D1988">
        <v>29625</v>
      </c>
      <c r="E1988" t="s">
        <v>70260</v>
      </c>
    </row>
    <row r="1989" spans="3:5" x14ac:dyDescent="0.25">
      <c r="C1989" t="s">
        <v>68126</v>
      </c>
      <c r="D1989">
        <v>23621</v>
      </c>
      <c r="E1989" t="s">
        <v>68739</v>
      </c>
    </row>
    <row r="1990" spans="3:5" x14ac:dyDescent="0.25">
      <c r="C1990" t="s">
        <v>70452</v>
      </c>
      <c r="D1990">
        <v>31228</v>
      </c>
      <c r="E1990" t="s">
        <v>70451</v>
      </c>
    </row>
    <row r="1991" spans="3:5" x14ac:dyDescent="0.25">
      <c r="C1991" t="s">
        <v>68159</v>
      </c>
      <c r="D1991">
        <v>28531</v>
      </c>
      <c r="E1991" t="s">
        <v>69675</v>
      </c>
    </row>
    <row r="1992" spans="3:5" x14ac:dyDescent="0.25">
      <c r="C1992" t="s">
        <v>70899</v>
      </c>
      <c r="D1992">
        <v>22561</v>
      </c>
      <c r="E1992" t="s">
        <v>68372</v>
      </c>
    </row>
    <row r="1993" spans="3:5" x14ac:dyDescent="0.25">
      <c r="C1993" t="s">
        <v>67255</v>
      </c>
      <c r="D1993">
        <v>17409</v>
      </c>
      <c r="E1993" t="s">
        <v>67716</v>
      </c>
    </row>
    <row r="1994" spans="3:5" x14ac:dyDescent="0.25">
      <c r="C1994" t="s">
        <v>70638</v>
      </c>
      <c r="D1994">
        <v>323</v>
      </c>
      <c r="E1994" t="s">
        <v>65781</v>
      </c>
    </row>
    <row r="1995" spans="3:5" x14ac:dyDescent="0.25">
      <c r="C1995" t="s">
        <v>67269</v>
      </c>
      <c r="D1995">
        <v>22690</v>
      </c>
      <c r="E1995" t="s">
        <v>68714</v>
      </c>
    </row>
    <row r="1996" spans="3:5" x14ac:dyDescent="0.25">
      <c r="C1996" t="s">
        <v>66659</v>
      </c>
      <c r="D1996">
        <v>1252</v>
      </c>
      <c r="E1996" t="s">
        <v>66658</v>
      </c>
    </row>
    <row r="1997" spans="3:5" x14ac:dyDescent="0.25">
      <c r="C1997" t="s">
        <v>66354</v>
      </c>
      <c r="D1997">
        <v>1542</v>
      </c>
      <c r="E1997" t="s">
        <v>66353</v>
      </c>
    </row>
    <row r="1998" spans="3:5" x14ac:dyDescent="0.25">
      <c r="C1998" t="s">
        <v>70704</v>
      </c>
      <c r="D1998">
        <v>1525</v>
      </c>
      <c r="E1998" t="s">
        <v>66333</v>
      </c>
    </row>
    <row r="1999" spans="3:5" x14ac:dyDescent="0.25">
      <c r="C1999" t="s">
        <v>71035</v>
      </c>
      <c r="D1999">
        <v>29728</v>
      </c>
      <c r="E1999" t="s">
        <v>70220</v>
      </c>
    </row>
    <row r="2000" spans="3:5" x14ac:dyDescent="0.25">
      <c r="C2000" t="s">
        <v>68286</v>
      </c>
      <c r="D2000">
        <v>22426</v>
      </c>
      <c r="E2000" t="s">
        <v>68285</v>
      </c>
    </row>
    <row r="2001" spans="3:5" x14ac:dyDescent="0.25">
      <c r="C2001" t="s">
        <v>70730</v>
      </c>
      <c r="D2001">
        <v>1060</v>
      </c>
      <c r="E2001" t="s">
        <v>66585</v>
      </c>
    </row>
    <row r="2002" spans="3:5" x14ac:dyDescent="0.25">
      <c r="C2002" t="s">
        <v>65900</v>
      </c>
      <c r="D2002">
        <v>577</v>
      </c>
      <c r="E2002" t="s">
        <v>65899</v>
      </c>
    </row>
    <row r="2003" spans="3:5" x14ac:dyDescent="0.25">
      <c r="C2003" t="s">
        <v>70698</v>
      </c>
      <c r="D2003">
        <v>1474</v>
      </c>
      <c r="E2003" t="s">
        <v>66278</v>
      </c>
    </row>
    <row r="2004" spans="3:5" x14ac:dyDescent="0.25">
      <c r="C2004" t="s">
        <v>70676</v>
      </c>
      <c r="D2004">
        <v>516</v>
      </c>
      <c r="E2004" t="s">
        <v>66020</v>
      </c>
    </row>
    <row r="2005" spans="3:5" x14ac:dyDescent="0.25">
      <c r="C2005" t="s">
        <v>70705</v>
      </c>
      <c r="D2005">
        <v>1526</v>
      </c>
      <c r="E2005" t="s">
        <v>66334</v>
      </c>
    </row>
    <row r="2006" spans="3:5" x14ac:dyDescent="0.25">
      <c r="C2006" t="s">
        <v>67556</v>
      </c>
      <c r="D2006">
        <v>28522</v>
      </c>
      <c r="E2006" t="s">
        <v>69671</v>
      </c>
    </row>
    <row r="2007" spans="3:5" x14ac:dyDescent="0.25">
      <c r="C2007" t="s">
        <v>68388</v>
      </c>
      <c r="D2007">
        <v>22563</v>
      </c>
      <c r="E2007" t="s">
        <v>68387</v>
      </c>
    </row>
    <row r="2008" spans="3:5" x14ac:dyDescent="0.25">
      <c r="C2008" t="s">
        <v>71000</v>
      </c>
      <c r="D2008">
        <v>28451</v>
      </c>
      <c r="E2008" t="s">
        <v>69698</v>
      </c>
    </row>
    <row r="2009" spans="3:5" x14ac:dyDescent="0.25">
      <c r="C2009" t="s">
        <v>68868</v>
      </c>
      <c r="D2009">
        <v>29729</v>
      </c>
      <c r="E2009" t="s">
        <v>70200</v>
      </c>
    </row>
    <row r="2010" spans="3:5" x14ac:dyDescent="0.25">
      <c r="C2010" t="s">
        <v>65626</v>
      </c>
      <c r="D2010">
        <v>865</v>
      </c>
      <c r="E2010" t="s">
        <v>65625</v>
      </c>
    </row>
    <row r="2011" spans="3:5" x14ac:dyDescent="0.25">
      <c r="C2011" t="s">
        <v>69166</v>
      </c>
      <c r="D2011">
        <v>26372</v>
      </c>
      <c r="E2011" t="s">
        <v>69165</v>
      </c>
    </row>
    <row r="2012" spans="3:5" x14ac:dyDescent="0.25">
      <c r="C2012" t="s">
        <v>68377</v>
      </c>
      <c r="D2012">
        <v>22631</v>
      </c>
      <c r="E2012" t="s">
        <v>68376</v>
      </c>
    </row>
    <row r="2013" spans="3:5" x14ac:dyDescent="0.25">
      <c r="C2013" t="s">
        <v>69884</v>
      </c>
      <c r="D2013">
        <v>28836</v>
      </c>
      <c r="E2013" t="s">
        <v>69883</v>
      </c>
    </row>
    <row r="2014" spans="3:5" x14ac:dyDescent="0.25">
      <c r="C2014" t="s">
        <v>68737</v>
      </c>
      <c r="D2014">
        <v>29702</v>
      </c>
      <c r="E2014" t="s">
        <v>70241</v>
      </c>
    </row>
    <row r="2015" spans="3:5" x14ac:dyDescent="0.25">
      <c r="C2015" t="s">
        <v>70356</v>
      </c>
      <c r="D2015">
        <v>29972</v>
      </c>
      <c r="E2015" t="s">
        <v>70355</v>
      </c>
    </row>
    <row r="2016" spans="3:5" x14ac:dyDescent="0.25">
      <c r="C2016" t="s">
        <v>69596</v>
      </c>
      <c r="D2016">
        <v>28137</v>
      </c>
      <c r="E2016" t="s">
        <v>69595</v>
      </c>
    </row>
    <row r="2017" spans="3:5" x14ac:dyDescent="0.25">
      <c r="C2017" t="s">
        <v>67600</v>
      </c>
      <c r="D2017">
        <v>2161</v>
      </c>
      <c r="E2017" t="s">
        <v>67599</v>
      </c>
    </row>
    <row r="2018" spans="3:5" x14ac:dyDescent="0.25">
      <c r="C2018" t="s">
        <v>69170</v>
      </c>
      <c r="D2018">
        <v>26330</v>
      </c>
      <c r="E2018" t="s">
        <v>69169</v>
      </c>
    </row>
    <row r="2019" spans="3:5" x14ac:dyDescent="0.25">
      <c r="C2019" t="s">
        <v>70454</v>
      </c>
      <c r="D2019">
        <v>31254</v>
      </c>
      <c r="E2019" t="s">
        <v>70453</v>
      </c>
    </row>
    <row r="2020" spans="3:5" x14ac:dyDescent="0.25">
      <c r="C2020" t="s">
        <v>68544</v>
      </c>
      <c r="D2020">
        <v>23142</v>
      </c>
      <c r="E2020" t="s">
        <v>68543</v>
      </c>
    </row>
    <row r="2021" spans="3:5" x14ac:dyDescent="0.25">
      <c r="C2021" t="s">
        <v>67261</v>
      </c>
      <c r="D2021">
        <v>1981</v>
      </c>
      <c r="E2021" t="s">
        <v>67260</v>
      </c>
    </row>
    <row r="2022" spans="3:5" x14ac:dyDescent="0.25">
      <c r="C2022" t="s">
        <v>68343</v>
      </c>
      <c r="D2022">
        <v>22648</v>
      </c>
      <c r="E2022" t="s">
        <v>68342</v>
      </c>
    </row>
    <row r="2023" spans="3:5" x14ac:dyDescent="0.25">
      <c r="C2023" t="s">
        <v>69975</v>
      </c>
      <c r="D2023">
        <v>29035</v>
      </c>
      <c r="E2023" t="s">
        <v>69974</v>
      </c>
    </row>
    <row r="2024" spans="3:5" x14ac:dyDescent="0.25">
      <c r="C2024" t="s">
        <v>65776</v>
      </c>
      <c r="D2024">
        <v>315</v>
      </c>
      <c r="E2024" t="s">
        <v>65775</v>
      </c>
    </row>
    <row r="2025" spans="3:5" x14ac:dyDescent="0.25">
      <c r="C2025" t="s">
        <v>69661</v>
      </c>
      <c r="D2025">
        <v>28491</v>
      </c>
      <c r="E2025" t="s">
        <v>69660</v>
      </c>
    </row>
    <row r="2026" spans="3:5" x14ac:dyDescent="0.25">
      <c r="C2026" t="s">
        <v>67711</v>
      </c>
      <c r="D2026">
        <v>18250</v>
      </c>
      <c r="E2026" t="s">
        <v>67710</v>
      </c>
    </row>
    <row r="2027" spans="3:5" x14ac:dyDescent="0.25">
      <c r="C2027" t="s">
        <v>67032</v>
      </c>
      <c r="D2027">
        <v>1803</v>
      </c>
      <c r="E2027" t="s">
        <v>67031</v>
      </c>
    </row>
    <row r="2028" spans="3:5" x14ac:dyDescent="0.25">
      <c r="C2028" t="s">
        <v>70803</v>
      </c>
      <c r="D2028">
        <v>1934</v>
      </c>
      <c r="E2028" t="s">
        <v>67226</v>
      </c>
    </row>
    <row r="2029" spans="3:5" x14ac:dyDescent="0.25">
      <c r="C2029" t="s">
        <v>66318</v>
      </c>
      <c r="D2029">
        <v>1508</v>
      </c>
      <c r="E2029" t="s">
        <v>66317</v>
      </c>
    </row>
    <row r="2030" spans="3:5" x14ac:dyDescent="0.25">
      <c r="C2030" t="s">
        <v>69378</v>
      </c>
      <c r="D2030">
        <v>27609</v>
      </c>
      <c r="E2030" t="s">
        <v>69377</v>
      </c>
    </row>
    <row r="2031" spans="3:5" x14ac:dyDescent="0.25">
      <c r="C2031" t="s">
        <v>70094</v>
      </c>
      <c r="D2031">
        <v>29276</v>
      </c>
      <c r="E2031" t="s">
        <v>70093</v>
      </c>
    </row>
    <row r="2032" spans="3:5" x14ac:dyDescent="0.25">
      <c r="C2032" t="s">
        <v>65479</v>
      </c>
      <c r="D2032">
        <v>635</v>
      </c>
      <c r="E2032" t="s">
        <v>65478</v>
      </c>
    </row>
    <row r="2033" spans="3:5" x14ac:dyDescent="0.25">
      <c r="C2033" t="s">
        <v>67467</v>
      </c>
      <c r="D2033">
        <v>29643</v>
      </c>
      <c r="E2033" t="s">
        <v>70146</v>
      </c>
    </row>
    <row r="2034" spans="3:5" x14ac:dyDescent="0.25">
      <c r="C2034" t="s">
        <v>70992</v>
      </c>
      <c r="D2034">
        <v>28494</v>
      </c>
      <c r="E2034" t="s">
        <v>69665</v>
      </c>
    </row>
    <row r="2035" spans="3:5" x14ac:dyDescent="0.25">
      <c r="C2035" t="s">
        <v>68099</v>
      </c>
      <c r="D2035">
        <v>26105</v>
      </c>
      <c r="E2035" t="s">
        <v>69088</v>
      </c>
    </row>
    <row r="2036" spans="3:5" x14ac:dyDescent="0.25">
      <c r="C2036" t="s">
        <v>69411</v>
      </c>
      <c r="D2036">
        <v>31319</v>
      </c>
      <c r="E2036" t="s">
        <v>70525</v>
      </c>
    </row>
    <row r="2037" spans="3:5" x14ac:dyDescent="0.25">
      <c r="C2037" t="s">
        <v>71026</v>
      </c>
      <c r="D2037">
        <v>29640</v>
      </c>
      <c r="E2037" t="s">
        <v>70171</v>
      </c>
    </row>
    <row r="2038" spans="3:5" x14ac:dyDescent="0.25">
      <c r="C2038" t="s">
        <v>70885</v>
      </c>
      <c r="D2038">
        <v>21670</v>
      </c>
      <c r="E2038" t="s">
        <v>68137</v>
      </c>
    </row>
    <row r="2039" spans="3:5" x14ac:dyDescent="0.25">
      <c r="C2039" t="s">
        <v>68956</v>
      </c>
      <c r="D2039">
        <v>25434</v>
      </c>
      <c r="E2039" t="s">
        <v>68955</v>
      </c>
    </row>
    <row r="2040" spans="3:5" x14ac:dyDescent="0.25">
      <c r="C2040" t="s">
        <v>69040</v>
      </c>
      <c r="D2040">
        <v>26061</v>
      </c>
      <c r="E2040" t="s">
        <v>69039</v>
      </c>
    </row>
    <row r="2041" spans="3:5" x14ac:dyDescent="0.25">
      <c r="C2041" t="s">
        <v>66084</v>
      </c>
      <c r="D2041">
        <v>1334</v>
      </c>
      <c r="E2041" t="s">
        <v>66083</v>
      </c>
    </row>
    <row r="2042" spans="3:5" x14ac:dyDescent="0.25">
      <c r="C2042" t="s">
        <v>68205</v>
      </c>
      <c r="D2042">
        <v>21921</v>
      </c>
      <c r="E2042" t="s">
        <v>68204</v>
      </c>
    </row>
    <row r="2043" spans="3:5" x14ac:dyDescent="0.25">
      <c r="C2043" t="s">
        <v>66509</v>
      </c>
      <c r="D2043">
        <v>1678</v>
      </c>
      <c r="E2043" t="s">
        <v>66508</v>
      </c>
    </row>
    <row r="2044" spans="3:5" x14ac:dyDescent="0.25">
      <c r="C2044" t="s">
        <v>68293</v>
      </c>
      <c r="D2044">
        <v>22655</v>
      </c>
      <c r="E2044" t="s">
        <v>68292</v>
      </c>
    </row>
    <row r="2045" spans="3:5" x14ac:dyDescent="0.25">
      <c r="C2045" t="s">
        <v>70735</v>
      </c>
      <c r="D2045">
        <v>1259</v>
      </c>
      <c r="E2045" t="s">
        <v>66669</v>
      </c>
    </row>
    <row r="2046" spans="3:5" x14ac:dyDescent="0.25">
      <c r="C2046" t="s">
        <v>68966</v>
      </c>
      <c r="D2046">
        <v>25633</v>
      </c>
      <c r="E2046" t="s">
        <v>68965</v>
      </c>
    </row>
    <row r="2047" spans="3:5" x14ac:dyDescent="0.25">
      <c r="C2047" t="s">
        <v>65593</v>
      </c>
      <c r="D2047">
        <v>812</v>
      </c>
      <c r="E2047" t="s">
        <v>65592</v>
      </c>
    </row>
    <row r="2048" spans="3:5" x14ac:dyDescent="0.25">
      <c r="C2048" t="s">
        <v>68244</v>
      </c>
      <c r="D2048">
        <v>22168</v>
      </c>
      <c r="E2048" t="s">
        <v>68243</v>
      </c>
    </row>
    <row r="2049" spans="3:5" x14ac:dyDescent="0.25">
      <c r="C2049" t="s">
        <v>70860</v>
      </c>
      <c r="D2049">
        <v>18030</v>
      </c>
      <c r="E2049" t="s">
        <v>67861</v>
      </c>
    </row>
    <row r="2050" spans="3:5" x14ac:dyDescent="0.25">
      <c r="C2050" t="s">
        <v>70426</v>
      </c>
      <c r="D2050">
        <v>31088</v>
      </c>
      <c r="E2050" t="s">
        <v>70425</v>
      </c>
    </row>
    <row r="2051" spans="3:5" x14ac:dyDescent="0.25">
      <c r="C2051" t="s">
        <v>68937</v>
      </c>
      <c r="D2051">
        <v>24926</v>
      </c>
      <c r="E2051" t="s">
        <v>68936</v>
      </c>
    </row>
    <row r="2052" spans="3:5" x14ac:dyDescent="0.25">
      <c r="C2052" t="s">
        <v>67505</v>
      </c>
      <c r="D2052">
        <v>29884</v>
      </c>
      <c r="E2052" t="s">
        <v>70277</v>
      </c>
    </row>
    <row r="2053" spans="3:5" x14ac:dyDescent="0.25">
      <c r="C2053" t="s">
        <v>71025</v>
      </c>
      <c r="D2053">
        <v>29642</v>
      </c>
      <c r="E2053" t="s">
        <v>70162</v>
      </c>
    </row>
    <row r="2054" spans="3:5" x14ac:dyDescent="0.25">
      <c r="C2054" t="s">
        <v>70075</v>
      </c>
      <c r="D2054">
        <v>29208</v>
      </c>
      <c r="E2054" t="s">
        <v>70074</v>
      </c>
    </row>
    <row r="2055" spans="3:5" x14ac:dyDescent="0.25">
      <c r="C2055" t="s">
        <v>70024</v>
      </c>
      <c r="D2055">
        <v>29114</v>
      </c>
      <c r="E2055" t="s">
        <v>70023</v>
      </c>
    </row>
    <row r="2056" spans="3:5" x14ac:dyDescent="0.25">
      <c r="C2056" t="s">
        <v>67339</v>
      </c>
      <c r="D2056">
        <v>28594</v>
      </c>
      <c r="E2056" t="s">
        <v>69701</v>
      </c>
    </row>
    <row r="2057" spans="3:5" x14ac:dyDescent="0.25">
      <c r="C2057" t="s">
        <v>67529</v>
      </c>
      <c r="D2057">
        <v>26053</v>
      </c>
      <c r="E2057" t="s">
        <v>69036</v>
      </c>
    </row>
    <row r="2058" spans="3:5" x14ac:dyDescent="0.25">
      <c r="C2058" t="s">
        <v>70165</v>
      </c>
      <c r="D2058">
        <v>29631</v>
      </c>
      <c r="E2058" t="s">
        <v>70164</v>
      </c>
    </row>
    <row r="2059" spans="3:5" x14ac:dyDescent="0.25">
      <c r="C2059" t="s">
        <v>69841</v>
      </c>
      <c r="D2059">
        <v>28856</v>
      </c>
      <c r="E2059" t="s">
        <v>69840</v>
      </c>
    </row>
    <row r="2060" spans="3:5" x14ac:dyDescent="0.25">
      <c r="C2060" t="s">
        <v>68125</v>
      </c>
      <c r="D2060">
        <v>20982</v>
      </c>
      <c r="E2060" t="s">
        <v>68124</v>
      </c>
    </row>
    <row r="2061" spans="3:5" x14ac:dyDescent="0.25">
      <c r="C2061" t="s">
        <v>69959</v>
      </c>
      <c r="D2061">
        <v>29028</v>
      </c>
      <c r="E2061" t="s">
        <v>69958</v>
      </c>
    </row>
    <row r="2062" spans="3:5" x14ac:dyDescent="0.25">
      <c r="C2062" t="s">
        <v>67685</v>
      </c>
      <c r="D2062">
        <v>18017</v>
      </c>
      <c r="E2062" t="s">
        <v>67684</v>
      </c>
    </row>
    <row r="2063" spans="3:5" x14ac:dyDescent="0.25">
      <c r="C2063" t="s">
        <v>70617</v>
      </c>
      <c r="D2063">
        <v>746</v>
      </c>
      <c r="E2063" t="s">
        <v>65547</v>
      </c>
    </row>
    <row r="2064" spans="3:5" x14ac:dyDescent="0.25">
      <c r="C2064" t="s">
        <v>67412</v>
      </c>
      <c r="D2064">
        <v>22729</v>
      </c>
      <c r="E2064" t="s">
        <v>68479</v>
      </c>
    </row>
    <row r="2065" spans="3:5" x14ac:dyDescent="0.25">
      <c r="C2065" t="s">
        <v>66086</v>
      </c>
      <c r="D2065">
        <v>1335</v>
      </c>
      <c r="E2065" t="s">
        <v>66085</v>
      </c>
    </row>
    <row r="2066" spans="3:5" x14ac:dyDescent="0.25">
      <c r="C2066" t="s">
        <v>68465</v>
      </c>
      <c r="D2066">
        <v>29703</v>
      </c>
      <c r="E2066" t="s">
        <v>70176</v>
      </c>
    </row>
    <row r="2067" spans="3:5" x14ac:dyDescent="0.25">
      <c r="C2067" t="s">
        <v>66022</v>
      </c>
      <c r="D2067">
        <v>517</v>
      </c>
      <c r="E2067" t="s">
        <v>66021</v>
      </c>
    </row>
    <row r="2068" spans="3:5" x14ac:dyDescent="0.25">
      <c r="C2068" t="s">
        <v>66162</v>
      </c>
      <c r="D2068">
        <v>1387</v>
      </c>
      <c r="E2068" t="s">
        <v>66161</v>
      </c>
    </row>
    <row r="2069" spans="3:5" x14ac:dyDescent="0.25">
      <c r="C2069" t="s">
        <v>70374</v>
      </c>
      <c r="D2069">
        <v>30112</v>
      </c>
      <c r="E2069" t="s">
        <v>70373</v>
      </c>
    </row>
    <row r="2070" spans="3:5" x14ac:dyDescent="0.25">
      <c r="C2070" t="s">
        <v>68268</v>
      </c>
      <c r="D2070">
        <v>22243</v>
      </c>
      <c r="E2070" t="s">
        <v>68267</v>
      </c>
    </row>
    <row r="2071" spans="3:5" x14ac:dyDescent="0.25">
      <c r="C2071" t="s">
        <v>67650</v>
      </c>
      <c r="D2071">
        <v>17550</v>
      </c>
      <c r="E2071" t="s">
        <v>67649</v>
      </c>
    </row>
    <row r="2072" spans="3:5" x14ac:dyDescent="0.25">
      <c r="C2072" t="s">
        <v>70498</v>
      </c>
      <c r="D2072">
        <v>31281</v>
      </c>
      <c r="E2072" t="s">
        <v>70497</v>
      </c>
    </row>
    <row r="2073" spans="3:5" x14ac:dyDescent="0.25">
      <c r="C2073" t="s">
        <v>67514</v>
      </c>
      <c r="D2073">
        <v>3212</v>
      </c>
      <c r="E2073" t="s">
        <v>67513</v>
      </c>
    </row>
    <row r="2074" spans="3:5" x14ac:dyDescent="0.25">
      <c r="C2074" t="s">
        <v>69886</v>
      </c>
      <c r="D2074">
        <v>28811</v>
      </c>
      <c r="E2074" t="s">
        <v>69885</v>
      </c>
    </row>
    <row r="2075" spans="3:5" x14ac:dyDescent="0.25">
      <c r="C2075" t="s">
        <v>70998</v>
      </c>
      <c r="D2075">
        <v>28488</v>
      </c>
      <c r="E2075" t="s">
        <v>69696</v>
      </c>
    </row>
    <row r="2076" spans="3:5" x14ac:dyDescent="0.25">
      <c r="C2076" t="s">
        <v>70007</v>
      </c>
      <c r="D2076">
        <v>29122</v>
      </c>
      <c r="E2076" t="s">
        <v>70006</v>
      </c>
    </row>
    <row r="2077" spans="3:5" x14ac:dyDescent="0.25">
      <c r="C2077" t="s">
        <v>67895</v>
      </c>
      <c r="D2077">
        <v>21157</v>
      </c>
      <c r="E2077" t="s">
        <v>67894</v>
      </c>
    </row>
    <row r="2078" spans="3:5" x14ac:dyDescent="0.25">
      <c r="C2078" t="s">
        <v>66284</v>
      </c>
      <c r="D2078">
        <v>1478</v>
      </c>
      <c r="E2078" t="s">
        <v>66283</v>
      </c>
    </row>
    <row r="2079" spans="3:5" x14ac:dyDescent="0.25">
      <c r="C2079" t="s">
        <v>68880</v>
      </c>
      <c r="D2079">
        <v>31083</v>
      </c>
      <c r="E2079" t="s">
        <v>70427</v>
      </c>
    </row>
    <row r="2080" spans="3:5" x14ac:dyDescent="0.25">
      <c r="C2080" t="s">
        <v>67266</v>
      </c>
      <c r="D2080">
        <v>1984</v>
      </c>
      <c r="E2080" t="s">
        <v>67265</v>
      </c>
    </row>
    <row r="2081" spans="3:5" x14ac:dyDescent="0.25">
      <c r="C2081" t="s">
        <v>69390</v>
      </c>
      <c r="D2081">
        <v>27733</v>
      </c>
      <c r="E2081" t="s">
        <v>69389</v>
      </c>
    </row>
    <row r="2082" spans="3:5" x14ac:dyDescent="0.25">
      <c r="C2082" t="s">
        <v>67052</v>
      </c>
      <c r="D2082">
        <v>1816</v>
      </c>
      <c r="E2082" t="s">
        <v>67051</v>
      </c>
    </row>
    <row r="2083" spans="3:5" x14ac:dyDescent="0.25">
      <c r="C2083" t="s">
        <v>66265</v>
      </c>
      <c r="D2083">
        <v>1463</v>
      </c>
      <c r="E2083" t="s">
        <v>66264</v>
      </c>
    </row>
    <row r="2084" spans="3:5" x14ac:dyDescent="0.25">
      <c r="C2084" t="s">
        <v>68019</v>
      </c>
      <c r="D2084">
        <v>20334</v>
      </c>
      <c r="E2084" t="s">
        <v>68018</v>
      </c>
    </row>
    <row r="2085" spans="3:5" x14ac:dyDescent="0.25">
      <c r="C2085" t="s">
        <v>66557</v>
      </c>
      <c r="D2085">
        <v>1038</v>
      </c>
      <c r="E2085" t="s">
        <v>66556</v>
      </c>
    </row>
    <row r="2086" spans="3:5" x14ac:dyDescent="0.25">
      <c r="C2086" t="s">
        <v>66557</v>
      </c>
      <c r="D2086">
        <v>21888</v>
      </c>
      <c r="E2086" t="s">
        <v>68232</v>
      </c>
    </row>
    <row r="2087" spans="3:5" x14ac:dyDescent="0.25">
      <c r="C2087" t="s">
        <v>66557</v>
      </c>
      <c r="D2087">
        <v>23726</v>
      </c>
      <c r="E2087" t="s">
        <v>68486</v>
      </c>
    </row>
    <row r="2088" spans="3:5" x14ac:dyDescent="0.25">
      <c r="C2088" t="s">
        <v>68075</v>
      </c>
      <c r="D2088">
        <v>20611</v>
      </c>
      <c r="E2088" t="s">
        <v>68074</v>
      </c>
    </row>
    <row r="2089" spans="3:5" x14ac:dyDescent="0.25">
      <c r="C2089" t="s">
        <v>67583</v>
      </c>
      <c r="D2089">
        <v>27265</v>
      </c>
      <c r="E2089" t="s">
        <v>69287</v>
      </c>
    </row>
    <row r="2090" spans="3:5" x14ac:dyDescent="0.25">
      <c r="C2090" t="s">
        <v>65892</v>
      </c>
      <c r="D2090">
        <v>572</v>
      </c>
      <c r="E2090" t="s">
        <v>65891</v>
      </c>
    </row>
    <row r="2091" spans="3:5" x14ac:dyDescent="0.25">
      <c r="C2091" t="s">
        <v>68736</v>
      </c>
      <c r="D2091">
        <v>23505</v>
      </c>
      <c r="E2091" t="s">
        <v>68735</v>
      </c>
    </row>
    <row r="2092" spans="3:5" x14ac:dyDescent="0.25">
      <c r="C2092" t="s">
        <v>66717</v>
      </c>
      <c r="D2092">
        <v>1109</v>
      </c>
      <c r="E2092" t="s">
        <v>66716</v>
      </c>
    </row>
    <row r="2093" spans="3:5" x14ac:dyDescent="0.25">
      <c r="C2093" t="s">
        <v>70880</v>
      </c>
      <c r="D2093">
        <v>20163</v>
      </c>
      <c r="E2093" t="s">
        <v>68107</v>
      </c>
    </row>
    <row r="2094" spans="3:5" x14ac:dyDescent="0.25">
      <c r="C2094" t="s">
        <v>67441</v>
      </c>
      <c r="D2094">
        <v>26058</v>
      </c>
      <c r="E2094" t="s">
        <v>68979</v>
      </c>
    </row>
    <row r="2095" spans="3:5" x14ac:dyDescent="0.25">
      <c r="C2095" t="s">
        <v>68246</v>
      </c>
      <c r="D2095">
        <v>22152</v>
      </c>
      <c r="E2095" t="s">
        <v>68245</v>
      </c>
    </row>
    <row r="2096" spans="3:5" x14ac:dyDescent="0.25">
      <c r="C2096" t="s">
        <v>70684</v>
      </c>
      <c r="D2096">
        <v>1336</v>
      </c>
      <c r="E2096" t="s">
        <v>66087</v>
      </c>
    </row>
    <row r="2097" spans="3:5" x14ac:dyDescent="0.25">
      <c r="C2097" t="s">
        <v>70815</v>
      </c>
      <c r="D2097">
        <v>3015</v>
      </c>
      <c r="E2097" t="s">
        <v>67359</v>
      </c>
    </row>
    <row r="2098" spans="3:5" x14ac:dyDescent="0.25">
      <c r="C2098" t="s">
        <v>69013</v>
      </c>
      <c r="D2098">
        <v>26036</v>
      </c>
      <c r="E2098" t="s">
        <v>69012</v>
      </c>
    </row>
    <row r="2099" spans="3:5" x14ac:dyDescent="0.25">
      <c r="C2099" t="s">
        <v>67706</v>
      </c>
      <c r="D2099">
        <v>18134</v>
      </c>
      <c r="E2099" t="s">
        <v>67705</v>
      </c>
    </row>
    <row r="2100" spans="3:5" x14ac:dyDescent="0.25">
      <c r="C2100" t="s">
        <v>67277</v>
      </c>
      <c r="D2100">
        <v>28547</v>
      </c>
      <c r="E2100" t="s">
        <v>69637</v>
      </c>
    </row>
    <row r="2101" spans="3:5" x14ac:dyDescent="0.25">
      <c r="C2101" t="s">
        <v>66953</v>
      </c>
      <c r="D2101">
        <v>1759</v>
      </c>
      <c r="E2101" t="s">
        <v>66952</v>
      </c>
    </row>
    <row r="2102" spans="3:5" x14ac:dyDescent="0.25">
      <c r="C2102" t="s">
        <v>70077</v>
      </c>
      <c r="D2102">
        <v>29214</v>
      </c>
      <c r="E2102" t="s">
        <v>70076</v>
      </c>
    </row>
    <row r="2103" spans="3:5" x14ac:dyDescent="0.25">
      <c r="C2103" t="s">
        <v>68846</v>
      </c>
      <c r="D2103">
        <v>26008</v>
      </c>
      <c r="E2103" t="s">
        <v>69138</v>
      </c>
    </row>
    <row r="2104" spans="3:5" x14ac:dyDescent="0.25">
      <c r="C2104" t="s">
        <v>66384</v>
      </c>
      <c r="D2104">
        <v>1563</v>
      </c>
      <c r="E2104" t="s">
        <v>66383</v>
      </c>
    </row>
    <row r="2105" spans="3:5" x14ac:dyDescent="0.25">
      <c r="C2105" t="s">
        <v>67396</v>
      </c>
      <c r="D2105">
        <v>22724</v>
      </c>
      <c r="E2105" t="s">
        <v>68476</v>
      </c>
    </row>
    <row r="2106" spans="3:5" x14ac:dyDescent="0.25">
      <c r="C2106" t="s">
        <v>69445</v>
      </c>
      <c r="D2106">
        <v>27896</v>
      </c>
      <c r="E2106" t="s">
        <v>69444</v>
      </c>
    </row>
    <row r="2107" spans="3:5" x14ac:dyDescent="0.25">
      <c r="C2107" t="s">
        <v>67537</v>
      </c>
      <c r="D2107">
        <v>26481</v>
      </c>
      <c r="E2107" t="s">
        <v>69159</v>
      </c>
    </row>
    <row r="2108" spans="3:5" x14ac:dyDescent="0.25">
      <c r="C2108" t="s">
        <v>70028</v>
      </c>
      <c r="D2108">
        <v>29121</v>
      </c>
      <c r="E2108" t="s">
        <v>70027</v>
      </c>
    </row>
    <row r="2109" spans="3:5" x14ac:dyDescent="0.25">
      <c r="C2109" t="s">
        <v>70370</v>
      </c>
      <c r="D2109">
        <v>30111</v>
      </c>
      <c r="E2109" t="s">
        <v>70369</v>
      </c>
    </row>
    <row r="2110" spans="3:5" x14ac:dyDescent="0.25">
      <c r="C2110" t="s">
        <v>67143</v>
      </c>
      <c r="D2110">
        <v>1869</v>
      </c>
      <c r="E2110" t="s">
        <v>67142</v>
      </c>
    </row>
    <row r="2111" spans="3:5" x14ac:dyDescent="0.25">
      <c r="C2111" t="s">
        <v>68929</v>
      </c>
      <c r="D2111">
        <v>24872</v>
      </c>
      <c r="E2111" t="s">
        <v>68928</v>
      </c>
    </row>
    <row r="2112" spans="3:5" x14ac:dyDescent="0.25">
      <c r="C2112" t="s">
        <v>67846</v>
      </c>
      <c r="D2112">
        <v>26077</v>
      </c>
      <c r="E2112" t="s">
        <v>69143</v>
      </c>
    </row>
    <row r="2113" spans="3:5" x14ac:dyDescent="0.25">
      <c r="C2113" t="s">
        <v>66067</v>
      </c>
      <c r="D2113">
        <v>1320</v>
      </c>
      <c r="E2113" t="s">
        <v>66066</v>
      </c>
    </row>
    <row r="2114" spans="3:5" x14ac:dyDescent="0.25">
      <c r="C2114" t="s">
        <v>67950</v>
      </c>
      <c r="D2114">
        <v>28552</v>
      </c>
      <c r="E2114" t="s">
        <v>69630</v>
      </c>
    </row>
    <row r="2115" spans="3:5" x14ac:dyDescent="0.25">
      <c r="C2115" t="s">
        <v>70456</v>
      </c>
      <c r="D2115">
        <v>31256</v>
      </c>
      <c r="E2115" t="s">
        <v>70455</v>
      </c>
    </row>
    <row r="2116" spans="3:5" x14ac:dyDescent="0.25">
      <c r="C2116" t="s">
        <v>69300</v>
      </c>
      <c r="D2116">
        <v>27085</v>
      </c>
      <c r="E2116" t="s">
        <v>69299</v>
      </c>
    </row>
    <row r="2117" spans="3:5" x14ac:dyDescent="0.25">
      <c r="C2117" t="s">
        <v>67682</v>
      </c>
      <c r="D2117">
        <v>17975</v>
      </c>
      <c r="E2117" t="s">
        <v>67681</v>
      </c>
    </row>
    <row r="2118" spans="3:5" x14ac:dyDescent="0.25">
      <c r="C2118" t="s">
        <v>65598</v>
      </c>
      <c r="D2118">
        <v>828</v>
      </c>
      <c r="E2118" t="s">
        <v>65597</v>
      </c>
    </row>
    <row r="2119" spans="3:5" x14ac:dyDescent="0.25">
      <c r="C2119" t="s">
        <v>66824</v>
      </c>
      <c r="D2119">
        <v>1171</v>
      </c>
      <c r="E2119" t="s">
        <v>66823</v>
      </c>
    </row>
    <row r="2120" spans="3:5" x14ac:dyDescent="0.25">
      <c r="C2120" t="s">
        <v>68064</v>
      </c>
      <c r="D2120">
        <v>20592</v>
      </c>
      <c r="E2120" t="s">
        <v>68063</v>
      </c>
    </row>
    <row r="2121" spans="3:5" x14ac:dyDescent="0.25">
      <c r="C2121" t="s">
        <v>67536</v>
      </c>
      <c r="D2121">
        <v>26050</v>
      </c>
      <c r="E2121" t="s">
        <v>69032</v>
      </c>
    </row>
    <row r="2122" spans="3:5" x14ac:dyDescent="0.25">
      <c r="C2122" t="s">
        <v>67442</v>
      </c>
      <c r="D2122">
        <v>23318</v>
      </c>
      <c r="E2122" t="s">
        <v>68646</v>
      </c>
    </row>
    <row r="2123" spans="3:5" x14ac:dyDescent="0.25">
      <c r="C2123" t="s">
        <v>70354</v>
      </c>
      <c r="D2123">
        <v>29899</v>
      </c>
      <c r="E2123" t="s">
        <v>70353</v>
      </c>
    </row>
    <row r="2124" spans="3:5" x14ac:dyDescent="0.25">
      <c r="C2124" t="s">
        <v>70778</v>
      </c>
      <c r="D2124">
        <v>1829</v>
      </c>
      <c r="E2124" t="s">
        <v>67073</v>
      </c>
    </row>
    <row r="2125" spans="3:5" x14ac:dyDescent="0.25">
      <c r="C2125" t="s">
        <v>68449</v>
      </c>
      <c r="D2125">
        <v>25966</v>
      </c>
      <c r="E2125" t="s">
        <v>69129</v>
      </c>
    </row>
    <row r="2126" spans="3:5" x14ac:dyDescent="0.25">
      <c r="C2126" t="s">
        <v>69543</v>
      </c>
      <c r="D2126">
        <v>28207</v>
      </c>
      <c r="E2126" t="s">
        <v>69542</v>
      </c>
    </row>
    <row r="2127" spans="3:5" x14ac:dyDescent="0.25">
      <c r="C2127" t="s">
        <v>68464</v>
      </c>
      <c r="D2127">
        <v>22947</v>
      </c>
      <c r="E2127" t="s">
        <v>68463</v>
      </c>
    </row>
    <row r="2128" spans="3:5" x14ac:dyDescent="0.25">
      <c r="C2128" t="s">
        <v>66196</v>
      </c>
      <c r="D2128">
        <v>1412</v>
      </c>
      <c r="E2128" t="s">
        <v>66195</v>
      </c>
    </row>
    <row r="2129" spans="3:5" x14ac:dyDescent="0.25">
      <c r="C2129" t="s">
        <v>68160</v>
      </c>
      <c r="D2129">
        <v>28532</v>
      </c>
      <c r="E2129" t="s">
        <v>69687</v>
      </c>
    </row>
    <row r="2130" spans="3:5" x14ac:dyDescent="0.25">
      <c r="C2130" t="s">
        <v>67837</v>
      </c>
      <c r="D2130">
        <v>20667</v>
      </c>
      <c r="E2130" t="s">
        <v>67836</v>
      </c>
    </row>
    <row r="2131" spans="3:5" x14ac:dyDescent="0.25">
      <c r="C2131" t="s">
        <v>67782</v>
      </c>
      <c r="D2131">
        <v>20847</v>
      </c>
      <c r="E2131" t="s">
        <v>67781</v>
      </c>
    </row>
    <row r="2132" spans="3:5" x14ac:dyDescent="0.25">
      <c r="C2132" t="s">
        <v>68655</v>
      </c>
      <c r="D2132">
        <v>23341</v>
      </c>
      <c r="E2132" t="s">
        <v>68654</v>
      </c>
    </row>
    <row r="2133" spans="3:5" x14ac:dyDescent="0.25">
      <c r="C2133" t="s">
        <v>67943</v>
      </c>
      <c r="D2133">
        <v>22907</v>
      </c>
      <c r="E2133" t="s">
        <v>68726</v>
      </c>
    </row>
    <row r="2134" spans="3:5" x14ac:dyDescent="0.25">
      <c r="C2134" t="s">
        <v>68008</v>
      </c>
      <c r="D2134">
        <v>20376</v>
      </c>
      <c r="E2134" t="s">
        <v>68007</v>
      </c>
    </row>
    <row r="2135" spans="3:5" x14ac:dyDescent="0.25">
      <c r="C2135" t="s">
        <v>66955</v>
      </c>
      <c r="D2135">
        <v>1760</v>
      </c>
      <c r="E2135" t="s">
        <v>66954</v>
      </c>
    </row>
    <row r="2136" spans="3:5" x14ac:dyDescent="0.25">
      <c r="C2136" t="s">
        <v>69327</v>
      </c>
      <c r="D2136">
        <v>27423</v>
      </c>
      <c r="E2136" t="s">
        <v>69326</v>
      </c>
    </row>
    <row r="2137" spans="3:5" x14ac:dyDescent="0.25">
      <c r="C2137" t="s">
        <v>67128</v>
      </c>
      <c r="D2137">
        <v>1861</v>
      </c>
      <c r="E2137" t="s">
        <v>67127</v>
      </c>
    </row>
    <row r="2138" spans="3:5" x14ac:dyDescent="0.25">
      <c r="C2138" t="s">
        <v>68870</v>
      </c>
      <c r="D2138">
        <v>24369</v>
      </c>
      <c r="E2138" t="s">
        <v>68869</v>
      </c>
    </row>
    <row r="2139" spans="3:5" x14ac:dyDescent="0.25">
      <c r="C2139" t="s">
        <v>70910</v>
      </c>
      <c r="D2139">
        <v>22719</v>
      </c>
      <c r="E2139" t="s">
        <v>68483</v>
      </c>
    </row>
    <row r="2140" spans="3:5" x14ac:dyDescent="0.25">
      <c r="C2140" t="s">
        <v>70114</v>
      </c>
      <c r="D2140">
        <v>29385</v>
      </c>
      <c r="E2140" t="s">
        <v>70113</v>
      </c>
    </row>
    <row r="2141" spans="3:5" x14ac:dyDescent="0.25">
      <c r="C2141" t="s">
        <v>71049</v>
      </c>
      <c r="D2141">
        <v>31377</v>
      </c>
      <c r="E2141" t="s">
        <v>70484</v>
      </c>
    </row>
    <row r="2142" spans="3:5" x14ac:dyDescent="0.25">
      <c r="C2142" t="s">
        <v>70310</v>
      </c>
      <c r="D2142">
        <v>29800</v>
      </c>
      <c r="E2142" t="s">
        <v>70309</v>
      </c>
    </row>
    <row r="2143" spans="3:5" x14ac:dyDescent="0.25">
      <c r="C2143" t="s">
        <v>65460</v>
      </c>
      <c r="D2143">
        <v>24223</v>
      </c>
      <c r="E2143" t="s">
        <v>68506</v>
      </c>
    </row>
    <row r="2144" spans="3:5" x14ac:dyDescent="0.25">
      <c r="C2144" t="s">
        <v>65894</v>
      </c>
      <c r="D2144">
        <v>573</v>
      </c>
      <c r="E2144" t="s">
        <v>65893</v>
      </c>
    </row>
    <row r="2145" spans="3:5" x14ac:dyDescent="0.25">
      <c r="C2145" t="s">
        <v>67448</v>
      </c>
      <c r="D2145">
        <v>26095</v>
      </c>
      <c r="E2145" t="s">
        <v>69076</v>
      </c>
    </row>
    <row r="2146" spans="3:5" x14ac:dyDescent="0.25">
      <c r="C2146" t="s">
        <v>67444</v>
      </c>
      <c r="D2146">
        <v>26398</v>
      </c>
      <c r="E2146" t="s">
        <v>69178</v>
      </c>
    </row>
    <row r="2147" spans="3:5" x14ac:dyDescent="0.25">
      <c r="C2147" t="s">
        <v>69427</v>
      </c>
      <c r="D2147">
        <v>27843</v>
      </c>
      <c r="E2147" t="s">
        <v>69426</v>
      </c>
    </row>
    <row r="2148" spans="3:5" x14ac:dyDescent="0.25">
      <c r="C2148" t="s">
        <v>67503</v>
      </c>
      <c r="D2148">
        <v>25475</v>
      </c>
      <c r="E2148" t="s">
        <v>68961</v>
      </c>
    </row>
    <row r="2149" spans="3:5" x14ac:dyDescent="0.25">
      <c r="C2149" t="s">
        <v>67499</v>
      </c>
      <c r="D2149">
        <v>28456</v>
      </c>
      <c r="E2149" t="s">
        <v>69721</v>
      </c>
    </row>
    <row r="2150" spans="3:5" x14ac:dyDescent="0.25">
      <c r="C2150" t="s">
        <v>68820</v>
      </c>
      <c r="D2150">
        <v>22809</v>
      </c>
      <c r="E2150" t="s">
        <v>68819</v>
      </c>
    </row>
    <row r="2151" spans="3:5" x14ac:dyDescent="0.25">
      <c r="C2151" t="s">
        <v>68288</v>
      </c>
      <c r="D2151">
        <v>22437</v>
      </c>
      <c r="E2151" t="s">
        <v>68287</v>
      </c>
    </row>
    <row r="2152" spans="3:5" x14ac:dyDescent="0.25">
      <c r="C2152" t="s">
        <v>71003</v>
      </c>
      <c r="D2152">
        <v>28459</v>
      </c>
      <c r="E2152" t="s">
        <v>69703</v>
      </c>
    </row>
    <row r="2153" spans="3:5" x14ac:dyDescent="0.25">
      <c r="C2153" t="s">
        <v>68050</v>
      </c>
      <c r="D2153">
        <v>21135</v>
      </c>
      <c r="E2153" t="s">
        <v>68049</v>
      </c>
    </row>
    <row r="2154" spans="3:5" x14ac:dyDescent="0.25">
      <c r="C2154" t="s">
        <v>67982</v>
      </c>
      <c r="D2154">
        <v>21035</v>
      </c>
      <c r="E2154" t="s">
        <v>67981</v>
      </c>
    </row>
    <row r="2155" spans="3:5" x14ac:dyDescent="0.25">
      <c r="C2155" t="s">
        <v>70924</v>
      </c>
      <c r="D2155">
        <v>23431</v>
      </c>
      <c r="E2155" t="s">
        <v>68693</v>
      </c>
    </row>
    <row r="2156" spans="3:5" x14ac:dyDescent="0.25">
      <c r="C2156" t="s">
        <v>68645</v>
      </c>
      <c r="D2156">
        <v>23304</v>
      </c>
      <c r="E2156" t="s">
        <v>68644</v>
      </c>
    </row>
    <row r="2157" spans="3:5" x14ac:dyDescent="0.25">
      <c r="C2157" t="s">
        <v>70786</v>
      </c>
      <c r="D2157">
        <v>1857</v>
      </c>
      <c r="E2157" t="s">
        <v>67121</v>
      </c>
    </row>
    <row r="2158" spans="3:5" x14ac:dyDescent="0.25">
      <c r="C2158" t="s">
        <v>67805</v>
      </c>
      <c r="D2158">
        <v>29652</v>
      </c>
      <c r="E2158" t="s">
        <v>70173</v>
      </c>
    </row>
    <row r="2159" spans="3:5" x14ac:dyDescent="0.25">
      <c r="C2159" t="s">
        <v>69374</v>
      </c>
      <c r="D2159">
        <v>27663</v>
      </c>
      <c r="E2159" t="s">
        <v>69373</v>
      </c>
    </row>
    <row r="2160" spans="3:5" x14ac:dyDescent="0.25">
      <c r="C2160" t="s">
        <v>69860</v>
      </c>
      <c r="D2160">
        <v>28821</v>
      </c>
      <c r="E2160" t="s">
        <v>69859</v>
      </c>
    </row>
    <row r="2161" spans="3:5" x14ac:dyDescent="0.25">
      <c r="C2161" t="s">
        <v>66957</v>
      </c>
      <c r="D2161">
        <v>1761</v>
      </c>
      <c r="E2161" t="s">
        <v>66956</v>
      </c>
    </row>
    <row r="2162" spans="3:5" x14ac:dyDescent="0.25">
      <c r="C2162" t="s">
        <v>67075</v>
      </c>
      <c r="D2162">
        <v>1830</v>
      </c>
      <c r="E2162" t="s">
        <v>67074</v>
      </c>
    </row>
    <row r="2163" spans="3:5" x14ac:dyDescent="0.25">
      <c r="C2163" t="s">
        <v>66668</v>
      </c>
      <c r="D2163">
        <v>1258</v>
      </c>
      <c r="E2163" t="s">
        <v>66667</v>
      </c>
    </row>
    <row r="2164" spans="3:5" x14ac:dyDescent="0.25">
      <c r="C2164" t="s">
        <v>70944</v>
      </c>
      <c r="D2164">
        <v>26039</v>
      </c>
      <c r="E2164" t="s">
        <v>69019</v>
      </c>
    </row>
    <row r="2165" spans="3:5" x14ac:dyDescent="0.25">
      <c r="C2165" t="s">
        <v>67432</v>
      </c>
      <c r="D2165">
        <v>29699</v>
      </c>
      <c r="E2165" t="s">
        <v>70175</v>
      </c>
    </row>
    <row r="2166" spans="3:5" x14ac:dyDescent="0.25">
      <c r="C2166" t="s">
        <v>66572</v>
      </c>
      <c r="D2166">
        <v>1050</v>
      </c>
      <c r="E2166" t="s">
        <v>66571</v>
      </c>
    </row>
    <row r="2167" spans="3:5" x14ac:dyDescent="0.25">
      <c r="C2167" t="s">
        <v>69203</v>
      </c>
      <c r="D2167">
        <v>26458</v>
      </c>
      <c r="E2167" t="s">
        <v>69202</v>
      </c>
    </row>
    <row r="2168" spans="3:5" x14ac:dyDescent="0.25">
      <c r="C2168" t="s">
        <v>67527</v>
      </c>
      <c r="D2168">
        <v>23461</v>
      </c>
      <c r="E2168" t="s">
        <v>68676</v>
      </c>
    </row>
    <row r="2169" spans="3:5" x14ac:dyDescent="0.25">
      <c r="C2169" t="s">
        <v>70950</v>
      </c>
      <c r="D2169">
        <v>25964</v>
      </c>
      <c r="E2169" t="s">
        <v>69028</v>
      </c>
    </row>
    <row r="2170" spans="3:5" x14ac:dyDescent="0.25">
      <c r="C2170" t="s">
        <v>66069</v>
      </c>
      <c r="D2170">
        <v>1321</v>
      </c>
      <c r="E2170" t="s">
        <v>66068</v>
      </c>
    </row>
    <row r="2171" spans="3:5" x14ac:dyDescent="0.25">
      <c r="C2171" t="s">
        <v>66822</v>
      </c>
      <c r="D2171">
        <v>3149</v>
      </c>
      <c r="E2171" t="s">
        <v>66821</v>
      </c>
    </row>
    <row r="2172" spans="3:5" x14ac:dyDescent="0.25">
      <c r="C2172" t="s">
        <v>66890</v>
      </c>
      <c r="D2172">
        <v>1211</v>
      </c>
      <c r="E2172" t="s">
        <v>66889</v>
      </c>
    </row>
    <row r="2173" spans="3:5" x14ac:dyDescent="0.25">
      <c r="C2173" t="s">
        <v>70863</v>
      </c>
      <c r="D2173">
        <v>20374</v>
      </c>
      <c r="E2173" t="s">
        <v>68010</v>
      </c>
    </row>
    <row r="2174" spans="3:5" x14ac:dyDescent="0.25">
      <c r="C2174" t="s">
        <v>68187</v>
      </c>
      <c r="D2174">
        <v>21865</v>
      </c>
      <c r="E2174" t="s">
        <v>68186</v>
      </c>
    </row>
    <row r="2175" spans="3:5" x14ac:dyDescent="0.25">
      <c r="C2175" t="s">
        <v>68567</v>
      </c>
      <c r="D2175">
        <v>23228</v>
      </c>
      <c r="E2175" t="s">
        <v>68566</v>
      </c>
    </row>
    <row r="2176" spans="3:5" x14ac:dyDescent="0.25">
      <c r="C2176" t="s">
        <v>67763</v>
      </c>
      <c r="D2176">
        <v>20461</v>
      </c>
      <c r="E2176" t="s">
        <v>67762</v>
      </c>
    </row>
    <row r="2177" spans="3:5" x14ac:dyDescent="0.25">
      <c r="C2177" t="s">
        <v>67326</v>
      </c>
      <c r="D2177">
        <v>18698</v>
      </c>
      <c r="E2177" t="s">
        <v>67733</v>
      </c>
    </row>
    <row r="2178" spans="3:5" x14ac:dyDescent="0.25">
      <c r="C2178" t="s">
        <v>70421</v>
      </c>
      <c r="D2178">
        <v>31101</v>
      </c>
      <c r="E2178" t="s">
        <v>70420</v>
      </c>
    </row>
    <row r="2179" spans="3:5" x14ac:dyDescent="0.25">
      <c r="C2179" t="s">
        <v>67303</v>
      </c>
      <c r="D2179">
        <v>22905</v>
      </c>
      <c r="E2179" t="s">
        <v>68725</v>
      </c>
    </row>
    <row r="2180" spans="3:5" x14ac:dyDescent="0.25">
      <c r="C2180" t="s">
        <v>71041</v>
      </c>
      <c r="D2180">
        <v>29763</v>
      </c>
      <c r="E2180" t="s">
        <v>70251</v>
      </c>
    </row>
    <row r="2181" spans="3:5" x14ac:dyDescent="0.25">
      <c r="C2181" t="s">
        <v>67858</v>
      </c>
      <c r="D2181">
        <v>24169</v>
      </c>
      <c r="E2181" t="s">
        <v>68839</v>
      </c>
    </row>
    <row r="2182" spans="3:5" x14ac:dyDescent="0.25">
      <c r="C2182" t="s">
        <v>67387</v>
      </c>
      <c r="D2182">
        <v>29765</v>
      </c>
      <c r="E2182" t="s">
        <v>70221</v>
      </c>
    </row>
    <row r="2183" spans="3:5" x14ac:dyDescent="0.25">
      <c r="C2183" t="s">
        <v>66743</v>
      </c>
      <c r="D2183">
        <v>1125</v>
      </c>
      <c r="E2183" t="s">
        <v>66742</v>
      </c>
    </row>
    <row r="2184" spans="3:5" x14ac:dyDescent="0.25">
      <c r="C2184" t="s">
        <v>69579</v>
      </c>
      <c r="D2184">
        <v>27947</v>
      </c>
      <c r="E2184" t="s">
        <v>69578</v>
      </c>
    </row>
    <row r="2185" spans="3:5" x14ac:dyDescent="0.25">
      <c r="C2185" t="s">
        <v>67372</v>
      </c>
      <c r="D2185">
        <v>28823</v>
      </c>
      <c r="E2185" t="s">
        <v>69881</v>
      </c>
    </row>
    <row r="2186" spans="3:5" x14ac:dyDescent="0.25">
      <c r="C2186" t="s">
        <v>70736</v>
      </c>
      <c r="D2186">
        <v>1261</v>
      </c>
      <c r="E2186" t="s">
        <v>66670</v>
      </c>
    </row>
    <row r="2187" spans="3:5" x14ac:dyDescent="0.25">
      <c r="C2187" t="s">
        <v>67502</v>
      </c>
      <c r="D2187">
        <v>28539</v>
      </c>
      <c r="E2187" t="s">
        <v>69739</v>
      </c>
    </row>
    <row r="2188" spans="3:5" x14ac:dyDescent="0.25">
      <c r="C2188" t="s">
        <v>67429</v>
      </c>
      <c r="D2188">
        <v>22704</v>
      </c>
      <c r="E2188" t="s">
        <v>68437</v>
      </c>
    </row>
    <row r="2189" spans="3:5" x14ac:dyDescent="0.25">
      <c r="C2189" t="s">
        <v>66905</v>
      </c>
      <c r="D2189">
        <v>1221</v>
      </c>
      <c r="E2189" t="s">
        <v>66904</v>
      </c>
    </row>
    <row r="2190" spans="3:5" x14ac:dyDescent="0.25">
      <c r="C2190" t="s">
        <v>70607</v>
      </c>
      <c r="D2190">
        <v>135</v>
      </c>
      <c r="E2190" t="s">
        <v>65418</v>
      </c>
    </row>
    <row r="2191" spans="3:5" x14ac:dyDescent="0.25">
      <c r="C2191" t="s">
        <v>66089</v>
      </c>
      <c r="D2191">
        <v>1337</v>
      </c>
      <c r="E2191" t="s">
        <v>66088</v>
      </c>
    </row>
    <row r="2192" spans="3:5" x14ac:dyDescent="0.25">
      <c r="C2192" t="s">
        <v>67876</v>
      </c>
      <c r="D2192">
        <v>21144</v>
      </c>
      <c r="E2192" t="s">
        <v>67875</v>
      </c>
    </row>
    <row r="2193" spans="3:5" x14ac:dyDescent="0.25">
      <c r="C2193" t="s">
        <v>66164</v>
      </c>
      <c r="D2193">
        <v>1388</v>
      </c>
      <c r="E2193" t="s">
        <v>66163</v>
      </c>
    </row>
    <row r="2194" spans="3:5" x14ac:dyDescent="0.25">
      <c r="C2194" t="s">
        <v>69394</v>
      </c>
      <c r="D2194">
        <v>27706</v>
      </c>
      <c r="E2194" t="s">
        <v>69393</v>
      </c>
    </row>
    <row r="2195" spans="3:5" x14ac:dyDescent="0.25">
      <c r="C2195" t="s">
        <v>69092</v>
      </c>
      <c r="D2195">
        <v>26042</v>
      </c>
      <c r="E2195" t="s">
        <v>69091</v>
      </c>
    </row>
    <row r="2196" spans="3:5" x14ac:dyDescent="0.25">
      <c r="C2196" t="s">
        <v>68408</v>
      </c>
      <c r="D2196">
        <v>22578</v>
      </c>
      <c r="E2196" t="s">
        <v>68407</v>
      </c>
    </row>
    <row r="2197" spans="3:5" x14ac:dyDescent="0.25">
      <c r="C2197" t="s">
        <v>70721</v>
      </c>
      <c r="D2197">
        <v>1686</v>
      </c>
      <c r="E2197" t="s">
        <v>66518</v>
      </c>
    </row>
    <row r="2198" spans="3:5" x14ac:dyDescent="0.25">
      <c r="C2198" t="s">
        <v>68048</v>
      </c>
      <c r="D2198">
        <v>21131</v>
      </c>
      <c r="E2198" t="s">
        <v>68047</v>
      </c>
    </row>
    <row r="2199" spans="3:5" x14ac:dyDescent="0.25">
      <c r="C2199" t="s">
        <v>69372</v>
      </c>
      <c r="D2199">
        <v>27644</v>
      </c>
      <c r="E2199" t="s">
        <v>69371</v>
      </c>
    </row>
    <row r="2200" spans="3:5" x14ac:dyDescent="0.25">
      <c r="C2200" t="s">
        <v>70649</v>
      </c>
      <c r="D2200">
        <v>370</v>
      </c>
      <c r="E2200" t="s">
        <v>65834</v>
      </c>
    </row>
    <row r="2201" spans="3:5" x14ac:dyDescent="0.25">
      <c r="C2201" t="s">
        <v>69195</v>
      </c>
      <c r="D2201">
        <v>26459</v>
      </c>
      <c r="E2201" t="s">
        <v>69194</v>
      </c>
    </row>
    <row r="2202" spans="3:5" x14ac:dyDescent="0.25">
      <c r="C2202" t="s">
        <v>65707</v>
      </c>
      <c r="D2202">
        <v>946</v>
      </c>
      <c r="E2202" t="s">
        <v>65706</v>
      </c>
    </row>
    <row r="2203" spans="3:5" x14ac:dyDescent="0.25">
      <c r="C2203" t="s">
        <v>67083</v>
      </c>
      <c r="D2203">
        <v>1834</v>
      </c>
      <c r="E2203" t="s">
        <v>67082</v>
      </c>
    </row>
    <row r="2204" spans="3:5" x14ac:dyDescent="0.25">
      <c r="C2204" t="s">
        <v>71001</v>
      </c>
      <c r="D2204">
        <v>28505</v>
      </c>
      <c r="E2204" t="s">
        <v>69699</v>
      </c>
    </row>
    <row r="2205" spans="3:5" x14ac:dyDescent="0.25">
      <c r="C2205" t="s">
        <v>66630</v>
      </c>
      <c r="D2205">
        <v>1092</v>
      </c>
      <c r="E2205" t="s">
        <v>66629</v>
      </c>
    </row>
    <row r="2206" spans="3:5" x14ac:dyDescent="0.25">
      <c r="C2206" t="s">
        <v>67221</v>
      </c>
      <c r="D2206">
        <v>1930</v>
      </c>
      <c r="E2206" t="s">
        <v>67220</v>
      </c>
    </row>
    <row r="2207" spans="3:5" x14ac:dyDescent="0.25">
      <c r="C2207" t="s">
        <v>67123</v>
      </c>
      <c r="D2207">
        <v>1858</v>
      </c>
      <c r="E2207" t="s">
        <v>67122</v>
      </c>
    </row>
    <row r="2208" spans="3:5" x14ac:dyDescent="0.25">
      <c r="C2208" t="s">
        <v>66463</v>
      </c>
      <c r="D2208">
        <v>1630</v>
      </c>
      <c r="E2208" t="s">
        <v>66462</v>
      </c>
    </row>
    <row r="2209" spans="3:5" x14ac:dyDescent="0.25">
      <c r="C2209" t="s">
        <v>65713</v>
      </c>
      <c r="D2209">
        <v>949</v>
      </c>
      <c r="E2209" t="s">
        <v>65712</v>
      </c>
    </row>
    <row r="2210" spans="3:5" x14ac:dyDescent="0.25">
      <c r="C2210" t="s">
        <v>66959</v>
      </c>
      <c r="D2210">
        <v>1762</v>
      </c>
      <c r="E2210" t="s">
        <v>66958</v>
      </c>
    </row>
    <row r="2211" spans="3:5" x14ac:dyDescent="0.25">
      <c r="C2211" t="s">
        <v>65610</v>
      </c>
      <c r="D2211">
        <v>842</v>
      </c>
      <c r="E2211" t="s">
        <v>65609</v>
      </c>
    </row>
    <row r="2212" spans="3:5" x14ac:dyDescent="0.25">
      <c r="C2212" t="s">
        <v>70677</v>
      </c>
      <c r="D2212">
        <v>519</v>
      </c>
      <c r="E2212" t="s">
        <v>66023</v>
      </c>
    </row>
    <row r="2213" spans="3:5" x14ac:dyDescent="0.25">
      <c r="C2213" t="s">
        <v>69925</v>
      </c>
      <c r="D2213">
        <v>28976</v>
      </c>
      <c r="E2213" t="s">
        <v>69924</v>
      </c>
    </row>
    <row r="2214" spans="3:5" x14ac:dyDescent="0.25">
      <c r="C2214" t="s">
        <v>66332</v>
      </c>
      <c r="D2214">
        <v>1523</v>
      </c>
      <c r="E2214" t="s">
        <v>66331</v>
      </c>
    </row>
    <row r="2215" spans="3:5" x14ac:dyDescent="0.25">
      <c r="C2215" t="s">
        <v>66478</v>
      </c>
      <c r="D2215">
        <v>1642</v>
      </c>
      <c r="E2215" t="s">
        <v>66477</v>
      </c>
    </row>
    <row r="2216" spans="3:5" x14ac:dyDescent="0.25">
      <c r="C2216" t="s">
        <v>68746</v>
      </c>
      <c r="D2216">
        <v>23602</v>
      </c>
      <c r="E2216" t="s">
        <v>68745</v>
      </c>
    </row>
    <row r="2217" spans="3:5" x14ac:dyDescent="0.25">
      <c r="C2217" t="s">
        <v>66371</v>
      </c>
      <c r="D2217">
        <v>1553</v>
      </c>
      <c r="E2217" t="s">
        <v>66370</v>
      </c>
    </row>
    <row r="2218" spans="3:5" x14ac:dyDescent="0.25">
      <c r="C2218" t="s">
        <v>68784</v>
      </c>
      <c r="D2218">
        <v>23711</v>
      </c>
      <c r="E2218" t="s">
        <v>68783</v>
      </c>
    </row>
    <row r="2219" spans="3:5" x14ac:dyDescent="0.25">
      <c r="C2219" t="s">
        <v>67327</v>
      </c>
      <c r="D2219">
        <v>19550</v>
      </c>
      <c r="E2219" t="s">
        <v>67946</v>
      </c>
    </row>
    <row r="2220" spans="3:5" x14ac:dyDescent="0.25">
      <c r="C2220" t="s">
        <v>67581</v>
      </c>
      <c r="D2220">
        <v>23212</v>
      </c>
      <c r="E2220" t="s">
        <v>68572</v>
      </c>
    </row>
    <row r="2221" spans="3:5" x14ac:dyDescent="0.25">
      <c r="C2221" t="s">
        <v>66815</v>
      </c>
      <c r="D2221">
        <v>1166</v>
      </c>
      <c r="E2221" t="s">
        <v>66814</v>
      </c>
    </row>
    <row r="2222" spans="3:5" x14ac:dyDescent="0.25">
      <c r="C2222" t="s">
        <v>68258</v>
      </c>
      <c r="D2222">
        <v>25969</v>
      </c>
      <c r="E2222" t="s">
        <v>69043</v>
      </c>
    </row>
    <row r="2223" spans="3:5" x14ac:dyDescent="0.25">
      <c r="C2223" t="s">
        <v>65896</v>
      </c>
      <c r="D2223">
        <v>574</v>
      </c>
      <c r="E2223" t="s">
        <v>65895</v>
      </c>
    </row>
    <row r="2224" spans="3:5" x14ac:dyDescent="0.25">
      <c r="C2224" t="s">
        <v>70633</v>
      </c>
      <c r="D2224">
        <v>958</v>
      </c>
      <c r="E2224" t="s">
        <v>65723</v>
      </c>
    </row>
    <row r="2225" spans="3:5" x14ac:dyDescent="0.25">
      <c r="C2225" t="s">
        <v>68778</v>
      </c>
      <c r="D2225">
        <v>23704</v>
      </c>
      <c r="E2225" t="s">
        <v>68777</v>
      </c>
    </row>
    <row r="2226" spans="3:5" x14ac:dyDescent="0.25">
      <c r="C2226" t="s">
        <v>66166</v>
      </c>
      <c r="D2226">
        <v>1389</v>
      </c>
      <c r="E2226" t="s">
        <v>66165</v>
      </c>
    </row>
    <row r="2227" spans="3:5" x14ac:dyDescent="0.25">
      <c r="C2227" t="s">
        <v>65530</v>
      </c>
      <c r="D2227">
        <v>726</v>
      </c>
      <c r="E2227" t="s">
        <v>65529</v>
      </c>
    </row>
    <row r="2228" spans="3:5" x14ac:dyDescent="0.25">
      <c r="C2228" t="s">
        <v>67034</v>
      </c>
      <c r="D2228">
        <v>1804</v>
      </c>
      <c r="E2228" t="s">
        <v>67033</v>
      </c>
    </row>
    <row r="2229" spans="3:5" x14ac:dyDescent="0.25">
      <c r="C2229" t="s">
        <v>65898</v>
      </c>
      <c r="D2229">
        <v>575</v>
      </c>
      <c r="E2229" t="s">
        <v>65897</v>
      </c>
    </row>
    <row r="2230" spans="3:5" x14ac:dyDescent="0.25">
      <c r="C2230" t="s">
        <v>69376</v>
      </c>
      <c r="D2230">
        <v>27664</v>
      </c>
      <c r="E2230" t="s">
        <v>69375</v>
      </c>
    </row>
    <row r="2231" spans="3:5" x14ac:dyDescent="0.25">
      <c r="C2231" t="s">
        <v>69921</v>
      </c>
      <c r="D2231">
        <v>28890</v>
      </c>
      <c r="E2231" t="s">
        <v>69920</v>
      </c>
    </row>
    <row r="2232" spans="3:5" x14ac:dyDescent="0.25">
      <c r="C2232" t="s">
        <v>67672</v>
      </c>
      <c r="D2232">
        <v>23009</v>
      </c>
      <c r="E2232" t="s">
        <v>68482</v>
      </c>
    </row>
    <row r="2233" spans="3:5" x14ac:dyDescent="0.25">
      <c r="C2233" t="s">
        <v>67604</v>
      </c>
      <c r="D2233">
        <v>2167</v>
      </c>
      <c r="E2233" t="s">
        <v>67603</v>
      </c>
    </row>
    <row r="2234" spans="3:5" x14ac:dyDescent="0.25">
      <c r="C2234" t="s">
        <v>71020</v>
      </c>
      <c r="D2234">
        <v>29624</v>
      </c>
      <c r="E2234" t="s">
        <v>70136</v>
      </c>
    </row>
    <row r="2235" spans="3:5" x14ac:dyDescent="0.25">
      <c r="C2235" t="s">
        <v>70283</v>
      </c>
      <c r="D2235">
        <v>29501</v>
      </c>
      <c r="E2235" t="s">
        <v>70282</v>
      </c>
    </row>
    <row r="2236" spans="3:5" x14ac:dyDescent="0.25">
      <c r="C2236" t="s">
        <v>69432</v>
      </c>
      <c r="D2236">
        <v>27887</v>
      </c>
      <c r="E2236" t="s">
        <v>69431</v>
      </c>
    </row>
    <row r="2237" spans="3:5" x14ac:dyDescent="0.25">
      <c r="C2237" t="s">
        <v>68845</v>
      </c>
      <c r="D2237">
        <v>24209</v>
      </c>
      <c r="E2237" t="s">
        <v>68844</v>
      </c>
    </row>
    <row r="2238" spans="3:5" x14ac:dyDescent="0.25">
      <c r="C2238" t="s">
        <v>67317</v>
      </c>
      <c r="D2238">
        <v>2976</v>
      </c>
      <c r="E2238" t="s">
        <v>67316</v>
      </c>
    </row>
    <row r="2239" spans="3:5" x14ac:dyDescent="0.25">
      <c r="C2239" t="s">
        <v>65496</v>
      </c>
      <c r="D2239">
        <v>674</v>
      </c>
      <c r="E2239" t="s">
        <v>65495</v>
      </c>
    </row>
    <row r="2240" spans="3:5" x14ac:dyDescent="0.25">
      <c r="C2240" t="s">
        <v>70889</v>
      </c>
      <c r="D2240">
        <v>21860</v>
      </c>
      <c r="E2240" t="s">
        <v>68200</v>
      </c>
    </row>
    <row r="2241" spans="3:5" x14ac:dyDescent="0.25">
      <c r="C2241" t="s">
        <v>65650</v>
      </c>
      <c r="D2241">
        <v>892</v>
      </c>
      <c r="E2241" t="s">
        <v>65649</v>
      </c>
    </row>
    <row r="2242" spans="3:5" x14ac:dyDescent="0.25">
      <c r="C2242" t="s">
        <v>70985</v>
      </c>
      <c r="D2242">
        <v>28484</v>
      </c>
      <c r="E2242" t="s">
        <v>69626</v>
      </c>
    </row>
    <row r="2243" spans="3:5" x14ac:dyDescent="0.25">
      <c r="C2243" t="s">
        <v>68091</v>
      </c>
      <c r="D2243">
        <v>21900</v>
      </c>
      <c r="E2243" t="s">
        <v>68211</v>
      </c>
    </row>
    <row r="2244" spans="3:5" x14ac:dyDescent="0.25">
      <c r="C2244" t="s">
        <v>66961</v>
      </c>
      <c r="D2244">
        <v>1763</v>
      </c>
      <c r="E2244" t="s">
        <v>66960</v>
      </c>
    </row>
    <row r="2245" spans="3:5" x14ac:dyDescent="0.25">
      <c r="C2245" t="s">
        <v>70300</v>
      </c>
      <c r="D2245">
        <v>29796</v>
      </c>
      <c r="E2245" t="s">
        <v>70299</v>
      </c>
    </row>
    <row r="2246" spans="3:5" x14ac:dyDescent="0.25">
      <c r="C2246" t="s">
        <v>70850</v>
      </c>
      <c r="D2246">
        <v>18582</v>
      </c>
      <c r="E2246" t="s">
        <v>67771</v>
      </c>
    </row>
    <row r="2247" spans="3:5" x14ac:dyDescent="0.25">
      <c r="C2247" t="s">
        <v>69336</v>
      </c>
      <c r="D2247">
        <v>29733</v>
      </c>
      <c r="E2247" t="s">
        <v>70124</v>
      </c>
    </row>
    <row r="2248" spans="3:5" x14ac:dyDescent="0.25">
      <c r="C2248" t="s">
        <v>69340</v>
      </c>
      <c r="D2248">
        <v>27447</v>
      </c>
      <c r="E2248" t="s">
        <v>69339</v>
      </c>
    </row>
    <row r="2249" spans="3:5" x14ac:dyDescent="0.25">
      <c r="C2249" t="s">
        <v>68192</v>
      </c>
      <c r="D2249">
        <v>21886</v>
      </c>
      <c r="E2249" t="s">
        <v>68191</v>
      </c>
    </row>
    <row r="2250" spans="3:5" x14ac:dyDescent="0.25">
      <c r="C2250" t="s">
        <v>66025</v>
      </c>
      <c r="D2250">
        <v>520</v>
      </c>
      <c r="E2250" t="s">
        <v>66024</v>
      </c>
    </row>
    <row r="2251" spans="3:5" x14ac:dyDescent="0.25">
      <c r="C2251" t="s">
        <v>67913</v>
      </c>
      <c r="D2251">
        <v>20723</v>
      </c>
      <c r="E2251" t="s">
        <v>67912</v>
      </c>
    </row>
    <row r="2252" spans="3:5" x14ac:dyDescent="0.25">
      <c r="C2252" t="s">
        <v>68935</v>
      </c>
      <c r="D2252">
        <v>24912</v>
      </c>
      <c r="E2252" t="s">
        <v>68934</v>
      </c>
    </row>
    <row r="2253" spans="3:5" x14ac:dyDescent="0.25">
      <c r="C2253" t="s">
        <v>66963</v>
      </c>
      <c r="D2253">
        <v>1764</v>
      </c>
      <c r="E2253" t="s">
        <v>66962</v>
      </c>
    </row>
    <row r="2254" spans="3:5" x14ac:dyDescent="0.25">
      <c r="C2254" t="s">
        <v>70289</v>
      </c>
      <c r="D2254">
        <v>29780</v>
      </c>
      <c r="E2254" t="s">
        <v>70288</v>
      </c>
    </row>
    <row r="2255" spans="3:5" x14ac:dyDescent="0.25">
      <c r="C2255" t="s">
        <v>69894</v>
      </c>
      <c r="D2255">
        <v>28972</v>
      </c>
      <c r="E2255" t="s">
        <v>69893</v>
      </c>
    </row>
    <row r="2256" spans="3:5" x14ac:dyDescent="0.25">
      <c r="C2256" t="s">
        <v>66216</v>
      </c>
      <c r="D2256">
        <v>1427</v>
      </c>
      <c r="E2256" t="s">
        <v>66215</v>
      </c>
    </row>
    <row r="2257" spans="3:5" x14ac:dyDescent="0.25">
      <c r="C2257" t="s">
        <v>68571</v>
      </c>
      <c r="D2257">
        <v>23213</v>
      </c>
      <c r="E2257" t="s">
        <v>68570</v>
      </c>
    </row>
    <row r="2258" spans="3:5" x14ac:dyDescent="0.25">
      <c r="C2258" t="s">
        <v>68032</v>
      </c>
      <c r="D2258">
        <v>26070</v>
      </c>
      <c r="E2258" t="s">
        <v>69112</v>
      </c>
    </row>
    <row r="2259" spans="3:5" x14ac:dyDescent="0.25">
      <c r="C2259" t="s">
        <v>67928</v>
      </c>
      <c r="D2259">
        <v>20782</v>
      </c>
      <c r="E2259" t="s">
        <v>67927</v>
      </c>
    </row>
    <row r="2260" spans="3:5" x14ac:dyDescent="0.25">
      <c r="C2260" t="s">
        <v>66446</v>
      </c>
      <c r="D2260">
        <v>1618</v>
      </c>
      <c r="E2260" t="s">
        <v>66445</v>
      </c>
    </row>
    <row r="2261" spans="3:5" x14ac:dyDescent="0.25">
      <c r="C2261" t="s">
        <v>67653</v>
      </c>
      <c r="D2261">
        <v>17577</v>
      </c>
      <c r="E2261" t="s">
        <v>67652</v>
      </c>
    </row>
    <row r="2262" spans="3:5" x14ac:dyDescent="0.25">
      <c r="C2262" t="s">
        <v>65455</v>
      </c>
      <c r="D2262">
        <v>591</v>
      </c>
      <c r="E2262" t="s">
        <v>65454</v>
      </c>
    </row>
    <row r="2263" spans="3:5" x14ac:dyDescent="0.25">
      <c r="C2263" t="s">
        <v>69808</v>
      </c>
      <c r="D2263">
        <v>28798</v>
      </c>
      <c r="E2263" t="s">
        <v>69807</v>
      </c>
    </row>
    <row r="2264" spans="3:5" x14ac:dyDescent="0.25">
      <c r="C2264" t="s">
        <v>67352</v>
      </c>
      <c r="D2264">
        <v>2991</v>
      </c>
      <c r="E2264" t="s">
        <v>67351</v>
      </c>
    </row>
    <row r="2265" spans="3:5" x14ac:dyDescent="0.25">
      <c r="C2265" t="s">
        <v>70056</v>
      </c>
      <c r="D2265">
        <v>29239</v>
      </c>
      <c r="E2265" t="s">
        <v>70055</v>
      </c>
    </row>
    <row r="2266" spans="3:5" x14ac:dyDescent="0.25">
      <c r="C2266" t="s">
        <v>68093</v>
      </c>
      <c r="D2266">
        <v>25997</v>
      </c>
      <c r="E2266" t="s">
        <v>69148</v>
      </c>
    </row>
    <row r="2267" spans="3:5" x14ac:dyDescent="0.25">
      <c r="C2267" t="s">
        <v>69832</v>
      </c>
      <c r="D2267">
        <v>28815</v>
      </c>
      <c r="E2267" t="s">
        <v>69831</v>
      </c>
    </row>
    <row r="2268" spans="3:5" x14ac:dyDescent="0.25">
      <c r="C2268" t="s">
        <v>69423</v>
      </c>
      <c r="D2268">
        <v>27840</v>
      </c>
      <c r="E2268" t="s">
        <v>69422</v>
      </c>
    </row>
    <row r="2269" spans="3:5" x14ac:dyDescent="0.25">
      <c r="C2269" t="s">
        <v>65696</v>
      </c>
      <c r="D2269">
        <v>934</v>
      </c>
      <c r="E2269" t="s">
        <v>65695</v>
      </c>
    </row>
    <row r="2270" spans="3:5" x14ac:dyDescent="0.25">
      <c r="C2270" t="s">
        <v>68917</v>
      </c>
      <c r="D2270">
        <v>24618</v>
      </c>
      <c r="E2270" t="s">
        <v>68916</v>
      </c>
    </row>
    <row r="2271" spans="3:5" x14ac:dyDescent="0.25">
      <c r="C2271" t="s">
        <v>68100</v>
      </c>
      <c r="D2271">
        <v>28523</v>
      </c>
      <c r="E2271" t="s">
        <v>69720</v>
      </c>
    </row>
    <row r="2272" spans="3:5" x14ac:dyDescent="0.25">
      <c r="C2272" t="s">
        <v>65546</v>
      </c>
      <c r="D2272">
        <v>745</v>
      </c>
      <c r="E2272" t="s">
        <v>65545</v>
      </c>
    </row>
    <row r="2273" spans="3:5" x14ac:dyDescent="0.25">
      <c r="C2273" t="s">
        <v>67791</v>
      </c>
      <c r="D2273">
        <v>26079</v>
      </c>
      <c r="E2273" t="s">
        <v>69141</v>
      </c>
    </row>
    <row r="2274" spans="3:5" x14ac:dyDescent="0.25">
      <c r="C2274" t="s">
        <v>65436</v>
      </c>
      <c r="D2274">
        <v>216</v>
      </c>
      <c r="E2274" t="s">
        <v>65435</v>
      </c>
    </row>
    <row r="2275" spans="3:5" x14ac:dyDescent="0.25">
      <c r="C2275" t="s">
        <v>68196</v>
      </c>
      <c r="D2275">
        <v>21891</v>
      </c>
      <c r="E2275" t="s">
        <v>68195</v>
      </c>
    </row>
    <row r="2276" spans="3:5" x14ac:dyDescent="0.25">
      <c r="C2276" t="s">
        <v>69420</v>
      </c>
      <c r="D2276">
        <v>27834</v>
      </c>
      <c r="E2276" t="s">
        <v>69419</v>
      </c>
    </row>
    <row r="2277" spans="3:5" x14ac:dyDescent="0.25">
      <c r="C2277" t="s">
        <v>70806</v>
      </c>
      <c r="D2277">
        <v>1951</v>
      </c>
      <c r="E2277" t="s">
        <v>67249</v>
      </c>
    </row>
    <row r="2278" spans="3:5" x14ac:dyDescent="0.25">
      <c r="C2278" t="s">
        <v>67702</v>
      </c>
      <c r="D2278">
        <v>29681</v>
      </c>
      <c r="E2278" t="s">
        <v>70157</v>
      </c>
    </row>
    <row r="2279" spans="3:5" x14ac:dyDescent="0.25">
      <c r="C2279" t="s">
        <v>70895</v>
      </c>
      <c r="D2279">
        <v>22222</v>
      </c>
      <c r="E2279" t="s">
        <v>68266</v>
      </c>
    </row>
    <row r="2280" spans="3:5" x14ac:dyDescent="0.25">
      <c r="C2280" t="s">
        <v>69624</v>
      </c>
      <c r="D2280">
        <v>28384</v>
      </c>
      <c r="E2280" t="s">
        <v>69623</v>
      </c>
    </row>
    <row r="2281" spans="3:5" x14ac:dyDescent="0.25">
      <c r="C2281" t="s">
        <v>69231</v>
      </c>
      <c r="D2281">
        <v>26988</v>
      </c>
      <c r="E2281" t="s">
        <v>69230</v>
      </c>
    </row>
    <row r="2282" spans="3:5" x14ac:dyDescent="0.25">
      <c r="C2282" t="s">
        <v>65694</v>
      </c>
      <c r="D2282">
        <v>933</v>
      </c>
      <c r="E2282" t="s">
        <v>65693</v>
      </c>
    </row>
    <row r="2283" spans="3:5" x14ac:dyDescent="0.25">
      <c r="C2283" t="s">
        <v>66829</v>
      </c>
      <c r="D2283">
        <v>1174</v>
      </c>
      <c r="E2283" t="s">
        <v>66828</v>
      </c>
    </row>
    <row r="2284" spans="3:5" x14ac:dyDescent="0.25">
      <c r="C2284" t="s">
        <v>70379</v>
      </c>
      <c r="D2284">
        <v>30113</v>
      </c>
      <c r="E2284" t="s">
        <v>70378</v>
      </c>
    </row>
    <row r="2285" spans="3:5" x14ac:dyDescent="0.25">
      <c r="C2285" t="s">
        <v>68948</v>
      </c>
      <c r="D2285">
        <v>25444</v>
      </c>
      <c r="E2285" t="s">
        <v>68947</v>
      </c>
    </row>
    <row r="2286" spans="3:5" x14ac:dyDescent="0.25">
      <c r="C2286" t="s">
        <v>70817</v>
      </c>
      <c r="D2286">
        <v>3115</v>
      </c>
      <c r="E2286" t="s">
        <v>67392</v>
      </c>
    </row>
    <row r="2287" spans="3:5" x14ac:dyDescent="0.25">
      <c r="C2287" t="s">
        <v>68788</v>
      </c>
      <c r="D2287">
        <v>23716</v>
      </c>
      <c r="E2287" t="s">
        <v>68787</v>
      </c>
    </row>
    <row r="2288" spans="3:5" x14ac:dyDescent="0.25">
      <c r="C2288" t="s">
        <v>71037</v>
      </c>
      <c r="D2288">
        <v>29757</v>
      </c>
      <c r="E2288" t="s">
        <v>70224</v>
      </c>
    </row>
    <row r="2289" spans="3:5" x14ac:dyDescent="0.25">
      <c r="C2289" t="s">
        <v>70834</v>
      </c>
      <c r="D2289">
        <v>17976</v>
      </c>
      <c r="E2289" t="s">
        <v>67683</v>
      </c>
    </row>
    <row r="2290" spans="3:5" x14ac:dyDescent="0.25">
      <c r="C2290" t="s">
        <v>66610</v>
      </c>
      <c r="D2290">
        <v>1077</v>
      </c>
      <c r="E2290" t="s">
        <v>66609</v>
      </c>
    </row>
    <row r="2291" spans="3:5" x14ac:dyDescent="0.25">
      <c r="C2291" t="s">
        <v>70312</v>
      </c>
      <c r="D2291">
        <v>29812</v>
      </c>
      <c r="E2291" t="s">
        <v>70311</v>
      </c>
    </row>
    <row r="2292" spans="3:5" x14ac:dyDescent="0.25">
      <c r="C2292" t="s">
        <v>70851</v>
      </c>
      <c r="D2292">
        <v>18587</v>
      </c>
      <c r="E2292" t="s">
        <v>67772</v>
      </c>
    </row>
    <row r="2293" spans="3:5" x14ac:dyDescent="0.25">
      <c r="C2293" t="s">
        <v>67544</v>
      </c>
      <c r="D2293">
        <v>28482</v>
      </c>
      <c r="E2293" t="s">
        <v>69647</v>
      </c>
    </row>
    <row r="2294" spans="3:5" x14ac:dyDescent="0.25">
      <c r="C2294" t="s">
        <v>65709</v>
      </c>
      <c r="D2294">
        <v>947</v>
      </c>
      <c r="E2294" t="s">
        <v>65708</v>
      </c>
    </row>
    <row r="2295" spans="3:5" x14ac:dyDescent="0.25">
      <c r="C2295" t="s">
        <v>70791</v>
      </c>
      <c r="D2295">
        <v>1883</v>
      </c>
      <c r="E2295" t="s">
        <v>67168</v>
      </c>
    </row>
    <row r="2296" spans="3:5" x14ac:dyDescent="0.25">
      <c r="C2296" t="s">
        <v>67992</v>
      </c>
      <c r="D2296">
        <v>21184</v>
      </c>
      <c r="E2296" t="s">
        <v>67991</v>
      </c>
    </row>
    <row r="2297" spans="3:5" x14ac:dyDescent="0.25">
      <c r="C2297" t="s">
        <v>70350</v>
      </c>
      <c r="D2297">
        <v>29814</v>
      </c>
      <c r="E2297" t="s">
        <v>70349</v>
      </c>
    </row>
    <row r="2298" spans="3:5" x14ac:dyDescent="0.25">
      <c r="C2298" t="s">
        <v>67994</v>
      </c>
      <c r="D2298">
        <v>21178</v>
      </c>
      <c r="E2298" t="s">
        <v>67993</v>
      </c>
    </row>
    <row r="2299" spans="3:5" x14ac:dyDescent="0.25">
      <c r="C2299" t="s">
        <v>68904</v>
      </c>
      <c r="D2299">
        <v>24836</v>
      </c>
      <c r="E2299" t="s">
        <v>68903</v>
      </c>
    </row>
    <row r="2300" spans="3:5" x14ac:dyDescent="0.25">
      <c r="C2300" t="s">
        <v>68145</v>
      </c>
      <c r="D2300">
        <v>23829</v>
      </c>
      <c r="E2300" t="s">
        <v>68800</v>
      </c>
    </row>
    <row r="2301" spans="3:5" x14ac:dyDescent="0.25">
      <c r="C2301" t="s">
        <v>70991</v>
      </c>
      <c r="D2301">
        <v>28582</v>
      </c>
      <c r="E2301" t="s">
        <v>69663</v>
      </c>
    </row>
    <row r="2302" spans="3:5" x14ac:dyDescent="0.25">
      <c r="C2302" t="s">
        <v>67964</v>
      </c>
      <c r="D2302">
        <v>27220</v>
      </c>
      <c r="E2302" t="s">
        <v>69248</v>
      </c>
    </row>
    <row r="2303" spans="3:5" x14ac:dyDescent="0.25">
      <c r="C2303" t="s">
        <v>70399</v>
      </c>
      <c r="D2303">
        <v>30398</v>
      </c>
      <c r="E2303" t="s">
        <v>70398</v>
      </c>
    </row>
    <row r="2304" spans="3:5" x14ac:dyDescent="0.25">
      <c r="C2304" t="s">
        <v>66206</v>
      </c>
      <c r="D2304">
        <v>1421</v>
      </c>
      <c r="E2304" t="s">
        <v>66205</v>
      </c>
    </row>
    <row r="2305" spans="3:5" x14ac:dyDescent="0.25">
      <c r="C2305" t="s">
        <v>68732</v>
      </c>
      <c r="D2305">
        <v>23504</v>
      </c>
      <c r="E2305" t="s">
        <v>68731</v>
      </c>
    </row>
    <row r="2306" spans="3:5" x14ac:dyDescent="0.25">
      <c r="C2306" t="s">
        <v>68469</v>
      </c>
      <c r="D2306">
        <v>23725</v>
      </c>
      <c r="E2306" t="s">
        <v>68468</v>
      </c>
    </row>
    <row r="2307" spans="3:5" x14ac:dyDescent="0.25">
      <c r="C2307" t="s">
        <v>68619</v>
      </c>
      <c r="D2307">
        <v>22766</v>
      </c>
      <c r="E2307" t="s">
        <v>68618</v>
      </c>
    </row>
    <row r="2308" spans="3:5" x14ac:dyDescent="0.25">
      <c r="C2308" t="s">
        <v>65902</v>
      </c>
      <c r="D2308">
        <v>578</v>
      </c>
      <c r="E2308" t="s">
        <v>65901</v>
      </c>
    </row>
    <row r="2309" spans="3:5" x14ac:dyDescent="0.25">
      <c r="C2309" t="s">
        <v>70060</v>
      </c>
      <c r="D2309">
        <v>29211</v>
      </c>
      <c r="E2309" t="s">
        <v>70059</v>
      </c>
    </row>
    <row r="2310" spans="3:5" x14ac:dyDescent="0.25">
      <c r="C2310" t="s">
        <v>70030</v>
      </c>
      <c r="D2310">
        <v>29140</v>
      </c>
      <c r="E2310" t="s">
        <v>70029</v>
      </c>
    </row>
    <row r="2311" spans="3:5" x14ac:dyDescent="0.25">
      <c r="C2311" t="s">
        <v>70759</v>
      </c>
      <c r="D2311">
        <v>1210</v>
      </c>
      <c r="E2311" t="s">
        <v>66888</v>
      </c>
    </row>
    <row r="2312" spans="3:5" x14ac:dyDescent="0.25">
      <c r="C2312" t="s">
        <v>70681</v>
      </c>
      <c r="D2312">
        <v>1293</v>
      </c>
      <c r="E2312" t="s">
        <v>66047</v>
      </c>
    </row>
    <row r="2313" spans="3:5" x14ac:dyDescent="0.25">
      <c r="C2313" t="s">
        <v>69902</v>
      </c>
      <c r="D2313">
        <v>28979</v>
      </c>
      <c r="E2313" t="s">
        <v>69901</v>
      </c>
    </row>
    <row r="2314" spans="3:5" x14ac:dyDescent="0.25">
      <c r="C2314" t="s">
        <v>67932</v>
      </c>
      <c r="D2314">
        <v>20784</v>
      </c>
      <c r="E2314" t="s">
        <v>67931</v>
      </c>
    </row>
    <row r="2315" spans="3:5" x14ac:dyDescent="0.25">
      <c r="C2315" t="s">
        <v>67660</v>
      </c>
      <c r="D2315">
        <v>27241</v>
      </c>
      <c r="E2315" t="s">
        <v>69271</v>
      </c>
    </row>
    <row r="2316" spans="3:5" x14ac:dyDescent="0.25">
      <c r="C2316" t="s">
        <v>65580</v>
      </c>
      <c r="D2316">
        <v>798</v>
      </c>
      <c r="E2316" t="s">
        <v>65579</v>
      </c>
    </row>
    <row r="2317" spans="3:5" x14ac:dyDescent="0.25">
      <c r="C2317" t="s">
        <v>70081</v>
      </c>
      <c r="D2317">
        <v>29224</v>
      </c>
      <c r="E2317" t="s">
        <v>70080</v>
      </c>
    </row>
    <row r="2318" spans="3:5" x14ac:dyDescent="0.25">
      <c r="C2318" t="s">
        <v>66965</v>
      </c>
      <c r="D2318">
        <v>1765</v>
      </c>
      <c r="E2318" t="s">
        <v>66964</v>
      </c>
    </row>
    <row r="2319" spans="3:5" x14ac:dyDescent="0.25">
      <c r="C2319" t="s">
        <v>67322</v>
      </c>
      <c r="D2319">
        <v>22693</v>
      </c>
      <c r="E2319" t="s">
        <v>68709</v>
      </c>
    </row>
    <row r="2320" spans="3:5" x14ac:dyDescent="0.25">
      <c r="C2320" t="s">
        <v>70058</v>
      </c>
      <c r="D2320">
        <v>29242</v>
      </c>
      <c r="E2320" t="s">
        <v>70057</v>
      </c>
    </row>
    <row r="2321" spans="3:5" x14ac:dyDescent="0.25">
      <c r="C2321" t="s">
        <v>65904</v>
      </c>
      <c r="D2321">
        <v>579</v>
      </c>
      <c r="E2321" t="s">
        <v>65903</v>
      </c>
    </row>
    <row r="2322" spans="3:5" x14ac:dyDescent="0.25">
      <c r="C2322" t="s">
        <v>65904</v>
      </c>
      <c r="D2322">
        <v>28511</v>
      </c>
      <c r="E2322" t="s">
        <v>69778</v>
      </c>
    </row>
    <row r="2323" spans="3:5" x14ac:dyDescent="0.25">
      <c r="C2323" t="s">
        <v>67951</v>
      </c>
      <c r="D2323">
        <v>28553</v>
      </c>
      <c r="E2323" t="s">
        <v>69752</v>
      </c>
    </row>
    <row r="2324" spans="3:5" x14ac:dyDescent="0.25">
      <c r="C2324" t="s">
        <v>66511</v>
      </c>
      <c r="D2324">
        <v>1680</v>
      </c>
      <c r="E2324" t="s">
        <v>66510</v>
      </c>
    </row>
    <row r="2325" spans="3:5" x14ac:dyDescent="0.25">
      <c r="C2325" t="s">
        <v>70829</v>
      </c>
      <c r="D2325">
        <v>17542</v>
      </c>
      <c r="E2325" t="s">
        <v>67644</v>
      </c>
    </row>
    <row r="2326" spans="3:5" x14ac:dyDescent="0.25">
      <c r="C2326" t="s">
        <v>69947</v>
      </c>
      <c r="D2326">
        <v>29033</v>
      </c>
      <c r="E2326" t="s">
        <v>69946</v>
      </c>
    </row>
    <row r="2327" spans="3:5" x14ac:dyDescent="0.25">
      <c r="C2327" t="s">
        <v>70872</v>
      </c>
      <c r="D2327">
        <v>18785</v>
      </c>
      <c r="E2327" t="s">
        <v>68039</v>
      </c>
    </row>
    <row r="2328" spans="3:5" x14ac:dyDescent="0.25">
      <c r="C2328" t="s">
        <v>68857</v>
      </c>
      <c r="D2328">
        <v>29628</v>
      </c>
      <c r="E2328" t="s">
        <v>70197</v>
      </c>
    </row>
    <row r="2329" spans="3:5" x14ac:dyDescent="0.25">
      <c r="C2329" t="s">
        <v>67541</v>
      </c>
      <c r="D2329">
        <v>28570</v>
      </c>
      <c r="E2329" t="s">
        <v>69672</v>
      </c>
    </row>
    <row r="2330" spans="3:5" x14ac:dyDescent="0.25">
      <c r="C2330" t="s">
        <v>67881</v>
      </c>
      <c r="D2330">
        <v>23556</v>
      </c>
      <c r="E2330" t="s">
        <v>68722</v>
      </c>
    </row>
    <row r="2331" spans="3:5" x14ac:dyDescent="0.25">
      <c r="C2331" t="s">
        <v>67240</v>
      </c>
      <c r="D2331">
        <v>1944</v>
      </c>
      <c r="E2331" t="s">
        <v>67239</v>
      </c>
    </row>
    <row r="2332" spans="3:5" x14ac:dyDescent="0.25">
      <c r="C2332" t="s">
        <v>67620</v>
      </c>
      <c r="D2332">
        <v>29712</v>
      </c>
      <c r="E2332" t="s">
        <v>70179</v>
      </c>
    </row>
    <row r="2333" spans="3:5" x14ac:dyDescent="0.25">
      <c r="C2333" t="s">
        <v>69449</v>
      </c>
      <c r="D2333">
        <v>27888</v>
      </c>
      <c r="E2333" t="s">
        <v>69448</v>
      </c>
    </row>
    <row r="2334" spans="3:5" x14ac:dyDescent="0.25">
      <c r="C2334" t="s">
        <v>66903</v>
      </c>
      <c r="D2334">
        <v>1219</v>
      </c>
      <c r="E2334" t="s">
        <v>66902</v>
      </c>
    </row>
    <row r="2335" spans="3:5" x14ac:dyDescent="0.25">
      <c r="C2335" t="s">
        <v>65906</v>
      </c>
      <c r="D2335">
        <v>580</v>
      </c>
      <c r="E2335" t="s">
        <v>65905</v>
      </c>
    </row>
    <row r="2336" spans="3:5" x14ac:dyDescent="0.25">
      <c r="C2336" t="s">
        <v>65906</v>
      </c>
      <c r="D2336">
        <v>25474</v>
      </c>
      <c r="E2336" t="s">
        <v>68962</v>
      </c>
    </row>
    <row r="2337" spans="3:5" x14ac:dyDescent="0.25">
      <c r="C2337" t="s">
        <v>66855</v>
      </c>
      <c r="D2337">
        <v>1191</v>
      </c>
      <c r="E2337" t="s">
        <v>66854</v>
      </c>
    </row>
    <row r="2338" spans="3:5" x14ac:dyDescent="0.25">
      <c r="C2338" t="s">
        <v>69177</v>
      </c>
      <c r="D2338">
        <v>26397</v>
      </c>
      <c r="E2338" t="s">
        <v>69176</v>
      </c>
    </row>
    <row r="2339" spans="3:5" x14ac:dyDescent="0.25">
      <c r="C2339" t="s">
        <v>66027</v>
      </c>
      <c r="D2339">
        <v>525</v>
      </c>
      <c r="E2339" t="s">
        <v>66026</v>
      </c>
    </row>
    <row r="2340" spans="3:5" x14ac:dyDescent="0.25">
      <c r="C2340" t="s">
        <v>65614</v>
      </c>
      <c r="D2340">
        <v>847</v>
      </c>
      <c r="E2340" t="s">
        <v>65613</v>
      </c>
    </row>
    <row r="2341" spans="3:5" x14ac:dyDescent="0.25">
      <c r="C2341" t="s">
        <v>70661</v>
      </c>
      <c r="D2341">
        <v>581</v>
      </c>
      <c r="E2341" t="s">
        <v>65907</v>
      </c>
    </row>
    <row r="2342" spans="3:5" x14ac:dyDescent="0.25">
      <c r="C2342" t="s">
        <v>68217</v>
      </c>
      <c r="D2342">
        <v>21902</v>
      </c>
      <c r="E2342" t="s">
        <v>68216</v>
      </c>
    </row>
    <row r="2343" spans="3:5" x14ac:dyDescent="0.25">
      <c r="C2343" t="s">
        <v>68970</v>
      </c>
      <c r="D2343">
        <v>25650</v>
      </c>
      <c r="E2343" t="s">
        <v>68969</v>
      </c>
    </row>
    <row r="2344" spans="3:5" x14ac:dyDescent="0.25">
      <c r="C2344" t="s">
        <v>66091</v>
      </c>
      <c r="D2344">
        <v>1338</v>
      </c>
      <c r="E2344" t="s">
        <v>66090</v>
      </c>
    </row>
    <row r="2345" spans="3:5" x14ac:dyDescent="0.25">
      <c r="C2345" t="s">
        <v>69310</v>
      </c>
      <c r="D2345">
        <v>27200</v>
      </c>
      <c r="E2345" t="s">
        <v>69309</v>
      </c>
    </row>
    <row r="2346" spans="3:5" x14ac:dyDescent="0.25">
      <c r="C2346" t="s">
        <v>70886</v>
      </c>
      <c r="D2346">
        <v>22089</v>
      </c>
      <c r="E2346" t="s">
        <v>68173</v>
      </c>
    </row>
    <row r="2347" spans="3:5" x14ac:dyDescent="0.25">
      <c r="C2347" t="s">
        <v>65408</v>
      </c>
      <c r="D2347">
        <v>280</v>
      </c>
      <c r="E2347" t="s">
        <v>65407</v>
      </c>
    </row>
    <row r="2348" spans="3:5" x14ac:dyDescent="0.25">
      <c r="C2348" t="s">
        <v>68002</v>
      </c>
      <c r="D2348">
        <v>20759</v>
      </c>
      <c r="E2348" t="s">
        <v>68001</v>
      </c>
    </row>
    <row r="2349" spans="3:5" x14ac:dyDescent="0.25">
      <c r="C2349" t="s">
        <v>70920</v>
      </c>
      <c r="D2349">
        <v>22436</v>
      </c>
      <c r="E2349" t="s">
        <v>68521</v>
      </c>
    </row>
    <row r="2350" spans="3:5" x14ac:dyDescent="0.25">
      <c r="C2350" t="s">
        <v>69367</v>
      </c>
      <c r="D2350">
        <v>27604</v>
      </c>
      <c r="E2350" t="s">
        <v>69366</v>
      </c>
    </row>
    <row r="2351" spans="3:5" x14ac:dyDescent="0.25">
      <c r="C2351" t="s">
        <v>70731</v>
      </c>
      <c r="D2351">
        <v>1063</v>
      </c>
      <c r="E2351" t="s">
        <v>66590</v>
      </c>
    </row>
    <row r="2352" spans="3:5" x14ac:dyDescent="0.25">
      <c r="C2352" t="s">
        <v>67890</v>
      </c>
      <c r="D2352">
        <v>25994</v>
      </c>
      <c r="E2352" t="s">
        <v>69002</v>
      </c>
    </row>
    <row r="2353" spans="3:5" x14ac:dyDescent="0.25">
      <c r="C2353" t="s">
        <v>66702</v>
      </c>
      <c r="D2353">
        <v>1282</v>
      </c>
      <c r="E2353" t="s">
        <v>66701</v>
      </c>
    </row>
    <row r="2354" spans="3:5" x14ac:dyDescent="0.25">
      <c r="C2354" t="s">
        <v>66967</v>
      </c>
      <c r="D2354">
        <v>3150</v>
      </c>
      <c r="E2354" t="s">
        <v>66966</v>
      </c>
    </row>
    <row r="2355" spans="3:5" x14ac:dyDescent="0.25">
      <c r="C2355" t="s">
        <v>67768</v>
      </c>
      <c r="D2355">
        <v>29639</v>
      </c>
      <c r="E2355" t="s">
        <v>70118</v>
      </c>
    </row>
    <row r="2356" spans="3:5" x14ac:dyDescent="0.25">
      <c r="C2356" t="s">
        <v>67141</v>
      </c>
      <c r="D2356">
        <v>1868</v>
      </c>
      <c r="E2356" t="s">
        <v>67140</v>
      </c>
    </row>
    <row r="2357" spans="3:5" x14ac:dyDescent="0.25">
      <c r="C2357" t="s">
        <v>69785</v>
      </c>
      <c r="D2357">
        <v>31355</v>
      </c>
      <c r="E2357" t="s">
        <v>70476</v>
      </c>
    </row>
    <row r="2358" spans="3:5" x14ac:dyDescent="0.25">
      <c r="C2358" t="s">
        <v>67016</v>
      </c>
      <c r="D2358">
        <v>1795</v>
      </c>
      <c r="E2358" t="s">
        <v>67015</v>
      </c>
    </row>
    <row r="2359" spans="3:5" x14ac:dyDescent="0.25">
      <c r="C2359" t="s">
        <v>67405</v>
      </c>
      <c r="D2359">
        <v>22722</v>
      </c>
      <c r="E2359" t="s">
        <v>68480</v>
      </c>
    </row>
    <row r="2360" spans="3:5" x14ac:dyDescent="0.25">
      <c r="C2360" t="s">
        <v>65528</v>
      </c>
      <c r="D2360">
        <v>725</v>
      </c>
      <c r="E2360" t="s">
        <v>65527</v>
      </c>
    </row>
    <row r="2361" spans="3:5" x14ac:dyDescent="0.25">
      <c r="C2361" t="s">
        <v>66168</v>
      </c>
      <c r="D2361">
        <v>1391</v>
      </c>
      <c r="E2361" t="s">
        <v>66167</v>
      </c>
    </row>
    <row r="2362" spans="3:5" x14ac:dyDescent="0.25">
      <c r="C2362" t="s">
        <v>65654</v>
      </c>
      <c r="D2362">
        <v>894</v>
      </c>
      <c r="E2362" t="s">
        <v>65653</v>
      </c>
    </row>
    <row r="2363" spans="3:5" x14ac:dyDescent="0.25">
      <c r="C2363" t="s">
        <v>69349</v>
      </c>
      <c r="D2363">
        <v>27795</v>
      </c>
      <c r="E2363" t="s">
        <v>69348</v>
      </c>
    </row>
    <row r="2364" spans="3:5" x14ac:dyDescent="0.25">
      <c r="C2364" t="s">
        <v>66311</v>
      </c>
      <c r="D2364">
        <v>1501</v>
      </c>
      <c r="E2364" t="s">
        <v>66310</v>
      </c>
    </row>
    <row r="2365" spans="3:5" x14ac:dyDescent="0.25">
      <c r="C2365" t="s">
        <v>70839</v>
      </c>
      <c r="D2365">
        <v>17407</v>
      </c>
      <c r="E2365" t="s">
        <v>67714</v>
      </c>
    </row>
    <row r="2366" spans="3:5" x14ac:dyDescent="0.25">
      <c r="C2366" t="s">
        <v>67422</v>
      </c>
      <c r="D2366">
        <v>26112</v>
      </c>
      <c r="E2366" t="s">
        <v>69060</v>
      </c>
    </row>
    <row r="2367" spans="3:5" x14ac:dyDescent="0.25">
      <c r="C2367" t="s">
        <v>66403</v>
      </c>
      <c r="D2367">
        <v>1573</v>
      </c>
      <c r="E2367" t="s">
        <v>66402</v>
      </c>
    </row>
    <row r="2368" spans="3:5" x14ac:dyDescent="0.25">
      <c r="C2368" t="s">
        <v>70306</v>
      </c>
      <c r="D2368">
        <v>29795</v>
      </c>
      <c r="E2368" t="s">
        <v>70305</v>
      </c>
    </row>
    <row r="2369" spans="3:5" x14ac:dyDescent="0.25">
      <c r="C2369" t="s">
        <v>66444</v>
      </c>
      <c r="D2369">
        <v>1617</v>
      </c>
      <c r="E2369" t="s">
        <v>66443</v>
      </c>
    </row>
    <row r="2370" spans="3:5" x14ac:dyDescent="0.25">
      <c r="C2370" t="s">
        <v>67445</v>
      </c>
      <c r="D2370">
        <v>18652</v>
      </c>
      <c r="E2370" t="s">
        <v>67765</v>
      </c>
    </row>
    <row r="2371" spans="3:5" x14ac:dyDescent="0.25">
      <c r="C2371" t="s">
        <v>68594</v>
      </c>
      <c r="D2371">
        <v>23218</v>
      </c>
      <c r="E2371" t="s">
        <v>68593</v>
      </c>
    </row>
    <row r="2372" spans="3:5" x14ac:dyDescent="0.25">
      <c r="C2372" t="s">
        <v>70832</v>
      </c>
      <c r="D2372">
        <v>17586</v>
      </c>
      <c r="E2372" t="s">
        <v>67655</v>
      </c>
    </row>
    <row r="2373" spans="3:5" x14ac:dyDescent="0.25">
      <c r="C2373" t="s">
        <v>66907</v>
      </c>
      <c r="D2373">
        <v>1222</v>
      </c>
      <c r="E2373" t="s">
        <v>66906</v>
      </c>
    </row>
    <row r="2374" spans="3:5" x14ac:dyDescent="0.25">
      <c r="C2374" t="s">
        <v>66577</v>
      </c>
      <c r="D2374">
        <v>1055</v>
      </c>
      <c r="E2374" t="s">
        <v>66576</v>
      </c>
    </row>
    <row r="2375" spans="3:5" x14ac:dyDescent="0.25">
      <c r="C2375" t="s">
        <v>66029</v>
      </c>
      <c r="D2375">
        <v>527</v>
      </c>
      <c r="E2375" t="s">
        <v>66028</v>
      </c>
    </row>
    <row r="2376" spans="3:5" x14ac:dyDescent="0.25">
      <c r="C2376" t="s">
        <v>66309</v>
      </c>
      <c r="D2376">
        <v>1497</v>
      </c>
      <c r="E2376" t="s">
        <v>66308</v>
      </c>
    </row>
    <row r="2377" spans="3:5" x14ac:dyDescent="0.25">
      <c r="C2377" t="s">
        <v>65968</v>
      </c>
      <c r="D2377">
        <v>461</v>
      </c>
      <c r="E2377" t="s">
        <v>65967</v>
      </c>
    </row>
    <row r="2378" spans="3:5" x14ac:dyDescent="0.25">
      <c r="C2378" t="s">
        <v>65968</v>
      </c>
      <c r="D2378">
        <v>27239</v>
      </c>
      <c r="E2378" t="s">
        <v>69269</v>
      </c>
    </row>
    <row r="2379" spans="3:5" x14ac:dyDescent="0.25">
      <c r="C2379" t="s">
        <v>65909</v>
      </c>
      <c r="D2379">
        <v>402</v>
      </c>
      <c r="E2379" t="s">
        <v>65908</v>
      </c>
    </row>
    <row r="2380" spans="3:5" x14ac:dyDescent="0.25">
      <c r="C2380" t="s">
        <v>65536</v>
      </c>
      <c r="D2380">
        <v>735</v>
      </c>
      <c r="E2380" t="s">
        <v>65535</v>
      </c>
    </row>
    <row r="2381" spans="3:5" x14ac:dyDescent="0.25">
      <c r="C2381" t="s">
        <v>65488</v>
      </c>
      <c r="D2381">
        <v>895</v>
      </c>
      <c r="E2381" t="s">
        <v>65655</v>
      </c>
    </row>
    <row r="2382" spans="3:5" x14ac:dyDescent="0.25">
      <c r="C2382" t="s">
        <v>66049</v>
      </c>
      <c r="D2382">
        <v>1295</v>
      </c>
      <c r="E2382" t="s">
        <v>66048</v>
      </c>
    </row>
    <row r="2383" spans="3:5" x14ac:dyDescent="0.25">
      <c r="C2383" t="s">
        <v>66851</v>
      </c>
      <c r="D2383">
        <v>1189</v>
      </c>
      <c r="E2383" t="s">
        <v>66850</v>
      </c>
    </row>
    <row r="2384" spans="3:5" x14ac:dyDescent="0.25">
      <c r="C2384" t="s">
        <v>65423</v>
      </c>
      <c r="D2384">
        <v>141</v>
      </c>
      <c r="E2384" t="s">
        <v>65422</v>
      </c>
    </row>
    <row r="2385" spans="3:5" x14ac:dyDescent="0.25">
      <c r="C2385" t="s">
        <v>65637</v>
      </c>
      <c r="D2385">
        <v>877</v>
      </c>
      <c r="E2385" t="s">
        <v>65636</v>
      </c>
    </row>
    <row r="2386" spans="3:5" x14ac:dyDescent="0.25">
      <c r="C2386" t="s">
        <v>66491</v>
      </c>
      <c r="D2386">
        <v>1661</v>
      </c>
      <c r="E2386" t="s">
        <v>66490</v>
      </c>
    </row>
    <row r="2387" spans="3:5" x14ac:dyDescent="0.25">
      <c r="C2387" t="s">
        <v>65438</v>
      </c>
      <c r="D2387">
        <v>220</v>
      </c>
      <c r="E2387" t="s">
        <v>65437</v>
      </c>
    </row>
    <row r="2388" spans="3:5" x14ac:dyDescent="0.25">
      <c r="C2388" t="s">
        <v>66031</v>
      </c>
      <c r="D2388">
        <v>528</v>
      </c>
      <c r="E2388" t="s">
        <v>66030</v>
      </c>
    </row>
    <row r="2389" spans="3:5" x14ac:dyDescent="0.25">
      <c r="C2389" t="s">
        <v>67040</v>
      </c>
      <c r="D2389">
        <v>1808</v>
      </c>
      <c r="E2389" t="s">
        <v>67039</v>
      </c>
    </row>
    <row r="2390" spans="3:5" x14ac:dyDescent="0.25">
      <c r="C2390" t="s">
        <v>68265</v>
      </c>
      <c r="D2390">
        <v>25967</v>
      </c>
      <c r="E2390" t="s">
        <v>69125</v>
      </c>
    </row>
    <row r="2391" spans="3:5" x14ac:dyDescent="0.25">
      <c r="C2391" t="s">
        <v>68277</v>
      </c>
      <c r="D2391">
        <v>29626</v>
      </c>
      <c r="E2391" t="s">
        <v>70259</v>
      </c>
    </row>
    <row r="2392" spans="3:5" x14ac:dyDescent="0.25">
      <c r="C2392" t="s">
        <v>69209</v>
      </c>
      <c r="D2392">
        <v>26461</v>
      </c>
      <c r="E2392" t="s">
        <v>69208</v>
      </c>
    </row>
    <row r="2393" spans="3:5" x14ac:dyDescent="0.25">
      <c r="C2393" t="s">
        <v>69308</v>
      </c>
      <c r="D2393">
        <v>27190</v>
      </c>
      <c r="E2393" t="s">
        <v>69307</v>
      </c>
    </row>
    <row r="2394" spans="3:5" x14ac:dyDescent="0.25">
      <c r="C2394" t="s">
        <v>66170</v>
      </c>
      <c r="D2394">
        <v>1394</v>
      </c>
      <c r="E2394" t="s">
        <v>66169</v>
      </c>
    </row>
    <row r="2395" spans="3:5" x14ac:dyDescent="0.25">
      <c r="C2395" t="s">
        <v>65945</v>
      </c>
      <c r="D2395">
        <v>1083</v>
      </c>
      <c r="E2395" t="s">
        <v>66615</v>
      </c>
    </row>
    <row r="2396" spans="3:5" x14ac:dyDescent="0.25">
      <c r="C2396" t="s">
        <v>65475</v>
      </c>
      <c r="D2396">
        <v>912</v>
      </c>
      <c r="E2396" t="s">
        <v>65673</v>
      </c>
    </row>
    <row r="2397" spans="3:5" x14ac:dyDescent="0.25">
      <c r="C2397" t="s">
        <v>69580</v>
      </c>
      <c r="D2397">
        <v>31330</v>
      </c>
      <c r="E2397" t="s">
        <v>70481</v>
      </c>
    </row>
    <row r="2398" spans="3:5" x14ac:dyDescent="0.25">
      <c r="C2398" t="s">
        <v>70831</v>
      </c>
      <c r="D2398">
        <v>17584</v>
      </c>
      <c r="E2398" t="s">
        <v>67654</v>
      </c>
    </row>
    <row r="2399" spans="3:5" x14ac:dyDescent="0.25">
      <c r="C2399" t="s">
        <v>67297</v>
      </c>
      <c r="D2399">
        <v>18696</v>
      </c>
      <c r="E2399" t="s">
        <v>67731</v>
      </c>
    </row>
    <row r="2400" spans="3:5" x14ac:dyDescent="0.25">
      <c r="C2400" t="s">
        <v>67297</v>
      </c>
      <c r="D2400">
        <v>29225</v>
      </c>
      <c r="E2400" t="s">
        <v>70084</v>
      </c>
    </row>
    <row r="2401" spans="3:5" x14ac:dyDescent="0.25">
      <c r="C2401" t="s">
        <v>70036</v>
      </c>
      <c r="D2401">
        <v>29205</v>
      </c>
      <c r="E2401" t="s">
        <v>70035</v>
      </c>
    </row>
    <row r="2402" spans="3:5" x14ac:dyDescent="0.25">
      <c r="C2402" t="s">
        <v>69155</v>
      </c>
      <c r="D2402">
        <v>25818</v>
      </c>
      <c r="E2402" t="s">
        <v>69154</v>
      </c>
    </row>
    <row r="2403" spans="3:5" x14ac:dyDescent="0.25">
      <c r="C2403" t="s">
        <v>70825</v>
      </c>
      <c r="D2403">
        <v>17025</v>
      </c>
      <c r="E2403" t="s">
        <v>67617</v>
      </c>
    </row>
    <row r="2404" spans="3:5" x14ac:dyDescent="0.25">
      <c r="C2404" t="s">
        <v>65404</v>
      </c>
      <c r="D2404">
        <v>1395</v>
      </c>
      <c r="E2404" t="s">
        <v>66171</v>
      </c>
    </row>
    <row r="2405" spans="3:5" x14ac:dyDescent="0.25">
      <c r="C2405" t="s">
        <v>65421</v>
      </c>
      <c r="D2405">
        <v>139</v>
      </c>
      <c r="E2405" t="s">
        <v>65420</v>
      </c>
    </row>
    <row r="2406" spans="3:5" x14ac:dyDescent="0.25">
      <c r="C2406" t="s">
        <v>66273</v>
      </c>
      <c r="D2406">
        <v>1469</v>
      </c>
      <c r="E2406" t="s">
        <v>66272</v>
      </c>
    </row>
    <row r="2407" spans="3:5" x14ac:dyDescent="0.25">
      <c r="C2407" t="s">
        <v>66458</v>
      </c>
      <c r="D2407">
        <v>1625</v>
      </c>
      <c r="E2407" t="s">
        <v>66457</v>
      </c>
    </row>
    <row r="2408" spans="3:5" x14ac:dyDescent="0.25">
      <c r="C2408" t="s">
        <v>65467</v>
      </c>
      <c r="D2408">
        <v>615</v>
      </c>
      <c r="E2408" t="s">
        <v>65466</v>
      </c>
    </row>
    <row r="2409" spans="3:5" x14ac:dyDescent="0.25">
      <c r="C2409" t="s">
        <v>66566</v>
      </c>
      <c r="D2409">
        <v>1046</v>
      </c>
      <c r="E2409" t="s">
        <v>66565</v>
      </c>
    </row>
    <row r="2410" spans="3:5" x14ac:dyDescent="0.25">
      <c r="C2410" t="s">
        <v>66476</v>
      </c>
      <c r="D2410">
        <v>1640</v>
      </c>
      <c r="E2410" t="s">
        <v>66475</v>
      </c>
    </row>
    <row r="2411" spans="3:5" x14ac:dyDescent="0.25">
      <c r="C2411" t="s">
        <v>66296</v>
      </c>
      <c r="D2411">
        <v>1488</v>
      </c>
      <c r="E2411" t="s">
        <v>66295</v>
      </c>
    </row>
    <row r="2412" spans="3:5" x14ac:dyDescent="0.25">
      <c r="C2412" t="s">
        <v>65453</v>
      </c>
      <c r="D2412">
        <v>29748</v>
      </c>
      <c r="E2412" t="s">
        <v>70149</v>
      </c>
    </row>
    <row r="2413" spans="3:5" x14ac:dyDescent="0.25">
      <c r="C2413" t="s">
        <v>70338</v>
      </c>
      <c r="D2413">
        <v>29532</v>
      </c>
      <c r="E2413" t="s">
        <v>70337</v>
      </c>
    </row>
    <row r="2414" spans="3:5" x14ac:dyDescent="0.25">
      <c r="C2414" t="s">
        <v>67361</v>
      </c>
      <c r="D2414">
        <v>3016</v>
      </c>
      <c r="E2414" t="s">
        <v>67360</v>
      </c>
    </row>
    <row r="2415" spans="3:5" x14ac:dyDescent="0.25">
      <c r="C2415" t="s">
        <v>65417</v>
      </c>
      <c r="D2415">
        <v>20612</v>
      </c>
      <c r="E2415" t="s">
        <v>68060</v>
      </c>
    </row>
    <row r="2416" spans="3:5" x14ac:dyDescent="0.25">
      <c r="C2416" t="s">
        <v>67784</v>
      </c>
      <c r="D2416">
        <v>20848</v>
      </c>
      <c r="E2416" t="s">
        <v>67783</v>
      </c>
    </row>
    <row r="2417" spans="3:5" x14ac:dyDescent="0.25">
      <c r="C2417" t="s">
        <v>65543</v>
      </c>
      <c r="D2417">
        <v>743</v>
      </c>
      <c r="E2417" t="s">
        <v>65542</v>
      </c>
    </row>
    <row r="2418" spans="3:5" x14ac:dyDescent="0.25">
      <c r="C2418" t="s">
        <v>65911</v>
      </c>
      <c r="D2418">
        <v>403</v>
      </c>
      <c r="E2418" t="s">
        <v>65910</v>
      </c>
    </row>
    <row r="2419" spans="3:5" x14ac:dyDescent="0.25">
      <c r="C2419" t="s">
        <v>66033</v>
      </c>
      <c r="D2419">
        <v>529</v>
      </c>
      <c r="E2419" t="s">
        <v>66032</v>
      </c>
    </row>
    <row r="2420" spans="3:5" x14ac:dyDescent="0.25">
      <c r="C2420" t="s">
        <v>67091</v>
      </c>
      <c r="D2420">
        <v>1839</v>
      </c>
      <c r="E2420" t="s">
        <v>67090</v>
      </c>
    </row>
    <row r="2421" spans="3:5" x14ac:dyDescent="0.25">
      <c r="C2421" t="s">
        <v>67091</v>
      </c>
      <c r="D2421">
        <v>23425</v>
      </c>
      <c r="E2421" t="s">
        <v>68692</v>
      </c>
    </row>
    <row r="2422" spans="3:5" x14ac:dyDescent="0.25">
      <c r="C2422" t="s">
        <v>67079</v>
      </c>
      <c r="D2422">
        <v>1832</v>
      </c>
      <c r="E2422" t="s">
        <v>67078</v>
      </c>
    </row>
    <row r="2423" spans="3:5" x14ac:dyDescent="0.25">
      <c r="C2423" t="s">
        <v>70869</v>
      </c>
      <c r="D2423">
        <v>18814</v>
      </c>
      <c r="E2423" t="s">
        <v>68035</v>
      </c>
    </row>
    <row r="2424" spans="3:5" x14ac:dyDescent="0.25">
      <c r="C2424" t="s">
        <v>65913</v>
      </c>
      <c r="D2424">
        <v>404</v>
      </c>
      <c r="E2424" t="s">
        <v>65912</v>
      </c>
    </row>
    <row r="2425" spans="3:5" x14ac:dyDescent="0.25">
      <c r="C2425" t="s">
        <v>65913</v>
      </c>
      <c r="D2425">
        <v>1158</v>
      </c>
      <c r="E2425" t="s">
        <v>66799</v>
      </c>
    </row>
    <row r="2426" spans="3:5" x14ac:dyDescent="0.25">
      <c r="C2426" t="s">
        <v>68780</v>
      </c>
      <c r="D2426">
        <v>23710</v>
      </c>
      <c r="E2426" t="s">
        <v>68779</v>
      </c>
    </row>
    <row r="2427" spans="3:5" x14ac:dyDescent="0.25">
      <c r="C2427" t="s">
        <v>65406</v>
      </c>
      <c r="D2427">
        <v>277</v>
      </c>
      <c r="E2427" t="s">
        <v>65405</v>
      </c>
    </row>
    <row r="2428" spans="3:5" x14ac:dyDescent="0.25">
      <c r="C2428" t="s">
        <v>65406</v>
      </c>
      <c r="D2428">
        <v>27140</v>
      </c>
      <c r="E2428" t="s">
        <v>69295</v>
      </c>
    </row>
    <row r="2429" spans="3:5" x14ac:dyDescent="0.25">
      <c r="C2429" t="s">
        <v>66760</v>
      </c>
      <c r="D2429">
        <v>1136</v>
      </c>
      <c r="E2429" t="s">
        <v>66759</v>
      </c>
    </row>
    <row r="2430" spans="3:5" x14ac:dyDescent="0.25">
      <c r="C2430" t="s">
        <v>65583</v>
      </c>
      <c r="D2430">
        <v>800</v>
      </c>
      <c r="E2430" t="s">
        <v>65582</v>
      </c>
    </row>
    <row r="2431" spans="3:5" x14ac:dyDescent="0.25">
      <c r="C2431" t="s">
        <v>67179</v>
      </c>
      <c r="D2431">
        <v>22620</v>
      </c>
      <c r="E2431" t="s">
        <v>68317</v>
      </c>
    </row>
    <row r="2432" spans="3:5" x14ac:dyDescent="0.25">
      <c r="C2432" t="s">
        <v>65646</v>
      </c>
      <c r="D2432">
        <v>27727</v>
      </c>
      <c r="E2432" t="s">
        <v>69401</v>
      </c>
    </row>
    <row r="2433" spans="3:5" x14ac:dyDescent="0.25">
      <c r="C2433" t="s">
        <v>66887</v>
      </c>
      <c r="D2433">
        <v>1209</v>
      </c>
      <c r="E2433" t="s">
        <v>66886</v>
      </c>
    </row>
    <row r="2434" spans="3:5" x14ac:dyDescent="0.25">
      <c r="C2434" t="s">
        <v>67380</v>
      </c>
      <c r="D2434">
        <v>31356</v>
      </c>
      <c r="E2434" t="s">
        <v>70473</v>
      </c>
    </row>
    <row r="2435" spans="3:5" x14ac:dyDescent="0.25">
      <c r="C2435" t="s">
        <v>67386</v>
      </c>
      <c r="D2435">
        <v>25987</v>
      </c>
      <c r="E2435" t="s">
        <v>68980</v>
      </c>
    </row>
    <row r="2436" spans="3:5" x14ac:dyDescent="0.25">
      <c r="C2436" t="s">
        <v>65578</v>
      </c>
      <c r="D2436">
        <v>794</v>
      </c>
      <c r="E2436" t="s">
        <v>65577</v>
      </c>
    </row>
    <row r="2437" spans="3:5" x14ac:dyDescent="0.25">
      <c r="C2437" t="s">
        <v>66388</v>
      </c>
      <c r="D2437">
        <v>1565</v>
      </c>
      <c r="E2437" t="s">
        <v>66387</v>
      </c>
    </row>
    <row r="2438" spans="3:5" x14ac:dyDescent="0.25">
      <c r="C2438" t="s">
        <v>67850</v>
      </c>
      <c r="D2438">
        <v>19493</v>
      </c>
      <c r="E2438" t="s">
        <v>67849</v>
      </c>
    </row>
    <row r="2439" spans="3:5" x14ac:dyDescent="0.25">
      <c r="C2439" t="s">
        <v>70662</v>
      </c>
      <c r="D2439">
        <v>406</v>
      </c>
      <c r="E2439" t="s">
        <v>65914</v>
      </c>
    </row>
    <row r="2440" spans="3:5" x14ac:dyDescent="0.25">
      <c r="C2440" t="s">
        <v>65477</v>
      </c>
      <c r="D2440">
        <v>634</v>
      </c>
      <c r="E2440" t="s">
        <v>65476</v>
      </c>
    </row>
    <row r="2441" spans="3:5" x14ac:dyDescent="0.25">
      <c r="C2441" t="s">
        <v>65668</v>
      </c>
      <c r="D2441">
        <v>908</v>
      </c>
      <c r="E2441" t="s">
        <v>65667</v>
      </c>
    </row>
    <row r="2442" spans="3:5" x14ac:dyDescent="0.25">
      <c r="C2442" t="s">
        <v>70808</v>
      </c>
      <c r="D2442">
        <v>1980</v>
      </c>
      <c r="E2442" t="s">
        <v>67259</v>
      </c>
    </row>
    <row r="2443" spans="3:5" x14ac:dyDescent="0.25">
      <c r="C2443" t="s">
        <v>66513</v>
      </c>
      <c r="D2443">
        <v>1682</v>
      </c>
      <c r="E2443" t="s">
        <v>66512</v>
      </c>
    </row>
    <row r="2444" spans="3:5" x14ac:dyDescent="0.25">
      <c r="C2444" t="s">
        <v>65473</v>
      </c>
      <c r="D2444">
        <v>623</v>
      </c>
      <c r="E2444" t="s">
        <v>65472</v>
      </c>
    </row>
    <row r="2445" spans="3:5" x14ac:dyDescent="0.25">
      <c r="C2445" t="s">
        <v>66377</v>
      </c>
      <c r="D2445">
        <v>1557</v>
      </c>
      <c r="E2445" t="s">
        <v>66376</v>
      </c>
    </row>
    <row r="2446" spans="3:5" x14ac:dyDescent="0.25">
      <c r="C2446" t="s">
        <v>70748</v>
      </c>
      <c r="D2446">
        <v>1124</v>
      </c>
      <c r="E2446" t="s">
        <v>66741</v>
      </c>
    </row>
    <row r="2447" spans="3:5" x14ac:dyDescent="0.25">
      <c r="C2447" t="s">
        <v>66423</v>
      </c>
      <c r="D2447">
        <v>1596</v>
      </c>
      <c r="E2447" t="s">
        <v>66422</v>
      </c>
    </row>
    <row r="2448" spans="3:5" x14ac:dyDescent="0.25">
      <c r="C2448" t="s">
        <v>65916</v>
      </c>
      <c r="D2448">
        <v>407</v>
      </c>
      <c r="E2448" t="s">
        <v>65915</v>
      </c>
    </row>
    <row r="2449" spans="3:5" x14ac:dyDescent="0.25">
      <c r="C2449" t="s">
        <v>70706</v>
      </c>
      <c r="D2449">
        <v>1534</v>
      </c>
      <c r="E2449" t="s">
        <v>66343</v>
      </c>
    </row>
    <row r="2450" spans="3:5" x14ac:dyDescent="0.25">
      <c r="C2450" t="s">
        <v>69874</v>
      </c>
      <c r="D2450">
        <v>28820</v>
      </c>
      <c r="E2450" t="s">
        <v>69873</v>
      </c>
    </row>
    <row r="2451" spans="3:5" x14ac:dyDescent="0.25">
      <c r="C2451" t="s">
        <v>66515</v>
      </c>
      <c r="D2451">
        <v>1683</v>
      </c>
      <c r="E2451" t="s">
        <v>66514</v>
      </c>
    </row>
    <row r="2452" spans="3:5" x14ac:dyDescent="0.25">
      <c r="C2452" t="s">
        <v>66515</v>
      </c>
      <c r="D2452">
        <v>1029</v>
      </c>
      <c r="E2452" t="s">
        <v>66548</v>
      </c>
    </row>
    <row r="2453" spans="3:5" x14ac:dyDescent="0.25">
      <c r="C2453" t="s">
        <v>65778</v>
      </c>
      <c r="D2453">
        <v>317</v>
      </c>
      <c r="E2453" t="s">
        <v>65777</v>
      </c>
    </row>
    <row r="2454" spans="3:5" x14ac:dyDescent="0.25">
      <c r="C2454" t="s">
        <v>66664</v>
      </c>
      <c r="D2454">
        <v>1255</v>
      </c>
      <c r="E2454" t="s">
        <v>66663</v>
      </c>
    </row>
    <row r="2455" spans="3:5" x14ac:dyDescent="0.25">
      <c r="C2455" t="s">
        <v>68974</v>
      </c>
      <c r="D2455">
        <v>29682</v>
      </c>
      <c r="E2455" t="s">
        <v>70218</v>
      </c>
    </row>
    <row r="2456" spans="3:5" x14ac:dyDescent="0.25">
      <c r="C2456" t="s">
        <v>66901</v>
      </c>
      <c r="D2456">
        <v>1218</v>
      </c>
      <c r="E2456" t="s">
        <v>66900</v>
      </c>
    </row>
    <row r="2457" spans="3:5" x14ac:dyDescent="0.25">
      <c r="C2457" t="s">
        <v>66239</v>
      </c>
      <c r="D2457">
        <v>1442</v>
      </c>
      <c r="E2457" t="s">
        <v>66238</v>
      </c>
    </row>
    <row r="2458" spans="3:5" x14ac:dyDescent="0.25">
      <c r="C2458" t="s">
        <v>66173</v>
      </c>
      <c r="D2458">
        <v>1396</v>
      </c>
      <c r="E2458" t="s">
        <v>66172</v>
      </c>
    </row>
    <row r="2459" spans="3:5" x14ac:dyDescent="0.25">
      <c r="C2459" t="s">
        <v>65443</v>
      </c>
      <c r="D2459">
        <v>236</v>
      </c>
      <c r="E2459" t="s">
        <v>65442</v>
      </c>
    </row>
    <row r="2460" spans="3:5" x14ac:dyDescent="0.25">
      <c r="C2460" t="s">
        <v>66275</v>
      </c>
      <c r="D2460">
        <v>1471</v>
      </c>
      <c r="E2460" t="s">
        <v>66274</v>
      </c>
    </row>
    <row r="2461" spans="3:5" x14ac:dyDescent="0.25">
      <c r="C2461" t="s">
        <v>65606</v>
      </c>
      <c r="D2461">
        <v>837</v>
      </c>
      <c r="E2461" t="s">
        <v>65605</v>
      </c>
    </row>
    <row r="2462" spans="3:5" x14ac:dyDescent="0.25">
      <c r="C2462" t="s">
        <v>65606</v>
      </c>
      <c r="D2462">
        <v>960</v>
      </c>
      <c r="E2462" t="s">
        <v>65726</v>
      </c>
    </row>
    <row r="2463" spans="3:5" x14ac:dyDescent="0.25">
      <c r="C2463" t="s">
        <v>65606</v>
      </c>
      <c r="D2463">
        <v>1684</v>
      </c>
      <c r="E2463" t="s">
        <v>66516</v>
      </c>
    </row>
    <row r="2464" spans="3:5" x14ac:dyDescent="0.25">
      <c r="C2464" t="s">
        <v>66226</v>
      </c>
      <c r="D2464">
        <v>25995</v>
      </c>
      <c r="E2464" t="s">
        <v>69003</v>
      </c>
    </row>
    <row r="2465" spans="3:5" x14ac:dyDescent="0.25">
      <c r="C2465" t="s">
        <v>65447</v>
      </c>
      <c r="D2465">
        <v>239</v>
      </c>
      <c r="E2465" t="s">
        <v>65446</v>
      </c>
    </row>
    <row r="2466" spans="3:5" x14ac:dyDescent="0.25">
      <c r="C2466" t="s">
        <v>66249</v>
      </c>
      <c r="D2466">
        <v>1447</v>
      </c>
      <c r="E2466" t="s">
        <v>66248</v>
      </c>
    </row>
    <row r="2467" spans="3:5" x14ac:dyDescent="0.25">
      <c r="C2467" t="s">
        <v>65918</v>
      </c>
      <c r="D2467">
        <v>408</v>
      </c>
      <c r="E2467" t="s">
        <v>65917</v>
      </c>
    </row>
    <row r="2468" spans="3:5" x14ac:dyDescent="0.25">
      <c r="C2468" t="s">
        <v>66035</v>
      </c>
      <c r="D2468">
        <v>530</v>
      </c>
      <c r="E2468" t="s">
        <v>66034</v>
      </c>
    </row>
    <row r="2469" spans="3:5" x14ac:dyDescent="0.25">
      <c r="C2469" t="s">
        <v>65563</v>
      </c>
      <c r="D2469">
        <v>777</v>
      </c>
      <c r="E2469" t="s">
        <v>65562</v>
      </c>
    </row>
    <row r="2470" spans="3:5" x14ac:dyDescent="0.25">
      <c r="C2470" t="s">
        <v>66846</v>
      </c>
      <c r="D2470">
        <v>1186</v>
      </c>
      <c r="E2470" t="s">
        <v>66845</v>
      </c>
    </row>
    <row r="2471" spans="3:5" x14ac:dyDescent="0.25">
      <c r="C2471" t="s">
        <v>65409</v>
      </c>
      <c r="D2471">
        <v>1492</v>
      </c>
      <c r="E2471" t="s">
        <v>66301</v>
      </c>
    </row>
    <row r="2472" spans="3:5" x14ac:dyDescent="0.25">
      <c r="C2472" t="s">
        <v>67329</v>
      </c>
      <c r="D2472">
        <v>20282</v>
      </c>
      <c r="E2472" t="s">
        <v>67747</v>
      </c>
    </row>
    <row r="2473" spans="3:5" x14ac:dyDescent="0.25">
      <c r="C2473" t="s">
        <v>68576</v>
      </c>
      <c r="D2473">
        <v>23210</v>
      </c>
      <c r="E2473" t="s">
        <v>68575</v>
      </c>
    </row>
    <row r="2474" spans="3:5" x14ac:dyDescent="0.25">
      <c r="C2474" t="s">
        <v>67046</v>
      </c>
      <c r="D2474">
        <v>1812</v>
      </c>
      <c r="E2474" t="s">
        <v>67045</v>
      </c>
    </row>
    <row r="2475" spans="3:5" x14ac:dyDescent="0.25">
      <c r="C2475" t="s">
        <v>66245</v>
      </c>
      <c r="D2475">
        <v>1445</v>
      </c>
      <c r="E2475" t="s">
        <v>66244</v>
      </c>
    </row>
    <row r="2476" spans="3:5" x14ac:dyDescent="0.25">
      <c r="C2476" t="s">
        <v>69554</v>
      </c>
      <c r="D2476">
        <v>28253</v>
      </c>
      <c r="E2476" t="s">
        <v>69553</v>
      </c>
    </row>
    <row r="2477" spans="3:5" x14ac:dyDescent="0.25">
      <c r="C2477" t="s">
        <v>65641</v>
      </c>
      <c r="D2477">
        <v>880</v>
      </c>
      <c r="E2477" t="s">
        <v>65640</v>
      </c>
    </row>
    <row r="2478" spans="3:5" x14ac:dyDescent="0.25">
      <c r="C2478" t="s">
        <v>66650</v>
      </c>
      <c r="D2478">
        <v>1247</v>
      </c>
      <c r="E2478" t="s">
        <v>66649</v>
      </c>
    </row>
    <row r="2479" spans="3:5" x14ac:dyDescent="0.25">
      <c r="C2479" t="s">
        <v>66175</v>
      </c>
      <c r="D2479">
        <v>1397</v>
      </c>
      <c r="E2479" t="s">
        <v>66174</v>
      </c>
    </row>
    <row r="2480" spans="3:5" x14ac:dyDescent="0.25">
      <c r="C2480" t="s">
        <v>65452</v>
      </c>
      <c r="D2480">
        <v>254</v>
      </c>
      <c r="E2480" t="s">
        <v>65451</v>
      </c>
    </row>
    <row r="2481" spans="3:5" x14ac:dyDescent="0.25">
      <c r="C2481" t="s">
        <v>66241</v>
      </c>
      <c r="D2481">
        <v>1443</v>
      </c>
      <c r="E2481" t="s">
        <v>66240</v>
      </c>
    </row>
    <row r="2482" spans="3:5" x14ac:dyDescent="0.25">
      <c r="C2482" t="s">
        <v>66326</v>
      </c>
      <c r="D2482">
        <v>1517</v>
      </c>
      <c r="E2482" t="s">
        <v>66325</v>
      </c>
    </row>
    <row r="2483" spans="3:5" x14ac:dyDescent="0.25">
      <c r="C2483" t="s">
        <v>70524</v>
      </c>
      <c r="D2483">
        <v>31316</v>
      </c>
      <c r="E2483" t="s">
        <v>70523</v>
      </c>
    </row>
    <row r="2484" spans="3:5" x14ac:dyDescent="0.25">
      <c r="C2484" t="s">
        <v>66969</v>
      </c>
      <c r="D2484">
        <v>1766</v>
      </c>
      <c r="E2484" t="s">
        <v>66968</v>
      </c>
    </row>
    <row r="2485" spans="3:5" x14ac:dyDescent="0.25">
      <c r="C2485" t="s">
        <v>67734</v>
      </c>
      <c r="D2485">
        <v>28481</v>
      </c>
      <c r="E2485" t="s">
        <v>69751</v>
      </c>
    </row>
    <row r="2486" spans="3:5" x14ac:dyDescent="0.25">
      <c r="C2486" t="s">
        <v>66604</v>
      </c>
      <c r="D2486">
        <v>1073</v>
      </c>
      <c r="E2486" t="s">
        <v>66603</v>
      </c>
    </row>
    <row r="2487" spans="3:5" x14ac:dyDescent="0.25">
      <c r="C2487" t="s">
        <v>70807</v>
      </c>
      <c r="D2487">
        <v>1952</v>
      </c>
      <c r="E2487" t="s">
        <v>67250</v>
      </c>
    </row>
    <row r="2488" spans="3:5" x14ac:dyDescent="0.25">
      <c r="C2488" t="s">
        <v>67145</v>
      </c>
      <c r="D2488">
        <v>1870</v>
      </c>
      <c r="E2488" t="s">
        <v>67144</v>
      </c>
    </row>
    <row r="2489" spans="3:5" x14ac:dyDescent="0.25">
      <c r="C2489" t="s">
        <v>67434</v>
      </c>
      <c r="D2489">
        <v>29655</v>
      </c>
      <c r="E2489" t="s">
        <v>70216</v>
      </c>
    </row>
    <row r="2490" spans="3:5" x14ac:dyDescent="0.25">
      <c r="C2490" t="s">
        <v>67229</v>
      </c>
      <c r="D2490">
        <v>23115</v>
      </c>
      <c r="E2490" t="s">
        <v>68535</v>
      </c>
    </row>
    <row r="2491" spans="3:5" x14ac:dyDescent="0.25">
      <c r="C2491" t="s">
        <v>67738</v>
      </c>
      <c r="D2491">
        <v>26032</v>
      </c>
      <c r="E2491" t="s">
        <v>69128</v>
      </c>
    </row>
    <row r="2492" spans="3:5" x14ac:dyDescent="0.25">
      <c r="C2492" t="s">
        <v>70689</v>
      </c>
      <c r="D2492">
        <v>1398</v>
      </c>
      <c r="E2492" t="s">
        <v>66176</v>
      </c>
    </row>
    <row r="2493" spans="3:5" x14ac:dyDescent="0.25">
      <c r="C2493" t="s">
        <v>66971</v>
      </c>
      <c r="D2493">
        <v>1768</v>
      </c>
      <c r="E2493" t="s">
        <v>66970</v>
      </c>
    </row>
    <row r="2494" spans="3:5" x14ac:dyDescent="0.25">
      <c r="C2494" t="s">
        <v>67173</v>
      </c>
      <c r="D2494">
        <v>1888</v>
      </c>
      <c r="E2494" t="s">
        <v>67172</v>
      </c>
    </row>
    <row r="2495" spans="3:5" x14ac:dyDescent="0.25">
      <c r="C2495" t="s">
        <v>70928</v>
      </c>
      <c r="D2495">
        <v>24596</v>
      </c>
      <c r="E2495" t="s">
        <v>68877</v>
      </c>
    </row>
    <row r="2496" spans="3:5" x14ac:dyDescent="0.25">
      <c r="C2496" t="s">
        <v>70537</v>
      </c>
      <c r="D2496">
        <v>31337</v>
      </c>
      <c r="E2496" t="s">
        <v>70536</v>
      </c>
    </row>
    <row r="2497" spans="3:5" x14ac:dyDescent="0.25">
      <c r="C2497" t="s">
        <v>67808</v>
      </c>
      <c r="D2497">
        <v>27242</v>
      </c>
      <c r="E2497" t="s">
        <v>69272</v>
      </c>
    </row>
    <row r="2498" spans="3:5" x14ac:dyDescent="0.25">
      <c r="C2498" t="s">
        <v>65670</v>
      </c>
      <c r="D2498">
        <v>909</v>
      </c>
      <c r="E2498" t="s">
        <v>65669</v>
      </c>
    </row>
    <row r="2499" spans="3:5" x14ac:dyDescent="0.25">
      <c r="C2499" t="s">
        <v>65445</v>
      </c>
      <c r="D2499">
        <v>238</v>
      </c>
      <c r="E2499" t="s">
        <v>65444</v>
      </c>
    </row>
    <row r="2500" spans="3:5" x14ac:dyDescent="0.25">
      <c r="C2500" t="s">
        <v>66541</v>
      </c>
      <c r="D2500">
        <v>1015</v>
      </c>
      <c r="E2500" t="s">
        <v>66540</v>
      </c>
    </row>
    <row r="2501" spans="3:5" x14ac:dyDescent="0.25">
      <c r="C2501" t="s">
        <v>65762</v>
      </c>
      <c r="D2501">
        <v>994</v>
      </c>
      <c r="E2501" t="s">
        <v>65761</v>
      </c>
    </row>
    <row r="2502" spans="3:5" x14ac:dyDescent="0.25">
      <c r="C2502" t="s">
        <v>70048</v>
      </c>
      <c r="D2502">
        <v>29237</v>
      </c>
      <c r="E2502" t="s">
        <v>70047</v>
      </c>
    </row>
    <row r="2503" spans="3:5" x14ac:dyDescent="0.25">
      <c r="C2503" t="s">
        <v>66863</v>
      </c>
      <c r="D2503">
        <v>1195</v>
      </c>
      <c r="E2503" t="s">
        <v>66862</v>
      </c>
    </row>
    <row r="2504" spans="3:5" x14ac:dyDescent="0.25">
      <c r="C2504" t="s">
        <v>66896</v>
      </c>
      <c r="D2504">
        <v>1214</v>
      </c>
      <c r="E2504" t="s">
        <v>66895</v>
      </c>
    </row>
    <row r="2505" spans="3:5" x14ac:dyDescent="0.25">
      <c r="C2505" t="s">
        <v>67465</v>
      </c>
      <c r="D2505">
        <v>2587</v>
      </c>
      <c r="E2505" t="s">
        <v>67464</v>
      </c>
    </row>
    <row r="2506" spans="3:5" x14ac:dyDescent="0.25">
      <c r="C2506" t="s">
        <v>67287</v>
      </c>
      <c r="D2506">
        <v>29670</v>
      </c>
      <c r="E2506" t="s">
        <v>70246</v>
      </c>
    </row>
    <row r="2507" spans="3:5" x14ac:dyDescent="0.25">
      <c r="C2507" t="s">
        <v>67692</v>
      </c>
      <c r="D2507">
        <v>18012</v>
      </c>
      <c r="E2507" t="s">
        <v>67691</v>
      </c>
    </row>
    <row r="2508" spans="3:5" x14ac:dyDescent="0.25">
      <c r="C2508" t="s">
        <v>70608</v>
      </c>
      <c r="D2508">
        <v>222</v>
      </c>
      <c r="E2508" t="s">
        <v>65439</v>
      </c>
    </row>
    <row r="2509" spans="3:5" x14ac:dyDescent="0.25">
      <c r="C2509" t="s">
        <v>69536</v>
      </c>
      <c r="D2509">
        <v>28572</v>
      </c>
      <c r="E2509" t="s">
        <v>69767</v>
      </c>
    </row>
    <row r="2510" spans="3:5" x14ac:dyDescent="0.25">
      <c r="C2510" t="s">
        <v>66267</v>
      </c>
      <c r="D2510">
        <v>1464</v>
      </c>
      <c r="E2510" t="s">
        <v>66266</v>
      </c>
    </row>
    <row r="2511" spans="3:5" x14ac:dyDescent="0.25">
      <c r="C2511" t="s">
        <v>71015</v>
      </c>
      <c r="D2511">
        <v>29744</v>
      </c>
      <c r="E2511" t="s">
        <v>70115</v>
      </c>
    </row>
    <row r="2512" spans="3:5" x14ac:dyDescent="0.25">
      <c r="C2512" t="s">
        <v>65924</v>
      </c>
      <c r="D2512">
        <v>414</v>
      </c>
      <c r="E2512" t="s">
        <v>65923</v>
      </c>
    </row>
    <row r="2513" spans="3:5" x14ac:dyDescent="0.25">
      <c r="C2513" t="s">
        <v>68084</v>
      </c>
      <c r="D2513">
        <v>26103</v>
      </c>
      <c r="E2513" t="s">
        <v>69084</v>
      </c>
    </row>
    <row r="2514" spans="3:5" x14ac:dyDescent="0.25">
      <c r="C2514" t="s">
        <v>65678</v>
      </c>
      <c r="D2514">
        <v>916</v>
      </c>
      <c r="E2514" t="s">
        <v>65677</v>
      </c>
    </row>
    <row r="2515" spans="3:5" x14ac:dyDescent="0.25">
      <c r="C2515" t="s">
        <v>67631</v>
      </c>
      <c r="D2515">
        <v>17324</v>
      </c>
      <c r="E2515" t="s">
        <v>67630</v>
      </c>
    </row>
    <row r="2516" spans="3:5" x14ac:dyDescent="0.25">
      <c r="C2516" t="s">
        <v>66973</v>
      </c>
      <c r="D2516">
        <v>1769</v>
      </c>
      <c r="E2516" t="s">
        <v>66972</v>
      </c>
    </row>
    <row r="2517" spans="3:5" x14ac:dyDescent="0.25">
      <c r="C2517" t="s">
        <v>68537</v>
      </c>
      <c r="D2517">
        <v>23134</v>
      </c>
      <c r="E2517" t="s">
        <v>68536</v>
      </c>
    </row>
    <row r="2518" spans="3:5" x14ac:dyDescent="0.25">
      <c r="C2518" t="s">
        <v>68339</v>
      </c>
      <c r="D2518">
        <v>22580</v>
      </c>
      <c r="E2518" t="s">
        <v>68338</v>
      </c>
    </row>
    <row r="2519" spans="3:5" x14ac:dyDescent="0.25">
      <c r="C2519" t="s">
        <v>66798</v>
      </c>
      <c r="D2519">
        <v>1157</v>
      </c>
      <c r="E2519" t="s">
        <v>66797</v>
      </c>
    </row>
    <row r="2520" spans="3:5" x14ac:dyDescent="0.25">
      <c r="C2520" t="s">
        <v>68975</v>
      </c>
      <c r="D2520">
        <v>29654</v>
      </c>
      <c r="E2520" t="s">
        <v>70211</v>
      </c>
    </row>
    <row r="2521" spans="3:5" x14ac:dyDescent="0.25">
      <c r="C2521" t="s">
        <v>69460</v>
      </c>
      <c r="D2521">
        <v>27949</v>
      </c>
      <c r="E2521" t="s">
        <v>69459</v>
      </c>
    </row>
    <row r="2522" spans="3:5" x14ac:dyDescent="0.25">
      <c r="C2522" t="s">
        <v>70770</v>
      </c>
      <c r="D2522">
        <v>1807</v>
      </c>
      <c r="E2522" t="s">
        <v>67038</v>
      </c>
    </row>
    <row r="2523" spans="3:5" x14ac:dyDescent="0.25">
      <c r="C2523" t="s">
        <v>70723</v>
      </c>
      <c r="D2523">
        <v>1698</v>
      </c>
      <c r="E2523" t="s">
        <v>66534</v>
      </c>
    </row>
    <row r="2524" spans="3:5" x14ac:dyDescent="0.25">
      <c r="C2524" t="s">
        <v>68299</v>
      </c>
      <c r="D2524">
        <v>22353</v>
      </c>
      <c r="E2524" t="s">
        <v>68298</v>
      </c>
    </row>
    <row r="2525" spans="3:5" x14ac:dyDescent="0.25">
      <c r="C2525" t="s">
        <v>65920</v>
      </c>
      <c r="D2525">
        <v>409</v>
      </c>
      <c r="E2525" t="s">
        <v>65919</v>
      </c>
    </row>
    <row r="2526" spans="3:5" x14ac:dyDescent="0.25">
      <c r="C2526" t="s">
        <v>70754</v>
      </c>
      <c r="D2526">
        <v>1179</v>
      </c>
      <c r="E2526" t="s">
        <v>66836</v>
      </c>
    </row>
    <row r="2527" spans="3:5" x14ac:dyDescent="0.25">
      <c r="C2527" t="s">
        <v>69858</v>
      </c>
      <c r="D2527">
        <v>28822</v>
      </c>
      <c r="E2527" t="s">
        <v>69857</v>
      </c>
    </row>
    <row r="2528" spans="3:5" x14ac:dyDescent="0.25">
      <c r="C2528" t="s">
        <v>69592</v>
      </c>
      <c r="D2528">
        <v>28094</v>
      </c>
      <c r="E2528" t="s">
        <v>69591</v>
      </c>
    </row>
    <row r="2529" spans="3:5" x14ac:dyDescent="0.25">
      <c r="C2529" t="s">
        <v>67520</v>
      </c>
      <c r="D2529">
        <v>27256</v>
      </c>
      <c r="E2529" t="s">
        <v>69244</v>
      </c>
    </row>
    <row r="2530" spans="3:5" x14ac:dyDescent="0.25">
      <c r="C2530" t="s">
        <v>69317</v>
      </c>
      <c r="D2530">
        <v>27385</v>
      </c>
      <c r="E2530" t="s">
        <v>69316</v>
      </c>
    </row>
    <row r="2531" spans="3:5" x14ac:dyDescent="0.25">
      <c r="C2531" t="s">
        <v>68141</v>
      </c>
      <c r="D2531">
        <v>21386</v>
      </c>
      <c r="E2531" t="s">
        <v>68140</v>
      </c>
    </row>
    <row r="2532" spans="3:5" x14ac:dyDescent="0.25">
      <c r="C2532" t="s">
        <v>70270</v>
      </c>
      <c r="D2532">
        <v>29273</v>
      </c>
      <c r="E2532" t="s">
        <v>70269</v>
      </c>
    </row>
    <row r="2533" spans="3:5" x14ac:dyDescent="0.25">
      <c r="C2533" t="s">
        <v>66676</v>
      </c>
      <c r="D2533">
        <v>1266</v>
      </c>
      <c r="E2533" t="s">
        <v>66675</v>
      </c>
    </row>
    <row r="2534" spans="3:5" x14ac:dyDescent="0.25">
      <c r="C2534" t="s">
        <v>66257</v>
      </c>
      <c r="D2534">
        <v>1454</v>
      </c>
      <c r="E2534" t="s">
        <v>66256</v>
      </c>
    </row>
    <row r="2535" spans="3:5" x14ac:dyDescent="0.25">
      <c r="C2535" t="s">
        <v>67998</v>
      </c>
      <c r="D2535">
        <v>27253</v>
      </c>
      <c r="E2535" t="s">
        <v>69241</v>
      </c>
    </row>
    <row r="2536" spans="3:5" x14ac:dyDescent="0.25">
      <c r="C2536" t="s">
        <v>65686</v>
      </c>
      <c r="D2536">
        <v>927</v>
      </c>
      <c r="E2536" t="s">
        <v>65685</v>
      </c>
    </row>
    <row r="2537" spans="3:5" x14ac:dyDescent="0.25">
      <c r="C2537" t="s">
        <v>65922</v>
      </c>
      <c r="D2537">
        <v>411</v>
      </c>
      <c r="E2537" t="s">
        <v>65921</v>
      </c>
    </row>
    <row r="2538" spans="3:5" x14ac:dyDescent="0.25">
      <c r="C2538" t="s">
        <v>70714</v>
      </c>
      <c r="D2538">
        <v>1599</v>
      </c>
      <c r="E2538" t="s">
        <v>66424</v>
      </c>
    </row>
    <row r="2539" spans="3:5" x14ac:dyDescent="0.25">
      <c r="C2539" t="s">
        <v>68919</v>
      </c>
      <c r="D2539">
        <v>24415</v>
      </c>
      <c r="E2539" t="s">
        <v>68918</v>
      </c>
    </row>
    <row r="2540" spans="3:5" x14ac:dyDescent="0.25">
      <c r="C2540" t="s">
        <v>69611</v>
      </c>
      <c r="D2540">
        <v>28148</v>
      </c>
      <c r="E2540" t="s">
        <v>69610</v>
      </c>
    </row>
    <row r="2541" spans="3:5" x14ac:dyDescent="0.25">
      <c r="C2541" t="s">
        <v>66178</v>
      </c>
      <c r="D2541">
        <v>1399</v>
      </c>
      <c r="E2541" t="s">
        <v>66177</v>
      </c>
    </row>
    <row r="2542" spans="3:5" x14ac:dyDescent="0.25">
      <c r="C2542" t="s">
        <v>70631</v>
      </c>
      <c r="D2542">
        <v>913</v>
      </c>
      <c r="E2542" t="s">
        <v>65674</v>
      </c>
    </row>
    <row r="2543" spans="3:5" x14ac:dyDescent="0.25">
      <c r="C2543" t="s">
        <v>70818</v>
      </c>
      <c r="D2543">
        <v>3116</v>
      </c>
      <c r="E2543" t="s">
        <v>67393</v>
      </c>
    </row>
    <row r="2544" spans="3:5" x14ac:dyDescent="0.25">
      <c r="C2544" t="s">
        <v>66624</v>
      </c>
      <c r="D2544">
        <v>1089</v>
      </c>
      <c r="E2544" t="s">
        <v>66623</v>
      </c>
    </row>
    <row r="2545" spans="3:5" x14ac:dyDescent="0.25">
      <c r="C2545" t="s">
        <v>69856</v>
      </c>
      <c r="D2545">
        <v>28834</v>
      </c>
      <c r="E2545" t="s">
        <v>69855</v>
      </c>
    </row>
    <row r="2546" spans="3:5" x14ac:dyDescent="0.25">
      <c r="C2546" t="s">
        <v>67607</v>
      </c>
      <c r="D2546">
        <v>16775</v>
      </c>
      <c r="E2546" t="s">
        <v>67606</v>
      </c>
    </row>
    <row r="2547" spans="3:5" x14ac:dyDescent="0.25">
      <c r="C2547" t="s">
        <v>66656</v>
      </c>
      <c r="D2547">
        <v>1250</v>
      </c>
      <c r="E2547" t="s">
        <v>66655</v>
      </c>
    </row>
    <row r="2548" spans="3:5" x14ac:dyDescent="0.25">
      <c r="C2548" t="s">
        <v>69285</v>
      </c>
      <c r="D2548">
        <v>27047</v>
      </c>
      <c r="E2548" t="s">
        <v>69284</v>
      </c>
    </row>
    <row r="2549" spans="3:5" x14ac:dyDescent="0.25">
      <c r="C2549" t="s">
        <v>70710</v>
      </c>
      <c r="D2549">
        <v>1556</v>
      </c>
      <c r="E2549" t="s">
        <v>66375</v>
      </c>
    </row>
    <row r="2550" spans="3:5" x14ac:dyDescent="0.25">
      <c r="C2550" t="s">
        <v>68454</v>
      </c>
      <c r="D2550">
        <v>22844</v>
      </c>
      <c r="E2550" t="s">
        <v>68453</v>
      </c>
    </row>
    <row r="2551" spans="3:5" x14ac:dyDescent="0.25">
      <c r="C2551" t="s">
        <v>67362</v>
      </c>
      <c r="D2551">
        <v>22740</v>
      </c>
      <c r="E2551" t="s">
        <v>68475</v>
      </c>
    </row>
    <row r="2552" spans="3:5" x14ac:dyDescent="0.25">
      <c r="C2552" t="s">
        <v>70038</v>
      </c>
      <c r="D2552">
        <v>29229</v>
      </c>
      <c r="E2552" t="s">
        <v>70037</v>
      </c>
    </row>
    <row r="2553" spans="3:5" x14ac:dyDescent="0.25">
      <c r="C2553" t="s">
        <v>70678</v>
      </c>
      <c r="D2553">
        <v>533</v>
      </c>
      <c r="E2553" t="s">
        <v>66036</v>
      </c>
    </row>
    <row r="2554" spans="3:5" x14ac:dyDescent="0.25">
      <c r="C2554" t="s">
        <v>66975</v>
      </c>
      <c r="D2554">
        <v>1770</v>
      </c>
      <c r="E2554" t="s">
        <v>66974</v>
      </c>
    </row>
    <row r="2555" spans="3:5" x14ac:dyDescent="0.25">
      <c r="C2555" t="s">
        <v>66093</v>
      </c>
      <c r="D2555">
        <v>1339</v>
      </c>
      <c r="E2555" t="s">
        <v>66092</v>
      </c>
    </row>
    <row r="2556" spans="3:5" x14ac:dyDescent="0.25">
      <c r="C2556" t="s">
        <v>67539</v>
      </c>
      <c r="D2556">
        <v>21567</v>
      </c>
      <c r="E2556" t="s">
        <v>68088</v>
      </c>
    </row>
    <row r="2557" spans="3:5" x14ac:dyDescent="0.25">
      <c r="C2557" t="s">
        <v>66428</v>
      </c>
      <c r="D2557">
        <v>1608</v>
      </c>
      <c r="E2557" t="s">
        <v>66427</v>
      </c>
    </row>
    <row r="2558" spans="3:5" x14ac:dyDescent="0.25">
      <c r="C2558" t="s">
        <v>70615</v>
      </c>
      <c r="D2558">
        <v>737</v>
      </c>
      <c r="E2558" t="s">
        <v>65537</v>
      </c>
    </row>
    <row r="2559" spans="3:5" x14ac:dyDescent="0.25">
      <c r="C2559" t="s">
        <v>67106</v>
      </c>
      <c r="D2559">
        <v>1848</v>
      </c>
      <c r="E2559" t="s">
        <v>67105</v>
      </c>
    </row>
    <row r="2560" spans="3:5" x14ac:dyDescent="0.25">
      <c r="C2560" t="s">
        <v>66071</v>
      </c>
      <c r="D2560">
        <v>1324</v>
      </c>
      <c r="E2560" t="s">
        <v>66070</v>
      </c>
    </row>
    <row r="2561" spans="3:5" x14ac:dyDescent="0.25">
      <c r="C2561" t="s">
        <v>70618</v>
      </c>
      <c r="D2561">
        <v>749</v>
      </c>
      <c r="E2561" t="s">
        <v>65550</v>
      </c>
    </row>
    <row r="2562" spans="3:5" x14ac:dyDescent="0.25">
      <c r="C2562" t="s">
        <v>68687</v>
      </c>
      <c r="D2562">
        <v>23424</v>
      </c>
      <c r="E2562" t="s">
        <v>68686</v>
      </c>
    </row>
    <row r="2563" spans="3:5" x14ac:dyDescent="0.25">
      <c r="C2563" t="s">
        <v>66977</v>
      </c>
      <c r="D2563">
        <v>1771</v>
      </c>
      <c r="E2563" t="s">
        <v>66976</v>
      </c>
    </row>
    <row r="2564" spans="3:5" x14ac:dyDescent="0.25">
      <c r="C2564" t="s">
        <v>69818</v>
      </c>
      <c r="D2564">
        <v>28799</v>
      </c>
      <c r="E2564" t="s">
        <v>69817</v>
      </c>
    </row>
    <row r="2565" spans="3:5" x14ac:dyDescent="0.25">
      <c r="C2565" t="s">
        <v>69996</v>
      </c>
      <c r="D2565">
        <v>29095</v>
      </c>
      <c r="E2565" t="s">
        <v>69995</v>
      </c>
    </row>
    <row r="2566" spans="3:5" x14ac:dyDescent="0.25">
      <c r="C2566" t="s">
        <v>69447</v>
      </c>
      <c r="D2566">
        <v>27895</v>
      </c>
      <c r="E2566" t="s">
        <v>69446</v>
      </c>
    </row>
    <row r="2567" spans="3:5" x14ac:dyDescent="0.25">
      <c r="C2567" t="s">
        <v>68515</v>
      </c>
      <c r="D2567">
        <v>26064</v>
      </c>
      <c r="E2567" t="s">
        <v>69113</v>
      </c>
    </row>
    <row r="2568" spans="3:5" x14ac:dyDescent="0.25">
      <c r="C2568" t="s">
        <v>70690</v>
      </c>
      <c r="D2568">
        <v>1400</v>
      </c>
      <c r="E2568" t="s">
        <v>66179</v>
      </c>
    </row>
    <row r="2569" spans="3:5" x14ac:dyDescent="0.25">
      <c r="C2569" t="s">
        <v>66393</v>
      </c>
      <c r="D2569">
        <v>1568</v>
      </c>
      <c r="E2569" t="s">
        <v>66392</v>
      </c>
    </row>
    <row r="2570" spans="3:5" x14ac:dyDescent="0.25">
      <c r="C2570" t="s">
        <v>67036</v>
      </c>
      <c r="D2570">
        <v>1805</v>
      </c>
      <c r="E2570" t="s">
        <v>67035</v>
      </c>
    </row>
    <row r="2571" spans="3:5" x14ac:dyDescent="0.25">
      <c r="C2571" t="s">
        <v>66261</v>
      </c>
      <c r="D2571">
        <v>1458</v>
      </c>
      <c r="E2571" t="s">
        <v>66260</v>
      </c>
    </row>
    <row r="2572" spans="3:5" x14ac:dyDescent="0.25">
      <c r="C2572" t="s">
        <v>70393</v>
      </c>
      <c r="D2572">
        <v>30387</v>
      </c>
      <c r="E2572" t="s">
        <v>70392</v>
      </c>
    </row>
    <row r="2573" spans="3:5" x14ac:dyDescent="0.25">
      <c r="C2573" t="s">
        <v>66602</v>
      </c>
      <c r="D2573">
        <v>1070</v>
      </c>
      <c r="E2573" t="s">
        <v>66601</v>
      </c>
    </row>
    <row r="2574" spans="3:5" x14ac:dyDescent="0.25">
      <c r="C2574" t="s">
        <v>66252</v>
      </c>
      <c r="D2574">
        <v>1449</v>
      </c>
      <c r="E2574" t="s">
        <v>66251</v>
      </c>
    </row>
    <row r="2575" spans="3:5" x14ac:dyDescent="0.25">
      <c r="C2575" t="s">
        <v>68005</v>
      </c>
      <c r="D2575">
        <v>21124</v>
      </c>
      <c r="E2575" t="s">
        <v>68004</v>
      </c>
    </row>
    <row r="2576" spans="3:5" x14ac:dyDescent="0.25">
      <c r="C2576" t="s">
        <v>70811</v>
      </c>
      <c r="D2576">
        <v>2922</v>
      </c>
      <c r="E2576" t="s">
        <v>67310</v>
      </c>
    </row>
    <row r="2577" spans="3:5" x14ac:dyDescent="0.25">
      <c r="C2577" t="s">
        <v>66269</v>
      </c>
      <c r="D2577">
        <v>1466</v>
      </c>
      <c r="E2577" t="s">
        <v>66268</v>
      </c>
    </row>
    <row r="2578" spans="3:5" x14ac:dyDescent="0.25">
      <c r="C2578" t="s">
        <v>69484</v>
      </c>
      <c r="D2578">
        <v>27943</v>
      </c>
      <c r="E2578" t="s">
        <v>69483</v>
      </c>
    </row>
    <row r="2579" spans="3:5" x14ac:dyDescent="0.25">
      <c r="C2579" t="s">
        <v>69600</v>
      </c>
      <c r="D2579">
        <v>28242</v>
      </c>
      <c r="E2579" t="s">
        <v>69599</v>
      </c>
    </row>
    <row r="2580" spans="3:5" x14ac:dyDescent="0.25">
      <c r="C2580" t="s">
        <v>67764</v>
      </c>
      <c r="D2580">
        <v>28496</v>
      </c>
      <c r="E2580" t="s">
        <v>69719</v>
      </c>
    </row>
    <row r="2581" spans="3:5" x14ac:dyDescent="0.25">
      <c r="C2581" t="s">
        <v>71030</v>
      </c>
      <c r="D2581">
        <v>29715</v>
      </c>
      <c r="E2581" t="s">
        <v>70185</v>
      </c>
    </row>
    <row r="2582" spans="3:5" x14ac:dyDescent="0.25">
      <c r="C2582" t="s">
        <v>67301</v>
      </c>
      <c r="D2582">
        <v>23319</v>
      </c>
      <c r="E2582" t="s">
        <v>68707</v>
      </c>
    </row>
    <row r="2583" spans="3:5" x14ac:dyDescent="0.25">
      <c r="C2583" t="s">
        <v>66634</v>
      </c>
      <c r="D2583">
        <v>1094</v>
      </c>
      <c r="E2583" t="s">
        <v>66633</v>
      </c>
    </row>
    <row r="2584" spans="3:5" x14ac:dyDescent="0.25">
      <c r="C2584" t="s">
        <v>65612</v>
      </c>
      <c r="D2584">
        <v>846</v>
      </c>
      <c r="E2584" t="s">
        <v>65611</v>
      </c>
    </row>
    <row r="2585" spans="3:5" x14ac:dyDescent="0.25">
      <c r="C2585" t="s">
        <v>66095</v>
      </c>
      <c r="D2585">
        <v>1340</v>
      </c>
      <c r="E2585" t="s">
        <v>66094</v>
      </c>
    </row>
    <row r="2586" spans="3:5" x14ac:dyDescent="0.25">
      <c r="C2586" t="s">
        <v>68648</v>
      </c>
      <c r="D2586">
        <v>22975</v>
      </c>
      <c r="E2586" t="s">
        <v>68647</v>
      </c>
    </row>
    <row r="2587" spans="3:5" x14ac:dyDescent="0.25">
      <c r="C2587" t="s">
        <v>68333</v>
      </c>
      <c r="D2587">
        <v>22354</v>
      </c>
      <c r="E2587" t="s">
        <v>68332</v>
      </c>
    </row>
    <row r="2588" spans="3:5" x14ac:dyDescent="0.25">
      <c r="C2588" t="s">
        <v>68256</v>
      </c>
      <c r="D2588">
        <v>28535</v>
      </c>
      <c r="E2588" t="s">
        <v>69640</v>
      </c>
    </row>
    <row r="2589" spans="3:5" x14ac:dyDescent="0.25">
      <c r="C2589" t="s">
        <v>66097</v>
      </c>
      <c r="D2589">
        <v>1341</v>
      </c>
      <c r="E2589" t="s">
        <v>66096</v>
      </c>
    </row>
    <row r="2590" spans="3:5" x14ac:dyDescent="0.25">
      <c r="C2590" t="s">
        <v>70737</v>
      </c>
      <c r="D2590">
        <v>1268</v>
      </c>
      <c r="E2590" t="s">
        <v>66681</v>
      </c>
    </row>
    <row r="2591" spans="3:5" x14ac:dyDescent="0.25">
      <c r="C2591" t="s">
        <v>65589</v>
      </c>
      <c r="D2591">
        <v>808</v>
      </c>
      <c r="E2591" t="s">
        <v>65588</v>
      </c>
    </row>
    <row r="2592" spans="3:5" x14ac:dyDescent="0.25">
      <c r="C2592" t="s">
        <v>68307</v>
      </c>
      <c r="D2592">
        <v>22627</v>
      </c>
      <c r="E2592" t="s">
        <v>68306</v>
      </c>
    </row>
    <row r="2593" spans="3:5" x14ac:dyDescent="0.25">
      <c r="C2593" t="s">
        <v>67395</v>
      </c>
      <c r="D2593">
        <v>3134</v>
      </c>
      <c r="E2593" t="s">
        <v>67394</v>
      </c>
    </row>
    <row r="2594" spans="3:5" x14ac:dyDescent="0.25">
      <c r="C2594" t="s">
        <v>70717</v>
      </c>
      <c r="D2594">
        <v>1628</v>
      </c>
      <c r="E2594" t="s">
        <v>66461</v>
      </c>
    </row>
    <row r="2595" spans="3:5" x14ac:dyDescent="0.25">
      <c r="C2595" t="s">
        <v>68098</v>
      </c>
      <c r="D2595">
        <v>28586</v>
      </c>
      <c r="E2595" t="s">
        <v>69653</v>
      </c>
    </row>
    <row r="2596" spans="3:5" x14ac:dyDescent="0.25">
      <c r="C2596" t="s">
        <v>70743</v>
      </c>
      <c r="D2596">
        <v>1106</v>
      </c>
      <c r="E2596" t="s">
        <v>66712</v>
      </c>
    </row>
    <row r="2597" spans="3:5" x14ac:dyDescent="0.25">
      <c r="C2597" t="s">
        <v>67300</v>
      </c>
      <c r="D2597">
        <v>26113</v>
      </c>
      <c r="E2597" t="s">
        <v>69055</v>
      </c>
    </row>
    <row r="2598" spans="3:5" x14ac:dyDescent="0.25">
      <c r="C2598" t="s">
        <v>69852</v>
      </c>
      <c r="D2598">
        <v>28885</v>
      </c>
      <c r="E2598" t="s">
        <v>69851</v>
      </c>
    </row>
    <row r="2599" spans="3:5" x14ac:dyDescent="0.25">
      <c r="C2599" t="s">
        <v>69828</v>
      </c>
      <c r="D2599">
        <v>28818</v>
      </c>
      <c r="E2599" t="s">
        <v>69827</v>
      </c>
    </row>
    <row r="2600" spans="3:5" x14ac:dyDescent="0.25">
      <c r="C2600" t="s">
        <v>67267</v>
      </c>
      <c r="D2600">
        <v>29749</v>
      </c>
      <c r="E2600" t="s">
        <v>70170</v>
      </c>
    </row>
    <row r="2601" spans="3:5" x14ac:dyDescent="0.25">
      <c r="C2601" t="s">
        <v>70635</v>
      </c>
      <c r="D2601">
        <v>1001</v>
      </c>
      <c r="E2601" t="s">
        <v>65766</v>
      </c>
    </row>
    <row r="2602" spans="3:5" x14ac:dyDescent="0.25">
      <c r="C2602" t="s">
        <v>67572</v>
      </c>
      <c r="D2602">
        <v>2168</v>
      </c>
      <c r="E2602" t="s">
        <v>67571</v>
      </c>
    </row>
    <row r="2603" spans="3:5" x14ac:dyDescent="0.25">
      <c r="C2603" t="s">
        <v>70551</v>
      </c>
      <c r="D2603">
        <v>29127</v>
      </c>
      <c r="E2603" t="s">
        <v>70550</v>
      </c>
    </row>
    <row r="2604" spans="3:5" x14ac:dyDescent="0.25">
      <c r="C2604" t="s">
        <v>70830</v>
      </c>
      <c r="D2604">
        <v>17571</v>
      </c>
      <c r="E2604" t="s">
        <v>67651</v>
      </c>
    </row>
    <row r="2605" spans="3:5" x14ac:dyDescent="0.25">
      <c r="C2605" t="s">
        <v>67423</v>
      </c>
      <c r="D2605">
        <v>22697</v>
      </c>
      <c r="E2605" t="s">
        <v>68662</v>
      </c>
    </row>
    <row r="2606" spans="3:5" x14ac:dyDescent="0.25">
      <c r="C2606" t="s">
        <v>68610</v>
      </c>
      <c r="D2606">
        <v>22769</v>
      </c>
      <c r="E2606" t="s">
        <v>68609</v>
      </c>
    </row>
    <row r="2607" spans="3:5" x14ac:dyDescent="0.25">
      <c r="C2607" t="s">
        <v>67939</v>
      </c>
      <c r="D2607">
        <v>29696</v>
      </c>
      <c r="E2607" t="s">
        <v>70151</v>
      </c>
    </row>
    <row r="2608" spans="3:5" x14ac:dyDescent="0.25">
      <c r="C2608" t="s">
        <v>70773</v>
      </c>
      <c r="D2608">
        <v>1813</v>
      </c>
      <c r="E2608" t="s">
        <v>67047</v>
      </c>
    </row>
    <row r="2609" spans="3:5" x14ac:dyDescent="0.25">
      <c r="C2609" t="s">
        <v>70691</v>
      </c>
      <c r="D2609">
        <v>1409</v>
      </c>
      <c r="E2609" t="s">
        <v>66192</v>
      </c>
    </row>
    <row r="2610" spans="3:5" x14ac:dyDescent="0.25">
      <c r="C2610" t="s">
        <v>69822</v>
      </c>
      <c r="D2610">
        <v>28828</v>
      </c>
      <c r="E2610" t="s">
        <v>69821</v>
      </c>
    </row>
    <row r="2611" spans="3:5" x14ac:dyDescent="0.25">
      <c r="C2611" t="s">
        <v>70696</v>
      </c>
      <c r="D2611">
        <v>1448</v>
      </c>
      <c r="E2611" t="s">
        <v>66250</v>
      </c>
    </row>
    <row r="2612" spans="3:5" x14ac:dyDescent="0.25">
      <c r="C2612" t="s">
        <v>71044</v>
      </c>
      <c r="D2612">
        <v>29637</v>
      </c>
      <c r="E2612" t="s">
        <v>70257</v>
      </c>
    </row>
    <row r="2613" spans="3:5" x14ac:dyDescent="0.25">
      <c r="C2613" t="s">
        <v>70034</v>
      </c>
      <c r="D2613">
        <v>29203</v>
      </c>
      <c r="E2613" t="s">
        <v>70033</v>
      </c>
    </row>
    <row r="2614" spans="3:5" x14ac:dyDescent="0.25">
      <c r="C2614" t="s">
        <v>69906</v>
      </c>
      <c r="D2614">
        <v>28982</v>
      </c>
      <c r="E2614" t="s">
        <v>69905</v>
      </c>
    </row>
    <row r="2615" spans="3:5" x14ac:dyDescent="0.25">
      <c r="C2615" t="s">
        <v>68066</v>
      </c>
      <c r="D2615">
        <v>20593</v>
      </c>
      <c r="E2615" t="s">
        <v>68065</v>
      </c>
    </row>
    <row r="2616" spans="3:5" x14ac:dyDescent="0.25">
      <c r="C2616" t="s">
        <v>68456</v>
      </c>
      <c r="D2616">
        <v>21264</v>
      </c>
      <c r="E2616" t="s">
        <v>68455</v>
      </c>
    </row>
    <row r="2617" spans="3:5" x14ac:dyDescent="0.25">
      <c r="C2617" t="s">
        <v>67870</v>
      </c>
      <c r="D2617">
        <v>24595</v>
      </c>
      <c r="E2617" t="s">
        <v>68878</v>
      </c>
    </row>
    <row r="2618" spans="3:5" x14ac:dyDescent="0.25">
      <c r="C2618" t="s">
        <v>68529</v>
      </c>
      <c r="D2618">
        <v>29798</v>
      </c>
      <c r="E2618" t="s">
        <v>70298</v>
      </c>
    </row>
    <row r="2619" spans="3:5" x14ac:dyDescent="0.25">
      <c r="C2619" t="s">
        <v>69217</v>
      </c>
      <c r="D2619">
        <v>26571</v>
      </c>
      <c r="E2619" t="s">
        <v>69216</v>
      </c>
    </row>
    <row r="2620" spans="3:5" x14ac:dyDescent="0.25">
      <c r="C2620" t="s">
        <v>70344</v>
      </c>
      <c r="D2620">
        <v>29857</v>
      </c>
      <c r="E2620" t="s">
        <v>70343</v>
      </c>
    </row>
    <row r="2621" spans="3:5" x14ac:dyDescent="0.25">
      <c r="C2621" t="s">
        <v>69888</v>
      </c>
      <c r="D2621">
        <v>28813</v>
      </c>
      <c r="E2621" t="s">
        <v>69887</v>
      </c>
    </row>
    <row r="2622" spans="3:5" x14ac:dyDescent="0.25">
      <c r="C2622" t="s">
        <v>70896</v>
      </c>
      <c r="D2622">
        <v>22242</v>
      </c>
      <c r="E2622" t="s">
        <v>68272</v>
      </c>
    </row>
    <row r="2623" spans="3:5" x14ac:dyDescent="0.25">
      <c r="C2623" t="s">
        <v>66460</v>
      </c>
      <c r="D2623">
        <v>1627</v>
      </c>
      <c r="E2623" t="s">
        <v>66459</v>
      </c>
    </row>
    <row r="2624" spans="3:5" x14ac:dyDescent="0.25">
      <c r="C2624" t="s">
        <v>70516</v>
      </c>
      <c r="D2624">
        <v>31314</v>
      </c>
      <c r="E2624" t="s">
        <v>70515</v>
      </c>
    </row>
    <row r="2625" spans="3:5" x14ac:dyDescent="0.25">
      <c r="C2625" t="s">
        <v>68439</v>
      </c>
      <c r="D2625">
        <v>22706</v>
      </c>
      <c r="E2625" t="s">
        <v>68438</v>
      </c>
    </row>
    <row r="2626" spans="3:5" x14ac:dyDescent="0.25">
      <c r="C2626" t="s">
        <v>67302</v>
      </c>
      <c r="D2626">
        <v>22758</v>
      </c>
      <c r="E2626" t="s">
        <v>68749</v>
      </c>
    </row>
    <row r="2627" spans="3:5" x14ac:dyDescent="0.25">
      <c r="C2627" t="s">
        <v>68622</v>
      </c>
      <c r="D2627">
        <v>22788</v>
      </c>
      <c r="E2627" t="s">
        <v>68621</v>
      </c>
    </row>
    <row r="2628" spans="3:5" x14ac:dyDescent="0.25">
      <c r="C2628" t="s">
        <v>70440</v>
      </c>
      <c r="D2628">
        <v>31186</v>
      </c>
      <c r="E2628" t="s">
        <v>70439</v>
      </c>
    </row>
    <row r="2629" spans="3:5" x14ac:dyDescent="0.25">
      <c r="C2629" t="s">
        <v>70939</v>
      </c>
      <c r="D2629">
        <v>25993</v>
      </c>
      <c r="E2629" t="s">
        <v>68996</v>
      </c>
    </row>
    <row r="2630" spans="3:5" x14ac:dyDescent="0.25">
      <c r="C2630" t="s">
        <v>66979</v>
      </c>
      <c r="D2630">
        <v>1772</v>
      </c>
      <c r="E2630" t="s">
        <v>66978</v>
      </c>
    </row>
    <row r="2631" spans="3:5" x14ac:dyDescent="0.25">
      <c r="C2631" t="s">
        <v>66073</v>
      </c>
      <c r="D2631">
        <v>1326</v>
      </c>
      <c r="E2631" t="s">
        <v>66072</v>
      </c>
    </row>
    <row r="2632" spans="3:5" x14ac:dyDescent="0.25">
      <c r="C2632" t="s">
        <v>69816</v>
      </c>
      <c r="D2632">
        <v>28805</v>
      </c>
      <c r="E2632" t="s">
        <v>69815</v>
      </c>
    </row>
    <row r="2633" spans="3:5" x14ac:dyDescent="0.25">
      <c r="C2633" t="s">
        <v>66389</v>
      </c>
      <c r="D2633">
        <v>1088</v>
      </c>
      <c r="E2633" t="s">
        <v>66622</v>
      </c>
    </row>
    <row r="2634" spans="3:5" x14ac:dyDescent="0.25">
      <c r="C2634" t="s">
        <v>66389</v>
      </c>
      <c r="D2634">
        <v>1806</v>
      </c>
      <c r="E2634" t="s">
        <v>67037</v>
      </c>
    </row>
    <row r="2635" spans="3:5" x14ac:dyDescent="0.25">
      <c r="C2635" t="s">
        <v>66389</v>
      </c>
      <c r="D2635">
        <v>26005</v>
      </c>
      <c r="E2635" t="s">
        <v>69066</v>
      </c>
    </row>
    <row r="2636" spans="3:5" x14ac:dyDescent="0.25">
      <c r="C2636" t="s">
        <v>66389</v>
      </c>
      <c r="D2636">
        <v>27240</v>
      </c>
      <c r="E2636" t="s">
        <v>69270</v>
      </c>
    </row>
    <row r="2637" spans="3:5" x14ac:dyDescent="0.25">
      <c r="C2637" t="s">
        <v>67184</v>
      </c>
      <c r="D2637">
        <v>1908</v>
      </c>
      <c r="E2637" t="s">
        <v>67183</v>
      </c>
    </row>
    <row r="2638" spans="3:5" x14ac:dyDescent="0.25">
      <c r="C2638" t="s">
        <v>70741</v>
      </c>
      <c r="D2638">
        <v>1104</v>
      </c>
      <c r="E2638" t="s">
        <v>66710</v>
      </c>
    </row>
    <row r="2639" spans="3:5" x14ac:dyDescent="0.25">
      <c r="C2639" t="s">
        <v>66367</v>
      </c>
      <c r="D2639">
        <v>1551</v>
      </c>
      <c r="E2639" t="s">
        <v>66366</v>
      </c>
    </row>
    <row r="2640" spans="3:5" x14ac:dyDescent="0.25">
      <c r="C2640" t="s">
        <v>67496</v>
      </c>
      <c r="D2640">
        <v>2002</v>
      </c>
      <c r="E2640" t="s">
        <v>67495</v>
      </c>
    </row>
    <row r="2641" spans="3:5" x14ac:dyDescent="0.25">
      <c r="C2641" t="s">
        <v>69550</v>
      </c>
      <c r="D2641">
        <v>28220</v>
      </c>
      <c r="E2641" t="s">
        <v>69549</v>
      </c>
    </row>
    <row r="2642" spans="3:5" x14ac:dyDescent="0.25">
      <c r="C2642" t="s">
        <v>68553</v>
      </c>
      <c r="D2642">
        <v>22977</v>
      </c>
      <c r="E2642" t="s">
        <v>68552</v>
      </c>
    </row>
    <row r="2643" spans="3:5" x14ac:dyDescent="0.25">
      <c r="C2643" t="s">
        <v>69568</v>
      </c>
      <c r="D2643">
        <v>28249</v>
      </c>
      <c r="E2643" t="s">
        <v>69567</v>
      </c>
    </row>
    <row r="2644" spans="3:5" x14ac:dyDescent="0.25">
      <c r="C2644" t="s">
        <v>70506</v>
      </c>
      <c r="D2644">
        <v>31283</v>
      </c>
      <c r="E2644" t="s">
        <v>70505</v>
      </c>
    </row>
    <row r="2645" spans="3:5" x14ac:dyDescent="0.25">
      <c r="C2645" t="s">
        <v>68012</v>
      </c>
      <c r="D2645">
        <v>23688</v>
      </c>
      <c r="E2645" t="s">
        <v>68770</v>
      </c>
    </row>
    <row r="2646" spans="3:5" x14ac:dyDescent="0.25">
      <c r="C2646" t="s">
        <v>70965</v>
      </c>
      <c r="D2646">
        <v>25998</v>
      </c>
      <c r="E2646" t="s">
        <v>69150</v>
      </c>
    </row>
    <row r="2647" spans="3:5" x14ac:dyDescent="0.25">
      <c r="C2647" t="s">
        <v>67042</v>
      </c>
      <c r="D2647">
        <v>1809</v>
      </c>
      <c r="E2647" t="s">
        <v>67041</v>
      </c>
    </row>
    <row r="2648" spans="3:5" x14ac:dyDescent="0.25">
      <c r="C2648" t="s">
        <v>65926</v>
      </c>
      <c r="D2648">
        <v>416</v>
      </c>
      <c r="E2648" t="s">
        <v>65925</v>
      </c>
    </row>
    <row r="2649" spans="3:5" x14ac:dyDescent="0.25">
      <c r="C2649" t="s">
        <v>65928</v>
      </c>
      <c r="D2649">
        <v>417</v>
      </c>
      <c r="E2649" t="s">
        <v>65927</v>
      </c>
    </row>
    <row r="2650" spans="3:5" x14ac:dyDescent="0.25">
      <c r="C2650" t="s">
        <v>68082</v>
      </c>
      <c r="D2650">
        <v>26104</v>
      </c>
      <c r="E2650" t="s">
        <v>69081</v>
      </c>
    </row>
    <row r="2651" spans="3:5" x14ac:dyDescent="0.25">
      <c r="C2651" t="s">
        <v>66356</v>
      </c>
      <c r="D2651">
        <v>1544</v>
      </c>
      <c r="E2651" t="s">
        <v>66355</v>
      </c>
    </row>
    <row r="2652" spans="3:5" x14ac:dyDescent="0.25">
      <c r="C2652" t="s">
        <v>67726</v>
      </c>
      <c r="D2652">
        <v>18653</v>
      </c>
      <c r="E2652" t="s">
        <v>67725</v>
      </c>
    </row>
    <row r="2653" spans="3:5" x14ac:dyDescent="0.25">
      <c r="C2653" t="s">
        <v>68101</v>
      </c>
      <c r="D2653">
        <v>26023</v>
      </c>
      <c r="E2653" t="s">
        <v>69062</v>
      </c>
    </row>
    <row r="2654" spans="3:5" x14ac:dyDescent="0.25">
      <c r="C2654" t="s">
        <v>67713</v>
      </c>
      <c r="D2654">
        <v>28519</v>
      </c>
      <c r="E2654" t="s">
        <v>69633</v>
      </c>
    </row>
    <row r="2655" spans="3:5" x14ac:dyDescent="0.25">
      <c r="C2655" t="s">
        <v>67662</v>
      </c>
      <c r="D2655">
        <v>29711</v>
      </c>
      <c r="E2655" t="s">
        <v>70219</v>
      </c>
    </row>
    <row r="2656" spans="3:5" x14ac:dyDescent="0.25">
      <c r="C2656" t="s">
        <v>66495</v>
      </c>
      <c r="D2656">
        <v>1664</v>
      </c>
      <c r="E2656" t="s">
        <v>66494</v>
      </c>
    </row>
    <row r="2657" spans="3:5" x14ac:dyDescent="0.25">
      <c r="C2657" t="s">
        <v>66570</v>
      </c>
      <c r="D2657">
        <v>1049</v>
      </c>
      <c r="E2657" t="s">
        <v>66569</v>
      </c>
    </row>
    <row r="2658" spans="3:5" x14ac:dyDescent="0.25">
      <c r="C2658" t="s">
        <v>68031</v>
      </c>
      <c r="D2658">
        <v>26068</v>
      </c>
      <c r="E2658" t="s">
        <v>69110</v>
      </c>
    </row>
    <row r="2659" spans="3:5" x14ac:dyDescent="0.25">
      <c r="C2659" t="s">
        <v>66181</v>
      </c>
      <c r="D2659">
        <v>1402</v>
      </c>
      <c r="E2659" t="s">
        <v>66180</v>
      </c>
    </row>
    <row r="2660" spans="3:5" x14ac:dyDescent="0.25">
      <c r="C2660" t="s">
        <v>66981</v>
      </c>
      <c r="D2660">
        <v>1773</v>
      </c>
      <c r="E2660" t="s">
        <v>66980</v>
      </c>
    </row>
    <row r="2661" spans="3:5" x14ac:dyDescent="0.25">
      <c r="C2661" t="s">
        <v>70018</v>
      </c>
      <c r="D2661">
        <v>29117</v>
      </c>
      <c r="E2661" t="s">
        <v>70017</v>
      </c>
    </row>
    <row r="2662" spans="3:5" x14ac:dyDescent="0.25">
      <c r="C2662" t="s">
        <v>66223</v>
      </c>
      <c r="D2662">
        <v>1431</v>
      </c>
      <c r="E2662" t="s">
        <v>66222</v>
      </c>
    </row>
    <row r="2663" spans="3:5" x14ac:dyDescent="0.25">
      <c r="C2663" t="s">
        <v>65416</v>
      </c>
      <c r="D2663">
        <v>127</v>
      </c>
      <c r="E2663" t="s">
        <v>65415</v>
      </c>
    </row>
    <row r="2664" spans="3:5" x14ac:dyDescent="0.25">
      <c r="C2664" t="s">
        <v>66053</v>
      </c>
      <c r="D2664">
        <v>1299</v>
      </c>
      <c r="E2664" t="s">
        <v>66052</v>
      </c>
    </row>
    <row r="2665" spans="3:5" x14ac:dyDescent="0.25">
      <c r="C2665" t="s">
        <v>67410</v>
      </c>
      <c r="D2665">
        <v>29664</v>
      </c>
      <c r="E2665" t="s">
        <v>70244</v>
      </c>
    </row>
    <row r="2666" spans="3:5" x14ac:dyDescent="0.25">
      <c r="C2666" t="s">
        <v>67887</v>
      </c>
      <c r="D2666">
        <v>28842</v>
      </c>
      <c r="E2666" t="s">
        <v>69836</v>
      </c>
    </row>
    <row r="2667" spans="3:5" x14ac:dyDescent="0.25">
      <c r="C2667" t="s">
        <v>65648</v>
      </c>
      <c r="D2667">
        <v>889</v>
      </c>
      <c r="E2667" t="s">
        <v>65647</v>
      </c>
    </row>
    <row r="2668" spans="3:5" x14ac:dyDescent="0.25">
      <c r="C2668" t="s">
        <v>65744</v>
      </c>
      <c r="D2668">
        <v>977</v>
      </c>
      <c r="E2668" t="s">
        <v>65743</v>
      </c>
    </row>
    <row r="2669" spans="3:5" x14ac:dyDescent="0.25">
      <c r="C2669" t="s">
        <v>70875</v>
      </c>
      <c r="D2669">
        <v>18783</v>
      </c>
      <c r="E2669" t="s">
        <v>68053</v>
      </c>
    </row>
    <row r="2670" spans="3:5" x14ac:dyDescent="0.25">
      <c r="C2670" t="s">
        <v>65621</v>
      </c>
      <c r="D2670">
        <v>858</v>
      </c>
      <c r="E2670" t="s">
        <v>65620</v>
      </c>
    </row>
    <row r="2671" spans="3:5" x14ac:dyDescent="0.25">
      <c r="C2671" t="s">
        <v>68761</v>
      </c>
      <c r="D2671">
        <v>19152</v>
      </c>
      <c r="E2671" t="s">
        <v>68760</v>
      </c>
    </row>
    <row r="2672" spans="3:5" x14ac:dyDescent="0.25">
      <c r="C2672" t="s">
        <v>67049</v>
      </c>
      <c r="D2672">
        <v>1814</v>
      </c>
      <c r="E2672" t="s">
        <v>67048</v>
      </c>
    </row>
    <row r="2673" spans="3:5" x14ac:dyDescent="0.25">
      <c r="C2673" t="s">
        <v>67365</v>
      </c>
      <c r="D2673">
        <v>22154</v>
      </c>
      <c r="E2673" t="s">
        <v>68240</v>
      </c>
    </row>
    <row r="2674" spans="3:5" x14ac:dyDescent="0.25">
      <c r="C2674" t="s">
        <v>69588</v>
      </c>
      <c r="D2674">
        <v>28255</v>
      </c>
      <c r="E2674" t="s">
        <v>69587</v>
      </c>
    </row>
    <row r="2675" spans="3:5" x14ac:dyDescent="0.25">
      <c r="C2675" t="s">
        <v>67321</v>
      </c>
      <c r="D2675">
        <v>18069</v>
      </c>
      <c r="E2675" t="s">
        <v>67864</v>
      </c>
    </row>
    <row r="2676" spans="3:5" x14ac:dyDescent="0.25">
      <c r="C2676" t="s">
        <v>67857</v>
      </c>
      <c r="D2676">
        <v>26021</v>
      </c>
      <c r="E2676" t="s">
        <v>69119</v>
      </c>
    </row>
    <row r="2677" spans="3:5" x14ac:dyDescent="0.25">
      <c r="C2677" t="s">
        <v>66771</v>
      </c>
      <c r="D2677">
        <v>1143</v>
      </c>
      <c r="E2677" t="s">
        <v>66770</v>
      </c>
    </row>
    <row r="2678" spans="3:5" x14ac:dyDescent="0.25">
      <c r="C2678" t="s">
        <v>68301</v>
      </c>
      <c r="D2678">
        <v>22352</v>
      </c>
      <c r="E2678" t="s">
        <v>68300</v>
      </c>
    </row>
    <row r="2679" spans="3:5" x14ac:dyDescent="0.25">
      <c r="C2679" t="s">
        <v>70952</v>
      </c>
      <c r="D2679">
        <v>26019</v>
      </c>
      <c r="E2679" t="s">
        <v>69051</v>
      </c>
    </row>
    <row r="2680" spans="3:5" x14ac:dyDescent="0.25">
      <c r="C2680" t="s">
        <v>70414</v>
      </c>
      <c r="D2680">
        <v>31093</v>
      </c>
      <c r="E2680" t="s">
        <v>70413</v>
      </c>
    </row>
    <row r="2681" spans="3:5" x14ac:dyDescent="0.25">
      <c r="C2681" t="s">
        <v>69510</v>
      </c>
      <c r="D2681">
        <v>28032</v>
      </c>
      <c r="E2681" t="s">
        <v>69509</v>
      </c>
    </row>
    <row r="2682" spans="3:5" x14ac:dyDescent="0.25">
      <c r="C2682" t="s">
        <v>67883</v>
      </c>
      <c r="D2682">
        <v>21183</v>
      </c>
      <c r="E2682" t="s">
        <v>67882</v>
      </c>
    </row>
    <row r="2683" spans="3:5" x14ac:dyDescent="0.25">
      <c r="C2683" t="s">
        <v>66584</v>
      </c>
      <c r="D2683">
        <v>1059</v>
      </c>
      <c r="E2683" t="s">
        <v>66583</v>
      </c>
    </row>
    <row r="2684" spans="3:5" x14ac:dyDescent="0.25">
      <c r="C2684" t="s">
        <v>67367</v>
      </c>
      <c r="D2684">
        <v>28479</v>
      </c>
      <c r="E2684" t="s">
        <v>69747</v>
      </c>
    </row>
    <row r="2685" spans="3:5" x14ac:dyDescent="0.25">
      <c r="C2685" t="s">
        <v>65959</v>
      </c>
      <c r="D2685">
        <v>455</v>
      </c>
      <c r="E2685" t="s">
        <v>65958</v>
      </c>
    </row>
    <row r="2686" spans="3:5" x14ac:dyDescent="0.25">
      <c r="C2686" t="s">
        <v>70728</v>
      </c>
      <c r="D2686">
        <v>1052</v>
      </c>
      <c r="E2686" t="s">
        <v>66573</v>
      </c>
    </row>
    <row r="2687" spans="3:5" x14ac:dyDescent="0.25">
      <c r="C2687" t="s">
        <v>70799</v>
      </c>
      <c r="D2687">
        <v>1923</v>
      </c>
      <c r="E2687" t="s">
        <v>67208</v>
      </c>
    </row>
    <row r="2688" spans="3:5" x14ac:dyDescent="0.25">
      <c r="C2688" t="s">
        <v>67560</v>
      </c>
      <c r="D2688">
        <v>2157</v>
      </c>
      <c r="E2688" t="s">
        <v>67559</v>
      </c>
    </row>
    <row r="2689" spans="3:5" x14ac:dyDescent="0.25">
      <c r="C2689" t="s">
        <v>70520</v>
      </c>
      <c r="D2689">
        <v>31313</v>
      </c>
      <c r="E2689" t="s">
        <v>70519</v>
      </c>
    </row>
    <row r="2690" spans="3:5" x14ac:dyDescent="0.25">
      <c r="C2690" t="s">
        <v>70609</v>
      </c>
      <c r="D2690">
        <v>613</v>
      </c>
      <c r="E2690" t="s">
        <v>65465</v>
      </c>
    </row>
    <row r="2691" spans="3:5" x14ac:dyDescent="0.25">
      <c r="C2691" t="s">
        <v>67147</v>
      </c>
      <c r="D2691">
        <v>1871</v>
      </c>
      <c r="E2691" t="s">
        <v>67146</v>
      </c>
    </row>
    <row r="2692" spans="3:5" x14ac:dyDescent="0.25">
      <c r="C2692" t="s">
        <v>68847</v>
      </c>
      <c r="D2692">
        <v>26006</v>
      </c>
      <c r="E2692" t="s">
        <v>69142</v>
      </c>
    </row>
    <row r="2693" spans="3:5" x14ac:dyDescent="0.25">
      <c r="C2693" t="s">
        <v>70708</v>
      </c>
      <c r="D2693">
        <v>1550</v>
      </c>
      <c r="E2693" t="s">
        <v>66365</v>
      </c>
    </row>
    <row r="2694" spans="3:5" x14ac:dyDescent="0.25">
      <c r="C2694" t="s">
        <v>65742</v>
      </c>
      <c r="D2694">
        <v>976</v>
      </c>
      <c r="E2694" t="s">
        <v>65741</v>
      </c>
    </row>
    <row r="2695" spans="3:5" x14ac:dyDescent="0.25">
      <c r="C2695" t="s">
        <v>66386</v>
      </c>
      <c r="D2695">
        <v>1564</v>
      </c>
      <c r="E2695" t="s">
        <v>66385</v>
      </c>
    </row>
    <row r="2696" spans="3:5" x14ac:dyDescent="0.25">
      <c r="C2696" t="s">
        <v>65930</v>
      </c>
      <c r="D2696">
        <v>420</v>
      </c>
      <c r="E2696" t="s">
        <v>65929</v>
      </c>
    </row>
    <row r="2697" spans="3:5" x14ac:dyDescent="0.25">
      <c r="C2697" t="s">
        <v>66254</v>
      </c>
      <c r="D2697">
        <v>1450</v>
      </c>
      <c r="E2697" t="s">
        <v>66253</v>
      </c>
    </row>
    <row r="2698" spans="3:5" x14ac:dyDescent="0.25">
      <c r="C2698" t="s">
        <v>69496</v>
      </c>
      <c r="D2698">
        <v>27143</v>
      </c>
      <c r="E2698" t="s">
        <v>69495</v>
      </c>
    </row>
    <row r="2699" spans="3:5" x14ac:dyDescent="0.25">
      <c r="C2699" t="s">
        <v>70381</v>
      </c>
      <c r="D2699">
        <v>30116</v>
      </c>
      <c r="E2699" t="s">
        <v>70380</v>
      </c>
    </row>
    <row r="2700" spans="3:5" x14ac:dyDescent="0.25">
      <c r="C2700" t="s">
        <v>68614</v>
      </c>
      <c r="D2700">
        <v>22787</v>
      </c>
      <c r="E2700" t="s">
        <v>68613</v>
      </c>
    </row>
    <row r="2701" spans="3:5" x14ac:dyDescent="0.25">
      <c r="C2701" t="s">
        <v>70788</v>
      </c>
      <c r="D2701">
        <v>1863</v>
      </c>
      <c r="E2701" t="s">
        <v>67131</v>
      </c>
    </row>
    <row r="2702" spans="3:5" x14ac:dyDescent="0.25">
      <c r="C2702" t="s">
        <v>69223</v>
      </c>
      <c r="D2702">
        <v>28563</v>
      </c>
      <c r="E2702" t="s">
        <v>69724</v>
      </c>
    </row>
    <row r="2703" spans="3:5" x14ac:dyDescent="0.25">
      <c r="C2703" t="s">
        <v>70766</v>
      </c>
      <c r="D2703">
        <v>1774</v>
      </c>
      <c r="E2703" t="s">
        <v>66982</v>
      </c>
    </row>
    <row r="2704" spans="3:5" x14ac:dyDescent="0.25">
      <c r="C2704" t="s">
        <v>67093</v>
      </c>
      <c r="D2704">
        <v>1840</v>
      </c>
      <c r="E2704" t="s">
        <v>67092</v>
      </c>
    </row>
    <row r="2705" spans="3:5" x14ac:dyDescent="0.25">
      <c r="C2705" t="s">
        <v>67294</v>
      </c>
      <c r="D2705">
        <v>18691</v>
      </c>
      <c r="E2705" t="s">
        <v>67727</v>
      </c>
    </row>
    <row r="2706" spans="3:5" x14ac:dyDescent="0.25">
      <c r="C2706" t="s">
        <v>67976</v>
      </c>
      <c r="D2706">
        <v>21024</v>
      </c>
      <c r="E2706" t="s">
        <v>67975</v>
      </c>
    </row>
    <row r="2707" spans="3:5" x14ac:dyDescent="0.25">
      <c r="C2707" t="s">
        <v>66984</v>
      </c>
      <c r="D2707">
        <v>1775</v>
      </c>
      <c r="E2707" t="s">
        <v>66983</v>
      </c>
    </row>
    <row r="2708" spans="3:5" x14ac:dyDescent="0.25">
      <c r="C2708" t="s">
        <v>69931</v>
      </c>
      <c r="D2708">
        <v>28998</v>
      </c>
      <c r="E2708" t="s">
        <v>69930</v>
      </c>
    </row>
    <row r="2709" spans="3:5" x14ac:dyDescent="0.25">
      <c r="C2709" t="s">
        <v>66345</v>
      </c>
      <c r="D2709">
        <v>1535</v>
      </c>
      <c r="E2709" t="s">
        <v>66344</v>
      </c>
    </row>
    <row r="2710" spans="3:5" x14ac:dyDescent="0.25">
      <c r="C2710" t="s">
        <v>65698</v>
      </c>
      <c r="D2710">
        <v>935</v>
      </c>
      <c r="E2710" t="s">
        <v>65697</v>
      </c>
    </row>
    <row r="2711" spans="3:5" x14ac:dyDescent="0.25">
      <c r="C2711" t="s">
        <v>68907</v>
      </c>
      <c r="D2711">
        <v>23796</v>
      </c>
      <c r="E2711" t="s">
        <v>68906</v>
      </c>
    </row>
    <row r="2712" spans="3:5" x14ac:dyDescent="0.25">
      <c r="C2712" t="s">
        <v>68490</v>
      </c>
      <c r="D2712">
        <v>23804</v>
      </c>
      <c r="E2712" t="s">
        <v>68489</v>
      </c>
    </row>
    <row r="2713" spans="3:5" x14ac:dyDescent="0.25">
      <c r="C2713" t="s">
        <v>66550</v>
      </c>
      <c r="D2713">
        <v>1032</v>
      </c>
      <c r="E2713" t="s">
        <v>66549</v>
      </c>
    </row>
    <row r="2714" spans="3:5" x14ac:dyDescent="0.25">
      <c r="C2714" t="s">
        <v>65932</v>
      </c>
      <c r="D2714">
        <v>421</v>
      </c>
      <c r="E2714" t="s">
        <v>65931</v>
      </c>
    </row>
    <row r="2715" spans="3:5" x14ac:dyDescent="0.25">
      <c r="C2715" t="s">
        <v>67319</v>
      </c>
      <c r="D2715">
        <v>2977</v>
      </c>
      <c r="E2715" t="s">
        <v>67318</v>
      </c>
    </row>
    <row r="2716" spans="3:5" x14ac:dyDescent="0.25">
      <c r="C2716" t="s">
        <v>66762</v>
      </c>
      <c r="D2716">
        <v>1137</v>
      </c>
      <c r="E2716" t="s">
        <v>66761</v>
      </c>
    </row>
    <row r="2717" spans="3:5" x14ac:dyDescent="0.25">
      <c r="C2717" t="s">
        <v>70897</v>
      </c>
      <c r="D2717">
        <v>22449</v>
      </c>
      <c r="E2717" t="s">
        <v>68290</v>
      </c>
    </row>
    <row r="2718" spans="3:5" x14ac:dyDescent="0.25">
      <c r="C2718" t="s">
        <v>65652</v>
      </c>
      <c r="D2718">
        <v>893</v>
      </c>
      <c r="E2718" t="s">
        <v>65651</v>
      </c>
    </row>
    <row r="2719" spans="3:5" x14ac:dyDescent="0.25">
      <c r="C2719" t="s">
        <v>70264</v>
      </c>
      <c r="D2719">
        <v>29274</v>
      </c>
      <c r="E2719" t="s">
        <v>70263</v>
      </c>
    </row>
    <row r="2720" spans="3:5" x14ac:dyDescent="0.25">
      <c r="C2720" t="s">
        <v>68933</v>
      </c>
      <c r="D2720">
        <v>24913</v>
      </c>
      <c r="E2720" t="s">
        <v>68932</v>
      </c>
    </row>
    <row r="2721" spans="3:5" x14ac:dyDescent="0.25">
      <c r="C2721" t="s">
        <v>65934</v>
      </c>
      <c r="D2721">
        <v>422</v>
      </c>
      <c r="E2721" t="s">
        <v>65933</v>
      </c>
    </row>
    <row r="2722" spans="3:5" x14ac:dyDescent="0.25">
      <c r="C2722" t="s">
        <v>67057</v>
      </c>
      <c r="D2722">
        <v>1819</v>
      </c>
      <c r="E2722" t="s">
        <v>67056</v>
      </c>
    </row>
    <row r="2723" spans="3:5" x14ac:dyDescent="0.25">
      <c r="C2723" t="s">
        <v>68795</v>
      </c>
      <c r="D2723">
        <v>23826</v>
      </c>
      <c r="E2723" t="s">
        <v>68794</v>
      </c>
    </row>
    <row r="2724" spans="3:5" x14ac:dyDescent="0.25">
      <c r="C2724" t="s">
        <v>70450</v>
      </c>
      <c r="D2724">
        <v>31237</v>
      </c>
      <c r="E2724" t="s">
        <v>70449</v>
      </c>
    </row>
    <row r="2725" spans="3:5" x14ac:dyDescent="0.25">
      <c r="C2725" t="s">
        <v>69916</v>
      </c>
      <c r="D2725">
        <v>28891</v>
      </c>
      <c r="E2725" t="s">
        <v>69915</v>
      </c>
    </row>
    <row r="2726" spans="3:5" x14ac:dyDescent="0.25">
      <c r="C2726" t="s">
        <v>69168</v>
      </c>
      <c r="D2726">
        <v>26338</v>
      </c>
      <c r="E2726" t="s">
        <v>69167</v>
      </c>
    </row>
    <row r="2727" spans="3:5" x14ac:dyDescent="0.25">
      <c r="C2727" t="s">
        <v>71038</v>
      </c>
      <c r="D2727">
        <v>29695</v>
      </c>
      <c r="E2727" t="s">
        <v>70226</v>
      </c>
    </row>
    <row r="2728" spans="3:5" x14ac:dyDescent="0.25">
      <c r="C2728" t="s">
        <v>68003</v>
      </c>
      <c r="D2728">
        <v>27257</v>
      </c>
      <c r="E2728" t="s">
        <v>69245</v>
      </c>
    </row>
    <row r="2729" spans="3:5" x14ac:dyDescent="0.25">
      <c r="C2729" t="s">
        <v>66986</v>
      </c>
      <c r="D2729">
        <v>1776</v>
      </c>
      <c r="E2729" t="s">
        <v>66985</v>
      </c>
    </row>
    <row r="2730" spans="3:5" x14ac:dyDescent="0.25">
      <c r="C2730" t="s">
        <v>70868</v>
      </c>
      <c r="D2730">
        <v>18781</v>
      </c>
      <c r="E2730" t="s">
        <v>68026</v>
      </c>
    </row>
    <row r="2731" spans="3:5" x14ac:dyDescent="0.25">
      <c r="C2731" t="s">
        <v>33732</v>
      </c>
      <c r="D2731">
        <v>22431</v>
      </c>
      <c r="E2731" t="s">
        <v>68526</v>
      </c>
    </row>
    <row r="2732" spans="3:5" x14ac:dyDescent="0.25">
      <c r="C2732" t="s">
        <v>68392</v>
      </c>
      <c r="D2732">
        <v>22581</v>
      </c>
      <c r="E2732" t="s">
        <v>68391</v>
      </c>
    </row>
    <row r="2733" spans="3:5" x14ac:dyDescent="0.25">
      <c r="C2733" t="s">
        <v>67580</v>
      </c>
      <c r="D2733">
        <v>25963</v>
      </c>
      <c r="E2733" t="s">
        <v>69026</v>
      </c>
    </row>
    <row r="2734" spans="3:5" x14ac:dyDescent="0.25">
      <c r="C2734" t="s">
        <v>66290</v>
      </c>
      <c r="D2734">
        <v>1483</v>
      </c>
      <c r="E2734" t="s">
        <v>66289</v>
      </c>
    </row>
    <row r="2735" spans="3:5" x14ac:dyDescent="0.25">
      <c r="C2735" t="s">
        <v>70663</v>
      </c>
      <c r="D2735">
        <v>423</v>
      </c>
      <c r="E2735" t="s">
        <v>65935</v>
      </c>
    </row>
    <row r="2736" spans="3:5" x14ac:dyDescent="0.25">
      <c r="C2736" t="s">
        <v>66740</v>
      </c>
      <c r="D2736">
        <v>1123</v>
      </c>
      <c r="E2736" t="s">
        <v>66739</v>
      </c>
    </row>
    <row r="2737" spans="3:5" x14ac:dyDescent="0.25">
      <c r="C2737" t="s">
        <v>69480</v>
      </c>
      <c r="D2737">
        <v>29685</v>
      </c>
      <c r="E2737" t="s">
        <v>70233</v>
      </c>
    </row>
    <row r="2738" spans="3:5" x14ac:dyDescent="0.25">
      <c r="C2738" t="s">
        <v>67414</v>
      </c>
      <c r="D2738">
        <v>17930</v>
      </c>
      <c r="E2738" t="s">
        <v>67746</v>
      </c>
    </row>
    <row r="2739" spans="3:5" x14ac:dyDescent="0.25">
      <c r="C2739" t="s">
        <v>71004</v>
      </c>
      <c r="D2739">
        <v>28490</v>
      </c>
      <c r="E2739" t="s">
        <v>69712</v>
      </c>
    </row>
    <row r="2740" spans="3:5" x14ac:dyDescent="0.25">
      <c r="C2740" t="s">
        <v>67720</v>
      </c>
      <c r="D2740">
        <v>22764</v>
      </c>
      <c r="E2740" t="s">
        <v>68617</v>
      </c>
    </row>
    <row r="2741" spans="3:5" x14ac:dyDescent="0.25">
      <c r="C2741" t="s">
        <v>66785</v>
      </c>
      <c r="D2741">
        <v>1150</v>
      </c>
      <c r="E2741" t="s">
        <v>66784</v>
      </c>
    </row>
    <row r="2742" spans="3:5" x14ac:dyDescent="0.25">
      <c r="C2742" t="s">
        <v>67855</v>
      </c>
      <c r="D2742">
        <v>22736</v>
      </c>
      <c r="E2742" t="s">
        <v>68507</v>
      </c>
    </row>
    <row r="2743" spans="3:5" x14ac:dyDescent="0.25">
      <c r="C2743" t="s">
        <v>68156</v>
      </c>
      <c r="D2743">
        <v>29717</v>
      </c>
      <c r="E2743" t="s">
        <v>70178</v>
      </c>
    </row>
    <row r="2744" spans="3:5" x14ac:dyDescent="0.25">
      <c r="C2744" t="s">
        <v>70947</v>
      </c>
      <c r="D2744">
        <v>25956</v>
      </c>
      <c r="E2744" t="s">
        <v>69022</v>
      </c>
    </row>
    <row r="2745" spans="3:5" x14ac:dyDescent="0.25">
      <c r="C2745" t="s">
        <v>68959</v>
      </c>
      <c r="D2745">
        <v>29233</v>
      </c>
      <c r="E2745" t="s">
        <v>70046</v>
      </c>
    </row>
    <row r="2746" spans="3:5" x14ac:dyDescent="0.25">
      <c r="C2746" t="s">
        <v>68096</v>
      </c>
      <c r="D2746">
        <v>26014</v>
      </c>
      <c r="E2746" t="s">
        <v>69087</v>
      </c>
    </row>
    <row r="2747" spans="3:5" x14ac:dyDescent="0.25">
      <c r="C2747" t="s">
        <v>70527</v>
      </c>
      <c r="D2747">
        <v>31324</v>
      </c>
      <c r="E2747" t="s">
        <v>70526</v>
      </c>
    </row>
    <row r="2748" spans="3:5" x14ac:dyDescent="0.25">
      <c r="C2748" t="s">
        <v>70874</v>
      </c>
      <c r="D2748">
        <v>19205</v>
      </c>
      <c r="E2748" t="s">
        <v>68042</v>
      </c>
    </row>
    <row r="2749" spans="3:5" x14ac:dyDescent="0.25">
      <c r="C2749" t="s">
        <v>69854</v>
      </c>
      <c r="D2749">
        <v>28804</v>
      </c>
      <c r="E2749" t="s">
        <v>69853</v>
      </c>
    </row>
    <row r="2750" spans="3:5" x14ac:dyDescent="0.25">
      <c r="C2750" t="s">
        <v>68753</v>
      </c>
      <c r="D2750">
        <v>22763</v>
      </c>
      <c r="E2750" t="s">
        <v>68752</v>
      </c>
    </row>
    <row r="2751" spans="3:5" x14ac:dyDescent="0.25">
      <c r="C2751" t="s">
        <v>70999</v>
      </c>
      <c r="D2751">
        <v>28561</v>
      </c>
      <c r="E2751" t="s">
        <v>69697</v>
      </c>
    </row>
    <row r="2752" spans="3:5" x14ac:dyDescent="0.25">
      <c r="C2752" t="s">
        <v>67397</v>
      </c>
      <c r="D2752">
        <v>28446</v>
      </c>
      <c r="E2752" t="s">
        <v>69684</v>
      </c>
    </row>
    <row r="2753" spans="3:5" x14ac:dyDescent="0.25">
      <c r="C2753" t="s">
        <v>70855</v>
      </c>
      <c r="D2753">
        <v>18584</v>
      </c>
      <c r="E2753" t="s">
        <v>67776</v>
      </c>
    </row>
    <row r="2754" spans="3:5" x14ac:dyDescent="0.25">
      <c r="C2754" t="s">
        <v>67869</v>
      </c>
      <c r="D2754">
        <v>24597</v>
      </c>
      <c r="E2754" t="s">
        <v>68875</v>
      </c>
    </row>
    <row r="2755" spans="3:5" x14ac:dyDescent="0.25">
      <c r="C2755" t="s">
        <v>67506</v>
      </c>
      <c r="D2755">
        <v>28457</v>
      </c>
      <c r="E2755" t="s">
        <v>69634</v>
      </c>
    </row>
    <row r="2756" spans="3:5" x14ac:dyDescent="0.25">
      <c r="C2756" t="s">
        <v>66988</v>
      </c>
      <c r="D2756">
        <v>1777</v>
      </c>
      <c r="E2756" t="s">
        <v>66987</v>
      </c>
    </row>
    <row r="2757" spans="3:5" x14ac:dyDescent="0.25">
      <c r="C2757" t="s">
        <v>69971</v>
      </c>
      <c r="D2757">
        <v>28996</v>
      </c>
      <c r="E2757" t="s">
        <v>69970</v>
      </c>
    </row>
    <row r="2758" spans="3:5" x14ac:dyDescent="0.25">
      <c r="C2758" t="s">
        <v>65520</v>
      </c>
      <c r="D2758">
        <v>1100</v>
      </c>
      <c r="E2758" t="s">
        <v>66707</v>
      </c>
    </row>
    <row r="2759" spans="3:5" x14ac:dyDescent="0.25">
      <c r="C2759" t="s">
        <v>67516</v>
      </c>
      <c r="D2759">
        <v>28458</v>
      </c>
      <c r="E2759" t="s">
        <v>69705</v>
      </c>
    </row>
    <row r="2760" spans="3:5" x14ac:dyDescent="0.25">
      <c r="C2760" t="s">
        <v>70614</v>
      </c>
      <c r="D2760">
        <v>714</v>
      </c>
      <c r="E2760" t="s">
        <v>65519</v>
      </c>
    </row>
    <row r="2761" spans="3:5" x14ac:dyDescent="0.25">
      <c r="C2761" t="s">
        <v>65657</v>
      </c>
      <c r="D2761">
        <v>896</v>
      </c>
      <c r="E2761" t="s">
        <v>65656</v>
      </c>
    </row>
    <row r="2762" spans="3:5" x14ac:dyDescent="0.25">
      <c r="C2762" t="s">
        <v>68612</v>
      </c>
      <c r="D2762">
        <v>22770</v>
      </c>
      <c r="E2762" t="s">
        <v>68611</v>
      </c>
    </row>
    <row r="2763" spans="3:5" x14ac:dyDescent="0.25">
      <c r="C2763" t="s">
        <v>70102</v>
      </c>
      <c r="D2763">
        <v>29359</v>
      </c>
      <c r="E2763" t="s">
        <v>70101</v>
      </c>
    </row>
    <row r="2764" spans="3:5" x14ac:dyDescent="0.25">
      <c r="C2764" t="s">
        <v>70302</v>
      </c>
      <c r="D2764">
        <v>29794</v>
      </c>
      <c r="E2764" t="s">
        <v>70301</v>
      </c>
    </row>
    <row r="2765" spans="3:5" x14ac:dyDescent="0.25">
      <c r="C2765" t="s">
        <v>66456</v>
      </c>
      <c r="D2765">
        <v>1624</v>
      </c>
      <c r="E2765" t="s">
        <v>66455</v>
      </c>
    </row>
    <row r="2766" spans="3:5" x14ac:dyDescent="0.25">
      <c r="C2766" t="s">
        <v>66709</v>
      </c>
      <c r="D2766">
        <v>1102</v>
      </c>
      <c r="E2766" t="s">
        <v>66708</v>
      </c>
    </row>
    <row r="2767" spans="3:5" x14ac:dyDescent="0.25">
      <c r="C2767" t="s">
        <v>68011</v>
      </c>
      <c r="D2767">
        <v>25977</v>
      </c>
      <c r="E2767" t="s">
        <v>69041</v>
      </c>
    </row>
    <row r="2768" spans="3:5" x14ac:dyDescent="0.25">
      <c r="C2768" t="s">
        <v>69985</v>
      </c>
      <c r="D2768">
        <v>29045</v>
      </c>
      <c r="E2768" t="s">
        <v>69984</v>
      </c>
    </row>
    <row r="2769" spans="3:5" x14ac:dyDescent="0.25">
      <c r="C2769" t="s">
        <v>68335</v>
      </c>
      <c r="D2769">
        <v>22355</v>
      </c>
      <c r="E2769" t="s">
        <v>68334</v>
      </c>
    </row>
    <row r="2770" spans="3:5" x14ac:dyDescent="0.25">
      <c r="C2770" t="s">
        <v>69979</v>
      </c>
      <c r="D2770">
        <v>29036</v>
      </c>
      <c r="E2770" t="s">
        <v>69978</v>
      </c>
    </row>
    <row r="2771" spans="3:5" x14ac:dyDescent="0.25">
      <c r="C2771" t="s">
        <v>66391</v>
      </c>
      <c r="D2771">
        <v>1567</v>
      </c>
      <c r="E2771" t="s">
        <v>66390</v>
      </c>
    </row>
    <row r="2772" spans="3:5" x14ac:dyDescent="0.25">
      <c r="C2772" t="s">
        <v>66038</v>
      </c>
      <c r="D2772">
        <v>537</v>
      </c>
      <c r="E2772" t="s">
        <v>66037</v>
      </c>
    </row>
    <row r="2773" spans="3:5" x14ac:dyDescent="0.25">
      <c r="C2773" t="s">
        <v>67371</v>
      </c>
      <c r="D2773">
        <v>28817</v>
      </c>
      <c r="E2773" t="s">
        <v>69880</v>
      </c>
    </row>
    <row r="2774" spans="3:5" x14ac:dyDescent="0.25">
      <c r="C2774" t="s">
        <v>66430</v>
      </c>
      <c r="D2774">
        <v>1609</v>
      </c>
      <c r="E2774" t="s">
        <v>66429</v>
      </c>
    </row>
    <row r="2775" spans="3:5" x14ac:dyDescent="0.25">
      <c r="C2775" t="s">
        <v>69582</v>
      </c>
      <c r="D2775">
        <v>28228</v>
      </c>
      <c r="E2775" t="s">
        <v>69581</v>
      </c>
    </row>
    <row r="2776" spans="3:5" x14ac:dyDescent="0.25">
      <c r="C2776" t="s">
        <v>67333</v>
      </c>
      <c r="D2776">
        <v>22775</v>
      </c>
      <c r="E2776" t="s">
        <v>68624</v>
      </c>
    </row>
    <row r="2777" spans="3:5" x14ac:dyDescent="0.25">
      <c r="C2777" t="s">
        <v>68786</v>
      </c>
      <c r="D2777">
        <v>23713</v>
      </c>
      <c r="E2777" t="s">
        <v>68785</v>
      </c>
    </row>
    <row r="2778" spans="3:5" x14ac:dyDescent="0.25">
      <c r="C2778" t="s">
        <v>67749</v>
      </c>
      <c r="D2778">
        <v>28493</v>
      </c>
      <c r="E2778" t="s">
        <v>69659</v>
      </c>
    </row>
    <row r="2779" spans="3:5" x14ac:dyDescent="0.25">
      <c r="C2779" t="s">
        <v>70915</v>
      </c>
      <c r="D2779">
        <v>23008</v>
      </c>
      <c r="E2779" t="s">
        <v>68502</v>
      </c>
    </row>
    <row r="2780" spans="3:5" x14ac:dyDescent="0.25">
      <c r="C2780" t="s">
        <v>65672</v>
      </c>
      <c r="D2780">
        <v>911</v>
      </c>
      <c r="E2780" t="s">
        <v>65671</v>
      </c>
    </row>
    <row r="2781" spans="3:5" x14ac:dyDescent="0.25">
      <c r="C2781" t="s">
        <v>68524</v>
      </c>
      <c r="D2781">
        <v>26067</v>
      </c>
      <c r="E2781" t="s">
        <v>69109</v>
      </c>
    </row>
    <row r="2782" spans="3:5" x14ac:dyDescent="0.25">
      <c r="C2782" t="s">
        <v>70987</v>
      </c>
      <c r="D2782">
        <v>28583</v>
      </c>
      <c r="E2782" t="s">
        <v>69645</v>
      </c>
    </row>
    <row r="2783" spans="3:5" x14ac:dyDescent="0.25">
      <c r="C2783" t="s">
        <v>70010</v>
      </c>
      <c r="D2783">
        <v>29082</v>
      </c>
      <c r="E2783" t="s">
        <v>70009</v>
      </c>
    </row>
    <row r="2784" spans="3:5" x14ac:dyDescent="0.25">
      <c r="C2784" t="s">
        <v>67210</v>
      </c>
      <c r="D2784">
        <v>1924</v>
      </c>
      <c r="E2784" t="s">
        <v>67209</v>
      </c>
    </row>
    <row r="2785" spans="3:5" x14ac:dyDescent="0.25">
      <c r="C2785" t="s">
        <v>67454</v>
      </c>
      <c r="D2785">
        <v>23188</v>
      </c>
      <c r="E2785" t="s">
        <v>68592</v>
      </c>
    </row>
    <row r="2786" spans="3:5" x14ac:dyDescent="0.25">
      <c r="C2786" t="s">
        <v>65715</v>
      </c>
      <c r="D2786">
        <v>950</v>
      </c>
      <c r="E2786" t="s">
        <v>65714</v>
      </c>
    </row>
    <row r="2787" spans="3:5" x14ac:dyDescent="0.25">
      <c r="C2787" t="s">
        <v>67807</v>
      </c>
      <c r="D2787">
        <v>21918</v>
      </c>
      <c r="E2787" t="s">
        <v>68206</v>
      </c>
    </row>
    <row r="2788" spans="3:5" x14ac:dyDescent="0.25">
      <c r="C2788" t="s">
        <v>67616</v>
      </c>
      <c r="D2788">
        <v>17023</v>
      </c>
      <c r="E2788" t="s">
        <v>67615</v>
      </c>
    </row>
    <row r="2789" spans="3:5" x14ac:dyDescent="0.25">
      <c r="C2789" t="s">
        <v>69516</v>
      </c>
      <c r="D2789">
        <v>28034</v>
      </c>
      <c r="E2789" t="s">
        <v>69515</v>
      </c>
    </row>
    <row r="2790" spans="3:5" x14ac:dyDescent="0.25">
      <c r="C2790" t="s">
        <v>66848</v>
      </c>
      <c r="D2790">
        <v>1187</v>
      </c>
      <c r="E2790" t="s">
        <v>66847</v>
      </c>
    </row>
    <row r="2791" spans="3:5" x14ac:dyDescent="0.25">
      <c r="C2791" t="s">
        <v>70636</v>
      </c>
      <c r="D2791">
        <v>1005</v>
      </c>
      <c r="E2791" t="s">
        <v>65771</v>
      </c>
    </row>
    <row r="2792" spans="3:5" x14ac:dyDescent="0.25">
      <c r="C2792" t="s">
        <v>67278</v>
      </c>
      <c r="D2792">
        <v>28548</v>
      </c>
      <c r="E2792" t="s">
        <v>69692</v>
      </c>
    </row>
    <row r="2793" spans="3:5" x14ac:dyDescent="0.25">
      <c r="C2793" t="s">
        <v>70720</v>
      </c>
      <c r="D2793">
        <v>92</v>
      </c>
      <c r="E2793" t="s">
        <v>66517</v>
      </c>
    </row>
    <row r="2794" spans="3:5" x14ac:dyDescent="0.25">
      <c r="C2794" t="s">
        <v>66183</v>
      </c>
      <c r="D2794">
        <v>1404</v>
      </c>
      <c r="E2794" t="s">
        <v>66182</v>
      </c>
    </row>
    <row r="2795" spans="3:5" x14ac:dyDescent="0.25">
      <c r="C2795" t="s">
        <v>65770</v>
      </c>
      <c r="D2795">
        <v>1004</v>
      </c>
      <c r="E2795" t="s">
        <v>65769</v>
      </c>
    </row>
    <row r="2796" spans="3:5" x14ac:dyDescent="0.25">
      <c r="C2796" t="s">
        <v>66690</v>
      </c>
      <c r="D2796">
        <v>1275</v>
      </c>
      <c r="E2796" t="s">
        <v>66689</v>
      </c>
    </row>
    <row r="2797" spans="3:5" x14ac:dyDescent="0.25">
      <c r="C2797" t="s">
        <v>68448</v>
      </c>
      <c r="D2797">
        <v>22879</v>
      </c>
      <c r="E2797" t="s">
        <v>68447</v>
      </c>
    </row>
    <row r="2798" spans="3:5" x14ac:dyDescent="0.25">
      <c r="C2798" t="s">
        <v>67509</v>
      </c>
      <c r="D2798">
        <v>2196</v>
      </c>
      <c r="E2798" t="s">
        <v>67508</v>
      </c>
    </row>
    <row r="2799" spans="3:5" x14ac:dyDescent="0.25">
      <c r="C2799" t="s">
        <v>70627</v>
      </c>
      <c r="D2799">
        <v>97</v>
      </c>
      <c r="E2799" t="s">
        <v>65635</v>
      </c>
    </row>
    <row r="2800" spans="3:5" x14ac:dyDescent="0.25">
      <c r="C2800" t="s">
        <v>68147</v>
      </c>
      <c r="D2800">
        <v>29734</v>
      </c>
      <c r="E2800" t="s">
        <v>70143</v>
      </c>
    </row>
    <row r="2801" spans="3:5" x14ac:dyDescent="0.25">
      <c r="C2801" t="s">
        <v>65516</v>
      </c>
      <c r="D2801">
        <v>707</v>
      </c>
      <c r="E2801" t="s">
        <v>65515</v>
      </c>
    </row>
    <row r="2802" spans="3:5" x14ac:dyDescent="0.25">
      <c r="C2802" t="s">
        <v>69151</v>
      </c>
      <c r="D2802">
        <v>28591</v>
      </c>
      <c r="E2802" t="s">
        <v>69641</v>
      </c>
    </row>
    <row r="2803" spans="3:5" x14ac:dyDescent="0.25">
      <c r="C2803" t="s">
        <v>65554</v>
      </c>
      <c r="D2803">
        <v>756</v>
      </c>
      <c r="E2803" t="s">
        <v>65553</v>
      </c>
    </row>
    <row r="2804" spans="3:5" x14ac:dyDescent="0.25">
      <c r="C2804" t="s">
        <v>66360</v>
      </c>
      <c r="D2804">
        <v>1546</v>
      </c>
      <c r="E2804" t="s">
        <v>66359</v>
      </c>
    </row>
    <row r="2805" spans="3:5" x14ac:dyDescent="0.25">
      <c r="C2805" t="s">
        <v>68580</v>
      </c>
      <c r="D2805">
        <v>23189</v>
      </c>
      <c r="E2805" t="s">
        <v>68579</v>
      </c>
    </row>
    <row r="2806" spans="3:5" x14ac:dyDescent="0.25">
      <c r="C2806" t="s">
        <v>70444</v>
      </c>
      <c r="D2806">
        <v>31236</v>
      </c>
      <c r="E2806" t="s">
        <v>70443</v>
      </c>
    </row>
    <row r="2807" spans="3:5" x14ac:dyDescent="0.25">
      <c r="C2807" t="s">
        <v>68257</v>
      </c>
      <c r="D2807">
        <v>25968</v>
      </c>
      <c r="E2807" t="s">
        <v>69124</v>
      </c>
    </row>
    <row r="2808" spans="3:5" x14ac:dyDescent="0.25">
      <c r="C2808" t="s">
        <v>70389</v>
      </c>
      <c r="D2808">
        <v>30336</v>
      </c>
      <c r="E2808" t="s">
        <v>70388</v>
      </c>
    </row>
    <row r="2809" spans="3:5" x14ac:dyDescent="0.25">
      <c r="C2809" t="s">
        <v>69253</v>
      </c>
      <c r="D2809">
        <v>27224</v>
      </c>
      <c r="E2809" t="s">
        <v>69252</v>
      </c>
    </row>
    <row r="2810" spans="3:5" x14ac:dyDescent="0.25">
      <c r="C2810" t="s">
        <v>68284</v>
      </c>
      <c r="D2810">
        <v>28473</v>
      </c>
      <c r="E2810" t="s">
        <v>69635</v>
      </c>
    </row>
    <row r="2811" spans="3:5" x14ac:dyDescent="0.25">
      <c r="C2811" t="s">
        <v>68291</v>
      </c>
      <c r="D2811">
        <v>28445</v>
      </c>
      <c r="E2811" t="s">
        <v>69683</v>
      </c>
    </row>
    <row r="2812" spans="3:5" x14ac:dyDescent="0.25">
      <c r="C2812" t="s">
        <v>67252</v>
      </c>
      <c r="D2812">
        <v>1953</v>
      </c>
      <c r="E2812" t="s">
        <v>67251</v>
      </c>
    </row>
    <row r="2813" spans="3:5" x14ac:dyDescent="0.25">
      <c r="C2813" t="s">
        <v>65730</v>
      </c>
      <c r="D2813">
        <v>963</v>
      </c>
      <c r="E2813" t="s">
        <v>65729</v>
      </c>
    </row>
    <row r="2814" spans="3:5" x14ac:dyDescent="0.25">
      <c r="C2814" t="s">
        <v>67911</v>
      </c>
      <c r="D2814">
        <v>20730</v>
      </c>
      <c r="E2814" t="s">
        <v>67910</v>
      </c>
    </row>
    <row r="2815" spans="3:5" x14ac:dyDescent="0.25">
      <c r="C2815" t="s">
        <v>67974</v>
      </c>
      <c r="D2815">
        <v>20985</v>
      </c>
      <c r="E2815" t="s">
        <v>67973</v>
      </c>
    </row>
    <row r="2816" spans="3:5" x14ac:dyDescent="0.25">
      <c r="C2816" t="s">
        <v>69472</v>
      </c>
      <c r="D2816">
        <v>27938</v>
      </c>
      <c r="E2816" t="s">
        <v>69471</v>
      </c>
    </row>
    <row r="2817" spans="3:5" x14ac:dyDescent="0.25">
      <c r="C2817" t="s">
        <v>69292</v>
      </c>
      <c r="D2817">
        <v>27136</v>
      </c>
      <c r="E2817" t="s">
        <v>69291</v>
      </c>
    </row>
    <row r="2818" spans="3:5" x14ac:dyDescent="0.25">
      <c r="C2818" t="s">
        <v>69179</v>
      </c>
      <c r="D2818">
        <v>31341</v>
      </c>
      <c r="E2818" t="s">
        <v>70468</v>
      </c>
    </row>
    <row r="2819" spans="3:5" x14ac:dyDescent="0.25">
      <c r="C2819" t="s">
        <v>67391</v>
      </c>
      <c r="D2819">
        <v>3114</v>
      </c>
      <c r="E2819" t="s">
        <v>67390</v>
      </c>
    </row>
    <row r="2820" spans="3:5" x14ac:dyDescent="0.25">
      <c r="C2820" t="s">
        <v>68960</v>
      </c>
      <c r="D2820">
        <v>29232</v>
      </c>
      <c r="E2820" t="s">
        <v>70043</v>
      </c>
    </row>
    <row r="2821" spans="3:5" x14ac:dyDescent="0.25">
      <c r="C2821" t="s">
        <v>65937</v>
      </c>
      <c r="D2821">
        <v>426</v>
      </c>
      <c r="E2821" t="s">
        <v>65936</v>
      </c>
    </row>
    <row r="2822" spans="3:5" x14ac:dyDescent="0.25">
      <c r="C2822" t="s">
        <v>66185</v>
      </c>
      <c r="D2822">
        <v>1405</v>
      </c>
      <c r="E2822" t="s">
        <v>66184</v>
      </c>
    </row>
    <row r="2823" spans="3:5" x14ac:dyDescent="0.25">
      <c r="C2823" t="s">
        <v>65419</v>
      </c>
      <c r="D2823">
        <v>711</v>
      </c>
      <c r="E2823" t="s">
        <v>65518</v>
      </c>
    </row>
    <row r="2824" spans="3:5" x14ac:dyDescent="0.25">
      <c r="C2824" t="s">
        <v>67347</v>
      </c>
      <c r="D2824">
        <v>28564</v>
      </c>
      <c r="E2824" t="s">
        <v>69702</v>
      </c>
    </row>
    <row r="2825" spans="3:5" x14ac:dyDescent="0.25">
      <c r="C2825" t="s">
        <v>71321</v>
      </c>
      <c r="D2825">
        <v>32488</v>
      </c>
      <c r="E2825" s="469" t="s">
        <v>71322</v>
      </c>
    </row>
  </sheetData>
  <sortState xmlns:xlrd2="http://schemas.microsoft.com/office/spreadsheetml/2017/richdata2" ref="C2:E2824">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0000"/>
  </sheetPr>
  <dimension ref="A1:AY2"/>
  <sheetViews>
    <sheetView topLeftCell="P1" workbookViewId="0">
      <selection activeCell="AA2" sqref="AA2"/>
    </sheetView>
  </sheetViews>
  <sheetFormatPr defaultRowHeight="15" x14ac:dyDescent="0.25"/>
  <cols>
    <col min="1" max="1" width="10.7109375" bestFit="1" customWidth="1"/>
    <col min="3" max="3" width="16.5703125" bestFit="1" customWidth="1"/>
    <col min="4" max="4" width="16.42578125" bestFit="1" customWidth="1"/>
    <col min="5" max="5" width="12.5703125" bestFit="1" customWidth="1"/>
    <col min="6" max="6" width="12.42578125" bestFit="1" customWidth="1"/>
    <col min="7" max="7" width="11.5703125" bestFit="1" customWidth="1"/>
    <col min="8" max="8" width="16.28515625" bestFit="1" customWidth="1"/>
    <col min="9" max="9" width="18.5703125" bestFit="1" customWidth="1"/>
    <col min="10" max="10" width="14.28515625" bestFit="1" customWidth="1"/>
    <col min="11" max="11" width="10.5703125" bestFit="1" customWidth="1"/>
    <col min="12" max="12" width="13.28515625" bestFit="1" customWidth="1"/>
    <col min="13" max="13" width="16.5703125" bestFit="1" customWidth="1"/>
    <col min="14" max="14" width="16.5703125" customWidth="1"/>
    <col min="15" max="15" width="17.7109375" bestFit="1" customWidth="1"/>
    <col min="16" max="16" width="11.42578125" bestFit="1" customWidth="1"/>
    <col min="17" max="17" width="9.7109375" bestFit="1" customWidth="1"/>
    <col min="21" max="21" width="9.7109375" bestFit="1" customWidth="1"/>
    <col min="23" max="23" width="9.7109375" bestFit="1" customWidth="1"/>
    <col min="25" max="25" width="9.7109375" bestFit="1" customWidth="1"/>
    <col min="26" max="26" width="14.42578125" bestFit="1" customWidth="1"/>
    <col min="27" max="27" width="19.28515625" bestFit="1" customWidth="1"/>
    <col min="28" max="28" width="12.5703125" bestFit="1" customWidth="1"/>
    <col min="29" max="29" width="11.5703125" bestFit="1" customWidth="1"/>
    <col min="30" max="30" width="16" bestFit="1" customWidth="1"/>
    <col min="31" max="31" width="14.7109375" bestFit="1" customWidth="1"/>
    <col min="32" max="32" width="15.5703125" bestFit="1" customWidth="1"/>
    <col min="33" max="33" width="10.7109375" bestFit="1" customWidth="1"/>
    <col min="34" max="34" width="15.28515625" bestFit="1" customWidth="1"/>
    <col min="35" max="35" width="15.42578125" bestFit="1" customWidth="1"/>
    <col min="38" max="38" width="22" bestFit="1" customWidth="1"/>
    <col min="39" max="39" width="18.28515625" bestFit="1" customWidth="1"/>
    <col min="40" max="40" width="16.28515625" bestFit="1" customWidth="1"/>
    <col min="41" max="42" width="14.28515625" bestFit="1" customWidth="1"/>
    <col min="44" max="44" width="12.7109375" bestFit="1" customWidth="1"/>
    <col min="45" max="45" width="7.5703125" bestFit="1" customWidth="1"/>
    <col min="46" max="46" width="13" bestFit="1" customWidth="1"/>
    <col min="47" max="47" width="14.7109375" bestFit="1" customWidth="1"/>
    <col min="48" max="48" width="11.5703125" bestFit="1" customWidth="1"/>
    <col min="49" max="49" width="18.28515625" bestFit="1" customWidth="1"/>
    <col min="50" max="50" width="17" bestFit="1" customWidth="1"/>
  </cols>
  <sheetData>
    <row r="1" spans="1:51" x14ac:dyDescent="0.25">
      <c r="A1" t="s">
        <v>70558</v>
      </c>
      <c r="B1" t="s">
        <v>70559</v>
      </c>
      <c r="C1" t="s">
        <v>70560</v>
      </c>
      <c r="D1" t="s">
        <v>70561</v>
      </c>
      <c r="E1" t="s">
        <v>70562</v>
      </c>
      <c r="F1" t="s">
        <v>70563</v>
      </c>
      <c r="G1" t="s">
        <v>70564</v>
      </c>
      <c r="H1" t="s">
        <v>70565</v>
      </c>
      <c r="I1" t="s">
        <v>70566</v>
      </c>
      <c r="J1" t="s">
        <v>70567</v>
      </c>
      <c r="K1" t="s">
        <v>70568</v>
      </c>
      <c r="L1" t="s">
        <v>70569</v>
      </c>
      <c r="M1" t="s">
        <v>70570</v>
      </c>
      <c r="N1" t="s">
        <v>71077</v>
      </c>
      <c r="O1" t="s">
        <v>70571</v>
      </c>
      <c r="P1" t="s">
        <v>70572</v>
      </c>
      <c r="Q1" t="s">
        <v>70573</v>
      </c>
      <c r="R1" t="s">
        <v>70574</v>
      </c>
      <c r="S1" t="s">
        <v>70575</v>
      </c>
      <c r="T1" t="s">
        <v>70576</v>
      </c>
      <c r="U1" t="s">
        <v>70577</v>
      </c>
      <c r="V1" t="s">
        <v>70578</v>
      </c>
      <c r="W1" t="s">
        <v>70579</v>
      </c>
      <c r="X1" t="s">
        <v>70580</v>
      </c>
      <c r="Y1" t="s">
        <v>70581</v>
      </c>
      <c r="Z1" t="s">
        <v>70582</v>
      </c>
      <c r="AA1" t="s">
        <v>70583</v>
      </c>
      <c r="AB1" t="s">
        <v>70584</v>
      </c>
      <c r="AC1" t="s">
        <v>70585</v>
      </c>
      <c r="AD1" t="s">
        <v>70586</v>
      </c>
      <c r="AE1" t="s">
        <v>70587</v>
      </c>
      <c r="AF1" t="s">
        <v>70588</v>
      </c>
      <c r="AG1" t="s">
        <v>70589</v>
      </c>
      <c r="AH1" t="s">
        <v>70590</v>
      </c>
      <c r="AI1" t="s">
        <v>70591</v>
      </c>
      <c r="AJ1" t="s">
        <v>70592</v>
      </c>
      <c r="AK1" t="s">
        <v>70593</v>
      </c>
      <c r="AL1" t="s">
        <v>70594</v>
      </c>
      <c r="AM1" t="s">
        <v>70595</v>
      </c>
      <c r="AN1" t="s">
        <v>70596</v>
      </c>
      <c r="AO1" t="s">
        <v>70597</v>
      </c>
      <c r="AP1" t="s">
        <v>70598</v>
      </c>
      <c r="AQ1" t="s">
        <v>70599</v>
      </c>
      <c r="AR1" t="s">
        <v>70600</v>
      </c>
      <c r="AS1" t="s">
        <v>70601</v>
      </c>
      <c r="AT1" t="s">
        <v>70602</v>
      </c>
      <c r="AU1" t="s">
        <v>70603</v>
      </c>
      <c r="AV1" t="s">
        <v>70604</v>
      </c>
      <c r="AW1" t="s">
        <v>70605</v>
      </c>
      <c r="AX1" t="s">
        <v>70606</v>
      </c>
      <c r="AY1" t="s">
        <v>71099</v>
      </c>
    </row>
    <row r="2" spans="1:51" x14ac:dyDescent="0.25">
      <c r="G2" t="str">
        <f>IF(RAB!Q2="","",RAB!Q2)</f>
        <v/>
      </c>
      <c r="H2" t="str">
        <f>IF(RAB!Q3="","",RAB!Q3)</f>
        <v/>
      </c>
      <c r="I2" s="474" t="str">
        <f>IF(RAB!F7="","",RAB!F7)</f>
        <v/>
      </c>
      <c r="J2" t="str">
        <f>IF(RAB!F8="","",RAB!F8)</f>
        <v/>
      </c>
      <c r="K2" t="str">
        <f>IF(RAB!B18="","",RAB!B18)</f>
        <v/>
      </c>
      <c r="M2" t="str">
        <f>IF(RAB!F10="","",RAB!F10)</f>
        <v/>
      </c>
      <c r="N2" t="str">
        <f>IF(Kode="","",Kode)</f>
        <v/>
      </c>
      <c r="O2" t="str">
        <f>IF(RAB!F15="","",RAB!F15)</f>
        <v/>
      </c>
      <c r="P2" s="475" t="str">
        <f>IF(RAB!F13="","",RAB!F13)</f>
        <v/>
      </c>
      <c r="Q2" s="475" t="str">
        <f>IF(RAB!I13="","",RAB!I13)</f>
        <v/>
      </c>
      <c r="R2">
        <f>IF(RAB!L11="","",RAB!L11)</f>
        <v>18565</v>
      </c>
      <c r="S2" t="str">
        <f>IF(RAB!P11="","",RAB!P11)</f>
        <v/>
      </c>
      <c r="T2">
        <f>RAB!L12</f>
        <v>18565</v>
      </c>
      <c r="U2" t="str">
        <f>IF(RAB!P12="","",RAB!P12)</f>
        <v/>
      </c>
      <c r="V2">
        <f>RAB!L13</f>
        <v>18565</v>
      </c>
      <c r="W2" t="str">
        <f>IF(RAB!P13="","",RAB!P13)</f>
        <v/>
      </c>
      <c r="X2">
        <f>RAB!L15</f>
        <v>1772</v>
      </c>
      <c r="Y2" t="str">
        <f>IF(RAB!P14="","",RAB!P14)</f>
        <v/>
      </c>
      <c r="Z2" t="str">
        <f>IF(RAB!L7="","",RAB!L7)</f>
        <v/>
      </c>
      <c r="AA2" t="str">
        <f>IF(RAB!M7="","",RAB!M7)</f>
        <v/>
      </c>
      <c r="AB2" s="477" t="s">
        <v>65355</v>
      </c>
      <c r="AC2" t="str">
        <f>IF(RAB!L8="","",RAB!L8)</f>
        <v/>
      </c>
      <c r="AD2" t="str">
        <f>IF(RAB!L9="","",RAB!L9)</f>
        <v/>
      </c>
      <c r="AE2" t="str">
        <f>IF(RAB!P15="Progress Basis","P",IF(RAB!P15="Monthly","M",IF(RAB!P15="Term","T","")))</f>
        <v/>
      </c>
      <c r="AF2" s="125" t="s">
        <v>71078</v>
      </c>
      <c r="AG2" t="str">
        <f>IF(RAB!F11="","",RAB!F11)</f>
        <v/>
      </c>
      <c r="AH2" s="125">
        <v>1</v>
      </c>
      <c r="AK2" s="125" t="s">
        <v>71079</v>
      </c>
      <c r="AY2" t="str">
        <f>RAB!K14</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0000"/>
  </sheetPr>
  <dimension ref="A1:H11"/>
  <sheetViews>
    <sheetView workbookViewId="0">
      <selection activeCell="E8" sqref="E8"/>
    </sheetView>
  </sheetViews>
  <sheetFormatPr defaultRowHeight="15" x14ac:dyDescent="0.25"/>
  <cols>
    <col min="1" max="1" width="10.7109375" bestFit="1" customWidth="1"/>
    <col min="2" max="2" width="9" bestFit="1" customWidth="1"/>
    <col min="3" max="3" width="11.42578125" bestFit="1" customWidth="1"/>
    <col min="4" max="4" width="11.7109375" bestFit="1" customWidth="1"/>
    <col min="5" max="5" width="14.7109375" bestFit="1" customWidth="1"/>
    <col min="6" max="6" width="11.5703125" bestFit="1" customWidth="1"/>
    <col min="7" max="7" width="18.28515625" bestFit="1" customWidth="1"/>
    <col min="8" max="8" width="17" bestFit="1" customWidth="1"/>
  </cols>
  <sheetData>
    <row r="1" spans="1:8" x14ac:dyDescent="0.25">
      <c r="A1" t="s">
        <v>70558</v>
      </c>
      <c r="B1" t="s">
        <v>71054</v>
      </c>
      <c r="C1" t="s">
        <v>71055</v>
      </c>
      <c r="D1" t="s">
        <v>71056</v>
      </c>
      <c r="E1" t="s">
        <v>70603</v>
      </c>
      <c r="F1" t="s">
        <v>70604</v>
      </c>
      <c r="G1" t="s">
        <v>70605</v>
      </c>
      <c r="H1" t="s">
        <v>70606</v>
      </c>
    </row>
    <row r="2" spans="1:8" x14ac:dyDescent="0.25">
      <c r="C2" t="str">
        <f>IF(D2="","",1)</f>
        <v/>
      </c>
      <c r="D2" t="str">
        <f>IF(RAB!C20="","",RAB!C20)</f>
        <v/>
      </c>
    </row>
    <row r="3" spans="1:8" x14ac:dyDescent="0.25">
      <c r="C3" t="str">
        <f>IF(D3="","",2)</f>
        <v/>
      </c>
      <c r="D3" t="str">
        <f>IF(RAB!C21="","",RAB!C21)</f>
        <v/>
      </c>
    </row>
    <row r="4" spans="1:8" x14ac:dyDescent="0.25">
      <c r="C4" t="str">
        <f>IF(D4="","",3)</f>
        <v/>
      </c>
      <c r="D4" t="str">
        <f>IF(RAB!C22="","",RAB!C22)</f>
        <v/>
      </c>
    </row>
    <row r="5" spans="1:8" x14ac:dyDescent="0.25">
      <c r="C5" t="str">
        <f>IF(D5="","",4)</f>
        <v/>
      </c>
      <c r="D5" t="str">
        <f>IF(RAB!C23="","",RAB!C23)</f>
        <v/>
      </c>
    </row>
    <row r="6" spans="1:8" x14ac:dyDescent="0.25">
      <c r="C6" t="str">
        <f>IF(D6="","",5)</f>
        <v/>
      </c>
      <c r="D6" t="str">
        <f>IF(RAB!C24="","",RAB!C24)</f>
        <v/>
      </c>
    </row>
    <row r="7" spans="1:8" x14ac:dyDescent="0.25">
      <c r="C7" t="str">
        <f>IF(D7="","",6)</f>
        <v/>
      </c>
      <c r="D7" t="str">
        <f>IF(RAB!C25="","",RAB!C25)</f>
        <v/>
      </c>
    </row>
    <row r="8" spans="1:8" x14ac:dyDescent="0.25">
      <c r="C8" t="str">
        <f>IF(D8="","",7)</f>
        <v/>
      </c>
      <c r="D8" t="str">
        <f>IF(RAB!C26="","",RAB!C26)</f>
        <v/>
      </c>
    </row>
    <row r="9" spans="1:8" x14ac:dyDescent="0.25">
      <c r="C9" t="str">
        <f>IF(D9="","",8)</f>
        <v/>
      </c>
      <c r="D9" t="str">
        <f>IF(RAB!C27="","",RAB!C27)</f>
        <v/>
      </c>
    </row>
    <row r="10" spans="1:8" x14ac:dyDescent="0.25">
      <c r="C10" t="str">
        <f>IF(D10="","",9)</f>
        <v/>
      </c>
      <c r="D10" t="str">
        <f>IF(RAB!C28="","",RAB!C28)</f>
        <v/>
      </c>
    </row>
    <row r="11" spans="1:8" x14ac:dyDescent="0.25">
      <c r="C11" t="str">
        <f>IF(D11="","",10)</f>
        <v/>
      </c>
      <c r="D11" t="str">
        <f>IF(RAB!C29="","",RAB!C29)</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G11"/>
  <sheetViews>
    <sheetView workbookViewId="0">
      <selection activeCell="B2" sqref="B2"/>
    </sheetView>
  </sheetViews>
  <sheetFormatPr defaultRowHeight="15" x14ac:dyDescent="0.25"/>
  <cols>
    <col min="1" max="1" width="9" bestFit="1" customWidth="1"/>
    <col min="2" max="2" width="17.28515625" bestFit="1" customWidth="1"/>
    <col min="3" max="3" width="11.7109375" bestFit="1" customWidth="1"/>
    <col min="4" max="4" width="14.7109375" bestFit="1" customWidth="1"/>
    <col min="5" max="5" width="11.5703125" bestFit="1" customWidth="1"/>
    <col min="6" max="6" width="18.28515625" bestFit="1" customWidth="1"/>
    <col min="7" max="7" width="17" bestFit="1" customWidth="1"/>
  </cols>
  <sheetData>
    <row r="1" spans="1:7" x14ac:dyDescent="0.25">
      <c r="A1" t="s">
        <v>71054</v>
      </c>
      <c r="B1" t="s">
        <v>71057</v>
      </c>
      <c r="C1" t="s">
        <v>71058</v>
      </c>
      <c r="D1" t="s">
        <v>70603</v>
      </c>
      <c r="E1" t="s">
        <v>70604</v>
      </c>
      <c r="F1" t="s">
        <v>70605</v>
      </c>
      <c r="G1" t="s">
        <v>70606</v>
      </c>
    </row>
    <row r="2" spans="1:7" x14ac:dyDescent="0.25">
      <c r="B2" t="str">
        <f>IF(C2="","",1)</f>
        <v/>
      </c>
      <c r="C2" t="str">
        <f>IF(RAB!N20="","",RAB!N20)</f>
        <v/>
      </c>
    </row>
    <row r="3" spans="1:7" x14ac:dyDescent="0.25">
      <c r="B3" t="str">
        <f>IF(C3="","",2)</f>
        <v/>
      </c>
      <c r="C3" t="str">
        <f>IF(RAB!N21="","",RAB!N21)</f>
        <v/>
      </c>
    </row>
    <row r="4" spans="1:7" x14ac:dyDescent="0.25">
      <c r="B4" t="str">
        <f>IF(C4="","",3)</f>
        <v/>
      </c>
      <c r="C4" t="str">
        <f>IF(RAB!N22="","",RAB!N22)</f>
        <v/>
      </c>
    </row>
    <row r="5" spans="1:7" x14ac:dyDescent="0.25">
      <c r="B5" t="str">
        <f>IF(C5="","",4)</f>
        <v/>
      </c>
      <c r="C5" t="str">
        <f>IF(RAB!N23="","",RAB!N23)</f>
        <v/>
      </c>
    </row>
    <row r="6" spans="1:7" x14ac:dyDescent="0.25">
      <c r="B6" t="str">
        <f>IF(C6="","",5)</f>
        <v/>
      </c>
      <c r="C6" t="str">
        <f>IF(RAB!N24="","",RAB!N24)</f>
        <v/>
      </c>
    </row>
    <row r="7" spans="1:7" x14ac:dyDescent="0.25">
      <c r="B7" t="str">
        <f>IF(C7="","",6)</f>
        <v/>
      </c>
      <c r="C7" t="str">
        <f>IF(RAB!N25="","",RAB!N25)</f>
        <v/>
      </c>
    </row>
    <row r="8" spans="1:7" x14ac:dyDescent="0.25">
      <c r="B8" t="str">
        <f>IF(C8="","",7)</f>
        <v/>
      </c>
      <c r="C8" t="str">
        <f>IF(RAB!N26="","",RAB!N26)</f>
        <v/>
      </c>
    </row>
    <row r="9" spans="1:7" x14ac:dyDescent="0.25">
      <c r="B9" t="str">
        <f>IF(C9="","",8)</f>
        <v/>
      </c>
      <c r="C9" t="str">
        <f>IF(RAB!N27="","",RAB!N27)</f>
        <v/>
      </c>
    </row>
    <row r="10" spans="1:7" x14ac:dyDescent="0.25">
      <c r="B10" t="str">
        <f>IF(C10="","",9)</f>
        <v/>
      </c>
      <c r="C10" t="str">
        <f>IF(RAB!N28="","",RAB!N28)</f>
        <v/>
      </c>
    </row>
    <row r="11" spans="1:7" x14ac:dyDescent="0.25">
      <c r="B11" t="str">
        <f>IF(C11="","",10)</f>
        <v/>
      </c>
      <c r="C11" t="str">
        <f>IF(RAB!N29="","",RAB!N29)</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sheetPr>
  <dimension ref="A1:AA4"/>
  <sheetViews>
    <sheetView topLeftCell="J24" workbookViewId="0">
      <selection activeCell="I2" sqref="I2:I691"/>
    </sheetView>
  </sheetViews>
  <sheetFormatPr defaultRowHeight="15" x14ac:dyDescent="0.25"/>
  <cols>
    <col min="1" max="2" width="10.7109375" bestFit="1" customWidth="1"/>
    <col min="3" max="3" width="13.42578125" bestFit="1" customWidth="1"/>
    <col min="4" max="4" width="13.28515625" bestFit="1" customWidth="1"/>
    <col min="5" max="5" width="14.28515625" bestFit="1" customWidth="1"/>
    <col min="8" max="8" width="9.42578125" bestFit="1" customWidth="1"/>
    <col min="10" max="10" width="15" bestFit="1" customWidth="1"/>
    <col min="11" max="11" width="9.7109375" bestFit="1" customWidth="1"/>
    <col min="15" max="15" width="15.5703125" bestFit="1" customWidth="1"/>
    <col min="16" max="16" width="15.28515625" bestFit="1" customWidth="1"/>
    <col min="17" max="17" width="14.42578125" bestFit="1" customWidth="1"/>
    <col min="18" max="18" width="15.42578125" bestFit="1" customWidth="1"/>
    <col min="19" max="19" width="12.42578125" bestFit="1" customWidth="1"/>
    <col min="20" max="20" width="17.7109375" bestFit="1" customWidth="1"/>
    <col min="21" max="22" width="13.28515625" bestFit="1" customWidth="1"/>
    <col min="23" max="23" width="18.28515625" bestFit="1" customWidth="1"/>
    <col min="24" max="24" width="14.7109375" bestFit="1" customWidth="1"/>
    <col min="25" max="25" width="11.5703125" bestFit="1" customWidth="1"/>
    <col min="26" max="26" width="18.28515625" bestFit="1" customWidth="1"/>
    <col min="27" max="27" width="17" bestFit="1" customWidth="1"/>
  </cols>
  <sheetData>
    <row r="1" spans="1:27" x14ac:dyDescent="0.25">
      <c r="A1" t="s">
        <v>70558</v>
      </c>
      <c r="B1" t="s">
        <v>71059</v>
      </c>
      <c r="C1" t="s">
        <v>71060</v>
      </c>
      <c r="D1" t="s">
        <v>71061</v>
      </c>
      <c r="E1" t="s">
        <v>71062</v>
      </c>
      <c r="F1" t="s">
        <v>71063</v>
      </c>
      <c r="G1" t="s">
        <v>71064</v>
      </c>
      <c r="H1" t="s">
        <v>71065</v>
      </c>
      <c r="I1" t="s">
        <v>70593</v>
      </c>
      <c r="J1" t="s">
        <v>71066</v>
      </c>
      <c r="K1" t="s">
        <v>71067</v>
      </c>
      <c r="L1" t="s">
        <v>71068</v>
      </c>
      <c r="M1" t="s">
        <v>71069</v>
      </c>
      <c r="N1" t="s">
        <v>71070</v>
      </c>
      <c r="O1" t="s">
        <v>70588</v>
      </c>
      <c r="P1" t="s">
        <v>70590</v>
      </c>
      <c r="Q1" t="s">
        <v>71071</v>
      </c>
      <c r="R1" t="s">
        <v>70591</v>
      </c>
      <c r="S1" t="s">
        <v>71072</v>
      </c>
      <c r="T1" t="s">
        <v>71073</v>
      </c>
      <c r="U1" t="s">
        <v>71074</v>
      </c>
      <c r="V1" t="s">
        <v>71075</v>
      </c>
      <c r="W1" t="s">
        <v>71076</v>
      </c>
      <c r="X1" t="s">
        <v>70603</v>
      </c>
      <c r="Y1" t="s">
        <v>70604</v>
      </c>
      <c r="Z1" t="s">
        <v>70605</v>
      </c>
      <c r="AA1" t="s">
        <v>70606</v>
      </c>
    </row>
    <row r="2" spans="1:27" x14ac:dyDescent="0.25">
      <c r="B2">
        <v>1</v>
      </c>
      <c r="C2">
        <v>1</v>
      </c>
      <c r="D2" t="s">
        <v>71081</v>
      </c>
      <c r="E2" t="s">
        <v>289</v>
      </c>
      <c r="F2" t="s">
        <v>36</v>
      </c>
      <c r="G2" t="s">
        <v>71848</v>
      </c>
      <c r="H2">
        <v>1</v>
      </c>
      <c r="O2" t="s">
        <v>71078</v>
      </c>
      <c r="P2">
        <v>1</v>
      </c>
      <c r="Q2">
        <v>3000000</v>
      </c>
      <c r="R2">
        <v>3000000</v>
      </c>
      <c r="W2">
        <v>4711</v>
      </c>
    </row>
    <row r="3" spans="1:27" x14ac:dyDescent="0.25">
      <c r="B3">
        <v>2</v>
      </c>
      <c r="C3">
        <v>2</v>
      </c>
      <c r="D3" t="s">
        <v>71081</v>
      </c>
      <c r="E3" t="s">
        <v>290</v>
      </c>
      <c r="F3" t="s">
        <v>36</v>
      </c>
      <c r="G3" t="s">
        <v>71848</v>
      </c>
      <c r="H3">
        <v>1</v>
      </c>
      <c r="O3" t="s">
        <v>71078</v>
      </c>
      <c r="P3">
        <v>1</v>
      </c>
      <c r="Q3">
        <v>2000000</v>
      </c>
      <c r="R3">
        <v>2000000</v>
      </c>
      <c r="W3">
        <v>4711</v>
      </c>
    </row>
    <row r="4" spans="1:27" x14ac:dyDescent="0.25">
      <c r="B4">
        <v>3</v>
      </c>
      <c r="C4">
        <v>3</v>
      </c>
      <c r="D4" t="s">
        <v>71081</v>
      </c>
      <c r="E4" t="s">
        <v>291</v>
      </c>
      <c r="F4" t="s">
        <v>36</v>
      </c>
      <c r="G4" t="s">
        <v>71848</v>
      </c>
      <c r="H4">
        <v>1</v>
      </c>
      <c r="O4" t="s">
        <v>71078</v>
      </c>
      <c r="P4">
        <v>1</v>
      </c>
      <c r="Q4">
        <v>1000000</v>
      </c>
      <c r="R4">
        <v>1000000</v>
      </c>
      <c r="W4">
        <v>4711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FF0000"/>
  </sheetPr>
  <dimension ref="A1:O1"/>
  <sheetViews>
    <sheetView topLeftCell="A671" workbookViewId="0">
      <selection activeCell="I2" sqref="I2:I691"/>
    </sheetView>
  </sheetViews>
  <sheetFormatPr defaultRowHeight="15" x14ac:dyDescent="0.25"/>
  <cols>
    <col min="1" max="2" width="10.7109375" bestFit="1" customWidth="1"/>
    <col min="3" max="3" width="9.42578125" bestFit="1" customWidth="1"/>
    <col min="5" max="5" width="8.7109375" style="469"/>
    <col min="6" max="6" width="15.5703125" bestFit="1" customWidth="1"/>
    <col min="7" max="7" width="8.5703125" bestFit="1" customWidth="1"/>
    <col min="8" max="8" width="15.28515625" bestFit="1" customWidth="1"/>
    <col min="9" max="9" width="15.42578125" bestFit="1" customWidth="1"/>
    <col min="10" max="10" width="11.7109375" bestFit="1" customWidth="1"/>
    <col min="11" max="11" width="13.28515625" bestFit="1" customWidth="1"/>
    <col min="12" max="12" width="14.7109375" bestFit="1" customWidth="1"/>
    <col min="13" max="13" width="11.5703125" bestFit="1" customWidth="1"/>
    <col min="14" max="14" width="18.28515625" bestFit="1" customWidth="1"/>
    <col min="15" max="15" width="17" bestFit="1" customWidth="1"/>
  </cols>
  <sheetData>
    <row r="1" spans="1:15" x14ac:dyDescent="0.25">
      <c r="A1" t="s">
        <v>70558</v>
      </c>
      <c r="B1" t="s">
        <v>71059</v>
      </c>
      <c r="C1" t="s">
        <v>71084</v>
      </c>
      <c r="D1" t="s">
        <v>71085</v>
      </c>
      <c r="E1" s="469" t="s">
        <v>71086</v>
      </c>
      <c r="F1" t="s">
        <v>70588</v>
      </c>
      <c r="G1" t="s">
        <v>70589</v>
      </c>
      <c r="H1" t="s">
        <v>70590</v>
      </c>
      <c r="I1" t="s">
        <v>70591</v>
      </c>
      <c r="J1" t="s">
        <v>71087</v>
      </c>
      <c r="K1" t="s">
        <v>71075</v>
      </c>
      <c r="L1" t="s">
        <v>70603</v>
      </c>
      <c r="M1" t="s">
        <v>70604</v>
      </c>
      <c r="N1" t="s">
        <v>70605</v>
      </c>
      <c r="O1" t="s">
        <v>70606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FF0000"/>
  </sheetPr>
  <dimension ref="A1:AY501"/>
  <sheetViews>
    <sheetView topLeftCell="A480" workbookViewId="0">
      <selection activeCell="I500" sqref="I500"/>
    </sheetView>
  </sheetViews>
  <sheetFormatPr defaultRowHeight="15" x14ac:dyDescent="0.25"/>
  <cols>
    <col min="1" max="1" width="15.7109375" customWidth="1"/>
    <col min="2" max="2" width="3.7109375" customWidth="1"/>
    <col min="6" max="6" width="43.7109375" bestFit="1" customWidth="1"/>
    <col min="9" max="9" width="10.42578125" bestFit="1" customWidth="1"/>
    <col min="11" max="11" width="40.7109375" bestFit="1" customWidth="1"/>
    <col min="12" max="12" width="11.5703125" bestFit="1" customWidth="1"/>
    <col min="13" max="13" width="16.7109375" bestFit="1" customWidth="1"/>
    <col min="14" max="14" width="32.28515625" bestFit="1" customWidth="1"/>
    <col min="15" max="15" width="37.28515625" bestFit="1" customWidth="1"/>
    <col min="16" max="16" width="26" bestFit="1" customWidth="1"/>
    <col min="17" max="17" width="37.28515625" bestFit="1" customWidth="1"/>
    <col min="18" max="18" width="25.42578125" bestFit="1" customWidth="1"/>
    <col min="19" max="19" width="39.7109375" bestFit="1" customWidth="1"/>
    <col min="20" max="20" width="25.5703125" bestFit="1" customWidth="1"/>
    <col min="21" max="21" width="40.7109375" bestFit="1" customWidth="1"/>
  </cols>
  <sheetData>
    <row r="1" spans="1:21" ht="15.75" thickBot="1" x14ac:dyDescent="0.3">
      <c r="A1" t="s">
        <v>71094</v>
      </c>
      <c r="B1" t="s">
        <v>71095</v>
      </c>
      <c r="D1" s="495" t="s">
        <v>509</v>
      </c>
      <c r="E1" s="344" t="s">
        <v>510</v>
      </c>
      <c r="F1" s="345" t="s">
        <v>511</v>
      </c>
      <c r="G1" s="346" t="s">
        <v>512</v>
      </c>
      <c r="H1" s="346" t="s">
        <v>513</v>
      </c>
      <c r="I1" s="469" t="s">
        <v>760</v>
      </c>
      <c r="K1" t="s">
        <v>677</v>
      </c>
      <c r="L1" s="133" t="s">
        <v>634</v>
      </c>
      <c r="M1" s="133" t="s">
        <v>632</v>
      </c>
      <c r="N1" s="133" t="s">
        <v>628</v>
      </c>
      <c r="O1" s="133" t="s">
        <v>626</v>
      </c>
      <c r="P1" s="133" t="s">
        <v>629</v>
      </c>
      <c r="Q1" s="133" t="s">
        <v>633</v>
      </c>
      <c r="R1" s="133" t="s">
        <v>627</v>
      </c>
      <c r="S1" s="133" t="s">
        <v>635</v>
      </c>
      <c r="T1" s="133" t="s">
        <v>630</v>
      </c>
      <c r="U1" s="133" t="s">
        <v>631</v>
      </c>
    </row>
    <row r="2" spans="1:21" ht="15.75" thickBot="1" x14ac:dyDescent="0.3">
      <c r="A2" s="493" t="s">
        <v>71101</v>
      </c>
      <c r="B2" s="494">
        <v>0</v>
      </c>
      <c r="C2" s="497"/>
      <c r="D2" s="496" t="s">
        <v>566</v>
      </c>
      <c r="E2" s="348">
        <v>1</v>
      </c>
      <c r="F2" s="349" t="s">
        <v>567</v>
      </c>
      <c r="G2" s="347" t="s">
        <v>566</v>
      </c>
      <c r="H2" s="792" t="s">
        <v>64382</v>
      </c>
      <c r="I2" s="470">
        <v>5.0999999999999997E-2</v>
      </c>
      <c r="K2" t="s">
        <v>636</v>
      </c>
      <c r="L2" t="s">
        <v>636</v>
      </c>
      <c r="M2" t="s">
        <v>71693</v>
      </c>
      <c r="N2" t="s">
        <v>71728</v>
      </c>
      <c r="O2" s="343" t="s">
        <v>646</v>
      </c>
      <c r="P2" t="s">
        <v>71696</v>
      </c>
      <c r="Q2" t="s">
        <v>652</v>
      </c>
      <c r="R2" t="s">
        <v>658</v>
      </c>
      <c r="S2" t="s">
        <v>662</v>
      </c>
      <c r="T2" t="s">
        <v>667</v>
      </c>
      <c r="U2" t="s">
        <v>671</v>
      </c>
    </row>
    <row r="3" spans="1:21" ht="15.75" thickBot="1" x14ac:dyDescent="0.3">
      <c r="A3" s="493" t="s">
        <v>623</v>
      </c>
      <c r="B3" s="494">
        <v>1</v>
      </c>
      <c r="C3" s="497"/>
      <c r="D3" s="496" t="s">
        <v>532</v>
      </c>
      <c r="E3" s="348">
        <v>1</v>
      </c>
      <c r="F3" s="349" t="s">
        <v>533</v>
      </c>
      <c r="G3" s="347" t="s">
        <v>532</v>
      </c>
      <c r="H3" s="792" t="s">
        <v>64382</v>
      </c>
      <c r="I3" s="470">
        <v>7.8E-2</v>
      </c>
      <c r="K3" t="s">
        <v>637</v>
      </c>
      <c r="L3" t="s">
        <v>637</v>
      </c>
      <c r="M3" t="s">
        <v>641</v>
      </c>
      <c r="N3" t="s">
        <v>71700</v>
      </c>
      <c r="O3" s="343" t="s">
        <v>647</v>
      </c>
      <c r="P3" t="s">
        <v>71697</v>
      </c>
      <c r="Q3" t="s">
        <v>653</v>
      </c>
      <c r="R3" t="s">
        <v>659</v>
      </c>
      <c r="S3" t="s">
        <v>663</v>
      </c>
      <c r="T3" t="s">
        <v>668</v>
      </c>
      <c r="U3" t="s">
        <v>672</v>
      </c>
    </row>
    <row r="4" spans="1:21" ht="15.75" thickBot="1" x14ac:dyDescent="0.3">
      <c r="A4" s="493" t="s">
        <v>71096</v>
      </c>
      <c r="B4" s="494">
        <v>2</v>
      </c>
      <c r="C4" s="497"/>
      <c r="D4" s="496" t="s">
        <v>556</v>
      </c>
      <c r="E4" s="348">
        <v>1</v>
      </c>
      <c r="F4" s="349" t="s">
        <v>557</v>
      </c>
      <c r="G4" s="347" t="s">
        <v>556</v>
      </c>
      <c r="H4" s="792" t="s">
        <v>64382</v>
      </c>
      <c r="I4" s="470">
        <v>0.129</v>
      </c>
      <c r="K4" t="s">
        <v>638</v>
      </c>
      <c r="L4" t="s">
        <v>638</v>
      </c>
      <c r="M4" t="s">
        <v>642</v>
      </c>
      <c r="O4" s="343"/>
      <c r="P4" t="s">
        <v>71698</v>
      </c>
      <c r="Q4" t="s">
        <v>71699</v>
      </c>
      <c r="R4" t="s">
        <v>660</v>
      </c>
      <c r="S4" t="s">
        <v>664</v>
      </c>
      <c r="T4" t="s">
        <v>669</v>
      </c>
      <c r="U4" t="s">
        <v>673</v>
      </c>
    </row>
    <row r="5" spans="1:21" ht="15.75" thickBot="1" x14ac:dyDescent="0.3">
      <c r="A5" s="493" t="s">
        <v>71097</v>
      </c>
      <c r="B5" s="494">
        <v>3</v>
      </c>
      <c r="C5" s="497"/>
      <c r="D5" s="496" t="s">
        <v>569</v>
      </c>
      <c r="E5" s="348">
        <v>1</v>
      </c>
      <c r="F5" s="349" t="s">
        <v>570</v>
      </c>
      <c r="G5" s="347" t="s">
        <v>569</v>
      </c>
      <c r="H5" s="792" t="s">
        <v>64382</v>
      </c>
      <c r="I5" s="470">
        <v>8.5999999999999993E-2</v>
      </c>
      <c r="K5" t="s">
        <v>639</v>
      </c>
      <c r="L5" t="s">
        <v>639</v>
      </c>
      <c r="M5" t="s">
        <v>71694</v>
      </c>
      <c r="P5" t="s">
        <v>684</v>
      </c>
      <c r="Q5" t="s">
        <v>655</v>
      </c>
      <c r="S5" t="s">
        <v>666</v>
      </c>
      <c r="T5" t="s">
        <v>670</v>
      </c>
      <c r="U5" t="s">
        <v>674</v>
      </c>
    </row>
    <row r="6" spans="1:21" ht="15.75" thickBot="1" x14ac:dyDescent="0.3">
      <c r="A6" s="493" t="s">
        <v>71098</v>
      </c>
      <c r="B6" s="494">
        <v>4</v>
      </c>
      <c r="C6" s="497"/>
      <c r="D6" s="496" t="s">
        <v>523</v>
      </c>
      <c r="E6" s="348">
        <v>1</v>
      </c>
      <c r="F6" s="349" t="s">
        <v>524</v>
      </c>
      <c r="G6" s="347" t="s">
        <v>523</v>
      </c>
      <c r="H6" s="792" t="s">
        <v>64382</v>
      </c>
      <c r="I6" s="470">
        <v>8.5999999999999993E-2</v>
      </c>
      <c r="K6" t="s">
        <v>640</v>
      </c>
      <c r="M6" t="s">
        <v>71695</v>
      </c>
      <c r="U6" t="s">
        <v>675</v>
      </c>
    </row>
    <row r="7" spans="1:21" x14ac:dyDescent="0.25">
      <c r="A7" s="493" t="s">
        <v>624</v>
      </c>
      <c r="B7" s="494">
        <v>5</v>
      </c>
      <c r="D7" s="347" t="s">
        <v>589</v>
      </c>
      <c r="E7" s="348">
        <v>1</v>
      </c>
      <c r="F7" s="349" t="s">
        <v>590</v>
      </c>
      <c r="G7" s="347" t="s">
        <v>589</v>
      </c>
      <c r="H7" s="792" t="s">
        <v>64382</v>
      </c>
      <c r="I7" s="470">
        <v>9.9000000000000005E-2</v>
      </c>
      <c r="K7" t="s">
        <v>641</v>
      </c>
      <c r="U7" t="s">
        <v>71692</v>
      </c>
    </row>
    <row r="8" spans="1:21" x14ac:dyDescent="0.25">
      <c r="D8" s="347" t="s">
        <v>552</v>
      </c>
      <c r="E8" s="348">
        <v>1</v>
      </c>
      <c r="F8" s="349" t="s">
        <v>553</v>
      </c>
      <c r="G8" s="347" t="s">
        <v>552</v>
      </c>
      <c r="H8" s="792" t="s">
        <v>64382</v>
      </c>
      <c r="I8" s="470">
        <v>0.24199999999999999</v>
      </c>
      <c r="K8" t="s">
        <v>642</v>
      </c>
    </row>
    <row r="9" spans="1:21" x14ac:dyDescent="0.25">
      <c r="D9" s="347" t="s">
        <v>542</v>
      </c>
      <c r="E9" s="348">
        <v>1</v>
      </c>
      <c r="F9" s="349" t="s">
        <v>543</v>
      </c>
      <c r="G9" s="347" t="s">
        <v>542</v>
      </c>
      <c r="H9" s="792" t="s">
        <v>64382</v>
      </c>
      <c r="I9" s="470">
        <v>4.1000000000000002E-2</v>
      </c>
      <c r="K9" t="s">
        <v>643</v>
      </c>
    </row>
    <row r="10" spans="1:21" x14ac:dyDescent="0.25">
      <c r="D10" s="347" t="s">
        <v>579</v>
      </c>
      <c r="E10" s="348">
        <v>1</v>
      </c>
      <c r="F10" s="349" t="s">
        <v>580</v>
      </c>
      <c r="G10" s="347" t="s">
        <v>579</v>
      </c>
      <c r="H10" s="792" t="s">
        <v>64382</v>
      </c>
      <c r="I10" s="470">
        <v>0.114</v>
      </c>
      <c r="K10" t="s">
        <v>644</v>
      </c>
    </row>
    <row r="11" spans="1:21" x14ac:dyDescent="0.25">
      <c r="D11" s="347" t="s">
        <v>564</v>
      </c>
      <c r="E11" s="348">
        <v>1</v>
      </c>
      <c r="F11" s="349" t="s">
        <v>565</v>
      </c>
      <c r="G11" s="347" t="s">
        <v>564</v>
      </c>
      <c r="H11" s="792" t="s">
        <v>64382</v>
      </c>
      <c r="I11" s="470">
        <v>0.14599999999999999</v>
      </c>
      <c r="K11" t="s">
        <v>645</v>
      </c>
    </row>
    <row r="12" spans="1:21" x14ac:dyDescent="0.25">
      <c r="D12" s="347" t="s">
        <v>547</v>
      </c>
      <c r="E12" s="348">
        <v>1</v>
      </c>
      <c r="F12" s="349" t="s">
        <v>548</v>
      </c>
      <c r="G12" s="347" t="s">
        <v>547</v>
      </c>
      <c r="H12" s="792" t="s">
        <v>64382</v>
      </c>
      <c r="I12" s="470">
        <v>8.4000000000000005E-2</v>
      </c>
      <c r="K12" s="343" t="s">
        <v>646</v>
      </c>
    </row>
    <row r="13" spans="1:21" x14ac:dyDescent="0.25">
      <c r="D13" s="347" t="s">
        <v>554</v>
      </c>
      <c r="E13" s="348">
        <v>1</v>
      </c>
      <c r="F13" s="349" t="s">
        <v>555</v>
      </c>
      <c r="G13" s="347" t="s">
        <v>554</v>
      </c>
      <c r="H13" s="792" t="s">
        <v>64382</v>
      </c>
      <c r="I13" s="470">
        <v>8.2000000000000003E-2</v>
      </c>
      <c r="K13" s="343" t="s">
        <v>647</v>
      </c>
    </row>
    <row r="14" spans="1:21" x14ac:dyDescent="0.25">
      <c r="D14" s="347" t="s">
        <v>610</v>
      </c>
      <c r="E14" s="348">
        <v>1</v>
      </c>
      <c r="F14" s="349" t="s">
        <v>611</v>
      </c>
      <c r="G14" s="347" t="s">
        <v>610</v>
      </c>
      <c r="H14" s="792" t="s">
        <v>64382</v>
      </c>
      <c r="I14" s="470">
        <v>0.104</v>
      </c>
      <c r="K14" t="s">
        <v>648</v>
      </c>
    </row>
    <row r="15" spans="1:21" x14ac:dyDescent="0.25">
      <c r="D15" s="347" t="s">
        <v>537</v>
      </c>
      <c r="E15" s="348">
        <v>1</v>
      </c>
      <c r="F15" s="349" t="s">
        <v>538</v>
      </c>
      <c r="G15" s="347" t="s">
        <v>537</v>
      </c>
      <c r="H15" s="792" t="s">
        <v>64382</v>
      </c>
      <c r="I15" s="470">
        <v>6.7000000000000004E-2</v>
      </c>
      <c r="K15" t="s">
        <v>649</v>
      </c>
    </row>
    <row r="16" spans="1:21" x14ac:dyDescent="0.25">
      <c r="D16" s="347" t="s">
        <v>544</v>
      </c>
      <c r="E16" s="348">
        <v>1</v>
      </c>
      <c r="F16" s="349" t="s">
        <v>545</v>
      </c>
      <c r="G16" s="347" t="s">
        <v>544</v>
      </c>
      <c r="H16" s="792" t="s">
        <v>64382</v>
      </c>
      <c r="I16" s="470">
        <v>8.1000000000000003E-2</v>
      </c>
      <c r="K16" t="s">
        <v>650</v>
      </c>
    </row>
    <row r="17" spans="4:11" x14ac:dyDescent="0.25">
      <c r="D17" s="347" t="s">
        <v>540</v>
      </c>
      <c r="E17" s="348">
        <v>1</v>
      </c>
      <c r="F17" s="349" t="s">
        <v>541</v>
      </c>
      <c r="G17" s="347" t="s">
        <v>540</v>
      </c>
      <c r="H17" s="792" t="s">
        <v>64382</v>
      </c>
      <c r="I17" s="470">
        <v>0.04</v>
      </c>
      <c r="K17" t="s">
        <v>651</v>
      </c>
    </row>
    <row r="18" spans="4:11" x14ac:dyDescent="0.25">
      <c r="D18" s="347" t="s">
        <v>71818</v>
      </c>
      <c r="E18" s="348">
        <v>1</v>
      </c>
      <c r="F18" s="742" t="s">
        <v>71817</v>
      </c>
      <c r="G18" s="743" t="s">
        <v>71818</v>
      </c>
      <c r="H18" s="792" t="s">
        <v>64382</v>
      </c>
      <c r="I18" s="470">
        <v>0.105</v>
      </c>
      <c r="K18" t="s">
        <v>652</v>
      </c>
    </row>
    <row r="19" spans="4:11" x14ac:dyDescent="0.25">
      <c r="D19" s="347" t="s">
        <v>601</v>
      </c>
      <c r="E19" s="348">
        <v>1</v>
      </c>
      <c r="F19" s="349" t="s">
        <v>602</v>
      </c>
      <c r="G19" s="347" t="s">
        <v>601</v>
      </c>
      <c r="H19" s="792" t="s">
        <v>64382</v>
      </c>
      <c r="I19" s="470">
        <v>0.105</v>
      </c>
      <c r="K19" t="s">
        <v>653</v>
      </c>
    </row>
    <row r="20" spans="4:11" x14ac:dyDescent="0.25">
      <c r="D20" s="347" t="s">
        <v>514</v>
      </c>
      <c r="E20" s="348">
        <v>1</v>
      </c>
      <c r="F20" s="349" t="s">
        <v>515</v>
      </c>
      <c r="G20" s="347" t="s">
        <v>514</v>
      </c>
      <c r="H20" s="792" t="s">
        <v>64382</v>
      </c>
      <c r="I20" s="470">
        <v>0.187</v>
      </c>
      <c r="K20" t="s">
        <v>654</v>
      </c>
    </row>
    <row r="21" spans="4:11" x14ac:dyDescent="0.25">
      <c r="D21" s="347" t="s">
        <v>534</v>
      </c>
      <c r="E21" s="348">
        <v>1</v>
      </c>
      <c r="F21" s="349" t="s">
        <v>535</v>
      </c>
      <c r="G21" s="347" t="s">
        <v>534</v>
      </c>
      <c r="H21" s="792" t="s">
        <v>64382</v>
      </c>
      <c r="I21" s="470">
        <v>0.23200000000000001</v>
      </c>
      <c r="K21" t="s">
        <v>655</v>
      </c>
    </row>
    <row r="22" spans="4:11" x14ac:dyDescent="0.25">
      <c r="D22" s="347" t="s">
        <v>527</v>
      </c>
      <c r="E22" s="348">
        <v>1</v>
      </c>
      <c r="F22" s="349" t="s">
        <v>528</v>
      </c>
      <c r="G22" s="347" t="s">
        <v>527</v>
      </c>
      <c r="H22" s="792" t="s">
        <v>64382</v>
      </c>
      <c r="I22" s="470">
        <v>0.06</v>
      </c>
      <c r="K22" t="s">
        <v>656</v>
      </c>
    </row>
    <row r="23" spans="4:11" x14ac:dyDescent="0.25">
      <c r="D23" s="347" t="s">
        <v>519</v>
      </c>
      <c r="E23" s="348">
        <v>1</v>
      </c>
      <c r="F23" s="349" t="s">
        <v>520</v>
      </c>
      <c r="G23" s="347" t="s">
        <v>519</v>
      </c>
      <c r="H23" s="792" t="s">
        <v>64382</v>
      </c>
      <c r="I23" s="470">
        <v>5.7000000000000002E-2</v>
      </c>
      <c r="K23" t="s">
        <v>657</v>
      </c>
    </row>
    <row r="24" spans="4:11" x14ac:dyDescent="0.25">
      <c r="D24" s="347" t="s">
        <v>581</v>
      </c>
      <c r="E24" s="348">
        <v>1</v>
      </c>
      <c r="F24" s="349" t="s">
        <v>582</v>
      </c>
      <c r="G24" s="347" t="s">
        <v>581</v>
      </c>
      <c r="H24" s="792" t="s">
        <v>64382</v>
      </c>
      <c r="I24" s="470">
        <v>6.6000000000000003E-2</v>
      </c>
      <c r="K24" t="s">
        <v>658</v>
      </c>
    </row>
    <row r="25" spans="4:11" x14ac:dyDescent="0.25">
      <c r="D25" s="347" t="s">
        <v>575</v>
      </c>
      <c r="E25" s="348">
        <v>1</v>
      </c>
      <c r="F25" s="349" t="s">
        <v>576</v>
      </c>
      <c r="G25" s="347" t="s">
        <v>575</v>
      </c>
      <c r="H25" s="792" t="s">
        <v>64382</v>
      </c>
      <c r="I25" s="470">
        <v>8.5000000000000006E-2</v>
      </c>
      <c r="K25" t="s">
        <v>659</v>
      </c>
    </row>
    <row r="26" spans="4:11" x14ac:dyDescent="0.25">
      <c r="D26" s="347" t="s">
        <v>585</v>
      </c>
      <c r="E26" s="348">
        <v>1</v>
      </c>
      <c r="F26" s="349" t="s">
        <v>586</v>
      </c>
      <c r="G26" s="347" t="s">
        <v>585</v>
      </c>
      <c r="H26" s="792" t="s">
        <v>64382</v>
      </c>
      <c r="I26" s="470">
        <v>0.106</v>
      </c>
      <c r="K26" t="s">
        <v>660</v>
      </c>
    </row>
    <row r="27" spans="4:11" x14ac:dyDescent="0.25">
      <c r="D27" s="347" t="s">
        <v>559</v>
      </c>
      <c r="E27" s="348">
        <v>1</v>
      </c>
      <c r="F27" s="349" t="s">
        <v>560</v>
      </c>
      <c r="G27" s="347" t="s">
        <v>559</v>
      </c>
      <c r="H27" s="792" t="s">
        <v>64382</v>
      </c>
      <c r="I27" s="470">
        <v>0.13300000000000001</v>
      </c>
      <c r="K27" t="s">
        <v>661</v>
      </c>
    </row>
    <row r="28" spans="4:11" x14ac:dyDescent="0.25">
      <c r="D28" s="347" t="s">
        <v>598</v>
      </c>
      <c r="E28" s="348">
        <v>1</v>
      </c>
      <c r="F28" s="349" t="s">
        <v>599</v>
      </c>
      <c r="G28" s="347" t="s">
        <v>598</v>
      </c>
      <c r="H28" s="792" t="s">
        <v>64382</v>
      </c>
      <c r="I28" s="470">
        <v>9.1999999999999998E-2</v>
      </c>
      <c r="K28" t="s">
        <v>662</v>
      </c>
    </row>
    <row r="29" spans="4:11" x14ac:dyDescent="0.25">
      <c r="D29" s="347" t="s">
        <v>593</v>
      </c>
      <c r="E29" s="348">
        <v>1</v>
      </c>
      <c r="F29" s="349" t="s">
        <v>594</v>
      </c>
      <c r="G29" s="347" t="s">
        <v>593</v>
      </c>
      <c r="H29" s="792" t="s">
        <v>64382</v>
      </c>
      <c r="I29" s="470">
        <v>4.1000000000000002E-2</v>
      </c>
      <c r="K29" t="s">
        <v>663</v>
      </c>
    </row>
    <row r="30" spans="4:11" x14ac:dyDescent="0.25">
      <c r="D30" s="347" t="s">
        <v>607</v>
      </c>
      <c r="E30" s="348">
        <v>1</v>
      </c>
      <c r="F30" s="349" t="s">
        <v>608</v>
      </c>
      <c r="G30" s="347" t="s">
        <v>607</v>
      </c>
      <c r="H30" s="792" t="s">
        <v>64382</v>
      </c>
      <c r="I30" s="470">
        <v>6.7000000000000004E-2</v>
      </c>
      <c r="K30" t="s">
        <v>664</v>
      </c>
    </row>
    <row r="31" spans="4:11" x14ac:dyDescent="0.25">
      <c r="D31" s="347">
        <v>11</v>
      </c>
      <c r="E31" s="348">
        <v>54</v>
      </c>
      <c r="F31" s="744" t="s">
        <v>71819</v>
      </c>
      <c r="G31" s="743">
        <v>11</v>
      </c>
      <c r="H31" s="793">
        <v>54</v>
      </c>
      <c r="I31" s="467"/>
      <c r="K31" t="s">
        <v>665</v>
      </c>
    </row>
    <row r="32" spans="4:11" x14ac:dyDescent="0.25">
      <c r="D32" s="347">
        <v>11</v>
      </c>
      <c r="E32" s="348">
        <v>55</v>
      </c>
      <c r="F32" s="742" t="s">
        <v>71820</v>
      </c>
      <c r="G32" s="743">
        <v>11</v>
      </c>
      <c r="H32" s="793">
        <v>55</v>
      </c>
      <c r="I32" s="466"/>
      <c r="K32" t="s">
        <v>666</v>
      </c>
    </row>
    <row r="33" spans="4:48" x14ac:dyDescent="0.25">
      <c r="D33" s="347" t="s">
        <v>613</v>
      </c>
      <c r="E33" s="348">
        <v>51</v>
      </c>
      <c r="F33" s="349" t="s">
        <v>623</v>
      </c>
      <c r="G33" s="347" t="s">
        <v>613</v>
      </c>
      <c r="H33" s="792">
        <v>51</v>
      </c>
      <c r="I33" s="470">
        <v>6.7000000000000004E-2</v>
      </c>
      <c r="K33" t="s">
        <v>667</v>
      </c>
    </row>
    <row r="34" spans="4:48" x14ac:dyDescent="0.25">
      <c r="D34" s="347" t="s">
        <v>613</v>
      </c>
      <c r="E34" s="348">
        <v>4</v>
      </c>
      <c r="F34" s="349" t="s">
        <v>617</v>
      </c>
      <c r="G34" s="347" t="s">
        <v>613</v>
      </c>
      <c r="H34" s="792" t="s">
        <v>49831</v>
      </c>
      <c r="I34" s="470">
        <v>6.8000000000000005E-2</v>
      </c>
      <c r="K34" t="s">
        <v>668</v>
      </c>
    </row>
    <row r="35" spans="4:48" x14ac:dyDescent="0.25">
      <c r="D35" s="347" t="s">
        <v>613</v>
      </c>
      <c r="E35" s="348">
        <v>7</v>
      </c>
      <c r="F35" s="349" t="s">
        <v>620</v>
      </c>
      <c r="G35" s="347" t="s">
        <v>613</v>
      </c>
      <c r="H35" s="792" t="s">
        <v>65352</v>
      </c>
      <c r="I35" s="470">
        <v>0.378</v>
      </c>
      <c r="K35" t="s">
        <v>669</v>
      </c>
    </row>
    <row r="36" spans="4:48" x14ac:dyDescent="0.25">
      <c r="D36" s="347" t="s">
        <v>613</v>
      </c>
      <c r="E36" s="348">
        <v>3</v>
      </c>
      <c r="F36" s="349" t="s">
        <v>616</v>
      </c>
      <c r="G36" s="347" t="s">
        <v>613</v>
      </c>
      <c r="H36" s="792" t="s">
        <v>49467</v>
      </c>
      <c r="I36" s="470">
        <v>0.318</v>
      </c>
      <c r="K36" t="s">
        <v>670</v>
      </c>
    </row>
    <row r="37" spans="4:48" x14ac:dyDescent="0.25">
      <c r="D37" s="347" t="s">
        <v>613</v>
      </c>
      <c r="E37" s="348">
        <v>5</v>
      </c>
      <c r="F37" s="349" t="s">
        <v>618</v>
      </c>
      <c r="G37" s="347" t="s">
        <v>613</v>
      </c>
      <c r="H37" s="792" t="s">
        <v>65353</v>
      </c>
      <c r="I37" s="470">
        <v>0.28599999999999998</v>
      </c>
      <c r="K37" t="s">
        <v>671</v>
      </c>
    </row>
    <row r="38" spans="4:48" x14ac:dyDescent="0.25">
      <c r="D38" s="347" t="s">
        <v>613</v>
      </c>
      <c r="E38" s="348">
        <v>9</v>
      </c>
      <c r="F38" s="349" t="s">
        <v>622</v>
      </c>
      <c r="G38" s="347" t="s">
        <v>613</v>
      </c>
      <c r="H38" s="792" t="s">
        <v>65354</v>
      </c>
      <c r="I38" s="470">
        <v>0.32500000000000001</v>
      </c>
      <c r="K38" t="s">
        <v>672</v>
      </c>
    </row>
    <row r="39" spans="4:48" x14ac:dyDescent="0.25">
      <c r="D39" s="347" t="s">
        <v>550</v>
      </c>
      <c r="E39" s="348">
        <v>1</v>
      </c>
      <c r="F39" s="349" t="s">
        <v>551</v>
      </c>
      <c r="G39" s="347" t="s">
        <v>550</v>
      </c>
      <c r="H39" s="792" t="s">
        <v>64382</v>
      </c>
      <c r="I39" s="470">
        <v>0.154</v>
      </c>
      <c r="K39" t="s">
        <v>673</v>
      </c>
    </row>
    <row r="40" spans="4:48" x14ac:dyDescent="0.25">
      <c r="D40" s="347" t="s">
        <v>613</v>
      </c>
      <c r="E40" s="348">
        <v>2</v>
      </c>
      <c r="F40" s="349" t="s">
        <v>615</v>
      </c>
      <c r="G40" s="347" t="s">
        <v>613</v>
      </c>
      <c r="H40" s="792" t="s">
        <v>49360</v>
      </c>
      <c r="I40" s="470">
        <v>5.0999999999999997E-2</v>
      </c>
      <c r="K40" t="s">
        <v>674</v>
      </c>
    </row>
    <row r="41" spans="4:48" x14ac:dyDescent="0.25">
      <c r="D41" s="347" t="s">
        <v>613</v>
      </c>
      <c r="E41" s="348">
        <v>6</v>
      </c>
      <c r="F41" s="350" t="s">
        <v>619</v>
      </c>
      <c r="G41" s="347" t="s">
        <v>613</v>
      </c>
      <c r="H41" s="792" t="s">
        <v>65355</v>
      </c>
      <c r="I41" s="470">
        <v>0.29099999999999998</v>
      </c>
      <c r="K41" t="s">
        <v>675</v>
      </c>
    </row>
    <row r="42" spans="4:48" x14ac:dyDescent="0.25">
      <c r="D42" s="347" t="s">
        <v>613</v>
      </c>
      <c r="E42" s="348">
        <v>1</v>
      </c>
      <c r="F42" s="350" t="s">
        <v>614</v>
      </c>
      <c r="G42" s="347" t="s">
        <v>613</v>
      </c>
      <c r="H42" s="792" t="s">
        <v>64382</v>
      </c>
      <c r="I42" s="470">
        <v>8.4000000000000005E-2</v>
      </c>
      <c r="K42" t="s">
        <v>676</v>
      </c>
    </row>
    <row r="43" spans="4:48" ht="15.75" thickBot="1" x14ac:dyDescent="0.3">
      <c r="D43" s="347" t="s">
        <v>613</v>
      </c>
      <c r="E43" s="348">
        <v>8</v>
      </c>
      <c r="F43" s="349" t="s">
        <v>621</v>
      </c>
      <c r="G43" s="347" t="s">
        <v>613</v>
      </c>
      <c r="H43" s="792" t="s">
        <v>65356</v>
      </c>
      <c r="I43" s="470">
        <v>0.18099999999999999</v>
      </c>
    </row>
    <row r="44" spans="4:48" ht="15.75" thickBot="1" x14ac:dyDescent="0.3">
      <c r="D44" s="347" t="s">
        <v>613</v>
      </c>
      <c r="E44" s="348">
        <v>52</v>
      </c>
      <c r="F44" s="349" t="s">
        <v>71318</v>
      </c>
      <c r="G44" s="347" t="s">
        <v>613</v>
      </c>
      <c r="H44" s="792">
        <v>52</v>
      </c>
      <c r="I44" s="470">
        <v>3.3000000000000002E-2</v>
      </c>
      <c r="K44" s="446" t="s">
        <v>636</v>
      </c>
      <c r="L44" s="447" t="s">
        <v>637</v>
      </c>
      <c r="M44" s="447" t="s">
        <v>638</v>
      </c>
      <c r="N44" s="447" t="s">
        <v>639</v>
      </c>
      <c r="O44" s="447" t="s">
        <v>71693</v>
      </c>
      <c r="P44" s="447" t="s">
        <v>641</v>
      </c>
      <c r="Q44" s="447" t="s">
        <v>642</v>
      </c>
      <c r="R44" s="450" t="s">
        <v>71694</v>
      </c>
      <c r="S44" s="450" t="s">
        <v>71695</v>
      </c>
      <c r="T44" s="447" t="s">
        <v>71728</v>
      </c>
      <c r="U44" s="447" t="s">
        <v>71700</v>
      </c>
      <c r="V44" s="447" t="s">
        <v>646</v>
      </c>
      <c r="W44" s="447" t="s">
        <v>647</v>
      </c>
      <c r="X44" s="447" t="s">
        <v>71696</v>
      </c>
      <c r="Y44" s="447" t="s">
        <v>71697</v>
      </c>
      <c r="Z44" s="447" t="s">
        <v>71698</v>
      </c>
      <c r="AA44" s="447" t="s">
        <v>684</v>
      </c>
      <c r="AB44" s="447" t="s">
        <v>652</v>
      </c>
      <c r="AC44" s="447" t="s">
        <v>653</v>
      </c>
      <c r="AD44" s="447" t="s">
        <v>71699</v>
      </c>
      <c r="AE44" s="447" t="s">
        <v>655</v>
      </c>
      <c r="AF44" s="447" t="s">
        <v>658</v>
      </c>
      <c r="AG44" s="447" t="s">
        <v>659</v>
      </c>
      <c r="AH44" s="447" t="s">
        <v>660</v>
      </c>
      <c r="AI44" s="447" t="s">
        <v>662</v>
      </c>
      <c r="AJ44" s="447" t="s">
        <v>663</v>
      </c>
      <c r="AK44" s="447" t="s">
        <v>664</v>
      </c>
      <c r="AL44" s="447" t="s">
        <v>666</v>
      </c>
      <c r="AM44" s="447" t="s">
        <v>667</v>
      </c>
      <c r="AN44" s="447" t="s">
        <v>668</v>
      </c>
      <c r="AO44" s="447" t="s">
        <v>669</v>
      </c>
      <c r="AP44" s="447" t="s">
        <v>670</v>
      </c>
      <c r="AQ44" s="447" t="s">
        <v>671</v>
      </c>
      <c r="AR44" s="447" t="s">
        <v>672</v>
      </c>
      <c r="AS44" s="447" t="s">
        <v>673</v>
      </c>
      <c r="AT44" s="447" t="s">
        <v>674</v>
      </c>
      <c r="AU44" s="447" t="s">
        <v>675</v>
      </c>
      <c r="AV44" s="448" t="s">
        <v>71692</v>
      </c>
    </row>
    <row r="45" spans="4:48" x14ac:dyDescent="0.25">
      <c r="D45" s="347" t="s">
        <v>613</v>
      </c>
      <c r="E45" s="348">
        <v>53</v>
      </c>
      <c r="F45" s="349" t="s">
        <v>624</v>
      </c>
      <c r="G45" s="347" t="s">
        <v>613</v>
      </c>
      <c r="H45" s="792">
        <v>53</v>
      </c>
      <c r="I45" s="470">
        <v>2.5999999999999999E-2</v>
      </c>
      <c r="K45" s="449" t="s">
        <v>636</v>
      </c>
      <c r="L45" s="450" t="s">
        <v>637</v>
      </c>
      <c r="M45" s="450" t="s">
        <v>638</v>
      </c>
      <c r="N45" s="450" t="s">
        <v>639</v>
      </c>
      <c r="O45" s="450" t="s">
        <v>71714</v>
      </c>
      <c r="P45" s="450" t="s">
        <v>682</v>
      </c>
      <c r="Q45" s="450" t="s">
        <v>642</v>
      </c>
      <c r="R45" s="450" t="s">
        <v>71721</v>
      </c>
      <c r="S45" s="450" t="s">
        <v>71695</v>
      </c>
      <c r="T45" s="450" t="s">
        <v>71729</v>
      </c>
      <c r="U45" s="450" t="s">
        <v>71731</v>
      </c>
      <c r="V45" s="450" t="s">
        <v>683</v>
      </c>
      <c r="W45" s="450" t="s">
        <v>684</v>
      </c>
      <c r="X45" s="450" t="s">
        <v>685</v>
      </c>
      <c r="Y45" s="450" t="s">
        <v>649</v>
      </c>
      <c r="Z45" s="450" t="s">
        <v>71698</v>
      </c>
      <c r="AA45" s="447" t="s">
        <v>71753</v>
      </c>
      <c r="AB45" s="450" t="s">
        <v>691</v>
      </c>
      <c r="AC45" s="450" t="s">
        <v>692</v>
      </c>
      <c r="AD45" s="450" t="s">
        <v>71758</v>
      </c>
      <c r="AE45" s="450" t="s">
        <v>695</v>
      </c>
      <c r="AF45" s="450" t="s">
        <v>697</v>
      </c>
      <c r="AG45" s="450" t="s">
        <v>698</v>
      </c>
      <c r="AH45" s="450" t="s">
        <v>71766</v>
      </c>
      <c r="AI45" s="450" t="s">
        <v>701</v>
      </c>
      <c r="AJ45" s="450" t="s">
        <v>702</v>
      </c>
      <c r="AK45" s="450" t="s">
        <v>703</v>
      </c>
      <c r="AL45" s="450" t="s">
        <v>666</v>
      </c>
      <c r="AM45" s="450" t="s">
        <v>667</v>
      </c>
      <c r="AN45" s="450" t="s">
        <v>668</v>
      </c>
      <c r="AO45" s="450" t="s">
        <v>669</v>
      </c>
      <c r="AP45" s="450" t="s">
        <v>721</v>
      </c>
      <c r="AQ45" s="450" t="s">
        <v>724</v>
      </c>
      <c r="AR45" s="450" t="s">
        <v>729</v>
      </c>
      <c r="AS45" s="450" t="s">
        <v>734</v>
      </c>
      <c r="AT45" s="450" t="s">
        <v>737</v>
      </c>
      <c r="AU45" s="450" t="s">
        <v>738</v>
      </c>
      <c r="AV45" s="451" t="s">
        <v>71805</v>
      </c>
    </row>
    <row r="46" spans="4:48" x14ac:dyDescent="0.25">
      <c r="D46" s="577" t="s">
        <v>64382</v>
      </c>
      <c r="E46" s="579" t="s">
        <v>542</v>
      </c>
      <c r="F46" s="349" t="s">
        <v>71316</v>
      </c>
      <c r="G46" s="577" t="s">
        <v>64382</v>
      </c>
      <c r="H46" s="579" t="s">
        <v>542</v>
      </c>
      <c r="K46" s="441"/>
      <c r="AV46" s="442"/>
    </row>
    <row r="47" spans="4:48" x14ac:dyDescent="0.25">
      <c r="D47" s="347" t="s">
        <v>598</v>
      </c>
      <c r="E47" s="348">
        <v>3</v>
      </c>
      <c r="F47" s="349" t="s">
        <v>625</v>
      </c>
      <c r="G47" s="347" t="s">
        <v>598</v>
      </c>
      <c r="H47" s="792" t="s">
        <v>49467</v>
      </c>
      <c r="I47" s="470">
        <v>9.1999999999999998E-2</v>
      </c>
      <c r="K47" s="441" t="s">
        <v>71703</v>
      </c>
      <c r="L47" t="s">
        <v>71705</v>
      </c>
      <c r="M47" t="s">
        <v>71708</v>
      </c>
      <c r="N47" t="s">
        <v>71710</v>
      </c>
      <c r="O47" t="s">
        <v>71715</v>
      </c>
      <c r="P47" t="s">
        <v>71717</v>
      </c>
      <c r="Q47" t="s">
        <v>71720</v>
      </c>
      <c r="R47" t="s">
        <v>71722</v>
      </c>
      <c r="S47" t="s">
        <v>71724</v>
      </c>
      <c r="T47" t="s">
        <v>678</v>
      </c>
      <c r="U47" t="s">
        <v>71732</v>
      </c>
      <c r="V47" t="s">
        <v>71736</v>
      </c>
      <c r="W47" t="s">
        <v>71739</v>
      </c>
      <c r="X47" t="s">
        <v>686</v>
      </c>
      <c r="Y47" t="s">
        <v>71750</v>
      </c>
      <c r="Z47" t="s">
        <v>71752</v>
      </c>
      <c r="AA47" t="s">
        <v>688</v>
      </c>
      <c r="AB47" t="s">
        <v>71754</v>
      </c>
      <c r="AC47" t="s">
        <v>693</v>
      </c>
      <c r="AD47" t="s">
        <v>71759</v>
      </c>
      <c r="AE47" t="s">
        <v>696</v>
      </c>
      <c r="AF47" t="s">
        <v>71762</v>
      </c>
      <c r="AG47" t="s">
        <v>71764</v>
      </c>
      <c r="AH47" t="s">
        <v>699</v>
      </c>
      <c r="AI47" t="s">
        <v>71768</v>
      </c>
      <c r="AJ47" t="s">
        <v>71774</v>
      </c>
      <c r="AK47" t="s">
        <v>704</v>
      </c>
      <c r="AL47" t="s">
        <v>71786</v>
      </c>
      <c r="AM47" t="s">
        <v>71789</v>
      </c>
      <c r="AN47" t="s">
        <v>711</v>
      </c>
      <c r="AO47" t="s">
        <v>716</v>
      </c>
      <c r="AP47" t="s">
        <v>721</v>
      </c>
      <c r="AQ47" t="s">
        <v>725</v>
      </c>
      <c r="AR47" t="s">
        <v>730</v>
      </c>
      <c r="AS47" t="s">
        <v>735</v>
      </c>
      <c r="AT47" t="s">
        <v>71796</v>
      </c>
      <c r="AU47" t="s">
        <v>71804</v>
      </c>
      <c r="AV47" s="442" t="s">
        <v>71806</v>
      </c>
    </row>
    <row r="48" spans="4:48" x14ac:dyDescent="0.25">
      <c r="D48" s="347" t="s">
        <v>601</v>
      </c>
      <c r="E48" s="348">
        <v>5</v>
      </c>
      <c r="F48" s="349" t="s">
        <v>605</v>
      </c>
      <c r="G48" s="347" t="s">
        <v>601</v>
      </c>
      <c r="H48" s="792" t="s">
        <v>65353</v>
      </c>
      <c r="I48" s="470">
        <v>0.105</v>
      </c>
      <c r="K48" s="441" t="s">
        <v>71704</v>
      </c>
      <c r="L48" t="s">
        <v>71706</v>
      </c>
      <c r="M48" t="s">
        <v>71709</v>
      </c>
      <c r="N48" t="s">
        <v>71711</v>
      </c>
      <c r="O48" t="s">
        <v>71716</v>
      </c>
      <c r="P48" t="s">
        <v>71718</v>
      </c>
      <c r="Q48" t="s">
        <v>71719</v>
      </c>
      <c r="R48" t="s">
        <v>71723</v>
      </c>
      <c r="S48" t="s">
        <v>71725</v>
      </c>
      <c r="T48" t="s">
        <v>679</v>
      </c>
      <c r="U48" t="s">
        <v>71733</v>
      </c>
      <c r="V48" t="s">
        <v>71737</v>
      </c>
      <c r="W48" t="s">
        <v>71740</v>
      </c>
      <c r="X48" t="s">
        <v>71745</v>
      </c>
      <c r="Y48" t="s">
        <v>71751</v>
      </c>
      <c r="AA48" t="s">
        <v>689</v>
      </c>
      <c r="AB48" t="s">
        <v>656</v>
      </c>
      <c r="AC48" t="s">
        <v>694</v>
      </c>
      <c r="AD48" t="s">
        <v>71760</v>
      </c>
      <c r="AE48" t="s">
        <v>657</v>
      </c>
      <c r="AF48" t="s">
        <v>71763</v>
      </c>
      <c r="AG48" t="s">
        <v>71765</v>
      </c>
      <c r="AH48" t="s">
        <v>700</v>
      </c>
      <c r="AI48" t="s">
        <v>71769</v>
      </c>
      <c r="AJ48" t="s">
        <v>71775</v>
      </c>
      <c r="AK48" t="s">
        <v>71781</v>
      </c>
      <c r="AL48" t="s">
        <v>71787</v>
      </c>
      <c r="AM48" t="s">
        <v>705</v>
      </c>
      <c r="AN48" t="s">
        <v>712</v>
      </c>
      <c r="AO48" t="s">
        <v>717</v>
      </c>
      <c r="AP48" t="s">
        <v>722</v>
      </c>
      <c r="AQ48" t="s">
        <v>726</v>
      </c>
      <c r="AR48" t="s">
        <v>731</v>
      </c>
      <c r="AS48" t="s">
        <v>736</v>
      </c>
      <c r="AT48" t="s">
        <v>71797</v>
      </c>
      <c r="AV48" s="442" t="s">
        <v>71807</v>
      </c>
    </row>
    <row r="49" spans="4:51" x14ac:dyDescent="0.25">
      <c r="D49" s="347" t="s">
        <v>569</v>
      </c>
      <c r="E49" s="348">
        <v>3</v>
      </c>
      <c r="F49" s="349" t="s">
        <v>572</v>
      </c>
      <c r="G49" s="347" t="s">
        <v>569</v>
      </c>
      <c r="H49" s="792" t="s">
        <v>49467</v>
      </c>
      <c r="I49" s="470">
        <v>8.5999999999999993E-2</v>
      </c>
      <c r="K49" s="441"/>
      <c r="L49" t="s">
        <v>71707</v>
      </c>
      <c r="N49" t="s">
        <v>71712</v>
      </c>
      <c r="S49" t="s">
        <v>71726</v>
      </c>
      <c r="T49" t="s">
        <v>680</v>
      </c>
      <c r="U49" t="s">
        <v>71734</v>
      </c>
      <c r="V49" t="s">
        <v>71738</v>
      </c>
      <c r="W49" t="s">
        <v>71741</v>
      </c>
      <c r="X49" t="s">
        <v>71746</v>
      </c>
      <c r="AA49" t="s">
        <v>690</v>
      </c>
      <c r="AB49" t="s">
        <v>71755</v>
      </c>
      <c r="AC49" t="s">
        <v>71757</v>
      </c>
      <c r="AD49" t="s">
        <v>71761</v>
      </c>
      <c r="AH49" t="s">
        <v>71767</v>
      </c>
      <c r="AI49" t="s">
        <v>71770</v>
      </c>
      <c r="AJ49" t="s">
        <v>71776</v>
      </c>
      <c r="AK49" t="s">
        <v>71782</v>
      </c>
      <c r="AL49" t="s">
        <v>71788</v>
      </c>
      <c r="AM49" t="s">
        <v>706</v>
      </c>
      <c r="AN49" t="s">
        <v>713</v>
      </c>
      <c r="AO49" t="s">
        <v>71793</v>
      </c>
      <c r="AP49" t="s">
        <v>723</v>
      </c>
      <c r="AQ49" t="s">
        <v>727</v>
      </c>
      <c r="AR49" t="s">
        <v>732</v>
      </c>
      <c r="AS49" t="s">
        <v>71795</v>
      </c>
      <c r="AT49" t="s">
        <v>71798</v>
      </c>
      <c r="AV49" s="442"/>
    </row>
    <row r="50" spans="4:51" x14ac:dyDescent="0.25">
      <c r="D50" s="347" t="s">
        <v>514</v>
      </c>
      <c r="E50" s="348">
        <v>2</v>
      </c>
      <c r="F50" s="349" t="s">
        <v>516</v>
      </c>
      <c r="G50" s="347" t="s">
        <v>514</v>
      </c>
      <c r="H50" s="792" t="s">
        <v>49360</v>
      </c>
      <c r="I50" s="470">
        <v>0.187</v>
      </c>
      <c r="K50" s="441"/>
      <c r="N50" t="s">
        <v>71713</v>
      </c>
      <c r="S50" t="s">
        <v>71727</v>
      </c>
      <c r="T50" t="s">
        <v>681</v>
      </c>
      <c r="U50" t="s">
        <v>71735</v>
      </c>
      <c r="W50" t="s">
        <v>71742</v>
      </c>
      <c r="X50" t="s">
        <v>687</v>
      </c>
      <c r="AB50" t="s">
        <v>71756</v>
      </c>
      <c r="AI50" t="s">
        <v>71771</v>
      </c>
      <c r="AJ50" t="s">
        <v>71777</v>
      </c>
      <c r="AK50" t="s">
        <v>71783</v>
      </c>
      <c r="AM50" t="s">
        <v>707</v>
      </c>
      <c r="AN50" t="s">
        <v>714</v>
      </c>
      <c r="AO50" t="s">
        <v>718</v>
      </c>
      <c r="AQ50" t="s">
        <v>728</v>
      </c>
      <c r="AR50" t="s">
        <v>733</v>
      </c>
      <c r="AT50" t="s">
        <v>71799</v>
      </c>
      <c r="AV50" s="442"/>
    </row>
    <row r="51" spans="4:51" x14ac:dyDescent="0.25">
      <c r="D51" s="347" t="s">
        <v>610</v>
      </c>
      <c r="E51" s="348">
        <v>2</v>
      </c>
      <c r="F51" s="349" t="s">
        <v>612</v>
      </c>
      <c r="G51" s="347" t="s">
        <v>610</v>
      </c>
      <c r="H51" s="792" t="s">
        <v>49360</v>
      </c>
      <c r="I51" s="470">
        <v>0.104</v>
      </c>
      <c r="K51" s="441"/>
      <c r="T51" t="s">
        <v>71730</v>
      </c>
      <c r="W51" t="s">
        <v>71743</v>
      </c>
      <c r="X51" t="s">
        <v>71747</v>
      </c>
      <c r="AI51" t="s">
        <v>71772</v>
      </c>
      <c r="AJ51" t="s">
        <v>71778</v>
      </c>
      <c r="AK51" t="s">
        <v>71784</v>
      </c>
      <c r="AM51" t="s">
        <v>71790</v>
      </c>
      <c r="AN51" t="s">
        <v>715</v>
      </c>
      <c r="AO51" t="s">
        <v>719</v>
      </c>
      <c r="AT51" t="s">
        <v>71800</v>
      </c>
      <c r="AV51" s="442"/>
    </row>
    <row r="52" spans="4:51" x14ac:dyDescent="0.25">
      <c r="D52" s="347" t="s">
        <v>585</v>
      </c>
      <c r="E52" s="348">
        <v>2</v>
      </c>
      <c r="F52" s="349" t="s">
        <v>587</v>
      </c>
      <c r="G52" s="347" t="s">
        <v>585</v>
      </c>
      <c r="H52" s="792" t="s">
        <v>49360</v>
      </c>
      <c r="I52" s="470">
        <v>0.106</v>
      </c>
      <c r="K52" s="441"/>
      <c r="W52" t="s">
        <v>71744</v>
      </c>
      <c r="X52" t="s">
        <v>71748</v>
      </c>
      <c r="AI52" t="s">
        <v>71773</v>
      </c>
      <c r="AJ52" t="s">
        <v>71779</v>
      </c>
      <c r="AK52" t="s">
        <v>71785</v>
      </c>
      <c r="AM52" t="s">
        <v>708</v>
      </c>
      <c r="AN52" t="s">
        <v>71792</v>
      </c>
      <c r="AO52" t="s">
        <v>720</v>
      </c>
      <c r="AT52" t="s">
        <v>71801</v>
      </c>
      <c r="AV52" s="442"/>
    </row>
    <row r="53" spans="4:51" x14ac:dyDescent="0.25">
      <c r="D53" s="347" t="s">
        <v>593</v>
      </c>
      <c r="E53" s="348">
        <v>2</v>
      </c>
      <c r="F53" s="349" t="s">
        <v>595</v>
      </c>
      <c r="G53" s="347" t="s">
        <v>593</v>
      </c>
      <c r="H53" s="792" t="s">
        <v>49360</v>
      </c>
      <c r="I53" s="470">
        <v>4.1000000000000002E-2</v>
      </c>
      <c r="K53" s="441"/>
      <c r="X53" t="s">
        <v>71749</v>
      </c>
      <c r="AJ53" t="s">
        <v>71780</v>
      </c>
      <c r="AM53" t="s">
        <v>709</v>
      </c>
      <c r="AO53" t="s">
        <v>71794</v>
      </c>
      <c r="AT53" t="s">
        <v>71802</v>
      </c>
      <c r="AV53" s="442"/>
    </row>
    <row r="54" spans="4:51" x14ac:dyDescent="0.25">
      <c r="D54" s="347" t="s">
        <v>575</v>
      </c>
      <c r="E54" s="348">
        <v>2</v>
      </c>
      <c r="F54" s="349" t="s">
        <v>577</v>
      </c>
      <c r="G54" s="347" t="s">
        <v>575</v>
      </c>
      <c r="H54" s="792" t="s">
        <v>49360</v>
      </c>
      <c r="I54" s="470">
        <v>8.5000000000000006E-2</v>
      </c>
      <c r="K54" s="441"/>
      <c r="AM54" t="s">
        <v>710</v>
      </c>
      <c r="AT54" t="s">
        <v>71803</v>
      </c>
      <c r="AV54" s="442"/>
    </row>
    <row r="55" spans="4:51" x14ac:dyDescent="0.25">
      <c r="D55" s="347" t="s">
        <v>537</v>
      </c>
      <c r="E55" s="348">
        <v>2</v>
      </c>
      <c r="F55" s="349" t="s">
        <v>539</v>
      </c>
      <c r="G55" s="347" t="s">
        <v>537</v>
      </c>
      <c r="H55" s="792" t="s">
        <v>49360</v>
      </c>
      <c r="I55" s="470">
        <v>6.7000000000000004E-2</v>
      </c>
      <c r="K55" s="441"/>
      <c r="AM55" t="s">
        <v>71791</v>
      </c>
      <c r="AV55" s="442"/>
    </row>
    <row r="56" spans="4:51" x14ac:dyDescent="0.25">
      <c r="D56" s="347" t="s">
        <v>598</v>
      </c>
      <c r="E56" s="348">
        <v>2</v>
      </c>
      <c r="F56" s="349" t="s">
        <v>600</v>
      </c>
      <c r="G56" s="347" t="s">
        <v>598</v>
      </c>
      <c r="H56" s="792" t="s">
        <v>49360</v>
      </c>
      <c r="I56" s="470">
        <v>9.1999999999999998E-2</v>
      </c>
      <c r="K56" s="441"/>
      <c r="AY56" s="442"/>
    </row>
    <row r="57" spans="4:51" x14ac:dyDescent="0.25">
      <c r="D57" s="347" t="s">
        <v>589</v>
      </c>
      <c r="E57" s="348">
        <v>2</v>
      </c>
      <c r="F57" s="349" t="s">
        <v>591</v>
      </c>
      <c r="G57" s="347" t="s">
        <v>589</v>
      </c>
      <c r="H57" s="792" t="s">
        <v>49360</v>
      </c>
      <c r="I57" s="470">
        <v>9.9000000000000005E-2</v>
      </c>
      <c r="K57" s="441"/>
      <c r="AY57" s="442"/>
    </row>
    <row r="58" spans="4:51" x14ac:dyDescent="0.25">
      <c r="D58" s="347" t="s">
        <v>607</v>
      </c>
      <c r="E58" s="348">
        <v>2</v>
      </c>
      <c r="F58" s="349" t="s">
        <v>609</v>
      </c>
      <c r="G58" s="347" t="s">
        <v>607</v>
      </c>
      <c r="H58" s="792" t="s">
        <v>49360</v>
      </c>
      <c r="I58" s="470">
        <v>6.7000000000000004E-2</v>
      </c>
      <c r="K58" s="441"/>
      <c r="AY58" s="442"/>
    </row>
    <row r="59" spans="4:51" ht="15.75" thickBot="1" x14ac:dyDescent="0.3">
      <c r="D59" s="347" t="s">
        <v>523</v>
      </c>
      <c r="E59" s="348">
        <v>3</v>
      </c>
      <c r="F59" s="349" t="s">
        <v>526</v>
      </c>
      <c r="G59" s="347" t="s">
        <v>523</v>
      </c>
      <c r="H59" s="792" t="s">
        <v>49467</v>
      </c>
      <c r="I59" s="470">
        <v>8.5999999999999993E-2</v>
      </c>
      <c r="K59" s="443"/>
      <c r="L59" s="444"/>
      <c r="M59" s="444"/>
      <c r="N59" s="444"/>
      <c r="O59" s="444"/>
      <c r="P59" s="444"/>
      <c r="Q59" s="444"/>
      <c r="R59" s="444"/>
      <c r="S59" s="444"/>
      <c r="T59" s="444"/>
      <c r="U59" s="444"/>
      <c r="V59" s="444"/>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5"/>
    </row>
    <row r="60" spans="4:51" x14ac:dyDescent="0.25">
      <c r="D60" s="347" t="s">
        <v>569</v>
      </c>
      <c r="E60" s="348">
        <v>2</v>
      </c>
      <c r="F60" s="349" t="s">
        <v>571</v>
      </c>
      <c r="G60" s="347" t="s">
        <v>569</v>
      </c>
      <c r="H60" s="792" t="s">
        <v>49360</v>
      </c>
      <c r="I60" s="470">
        <v>8.5999999999999993E-2</v>
      </c>
    </row>
    <row r="61" spans="4:51" ht="15.75" thickBot="1" x14ac:dyDescent="0.3">
      <c r="D61" s="347" t="s">
        <v>581</v>
      </c>
      <c r="E61" s="348">
        <v>2</v>
      </c>
      <c r="F61" s="349" t="s">
        <v>583</v>
      </c>
      <c r="G61" s="347" t="s">
        <v>581</v>
      </c>
      <c r="H61" s="792" t="s">
        <v>49360</v>
      </c>
      <c r="I61" s="470">
        <v>6.6000000000000003E-2</v>
      </c>
    </row>
    <row r="62" spans="4:51" x14ac:dyDescent="0.25">
      <c r="D62" s="347" t="s">
        <v>534</v>
      </c>
      <c r="E62" s="348">
        <v>2</v>
      </c>
      <c r="F62" s="349" t="s">
        <v>536</v>
      </c>
      <c r="G62" s="347" t="s">
        <v>534</v>
      </c>
      <c r="H62" s="792" t="s">
        <v>49360</v>
      </c>
      <c r="I62" s="470">
        <v>0.23200000000000001</v>
      </c>
      <c r="K62" s="452" t="s">
        <v>742</v>
      </c>
      <c r="L62" s="453" t="s">
        <v>758</v>
      </c>
      <c r="M62" t="s">
        <v>65357</v>
      </c>
    </row>
    <row r="63" spans="4:51" x14ac:dyDescent="0.25">
      <c r="D63" s="347" t="s">
        <v>559</v>
      </c>
      <c r="E63" s="348">
        <v>2</v>
      </c>
      <c r="F63" s="349" t="s">
        <v>561</v>
      </c>
      <c r="G63" s="347" t="s">
        <v>559</v>
      </c>
      <c r="H63" s="792" t="s">
        <v>49360</v>
      </c>
      <c r="I63" s="470">
        <v>0.13300000000000001</v>
      </c>
      <c r="K63" s="441" t="s">
        <v>749</v>
      </c>
      <c r="L63" s="442" t="s">
        <v>634</v>
      </c>
      <c r="M63" s="469" t="s">
        <v>613</v>
      </c>
    </row>
    <row r="64" spans="4:51" x14ac:dyDescent="0.25">
      <c r="D64" s="347" t="s">
        <v>527</v>
      </c>
      <c r="E64" s="348">
        <v>4</v>
      </c>
      <c r="F64" s="349" t="s">
        <v>531</v>
      </c>
      <c r="G64" s="347" t="s">
        <v>527</v>
      </c>
      <c r="H64" s="792" t="s">
        <v>49831</v>
      </c>
      <c r="I64" s="470">
        <v>0.06</v>
      </c>
      <c r="K64" s="441" t="s">
        <v>750</v>
      </c>
      <c r="L64" s="442" t="s">
        <v>632</v>
      </c>
      <c r="M64" s="469" t="s">
        <v>50481</v>
      </c>
    </row>
    <row r="65" spans="4:13" x14ac:dyDescent="0.25">
      <c r="D65" s="347" t="s">
        <v>514</v>
      </c>
      <c r="E65" s="348">
        <v>4</v>
      </c>
      <c r="F65" s="349" t="s">
        <v>518</v>
      </c>
      <c r="G65" s="347" t="s">
        <v>514</v>
      </c>
      <c r="H65" s="792" t="s">
        <v>49831</v>
      </c>
      <c r="I65" s="470">
        <v>0.187</v>
      </c>
      <c r="K65" s="441" t="s">
        <v>751</v>
      </c>
      <c r="L65" s="442" t="s">
        <v>628</v>
      </c>
      <c r="M65" s="469" t="s">
        <v>65358</v>
      </c>
    </row>
    <row r="66" spans="4:13" x14ac:dyDescent="0.25">
      <c r="D66" s="347" t="s">
        <v>601</v>
      </c>
      <c r="E66" s="348">
        <v>4</v>
      </c>
      <c r="F66" s="349" t="s">
        <v>604</v>
      </c>
      <c r="G66" s="347" t="s">
        <v>601</v>
      </c>
      <c r="H66" s="792" t="s">
        <v>49831</v>
      </c>
      <c r="I66" s="470">
        <v>0.105</v>
      </c>
      <c r="K66" s="441" t="s">
        <v>752</v>
      </c>
      <c r="L66" s="442" t="s">
        <v>626</v>
      </c>
      <c r="M66" s="469" t="s">
        <v>65359</v>
      </c>
    </row>
    <row r="67" spans="4:13" x14ac:dyDescent="0.25">
      <c r="D67" s="347" t="s">
        <v>71818</v>
      </c>
      <c r="E67" s="348">
        <v>2</v>
      </c>
      <c r="F67" s="742" t="s">
        <v>606</v>
      </c>
      <c r="G67" s="743" t="s">
        <v>71818</v>
      </c>
      <c r="H67" s="793" t="s">
        <v>49360</v>
      </c>
      <c r="I67" s="470">
        <v>0.105</v>
      </c>
      <c r="K67" s="441" t="s">
        <v>637</v>
      </c>
      <c r="L67" s="442" t="s">
        <v>629</v>
      </c>
      <c r="M67" s="469" t="s">
        <v>65360</v>
      </c>
    </row>
    <row r="68" spans="4:13" x14ac:dyDescent="0.25">
      <c r="D68" s="347" t="s">
        <v>575</v>
      </c>
      <c r="E68" s="348">
        <v>3</v>
      </c>
      <c r="F68" s="349" t="s">
        <v>578</v>
      </c>
      <c r="G68" s="347" t="s">
        <v>575</v>
      </c>
      <c r="H68" s="792" t="s">
        <v>49467</v>
      </c>
      <c r="I68" s="470">
        <v>8.5000000000000006E-2</v>
      </c>
      <c r="K68" s="441" t="s">
        <v>753</v>
      </c>
      <c r="L68" s="442" t="s">
        <v>633</v>
      </c>
      <c r="M68" s="469" t="s">
        <v>65361</v>
      </c>
    </row>
    <row r="69" spans="4:13" x14ac:dyDescent="0.25">
      <c r="D69" s="347" t="s">
        <v>601</v>
      </c>
      <c r="E69" s="348">
        <v>3</v>
      </c>
      <c r="F69" s="349" t="s">
        <v>603</v>
      </c>
      <c r="G69" s="347" t="s">
        <v>601</v>
      </c>
      <c r="H69" s="792" t="s">
        <v>49467</v>
      </c>
      <c r="I69" s="470">
        <v>0.105</v>
      </c>
      <c r="K69" s="441" t="s">
        <v>754</v>
      </c>
      <c r="L69" s="442" t="s">
        <v>627</v>
      </c>
      <c r="M69" s="469" t="s">
        <v>514</v>
      </c>
    </row>
    <row r="70" spans="4:13" x14ac:dyDescent="0.25">
      <c r="D70" s="347" t="s">
        <v>527</v>
      </c>
      <c r="E70" s="348">
        <v>2</v>
      </c>
      <c r="F70" s="349" t="s">
        <v>529</v>
      </c>
      <c r="G70" s="347" t="s">
        <v>527</v>
      </c>
      <c r="H70" s="792" t="s">
        <v>49360</v>
      </c>
      <c r="I70" s="470">
        <v>0.06</v>
      </c>
      <c r="K70" s="441" t="s">
        <v>755</v>
      </c>
      <c r="L70" s="442" t="s">
        <v>635</v>
      </c>
      <c r="M70" s="469" t="s">
        <v>519</v>
      </c>
    </row>
    <row r="71" spans="4:13" x14ac:dyDescent="0.25">
      <c r="D71" s="347" t="s">
        <v>581</v>
      </c>
      <c r="E71" s="348">
        <v>3</v>
      </c>
      <c r="F71" s="349" t="s">
        <v>584</v>
      </c>
      <c r="G71" s="347" t="s">
        <v>581</v>
      </c>
      <c r="H71" s="792" t="s">
        <v>49467</v>
      </c>
      <c r="I71" s="470">
        <v>6.6000000000000003E-2</v>
      </c>
      <c r="K71" s="441" t="s">
        <v>756</v>
      </c>
      <c r="L71" s="442" t="s">
        <v>630</v>
      </c>
      <c r="M71" s="469" t="s">
        <v>523</v>
      </c>
    </row>
    <row r="72" spans="4:13" ht="15.75" thickBot="1" x14ac:dyDescent="0.3">
      <c r="D72" s="347" t="s">
        <v>556</v>
      </c>
      <c r="E72" s="348">
        <v>2</v>
      </c>
      <c r="F72" s="349" t="s">
        <v>558</v>
      </c>
      <c r="G72" s="347" t="s">
        <v>556</v>
      </c>
      <c r="H72" s="792" t="s">
        <v>49360</v>
      </c>
      <c r="I72" s="470">
        <v>0.129</v>
      </c>
      <c r="K72" s="443" t="s">
        <v>757</v>
      </c>
      <c r="L72" s="445" t="s">
        <v>631</v>
      </c>
      <c r="M72" s="469" t="s">
        <v>527</v>
      </c>
    </row>
    <row r="73" spans="4:13" x14ac:dyDescent="0.25">
      <c r="D73" s="347" t="s">
        <v>519</v>
      </c>
      <c r="E73" s="348">
        <v>3</v>
      </c>
      <c r="F73" s="349" t="s">
        <v>522</v>
      </c>
      <c r="G73" s="347" t="s">
        <v>519</v>
      </c>
      <c r="H73" s="792" t="s">
        <v>49467</v>
      </c>
      <c r="I73" s="470">
        <v>5.7000000000000002E-2</v>
      </c>
    </row>
    <row r="74" spans="4:13" x14ac:dyDescent="0.25">
      <c r="D74" s="347" t="s">
        <v>569</v>
      </c>
      <c r="E74" s="348">
        <v>6</v>
      </c>
      <c r="F74" s="350" t="s">
        <v>574</v>
      </c>
      <c r="G74" s="347" t="s">
        <v>569</v>
      </c>
      <c r="H74" s="792" t="s">
        <v>65355</v>
      </c>
      <c r="I74" s="470">
        <v>8.5999999999999993E-2</v>
      </c>
    </row>
    <row r="75" spans="4:13" ht="15.75" thickBot="1" x14ac:dyDescent="0.3">
      <c r="D75" s="347" t="s">
        <v>585</v>
      </c>
      <c r="E75" s="348">
        <v>3</v>
      </c>
      <c r="F75" s="350" t="s">
        <v>588</v>
      </c>
      <c r="G75" s="347" t="s">
        <v>585</v>
      </c>
      <c r="H75" s="792" t="s">
        <v>49467</v>
      </c>
      <c r="I75" s="470">
        <v>0.106</v>
      </c>
      <c r="K75" s="473" t="s">
        <v>65366</v>
      </c>
      <c r="L75" s="473" t="s">
        <v>65367</v>
      </c>
    </row>
    <row r="76" spans="4:13" ht="15.75" thickBot="1" x14ac:dyDescent="0.3">
      <c r="D76" s="347" t="s">
        <v>593</v>
      </c>
      <c r="E76" s="348">
        <v>4</v>
      </c>
      <c r="F76" s="350" t="s">
        <v>597</v>
      </c>
      <c r="G76" s="347" t="s">
        <v>593</v>
      </c>
      <c r="H76" s="792" t="s">
        <v>49831</v>
      </c>
      <c r="I76" s="470">
        <v>4.1000000000000002E-2</v>
      </c>
      <c r="K76" s="446" t="s">
        <v>636</v>
      </c>
      <c r="L76" s="469" t="s">
        <v>65362</v>
      </c>
    </row>
    <row r="77" spans="4:13" ht="15.75" thickBot="1" x14ac:dyDescent="0.3">
      <c r="D77" s="347" t="s">
        <v>593</v>
      </c>
      <c r="E77" s="348">
        <v>3</v>
      </c>
      <c r="F77" s="350" t="s">
        <v>596</v>
      </c>
      <c r="G77" s="347" t="s">
        <v>593</v>
      </c>
      <c r="H77" s="792" t="s">
        <v>49467</v>
      </c>
      <c r="I77" s="470">
        <v>4.1000000000000002E-2</v>
      </c>
      <c r="K77" s="447" t="s">
        <v>637</v>
      </c>
      <c r="L77" s="469" t="s">
        <v>65363</v>
      </c>
    </row>
    <row r="78" spans="4:13" ht="15.75" thickBot="1" x14ac:dyDescent="0.3">
      <c r="D78" s="347" t="s">
        <v>514</v>
      </c>
      <c r="E78" s="348">
        <v>3</v>
      </c>
      <c r="F78" s="350" t="s">
        <v>517</v>
      </c>
      <c r="G78" s="347" t="s">
        <v>514</v>
      </c>
      <c r="H78" s="792" t="s">
        <v>49467</v>
      </c>
      <c r="I78" s="470">
        <v>0.187</v>
      </c>
      <c r="K78" s="447" t="s">
        <v>638</v>
      </c>
      <c r="L78" s="469" t="s">
        <v>65364</v>
      </c>
    </row>
    <row r="79" spans="4:13" x14ac:dyDescent="0.25">
      <c r="D79" s="347" t="s">
        <v>607</v>
      </c>
      <c r="E79" s="348">
        <v>3</v>
      </c>
      <c r="F79" s="350" t="s">
        <v>71326</v>
      </c>
      <c r="G79" s="347" t="s">
        <v>607</v>
      </c>
      <c r="H79" s="792" t="s">
        <v>49467</v>
      </c>
      <c r="K79" s="447" t="s">
        <v>639</v>
      </c>
      <c r="L79" s="469" t="s">
        <v>65365</v>
      </c>
    </row>
    <row r="80" spans="4:13" x14ac:dyDescent="0.25">
      <c r="D80" s="347" t="s">
        <v>589</v>
      </c>
      <c r="E80" s="348">
        <v>3</v>
      </c>
      <c r="F80" s="350" t="s">
        <v>592</v>
      </c>
      <c r="G80" s="347" t="s">
        <v>589</v>
      </c>
      <c r="H80" s="792" t="s">
        <v>49467</v>
      </c>
      <c r="I80" s="470">
        <v>9.9000000000000005E-2</v>
      </c>
      <c r="K80" t="s">
        <v>71693</v>
      </c>
      <c r="L80" s="469" t="s">
        <v>65368</v>
      </c>
    </row>
    <row r="81" spans="4:12" x14ac:dyDescent="0.25">
      <c r="D81" s="347" t="s">
        <v>569</v>
      </c>
      <c r="E81" s="348">
        <v>4</v>
      </c>
      <c r="F81" s="350" t="s">
        <v>573</v>
      </c>
      <c r="G81" s="347" t="s">
        <v>569</v>
      </c>
      <c r="H81" s="792" t="s">
        <v>49831</v>
      </c>
      <c r="I81" s="470">
        <v>8.5999999999999993E-2</v>
      </c>
      <c r="K81" t="s">
        <v>641</v>
      </c>
      <c r="L81" s="469" t="s">
        <v>65369</v>
      </c>
    </row>
    <row r="82" spans="4:12" x14ac:dyDescent="0.25">
      <c r="D82" s="347" t="s">
        <v>559</v>
      </c>
      <c r="E82" s="348">
        <v>3</v>
      </c>
      <c r="F82" s="350" t="s">
        <v>562</v>
      </c>
      <c r="G82" s="347" t="s">
        <v>559</v>
      </c>
      <c r="H82" s="792" t="s">
        <v>49467</v>
      </c>
      <c r="I82" s="470">
        <v>0.13300000000000001</v>
      </c>
      <c r="K82" t="s">
        <v>642</v>
      </c>
      <c r="L82" s="469" t="s">
        <v>65370</v>
      </c>
    </row>
    <row r="83" spans="4:12" x14ac:dyDescent="0.25">
      <c r="D83" s="347" t="s">
        <v>547</v>
      </c>
      <c r="E83" s="348">
        <v>2</v>
      </c>
      <c r="F83" s="350" t="s">
        <v>549</v>
      </c>
      <c r="G83" s="347" t="s">
        <v>547</v>
      </c>
      <c r="H83" s="792" t="s">
        <v>49360</v>
      </c>
      <c r="I83" s="470">
        <v>8.4000000000000005E-2</v>
      </c>
      <c r="K83" t="s">
        <v>71694</v>
      </c>
      <c r="L83" s="469" t="s">
        <v>71701</v>
      </c>
    </row>
    <row r="84" spans="4:12" x14ac:dyDescent="0.25">
      <c r="D84" s="347" t="s">
        <v>566</v>
      </c>
      <c r="E84" s="348">
        <v>2</v>
      </c>
      <c r="F84" s="350" t="s">
        <v>568</v>
      </c>
      <c r="G84" s="347" t="s">
        <v>566</v>
      </c>
      <c r="H84" s="792" t="s">
        <v>49360</v>
      </c>
      <c r="I84" s="470">
        <v>5.0999999999999997E-2</v>
      </c>
      <c r="K84" t="s">
        <v>71695</v>
      </c>
      <c r="L84" s="469" t="s">
        <v>71702</v>
      </c>
    </row>
    <row r="85" spans="4:12" x14ac:dyDescent="0.25">
      <c r="D85" s="347" t="s">
        <v>544</v>
      </c>
      <c r="E85" s="348">
        <v>2</v>
      </c>
      <c r="F85" s="350" t="s">
        <v>546</v>
      </c>
      <c r="G85" s="347" t="s">
        <v>544</v>
      </c>
      <c r="H85" s="792" t="s">
        <v>49360</v>
      </c>
      <c r="I85" s="470">
        <v>8.1000000000000003E-2</v>
      </c>
      <c r="K85" t="s">
        <v>71728</v>
      </c>
      <c r="L85" s="469" t="s">
        <v>65371</v>
      </c>
    </row>
    <row r="86" spans="4:12" ht="15.75" thickBot="1" x14ac:dyDescent="0.3">
      <c r="D86" s="347" t="s">
        <v>527</v>
      </c>
      <c r="E86" s="348">
        <v>3</v>
      </c>
      <c r="F86" s="350" t="s">
        <v>530</v>
      </c>
      <c r="G86" s="347" t="s">
        <v>527</v>
      </c>
      <c r="H86" s="792" t="s">
        <v>49467</v>
      </c>
      <c r="I86" s="470">
        <v>0.06</v>
      </c>
      <c r="K86" t="s">
        <v>71700</v>
      </c>
      <c r="L86" s="469" t="s">
        <v>65372</v>
      </c>
    </row>
    <row r="87" spans="4:12" ht="15.75" thickBot="1" x14ac:dyDescent="0.3">
      <c r="D87" s="578" t="s">
        <v>523</v>
      </c>
      <c r="E87" s="580">
        <v>2</v>
      </c>
      <c r="F87" s="581" t="s">
        <v>525</v>
      </c>
      <c r="G87" s="578" t="s">
        <v>523</v>
      </c>
      <c r="H87" s="809" t="s">
        <v>49360</v>
      </c>
      <c r="I87" s="470">
        <v>8.5999999999999993E-2</v>
      </c>
      <c r="K87" s="447" t="s">
        <v>646</v>
      </c>
      <c r="L87" s="469" t="s">
        <v>65373</v>
      </c>
    </row>
    <row r="88" spans="4:12" x14ac:dyDescent="0.25">
      <c r="D88" s="578" t="s">
        <v>519</v>
      </c>
      <c r="E88" s="580">
        <v>2</v>
      </c>
      <c r="F88" s="581" t="s">
        <v>521</v>
      </c>
      <c r="G88" s="578" t="s">
        <v>519</v>
      </c>
      <c r="H88" s="809" t="s">
        <v>49360</v>
      </c>
      <c r="I88" s="470">
        <v>5.7000000000000002E-2</v>
      </c>
      <c r="K88" s="447" t="s">
        <v>647</v>
      </c>
      <c r="L88" s="469" t="s">
        <v>65374</v>
      </c>
    </row>
    <row r="89" spans="4:12" x14ac:dyDescent="0.25">
      <c r="D89" s="578" t="s">
        <v>559</v>
      </c>
      <c r="E89" s="580">
        <v>4</v>
      </c>
      <c r="F89" s="581" t="s">
        <v>563</v>
      </c>
      <c r="G89" s="578" t="s">
        <v>559</v>
      </c>
      <c r="H89" s="809" t="s">
        <v>49831</v>
      </c>
      <c r="I89" s="470">
        <v>0.13300000000000001</v>
      </c>
      <c r="J89" s="465"/>
      <c r="K89" t="s">
        <v>71696</v>
      </c>
      <c r="L89" s="469" t="s">
        <v>50562</v>
      </c>
    </row>
    <row r="90" spans="4:12" x14ac:dyDescent="0.25">
      <c r="I90" s="466"/>
      <c r="J90" s="465"/>
      <c r="K90" t="s">
        <v>71697</v>
      </c>
      <c r="L90" s="469" t="s">
        <v>65375</v>
      </c>
    </row>
    <row r="91" spans="4:12" x14ac:dyDescent="0.25">
      <c r="I91" s="466"/>
      <c r="K91" t="s">
        <v>71698</v>
      </c>
      <c r="L91" s="469" t="s">
        <v>65377</v>
      </c>
    </row>
    <row r="92" spans="4:12" x14ac:dyDescent="0.25">
      <c r="I92" s="466"/>
      <c r="K92" t="s">
        <v>684</v>
      </c>
      <c r="L92" s="469" t="s">
        <v>65376</v>
      </c>
    </row>
    <row r="93" spans="4:12" x14ac:dyDescent="0.25">
      <c r="I93" s="466"/>
      <c r="K93" t="s">
        <v>652</v>
      </c>
      <c r="L93" s="469" t="s">
        <v>65378</v>
      </c>
    </row>
    <row r="94" spans="4:12" x14ac:dyDescent="0.25">
      <c r="I94" s="466"/>
      <c r="K94" t="s">
        <v>653</v>
      </c>
      <c r="L94" s="469" t="s">
        <v>65379</v>
      </c>
    </row>
    <row r="95" spans="4:12" x14ac:dyDescent="0.25">
      <c r="I95" s="466"/>
      <c r="K95" t="s">
        <v>71699</v>
      </c>
      <c r="L95" s="469" t="s">
        <v>65380</v>
      </c>
    </row>
    <row r="96" spans="4:12" x14ac:dyDescent="0.25">
      <c r="I96" s="466"/>
      <c r="K96" t="s">
        <v>655</v>
      </c>
      <c r="L96" s="469" t="s">
        <v>65381</v>
      </c>
    </row>
    <row r="97" spans="9:12" x14ac:dyDescent="0.25">
      <c r="I97" s="466"/>
      <c r="K97" t="s">
        <v>658</v>
      </c>
      <c r="L97" s="469" t="s">
        <v>65382</v>
      </c>
    </row>
    <row r="98" spans="9:12" x14ac:dyDescent="0.25">
      <c r="I98" s="466"/>
      <c r="K98" t="s">
        <v>659</v>
      </c>
      <c r="L98" s="469" t="s">
        <v>65383</v>
      </c>
    </row>
    <row r="99" spans="9:12" x14ac:dyDescent="0.25">
      <c r="I99" s="466"/>
      <c r="K99" t="s">
        <v>660</v>
      </c>
      <c r="L99" s="469" t="s">
        <v>65384</v>
      </c>
    </row>
    <row r="100" spans="9:12" x14ac:dyDescent="0.25">
      <c r="I100" s="466"/>
      <c r="K100" t="s">
        <v>662</v>
      </c>
      <c r="L100" s="469" t="s">
        <v>65385</v>
      </c>
    </row>
    <row r="101" spans="9:12" x14ac:dyDescent="0.25">
      <c r="I101" s="466"/>
      <c r="K101" t="s">
        <v>663</v>
      </c>
      <c r="L101" s="469" t="s">
        <v>65386</v>
      </c>
    </row>
    <row r="102" spans="9:12" x14ac:dyDescent="0.25">
      <c r="I102" s="466"/>
      <c r="K102" t="s">
        <v>664</v>
      </c>
      <c r="L102" s="469" t="s">
        <v>65387</v>
      </c>
    </row>
    <row r="103" spans="9:12" ht="15.75" thickBot="1" x14ac:dyDescent="0.3">
      <c r="I103" s="466"/>
      <c r="K103" t="s">
        <v>666</v>
      </c>
      <c r="L103" s="469" t="s">
        <v>65388</v>
      </c>
    </row>
    <row r="104" spans="9:12" ht="15.75" thickBot="1" x14ac:dyDescent="0.3">
      <c r="I104" s="466"/>
      <c r="K104" s="447" t="s">
        <v>667</v>
      </c>
      <c r="L104" s="469" t="s">
        <v>65389</v>
      </c>
    </row>
    <row r="105" spans="9:12" ht="15.75" thickBot="1" x14ac:dyDescent="0.3">
      <c r="I105" s="466"/>
      <c r="K105" s="447" t="s">
        <v>668</v>
      </c>
      <c r="L105" s="469" t="s">
        <v>65390</v>
      </c>
    </row>
    <row r="106" spans="9:12" ht="15.75" thickBot="1" x14ac:dyDescent="0.3">
      <c r="I106" s="466"/>
      <c r="K106" s="447" t="s">
        <v>669</v>
      </c>
      <c r="L106" s="469" t="s">
        <v>65391</v>
      </c>
    </row>
    <row r="107" spans="9:12" ht="15.75" thickBot="1" x14ac:dyDescent="0.3">
      <c r="I107" s="466"/>
      <c r="K107" s="447" t="s">
        <v>670</v>
      </c>
      <c r="L107" s="469" t="s">
        <v>65392</v>
      </c>
    </row>
    <row r="108" spans="9:12" ht="15.75" thickBot="1" x14ac:dyDescent="0.3">
      <c r="I108" s="466"/>
      <c r="K108" s="447" t="s">
        <v>671</v>
      </c>
      <c r="L108" s="469" t="s">
        <v>65393</v>
      </c>
    </row>
    <row r="109" spans="9:12" ht="15.75" thickBot="1" x14ac:dyDescent="0.3">
      <c r="I109" s="466"/>
      <c r="K109" s="447" t="s">
        <v>672</v>
      </c>
      <c r="L109" s="469" t="s">
        <v>65394</v>
      </c>
    </row>
    <row r="110" spans="9:12" ht="15.75" thickBot="1" x14ac:dyDescent="0.3">
      <c r="I110" s="466"/>
      <c r="K110" s="447" t="s">
        <v>673</v>
      </c>
      <c r="L110" s="469" t="s">
        <v>65395</v>
      </c>
    </row>
    <row r="111" spans="9:12" ht="15.75" thickBot="1" x14ac:dyDescent="0.3">
      <c r="I111" s="466"/>
      <c r="K111" s="447" t="s">
        <v>674</v>
      </c>
      <c r="L111" s="469" t="s">
        <v>65396</v>
      </c>
    </row>
    <row r="112" spans="9:12" x14ac:dyDescent="0.25">
      <c r="I112" s="466"/>
      <c r="K112" s="447" t="s">
        <v>675</v>
      </c>
      <c r="L112" s="469" t="s">
        <v>65397</v>
      </c>
    </row>
    <row r="113" spans="9:12" x14ac:dyDescent="0.25">
      <c r="I113" s="466"/>
      <c r="K113" t="s">
        <v>71692</v>
      </c>
      <c r="L113" s="469" t="s">
        <v>65398</v>
      </c>
    </row>
    <row r="114" spans="9:12" x14ac:dyDescent="0.25">
      <c r="I114" s="466"/>
    </row>
    <row r="115" spans="9:12" x14ac:dyDescent="0.25">
      <c r="I115" s="466"/>
    </row>
    <row r="116" spans="9:12" x14ac:dyDescent="0.25">
      <c r="I116" s="466"/>
    </row>
    <row r="117" spans="9:12" x14ac:dyDescent="0.25">
      <c r="I117" s="466"/>
    </row>
    <row r="118" spans="9:12" x14ac:dyDescent="0.25">
      <c r="I118" s="466"/>
    </row>
    <row r="119" spans="9:12" x14ac:dyDescent="0.25">
      <c r="I119" s="466"/>
    </row>
    <row r="120" spans="9:12" x14ac:dyDescent="0.25">
      <c r="I120" s="466"/>
    </row>
    <row r="121" spans="9:12" x14ac:dyDescent="0.25">
      <c r="I121" s="466"/>
    </row>
    <row r="122" spans="9:12" x14ac:dyDescent="0.25">
      <c r="I122" s="466"/>
    </row>
    <row r="123" spans="9:12" x14ac:dyDescent="0.25">
      <c r="I123" s="466"/>
    </row>
    <row r="124" spans="9:12" x14ac:dyDescent="0.25">
      <c r="I124" s="466"/>
    </row>
    <row r="125" spans="9:12" x14ac:dyDescent="0.25">
      <c r="I125" s="466"/>
    </row>
    <row r="126" spans="9:12" x14ac:dyDescent="0.25">
      <c r="I126" s="466"/>
    </row>
    <row r="127" spans="9:12" x14ac:dyDescent="0.25">
      <c r="I127" s="466"/>
    </row>
    <row r="128" spans="9:12" ht="15.75" thickBot="1" x14ac:dyDescent="0.3"/>
    <row r="129" spans="1:6" ht="15.75" thickBot="1" x14ac:dyDescent="0.3">
      <c r="A129" s="478">
        <v>4151</v>
      </c>
      <c r="B129" t="s">
        <v>204</v>
      </c>
      <c r="C129" s="84"/>
      <c r="D129" s="690" t="s">
        <v>71082</v>
      </c>
      <c r="E129" s="691" t="s">
        <v>71083</v>
      </c>
    </row>
    <row r="130" spans="1:6" x14ac:dyDescent="0.25">
      <c r="A130" s="478">
        <v>4152</v>
      </c>
      <c r="B130" t="s">
        <v>205</v>
      </c>
      <c r="C130" s="84"/>
      <c r="D130" s="803">
        <v>4021</v>
      </c>
      <c r="E130" s="125" t="s">
        <v>71080</v>
      </c>
      <c r="F130" s="469"/>
    </row>
    <row r="131" spans="1:6" x14ac:dyDescent="0.25">
      <c r="A131" s="478">
        <v>4153</v>
      </c>
      <c r="B131" t="s">
        <v>71688</v>
      </c>
      <c r="C131" s="84"/>
      <c r="D131" s="804">
        <v>4022</v>
      </c>
      <c r="E131" s="125" t="s">
        <v>71080</v>
      </c>
    </row>
    <row r="132" spans="1:6" x14ac:dyDescent="0.25">
      <c r="A132" s="478">
        <v>4221</v>
      </c>
      <c r="B132" t="s">
        <v>71689</v>
      </c>
      <c r="C132" s="84"/>
      <c r="D132" s="804">
        <v>4031</v>
      </c>
      <c r="E132" s="125" t="s">
        <v>71080</v>
      </c>
    </row>
    <row r="133" spans="1:6" x14ac:dyDescent="0.25">
      <c r="A133" s="478">
        <v>4222</v>
      </c>
      <c r="B133" t="s">
        <v>364</v>
      </c>
      <c r="C133" s="84"/>
      <c r="D133" s="805">
        <v>4032</v>
      </c>
      <c r="E133" s="692" t="s">
        <v>71080</v>
      </c>
    </row>
    <row r="134" spans="1:6" x14ac:dyDescent="0.25">
      <c r="A134" s="478">
        <v>4231</v>
      </c>
      <c r="B134" t="s">
        <v>71690</v>
      </c>
      <c r="C134" s="84"/>
      <c r="D134" s="804">
        <v>4051</v>
      </c>
      <c r="E134" s="125" t="s">
        <v>71080</v>
      </c>
    </row>
    <row r="135" spans="1:6" x14ac:dyDescent="0.25">
      <c r="A135" s="478">
        <v>4232</v>
      </c>
      <c r="B135" t="s">
        <v>365</v>
      </c>
      <c r="C135" s="84"/>
      <c r="D135" s="804">
        <v>4052</v>
      </c>
      <c r="E135" s="125" t="s">
        <v>71080</v>
      </c>
    </row>
    <row r="136" spans="1:6" x14ac:dyDescent="0.25">
      <c r="A136" s="478">
        <v>4411</v>
      </c>
      <c r="B136" t="s">
        <v>392</v>
      </c>
      <c r="C136" s="84"/>
      <c r="D136" s="804">
        <v>4053</v>
      </c>
      <c r="E136" s="125" t="s">
        <v>71080</v>
      </c>
    </row>
    <row r="137" spans="1:6" x14ac:dyDescent="0.25">
      <c r="A137" s="478">
        <v>4431</v>
      </c>
      <c r="B137" t="s">
        <v>214</v>
      </c>
      <c r="C137" s="84"/>
      <c r="D137" s="804">
        <v>4061</v>
      </c>
      <c r="E137" s="125" t="s">
        <v>71080</v>
      </c>
    </row>
    <row r="138" spans="1:6" x14ac:dyDescent="0.25">
      <c r="A138" s="478">
        <v>4432</v>
      </c>
      <c r="B138" t="s">
        <v>71691</v>
      </c>
      <c r="C138" s="84"/>
      <c r="D138" s="804">
        <v>4071</v>
      </c>
      <c r="E138" s="125" t="s">
        <v>71080</v>
      </c>
    </row>
    <row r="139" spans="1:6" x14ac:dyDescent="0.25">
      <c r="C139" s="84"/>
      <c r="D139" s="804">
        <v>4081</v>
      </c>
      <c r="E139" s="125" t="s">
        <v>71080</v>
      </c>
    </row>
    <row r="140" spans="1:6" x14ac:dyDescent="0.25">
      <c r="C140" s="84"/>
      <c r="D140" s="804">
        <v>4091</v>
      </c>
      <c r="E140" s="125" t="s">
        <v>71080</v>
      </c>
    </row>
    <row r="141" spans="1:6" x14ac:dyDescent="0.25">
      <c r="C141" s="84"/>
      <c r="D141" s="804">
        <v>4101</v>
      </c>
      <c r="E141" s="125" t="s">
        <v>71080</v>
      </c>
    </row>
    <row r="142" spans="1:6" x14ac:dyDescent="0.25">
      <c r="C142" s="84"/>
      <c r="D142" s="804">
        <v>4102</v>
      </c>
      <c r="E142" s="125" t="s">
        <v>71080</v>
      </c>
    </row>
    <row r="143" spans="1:6" x14ac:dyDescent="0.25">
      <c r="C143" s="84"/>
      <c r="D143" s="804">
        <v>4104</v>
      </c>
      <c r="E143" s="125" t="s">
        <v>71080</v>
      </c>
    </row>
    <row r="144" spans="1:6" x14ac:dyDescent="0.25">
      <c r="C144" s="84"/>
      <c r="D144" s="804">
        <v>4105</v>
      </c>
      <c r="E144" s="692" t="s">
        <v>71080</v>
      </c>
    </row>
    <row r="145" spans="3:5" x14ac:dyDescent="0.25">
      <c r="C145" s="84"/>
      <c r="D145" s="805">
        <v>4106</v>
      </c>
      <c r="E145" s="692" t="s">
        <v>71080</v>
      </c>
    </row>
    <row r="146" spans="3:5" x14ac:dyDescent="0.25">
      <c r="C146" s="84"/>
      <c r="D146" s="804">
        <v>4151</v>
      </c>
      <c r="E146" s="125" t="s">
        <v>71080</v>
      </c>
    </row>
    <row r="147" spans="3:5" x14ac:dyDescent="0.25">
      <c r="C147" s="84"/>
      <c r="D147" s="804">
        <v>4152</v>
      </c>
      <c r="E147" s="125" t="s">
        <v>71080</v>
      </c>
    </row>
    <row r="148" spans="3:5" x14ac:dyDescent="0.25">
      <c r="C148" s="84"/>
      <c r="D148" s="804">
        <v>4153</v>
      </c>
      <c r="E148" s="125" t="s">
        <v>71080</v>
      </c>
    </row>
    <row r="149" spans="3:5" x14ac:dyDescent="0.25">
      <c r="C149" s="84"/>
      <c r="D149" s="804">
        <v>4191</v>
      </c>
      <c r="E149" s="125" t="s">
        <v>71080</v>
      </c>
    </row>
    <row r="150" spans="3:5" x14ac:dyDescent="0.25">
      <c r="C150" s="84"/>
      <c r="D150" s="805">
        <v>4192</v>
      </c>
      <c r="E150" s="692" t="s">
        <v>71080</v>
      </c>
    </row>
    <row r="151" spans="3:5" x14ac:dyDescent="0.25">
      <c r="C151" s="84"/>
      <c r="D151" s="804">
        <v>4221</v>
      </c>
      <c r="E151" s="125" t="s">
        <v>71080</v>
      </c>
    </row>
    <row r="152" spans="3:5" x14ac:dyDescent="0.25">
      <c r="C152" s="84"/>
      <c r="D152" s="804">
        <v>4222</v>
      </c>
      <c r="E152" s="125" t="s">
        <v>71080</v>
      </c>
    </row>
    <row r="153" spans="3:5" x14ac:dyDescent="0.25">
      <c r="C153" s="84"/>
      <c r="D153" s="804">
        <v>4231</v>
      </c>
      <c r="E153" s="125" t="s">
        <v>71080</v>
      </c>
    </row>
    <row r="154" spans="3:5" x14ac:dyDescent="0.25">
      <c r="C154" s="84"/>
      <c r="D154" s="804">
        <v>4232</v>
      </c>
      <c r="E154" s="125" t="s">
        <v>71080</v>
      </c>
    </row>
    <row r="155" spans="3:5" x14ac:dyDescent="0.25">
      <c r="C155" s="84"/>
      <c r="D155" s="804">
        <v>4241</v>
      </c>
      <c r="E155" s="125" t="s">
        <v>71080</v>
      </c>
    </row>
    <row r="156" spans="3:5" x14ac:dyDescent="0.25">
      <c r="C156" s="84"/>
      <c r="D156" s="804">
        <v>4242</v>
      </c>
      <c r="E156" s="125" t="s">
        <v>71080</v>
      </c>
    </row>
    <row r="157" spans="3:5" x14ac:dyDescent="0.25">
      <c r="C157" s="84"/>
      <c r="D157" s="805">
        <v>4243</v>
      </c>
      <c r="E157" s="692" t="s">
        <v>71080</v>
      </c>
    </row>
    <row r="158" spans="3:5" x14ac:dyDescent="0.25">
      <c r="C158" s="84"/>
      <c r="D158" s="804">
        <v>4301</v>
      </c>
      <c r="E158" s="125" t="s">
        <v>71089</v>
      </c>
    </row>
    <row r="159" spans="3:5" x14ac:dyDescent="0.25">
      <c r="C159" s="84"/>
      <c r="D159" s="804">
        <v>4302</v>
      </c>
      <c r="E159" s="125" t="s">
        <v>71089</v>
      </c>
    </row>
    <row r="160" spans="3:5" x14ac:dyDescent="0.25">
      <c r="C160" s="84"/>
      <c r="D160" s="804">
        <v>4303</v>
      </c>
      <c r="E160" s="125" t="s">
        <v>71089</v>
      </c>
    </row>
    <row r="161" spans="3:5" x14ac:dyDescent="0.25">
      <c r="C161" s="84"/>
      <c r="D161" s="804">
        <v>4411</v>
      </c>
      <c r="E161" s="125" t="s">
        <v>71081</v>
      </c>
    </row>
    <row r="162" spans="3:5" x14ac:dyDescent="0.25">
      <c r="C162" s="84"/>
      <c r="D162" s="804">
        <v>4421</v>
      </c>
      <c r="E162" s="125" t="s">
        <v>71081</v>
      </c>
    </row>
    <row r="163" spans="3:5" x14ac:dyDescent="0.25">
      <c r="C163" s="84"/>
      <c r="D163" s="804">
        <v>4422</v>
      </c>
      <c r="E163" s="125" t="s">
        <v>71081</v>
      </c>
    </row>
    <row r="164" spans="3:5" x14ac:dyDescent="0.25">
      <c r="C164" s="84"/>
      <c r="D164" s="804">
        <v>4423</v>
      </c>
      <c r="E164" s="125" t="s">
        <v>71081</v>
      </c>
    </row>
    <row r="165" spans="3:5" x14ac:dyDescent="0.25">
      <c r="C165" s="84"/>
      <c r="D165" s="805">
        <v>4424</v>
      </c>
      <c r="E165" s="692" t="s">
        <v>71081</v>
      </c>
    </row>
    <row r="166" spans="3:5" x14ac:dyDescent="0.25">
      <c r="C166" s="84"/>
      <c r="D166" s="804">
        <v>4431</v>
      </c>
      <c r="E166" s="125" t="s">
        <v>71081</v>
      </c>
    </row>
    <row r="167" spans="3:5" x14ac:dyDescent="0.25">
      <c r="C167" s="84"/>
      <c r="D167" s="804">
        <v>4432</v>
      </c>
      <c r="E167" s="125" t="s">
        <v>71081</v>
      </c>
    </row>
    <row r="168" spans="3:5" x14ac:dyDescent="0.25">
      <c r="C168" s="84"/>
      <c r="D168" s="804">
        <v>4433</v>
      </c>
      <c r="E168" s="125" t="s">
        <v>71081</v>
      </c>
    </row>
    <row r="169" spans="3:5" x14ac:dyDescent="0.25">
      <c r="C169" s="84"/>
      <c r="D169" s="804">
        <v>4434</v>
      </c>
      <c r="E169" s="125" t="s">
        <v>71081</v>
      </c>
    </row>
    <row r="170" spans="3:5" x14ac:dyDescent="0.25">
      <c r="C170" s="84"/>
      <c r="D170" s="804">
        <v>4435</v>
      </c>
      <c r="E170" s="125" t="s">
        <v>71081</v>
      </c>
    </row>
    <row r="171" spans="3:5" x14ac:dyDescent="0.25">
      <c r="C171" s="84"/>
      <c r="D171" s="804">
        <v>4436</v>
      </c>
      <c r="E171" s="125" t="s">
        <v>71081</v>
      </c>
    </row>
    <row r="172" spans="3:5" x14ac:dyDescent="0.25">
      <c r="C172" s="84"/>
      <c r="D172" s="804">
        <v>4441</v>
      </c>
      <c r="E172" s="125" t="s">
        <v>71081</v>
      </c>
    </row>
    <row r="173" spans="3:5" x14ac:dyDescent="0.25">
      <c r="C173" s="84"/>
      <c r="D173" s="804">
        <v>4442</v>
      </c>
      <c r="E173" s="125" t="s">
        <v>71081</v>
      </c>
    </row>
    <row r="174" spans="3:5" x14ac:dyDescent="0.25">
      <c r="C174" s="84"/>
      <c r="D174" s="804">
        <v>4443</v>
      </c>
      <c r="E174" s="125" t="s">
        <v>71081</v>
      </c>
    </row>
    <row r="175" spans="3:5" x14ac:dyDescent="0.25">
      <c r="C175" s="84"/>
      <c r="D175" s="805">
        <v>4444</v>
      </c>
      <c r="E175" s="692" t="s">
        <v>71081</v>
      </c>
    </row>
    <row r="176" spans="3:5" x14ac:dyDescent="0.25">
      <c r="C176" s="84"/>
      <c r="D176" s="805">
        <v>4451</v>
      </c>
      <c r="E176" s="692" t="s">
        <v>71081</v>
      </c>
    </row>
    <row r="177" spans="3:5" x14ac:dyDescent="0.25">
      <c r="C177" s="84"/>
      <c r="D177" s="804">
        <v>4491</v>
      </c>
      <c r="E177" s="125" t="s">
        <v>71081</v>
      </c>
    </row>
    <row r="178" spans="3:5" x14ac:dyDescent="0.25">
      <c r="C178" s="84"/>
      <c r="D178" s="804">
        <v>4511</v>
      </c>
      <c r="E178" s="125" t="s">
        <v>71081</v>
      </c>
    </row>
    <row r="179" spans="3:5" x14ac:dyDescent="0.25">
      <c r="C179" s="84"/>
      <c r="D179" s="804">
        <v>4512</v>
      </c>
      <c r="E179" s="125" t="s">
        <v>71081</v>
      </c>
    </row>
    <row r="180" spans="3:5" x14ac:dyDescent="0.25">
      <c r="C180" s="84"/>
      <c r="D180" s="804">
        <v>4513</v>
      </c>
      <c r="E180" s="125" t="s">
        <v>71081</v>
      </c>
    </row>
    <row r="181" spans="3:5" x14ac:dyDescent="0.25">
      <c r="C181" s="84"/>
      <c r="D181" s="804">
        <v>4514</v>
      </c>
      <c r="E181" s="125" t="s">
        <v>71081</v>
      </c>
    </row>
    <row r="182" spans="3:5" x14ac:dyDescent="0.25">
      <c r="C182" s="84"/>
      <c r="D182" s="804">
        <v>4515</v>
      </c>
      <c r="E182" s="125" t="s">
        <v>71081</v>
      </c>
    </row>
    <row r="183" spans="3:5" x14ac:dyDescent="0.25">
      <c r="C183" s="84"/>
      <c r="D183" s="804">
        <v>4516</v>
      </c>
      <c r="E183" s="125" t="s">
        <v>71081</v>
      </c>
    </row>
    <row r="184" spans="3:5" x14ac:dyDescent="0.25">
      <c r="C184" s="84"/>
      <c r="D184" s="806">
        <v>4521</v>
      </c>
      <c r="E184" s="125" t="s">
        <v>71081</v>
      </c>
    </row>
    <row r="185" spans="3:5" x14ac:dyDescent="0.25">
      <c r="C185" s="84"/>
      <c r="D185" s="806">
        <v>4522</v>
      </c>
      <c r="E185" s="125" t="s">
        <v>71081</v>
      </c>
    </row>
    <row r="186" spans="3:5" x14ac:dyDescent="0.25">
      <c r="C186" s="84"/>
      <c r="D186" s="806">
        <v>4523</v>
      </c>
      <c r="E186" s="125" t="s">
        <v>71081</v>
      </c>
    </row>
    <row r="187" spans="3:5" x14ac:dyDescent="0.25">
      <c r="C187" s="84"/>
      <c r="D187" s="806">
        <v>4524</v>
      </c>
      <c r="E187" s="125" t="s">
        <v>71081</v>
      </c>
    </row>
    <row r="188" spans="3:5" x14ac:dyDescent="0.25">
      <c r="C188" s="84"/>
      <c r="D188" s="804">
        <v>4531</v>
      </c>
      <c r="E188" s="125" t="s">
        <v>71081</v>
      </c>
    </row>
    <row r="189" spans="3:5" x14ac:dyDescent="0.25">
      <c r="C189" s="84"/>
      <c r="D189" s="805">
        <v>4532</v>
      </c>
      <c r="E189" s="692" t="s">
        <v>71081</v>
      </c>
    </row>
    <row r="190" spans="3:5" x14ac:dyDescent="0.25">
      <c r="C190" s="84"/>
      <c r="D190" s="804">
        <v>4533</v>
      </c>
      <c r="E190" s="125" t="s">
        <v>71081</v>
      </c>
    </row>
    <row r="191" spans="3:5" x14ac:dyDescent="0.25">
      <c r="C191" s="84"/>
      <c r="D191" s="805">
        <v>4534</v>
      </c>
      <c r="E191" s="692" t="s">
        <v>71081</v>
      </c>
    </row>
    <row r="192" spans="3:5" x14ac:dyDescent="0.25">
      <c r="C192" s="84"/>
      <c r="D192" s="804">
        <v>4535</v>
      </c>
      <c r="E192" s="125" t="s">
        <v>71081</v>
      </c>
    </row>
    <row r="193" spans="3:5" x14ac:dyDescent="0.25">
      <c r="C193" s="84"/>
      <c r="D193" s="804">
        <v>4536</v>
      </c>
      <c r="E193" s="125" t="s">
        <v>71081</v>
      </c>
    </row>
    <row r="194" spans="3:5" x14ac:dyDescent="0.25">
      <c r="C194" s="84"/>
      <c r="D194" s="804">
        <v>4541</v>
      </c>
      <c r="E194" s="125" t="s">
        <v>71081</v>
      </c>
    </row>
    <row r="195" spans="3:5" x14ac:dyDescent="0.25">
      <c r="C195" s="84"/>
      <c r="D195" s="804">
        <v>4542</v>
      </c>
      <c r="E195" s="125" t="s">
        <v>71081</v>
      </c>
    </row>
    <row r="196" spans="3:5" x14ac:dyDescent="0.25">
      <c r="C196" s="84"/>
      <c r="D196" s="804">
        <v>4543</v>
      </c>
      <c r="E196" s="125" t="s">
        <v>71081</v>
      </c>
    </row>
    <row r="197" spans="3:5" x14ac:dyDescent="0.25">
      <c r="C197" s="84"/>
      <c r="D197" s="804">
        <v>4544</v>
      </c>
      <c r="E197" s="125" t="s">
        <v>71081</v>
      </c>
    </row>
    <row r="198" spans="3:5" x14ac:dyDescent="0.25">
      <c r="C198" s="84"/>
      <c r="D198" s="804">
        <v>4545</v>
      </c>
      <c r="E198" s="125" t="s">
        <v>71081</v>
      </c>
    </row>
    <row r="199" spans="3:5" x14ac:dyDescent="0.25">
      <c r="C199" s="84"/>
      <c r="D199" s="804">
        <v>4546</v>
      </c>
      <c r="E199" s="125" t="s">
        <v>71081</v>
      </c>
    </row>
    <row r="200" spans="3:5" x14ac:dyDescent="0.25">
      <c r="C200" s="84"/>
      <c r="D200" s="804">
        <v>4551</v>
      </c>
      <c r="E200" s="125" t="s">
        <v>71081</v>
      </c>
    </row>
    <row r="201" spans="3:5" x14ac:dyDescent="0.25">
      <c r="C201" s="84"/>
      <c r="D201" s="804">
        <v>4552</v>
      </c>
      <c r="E201" s="125" t="s">
        <v>71081</v>
      </c>
    </row>
    <row r="202" spans="3:5" x14ac:dyDescent="0.25">
      <c r="C202" s="84"/>
      <c r="D202" s="804">
        <v>4553</v>
      </c>
      <c r="E202" s="125" t="s">
        <v>71081</v>
      </c>
    </row>
    <row r="203" spans="3:5" x14ac:dyDescent="0.25">
      <c r="C203" s="84"/>
      <c r="D203" s="806">
        <v>4561</v>
      </c>
      <c r="E203" s="125" t="s">
        <v>71081</v>
      </c>
    </row>
    <row r="204" spans="3:5" x14ac:dyDescent="0.25">
      <c r="C204" s="84"/>
      <c r="D204" s="804">
        <v>4562</v>
      </c>
      <c r="E204" s="125" t="s">
        <v>71081</v>
      </c>
    </row>
    <row r="205" spans="3:5" x14ac:dyDescent="0.25">
      <c r="C205" s="84"/>
      <c r="D205" s="804">
        <v>4563</v>
      </c>
      <c r="E205" s="125" t="s">
        <v>71081</v>
      </c>
    </row>
    <row r="206" spans="3:5" x14ac:dyDescent="0.25">
      <c r="C206" s="84"/>
      <c r="D206" s="804">
        <v>4564</v>
      </c>
      <c r="E206" s="125" t="s">
        <v>71081</v>
      </c>
    </row>
    <row r="207" spans="3:5" x14ac:dyDescent="0.25">
      <c r="C207" s="84"/>
      <c r="D207" s="804">
        <v>4565</v>
      </c>
      <c r="E207" s="125" t="s">
        <v>71081</v>
      </c>
    </row>
    <row r="208" spans="3:5" x14ac:dyDescent="0.25">
      <c r="C208" s="84"/>
      <c r="D208" s="804">
        <v>4566</v>
      </c>
      <c r="E208" s="125" t="s">
        <v>71081</v>
      </c>
    </row>
    <row r="209" spans="3:5" x14ac:dyDescent="0.25">
      <c r="C209" s="84"/>
      <c r="D209" s="805">
        <v>4591</v>
      </c>
      <c r="E209" s="692" t="s">
        <v>71081</v>
      </c>
    </row>
    <row r="210" spans="3:5" x14ac:dyDescent="0.25">
      <c r="C210" s="84"/>
      <c r="D210" s="806">
        <v>4592</v>
      </c>
      <c r="E210" s="125" t="s">
        <v>71081</v>
      </c>
    </row>
    <row r="211" spans="3:5" x14ac:dyDescent="0.25">
      <c r="C211" s="84"/>
      <c r="D211" s="804">
        <v>4611</v>
      </c>
      <c r="E211" s="125" t="s">
        <v>71081</v>
      </c>
    </row>
    <row r="212" spans="3:5" x14ac:dyDescent="0.25">
      <c r="C212" s="84"/>
      <c r="D212" s="806">
        <v>4621</v>
      </c>
      <c r="E212" s="125" t="s">
        <v>71081</v>
      </c>
    </row>
    <row r="213" spans="3:5" x14ac:dyDescent="0.25">
      <c r="C213" s="84"/>
      <c r="D213" s="804">
        <v>4631</v>
      </c>
      <c r="E213" s="125" t="s">
        <v>71081</v>
      </c>
    </row>
    <row r="214" spans="3:5" x14ac:dyDescent="0.25">
      <c r="C214" s="84"/>
      <c r="D214" s="804">
        <v>4641</v>
      </c>
      <c r="E214" s="125" t="s">
        <v>71081</v>
      </c>
    </row>
    <row r="215" spans="3:5" x14ac:dyDescent="0.25">
      <c r="C215" s="84"/>
      <c r="D215" s="804">
        <v>4651</v>
      </c>
      <c r="E215" s="125" t="s">
        <v>71081</v>
      </c>
    </row>
    <row r="216" spans="3:5" x14ac:dyDescent="0.25">
      <c r="C216" s="84"/>
      <c r="D216" s="806">
        <v>4661</v>
      </c>
      <c r="E216" s="125" t="s">
        <v>71081</v>
      </c>
    </row>
    <row r="217" spans="3:5" x14ac:dyDescent="0.25">
      <c r="C217" s="84"/>
      <c r="D217" s="807">
        <v>4671</v>
      </c>
      <c r="E217" s="692" t="s">
        <v>71081</v>
      </c>
    </row>
    <row r="218" spans="3:5" x14ac:dyDescent="0.25">
      <c r="C218" s="84"/>
      <c r="D218" s="807">
        <v>4681</v>
      </c>
      <c r="E218" s="692" t="s">
        <v>71081</v>
      </c>
    </row>
    <row r="219" spans="3:5" x14ac:dyDescent="0.25">
      <c r="C219" s="84"/>
      <c r="D219" s="804">
        <v>4711</v>
      </c>
      <c r="E219" s="125" t="s">
        <v>71081</v>
      </c>
    </row>
    <row r="220" spans="3:5" x14ac:dyDescent="0.25">
      <c r="C220" s="84"/>
      <c r="D220" s="804">
        <v>4721</v>
      </c>
      <c r="E220" s="125" t="s">
        <v>71081</v>
      </c>
    </row>
    <row r="221" spans="3:5" x14ac:dyDescent="0.25">
      <c r="C221" s="84"/>
      <c r="D221" s="804">
        <v>4722</v>
      </c>
      <c r="E221" s="125" t="s">
        <v>71081</v>
      </c>
    </row>
    <row r="222" spans="3:5" x14ac:dyDescent="0.25">
      <c r="C222" s="84"/>
      <c r="D222" s="804">
        <v>4731</v>
      </c>
      <c r="E222" s="125" t="s">
        <v>71081</v>
      </c>
    </row>
    <row r="223" spans="3:5" x14ac:dyDescent="0.25">
      <c r="C223" s="84"/>
      <c r="D223" s="805">
        <v>4745</v>
      </c>
      <c r="E223" s="692" t="s">
        <v>71081</v>
      </c>
    </row>
    <row r="224" spans="3:5" x14ac:dyDescent="0.25">
      <c r="C224" s="84"/>
      <c r="D224" s="804">
        <v>4791</v>
      </c>
      <c r="E224" s="125" t="s">
        <v>71081</v>
      </c>
    </row>
    <row r="225" spans="3:5" x14ac:dyDescent="0.25">
      <c r="C225" s="84"/>
      <c r="D225" s="804">
        <v>4792</v>
      </c>
      <c r="E225" s="125" t="s">
        <v>71081</v>
      </c>
    </row>
    <row r="226" spans="3:5" x14ac:dyDescent="0.25">
      <c r="C226" s="84"/>
      <c r="D226" s="478"/>
    </row>
    <row r="227" spans="3:5" x14ac:dyDescent="0.25">
      <c r="C227" s="84"/>
      <c r="D227" s="478"/>
    </row>
    <row r="228" spans="3:5" x14ac:dyDescent="0.25">
      <c r="C228" s="84"/>
      <c r="D228" s="478"/>
    </row>
    <row r="229" spans="3:5" x14ac:dyDescent="0.25">
      <c r="C229" s="84"/>
    </row>
    <row r="230" spans="3:5" x14ac:dyDescent="0.25">
      <c r="C230" s="84"/>
      <c r="D230" s="478"/>
    </row>
    <row r="231" spans="3:5" x14ac:dyDescent="0.25">
      <c r="C231" s="84"/>
      <c r="D231" s="478"/>
    </row>
    <row r="232" spans="3:5" x14ac:dyDescent="0.25">
      <c r="C232" s="84"/>
      <c r="D232" s="478"/>
    </row>
    <row r="233" spans="3:5" x14ac:dyDescent="0.25">
      <c r="C233" s="84"/>
    </row>
    <row r="234" spans="3:5" x14ac:dyDescent="0.25">
      <c r="C234" s="84"/>
    </row>
    <row r="235" spans="3:5" x14ac:dyDescent="0.25">
      <c r="C235" s="84"/>
      <c r="E235" s="84"/>
    </row>
    <row r="236" spans="3:5" x14ac:dyDescent="0.25">
      <c r="C236" s="84"/>
      <c r="E236" s="84"/>
    </row>
    <row r="237" spans="3:5" x14ac:dyDescent="0.25">
      <c r="C237" s="84"/>
      <c r="E237" s="84"/>
    </row>
    <row r="238" spans="3:5" x14ac:dyDescent="0.25">
      <c r="C238" s="84"/>
      <c r="E238" s="84"/>
    </row>
    <row r="239" spans="3:5" x14ac:dyDescent="0.25">
      <c r="C239" s="84"/>
      <c r="E239" s="84"/>
    </row>
    <row r="240" spans="3:5" x14ac:dyDescent="0.25">
      <c r="C240" s="84"/>
      <c r="E240" s="84"/>
    </row>
    <row r="241" spans="3:5" x14ac:dyDescent="0.25">
      <c r="C241" s="84"/>
      <c r="E241" s="84"/>
    </row>
    <row r="242" spans="3:5" x14ac:dyDescent="0.25">
      <c r="C242" s="84"/>
      <c r="E242" s="84"/>
    </row>
    <row r="243" spans="3:5" x14ac:dyDescent="0.25">
      <c r="C243" s="84"/>
      <c r="E243" s="84"/>
    </row>
    <row r="244" spans="3:5" x14ac:dyDescent="0.25">
      <c r="C244" s="84"/>
      <c r="E244" s="84"/>
    </row>
    <row r="245" spans="3:5" x14ac:dyDescent="0.25">
      <c r="C245" s="84"/>
      <c r="E245" s="84"/>
    </row>
    <row r="246" spans="3:5" x14ac:dyDescent="0.25">
      <c r="C246" s="84"/>
      <c r="E246" s="84"/>
    </row>
    <row r="247" spans="3:5" x14ac:dyDescent="0.25">
      <c r="C247" s="84"/>
      <c r="E247" s="84"/>
    </row>
    <row r="248" spans="3:5" x14ac:dyDescent="0.25">
      <c r="C248" s="84"/>
      <c r="E248" s="84"/>
    </row>
    <row r="249" spans="3:5" x14ac:dyDescent="0.25">
      <c r="C249" s="84"/>
      <c r="E249" s="84"/>
    </row>
    <row r="250" spans="3:5" x14ac:dyDescent="0.25">
      <c r="C250" s="84"/>
      <c r="E250" s="84"/>
    </row>
    <row r="251" spans="3:5" x14ac:dyDescent="0.25">
      <c r="C251" s="84"/>
      <c r="E251" s="84"/>
    </row>
    <row r="252" spans="3:5" x14ac:dyDescent="0.25">
      <c r="C252" s="84"/>
      <c r="E252" s="84"/>
    </row>
    <row r="253" spans="3:5" x14ac:dyDescent="0.25">
      <c r="C253" s="84"/>
      <c r="E253" s="84"/>
    </row>
    <row r="254" spans="3:5" x14ac:dyDescent="0.25">
      <c r="C254" s="84"/>
      <c r="E254" s="84"/>
    </row>
    <row r="255" spans="3:5" x14ac:dyDescent="0.25">
      <c r="C255" s="84"/>
      <c r="E255" s="84"/>
    </row>
    <row r="256" spans="3:5" x14ac:dyDescent="0.25">
      <c r="C256" s="84"/>
      <c r="E256" s="84"/>
    </row>
    <row r="257" spans="3:5" x14ac:dyDescent="0.25">
      <c r="C257" s="84"/>
      <c r="E257" s="84"/>
    </row>
    <row r="258" spans="3:5" x14ac:dyDescent="0.25">
      <c r="C258" s="84"/>
      <c r="E258" s="84"/>
    </row>
    <row r="259" spans="3:5" x14ac:dyDescent="0.25">
      <c r="C259" s="84"/>
      <c r="E259" s="84"/>
    </row>
    <row r="260" spans="3:5" x14ac:dyDescent="0.25">
      <c r="C260" s="84"/>
      <c r="E260" s="84"/>
    </row>
    <row r="261" spans="3:5" x14ac:dyDescent="0.25">
      <c r="C261" s="84"/>
      <c r="E261" s="84"/>
    </row>
    <row r="262" spans="3:5" x14ac:dyDescent="0.25">
      <c r="C262" s="84"/>
      <c r="E262" s="84"/>
    </row>
    <row r="263" spans="3:5" x14ac:dyDescent="0.25">
      <c r="C263" s="84"/>
      <c r="E263" s="84"/>
    </row>
    <row r="264" spans="3:5" x14ac:dyDescent="0.25">
      <c r="C264" s="84"/>
      <c r="E264" s="84"/>
    </row>
    <row r="265" spans="3:5" x14ac:dyDescent="0.25">
      <c r="C265" s="84"/>
      <c r="E265" s="84"/>
    </row>
    <row r="266" spans="3:5" x14ac:dyDescent="0.25">
      <c r="C266" s="84"/>
      <c r="E266" s="84"/>
    </row>
    <row r="267" spans="3:5" x14ac:dyDescent="0.25">
      <c r="C267" s="84"/>
      <c r="E267" s="84"/>
    </row>
    <row r="268" spans="3:5" x14ac:dyDescent="0.25">
      <c r="C268" s="84"/>
      <c r="E268" s="84"/>
    </row>
    <row r="269" spans="3:5" x14ac:dyDescent="0.25">
      <c r="C269" s="84"/>
      <c r="E269" s="84"/>
    </row>
    <row r="270" spans="3:5" x14ac:dyDescent="0.25">
      <c r="C270" s="84"/>
      <c r="E270" s="84"/>
    </row>
    <row r="271" spans="3:5" x14ac:dyDescent="0.25">
      <c r="C271" s="84"/>
      <c r="E271" s="84"/>
    </row>
    <row r="272" spans="3:5" x14ac:dyDescent="0.25">
      <c r="C272" s="84"/>
      <c r="E272" s="84"/>
    </row>
    <row r="273" spans="3:5" x14ac:dyDescent="0.25">
      <c r="C273" s="84"/>
      <c r="E273" s="84"/>
    </row>
    <row r="274" spans="3:5" x14ac:dyDescent="0.25">
      <c r="C274" s="84"/>
      <c r="E274" s="84"/>
    </row>
    <row r="275" spans="3:5" x14ac:dyDescent="0.25">
      <c r="C275" s="84"/>
      <c r="E275" s="84"/>
    </row>
    <row r="276" spans="3:5" x14ac:dyDescent="0.25">
      <c r="C276" s="84"/>
      <c r="E276" s="84"/>
    </row>
    <row r="277" spans="3:5" x14ac:dyDescent="0.25">
      <c r="C277" s="84"/>
      <c r="E277" s="84"/>
    </row>
    <row r="278" spans="3:5" x14ac:dyDescent="0.25">
      <c r="C278" s="84"/>
      <c r="E278" s="84"/>
    </row>
    <row r="279" spans="3:5" x14ac:dyDescent="0.25">
      <c r="C279" s="84"/>
      <c r="E279" s="84"/>
    </row>
    <row r="280" spans="3:5" x14ac:dyDescent="0.25">
      <c r="C280" s="84"/>
      <c r="E280" s="84"/>
    </row>
    <row r="281" spans="3:5" x14ac:dyDescent="0.25">
      <c r="C281" s="84"/>
      <c r="E281" s="84"/>
    </row>
    <row r="282" spans="3:5" x14ac:dyDescent="0.25">
      <c r="C282" s="84"/>
      <c r="E282" s="84"/>
    </row>
    <row r="283" spans="3:5" x14ac:dyDescent="0.25">
      <c r="C283" s="84"/>
      <c r="E283" s="84"/>
    </row>
    <row r="284" spans="3:5" x14ac:dyDescent="0.25">
      <c r="C284" s="84"/>
      <c r="E284" s="84"/>
    </row>
    <row r="285" spans="3:5" x14ac:dyDescent="0.25">
      <c r="C285" s="84"/>
      <c r="E285" s="84"/>
    </row>
    <row r="286" spans="3:5" x14ac:dyDescent="0.25">
      <c r="C286" s="84"/>
      <c r="E286" s="84"/>
    </row>
    <row r="287" spans="3:5" x14ac:dyDescent="0.25">
      <c r="C287" s="84"/>
      <c r="E287" s="84"/>
    </row>
    <row r="288" spans="3:5" x14ac:dyDescent="0.25">
      <c r="C288" s="84"/>
      <c r="E288" s="84"/>
    </row>
    <row r="289" spans="3:5" x14ac:dyDescent="0.25">
      <c r="C289" s="84"/>
      <c r="E289" s="84"/>
    </row>
    <row r="290" spans="3:5" x14ac:dyDescent="0.25">
      <c r="C290" s="84"/>
      <c r="E290" s="84"/>
    </row>
    <row r="291" spans="3:5" x14ac:dyDescent="0.25">
      <c r="C291" s="84"/>
      <c r="E291" s="84"/>
    </row>
    <row r="292" spans="3:5" x14ac:dyDescent="0.25">
      <c r="C292" s="84"/>
      <c r="E292" s="84"/>
    </row>
    <row r="293" spans="3:5" x14ac:dyDescent="0.25">
      <c r="C293" s="84"/>
      <c r="E293" s="84"/>
    </row>
    <row r="294" spans="3:5" x14ac:dyDescent="0.25">
      <c r="C294" s="84"/>
      <c r="E294" s="84"/>
    </row>
    <row r="295" spans="3:5" x14ac:dyDescent="0.25">
      <c r="C295" s="84"/>
      <c r="E295" s="84"/>
    </row>
    <row r="296" spans="3:5" x14ac:dyDescent="0.25">
      <c r="C296" s="84"/>
      <c r="E296" s="84"/>
    </row>
    <row r="297" spans="3:5" x14ac:dyDescent="0.25">
      <c r="C297" s="84"/>
      <c r="E297" s="84"/>
    </row>
    <row r="298" spans="3:5" x14ac:dyDescent="0.25">
      <c r="C298" s="84"/>
      <c r="E298" s="84"/>
    </row>
    <row r="299" spans="3:5" x14ac:dyDescent="0.25">
      <c r="C299" s="84"/>
      <c r="E299" s="84"/>
    </row>
    <row r="300" spans="3:5" x14ac:dyDescent="0.25">
      <c r="C300" s="84"/>
      <c r="E300" s="84"/>
    </row>
    <row r="301" spans="3:5" x14ac:dyDescent="0.25">
      <c r="C301" s="84"/>
      <c r="E301" s="84"/>
    </row>
    <row r="302" spans="3:5" x14ac:dyDescent="0.25">
      <c r="C302" s="84"/>
      <c r="E302" s="84"/>
    </row>
    <row r="303" spans="3:5" x14ac:dyDescent="0.25">
      <c r="C303" s="84"/>
      <c r="E303" s="84"/>
    </row>
    <row r="304" spans="3:5" x14ac:dyDescent="0.25">
      <c r="C304" s="84"/>
      <c r="E304" s="84"/>
    </row>
    <row r="500" spans="9:9" x14ac:dyDescent="0.25">
      <c r="I500" s="808">
        <v>45681</v>
      </c>
    </row>
    <row r="501" spans="9:9" x14ac:dyDescent="0.25">
      <c r="I501" s="808">
        <v>46077</v>
      </c>
    </row>
  </sheetData>
  <sortState xmlns:xlrd2="http://schemas.microsoft.com/office/spreadsheetml/2017/richdata2" ref="D2:I89">
    <sortCondition ref="F2:F89"/>
  </sortState>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0000"/>
  </sheetPr>
  <dimension ref="A1:D24029"/>
  <sheetViews>
    <sheetView topLeftCell="A24012" workbookViewId="0">
      <selection activeCell="A24030" sqref="A24030:C24030"/>
    </sheetView>
  </sheetViews>
  <sheetFormatPr defaultRowHeight="15" x14ac:dyDescent="0.25"/>
  <cols>
    <col min="1" max="1" width="17.42578125" style="469" customWidth="1"/>
    <col min="2" max="2" width="82.28515625" style="469" customWidth="1"/>
    <col min="3" max="3" width="17.5703125" style="469" customWidth="1"/>
    <col min="4" max="4" width="15" style="469" bestFit="1" customWidth="1"/>
  </cols>
  <sheetData>
    <row r="1" spans="1:4" x14ac:dyDescent="0.25">
      <c r="A1" t="s">
        <v>766</v>
      </c>
      <c r="B1" t="s">
        <v>767</v>
      </c>
      <c r="C1" t="s">
        <v>65351</v>
      </c>
      <c r="D1" t="s">
        <v>47871</v>
      </c>
    </row>
    <row r="2" spans="1:4" x14ac:dyDescent="0.25">
      <c r="A2" t="s">
        <v>30488</v>
      </c>
      <c r="B2" t="s">
        <v>30489</v>
      </c>
      <c r="C2" t="s">
        <v>58636</v>
      </c>
      <c r="D2" t="s">
        <v>47873</v>
      </c>
    </row>
    <row r="3" spans="1:4" x14ac:dyDescent="0.25">
      <c r="A3" t="s">
        <v>30203</v>
      </c>
      <c r="B3" t="s">
        <v>30204</v>
      </c>
      <c r="C3"/>
      <c r="D3" t="s">
        <v>47880</v>
      </c>
    </row>
    <row r="4" spans="1:4" x14ac:dyDescent="0.25">
      <c r="A4" t="s">
        <v>9989</v>
      </c>
      <c r="B4" t="s">
        <v>9990</v>
      </c>
      <c r="C4" t="s">
        <v>51170</v>
      </c>
      <c r="D4" t="s">
        <v>47873</v>
      </c>
    </row>
    <row r="5" spans="1:4" x14ac:dyDescent="0.25">
      <c r="A5" t="s">
        <v>27061</v>
      </c>
      <c r="B5" t="s">
        <v>27062</v>
      </c>
      <c r="C5" t="s">
        <v>57417</v>
      </c>
      <c r="D5" t="s">
        <v>47873</v>
      </c>
    </row>
    <row r="6" spans="1:4" x14ac:dyDescent="0.25">
      <c r="A6" t="s">
        <v>19901</v>
      </c>
      <c r="B6" t="s">
        <v>19902</v>
      </c>
      <c r="C6" t="s">
        <v>54817</v>
      </c>
      <c r="D6" t="s">
        <v>47873</v>
      </c>
    </row>
    <row r="7" spans="1:4" x14ac:dyDescent="0.25">
      <c r="A7" t="s">
        <v>17762</v>
      </c>
      <c r="B7" t="s">
        <v>17763</v>
      </c>
      <c r="C7" t="s">
        <v>54061</v>
      </c>
      <c r="D7" t="s">
        <v>47873</v>
      </c>
    </row>
    <row r="8" spans="1:4" x14ac:dyDescent="0.25">
      <c r="A8" t="s">
        <v>30285</v>
      </c>
      <c r="B8" t="s">
        <v>30286</v>
      </c>
      <c r="C8" t="s">
        <v>58566</v>
      </c>
      <c r="D8" t="s">
        <v>47873</v>
      </c>
    </row>
    <row r="9" spans="1:4" x14ac:dyDescent="0.25">
      <c r="A9" t="s">
        <v>24205</v>
      </c>
      <c r="B9" t="s">
        <v>24206</v>
      </c>
      <c r="C9" t="s">
        <v>56376</v>
      </c>
      <c r="D9" t="s">
        <v>47873</v>
      </c>
    </row>
    <row r="10" spans="1:4" x14ac:dyDescent="0.25">
      <c r="A10" t="s">
        <v>27917</v>
      </c>
      <c r="B10" t="s">
        <v>27918</v>
      </c>
      <c r="C10"/>
      <c r="D10" t="s">
        <v>47880</v>
      </c>
    </row>
    <row r="11" spans="1:4" x14ac:dyDescent="0.25">
      <c r="A11" t="s">
        <v>37440</v>
      </c>
      <c r="B11" t="s">
        <v>37441</v>
      </c>
      <c r="C11" t="s">
        <v>61282</v>
      </c>
      <c r="D11" t="s">
        <v>47873</v>
      </c>
    </row>
    <row r="12" spans="1:4" x14ac:dyDescent="0.25">
      <c r="A12" t="s">
        <v>12591</v>
      </c>
      <c r="B12" t="s">
        <v>12592</v>
      </c>
      <c r="C12"/>
      <c r="D12" t="s">
        <v>47880</v>
      </c>
    </row>
    <row r="13" spans="1:4" x14ac:dyDescent="0.25">
      <c r="A13" t="s">
        <v>15035</v>
      </c>
      <c r="B13" t="s">
        <v>15036</v>
      </c>
      <c r="C13" t="s">
        <v>53064</v>
      </c>
      <c r="D13" t="s">
        <v>47873</v>
      </c>
    </row>
    <row r="14" spans="1:4" x14ac:dyDescent="0.25">
      <c r="A14" t="s">
        <v>24727</v>
      </c>
      <c r="B14" t="s">
        <v>24728</v>
      </c>
      <c r="C14"/>
      <c r="D14" t="s">
        <v>47880</v>
      </c>
    </row>
    <row r="15" spans="1:4" x14ac:dyDescent="0.25">
      <c r="A15" t="s">
        <v>42786</v>
      </c>
      <c r="B15" t="s">
        <v>42787</v>
      </c>
      <c r="C15"/>
      <c r="D15" t="s">
        <v>47880</v>
      </c>
    </row>
    <row r="16" spans="1:4" x14ac:dyDescent="0.25">
      <c r="A16" t="s">
        <v>12712</v>
      </c>
      <c r="B16" t="s">
        <v>12713</v>
      </c>
      <c r="C16" t="s">
        <v>52171</v>
      </c>
      <c r="D16" t="s">
        <v>47873</v>
      </c>
    </row>
    <row r="17" spans="1:4" x14ac:dyDescent="0.25">
      <c r="A17" t="s">
        <v>45341</v>
      </c>
      <c r="B17" t="s">
        <v>45342</v>
      </c>
      <c r="C17"/>
      <c r="D17" t="s">
        <v>47880</v>
      </c>
    </row>
    <row r="18" spans="1:4" x14ac:dyDescent="0.25">
      <c r="A18" t="s">
        <v>32056</v>
      </c>
      <c r="B18" t="s">
        <v>32057</v>
      </c>
      <c r="C18"/>
      <c r="D18" t="s">
        <v>47880</v>
      </c>
    </row>
    <row r="19" spans="1:4" x14ac:dyDescent="0.25">
      <c r="A19" t="s">
        <v>14755</v>
      </c>
      <c r="B19" t="s">
        <v>14756</v>
      </c>
      <c r="C19"/>
      <c r="D19" t="s">
        <v>47880</v>
      </c>
    </row>
    <row r="20" spans="1:4" x14ac:dyDescent="0.25">
      <c r="A20" t="s">
        <v>29786</v>
      </c>
      <c r="B20" t="s">
        <v>29787</v>
      </c>
      <c r="C20"/>
      <c r="D20" t="s">
        <v>47880</v>
      </c>
    </row>
    <row r="21" spans="1:4" x14ac:dyDescent="0.25">
      <c r="A21" t="s">
        <v>19429</v>
      </c>
      <c r="B21" t="s">
        <v>19430</v>
      </c>
      <c r="C21"/>
      <c r="D21" t="s">
        <v>47880</v>
      </c>
    </row>
    <row r="22" spans="1:4" x14ac:dyDescent="0.25">
      <c r="A22" t="s">
        <v>28556</v>
      </c>
      <c r="B22" t="s">
        <v>19430</v>
      </c>
      <c r="C22"/>
      <c r="D22" t="s">
        <v>47880</v>
      </c>
    </row>
    <row r="23" spans="1:4" x14ac:dyDescent="0.25">
      <c r="A23" t="s">
        <v>1454</v>
      </c>
      <c r="B23" t="s">
        <v>1455</v>
      </c>
      <c r="C23" t="s">
        <v>48114</v>
      </c>
      <c r="D23" t="s">
        <v>47873</v>
      </c>
    </row>
    <row r="24" spans="1:4" x14ac:dyDescent="0.25">
      <c r="A24" t="s">
        <v>44423</v>
      </c>
      <c r="B24" t="s">
        <v>44424</v>
      </c>
      <c r="C24"/>
      <c r="D24" t="s">
        <v>47880</v>
      </c>
    </row>
    <row r="25" spans="1:4" x14ac:dyDescent="0.25">
      <c r="A25" t="s">
        <v>17812</v>
      </c>
      <c r="B25" t="s">
        <v>17813</v>
      </c>
      <c r="C25"/>
      <c r="D25" t="s">
        <v>47880</v>
      </c>
    </row>
    <row r="26" spans="1:4" x14ac:dyDescent="0.25">
      <c r="A26" t="s">
        <v>17206</v>
      </c>
      <c r="B26" t="s">
        <v>17207</v>
      </c>
      <c r="C26"/>
      <c r="D26" t="s">
        <v>47880</v>
      </c>
    </row>
    <row r="27" spans="1:4" x14ac:dyDescent="0.25">
      <c r="A27" t="s">
        <v>46157</v>
      </c>
      <c r="B27" t="s">
        <v>46158</v>
      </c>
      <c r="C27"/>
      <c r="D27" t="s">
        <v>47880</v>
      </c>
    </row>
    <row r="28" spans="1:4" x14ac:dyDescent="0.25">
      <c r="A28" t="s">
        <v>40635</v>
      </c>
      <c r="B28" t="s">
        <v>40636</v>
      </c>
      <c r="C28" t="s">
        <v>62691</v>
      </c>
      <c r="D28" t="s">
        <v>47873</v>
      </c>
    </row>
    <row r="29" spans="1:4" x14ac:dyDescent="0.25">
      <c r="A29" t="s">
        <v>42988</v>
      </c>
      <c r="B29" t="s">
        <v>42989</v>
      </c>
      <c r="C29"/>
      <c r="D29" t="s">
        <v>47880</v>
      </c>
    </row>
    <row r="30" spans="1:4" x14ac:dyDescent="0.25">
      <c r="A30" t="s">
        <v>43059</v>
      </c>
      <c r="B30" t="s">
        <v>43060</v>
      </c>
      <c r="C30"/>
      <c r="D30" t="s">
        <v>47880</v>
      </c>
    </row>
    <row r="31" spans="1:4" x14ac:dyDescent="0.25">
      <c r="A31" t="s">
        <v>2269</v>
      </c>
      <c r="B31" t="s">
        <v>2270</v>
      </c>
      <c r="C31" t="s">
        <v>48386</v>
      </c>
      <c r="D31" t="s">
        <v>47873</v>
      </c>
    </row>
    <row r="32" spans="1:4" x14ac:dyDescent="0.25">
      <c r="A32" t="s">
        <v>27953</v>
      </c>
      <c r="B32" t="s">
        <v>27954</v>
      </c>
      <c r="C32" t="s">
        <v>57732</v>
      </c>
      <c r="D32" t="s">
        <v>47873</v>
      </c>
    </row>
    <row r="33" spans="1:4" x14ac:dyDescent="0.25">
      <c r="A33" t="s">
        <v>32131</v>
      </c>
      <c r="B33" t="s">
        <v>32132</v>
      </c>
      <c r="C33" t="s">
        <v>59240</v>
      </c>
      <c r="D33" t="s">
        <v>47873</v>
      </c>
    </row>
    <row r="34" spans="1:4" x14ac:dyDescent="0.25">
      <c r="A34" t="s">
        <v>45783</v>
      </c>
      <c r="B34" t="s">
        <v>45784</v>
      </c>
      <c r="C34"/>
      <c r="D34" t="s">
        <v>47880</v>
      </c>
    </row>
    <row r="35" spans="1:4" x14ac:dyDescent="0.25">
      <c r="A35" t="s">
        <v>8975</v>
      </c>
      <c r="B35" t="s">
        <v>8976</v>
      </c>
      <c r="C35"/>
      <c r="D35" t="s">
        <v>47880</v>
      </c>
    </row>
    <row r="36" spans="1:4" x14ac:dyDescent="0.25">
      <c r="A36" t="s">
        <v>41325</v>
      </c>
      <c r="B36" t="s">
        <v>41326</v>
      </c>
      <c r="C36"/>
      <c r="D36" t="s">
        <v>47880</v>
      </c>
    </row>
    <row r="37" spans="1:4" x14ac:dyDescent="0.25">
      <c r="A37" t="s">
        <v>27636</v>
      </c>
      <c r="B37" t="s">
        <v>27637</v>
      </c>
      <c r="C37"/>
      <c r="D37" t="s">
        <v>47880</v>
      </c>
    </row>
    <row r="38" spans="1:4" x14ac:dyDescent="0.25">
      <c r="A38" t="s">
        <v>12846</v>
      </c>
      <c r="B38" t="s">
        <v>12847</v>
      </c>
      <c r="C38" t="s">
        <v>52225</v>
      </c>
      <c r="D38" t="s">
        <v>47873</v>
      </c>
    </row>
    <row r="39" spans="1:4" x14ac:dyDescent="0.25">
      <c r="A39" t="s">
        <v>46040</v>
      </c>
      <c r="B39" t="s">
        <v>46041</v>
      </c>
      <c r="C39" t="s">
        <v>64721</v>
      </c>
      <c r="D39" t="s">
        <v>47873</v>
      </c>
    </row>
    <row r="40" spans="1:4" x14ac:dyDescent="0.25">
      <c r="A40" t="s">
        <v>22790</v>
      </c>
      <c r="B40" t="s">
        <v>22791</v>
      </c>
      <c r="C40"/>
      <c r="D40" t="s">
        <v>47880</v>
      </c>
    </row>
    <row r="41" spans="1:4" x14ac:dyDescent="0.25">
      <c r="A41" t="s">
        <v>43348</v>
      </c>
      <c r="B41" t="s">
        <v>43349</v>
      </c>
      <c r="C41" t="s">
        <v>63779</v>
      </c>
      <c r="D41" t="s">
        <v>47873</v>
      </c>
    </row>
    <row r="42" spans="1:4" x14ac:dyDescent="0.25">
      <c r="A42" t="s">
        <v>9255</v>
      </c>
      <c r="B42" t="s">
        <v>9256</v>
      </c>
      <c r="C42" t="s">
        <v>50908</v>
      </c>
      <c r="D42" t="s">
        <v>47873</v>
      </c>
    </row>
    <row r="43" spans="1:4" x14ac:dyDescent="0.25">
      <c r="A43" t="s">
        <v>9047</v>
      </c>
      <c r="B43" t="s">
        <v>9048</v>
      </c>
      <c r="C43" t="s">
        <v>50834</v>
      </c>
      <c r="D43" t="s">
        <v>47873</v>
      </c>
    </row>
    <row r="44" spans="1:4" x14ac:dyDescent="0.25">
      <c r="A44" t="s">
        <v>10127</v>
      </c>
      <c r="B44" t="s">
        <v>10128</v>
      </c>
      <c r="C44" t="s">
        <v>51220</v>
      </c>
      <c r="D44" t="s">
        <v>47873</v>
      </c>
    </row>
    <row r="45" spans="1:4" x14ac:dyDescent="0.25">
      <c r="A45" t="s">
        <v>45536</v>
      </c>
      <c r="B45" t="s">
        <v>45537</v>
      </c>
      <c r="C45" t="s">
        <v>64546</v>
      </c>
      <c r="D45" t="s">
        <v>47873</v>
      </c>
    </row>
    <row r="46" spans="1:4" x14ac:dyDescent="0.25">
      <c r="A46" t="s">
        <v>47715</v>
      </c>
      <c r="B46" t="s">
        <v>47716</v>
      </c>
      <c r="C46"/>
      <c r="D46" t="s">
        <v>47880</v>
      </c>
    </row>
    <row r="47" spans="1:4" x14ac:dyDescent="0.25">
      <c r="A47" t="s">
        <v>47701</v>
      </c>
      <c r="B47" t="s">
        <v>47702</v>
      </c>
      <c r="C47"/>
      <c r="D47" t="s">
        <v>47880</v>
      </c>
    </row>
    <row r="48" spans="1:4" x14ac:dyDescent="0.25">
      <c r="A48" t="s">
        <v>17379</v>
      </c>
      <c r="B48" t="s">
        <v>17380</v>
      </c>
      <c r="C48" t="s">
        <v>53918</v>
      </c>
      <c r="D48" t="s">
        <v>47873</v>
      </c>
    </row>
    <row r="49" spans="1:4" x14ac:dyDescent="0.25">
      <c r="A49" t="s">
        <v>6611</v>
      </c>
      <c r="B49" t="s">
        <v>6612</v>
      </c>
      <c r="C49" t="s">
        <v>49964</v>
      </c>
      <c r="D49" t="s">
        <v>47873</v>
      </c>
    </row>
    <row r="50" spans="1:4" x14ac:dyDescent="0.25">
      <c r="A50" t="s">
        <v>21027</v>
      </c>
      <c r="B50" t="s">
        <v>21028</v>
      </c>
      <c r="C50" t="s">
        <v>55212</v>
      </c>
      <c r="D50" t="s">
        <v>47873</v>
      </c>
    </row>
    <row r="51" spans="1:4" x14ac:dyDescent="0.25">
      <c r="A51" t="s">
        <v>11365</v>
      </c>
      <c r="B51" t="s">
        <v>11366</v>
      </c>
      <c r="C51" t="s">
        <v>51664</v>
      </c>
      <c r="D51" t="s">
        <v>47873</v>
      </c>
    </row>
    <row r="52" spans="1:4" x14ac:dyDescent="0.25">
      <c r="A52" t="s">
        <v>17164</v>
      </c>
      <c r="B52" t="s">
        <v>17165</v>
      </c>
      <c r="C52" t="s">
        <v>53846</v>
      </c>
      <c r="D52" t="s">
        <v>47873</v>
      </c>
    </row>
    <row r="53" spans="1:4" x14ac:dyDescent="0.25">
      <c r="A53" t="s">
        <v>46772</v>
      </c>
      <c r="B53" t="s">
        <v>46773</v>
      </c>
      <c r="C53"/>
      <c r="D53" t="s">
        <v>47880</v>
      </c>
    </row>
    <row r="54" spans="1:4" x14ac:dyDescent="0.25">
      <c r="A54" t="s">
        <v>39143</v>
      </c>
      <c r="B54" t="s">
        <v>39144</v>
      </c>
      <c r="C54"/>
      <c r="D54" t="s">
        <v>47880</v>
      </c>
    </row>
    <row r="55" spans="1:4" x14ac:dyDescent="0.25">
      <c r="A55" t="s">
        <v>5371</v>
      </c>
      <c r="B55" t="s">
        <v>5372</v>
      </c>
      <c r="C55" t="s">
        <v>49531</v>
      </c>
      <c r="D55" t="s">
        <v>47873</v>
      </c>
    </row>
    <row r="56" spans="1:4" x14ac:dyDescent="0.25">
      <c r="A56" t="s">
        <v>32192</v>
      </c>
      <c r="B56" t="s">
        <v>32193</v>
      </c>
      <c r="C56" t="s">
        <v>59260</v>
      </c>
      <c r="D56" t="s">
        <v>47873</v>
      </c>
    </row>
    <row r="57" spans="1:4" x14ac:dyDescent="0.25">
      <c r="A57" t="s">
        <v>42628</v>
      </c>
      <c r="B57" t="s">
        <v>42629</v>
      </c>
      <c r="C57"/>
      <c r="D57" t="s">
        <v>47880</v>
      </c>
    </row>
    <row r="58" spans="1:4" x14ac:dyDescent="0.25">
      <c r="A58" t="s">
        <v>33783</v>
      </c>
      <c r="B58" t="s">
        <v>33784</v>
      </c>
      <c r="C58"/>
      <c r="D58" t="s">
        <v>47880</v>
      </c>
    </row>
    <row r="59" spans="1:4" x14ac:dyDescent="0.25">
      <c r="A59" t="s">
        <v>2130</v>
      </c>
      <c r="B59" t="s">
        <v>2131</v>
      </c>
      <c r="C59"/>
      <c r="D59" t="s">
        <v>47880</v>
      </c>
    </row>
    <row r="60" spans="1:4" x14ac:dyDescent="0.25">
      <c r="A60" t="s">
        <v>1210</v>
      </c>
      <c r="B60" t="s">
        <v>1211</v>
      </c>
      <c r="C60" t="s">
        <v>48022</v>
      </c>
      <c r="D60" t="s">
        <v>47873</v>
      </c>
    </row>
    <row r="61" spans="1:4" x14ac:dyDescent="0.25">
      <c r="A61" t="s">
        <v>34869</v>
      </c>
      <c r="B61" t="s">
        <v>34870</v>
      </c>
      <c r="C61"/>
      <c r="D61" t="s">
        <v>47880</v>
      </c>
    </row>
    <row r="62" spans="1:4" x14ac:dyDescent="0.25">
      <c r="A62" t="s">
        <v>9053</v>
      </c>
      <c r="B62" t="s">
        <v>9054</v>
      </c>
      <c r="C62" t="s">
        <v>50836</v>
      </c>
      <c r="D62" t="s">
        <v>47873</v>
      </c>
    </row>
    <row r="63" spans="1:4" x14ac:dyDescent="0.25">
      <c r="A63" t="s">
        <v>828</v>
      </c>
      <c r="B63" t="s">
        <v>829</v>
      </c>
      <c r="C63"/>
      <c r="D63" t="s">
        <v>47880</v>
      </c>
    </row>
    <row r="64" spans="1:4" x14ac:dyDescent="0.25">
      <c r="A64" t="s">
        <v>16453</v>
      </c>
      <c r="B64" t="s">
        <v>16454</v>
      </c>
      <c r="C64" t="s">
        <v>53580</v>
      </c>
      <c r="D64" t="s">
        <v>47873</v>
      </c>
    </row>
    <row r="65" spans="1:4" x14ac:dyDescent="0.25">
      <c r="A65" t="s">
        <v>23934</v>
      </c>
      <c r="B65" t="s">
        <v>23935</v>
      </c>
      <c r="C65"/>
      <c r="D65" t="s">
        <v>47880</v>
      </c>
    </row>
    <row r="66" spans="1:4" x14ac:dyDescent="0.25">
      <c r="A66" t="s">
        <v>24289</v>
      </c>
      <c r="B66" t="s">
        <v>24290</v>
      </c>
      <c r="C66"/>
      <c r="D66" t="s">
        <v>47880</v>
      </c>
    </row>
    <row r="67" spans="1:4" x14ac:dyDescent="0.25">
      <c r="A67" t="s">
        <v>26000</v>
      </c>
      <c r="B67" t="s">
        <v>26001</v>
      </c>
      <c r="C67"/>
      <c r="D67" t="s">
        <v>47880</v>
      </c>
    </row>
    <row r="68" spans="1:4" x14ac:dyDescent="0.25">
      <c r="A68" t="s">
        <v>32411</v>
      </c>
      <c r="B68" t="s">
        <v>32412</v>
      </c>
      <c r="C68" t="s">
        <v>59342</v>
      </c>
      <c r="D68" t="s">
        <v>47873</v>
      </c>
    </row>
    <row r="69" spans="1:4" x14ac:dyDescent="0.25">
      <c r="A69" t="s">
        <v>36664</v>
      </c>
      <c r="B69" t="s">
        <v>36665</v>
      </c>
      <c r="C69" t="s">
        <v>60986</v>
      </c>
      <c r="D69" t="s">
        <v>47873</v>
      </c>
    </row>
    <row r="70" spans="1:4" x14ac:dyDescent="0.25">
      <c r="A70" t="s">
        <v>41579</v>
      </c>
      <c r="B70" t="s">
        <v>41580</v>
      </c>
      <c r="C70" t="s">
        <v>63106</v>
      </c>
      <c r="D70" t="s">
        <v>47873</v>
      </c>
    </row>
    <row r="71" spans="1:4" x14ac:dyDescent="0.25">
      <c r="A71" t="s">
        <v>2420</v>
      </c>
      <c r="B71" t="s">
        <v>2421</v>
      </c>
      <c r="C71" t="s">
        <v>48442</v>
      </c>
      <c r="D71" t="s">
        <v>47873</v>
      </c>
    </row>
    <row r="72" spans="1:4" x14ac:dyDescent="0.25">
      <c r="A72" t="s">
        <v>34254</v>
      </c>
      <c r="B72" t="s">
        <v>34255</v>
      </c>
      <c r="C72"/>
      <c r="D72" t="s">
        <v>47880</v>
      </c>
    </row>
    <row r="73" spans="1:4" x14ac:dyDescent="0.25">
      <c r="A73" t="s">
        <v>44027</v>
      </c>
      <c r="B73" t="s">
        <v>44028</v>
      </c>
      <c r="C73"/>
      <c r="D73" t="s">
        <v>47880</v>
      </c>
    </row>
    <row r="74" spans="1:4" x14ac:dyDescent="0.25">
      <c r="A74" t="s">
        <v>45999</v>
      </c>
      <c r="B74" t="s">
        <v>44028</v>
      </c>
      <c r="C74"/>
      <c r="D74" t="s">
        <v>47880</v>
      </c>
    </row>
    <row r="75" spans="1:4" x14ac:dyDescent="0.25">
      <c r="A75" t="s">
        <v>9619</v>
      </c>
      <c r="B75" t="s">
        <v>9620</v>
      </c>
      <c r="C75" t="s">
        <v>51036</v>
      </c>
      <c r="D75" t="s">
        <v>47873</v>
      </c>
    </row>
    <row r="76" spans="1:4" x14ac:dyDescent="0.25">
      <c r="A76" t="s">
        <v>31609</v>
      </c>
      <c r="B76" t="s">
        <v>31610</v>
      </c>
      <c r="C76"/>
      <c r="D76" t="s">
        <v>47880</v>
      </c>
    </row>
    <row r="77" spans="1:4" x14ac:dyDescent="0.25">
      <c r="A77" t="s">
        <v>31933</v>
      </c>
      <c r="B77" t="s">
        <v>31934</v>
      </c>
      <c r="C77"/>
      <c r="D77" t="s">
        <v>47880</v>
      </c>
    </row>
    <row r="78" spans="1:4" x14ac:dyDescent="0.25">
      <c r="A78" t="s">
        <v>33729</v>
      </c>
      <c r="B78" t="s">
        <v>33730</v>
      </c>
      <c r="C78" t="s">
        <v>59860</v>
      </c>
      <c r="D78" t="s">
        <v>47873</v>
      </c>
    </row>
    <row r="79" spans="1:4" x14ac:dyDescent="0.25">
      <c r="A79" t="s">
        <v>914</v>
      </c>
      <c r="B79" t="s">
        <v>915</v>
      </c>
      <c r="C79"/>
      <c r="D79" t="s">
        <v>47880</v>
      </c>
    </row>
    <row r="80" spans="1:4" x14ac:dyDescent="0.25">
      <c r="A80" t="s">
        <v>23997</v>
      </c>
      <c r="B80" t="s">
        <v>23998</v>
      </c>
      <c r="C80"/>
      <c r="D80" t="s">
        <v>47880</v>
      </c>
    </row>
    <row r="81" spans="1:4" x14ac:dyDescent="0.25">
      <c r="A81" t="s">
        <v>32299</v>
      </c>
      <c r="B81" t="s">
        <v>32300</v>
      </c>
      <c r="C81"/>
      <c r="D81" t="s">
        <v>47880</v>
      </c>
    </row>
    <row r="82" spans="1:4" x14ac:dyDescent="0.25">
      <c r="A82" t="s">
        <v>15600</v>
      </c>
      <c r="B82" t="s">
        <v>15601</v>
      </c>
      <c r="C82"/>
      <c r="D82" t="s">
        <v>47880</v>
      </c>
    </row>
    <row r="83" spans="1:4" x14ac:dyDescent="0.25">
      <c r="A83" t="s">
        <v>1970</v>
      </c>
      <c r="B83" t="s">
        <v>1971</v>
      </c>
      <c r="C83"/>
      <c r="D83" t="s">
        <v>47880</v>
      </c>
    </row>
    <row r="84" spans="1:4" x14ac:dyDescent="0.25">
      <c r="A84" t="s">
        <v>11438</v>
      </c>
      <c r="B84" t="s">
        <v>11439</v>
      </c>
      <c r="C84" t="s">
        <v>51685</v>
      </c>
      <c r="D84" t="s">
        <v>47873</v>
      </c>
    </row>
    <row r="85" spans="1:4" x14ac:dyDescent="0.25">
      <c r="A85" t="s">
        <v>9623</v>
      </c>
      <c r="B85" t="s">
        <v>9624</v>
      </c>
      <c r="C85" t="s">
        <v>51038</v>
      </c>
      <c r="D85" t="s">
        <v>47873</v>
      </c>
    </row>
    <row r="86" spans="1:4" x14ac:dyDescent="0.25">
      <c r="A86" t="s">
        <v>37401</v>
      </c>
      <c r="B86" t="s">
        <v>37402</v>
      </c>
      <c r="C86" t="s">
        <v>61269</v>
      </c>
      <c r="D86" t="s">
        <v>47873</v>
      </c>
    </row>
    <row r="87" spans="1:4" x14ac:dyDescent="0.25">
      <c r="A87" t="s">
        <v>25024</v>
      </c>
      <c r="B87" t="s">
        <v>25025</v>
      </c>
      <c r="C87"/>
      <c r="D87" t="s">
        <v>47880</v>
      </c>
    </row>
    <row r="88" spans="1:4" x14ac:dyDescent="0.25">
      <c r="A88" t="s">
        <v>10314</v>
      </c>
      <c r="B88" t="s">
        <v>10315</v>
      </c>
      <c r="C88"/>
      <c r="D88" t="s">
        <v>47880</v>
      </c>
    </row>
    <row r="89" spans="1:4" x14ac:dyDescent="0.25">
      <c r="A89" t="s">
        <v>13018</v>
      </c>
      <c r="B89" t="s">
        <v>13019</v>
      </c>
      <c r="C89"/>
      <c r="D89" t="s">
        <v>47880</v>
      </c>
    </row>
    <row r="90" spans="1:4" x14ac:dyDescent="0.25">
      <c r="A90" t="s">
        <v>38301</v>
      </c>
      <c r="B90" t="s">
        <v>38302</v>
      </c>
      <c r="C90"/>
      <c r="D90" t="s">
        <v>47880</v>
      </c>
    </row>
    <row r="91" spans="1:4" x14ac:dyDescent="0.25">
      <c r="A91" t="s">
        <v>28681</v>
      </c>
      <c r="B91" t="s">
        <v>28682</v>
      </c>
      <c r="C91"/>
      <c r="D91" t="s">
        <v>47880</v>
      </c>
    </row>
    <row r="92" spans="1:4" x14ac:dyDescent="0.25">
      <c r="A92" t="s">
        <v>47741</v>
      </c>
      <c r="B92" t="s">
        <v>28682</v>
      </c>
      <c r="C92"/>
      <c r="D92" t="s">
        <v>47880</v>
      </c>
    </row>
    <row r="93" spans="1:4" x14ac:dyDescent="0.25">
      <c r="A93" t="s">
        <v>46778</v>
      </c>
      <c r="B93" t="s">
        <v>46779</v>
      </c>
      <c r="C93"/>
      <c r="D93" t="s">
        <v>47880</v>
      </c>
    </row>
    <row r="94" spans="1:4" x14ac:dyDescent="0.25">
      <c r="A94" t="s">
        <v>31102</v>
      </c>
      <c r="B94" t="s">
        <v>31103</v>
      </c>
      <c r="C94"/>
      <c r="D94" t="s">
        <v>47880</v>
      </c>
    </row>
    <row r="95" spans="1:4" x14ac:dyDescent="0.25">
      <c r="A95" t="s">
        <v>35037</v>
      </c>
      <c r="B95" t="s">
        <v>35038</v>
      </c>
      <c r="C95"/>
      <c r="D95" t="s">
        <v>47880</v>
      </c>
    </row>
    <row r="96" spans="1:4" x14ac:dyDescent="0.25">
      <c r="A96" t="s">
        <v>23901</v>
      </c>
      <c r="B96" t="s">
        <v>23902</v>
      </c>
      <c r="C96" t="s">
        <v>56270</v>
      </c>
      <c r="D96" t="s">
        <v>47873</v>
      </c>
    </row>
    <row r="97" spans="1:4" x14ac:dyDescent="0.25">
      <c r="A97" t="s">
        <v>19537</v>
      </c>
      <c r="B97" t="s">
        <v>19538</v>
      </c>
      <c r="C97"/>
      <c r="D97" t="s">
        <v>47880</v>
      </c>
    </row>
    <row r="98" spans="1:4" x14ac:dyDescent="0.25">
      <c r="A98" t="s">
        <v>12231</v>
      </c>
      <c r="B98" t="s">
        <v>12232</v>
      </c>
      <c r="C98" t="s">
        <v>51987</v>
      </c>
      <c r="D98" t="s">
        <v>47873</v>
      </c>
    </row>
    <row r="99" spans="1:4" x14ac:dyDescent="0.25">
      <c r="A99" t="s">
        <v>6850</v>
      </c>
      <c r="B99" t="s">
        <v>6851</v>
      </c>
      <c r="C99"/>
      <c r="D99" t="s">
        <v>47880</v>
      </c>
    </row>
    <row r="100" spans="1:4" x14ac:dyDescent="0.25">
      <c r="A100" t="s">
        <v>30121</v>
      </c>
      <c r="B100" t="s">
        <v>30122</v>
      </c>
      <c r="C100"/>
      <c r="D100" t="s">
        <v>47880</v>
      </c>
    </row>
    <row r="101" spans="1:4" x14ac:dyDescent="0.25">
      <c r="A101" t="s">
        <v>2561</v>
      </c>
      <c r="B101" t="s">
        <v>2562</v>
      </c>
      <c r="C101"/>
      <c r="D101" t="s">
        <v>47880</v>
      </c>
    </row>
    <row r="102" spans="1:4" x14ac:dyDescent="0.25">
      <c r="A102" t="s">
        <v>17528</v>
      </c>
      <c r="B102" t="s">
        <v>17529</v>
      </c>
      <c r="C102"/>
      <c r="D102" t="s">
        <v>47880</v>
      </c>
    </row>
    <row r="103" spans="1:4" x14ac:dyDescent="0.25">
      <c r="A103" t="s">
        <v>38260</v>
      </c>
      <c r="B103" t="s">
        <v>38261</v>
      </c>
      <c r="C103"/>
      <c r="D103" t="s">
        <v>47880</v>
      </c>
    </row>
    <row r="104" spans="1:4" x14ac:dyDescent="0.25">
      <c r="A104" t="s">
        <v>47382</v>
      </c>
      <c r="B104" t="s">
        <v>47383</v>
      </c>
      <c r="C104"/>
      <c r="D104" t="s">
        <v>47880</v>
      </c>
    </row>
    <row r="105" spans="1:4" x14ac:dyDescent="0.25">
      <c r="A105" t="s">
        <v>2905</v>
      </c>
      <c r="B105" t="s">
        <v>2906</v>
      </c>
      <c r="C105"/>
      <c r="D105" t="s">
        <v>47880</v>
      </c>
    </row>
    <row r="106" spans="1:4" x14ac:dyDescent="0.25">
      <c r="A106" t="s">
        <v>17308</v>
      </c>
      <c r="B106" t="s">
        <v>17309</v>
      </c>
      <c r="C106"/>
      <c r="D106" t="s">
        <v>47880</v>
      </c>
    </row>
    <row r="107" spans="1:4" x14ac:dyDescent="0.25">
      <c r="A107" t="s">
        <v>2989</v>
      </c>
      <c r="B107" t="s">
        <v>2990</v>
      </c>
      <c r="C107"/>
      <c r="D107" t="s">
        <v>47880</v>
      </c>
    </row>
    <row r="108" spans="1:4" x14ac:dyDescent="0.25">
      <c r="A108" t="s">
        <v>28350</v>
      </c>
      <c r="B108" t="s">
        <v>28351</v>
      </c>
      <c r="C108"/>
      <c r="D108" t="s">
        <v>47880</v>
      </c>
    </row>
    <row r="109" spans="1:4" x14ac:dyDescent="0.25">
      <c r="A109" t="s">
        <v>25311</v>
      </c>
      <c r="B109" t="s">
        <v>25312</v>
      </c>
      <c r="C109"/>
      <c r="D109" t="s">
        <v>47880</v>
      </c>
    </row>
    <row r="110" spans="1:4" x14ac:dyDescent="0.25">
      <c r="A110" t="s">
        <v>9655</v>
      </c>
      <c r="B110" t="s">
        <v>9656</v>
      </c>
      <c r="C110"/>
      <c r="D110" t="s">
        <v>47880</v>
      </c>
    </row>
    <row r="111" spans="1:4" x14ac:dyDescent="0.25">
      <c r="A111" t="s">
        <v>37273</v>
      </c>
      <c r="B111" t="s">
        <v>37274</v>
      </c>
      <c r="C111"/>
      <c r="D111" t="s">
        <v>47880</v>
      </c>
    </row>
    <row r="112" spans="1:4" x14ac:dyDescent="0.25">
      <c r="A112" t="s">
        <v>15477</v>
      </c>
      <c r="B112" t="s">
        <v>15478</v>
      </c>
      <c r="C112" t="s">
        <v>53223</v>
      </c>
      <c r="D112" t="s">
        <v>47873</v>
      </c>
    </row>
    <row r="113" spans="1:4" x14ac:dyDescent="0.25">
      <c r="A113" t="s">
        <v>24748</v>
      </c>
      <c r="B113" t="s">
        <v>24749</v>
      </c>
      <c r="C113" t="s">
        <v>56572</v>
      </c>
      <c r="D113" t="s">
        <v>47873</v>
      </c>
    </row>
    <row r="114" spans="1:4" x14ac:dyDescent="0.25">
      <c r="A114" t="s">
        <v>10768</v>
      </c>
      <c r="B114" t="s">
        <v>10769</v>
      </c>
      <c r="C114" t="s">
        <v>51443</v>
      </c>
      <c r="D114" t="s">
        <v>47873</v>
      </c>
    </row>
    <row r="115" spans="1:4" x14ac:dyDescent="0.25">
      <c r="A115" t="s">
        <v>22893</v>
      </c>
      <c r="B115" t="s">
        <v>22894</v>
      </c>
      <c r="C115"/>
      <c r="D115" t="s">
        <v>47880</v>
      </c>
    </row>
    <row r="116" spans="1:4" x14ac:dyDescent="0.25">
      <c r="A116" t="s">
        <v>24299</v>
      </c>
      <c r="B116" t="s">
        <v>24300</v>
      </c>
      <c r="C116" t="s">
        <v>56411</v>
      </c>
      <c r="D116" t="s">
        <v>47873</v>
      </c>
    </row>
    <row r="117" spans="1:4" x14ac:dyDescent="0.25">
      <c r="A117" t="s">
        <v>44253</v>
      </c>
      <c r="B117" t="s">
        <v>44254</v>
      </c>
      <c r="C117" t="s">
        <v>64090</v>
      </c>
      <c r="D117" t="s">
        <v>47873</v>
      </c>
    </row>
    <row r="118" spans="1:4" x14ac:dyDescent="0.25">
      <c r="A118" t="s">
        <v>10471</v>
      </c>
      <c r="B118" t="s">
        <v>10472</v>
      </c>
      <c r="C118" t="s">
        <v>51342</v>
      </c>
      <c r="D118" t="s">
        <v>47873</v>
      </c>
    </row>
    <row r="119" spans="1:4" x14ac:dyDescent="0.25">
      <c r="A119" t="s">
        <v>35407</v>
      </c>
      <c r="B119" t="s">
        <v>35408</v>
      </c>
      <c r="C119" t="s">
        <v>60491</v>
      </c>
      <c r="D119" t="s">
        <v>47873</v>
      </c>
    </row>
    <row r="120" spans="1:4" x14ac:dyDescent="0.25">
      <c r="A120" t="s">
        <v>3140</v>
      </c>
      <c r="B120" t="s">
        <v>3141</v>
      </c>
      <c r="C120" t="s">
        <v>48698</v>
      </c>
      <c r="D120" t="s">
        <v>47873</v>
      </c>
    </row>
    <row r="121" spans="1:4" x14ac:dyDescent="0.25">
      <c r="A121" t="s">
        <v>36550</v>
      </c>
      <c r="B121" t="s">
        <v>36551</v>
      </c>
      <c r="C121" t="s">
        <v>60945</v>
      </c>
      <c r="D121" t="s">
        <v>47873</v>
      </c>
    </row>
    <row r="122" spans="1:4" x14ac:dyDescent="0.25">
      <c r="A122" t="s">
        <v>32727</v>
      </c>
      <c r="B122" t="s">
        <v>32728</v>
      </c>
      <c r="C122" t="s">
        <v>59468</v>
      </c>
      <c r="D122" t="s">
        <v>47873</v>
      </c>
    </row>
    <row r="123" spans="1:4" x14ac:dyDescent="0.25">
      <c r="A123" t="s">
        <v>29698</v>
      </c>
      <c r="B123" t="s">
        <v>29699</v>
      </c>
      <c r="C123" t="s">
        <v>58358</v>
      </c>
      <c r="D123" t="s">
        <v>47873</v>
      </c>
    </row>
    <row r="124" spans="1:4" x14ac:dyDescent="0.25">
      <c r="A124" t="s">
        <v>40161</v>
      </c>
      <c r="B124" t="s">
        <v>40162</v>
      </c>
      <c r="C124" t="s">
        <v>62480</v>
      </c>
      <c r="D124" t="s">
        <v>47873</v>
      </c>
    </row>
    <row r="125" spans="1:4" x14ac:dyDescent="0.25">
      <c r="A125" t="s">
        <v>44239</v>
      </c>
      <c r="B125" t="s">
        <v>44240</v>
      </c>
      <c r="C125" t="s">
        <v>64083</v>
      </c>
      <c r="D125" t="s">
        <v>47873</v>
      </c>
    </row>
    <row r="126" spans="1:4" x14ac:dyDescent="0.25">
      <c r="A126" t="s">
        <v>32657</v>
      </c>
      <c r="B126" t="s">
        <v>32658</v>
      </c>
      <c r="C126" t="s">
        <v>59438</v>
      </c>
      <c r="D126" t="s">
        <v>47873</v>
      </c>
    </row>
    <row r="127" spans="1:4" x14ac:dyDescent="0.25">
      <c r="A127" t="s">
        <v>32921</v>
      </c>
      <c r="B127" t="s">
        <v>32922</v>
      </c>
      <c r="C127"/>
      <c r="D127" t="s">
        <v>47880</v>
      </c>
    </row>
    <row r="128" spans="1:4" x14ac:dyDescent="0.25">
      <c r="A128" t="s">
        <v>6284</v>
      </c>
      <c r="B128" t="s">
        <v>6285</v>
      </c>
      <c r="C128" t="s">
        <v>49851</v>
      </c>
      <c r="D128" t="s">
        <v>47873</v>
      </c>
    </row>
    <row r="129" spans="1:4" x14ac:dyDescent="0.25">
      <c r="A129" t="s">
        <v>21130</v>
      </c>
      <c r="B129" t="s">
        <v>21131</v>
      </c>
      <c r="C129"/>
      <c r="D129" t="s">
        <v>47880</v>
      </c>
    </row>
    <row r="130" spans="1:4" x14ac:dyDescent="0.25">
      <c r="A130" t="s">
        <v>14827</v>
      </c>
      <c r="B130" t="s">
        <v>14828</v>
      </c>
      <c r="C130" t="s">
        <v>52979</v>
      </c>
      <c r="D130" t="s">
        <v>47873</v>
      </c>
    </row>
    <row r="131" spans="1:4" x14ac:dyDescent="0.25">
      <c r="A131" t="s">
        <v>32369</v>
      </c>
      <c r="B131" t="s">
        <v>32370</v>
      </c>
      <c r="C131"/>
      <c r="D131" t="s">
        <v>47880</v>
      </c>
    </row>
    <row r="132" spans="1:4" x14ac:dyDescent="0.25">
      <c r="A132" t="s">
        <v>1994</v>
      </c>
      <c r="B132" t="s">
        <v>1995</v>
      </c>
      <c r="C132"/>
      <c r="D132" t="s">
        <v>47880</v>
      </c>
    </row>
    <row r="133" spans="1:4" x14ac:dyDescent="0.25">
      <c r="A133" t="s">
        <v>43817</v>
      </c>
      <c r="B133" t="s">
        <v>43818</v>
      </c>
      <c r="C133"/>
      <c r="D133" t="s">
        <v>47880</v>
      </c>
    </row>
    <row r="134" spans="1:4" x14ac:dyDescent="0.25">
      <c r="A134" t="s">
        <v>10943</v>
      </c>
      <c r="B134" t="s">
        <v>10944</v>
      </c>
      <c r="C134"/>
      <c r="D134" t="s">
        <v>47880</v>
      </c>
    </row>
    <row r="135" spans="1:4" x14ac:dyDescent="0.25">
      <c r="A135" t="s">
        <v>1300</v>
      </c>
      <c r="B135" t="s">
        <v>1301</v>
      </c>
      <c r="C135"/>
      <c r="D135" t="s">
        <v>47880</v>
      </c>
    </row>
    <row r="136" spans="1:4" x14ac:dyDescent="0.25">
      <c r="A136" t="s">
        <v>39227</v>
      </c>
      <c r="B136" t="s">
        <v>39228</v>
      </c>
      <c r="C136"/>
      <c r="D136" t="s">
        <v>47880</v>
      </c>
    </row>
    <row r="137" spans="1:4" x14ac:dyDescent="0.25">
      <c r="A137" t="s">
        <v>42716</v>
      </c>
      <c r="B137" t="s">
        <v>42717</v>
      </c>
      <c r="C137" t="s">
        <v>63558</v>
      </c>
      <c r="D137" t="s">
        <v>47873</v>
      </c>
    </row>
    <row r="138" spans="1:4" x14ac:dyDescent="0.25">
      <c r="A138" t="s">
        <v>10160</v>
      </c>
      <c r="B138" t="s">
        <v>10161</v>
      </c>
      <c r="C138" t="s">
        <v>51233</v>
      </c>
      <c r="D138" t="s">
        <v>47873</v>
      </c>
    </row>
    <row r="139" spans="1:4" x14ac:dyDescent="0.25">
      <c r="A139" t="s">
        <v>32409</v>
      </c>
      <c r="B139" t="s">
        <v>32410</v>
      </c>
      <c r="C139"/>
      <c r="D139" t="s">
        <v>47880</v>
      </c>
    </row>
    <row r="140" spans="1:4" x14ac:dyDescent="0.25">
      <c r="A140" t="s">
        <v>28703</v>
      </c>
      <c r="B140" t="s">
        <v>28704</v>
      </c>
      <c r="C140" t="s">
        <v>57998</v>
      </c>
      <c r="D140" t="s">
        <v>47873</v>
      </c>
    </row>
    <row r="141" spans="1:4" x14ac:dyDescent="0.25">
      <c r="A141" t="s">
        <v>3073</v>
      </c>
      <c r="B141" t="s">
        <v>3074</v>
      </c>
      <c r="C141"/>
      <c r="D141" t="s">
        <v>47880</v>
      </c>
    </row>
    <row r="142" spans="1:4" x14ac:dyDescent="0.25">
      <c r="A142" t="s">
        <v>40836</v>
      </c>
      <c r="B142" t="s">
        <v>40837</v>
      </c>
      <c r="C142" t="s">
        <v>62780</v>
      </c>
      <c r="D142" t="s">
        <v>47873</v>
      </c>
    </row>
    <row r="143" spans="1:4" x14ac:dyDescent="0.25">
      <c r="A143" t="s">
        <v>7023</v>
      </c>
      <c r="B143" t="s">
        <v>7024</v>
      </c>
      <c r="C143" t="s">
        <v>50112</v>
      </c>
      <c r="D143" t="s">
        <v>47873</v>
      </c>
    </row>
    <row r="144" spans="1:4" x14ac:dyDescent="0.25">
      <c r="A144" t="s">
        <v>5465</v>
      </c>
      <c r="B144" t="s">
        <v>5466</v>
      </c>
      <c r="C144" t="s">
        <v>49563</v>
      </c>
      <c r="D144" t="s">
        <v>47873</v>
      </c>
    </row>
    <row r="145" spans="1:4" x14ac:dyDescent="0.25">
      <c r="A145" t="s">
        <v>3577</v>
      </c>
      <c r="B145" t="s">
        <v>3578</v>
      </c>
      <c r="C145" t="s">
        <v>48858</v>
      </c>
      <c r="D145" t="s">
        <v>47873</v>
      </c>
    </row>
    <row r="146" spans="1:4" x14ac:dyDescent="0.25">
      <c r="A146" t="s">
        <v>41534</v>
      </c>
      <c r="B146" t="s">
        <v>41535</v>
      </c>
      <c r="C146" t="s">
        <v>63087</v>
      </c>
      <c r="D146" t="s">
        <v>47873</v>
      </c>
    </row>
    <row r="147" spans="1:4" x14ac:dyDescent="0.25">
      <c r="A147" t="s">
        <v>17631</v>
      </c>
      <c r="B147" t="s">
        <v>17632</v>
      </c>
      <c r="C147"/>
      <c r="D147" t="s">
        <v>47880</v>
      </c>
    </row>
    <row r="148" spans="1:4" x14ac:dyDescent="0.25">
      <c r="A148" t="s">
        <v>1006</v>
      </c>
      <c r="B148" t="s">
        <v>1007</v>
      </c>
      <c r="C148"/>
      <c r="D148" t="s">
        <v>47880</v>
      </c>
    </row>
    <row r="149" spans="1:4" x14ac:dyDescent="0.25">
      <c r="A149" t="s">
        <v>5898</v>
      </c>
      <c r="B149" t="s">
        <v>5899</v>
      </c>
      <c r="C149" t="s">
        <v>49709</v>
      </c>
      <c r="D149" t="s">
        <v>47873</v>
      </c>
    </row>
    <row r="150" spans="1:4" x14ac:dyDescent="0.25">
      <c r="A150" t="s">
        <v>28015</v>
      </c>
      <c r="B150" t="s">
        <v>28016</v>
      </c>
      <c r="C150"/>
      <c r="D150" t="s">
        <v>47880</v>
      </c>
    </row>
    <row r="151" spans="1:4" x14ac:dyDescent="0.25">
      <c r="A151" t="s">
        <v>11369</v>
      </c>
      <c r="B151" t="s">
        <v>11370</v>
      </c>
      <c r="C151"/>
      <c r="D151" t="s">
        <v>47880</v>
      </c>
    </row>
    <row r="152" spans="1:4" x14ac:dyDescent="0.25">
      <c r="A152" t="s">
        <v>8195</v>
      </c>
      <c r="B152" t="s">
        <v>8196</v>
      </c>
      <c r="C152"/>
      <c r="D152" t="s">
        <v>47880</v>
      </c>
    </row>
    <row r="153" spans="1:4" x14ac:dyDescent="0.25">
      <c r="A153" t="s">
        <v>14680</v>
      </c>
      <c r="B153" t="s">
        <v>14681</v>
      </c>
      <c r="C153"/>
      <c r="D153" t="s">
        <v>47880</v>
      </c>
    </row>
    <row r="154" spans="1:4" x14ac:dyDescent="0.25">
      <c r="A154" t="s">
        <v>18335</v>
      </c>
      <c r="B154" t="s">
        <v>18336</v>
      </c>
      <c r="C154"/>
      <c r="D154" t="s">
        <v>47880</v>
      </c>
    </row>
    <row r="155" spans="1:4" x14ac:dyDescent="0.25">
      <c r="A155" t="s">
        <v>6778</v>
      </c>
      <c r="B155" t="s">
        <v>6779</v>
      </c>
      <c r="C155"/>
      <c r="D155" t="s">
        <v>47880</v>
      </c>
    </row>
    <row r="156" spans="1:4" x14ac:dyDescent="0.25">
      <c r="A156" t="s">
        <v>21809</v>
      </c>
      <c r="B156" t="s">
        <v>21810</v>
      </c>
      <c r="C156"/>
      <c r="D156" t="s">
        <v>47880</v>
      </c>
    </row>
    <row r="157" spans="1:4" x14ac:dyDescent="0.25">
      <c r="A157" t="s">
        <v>36283</v>
      </c>
      <c r="B157" t="s">
        <v>36284</v>
      </c>
      <c r="C157" t="s">
        <v>60833</v>
      </c>
      <c r="D157" t="s">
        <v>47873</v>
      </c>
    </row>
    <row r="158" spans="1:4" x14ac:dyDescent="0.25">
      <c r="A158" t="s">
        <v>16101</v>
      </c>
      <c r="B158" t="s">
        <v>16102</v>
      </c>
      <c r="C158"/>
      <c r="D158" t="s">
        <v>47880</v>
      </c>
    </row>
    <row r="159" spans="1:4" x14ac:dyDescent="0.25">
      <c r="A159" t="s">
        <v>35318</v>
      </c>
      <c r="B159" t="s">
        <v>35319</v>
      </c>
      <c r="C159"/>
      <c r="D159" t="s">
        <v>47880</v>
      </c>
    </row>
    <row r="160" spans="1:4" x14ac:dyDescent="0.25">
      <c r="A160" t="s">
        <v>10374</v>
      </c>
      <c r="B160" t="s">
        <v>10375</v>
      </c>
      <c r="C160"/>
      <c r="D160" t="s">
        <v>47880</v>
      </c>
    </row>
    <row r="161" spans="1:4" x14ac:dyDescent="0.25">
      <c r="A161" t="s">
        <v>20471</v>
      </c>
      <c r="B161" t="s">
        <v>20472</v>
      </c>
      <c r="C161"/>
      <c r="D161" t="s">
        <v>47880</v>
      </c>
    </row>
    <row r="162" spans="1:4" x14ac:dyDescent="0.25">
      <c r="A162" t="s">
        <v>46200</v>
      </c>
      <c r="B162" t="s">
        <v>46201</v>
      </c>
      <c r="C162"/>
      <c r="D162" t="s">
        <v>47880</v>
      </c>
    </row>
    <row r="163" spans="1:4" x14ac:dyDescent="0.25">
      <c r="A163" t="s">
        <v>11925</v>
      </c>
      <c r="B163" t="s">
        <v>11926</v>
      </c>
      <c r="C163"/>
      <c r="D163" t="s">
        <v>47880</v>
      </c>
    </row>
    <row r="164" spans="1:4" x14ac:dyDescent="0.25">
      <c r="A164" t="s">
        <v>14146</v>
      </c>
      <c r="B164" t="s">
        <v>14147</v>
      </c>
      <c r="C164"/>
      <c r="D164" t="s">
        <v>47880</v>
      </c>
    </row>
    <row r="165" spans="1:4" x14ac:dyDescent="0.25">
      <c r="A165" t="s">
        <v>23106</v>
      </c>
      <c r="B165" t="s">
        <v>23107</v>
      </c>
      <c r="C165"/>
      <c r="D165" t="s">
        <v>47880</v>
      </c>
    </row>
    <row r="166" spans="1:4" x14ac:dyDescent="0.25">
      <c r="A166" t="s">
        <v>30532</v>
      </c>
      <c r="B166" t="s">
        <v>30533</v>
      </c>
      <c r="C166"/>
      <c r="D166" t="s">
        <v>47880</v>
      </c>
    </row>
    <row r="167" spans="1:4" x14ac:dyDescent="0.25">
      <c r="A167" t="s">
        <v>43899</v>
      </c>
      <c r="B167" t="s">
        <v>43900</v>
      </c>
      <c r="C167"/>
      <c r="D167" t="s">
        <v>47880</v>
      </c>
    </row>
    <row r="168" spans="1:4" x14ac:dyDescent="0.25">
      <c r="A168" t="s">
        <v>43901</v>
      </c>
      <c r="B168" t="s">
        <v>43900</v>
      </c>
      <c r="C168"/>
      <c r="D168" t="s">
        <v>47880</v>
      </c>
    </row>
    <row r="169" spans="1:4" x14ac:dyDescent="0.25">
      <c r="A169" t="s">
        <v>18726</v>
      </c>
      <c r="B169" t="s">
        <v>18727</v>
      </c>
      <c r="C169"/>
      <c r="D169" t="s">
        <v>47880</v>
      </c>
    </row>
    <row r="170" spans="1:4" x14ac:dyDescent="0.25">
      <c r="A170" t="s">
        <v>7021</v>
      </c>
      <c r="B170" t="s">
        <v>7022</v>
      </c>
      <c r="C170"/>
      <c r="D170" t="s">
        <v>47880</v>
      </c>
    </row>
    <row r="171" spans="1:4" x14ac:dyDescent="0.25">
      <c r="A171" t="s">
        <v>25343</v>
      </c>
      <c r="B171" t="s">
        <v>25344</v>
      </c>
      <c r="C171"/>
      <c r="D171" t="s">
        <v>47880</v>
      </c>
    </row>
    <row r="172" spans="1:4" x14ac:dyDescent="0.25">
      <c r="A172" t="s">
        <v>9981</v>
      </c>
      <c r="B172" t="s">
        <v>9982</v>
      </c>
      <c r="C172"/>
      <c r="D172" t="s">
        <v>47880</v>
      </c>
    </row>
    <row r="173" spans="1:4" x14ac:dyDescent="0.25">
      <c r="A173" t="s">
        <v>39970</v>
      </c>
      <c r="B173" t="s">
        <v>39971</v>
      </c>
      <c r="C173"/>
      <c r="D173" t="s">
        <v>47880</v>
      </c>
    </row>
    <row r="174" spans="1:4" x14ac:dyDescent="0.25">
      <c r="A174" t="s">
        <v>9159</v>
      </c>
      <c r="B174" t="s">
        <v>9160</v>
      </c>
      <c r="C174"/>
      <c r="D174" t="s">
        <v>47880</v>
      </c>
    </row>
    <row r="175" spans="1:4" x14ac:dyDescent="0.25">
      <c r="A175" t="s">
        <v>12683</v>
      </c>
      <c r="B175" t="s">
        <v>12684</v>
      </c>
      <c r="C175"/>
      <c r="D175" t="s">
        <v>47880</v>
      </c>
    </row>
    <row r="176" spans="1:4" x14ac:dyDescent="0.25">
      <c r="A176" t="s">
        <v>10485</v>
      </c>
      <c r="B176" t="s">
        <v>10486</v>
      </c>
      <c r="C176"/>
      <c r="D176" t="s">
        <v>47880</v>
      </c>
    </row>
    <row r="177" spans="1:4" x14ac:dyDescent="0.25">
      <c r="A177" t="s">
        <v>8264</v>
      </c>
      <c r="B177" t="s">
        <v>8265</v>
      </c>
      <c r="C177" t="s">
        <v>50576</v>
      </c>
      <c r="D177" t="s">
        <v>47873</v>
      </c>
    </row>
    <row r="178" spans="1:4" x14ac:dyDescent="0.25">
      <c r="A178" t="s">
        <v>4710</v>
      </c>
      <c r="B178" t="s">
        <v>4711</v>
      </c>
      <c r="C178" t="s">
        <v>49291</v>
      </c>
      <c r="D178" t="s">
        <v>47873</v>
      </c>
    </row>
    <row r="179" spans="1:4" x14ac:dyDescent="0.25">
      <c r="A179" t="s">
        <v>43274</v>
      </c>
      <c r="B179" t="s">
        <v>43275</v>
      </c>
      <c r="C179"/>
      <c r="D179" t="s">
        <v>47880</v>
      </c>
    </row>
    <row r="180" spans="1:4" x14ac:dyDescent="0.25">
      <c r="A180" t="s">
        <v>32401</v>
      </c>
      <c r="B180" t="s">
        <v>32402</v>
      </c>
      <c r="C180" t="s">
        <v>59339</v>
      </c>
      <c r="D180" t="s">
        <v>47873</v>
      </c>
    </row>
    <row r="181" spans="1:4" x14ac:dyDescent="0.25">
      <c r="A181" t="s">
        <v>43447</v>
      </c>
      <c r="B181" t="s">
        <v>43448</v>
      </c>
      <c r="C181"/>
      <c r="D181" t="s">
        <v>47880</v>
      </c>
    </row>
    <row r="182" spans="1:4" x14ac:dyDescent="0.25">
      <c r="A182" t="s">
        <v>23990</v>
      </c>
      <c r="B182" t="s">
        <v>23991</v>
      </c>
      <c r="C182"/>
      <c r="D182" t="s">
        <v>47880</v>
      </c>
    </row>
    <row r="183" spans="1:4" x14ac:dyDescent="0.25">
      <c r="A183" t="s">
        <v>39251</v>
      </c>
      <c r="B183" t="s">
        <v>39252</v>
      </c>
      <c r="C183" t="s">
        <v>62060</v>
      </c>
      <c r="D183" t="s">
        <v>47873</v>
      </c>
    </row>
    <row r="184" spans="1:4" x14ac:dyDescent="0.25">
      <c r="A184" t="s">
        <v>13448</v>
      </c>
      <c r="B184" t="s">
        <v>13449</v>
      </c>
      <c r="C184" t="s">
        <v>52455</v>
      </c>
      <c r="D184" t="s">
        <v>47873</v>
      </c>
    </row>
    <row r="185" spans="1:4" x14ac:dyDescent="0.25">
      <c r="A185" t="s">
        <v>43377</v>
      </c>
      <c r="B185" t="s">
        <v>43378</v>
      </c>
      <c r="C185" t="s">
        <v>63788</v>
      </c>
      <c r="D185" t="s">
        <v>47873</v>
      </c>
    </row>
    <row r="186" spans="1:4" x14ac:dyDescent="0.25">
      <c r="A186" t="s">
        <v>21641</v>
      </c>
      <c r="B186" t="s">
        <v>21642</v>
      </c>
      <c r="C186" t="s">
        <v>55429</v>
      </c>
      <c r="D186" t="s">
        <v>47880</v>
      </c>
    </row>
    <row r="187" spans="1:4" x14ac:dyDescent="0.25">
      <c r="A187" t="s">
        <v>27439</v>
      </c>
      <c r="B187" t="s">
        <v>27440</v>
      </c>
      <c r="C187" t="s">
        <v>57549</v>
      </c>
      <c r="D187" t="s">
        <v>47873</v>
      </c>
    </row>
    <row r="188" spans="1:4" x14ac:dyDescent="0.25">
      <c r="A188" t="s">
        <v>19458</v>
      </c>
      <c r="B188" t="s">
        <v>19459</v>
      </c>
      <c r="C188" t="s">
        <v>54667</v>
      </c>
      <c r="D188" t="s">
        <v>47873</v>
      </c>
    </row>
    <row r="189" spans="1:4" x14ac:dyDescent="0.25">
      <c r="A189" t="s">
        <v>28908</v>
      </c>
      <c r="B189" t="s">
        <v>28909</v>
      </c>
      <c r="C189" t="s">
        <v>58074</v>
      </c>
      <c r="D189" t="s">
        <v>47873</v>
      </c>
    </row>
    <row r="190" spans="1:4" x14ac:dyDescent="0.25">
      <c r="A190" t="s">
        <v>28440</v>
      </c>
      <c r="B190" t="s">
        <v>28441</v>
      </c>
      <c r="C190"/>
      <c r="D190" t="s">
        <v>47880</v>
      </c>
    </row>
    <row r="191" spans="1:4" x14ac:dyDescent="0.25">
      <c r="A191" t="s">
        <v>26783</v>
      </c>
      <c r="B191" t="s">
        <v>26784</v>
      </c>
      <c r="C191"/>
      <c r="D191" t="s">
        <v>47880</v>
      </c>
    </row>
    <row r="192" spans="1:4" x14ac:dyDescent="0.25">
      <c r="A192" t="s">
        <v>27792</v>
      </c>
      <c r="B192" t="s">
        <v>26784</v>
      </c>
      <c r="C192"/>
      <c r="D192" t="s">
        <v>47880</v>
      </c>
    </row>
    <row r="193" spans="1:4" x14ac:dyDescent="0.25">
      <c r="A193" t="s">
        <v>46714</v>
      </c>
      <c r="B193" t="s">
        <v>46715</v>
      </c>
      <c r="C193"/>
      <c r="D193" t="s">
        <v>47873</v>
      </c>
    </row>
    <row r="194" spans="1:4" x14ac:dyDescent="0.25">
      <c r="A194" t="s">
        <v>4224</v>
      </c>
      <c r="B194" t="s">
        <v>4225</v>
      </c>
      <c r="C194" t="s">
        <v>49112</v>
      </c>
      <c r="D194" t="s">
        <v>47873</v>
      </c>
    </row>
    <row r="195" spans="1:4" x14ac:dyDescent="0.25">
      <c r="A195" t="s">
        <v>29889</v>
      </c>
      <c r="B195" t="s">
        <v>29890</v>
      </c>
      <c r="C195" t="s">
        <v>58421</v>
      </c>
      <c r="D195" t="s">
        <v>47873</v>
      </c>
    </row>
    <row r="196" spans="1:4" x14ac:dyDescent="0.25">
      <c r="A196" t="s">
        <v>34284</v>
      </c>
      <c r="B196" t="s">
        <v>34285</v>
      </c>
      <c r="C196" t="s">
        <v>60060</v>
      </c>
      <c r="D196" t="s">
        <v>47873</v>
      </c>
    </row>
    <row r="197" spans="1:4" x14ac:dyDescent="0.25">
      <c r="A197" t="s">
        <v>24426</v>
      </c>
      <c r="B197" t="s">
        <v>24427</v>
      </c>
      <c r="C197"/>
      <c r="D197" t="s">
        <v>47880</v>
      </c>
    </row>
    <row r="198" spans="1:4" x14ac:dyDescent="0.25">
      <c r="A198" t="s">
        <v>19553</v>
      </c>
      <c r="B198" t="s">
        <v>19554</v>
      </c>
      <c r="C198"/>
      <c r="D198" t="s">
        <v>47880</v>
      </c>
    </row>
    <row r="199" spans="1:4" x14ac:dyDescent="0.25">
      <c r="A199" t="s">
        <v>8309</v>
      </c>
      <c r="B199" t="s">
        <v>8310</v>
      </c>
      <c r="C199" t="s">
        <v>50589</v>
      </c>
      <c r="D199" t="s">
        <v>47873</v>
      </c>
    </row>
    <row r="200" spans="1:4" x14ac:dyDescent="0.25">
      <c r="A200" t="s">
        <v>12039</v>
      </c>
      <c r="B200" t="s">
        <v>12040</v>
      </c>
      <c r="C200"/>
      <c r="D200" t="s">
        <v>47880</v>
      </c>
    </row>
    <row r="201" spans="1:4" x14ac:dyDescent="0.25">
      <c r="A201" t="s">
        <v>27359</v>
      </c>
      <c r="B201" t="s">
        <v>27360</v>
      </c>
      <c r="C201"/>
      <c r="D201" t="s">
        <v>47880</v>
      </c>
    </row>
    <row r="202" spans="1:4" x14ac:dyDescent="0.25">
      <c r="A202" t="s">
        <v>30277</v>
      </c>
      <c r="B202" t="s">
        <v>30278</v>
      </c>
      <c r="C202" t="s">
        <v>58563</v>
      </c>
      <c r="D202" t="s">
        <v>47873</v>
      </c>
    </row>
    <row r="203" spans="1:4" x14ac:dyDescent="0.25">
      <c r="A203" t="s">
        <v>19682</v>
      </c>
      <c r="B203" t="s">
        <v>19683</v>
      </c>
      <c r="C203"/>
      <c r="D203" t="s">
        <v>47880</v>
      </c>
    </row>
    <row r="204" spans="1:4" x14ac:dyDescent="0.25">
      <c r="A204" t="s">
        <v>19680</v>
      </c>
      <c r="B204" t="s">
        <v>19681</v>
      </c>
      <c r="C204"/>
      <c r="D204" t="s">
        <v>47880</v>
      </c>
    </row>
    <row r="205" spans="1:4" x14ac:dyDescent="0.25">
      <c r="A205" t="s">
        <v>46865</v>
      </c>
      <c r="B205" t="s">
        <v>46866</v>
      </c>
      <c r="C205"/>
      <c r="D205" t="s">
        <v>47880</v>
      </c>
    </row>
    <row r="206" spans="1:4" x14ac:dyDescent="0.25">
      <c r="A206" t="s">
        <v>42647</v>
      </c>
      <c r="B206" t="s">
        <v>42648</v>
      </c>
      <c r="C206"/>
      <c r="D206" t="s">
        <v>47880</v>
      </c>
    </row>
    <row r="207" spans="1:4" x14ac:dyDescent="0.25">
      <c r="A207" t="s">
        <v>27009</v>
      </c>
      <c r="B207" t="s">
        <v>27010</v>
      </c>
      <c r="C207"/>
      <c r="D207" t="s">
        <v>47880</v>
      </c>
    </row>
    <row r="208" spans="1:4" x14ac:dyDescent="0.25">
      <c r="A208" t="s">
        <v>8272</v>
      </c>
      <c r="B208" t="s">
        <v>8273</v>
      </c>
      <c r="C208"/>
      <c r="D208" t="s">
        <v>47880</v>
      </c>
    </row>
    <row r="209" spans="1:4" x14ac:dyDescent="0.25">
      <c r="A209" t="s">
        <v>21220</v>
      </c>
      <c r="B209" t="s">
        <v>21221</v>
      </c>
      <c r="C209" t="s">
        <v>55280</v>
      </c>
      <c r="D209" t="s">
        <v>47873</v>
      </c>
    </row>
    <row r="210" spans="1:4" x14ac:dyDescent="0.25">
      <c r="A210" t="s">
        <v>31796</v>
      </c>
      <c r="B210" t="s">
        <v>31797</v>
      </c>
      <c r="C210"/>
      <c r="D210" t="s">
        <v>47880</v>
      </c>
    </row>
    <row r="211" spans="1:4" x14ac:dyDescent="0.25">
      <c r="A211" t="s">
        <v>6575</v>
      </c>
      <c r="B211" t="s">
        <v>6576</v>
      </c>
      <c r="C211"/>
      <c r="D211" t="s">
        <v>47880</v>
      </c>
    </row>
    <row r="212" spans="1:4" x14ac:dyDescent="0.25">
      <c r="A212" t="s">
        <v>34607</v>
      </c>
      <c r="B212" t="s">
        <v>34608</v>
      </c>
      <c r="C212"/>
      <c r="D212" t="s">
        <v>47880</v>
      </c>
    </row>
    <row r="213" spans="1:4" x14ac:dyDescent="0.25">
      <c r="A213" t="s">
        <v>38831</v>
      </c>
      <c r="B213" t="s">
        <v>38832</v>
      </c>
      <c r="C213"/>
      <c r="D213" t="s">
        <v>47880</v>
      </c>
    </row>
    <row r="214" spans="1:4" x14ac:dyDescent="0.25">
      <c r="A214" t="s">
        <v>25518</v>
      </c>
      <c r="B214" t="s">
        <v>25519</v>
      </c>
      <c r="C214" t="s">
        <v>56865</v>
      </c>
      <c r="D214" t="s">
        <v>47873</v>
      </c>
    </row>
    <row r="215" spans="1:4" x14ac:dyDescent="0.25">
      <c r="A215" t="s">
        <v>4060</v>
      </c>
      <c r="B215" t="s">
        <v>4061</v>
      </c>
      <c r="C215" t="s">
        <v>49044</v>
      </c>
      <c r="D215" t="s">
        <v>47873</v>
      </c>
    </row>
    <row r="216" spans="1:4" x14ac:dyDescent="0.25">
      <c r="A216" t="s">
        <v>1416</v>
      </c>
      <c r="B216" t="s">
        <v>1417</v>
      </c>
      <c r="C216"/>
      <c r="D216" t="s">
        <v>47880</v>
      </c>
    </row>
    <row r="217" spans="1:4" x14ac:dyDescent="0.25">
      <c r="A217" t="s">
        <v>44796</v>
      </c>
      <c r="B217" t="s">
        <v>44797</v>
      </c>
      <c r="C217"/>
      <c r="D217" t="s">
        <v>47880</v>
      </c>
    </row>
    <row r="218" spans="1:4" x14ac:dyDescent="0.25">
      <c r="A218" t="s">
        <v>20491</v>
      </c>
      <c r="B218" t="s">
        <v>20492</v>
      </c>
      <c r="C218"/>
      <c r="D218" t="s">
        <v>47880</v>
      </c>
    </row>
    <row r="219" spans="1:4" x14ac:dyDescent="0.25">
      <c r="A219" t="s">
        <v>21863</v>
      </c>
      <c r="B219" t="s">
        <v>20492</v>
      </c>
      <c r="C219" t="s">
        <v>55512</v>
      </c>
      <c r="D219" t="s">
        <v>47873</v>
      </c>
    </row>
    <row r="220" spans="1:4" x14ac:dyDescent="0.25">
      <c r="A220" t="s">
        <v>42865</v>
      </c>
      <c r="B220" t="s">
        <v>42866</v>
      </c>
      <c r="C220" t="s">
        <v>63618</v>
      </c>
      <c r="D220" t="s">
        <v>47873</v>
      </c>
    </row>
    <row r="221" spans="1:4" x14ac:dyDescent="0.25">
      <c r="A221" t="s">
        <v>38241</v>
      </c>
      <c r="B221" t="s">
        <v>38242</v>
      </c>
      <c r="C221"/>
      <c r="D221" t="s">
        <v>47880</v>
      </c>
    </row>
    <row r="222" spans="1:4" x14ac:dyDescent="0.25">
      <c r="A222" t="s">
        <v>32630</v>
      </c>
      <c r="B222" t="s">
        <v>32631</v>
      </c>
      <c r="C222" t="s">
        <v>59426</v>
      </c>
      <c r="D222" t="s">
        <v>47873</v>
      </c>
    </row>
    <row r="223" spans="1:4" x14ac:dyDescent="0.25">
      <c r="A223" t="s">
        <v>37854</v>
      </c>
      <c r="B223" t="s">
        <v>37855</v>
      </c>
      <c r="C223" t="s">
        <v>61440</v>
      </c>
      <c r="D223" t="s">
        <v>47873</v>
      </c>
    </row>
    <row r="224" spans="1:4" x14ac:dyDescent="0.25">
      <c r="A224" t="s">
        <v>2965</v>
      </c>
      <c r="B224" t="s">
        <v>2966</v>
      </c>
      <c r="C224" t="s">
        <v>48634</v>
      </c>
      <c r="D224" t="s">
        <v>47873</v>
      </c>
    </row>
    <row r="225" spans="1:4" x14ac:dyDescent="0.25">
      <c r="A225" t="s">
        <v>23484</v>
      </c>
      <c r="B225" t="s">
        <v>23485</v>
      </c>
      <c r="C225" t="s">
        <v>56105</v>
      </c>
      <c r="D225" t="s">
        <v>47873</v>
      </c>
    </row>
    <row r="226" spans="1:4" x14ac:dyDescent="0.25">
      <c r="A226" t="s">
        <v>47502</v>
      </c>
      <c r="B226" t="s">
        <v>47503</v>
      </c>
      <c r="C226" t="s">
        <v>65233</v>
      </c>
      <c r="D226" t="s">
        <v>47873</v>
      </c>
    </row>
    <row r="227" spans="1:4" x14ac:dyDescent="0.25">
      <c r="A227" t="s">
        <v>37754</v>
      </c>
      <c r="B227" t="s">
        <v>37755</v>
      </c>
      <c r="C227" t="s">
        <v>61402</v>
      </c>
      <c r="D227" t="s">
        <v>47873</v>
      </c>
    </row>
    <row r="228" spans="1:4" x14ac:dyDescent="0.25">
      <c r="A228" t="s">
        <v>11080</v>
      </c>
      <c r="B228" t="s">
        <v>11081</v>
      </c>
      <c r="C228" t="s">
        <v>51560</v>
      </c>
      <c r="D228" t="s">
        <v>47873</v>
      </c>
    </row>
    <row r="229" spans="1:4" x14ac:dyDescent="0.25">
      <c r="A229" t="s">
        <v>20752</v>
      </c>
      <c r="B229" t="s">
        <v>20753</v>
      </c>
      <c r="C229" t="s">
        <v>55108</v>
      </c>
      <c r="D229" t="s">
        <v>47873</v>
      </c>
    </row>
    <row r="230" spans="1:4" x14ac:dyDescent="0.25">
      <c r="A230" t="s">
        <v>26656</v>
      </c>
      <c r="B230" t="s">
        <v>26657</v>
      </c>
      <c r="C230" t="s">
        <v>57272</v>
      </c>
      <c r="D230" t="s">
        <v>47873</v>
      </c>
    </row>
    <row r="231" spans="1:4" x14ac:dyDescent="0.25">
      <c r="A231" t="s">
        <v>4920</v>
      </c>
      <c r="B231" t="s">
        <v>4921</v>
      </c>
      <c r="C231" t="s">
        <v>49367</v>
      </c>
      <c r="D231" t="s">
        <v>47873</v>
      </c>
    </row>
    <row r="232" spans="1:4" x14ac:dyDescent="0.25">
      <c r="A232" t="s">
        <v>30999</v>
      </c>
      <c r="B232" t="s">
        <v>31000</v>
      </c>
      <c r="C232" t="s">
        <v>58823</v>
      </c>
      <c r="D232" t="s">
        <v>47873</v>
      </c>
    </row>
    <row r="233" spans="1:4" x14ac:dyDescent="0.25">
      <c r="A233" t="s">
        <v>5024</v>
      </c>
      <c r="B233" t="s">
        <v>5025</v>
      </c>
      <c r="C233"/>
      <c r="D233" t="s">
        <v>47880</v>
      </c>
    </row>
    <row r="234" spans="1:4" x14ac:dyDescent="0.25">
      <c r="A234" t="s">
        <v>10536</v>
      </c>
      <c r="B234" t="s">
        <v>10537</v>
      </c>
      <c r="C234" t="s">
        <v>51360</v>
      </c>
      <c r="D234" t="s">
        <v>47873</v>
      </c>
    </row>
    <row r="235" spans="1:4" x14ac:dyDescent="0.25">
      <c r="A235" t="s">
        <v>16286</v>
      </c>
      <c r="B235" t="s">
        <v>16287</v>
      </c>
      <c r="C235" t="s">
        <v>53510</v>
      </c>
      <c r="D235" t="s">
        <v>47873</v>
      </c>
    </row>
    <row r="236" spans="1:4" x14ac:dyDescent="0.25">
      <c r="A236" t="s">
        <v>10871</v>
      </c>
      <c r="B236" t="s">
        <v>10872</v>
      </c>
      <c r="C236" t="s">
        <v>51485</v>
      </c>
      <c r="D236" t="s">
        <v>47873</v>
      </c>
    </row>
    <row r="237" spans="1:4" x14ac:dyDescent="0.25">
      <c r="A237" t="s">
        <v>44767</v>
      </c>
      <c r="B237" t="s">
        <v>44768</v>
      </c>
      <c r="C237" t="s">
        <v>64277</v>
      </c>
      <c r="D237" t="s">
        <v>47873</v>
      </c>
    </row>
    <row r="238" spans="1:4" x14ac:dyDescent="0.25">
      <c r="A238" t="s">
        <v>42526</v>
      </c>
      <c r="B238" t="s">
        <v>42527</v>
      </c>
      <c r="C238" t="s">
        <v>63495</v>
      </c>
      <c r="D238" t="s">
        <v>47873</v>
      </c>
    </row>
    <row r="239" spans="1:4" x14ac:dyDescent="0.25">
      <c r="A239" t="s">
        <v>14804</v>
      </c>
      <c r="B239" t="s">
        <v>14805</v>
      </c>
      <c r="C239"/>
      <c r="D239" t="s">
        <v>47880</v>
      </c>
    </row>
    <row r="240" spans="1:4" x14ac:dyDescent="0.25">
      <c r="A240" t="s">
        <v>14775</v>
      </c>
      <c r="B240" t="s">
        <v>14776</v>
      </c>
      <c r="C240"/>
      <c r="D240" t="s">
        <v>47880</v>
      </c>
    </row>
    <row r="241" spans="1:4" x14ac:dyDescent="0.25">
      <c r="A241" t="s">
        <v>27692</v>
      </c>
      <c r="B241" t="s">
        <v>27693</v>
      </c>
      <c r="C241" t="s">
        <v>57638</v>
      </c>
      <c r="D241" t="s">
        <v>47873</v>
      </c>
    </row>
    <row r="242" spans="1:4" x14ac:dyDescent="0.25">
      <c r="A242" t="s">
        <v>45775</v>
      </c>
      <c r="B242" t="s">
        <v>45776</v>
      </c>
      <c r="C242" t="s">
        <v>64624</v>
      </c>
      <c r="D242" t="s">
        <v>47873</v>
      </c>
    </row>
    <row r="243" spans="1:4" x14ac:dyDescent="0.25">
      <c r="A243" t="s">
        <v>28346</v>
      </c>
      <c r="B243" t="s">
        <v>28347</v>
      </c>
      <c r="C243"/>
      <c r="D243" t="s">
        <v>47880</v>
      </c>
    </row>
    <row r="244" spans="1:4" x14ac:dyDescent="0.25">
      <c r="A244" t="s">
        <v>36356</v>
      </c>
      <c r="B244" t="s">
        <v>28347</v>
      </c>
      <c r="C244"/>
      <c r="D244" t="s">
        <v>47880</v>
      </c>
    </row>
    <row r="245" spans="1:4" x14ac:dyDescent="0.25">
      <c r="A245" t="s">
        <v>35396</v>
      </c>
      <c r="B245" t="s">
        <v>35397</v>
      </c>
      <c r="C245"/>
      <c r="D245" t="s">
        <v>47880</v>
      </c>
    </row>
    <row r="246" spans="1:4" x14ac:dyDescent="0.25">
      <c r="A246" t="s">
        <v>41875</v>
      </c>
      <c r="B246" t="s">
        <v>41876</v>
      </c>
      <c r="C246" t="s">
        <v>63246</v>
      </c>
      <c r="D246" t="s">
        <v>47873</v>
      </c>
    </row>
    <row r="247" spans="1:4" x14ac:dyDescent="0.25">
      <c r="A247" t="s">
        <v>12606</v>
      </c>
      <c r="B247" t="s">
        <v>12607</v>
      </c>
      <c r="C247" t="s">
        <v>52130</v>
      </c>
      <c r="D247" t="s">
        <v>47873</v>
      </c>
    </row>
    <row r="248" spans="1:4" x14ac:dyDescent="0.25">
      <c r="A248" t="s">
        <v>13497</v>
      </c>
      <c r="B248" t="s">
        <v>13498</v>
      </c>
      <c r="C248" t="s">
        <v>52475</v>
      </c>
      <c r="D248" t="s">
        <v>47873</v>
      </c>
    </row>
    <row r="249" spans="1:4" x14ac:dyDescent="0.25">
      <c r="A249" t="s">
        <v>30119</v>
      </c>
      <c r="B249" t="s">
        <v>30120</v>
      </c>
      <c r="C249"/>
      <c r="D249" t="s">
        <v>47880</v>
      </c>
    </row>
    <row r="250" spans="1:4" x14ac:dyDescent="0.25">
      <c r="A250" t="s">
        <v>42325</v>
      </c>
      <c r="B250" t="s">
        <v>30120</v>
      </c>
      <c r="C250"/>
      <c r="D250" t="s">
        <v>47880</v>
      </c>
    </row>
    <row r="251" spans="1:4" x14ac:dyDescent="0.25">
      <c r="A251" t="s">
        <v>10913</v>
      </c>
      <c r="B251" t="s">
        <v>10914</v>
      </c>
      <c r="C251"/>
      <c r="D251" t="s">
        <v>47880</v>
      </c>
    </row>
    <row r="252" spans="1:4" x14ac:dyDescent="0.25">
      <c r="A252" t="s">
        <v>32908</v>
      </c>
      <c r="B252" t="s">
        <v>32909</v>
      </c>
      <c r="C252" t="s">
        <v>59540</v>
      </c>
      <c r="D252" t="s">
        <v>47873</v>
      </c>
    </row>
    <row r="253" spans="1:4" x14ac:dyDescent="0.25">
      <c r="A253" t="s">
        <v>32910</v>
      </c>
      <c r="B253" t="s">
        <v>32909</v>
      </c>
      <c r="C253" t="s">
        <v>59541</v>
      </c>
      <c r="D253" t="s">
        <v>47873</v>
      </c>
    </row>
    <row r="254" spans="1:4" x14ac:dyDescent="0.25">
      <c r="A254" t="s">
        <v>19294</v>
      </c>
      <c r="B254" t="s">
        <v>19295</v>
      </c>
      <c r="C254" t="s">
        <v>54613</v>
      </c>
      <c r="D254" t="s">
        <v>47873</v>
      </c>
    </row>
    <row r="255" spans="1:4" x14ac:dyDescent="0.25">
      <c r="A255" t="s">
        <v>26024</v>
      </c>
      <c r="B255" t="s">
        <v>26025</v>
      </c>
      <c r="C255"/>
      <c r="D255" t="s">
        <v>47880</v>
      </c>
    </row>
    <row r="256" spans="1:4" x14ac:dyDescent="0.25">
      <c r="A256" t="s">
        <v>25335</v>
      </c>
      <c r="B256" t="s">
        <v>25336</v>
      </c>
      <c r="C256"/>
      <c r="D256" t="s">
        <v>47880</v>
      </c>
    </row>
    <row r="257" spans="1:4" x14ac:dyDescent="0.25">
      <c r="A257" t="s">
        <v>18907</v>
      </c>
      <c r="B257" t="s">
        <v>18908</v>
      </c>
      <c r="C257"/>
      <c r="D257" t="s">
        <v>47880</v>
      </c>
    </row>
    <row r="258" spans="1:4" x14ac:dyDescent="0.25">
      <c r="A258" t="s">
        <v>28243</v>
      </c>
      <c r="B258" t="s">
        <v>28244</v>
      </c>
      <c r="C258"/>
      <c r="D258" t="s">
        <v>47880</v>
      </c>
    </row>
    <row r="259" spans="1:4" x14ac:dyDescent="0.25">
      <c r="A259" t="s">
        <v>42328</v>
      </c>
      <c r="B259" t="s">
        <v>42329</v>
      </c>
      <c r="C259"/>
      <c r="D259" t="s">
        <v>47880</v>
      </c>
    </row>
    <row r="260" spans="1:4" x14ac:dyDescent="0.25">
      <c r="A260" t="s">
        <v>42685</v>
      </c>
      <c r="B260" t="s">
        <v>42329</v>
      </c>
      <c r="C260"/>
      <c r="D260" t="s">
        <v>47880</v>
      </c>
    </row>
    <row r="261" spans="1:4" x14ac:dyDescent="0.25">
      <c r="A261" t="s">
        <v>42681</v>
      </c>
      <c r="B261" t="s">
        <v>42682</v>
      </c>
      <c r="C261"/>
      <c r="D261" t="s">
        <v>47880</v>
      </c>
    </row>
    <row r="262" spans="1:4" x14ac:dyDescent="0.25">
      <c r="A262" t="s">
        <v>15274</v>
      </c>
      <c r="B262" t="s">
        <v>15275</v>
      </c>
      <c r="C262" t="s">
        <v>53151</v>
      </c>
      <c r="D262" t="s">
        <v>47873</v>
      </c>
    </row>
    <row r="263" spans="1:4" x14ac:dyDescent="0.25">
      <c r="A263" t="s">
        <v>37237</v>
      </c>
      <c r="B263" t="s">
        <v>37238</v>
      </c>
      <c r="C263"/>
      <c r="D263" t="s">
        <v>47880</v>
      </c>
    </row>
    <row r="264" spans="1:4" x14ac:dyDescent="0.25">
      <c r="A264" t="s">
        <v>7536</v>
      </c>
      <c r="B264" t="s">
        <v>7537</v>
      </c>
      <c r="C264"/>
      <c r="D264" t="s">
        <v>47880</v>
      </c>
    </row>
    <row r="265" spans="1:4" x14ac:dyDescent="0.25">
      <c r="A265" t="s">
        <v>34532</v>
      </c>
      <c r="B265" t="s">
        <v>34533</v>
      </c>
      <c r="C265" t="s">
        <v>60158</v>
      </c>
      <c r="D265" t="s">
        <v>47873</v>
      </c>
    </row>
    <row r="266" spans="1:4" x14ac:dyDescent="0.25">
      <c r="A266" t="s">
        <v>43379</v>
      </c>
      <c r="B266" t="s">
        <v>43380</v>
      </c>
      <c r="C266" t="s">
        <v>63789</v>
      </c>
      <c r="D266" t="s">
        <v>47873</v>
      </c>
    </row>
    <row r="267" spans="1:4" x14ac:dyDescent="0.25">
      <c r="A267" t="s">
        <v>38689</v>
      </c>
      <c r="B267" t="s">
        <v>38690</v>
      </c>
      <c r="C267"/>
      <c r="D267" t="s">
        <v>47880</v>
      </c>
    </row>
    <row r="268" spans="1:4" x14ac:dyDescent="0.25">
      <c r="A268" t="s">
        <v>27108</v>
      </c>
      <c r="B268" t="s">
        <v>27109</v>
      </c>
      <c r="C268"/>
      <c r="D268" t="s">
        <v>47880</v>
      </c>
    </row>
    <row r="269" spans="1:4" x14ac:dyDescent="0.25">
      <c r="A269" t="s">
        <v>9975</v>
      </c>
      <c r="B269" t="s">
        <v>9976</v>
      </c>
      <c r="C269"/>
      <c r="D269" t="s">
        <v>47880</v>
      </c>
    </row>
    <row r="270" spans="1:4" x14ac:dyDescent="0.25">
      <c r="A270" t="s">
        <v>27265</v>
      </c>
      <c r="B270" t="s">
        <v>9976</v>
      </c>
      <c r="C270"/>
      <c r="D270" t="s">
        <v>47880</v>
      </c>
    </row>
    <row r="271" spans="1:4" x14ac:dyDescent="0.25">
      <c r="A271" t="s">
        <v>30010</v>
      </c>
      <c r="B271" t="s">
        <v>9976</v>
      </c>
      <c r="C271"/>
      <c r="D271" t="s">
        <v>47880</v>
      </c>
    </row>
    <row r="272" spans="1:4" x14ac:dyDescent="0.25">
      <c r="A272" t="s">
        <v>4110</v>
      </c>
      <c r="B272" t="s">
        <v>4111</v>
      </c>
      <c r="C272" t="s">
        <v>49066</v>
      </c>
      <c r="D272" t="s">
        <v>47873</v>
      </c>
    </row>
    <row r="273" spans="1:4" x14ac:dyDescent="0.25">
      <c r="A273" t="s">
        <v>6733</v>
      </c>
      <c r="B273" t="s">
        <v>6734</v>
      </c>
      <c r="C273"/>
      <c r="D273" t="s">
        <v>47880</v>
      </c>
    </row>
    <row r="274" spans="1:4" x14ac:dyDescent="0.25">
      <c r="A274" t="s">
        <v>12315</v>
      </c>
      <c r="B274" t="s">
        <v>6734</v>
      </c>
      <c r="C274"/>
      <c r="D274" t="s">
        <v>47880</v>
      </c>
    </row>
    <row r="275" spans="1:4" x14ac:dyDescent="0.25">
      <c r="A275" t="s">
        <v>22306</v>
      </c>
      <c r="B275" t="s">
        <v>22307</v>
      </c>
      <c r="C275" t="s">
        <v>55680</v>
      </c>
      <c r="D275" t="s">
        <v>47873</v>
      </c>
    </row>
    <row r="276" spans="1:4" x14ac:dyDescent="0.25">
      <c r="A276" t="s">
        <v>40803</v>
      </c>
      <c r="B276" t="s">
        <v>40804</v>
      </c>
      <c r="C276"/>
      <c r="D276" t="s">
        <v>47880</v>
      </c>
    </row>
    <row r="277" spans="1:4" x14ac:dyDescent="0.25">
      <c r="A277" t="s">
        <v>46097</v>
      </c>
      <c r="B277" t="s">
        <v>46098</v>
      </c>
      <c r="C277"/>
      <c r="D277" t="s">
        <v>47880</v>
      </c>
    </row>
    <row r="278" spans="1:4" x14ac:dyDescent="0.25">
      <c r="A278" t="s">
        <v>43765</v>
      </c>
      <c r="B278" t="s">
        <v>43766</v>
      </c>
      <c r="C278" t="s">
        <v>63927</v>
      </c>
      <c r="D278" t="s">
        <v>47873</v>
      </c>
    </row>
    <row r="279" spans="1:4" x14ac:dyDescent="0.25">
      <c r="A279" t="s">
        <v>30985</v>
      </c>
      <c r="B279" t="s">
        <v>30986</v>
      </c>
      <c r="C279"/>
      <c r="D279" t="s">
        <v>47880</v>
      </c>
    </row>
    <row r="280" spans="1:4" x14ac:dyDescent="0.25">
      <c r="A280" t="s">
        <v>3430</v>
      </c>
      <c r="B280" t="s">
        <v>3431</v>
      </c>
      <c r="C280" t="s">
        <v>48803</v>
      </c>
      <c r="D280" t="s">
        <v>47873</v>
      </c>
    </row>
    <row r="281" spans="1:4" x14ac:dyDescent="0.25">
      <c r="A281" t="s">
        <v>45730</v>
      </c>
      <c r="B281" t="s">
        <v>45731</v>
      </c>
      <c r="C281" t="s">
        <v>64610</v>
      </c>
      <c r="D281" t="s">
        <v>47873</v>
      </c>
    </row>
    <row r="282" spans="1:4" x14ac:dyDescent="0.25">
      <c r="A282" t="s">
        <v>20459</v>
      </c>
      <c r="B282" t="s">
        <v>20460</v>
      </c>
      <c r="C282" t="s">
        <v>55011</v>
      </c>
      <c r="D282" t="s">
        <v>47873</v>
      </c>
    </row>
    <row r="283" spans="1:4" x14ac:dyDescent="0.25">
      <c r="A283" t="s">
        <v>44459</v>
      </c>
      <c r="B283" t="s">
        <v>44460</v>
      </c>
      <c r="C283" t="s">
        <v>64158</v>
      </c>
      <c r="D283" t="s">
        <v>47873</v>
      </c>
    </row>
    <row r="284" spans="1:4" x14ac:dyDescent="0.25">
      <c r="A284" t="s">
        <v>11232</v>
      </c>
      <c r="B284" t="s">
        <v>11233</v>
      </c>
      <c r="C284" t="s">
        <v>51617</v>
      </c>
      <c r="D284" t="s">
        <v>47873</v>
      </c>
    </row>
    <row r="285" spans="1:4" x14ac:dyDescent="0.25">
      <c r="A285" t="s">
        <v>12616</v>
      </c>
      <c r="B285" t="s">
        <v>12617</v>
      </c>
      <c r="C285" t="s">
        <v>52133</v>
      </c>
      <c r="D285" t="s">
        <v>47873</v>
      </c>
    </row>
    <row r="286" spans="1:4" x14ac:dyDescent="0.25">
      <c r="A286" t="s">
        <v>14684</v>
      </c>
      <c r="B286" t="s">
        <v>14685</v>
      </c>
      <c r="C286" t="s">
        <v>52933</v>
      </c>
      <c r="D286" t="s">
        <v>47873</v>
      </c>
    </row>
    <row r="287" spans="1:4" x14ac:dyDescent="0.25">
      <c r="A287" t="s">
        <v>31226</v>
      </c>
      <c r="B287" t="s">
        <v>31227</v>
      </c>
      <c r="C287" t="s">
        <v>58909</v>
      </c>
      <c r="D287" t="s">
        <v>47873</v>
      </c>
    </row>
    <row r="288" spans="1:4" x14ac:dyDescent="0.25">
      <c r="A288" t="s">
        <v>32275</v>
      </c>
      <c r="B288" t="s">
        <v>32276</v>
      </c>
      <c r="C288" t="s">
        <v>59294</v>
      </c>
      <c r="D288" t="s">
        <v>47873</v>
      </c>
    </row>
    <row r="289" spans="1:4" x14ac:dyDescent="0.25">
      <c r="A289" t="s">
        <v>12848</v>
      </c>
      <c r="B289" t="s">
        <v>12849</v>
      </c>
      <c r="C289" t="s">
        <v>52226</v>
      </c>
      <c r="D289" t="s">
        <v>47873</v>
      </c>
    </row>
    <row r="290" spans="1:4" x14ac:dyDescent="0.25">
      <c r="A290" t="s">
        <v>10402</v>
      </c>
      <c r="B290" t="s">
        <v>10403</v>
      </c>
      <c r="C290" t="s">
        <v>51326</v>
      </c>
      <c r="D290" t="s">
        <v>47873</v>
      </c>
    </row>
    <row r="291" spans="1:4" x14ac:dyDescent="0.25">
      <c r="A291" t="s">
        <v>21582</v>
      </c>
      <c r="B291" t="s">
        <v>21583</v>
      </c>
      <c r="C291" t="s">
        <v>55409</v>
      </c>
      <c r="D291" t="s">
        <v>47873</v>
      </c>
    </row>
    <row r="292" spans="1:4" x14ac:dyDescent="0.25">
      <c r="A292" t="s">
        <v>3827</v>
      </c>
      <c r="B292" t="s">
        <v>3828</v>
      </c>
      <c r="C292" t="s">
        <v>48948</v>
      </c>
      <c r="D292" t="s">
        <v>47873</v>
      </c>
    </row>
    <row r="293" spans="1:4" x14ac:dyDescent="0.25">
      <c r="A293" t="s">
        <v>15910</v>
      </c>
      <c r="B293" t="s">
        <v>15911</v>
      </c>
      <c r="C293" t="s">
        <v>53381</v>
      </c>
      <c r="D293" t="s">
        <v>47873</v>
      </c>
    </row>
    <row r="294" spans="1:4" x14ac:dyDescent="0.25">
      <c r="A294" t="s">
        <v>27542</v>
      </c>
      <c r="B294" t="s">
        <v>27543</v>
      </c>
      <c r="C294" t="s">
        <v>57585</v>
      </c>
      <c r="D294" t="s">
        <v>47873</v>
      </c>
    </row>
    <row r="295" spans="1:4" x14ac:dyDescent="0.25">
      <c r="A295" t="s">
        <v>26951</v>
      </c>
      <c r="B295" t="s">
        <v>26952</v>
      </c>
      <c r="C295"/>
      <c r="D295" t="s">
        <v>47880</v>
      </c>
    </row>
    <row r="296" spans="1:4" x14ac:dyDescent="0.25">
      <c r="A296" t="s">
        <v>2667</v>
      </c>
      <c r="B296" t="s">
        <v>2668</v>
      </c>
      <c r="C296" t="s">
        <v>48529</v>
      </c>
      <c r="D296" t="s">
        <v>47873</v>
      </c>
    </row>
    <row r="297" spans="1:4" x14ac:dyDescent="0.25">
      <c r="A297" t="s">
        <v>21813</v>
      </c>
      <c r="B297" t="s">
        <v>21814</v>
      </c>
      <c r="C297" t="s">
        <v>55491</v>
      </c>
      <c r="D297" t="s">
        <v>47873</v>
      </c>
    </row>
    <row r="298" spans="1:4" x14ac:dyDescent="0.25">
      <c r="A298" t="s">
        <v>42649</v>
      </c>
      <c r="B298" t="s">
        <v>42650</v>
      </c>
      <c r="C298" t="s">
        <v>63537</v>
      </c>
      <c r="D298" t="s">
        <v>47873</v>
      </c>
    </row>
    <row r="299" spans="1:4" x14ac:dyDescent="0.25">
      <c r="A299" t="s">
        <v>28021</v>
      </c>
      <c r="B299" t="s">
        <v>28022</v>
      </c>
      <c r="C299" t="s">
        <v>57758</v>
      </c>
      <c r="D299" t="s">
        <v>47873</v>
      </c>
    </row>
    <row r="300" spans="1:4" x14ac:dyDescent="0.25">
      <c r="A300" t="s">
        <v>11152</v>
      </c>
      <c r="B300" t="s">
        <v>11153</v>
      </c>
      <c r="C300" t="s">
        <v>51589</v>
      </c>
      <c r="D300" t="s">
        <v>47873</v>
      </c>
    </row>
    <row r="301" spans="1:4" x14ac:dyDescent="0.25">
      <c r="A301" t="s">
        <v>18390</v>
      </c>
      <c r="B301" t="s">
        <v>18391</v>
      </c>
      <c r="C301"/>
      <c r="D301" t="s">
        <v>47873</v>
      </c>
    </row>
    <row r="302" spans="1:4" x14ac:dyDescent="0.25">
      <c r="A302" t="s">
        <v>11901</v>
      </c>
      <c r="B302" t="s">
        <v>11902</v>
      </c>
      <c r="C302" t="s">
        <v>51866</v>
      </c>
      <c r="D302" t="s">
        <v>47873</v>
      </c>
    </row>
    <row r="303" spans="1:4" x14ac:dyDescent="0.25">
      <c r="A303" t="s">
        <v>29784</v>
      </c>
      <c r="B303" t="s">
        <v>29785</v>
      </c>
      <c r="C303"/>
      <c r="D303" t="s">
        <v>47880</v>
      </c>
    </row>
    <row r="304" spans="1:4" x14ac:dyDescent="0.25">
      <c r="A304" t="s">
        <v>44000</v>
      </c>
      <c r="B304" t="s">
        <v>44001</v>
      </c>
      <c r="C304" t="s">
        <v>63996</v>
      </c>
      <c r="D304" t="s">
        <v>47873</v>
      </c>
    </row>
    <row r="305" spans="1:4" x14ac:dyDescent="0.25">
      <c r="A305" t="s">
        <v>41605</v>
      </c>
      <c r="B305" t="s">
        <v>41606</v>
      </c>
      <c r="C305" t="s">
        <v>63119</v>
      </c>
      <c r="D305" t="s">
        <v>47873</v>
      </c>
    </row>
    <row r="306" spans="1:4" x14ac:dyDescent="0.25">
      <c r="A306" t="s">
        <v>9478</v>
      </c>
      <c r="B306" t="s">
        <v>9479</v>
      </c>
      <c r="C306"/>
      <c r="D306" t="s">
        <v>47880</v>
      </c>
    </row>
    <row r="307" spans="1:4" x14ac:dyDescent="0.25">
      <c r="A307" t="s">
        <v>31485</v>
      </c>
      <c r="B307" t="s">
        <v>31486</v>
      </c>
      <c r="C307"/>
      <c r="D307" t="s">
        <v>47880</v>
      </c>
    </row>
    <row r="308" spans="1:4" x14ac:dyDescent="0.25">
      <c r="A308" t="s">
        <v>25701</v>
      </c>
      <c r="B308" t="s">
        <v>25702</v>
      </c>
      <c r="C308" t="s">
        <v>56928</v>
      </c>
      <c r="D308" t="s">
        <v>47873</v>
      </c>
    </row>
    <row r="309" spans="1:4" x14ac:dyDescent="0.25">
      <c r="A309" t="s">
        <v>14672</v>
      </c>
      <c r="B309" t="s">
        <v>14673</v>
      </c>
      <c r="C309" t="s">
        <v>52928</v>
      </c>
      <c r="D309" t="s">
        <v>47873</v>
      </c>
    </row>
    <row r="310" spans="1:4" x14ac:dyDescent="0.25">
      <c r="A310" t="s">
        <v>46159</v>
      </c>
      <c r="B310" t="s">
        <v>46160</v>
      </c>
      <c r="C310" t="s">
        <v>64764</v>
      </c>
      <c r="D310" t="s">
        <v>47873</v>
      </c>
    </row>
    <row r="311" spans="1:4" x14ac:dyDescent="0.25">
      <c r="A311" t="s">
        <v>26257</v>
      </c>
      <c r="B311" t="s">
        <v>26258</v>
      </c>
      <c r="C311" t="s">
        <v>57127</v>
      </c>
      <c r="D311" t="s">
        <v>47873</v>
      </c>
    </row>
    <row r="312" spans="1:4" x14ac:dyDescent="0.25">
      <c r="A312" t="s">
        <v>28461</v>
      </c>
      <c r="B312" t="s">
        <v>28462</v>
      </c>
      <c r="C312" t="s">
        <v>57910</v>
      </c>
      <c r="D312" t="s">
        <v>47873</v>
      </c>
    </row>
    <row r="313" spans="1:4" x14ac:dyDescent="0.25">
      <c r="A313" t="s">
        <v>36399</v>
      </c>
      <c r="B313" t="s">
        <v>36400</v>
      </c>
      <c r="C313" t="s">
        <v>60883</v>
      </c>
      <c r="D313" t="s">
        <v>47873</v>
      </c>
    </row>
    <row r="314" spans="1:4" x14ac:dyDescent="0.25">
      <c r="A314" t="s">
        <v>32604</v>
      </c>
      <c r="B314" t="s">
        <v>32605</v>
      </c>
      <c r="C314" t="s">
        <v>59416</v>
      </c>
      <c r="D314" t="s">
        <v>47873</v>
      </c>
    </row>
    <row r="315" spans="1:4" x14ac:dyDescent="0.25">
      <c r="A315" t="s">
        <v>39702</v>
      </c>
      <c r="B315" t="s">
        <v>39703</v>
      </c>
      <c r="C315" t="s">
        <v>62266</v>
      </c>
      <c r="D315" t="s">
        <v>47873</v>
      </c>
    </row>
    <row r="316" spans="1:4" x14ac:dyDescent="0.25">
      <c r="A316" t="s">
        <v>15644</v>
      </c>
      <c r="B316" t="s">
        <v>15645</v>
      </c>
      <c r="C316" t="s">
        <v>53285</v>
      </c>
      <c r="D316" t="s">
        <v>47873</v>
      </c>
    </row>
    <row r="317" spans="1:4" x14ac:dyDescent="0.25">
      <c r="A317" t="s">
        <v>4533</v>
      </c>
      <c r="B317" t="s">
        <v>4534</v>
      </c>
      <c r="C317" t="s">
        <v>49223</v>
      </c>
      <c r="D317" t="s">
        <v>47873</v>
      </c>
    </row>
    <row r="318" spans="1:4" x14ac:dyDescent="0.25">
      <c r="A318" t="s">
        <v>45270</v>
      </c>
      <c r="B318" t="s">
        <v>45271</v>
      </c>
      <c r="C318"/>
      <c r="D318" t="s">
        <v>47880</v>
      </c>
    </row>
    <row r="319" spans="1:4" x14ac:dyDescent="0.25">
      <c r="A319" t="s">
        <v>38284</v>
      </c>
      <c r="B319" t="s">
        <v>38285</v>
      </c>
      <c r="C319"/>
      <c r="D319" t="s">
        <v>47880</v>
      </c>
    </row>
    <row r="320" spans="1:4" x14ac:dyDescent="0.25">
      <c r="A320" t="s">
        <v>8419</v>
      </c>
      <c r="B320" t="s">
        <v>8420</v>
      </c>
      <c r="C320"/>
      <c r="D320" t="s">
        <v>47880</v>
      </c>
    </row>
    <row r="321" spans="1:4" x14ac:dyDescent="0.25">
      <c r="A321" t="s">
        <v>24861</v>
      </c>
      <c r="B321" t="s">
        <v>24862</v>
      </c>
      <c r="C321" t="s">
        <v>56618</v>
      </c>
      <c r="D321" t="s">
        <v>47873</v>
      </c>
    </row>
    <row r="322" spans="1:4" x14ac:dyDescent="0.25">
      <c r="A322" t="s">
        <v>15043</v>
      </c>
      <c r="B322" t="s">
        <v>15044</v>
      </c>
      <c r="C322"/>
      <c r="D322" t="s">
        <v>47880</v>
      </c>
    </row>
    <row r="323" spans="1:4" x14ac:dyDescent="0.25">
      <c r="A323" t="s">
        <v>20299</v>
      </c>
      <c r="B323" t="s">
        <v>20300</v>
      </c>
      <c r="C323" t="s">
        <v>54959</v>
      </c>
      <c r="D323" t="s">
        <v>47873</v>
      </c>
    </row>
    <row r="324" spans="1:4" x14ac:dyDescent="0.25">
      <c r="A324" t="s">
        <v>36466</v>
      </c>
      <c r="B324" t="s">
        <v>36467</v>
      </c>
      <c r="C324"/>
      <c r="D324" t="s">
        <v>47880</v>
      </c>
    </row>
    <row r="325" spans="1:4" x14ac:dyDescent="0.25">
      <c r="A325" t="s">
        <v>23264</v>
      </c>
      <c r="B325" t="s">
        <v>23265</v>
      </c>
      <c r="C325" t="s">
        <v>56024</v>
      </c>
      <c r="D325" t="s">
        <v>47873</v>
      </c>
    </row>
    <row r="326" spans="1:4" x14ac:dyDescent="0.25">
      <c r="A326" t="s">
        <v>42191</v>
      </c>
      <c r="B326" t="s">
        <v>42192</v>
      </c>
      <c r="C326" t="s">
        <v>63378</v>
      </c>
      <c r="D326" t="s">
        <v>47873</v>
      </c>
    </row>
    <row r="327" spans="1:4" x14ac:dyDescent="0.25">
      <c r="A327" t="s">
        <v>7073</v>
      </c>
      <c r="B327" t="s">
        <v>7074</v>
      </c>
      <c r="C327" t="s">
        <v>50130</v>
      </c>
      <c r="D327" t="s">
        <v>47873</v>
      </c>
    </row>
    <row r="328" spans="1:4" x14ac:dyDescent="0.25">
      <c r="A328" t="s">
        <v>24451</v>
      </c>
      <c r="B328" t="s">
        <v>24452</v>
      </c>
      <c r="C328"/>
      <c r="D328" t="s">
        <v>47880</v>
      </c>
    </row>
    <row r="329" spans="1:4" x14ac:dyDescent="0.25">
      <c r="A329" t="s">
        <v>23272</v>
      </c>
      <c r="B329" t="s">
        <v>23273</v>
      </c>
      <c r="C329" t="s">
        <v>56027</v>
      </c>
      <c r="D329" t="s">
        <v>47873</v>
      </c>
    </row>
    <row r="330" spans="1:4" x14ac:dyDescent="0.25">
      <c r="A330" t="s">
        <v>41297</v>
      </c>
      <c r="B330" t="s">
        <v>41298</v>
      </c>
      <c r="C330" t="s">
        <v>62987</v>
      </c>
      <c r="D330" t="s">
        <v>47873</v>
      </c>
    </row>
    <row r="331" spans="1:4" x14ac:dyDescent="0.25">
      <c r="A331" t="s">
        <v>47177</v>
      </c>
      <c r="B331" t="s">
        <v>47178</v>
      </c>
      <c r="C331" t="s">
        <v>65118</v>
      </c>
      <c r="D331" t="s">
        <v>47873</v>
      </c>
    </row>
    <row r="332" spans="1:4" x14ac:dyDescent="0.25">
      <c r="A332" t="s">
        <v>31774</v>
      </c>
      <c r="B332" t="s">
        <v>31775</v>
      </c>
      <c r="C332"/>
      <c r="D332" t="s">
        <v>47880</v>
      </c>
    </row>
    <row r="333" spans="1:4" x14ac:dyDescent="0.25">
      <c r="A333" t="s">
        <v>29142</v>
      </c>
      <c r="B333" t="s">
        <v>29143</v>
      </c>
      <c r="C333"/>
      <c r="D333" t="s">
        <v>47880</v>
      </c>
    </row>
    <row r="334" spans="1:4" x14ac:dyDescent="0.25">
      <c r="A334" t="s">
        <v>34971</v>
      </c>
      <c r="B334" t="s">
        <v>34972</v>
      </c>
      <c r="C334" t="s">
        <v>60321</v>
      </c>
      <c r="D334" t="s">
        <v>47873</v>
      </c>
    </row>
    <row r="335" spans="1:4" x14ac:dyDescent="0.25">
      <c r="A335" t="s">
        <v>14499</v>
      </c>
      <c r="B335" t="s">
        <v>14500</v>
      </c>
      <c r="C335"/>
      <c r="D335" t="s">
        <v>47880</v>
      </c>
    </row>
    <row r="336" spans="1:4" x14ac:dyDescent="0.25">
      <c r="A336" t="s">
        <v>2767</v>
      </c>
      <c r="B336" t="s">
        <v>2768</v>
      </c>
      <c r="C336"/>
      <c r="D336" t="s">
        <v>47880</v>
      </c>
    </row>
    <row r="337" spans="1:4" x14ac:dyDescent="0.25">
      <c r="A337" t="s">
        <v>38363</v>
      </c>
      <c r="B337" t="s">
        <v>38364</v>
      </c>
      <c r="C337"/>
      <c r="D337" t="s">
        <v>47880</v>
      </c>
    </row>
    <row r="338" spans="1:4" x14ac:dyDescent="0.25">
      <c r="A338" t="s">
        <v>36040</v>
      </c>
      <c r="B338" t="s">
        <v>36041</v>
      </c>
      <c r="C338" t="s">
        <v>60730</v>
      </c>
      <c r="D338" t="s">
        <v>47873</v>
      </c>
    </row>
    <row r="339" spans="1:4" x14ac:dyDescent="0.25">
      <c r="A339" t="s">
        <v>35743</v>
      </c>
      <c r="B339" t="s">
        <v>35744</v>
      </c>
      <c r="C339" t="s">
        <v>60616</v>
      </c>
      <c r="D339" t="s">
        <v>47873</v>
      </c>
    </row>
    <row r="340" spans="1:4" x14ac:dyDescent="0.25">
      <c r="A340" t="s">
        <v>28687</v>
      </c>
      <c r="B340" t="s">
        <v>28688</v>
      </c>
      <c r="C340"/>
      <c r="D340" t="s">
        <v>47880</v>
      </c>
    </row>
    <row r="341" spans="1:4" x14ac:dyDescent="0.25">
      <c r="A341" t="s">
        <v>38675</v>
      </c>
      <c r="B341" t="s">
        <v>38676</v>
      </c>
      <c r="C341"/>
      <c r="D341" t="s">
        <v>47880</v>
      </c>
    </row>
    <row r="342" spans="1:4" x14ac:dyDescent="0.25">
      <c r="A342" t="s">
        <v>31631</v>
      </c>
      <c r="B342" t="s">
        <v>31632</v>
      </c>
      <c r="C342" t="s">
        <v>59049</v>
      </c>
      <c r="D342" t="s">
        <v>47873</v>
      </c>
    </row>
    <row r="343" spans="1:4" x14ac:dyDescent="0.25">
      <c r="A343" t="s">
        <v>34313</v>
      </c>
      <c r="B343" t="s">
        <v>34314</v>
      </c>
      <c r="C343" t="s">
        <v>60073</v>
      </c>
      <c r="D343" t="s">
        <v>47873</v>
      </c>
    </row>
    <row r="344" spans="1:4" x14ac:dyDescent="0.25">
      <c r="A344" t="s">
        <v>15260</v>
      </c>
      <c r="B344" t="s">
        <v>15261</v>
      </c>
      <c r="C344" t="s">
        <v>53146</v>
      </c>
      <c r="D344" t="s">
        <v>47873</v>
      </c>
    </row>
    <row r="345" spans="1:4" x14ac:dyDescent="0.25">
      <c r="A345" t="s">
        <v>3294</v>
      </c>
      <c r="B345" t="s">
        <v>3295</v>
      </c>
      <c r="C345"/>
      <c r="D345" t="s">
        <v>47880</v>
      </c>
    </row>
    <row r="346" spans="1:4" x14ac:dyDescent="0.25">
      <c r="A346" t="s">
        <v>27315</v>
      </c>
      <c r="B346" t="s">
        <v>27316</v>
      </c>
      <c r="C346" t="s">
        <v>57503</v>
      </c>
      <c r="D346" t="s">
        <v>47873</v>
      </c>
    </row>
    <row r="347" spans="1:4" x14ac:dyDescent="0.25">
      <c r="A347" t="s">
        <v>27630</v>
      </c>
      <c r="B347" t="s">
        <v>27631</v>
      </c>
      <c r="C347" t="s">
        <v>57613</v>
      </c>
      <c r="D347" t="s">
        <v>47873</v>
      </c>
    </row>
    <row r="348" spans="1:4" x14ac:dyDescent="0.25">
      <c r="A348" t="s">
        <v>4589</v>
      </c>
      <c r="B348" t="s">
        <v>4590</v>
      </c>
      <c r="C348" t="s">
        <v>49247</v>
      </c>
      <c r="D348" t="s">
        <v>47873</v>
      </c>
    </row>
    <row r="349" spans="1:4" x14ac:dyDescent="0.25">
      <c r="A349" t="s">
        <v>24285</v>
      </c>
      <c r="B349" t="s">
        <v>24286</v>
      </c>
      <c r="C349" t="s">
        <v>56405</v>
      </c>
      <c r="D349" t="s">
        <v>47873</v>
      </c>
    </row>
    <row r="350" spans="1:4" x14ac:dyDescent="0.25">
      <c r="A350" t="s">
        <v>37574</v>
      </c>
      <c r="B350" t="s">
        <v>37575</v>
      </c>
      <c r="C350" t="s">
        <v>61333</v>
      </c>
      <c r="D350" t="s">
        <v>47873</v>
      </c>
    </row>
    <row r="351" spans="1:4" x14ac:dyDescent="0.25">
      <c r="A351" t="s">
        <v>26530</v>
      </c>
      <c r="B351" t="s">
        <v>26531</v>
      </c>
      <c r="C351" t="s">
        <v>57231</v>
      </c>
      <c r="D351" t="s">
        <v>47873</v>
      </c>
    </row>
    <row r="352" spans="1:4" x14ac:dyDescent="0.25">
      <c r="A352" t="s">
        <v>27628</v>
      </c>
      <c r="B352" t="s">
        <v>27629</v>
      </c>
      <c r="C352" t="s">
        <v>57612</v>
      </c>
      <c r="D352" t="s">
        <v>47873</v>
      </c>
    </row>
    <row r="353" spans="1:4" x14ac:dyDescent="0.25">
      <c r="A353" t="s">
        <v>27099</v>
      </c>
      <c r="B353" t="s">
        <v>27100</v>
      </c>
      <c r="C353" t="s">
        <v>57431</v>
      </c>
      <c r="D353" t="s">
        <v>47873</v>
      </c>
    </row>
    <row r="354" spans="1:4" x14ac:dyDescent="0.25">
      <c r="A354" t="s">
        <v>20055</v>
      </c>
      <c r="B354" t="s">
        <v>20056</v>
      </c>
      <c r="C354" t="s">
        <v>54877</v>
      </c>
      <c r="D354" t="s">
        <v>47873</v>
      </c>
    </row>
    <row r="355" spans="1:4" x14ac:dyDescent="0.25">
      <c r="A355" t="s">
        <v>14822</v>
      </c>
      <c r="B355" t="s">
        <v>14823</v>
      </c>
      <c r="C355"/>
      <c r="D355" t="s">
        <v>47880</v>
      </c>
    </row>
    <row r="356" spans="1:4" x14ac:dyDescent="0.25">
      <c r="A356" t="s">
        <v>7770</v>
      </c>
      <c r="B356" t="s">
        <v>7771</v>
      </c>
      <c r="C356"/>
      <c r="D356" t="s">
        <v>47880</v>
      </c>
    </row>
    <row r="357" spans="1:4" x14ac:dyDescent="0.25">
      <c r="A357" t="s">
        <v>16548</v>
      </c>
      <c r="B357" t="s">
        <v>16549</v>
      </c>
      <c r="C357"/>
      <c r="D357" t="s">
        <v>47880</v>
      </c>
    </row>
    <row r="358" spans="1:4" x14ac:dyDescent="0.25">
      <c r="A358" t="s">
        <v>17526</v>
      </c>
      <c r="B358" t="s">
        <v>17527</v>
      </c>
      <c r="C358" t="s">
        <v>53975</v>
      </c>
      <c r="D358" t="s">
        <v>47873</v>
      </c>
    </row>
    <row r="359" spans="1:4" x14ac:dyDescent="0.25">
      <c r="A359" t="s">
        <v>15652</v>
      </c>
      <c r="B359" t="s">
        <v>15653</v>
      </c>
      <c r="C359"/>
      <c r="D359" t="s">
        <v>47880</v>
      </c>
    </row>
    <row r="360" spans="1:4" x14ac:dyDescent="0.25">
      <c r="A360" t="s">
        <v>24671</v>
      </c>
      <c r="B360" t="s">
        <v>24672</v>
      </c>
      <c r="C360"/>
      <c r="D360" t="s">
        <v>47880</v>
      </c>
    </row>
    <row r="361" spans="1:4" x14ac:dyDescent="0.25">
      <c r="A361" t="s">
        <v>47248</v>
      </c>
      <c r="B361" t="s">
        <v>47249</v>
      </c>
      <c r="C361"/>
      <c r="D361" t="s">
        <v>47880</v>
      </c>
    </row>
    <row r="362" spans="1:4" x14ac:dyDescent="0.25">
      <c r="A362" t="s">
        <v>14660</v>
      </c>
      <c r="B362" t="s">
        <v>14661</v>
      </c>
      <c r="C362"/>
      <c r="D362" t="s">
        <v>47880</v>
      </c>
    </row>
    <row r="363" spans="1:4" x14ac:dyDescent="0.25">
      <c r="A363" t="s">
        <v>27788</v>
      </c>
      <c r="B363" t="s">
        <v>27789</v>
      </c>
      <c r="C363" t="s">
        <v>57669</v>
      </c>
      <c r="D363" t="s">
        <v>47873</v>
      </c>
    </row>
    <row r="364" spans="1:4" x14ac:dyDescent="0.25">
      <c r="A364" t="s">
        <v>39618</v>
      </c>
      <c r="B364" t="s">
        <v>39619</v>
      </c>
      <c r="C364" t="s">
        <v>62230</v>
      </c>
      <c r="D364" t="s">
        <v>47873</v>
      </c>
    </row>
    <row r="365" spans="1:4" x14ac:dyDescent="0.25">
      <c r="A365" t="s">
        <v>12267</v>
      </c>
      <c r="B365" t="s">
        <v>12268</v>
      </c>
      <c r="C365"/>
      <c r="D365" t="s">
        <v>47880</v>
      </c>
    </row>
    <row r="366" spans="1:4" x14ac:dyDescent="0.25">
      <c r="A366" t="s">
        <v>2279</v>
      </c>
      <c r="B366" t="s">
        <v>2280</v>
      </c>
      <c r="C366" t="s">
        <v>48391</v>
      </c>
      <c r="D366" t="s">
        <v>47873</v>
      </c>
    </row>
    <row r="367" spans="1:4" x14ac:dyDescent="0.25">
      <c r="A367" t="s">
        <v>20036</v>
      </c>
      <c r="B367" t="s">
        <v>2280</v>
      </c>
      <c r="C367" t="s">
        <v>54867</v>
      </c>
      <c r="D367" t="s">
        <v>47873</v>
      </c>
    </row>
    <row r="368" spans="1:4" x14ac:dyDescent="0.25">
      <c r="A368" t="s">
        <v>37957</v>
      </c>
      <c r="B368" t="s">
        <v>37958</v>
      </c>
      <c r="C368" t="s">
        <v>61482</v>
      </c>
      <c r="D368" t="s">
        <v>47873</v>
      </c>
    </row>
    <row r="369" spans="1:4" x14ac:dyDescent="0.25">
      <c r="A369" t="s">
        <v>27985</v>
      </c>
      <c r="B369" t="s">
        <v>27986</v>
      </c>
      <c r="C369"/>
      <c r="D369" t="s">
        <v>47880</v>
      </c>
    </row>
    <row r="370" spans="1:4" x14ac:dyDescent="0.25">
      <c r="A370" t="s">
        <v>28403</v>
      </c>
      <c r="B370" t="s">
        <v>28404</v>
      </c>
      <c r="C370"/>
      <c r="D370" t="s">
        <v>47880</v>
      </c>
    </row>
    <row r="371" spans="1:4" x14ac:dyDescent="0.25">
      <c r="A371" t="s">
        <v>20437</v>
      </c>
      <c r="B371" t="s">
        <v>20438</v>
      </c>
      <c r="C371"/>
      <c r="D371" t="s">
        <v>47880</v>
      </c>
    </row>
    <row r="372" spans="1:4" x14ac:dyDescent="0.25">
      <c r="A372" t="s">
        <v>19563</v>
      </c>
      <c r="B372" t="s">
        <v>19564</v>
      </c>
      <c r="C372"/>
      <c r="D372" t="s">
        <v>47880</v>
      </c>
    </row>
    <row r="373" spans="1:4" x14ac:dyDescent="0.25">
      <c r="A373" t="s">
        <v>13385</v>
      </c>
      <c r="B373" t="s">
        <v>13386</v>
      </c>
      <c r="C373" t="s">
        <v>52439</v>
      </c>
      <c r="D373" t="s">
        <v>47873</v>
      </c>
    </row>
    <row r="374" spans="1:4" x14ac:dyDescent="0.25">
      <c r="A374" t="s">
        <v>41635</v>
      </c>
      <c r="B374" t="s">
        <v>41636</v>
      </c>
      <c r="C374" t="s">
        <v>63132</v>
      </c>
      <c r="D374" t="s">
        <v>47873</v>
      </c>
    </row>
    <row r="375" spans="1:4" x14ac:dyDescent="0.25">
      <c r="A375" t="s">
        <v>45746</v>
      </c>
      <c r="B375" t="s">
        <v>45747</v>
      </c>
      <c r="C375" t="s">
        <v>64616</v>
      </c>
      <c r="D375" t="s">
        <v>47873</v>
      </c>
    </row>
    <row r="376" spans="1:4" x14ac:dyDescent="0.25">
      <c r="A376" t="s">
        <v>17716</v>
      </c>
      <c r="B376" t="s">
        <v>17717</v>
      </c>
      <c r="C376" t="s">
        <v>54046</v>
      </c>
      <c r="D376" t="s">
        <v>47873</v>
      </c>
    </row>
    <row r="377" spans="1:4" x14ac:dyDescent="0.25">
      <c r="A377" t="s">
        <v>3683</v>
      </c>
      <c r="B377" t="s">
        <v>3684</v>
      </c>
      <c r="C377" t="s">
        <v>48894</v>
      </c>
      <c r="D377" t="s">
        <v>47873</v>
      </c>
    </row>
    <row r="378" spans="1:4" x14ac:dyDescent="0.25">
      <c r="A378" t="s">
        <v>5277</v>
      </c>
      <c r="B378" t="s">
        <v>5278</v>
      </c>
      <c r="C378" t="s">
        <v>49497</v>
      </c>
      <c r="D378" t="s">
        <v>47873</v>
      </c>
    </row>
    <row r="379" spans="1:4" x14ac:dyDescent="0.25">
      <c r="A379" t="s">
        <v>27776</v>
      </c>
      <c r="B379" t="s">
        <v>27777</v>
      </c>
      <c r="C379" t="s">
        <v>57665</v>
      </c>
      <c r="D379" t="s">
        <v>47873</v>
      </c>
    </row>
    <row r="380" spans="1:4" x14ac:dyDescent="0.25">
      <c r="A380" t="s">
        <v>36308</v>
      </c>
      <c r="B380" t="s">
        <v>36309</v>
      </c>
      <c r="C380" t="s">
        <v>60846</v>
      </c>
      <c r="D380" t="s">
        <v>47873</v>
      </c>
    </row>
    <row r="381" spans="1:4" x14ac:dyDescent="0.25">
      <c r="A381" t="s">
        <v>18760</v>
      </c>
      <c r="B381" t="s">
        <v>18761</v>
      </c>
      <c r="C381" t="s">
        <v>54428</v>
      </c>
      <c r="D381" t="s">
        <v>47873</v>
      </c>
    </row>
    <row r="382" spans="1:4" x14ac:dyDescent="0.25">
      <c r="A382" t="s">
        <v>45234</v>
      </c>
      <c r="B382" t="s">
        <v>45235</v>
      </c>
      <c r="C382" t="s">
        <v>64441</v>
      </c>
      <c r="D382" t="s">
        <v>47873</v>
      </c>
    </row>
    <row r="383" spans="1:4" x14ac:dyDescent="0.25">
      <c r="A383" t="s">
        <v>33759</v>
      </c>
      <c r="B383" t="s">
        <v>33760</v>
      </c>
      <c r="C383"/>
      <c r="D383" t="s">
        <v>47880</v>
      </c>
    </row>
    <row r="384" spans="1:4" x14ac:dyDescent="0.25">
      <c r="A384" t="s">
        <v>45795</v>
      </c>
      <c r="B384" t="s">
        <v>45796</v>
      </c>
      <c r="C384"/>
      <c r="D384" t="s">
        <v>47873</v>
      </c>
    </row>
    <row r="385" spans="1:4" x14ac:dyDescent="0.25">
      <c r="A385" t="s">
        <v>8697</v>
      </c>
      <c r="B385" t="s">
        <v>8698</v>
      </c>
      <c r="C385" t="s">
        <v>50711</v>
      </c>
      <c r="D385" t="s">
        <v>47873</v>
      </c>
    </row>
    <row r="386" spans="1:4" x14ac:dyDescent="0.25">
      <c r="A386" t="s">
        <v>9355</v>
      </c>
      <c r="B386" t="s">
        <v>9356</v>
      </c>
      <c r="C386" t="s">
        <v>50946</v>
      </c>
      <c r="D386" t="s">
        <v>47873</v>
      </c>
    </row>
    <row r="387" spans="1:4" x14ac:dyDescent="0.25">
      <c r="A387" t="s">
        <v>11582</v>
      </c>
      <c r="B387" t="s">
        <v>11583</v>
      </c>
      <c r="C387" t="s">
        <v>51739</v>
      </c>
      <c r="D387" t="s">
        <v>47873</v>
      </c>
    </row>
    <row r="388" spans="1:4" x14ac:dyDescent="0.25">
      <c r="A388" t="s">
        <v>46365</v>
      </c>
      <c r="B388" t="s">
        <v>46366</v>
      </c>
      <c r="C388" t="s">
        <v>64833</v>
      </c>
      <c r="D388" t="s">
        <v>47873</v>
      </c>
    </row>
    <row r="389" spans="1:4" x14ac:dyDescent="0.25">
      <c r="A389" t="s">
        <v>10193</v>
      </c>
      <c r="B389" t="s">
        <v>10194</v>
      </c>
      <c r="C389" t="s">
        <v>51248</v>
      </c>
      <c r="D389" t="s">
        <v>47873</v>
      </c>
    </row>
    <row r="390" spans="1:4" x14ac:dyDescent="0.25">
      <c r="A390" t="s">
        <v>47094</v>
      </c>
      <c r="B390" t="s">
        <v>47095</v>
      </c>
      <c r="C390" t="s">
        <v>65090</v>
      </c>
      <c r="D390" t="s">
        <v>47873</v>
      </c>
    </row>
    <row r="391" spans="1:4" x14ac:dyDescent="0.25">
      <c r="A391" t="s">
        <v>24009</v>
      </c>
      <c r="B391" t="s">
        <v>24010</v>
      </c>
      <c r="C391" t="s">
        <v>56308</v>
      </c>
      <c r="D391" t="s">
        <v>47873</v>
      </c>
    </row>
    <row r="392" spans="1:4" x14ac:dyDescent="0.25">
      <c r="A392" t="s">
        <v>19078</v>
      </c>
      <c r="B392" t="s">
        <v>19079</v>
      </c>
      <c r="C392" t="s">
        <v>54538</v>
      </c>
      <c r="D392" t="s">
        <v>47873</v>
      </c>
    </row>
    <row r="393" spans="1:4" x14ac:dyDescent="0.25">
      <c r="A393" t="s">
        <v>3928</v>
      </c>
      <c r="B393" t="s">
        <v>3929</v>
      </c>
      <c r="C393" t="s">
        <v>48988</v>
      </c>
      <c r="D393" t="s">
        <v>47873</v>
      </c>
    </row>
    <row r="394" spans="1:4" x14ac:dyDescent="0.25">
      <c r="A394" t="s">
        <v>3290</v>
      </c>
      <c r="B394" t="s">
        <v>3291</v>
      </c>
      <c r="C394" t="s">
        <v>48753</v>
      </c>
      <c r="D394" t="s">
        <v>47873</v>
      </c>
    </row>
    <row r="395" spans="1:4" x14ac:dyDescent="0.25">
      <c r="A395" t="s">
        <v>25662</v>
      </c>
      <c r="B395" t="s">
        <v>25663</v>
      </c>
      <c r="C395" t="s">
        <v>56917</v>
      </c>
      <c r="D395" t="s">
        <v>47873</v>
      </c>
    </row>
    <row r="396" spans="1:4" x14ac:dyDescent="0.25">
      <c r="A396" t="s">
        <v>4106</v>
      </c>
      <c r="B396" t="s">
        <v>4107</v>
      </c>
      <c r="C396" t="s">
        <v>49064</v>
      </c>
      <c r="D396" t="s">
        <v>47873</v>
      </c>
    </row>
    <row r="397" spans="1:4" x14ac:dyDescent="0.25">
      <c r="A397" t="s">
        <v>5133</v>
      </c>
      <c r="B397" t="s">
        <v>5134</v>
      </c>
      <c r="C397" t="s">
        <v>49447</v>
      </c>
      <c r="D397" t="s">
        <v>47873</v>
      </c>
    </row>
    <row r="398" spans="1:4" x14ac:dyDescent="0.25">
      <c r="A398" t="s">
        <v>1478</v>
      </c>
      <c r="B398" t="s">
        <v>1479</v>
      </c>
      <c r="C398" t="s">
        <v>48124</v>
      </c>
      <c r="D398" t="s">
        <v>47873</v>
      </c>
    </row>
    <row r="399" spans="1:4" x14ac:dyDescent="0.25">
      <c r="A399" t="s">
        <v>2360</v>
      </c>
      <c r="B399" t="s">
        <v>2361</v>
      </c>
      <c r="C399" t="s">
        <v>48424</v>
      </c>
      <c r="D399" t="s">
        <v>47873</v>
      </c>
    </row>
    <row r="400" spans="1:4" x14ac:dyDescent="0.25">
      <c r="A400" t="s">
        <v>8222</v>
      </c>
      <c r="B400" t="s">
        <v>8223</v>
      </c>
      <c r="C400" t="s">
        <v>50561</v>
      </c>
      <c r="D400" t="s">
        <v>47873</v>
      </c>
    </row>
    <row r="401" spans="1:4" x14ac:dyDescent="0.25">
      <c r="A401" t="s">
        <v>16783</v>
      </c>
      <c r="B401" t="s">
        <v>16784</v>
      </c>
      <c r="C401" t="s">
        <v>53709</v>
      </c>
      <c r="D401" t="s">
        <v>47873</v>
      </c>
    </row>
    <row r="402" spans="1:4" x14ac:dyDescent="0.25">
      <c r="A402" t="s">
        <v>31657</v>
      </c>
      <c r="B402" t="s">
        <v>31658</v>
      </c>
      <c r="C402" t="s">
        <v>59060</v>
      </c>
      <c r="D402" t="s">
        <v>47873</v>
      </c>
    </row>
    <row r="403" spans="1:4" x14ac:dyDescent="0.25">
      <c r="A403" t="s">
        <v>43489</v>
      </c>
      <c r="B403" t="s">
        <v>43490</v>
      </c>
      <c r="C403" t="s">
        <v>63829</v>
      </c>
      <c r="D403" t="s">
        <v>47873</v>
      </c>
    </row>
    <row r="404" spans="1:4" x14ac:dyDescent="0.25">
      <c r="A404" t="s">
        <v>26621</v>
      </c>
      <c r="B404" t="s">
        <v>26622</v>
      </c>
      <c r="C404" t="s">
        <v>57259</v>
      </c>
      <c r="D404" t="s">
        <v>47873</v>
      </c>
    </row>
    <row r="405" spans="1:4" x14ac:dyDescent="0.25">
      <c r="A405" t="s">
        <v>8793</v>
      </c>
      <c r="B405" t="s">
        <v>8794</v>
      </c>
      <c r="C405" t="s">
        <v>50748</v>
      </c>
      <c r="D405" t="s">
        <v>47873</v>
      </c>
    </row>
    <row r="406" spans="1:4" x14ac:dyDescent="0.25">
      <c r="A406" t="s">
        <v>37331</v>
      </c>
      <c r="B406" t="s">
        <v>37332</v>
      </c>
      <c r="C406" t="s">
        <v>61244</v>
      </c>
      <c r="D406" t="s">
        <v>47873</v>
      </c>
    </row>
    <row r="407" spans="1:4" x14ac:dyDescent="0.25">
      <c r="A407" t="s">
        <v>45361</v>
      </c>
      <c r="B407" t="s">
        <v>45362</v>
      </c>
      <c r="C407" t="s">
        <v>64476</v>
      </c>
      <c r="D407" t="s">
        <v>47873</v>
      </c>
    </row>
    <row r="408" spans="1:4" x14ac:dyDescent="0.25">
      <c r="A408" t="s">
        <v>25824</v>
      </c>
      <c r="B408" t="s">
        <v>25825</v>
      </c>
      <c r="C408" t="s">
        <v>56976</v>
      </c>
      <c r="D408" t="s">
        <v>47873</v>
      </c>
    </row>
    <row r="409" spans="1:4" x14ac:dyDescent="0.25">
      <c r="A409" t="s">
        <v>18269</v>
      </c>
      <c r="B409" t="s">
        <v>18270</v>
      </c>
      <c r="C409" t="s">
        <v>54255</v>
      </c>
      <c r="D409" t="s">
        <v>47873</v>
      </c>
    </row>
    <row r="410" spans="1:4" x14ac:dyDescent="0.25">
      <c r="A410" t="s">
        <v>13899</v>
      </c>
      <c r="B410" t="s">
        <v>13900</v>
      </c>
      <c r="C410" t="s">
        <v>52629</v>
      </c>
      <c r="D410" t="s">
        <v>47873</v>
      </c>
    </row>
    <row r="411" spans="1:4" x14ac:dyDescent="0.25">
      <c r="A411" t="s">
        <v>10573</v>
      </c>
      <c r="B411" t="s">
        <v>10574</v>
      </c>
      <c r="C411" t="s">
        <v>51374</v>
      </c>
      <c r="D411" t="s">
        <v>47873</v>
      </c>
    </row>
    <row r="412" spans="1:4" x14ac:dyDescent="0.25">
      <c r="A412" t="s">
        <v>17556</v>
      </c>
      <c r="B412" t="s">
        <v>17557</v>
      </c>
      <c r="C412" t="s">
        <v>53985</v>
      </c>
      <c r="D412" t="s">
        <v>47873</v>
      </c>
    </row>
    <row r="413" spans="1:4" x14ac:dyDescent="0.25">
      <c r="A413" t="s">
        <v>10475</v>
      </c>
      <c r="B413" t="s">
        <v>10476</v>
      </c>
      <c r="C413" t="s">
        <v>51344</v>
      </c>
      <c r="D413" t="s">
        <v>47873</v>
      </c>
    </row>
    <row r="414" spans="1:4" x14ac:dyDescent="0.25">
      <c r="A414" t="s">
        <v>30663</v>
      </c>
      <c r="B414" t="s">
        <v>30664</v>
      </c>
      <c r="C414" t="s">
        <v>58698</v>
      </c>
      <c r="D414" t="s">
        <v>47873</v>
      </c>
    </row>
    <row r="415" spans="1:4" x14ac:dyDescent="0.25">
      <c r="A415" t="s">
        <v>37161</v>
      </c>
      <c r="B415" t="s">
        <v>37162</v>
      </c>
      <c r="C415" t="s">
        <v>61180</v>
      </c>
      <c r="D415" t="s">
        <v>47873</v>
      </c>
    </row>
    <row r="416" spans="1:4" x14ac:dyDescent="0.25">
      <c r="A416" t="s">
        <v>13787</v>
      </c>
      <c r="B416" t="s">
        <v>13788</v>
      </c>
      <c r="C416" t="s">
        <v>52588</v>
      </c>
      <c r="D416" t="s">
        <v>47873</v>
      </c>
    </row>
    <row r="417" spans="1:4" x14ac:dyDescent="0.25">
      <c r="A417" t="s">
        <v>27292</v>
      </c>
      <c r="B417" t="s">
        <v>27293</v>
      </c>
      <c r="C417" t="s">
        <v>57494</v>
      </c>
      <c r="D417" t="s">
        <v>47873</v>
      </c>
    </row>
    <row r="418" spans="1:4" x14ac:dyDescent="0.25">
      <c r="A418" t="s">
        <v>32608</v>
      </c>
      <c r="B418" t="s">
        <v>32609</v>
      </c>
      <c r="C418" t="s">
        <v>59418</v>
      </c>
      <c r="D418" t="s">
        <v>47873</v>
      </c>
    </row>
    <row r="419" spans="1:4" x14ac:dyDescent="0.25">
      <c r="A419" t="s">
        <v>45063</v>
      </c>
      <c r="B419" t="s">
        <v>45064</v>
      </c>
      <c r="C419" t="s">
        <v>64379</v>
      </c>
      <c r="D419" t="s">
        <v>47873</v>
      </c>
    </row>
    <row r="420" spans="1:4" x14ac:dyDescent="0.25">
      <c r="A420" t="s">
        <v>28936</v>
      </c>
      <c r="B420" t="s">
        <v>28937</v>
      </c>
      <c r="C420" t="s">
        <v>58083</v>
      </c>
      <c r="D420" t="s">
        <v>47873</v>
      </c>
    </row>
    <row r="421" spans="1:4" x14ac:dyDescent="0.25">
      <c r="A421" t="s">
        <v>16512</v>
      </c>
      <c r="B421" t="s">
        <v>16513</v>
      </c>
      <c r="C421" t="s">
        <v>53605</v>
      </c>
      <c r="D421" t="s">
        <v>47873</v>
      </c>
    </row>
    <row r="422" spans="1:4" x14ac:dyDescent="0.25">
      <c r="A422" t="s">
        <v>22312</v>
      </c>
      <c r="B422" t="s">
        <v>22313</v>
      </c>
      <c r="C422" t="s">
        <v>55683</v>
      </c>
      <c r="D422" t="s">
        <v>47873</v>
      </c>
    </row>
    <row r="423" spans="1:4" x14ac:dyDescent="0.25">
      <c r="A423" t="s">
        <v>35843</v>
      </c>
      <c r="B423" t="s">
        <v>35844</v>
      </c>
      <c r="C423" t="s">
        <v>60659</v>
      </c>
      <c r="D423" t="s">
        <v>47873</v>
      </c>
    </row>
    <row r="424" spans="1:4" x14ac:dyDescent="0.25">
      <c r="A424" t="s">
        <v>8063</v>
      </c>
      <c r="B424" t="s">
        <v>8064</v>
      </c>
      <c r="C424" t="s">
        <v>50500</v>
      </c>
      <c r="D424" t="s">
        <v>47873</v>
      </c>
    </row>
    <row r="425" spans="1:4" x14ac:dyDescent="0.25">
      <c r="A425" t="s">
        <v>45250</v>
      </c>
      <c r="B425" t="s">
        <v>45251</v>
      </c>
      <c r="C425"/>
      <c r="D425" t="s">
        <v>47880</v>
      </c>
    </row>
    <row r="426" spans="1:4" x14ac:dyDescent="0.25">
      <c r="A426" t="s">
        <v>45477</v>
      </c>
      <c r="B426" t="s">
        <v>45251</v>
      </c>
      <c r="C426"/>
      <c r="D426" t="s">
        <v>47880</v>
      </c>
    </row>
    <row r="427" spans="1:4" x14ac:dyDescent="0.25">
      <c r="A427" t="s">
        <v>37552</v>
      </c>
      <c r="B427" t="s">
        <v>37553</v>
      </c>
      <c r="C427" t="s">
        <v>61324</v>
      </c>
      <c r="D427" t="s">
        <v>47873</v>
      </c>
    </row>
    <row r="428" spans="1:4" x14ac:dyDescent="0.25">
      <c r="A428" t="s">
        <v>5475</v>
      </c>
      <c r="B428" t="s">
        <v>5476</v>
      </c>
      <c r="C428" t="s">
        <v>49568</v>
      </c>
      <c r="D428" t="s">
        <v>47873</v>
      </c>
    </row>
    <row r="429" spans="1:4" x14ac:dyDescent="0.25">
      <c r="A429" t="s">
        <v>37309</v>
      </c>
      <c r="B429" t="s">
        <v>37310</v>
      </c>
      <c r="C429"/>
      <c r="D429" t="s">
        <v>47880</v>
      </c>
    </row>
    <row r="430" spans="1:4" x14ac:dyDescent="0.25">
      <c r="A430" t="s">
        <v>25192</v>
      </c>
      <c r="B430" t="s">
        <v>25193</v>
      </c>
      <c r="C430" t="s">
        <v>56744</v>
      </c>
      <c r="D430" t="s">
        <v>47873</v>
      </c>
    </row>
    <row r="431" spans="1:4" x14ac:dyDescent="0.25">
      <c r="A431" t="s">
        <v>3529</v>
      </c>
      <c r="B431" t="s">
        <v>3530</v>
      </c>
      <c r="C431" t="s">
        <v>48839</v>
      </c>
      <c r="D431" t="s">
        <v>47873</v>
      </c>
    </row>
    <row r="432" spans="1:4" x14ac:dyDescent="0.25">
      <c r="A432" t="s">
        <v>4652</v>
      </c>
      <c r="B432" t="s">
        <v>4653</v>
      </c>
      <c r="C432"/>
      <c r="D432" t="s">
        <v>47880</v>
      </c>
    </row>
    <row r="433" spans="1:4" x14ac:dyDescent="0.25">
      <c r="A433" t="s">
        <v>42474</v>
      </c>
      <c r="B433" t="s">
        <v>42475</v>
      </c>
      <c r="C433" t="s">
        <v>63476</v>
      </c>
      <c r="D433" t="s">
        <v>47873</v>
      </c>
    </row>
    <row r="434" spans="1:4" x14ac:dyDescent="0.25">
      <c r="A434" t="s">
        <v>21564</v>
      </c>
      <c r="B434" t="s">
        <v>21565</v>
      </c>
      <c r="C434" t="s">
        <v>55403</v>
      </c>
      <c r="D434" t="s">
        <v>47873</v>
      </c>
    </row>
    <row r="435" spans="1:4" x14ac:dyDescent="0.25">
      <c r="A435" t="s">
        <v>23407</v>
      </c>
      <c r="B435" t="s">
        <v>23408</v>
      </c>
      <c r="C435" t="s">
        <v>56076</v>
      </c>
      <c r="D435" t="s">
        <v>47873</v>
      </c>
    </row>
    <row r="436" spans="1:4" x14ac:dyDescent="0.25">
      <c r="A436" t="s">
        <v>21261</v>
      </c>
      <c r="B436" t="s">
        <v>21262</v>
      </c>
      <c r="C436"/>
      <c r="D436" t="s">
        <v>47880</v>
      </c>
    </row>
    <row r="437" spans="1:4" x14ac:dyDescent="0.25">
      <c r="A437" t="s">
        <v>30494</v>
      </c>
      <c r="B437" t="s">
        <v>30495</v>
      </c>
      <c r="C437" t="s">
        <v>58639</v>
      </c>
      <c r="D437" t="s">
        <v>47873</v>
      </c>
    </row>
    <row r="438" spans="1:4" x14ac:dyDescent="0.25">
      <c r="A438" t="s">
        <v>4716</v>
      </c>
      <c r="B438" t="s">
        <v>4717</v>
      </c>
      <c r="C438" t="s">
        <v>49294</v>
      </c>
      <c r="D438" t="s">
        <v>47873</v>
      </c>
    </row>
    <row r="439" spans="1:4" x14ac:dyDescent="0.25">
      <c r="A439" t="s">
        <v>30924</v>
      </c>
      <c r="B439" t="s">
        <v>30925</v>
      </c>
      <c r="C439" t="s">
        <v>58794</v>
      </c>
      <c r="D439" t="s">
        <v>47873</v>
      </c>
    </row>
    <row r="440" spans="1:4" x14ac:dyDescent="0.25">
      <c r="A440" t="s">
        <v>9909</v>
      </c>
      <c r="B440" t="s">
        <v>9910</v>
      </c>
      <c r="C440" t="s">
        <v>51144</v>
      </c>
      <c r="D440" t="s">
        <v>47873</v>
      </c>
    </row>
    <row r="441" spans="1:4" x14ac:dyDescent="0.25">
      <c r="A441" t="s">
        <v>38698</v>
      </c>
      <c r="B441" t="s">
        <v>38699</v>
      </c>
      <c r="C441" t="s">
        <v>61805</v>
      </c>
      <c r="D441" t="s">
        <v>47873</v>
      </c>
    </row>
    <row r="442" spans="1:4" x14ac:dyDescent="0.25">
      <c r="A442" t="s">
        <v>38030</v>
      </c>
      <c r="B442" t="s">
        <v>38031</v>
      </c>
      <c r="C442" t="s">
        <v>61517</v>
      </c>
      <c r="D442" t="s">
        <v>47873</v>
      </c>
    </row>
    <row r="443" spans="1:4" x14ac:dyDescent="0.25">
      <c r="A443" t="s">
        <v>32202</v>
      </c>
      <c r="B443" t="s">
        <v>32203</v>
      </c>
      <c r="C443"/>
      <c r="D443" t="s">
        <v>47880</v>
      </c>
    </row>
    <row r="444" spans="1:4" x14ac:dyDescent="0.25">
      <c r="A444" t="s">
        <v>28916</v>
      </c>
      <c r="B444" t="s">
        <v>28917</v>
      </c>
      <c r="C444" t="s">
        <v>58078</v>
      </c>
      <c r="D444" t="s">
        <v>47873</v>
      </c>
    </row>
    <row r="445" spans="1:4" x14ac:dyDescent="0.25">
      <c r="A445" t="s">
        <v>14041</v>
      </c>
      <c r="B445" t="s">
        <v>14042</v>
      </c>
      <c r="C445" t="s">
        <v>52684</v>
      </c>
      <c r="D445" t="s">
        <v>47873</v>
      </c>
    </row>
    <row r="446" spans="1:4" x14ac:dyDescent="0.25">
      <c r="A446" t="s">
        <v>31232</v>
      </c>
      <c r="B446" t="s">
        <v>31233</v>
      </c>
      <c r="C446" t="s">
        <v>58911</v>
      </c>
      <c r="D446" t="s">
        <v>47873</v>
      </c>
    </row>
    <row r="447" spans="1:4" x14ac:dyDescent="0.25">
      <c r="A447" t="s">
        <v>40830</v>
      </c>
      <c r="B447" t="s">
        <v>40831</v>
      </c>
      <c r="C447" t="s">
        <v>62777</v>
      </c>
      <c r="D447" t="s">
        <v>47873</v>
      </c>
    </row>
    <row r="448" spans="1:4" x14ac:dyDescent="0.25">
      <c r="A448" t="s">
        <v>47136</v>
      </c>
      <c r="B448" t="s">
        <v>47137</v>
      </c>
      <c r="C448" t="s">
        <v>65102</v>
      </c>
      <c r="D448" t="s">
        <v>47873</v>
      </c>
    </row>
    <row r="449" spans="1:4" x14ac:dyDescent="0.25">
      <c r="A449" t="s">
        <v>37566</v>
      </c>
      <c r="B449" t="s">
        <v>37567</v>
      </c>
      <c r="C449" t="s">
        <v>61329</v>
      </c>
      <c r="D449" t="s">
        <v>47873</v>
      </c>
    </row>
    <row r="450" spans="1:4" x14ac:dyDescent="0.25">
      <c r="A450" t="s">
        <v>41656</v>
      </c>
      <c r="B450" t="s">
        <v>41657</v>
      </c>
      <c r="C450"/>
      <c r="D450" t="s">
        <v>47880</v>
      </c>
    </row>
    <row r="451" spans="1:4" x14ac:dyDescent="0.25">
      <c r="A451" t="s">
        <v>7484</v>
      </c>
      <c r="B451" t="s">
        <v>7485</v>
      </c>
      <c r="C451" t="s">
        <v>50285</v>
      </c>
      <c r="D451" t="s">
        <v>47873</v>
      </c>
    </row>
    <row r="452" spans="1:4" x14ac:dyDescent="0.25">
      <c r="A452" t="s">
        <v>44009</v>
      </c>
      <c r="B452" t="s">
        <v>44010</v>
      </c>
      <c r="C452" t="s">
        <v>64000</v>
      </c>
      <c r="D452" t="s">
        <v>47873</v>
      </c>
    </row>
    <row r="453" spans="1:4" x14ac:dyDescent="0.25">
      <c r="A453" t="s">
        <v>22115</v>
      </c>
      <c r="B453" t="s">
        <v>22116</v>
      </c>
      <c r="C453" t="s">
        <v>55602</v>
      </c>
      <c r="D453" t="s">
        <v>47873</v>
      </c>
    </row>
    <row r="454" spans="1:4" x14ac:dyDescent="0.25">
      <c r="A454" t="s">
        <v>32227</v>
      </c>
      <c r="B454" t="s">
        <v>32228</v>
      </c>
      <c r="C454"/>
      <c r="D454" t="s">
        <v>47880</v>
      </c>
    </row>
    <row r="455" spans="1:4" x14ac:dyDescent="0.25">
      <c r="A455" t="s">
        <v>6513</v>
      </c>
      <c r="B455" t="s">
        <v>6514</v>
      </c>
      <c r="C455"/>
      <c r="D455" t="s">
        <v>47880</v>
      </c>
    </row>
    <row r="456" spans="1:4" x14ac:dyDescent="0.25">
      <c r="A456" t="s">
        <v>41690</v>
      </c>
      <c r="B456" t="s">
        <v>41691</v>
      </c>
      <c r="C456" t="s">
        <v>63154</v>
      </c>
      <c r="D456" t="s">
        <v>47873</v>
      </c>
    </row>
    <row r="457" spans="1:4" x14ac:dyDescent="0.25">
      <c r="A457" t="s">
        <v>4647</v>
      </c>
      <c r="B457" t="s">
        <v>4648</v>
      </c>
      <c r="C457"/>
      <c r="D457" t="s">
        <v>47880</v>
      </c>
    </row>
    <row r="458" spans="1:4" x14ac:dyDescent="0.25">
      <c r="A458" t="s">
        <v>4649</v>
      </c>
      <c r="B458" t="s">
        <v>4648</v>
      </c>
      <c r="C458"/>
      <c r="D458" t="s">
        <v>47880</v>
      </c>
    </row>
    <row r="459" spans="1:4" x14ac:dyDescent="0.25">
      <c r="A459" t="s">
        <v>8007</v>
      </c>
      <c r="B459" t="s">
        <v>8008</v>
      </c>
      <c r="C459"/>
      <c r="D459" t="s">
        <v>47880</v>
      </c>
    </row>
    <row r="460" spans="1:4" x14ac:dyDescent="0.25">
      <c r="A460" t="s">
        <v>6044</v>
      </c>
      <c r="B460" t="s">
        <v>6045</v>
      </c>
      <c r="C460" t="s">
        <v>49771</v>
      </c>
      <c r="D460" t="s">
        <v>47873</v>
      </c>
    </row>
    <row r="461" spans="1:4" x14ac:dyDescent="0.25">
      <c r="A461" t="s">
        <v>13975</v>
      </c>
      <c r="B461" t="s">
        <v>13976</v>
      </c>
      <c r="C461"/>
      <c r="D461" t="s">
        <v>47880</v>
      </c>
    </row>
    <row r="462" spans="1:4" x14ac:dyDescent="0.25">
      <c r="A462" t="s">
        <v>46901</v>
      </c>
      <c r="B462" t="s">
        <v>46902</v>
      </c>
      <c r="C462"/>
      <c r="D462" t="s">
        <v>47880</v>
      </c>
    </row>
    <row r="463" spans="1:4" x14ac:dyDescent="0.25">
      <c r="A463" t="s">
        <v>16053</v>
      </c>
      <c r="B463" t="s">
        <v>16054</v>
      </c>
      <c r="C463" t="s">
        <v>53434</v>
      </c>
      <c r="D463" t="s">
        <v>47873</v>
      </c>
    </row>
    <row r="464" spans="1:4" x14ac:dyDescent="0.25">
      <c r="A464" t="s">
        <v>44618</v>
      </c>
      <c r="B464" t="s">
        <v>44619</v>
      </c>
      <c r="C464" t="s">
        <v>64214</v>
      </c>
      <c r="D464" t="s">
        <v>47880</v>
      </c>
    </row>
    <row r="465" spans="1:4" x14ac:dyDescent="0.25">
      <c r="A465" t="s">
        <v>10841</v>
      </c>
      <c r="B465" t="s">
        <v>10842</v>
      </c>
      <c r="C465"/>
      <c r="D465" t="s">
        <v>47880</v>
      </c>
    </row>
    <row r="466" spans="1:4" x14ac:dyDescent="0.25">
      <c r="A466" t="s">
        <v>46399</v>
      </c>
      <c r="B466" t="s">
        <v>46400</v>
      </c>
      <c r="C466" t="s">
        <v>64845</v>
      </c>
      <c r="D466" t="s">
        <v>47873</v>
      </c>
    </row>
    <row r="467" spans="1:4" x14ac:dyDescent="0.25">
      <c r="A467" t="s">
        <v>3920</v>
      </c>
      <c r="B467" t="s">
        <v>3921</v>
      </c>
      <c r="C467"/>
      <c r="D467" t="s">
        <v>47880</v>
      </c>
    </row>
    <row r="468" spans="1:4" x14ac:dyDescent="0.25">
      <c r="A468" t="s">
        <v>32481</v>
      </c>
      <c r="B468" t="s">
        <v>3921</v>
      </c>
      <c r="C468"/>
      <c r="D468" t="s">
        <v>47880</v>
      </c>
    </row>
    <row r="469" spans="1:4" x14ac:dyDescent="0.25">
      <c r="A469" t="s">
        <v>45580</v>
      </c>
      <c r="B469" t="s">
        <v>3921</v>
      </c>
      <c r="C469"/>
      <c r="D469" t="s">
        <v>47880</v>
      </c>
    </row>
    <row r="470" spans="1:4" x14ac:dyDescent="0.25">
      <c r="A470" t="s">
        <v>10262</v>
      </c>
      <c r="B470" t="s">
        <v>10263</v>
      </c>
      <c r="C470"/>
      <c r="D470" t="s">
        <v>47880</v>
      </c>
    </row>
    <row r="471" spans="1:4" x14ac:dyDescent="0.25">
      <c r="A471" t="s">
        <v>24265</v>
      </c>
      <c r="B471" t="s">
        <v>24266</v>
      </c>
      <c r="C471"/>
      <c r="D471" t="s">
        <v>47880</v>
      </c>
    </row>
    <row r="472" spans="1:4" x14ac:dyDescent="0.25">
      <c r="A472" t="s">
        <v>1422</v>
      </c>
      <c r="B472" t="s">
        <v>1423</v>
      </c>
      <c r="C472"/>
      <c r="D472" t="s">
        <v>47880</v>
      </c>
    </row>
    <row r="473" spans="1:4" x14ac:dyDescent="0.25">
      <c r="A473" t="s">
        <v>6451</v>
      </c>
      <c r="B473" t="s">
        <v>1423</v>
      </c>
      <c r="C473"/>
      <c r="D473" t="s">
        <v>47880</v>
      </c>
    </row>
    <row r="474" spans="1:4" x14ac:dyDescent="0.25">
      <c r="A474" t="s">
        <v>31501</v>
      </c>
      <c r="B474" t="s">
        <v>31502</v>
      </c>
      <c r="C474"/>
      <c r="D474" t="s">
        <v>47880</v>
      </c>
    </row>
    <row r="475" spans="1:4" x14ac:dyDescent="0.25">
      <c r="A475" t="s">
        <v>30830</v>
      </c>
      <c r="B475" t="s">
        <v>30831</v>
      </c>
      <c r="C475"/>
      <c r="D475" t="s">
        <v>47880</v>
      </c>
    </row>
    <row r="476" spans="1:4" x14ac:dyDescent="0.25">
      <c r="A476" t="s">
        <v>19433</v>
      </c>
      <c r="B476" t="s">
        <v>19434</v>
      </c>
      <c r="C476"/>
      <c r="D476" t="s">
        <v>47880</v>
      </c>
    </row>
    <row r="477" spans="1:4" x14ac:dyDescent="0.25">
      <c r="A477" t="s">
        <v>19455</v>
      </c>
      <c r="B477" t="s">
        <v>19434</v>
      </c>
      <c r="C477"/>
      <c r="D477" t="s">
        <v>47880</v>
      </c>
    </row>
    <row r="478" spans="1:4" x14ac:dyDescent="0.25">
      <c r="A478" t="s">
        <v>37127</v>
      </c>
      <c r="B478" t="s">
        <v>37128</v>
      </c>
      <c r="C478"/>
      <c r="D478" t="s">
        <v>47880</v>
      </c>
    </row>
    <row r="479" spans="1:4" x14ac:dyDescent="0.25">
      <c r="A479" t="s">
        <v>28196</v>
      </c>
      <c r="B479" t="s">
        <v>28197</v>
      </c>
      <c r="C479"/>
      <c r="D479" t="s">
        <v>47880</v>
      </c>
    </row>
    <row r="480" spans="1:4" x14ac:dyDescent="0.25">
      <c r="A480" t="s">
        <v>25220</v>
      </c>
      <c r="B480" t="s">
        <v>25221</v>
      </c>
      <c r="C480"/>
      <c r="D480" t="s">
        <v>47880</v>
      </c>
    </row>
    <row r="481" spans="1:4" x14ac:dyDescent="0.25">
      <c r="A481" t="s">
        <v>19104</v>
      </c>
      <c r="B481" t="s">
        <v>19105</v>
      </c>
      <c r="C481"/>
      <c r="D481" t="s">
        <v>47880</v>
      </c>
    </row>
    <row r="482" spans="1:4" x14ac:dyDescent="0.25">
      <c r="A482" t="s">
        <v>1058</v>
      </c>
      <c r="B482" t="s">
        <v>1059</v>
      </c>
      <c r="C482"/>
      <c r="D482" t="s">
        <v>47880</v>
      </c>
    </row>
    <row r="483" spans="1:4" x14ac:dyDescent="0.25">
      <c r="A483" t="s">
        <v>3657</v>
      </c>
      <c r="B483" t="s">
        <v>3658</v>
      </c>
      <c r="C483" t="s">
        <v>48887</v>
      </c>
      <c r="D483" t="s">
        <v>47873</v>
      </c>
    </row>
    <row r="484" spans="1:4" x14ac:dyDescent="0.25">
      <c r="A484" t="s">
        <v>20907</v>
      </c>
      <c r="B484" t="s">
        <v>20908</v>
      </c>
      <c r="C484"/>
      <c r="D484" t="s">
        <v>47880</v>
      </c>
    </row>
    <row r="485" spans="1:4" x14ac:dyDescent="0.25">
      <c r="A485" t="s">
        <v>35563</v>
      </c>
      <c r="B485" t="s">
        <v>35564</v>
      </c>
      <c r="C485"/>
      <c r="D485" t="s">
        <v>47880</v>
      </c>
    </row>
    <row r="486" spans="1:4" x14ac:dyDescent="0.25">
      <c r="A486" t="s">
        <v>21580</v>
      </c>
      <c r="B486" t="s">
        <v>21581</v>
      </c>
      <c r="C486"/>
      <c r="D486" t="s">
        <v>47880</v>
      </c>
    </row>
    <row r="487" spans="1:4" x14ac:dyDescent="0.25">
      <c r="A487" t="s">
        <v>962</v>
      </c>
      <c r="B487" t="s">
        <v>963</v>
      </c>
      <c r="C487"/>
      <c r="D487" t="s">
        <v>47880</v>
      </c>
    </row>
    <row r="488" spans="1:4" x14ac:dyDescent="0.25">
      <c r="A488" t="s">
        <v>10835</v>
      </c>
      <c r="B488" t="s">
        <v>10836</v>
      </c>
      <c r="C488"/>
      <c r="D488" t="s">
        <v>47880</v>
      </c>
    </row>
    <row r="489" spans="1:4" x14ac:dyDescent="0.25">
      <c r="A489" t="s">
        <v>47783</v>
      </c>
      <c r="B489" t="s">
        <v>47784</v>
      </c>
      <c r="C489"/>
      <c r="D489" t="s">
        <v>47880</v>
      </c>
    </row>
    <row r="490" spans="1:4" x14ac:dyDescent="0.25">
      <c r="A490" t="s">
        <v>21029</v>
      </c>
      <c r="B490" t="s">
        <v>21030</v>
      </c>
      <c r="C490"/>
      <c r="D490" t="s">
        <v>47880</v>
      </c>
    </row>
    <row r="491" spans="1:4" x14ac:dyDescent="0.25">
      <c r="A491" t="s">
        <v>36924</v>
      </c>
      <c r="B491" t="s">
        <v>36925</v>
      </c>
      <c r="C491"/>
      <c r="D491" t="s">
        <v>47880</v>
      </c>
    </row>
    <row r="492" spans="1:4" x14ac:dyDescent="0.25">
      <c r="A492" t="s">
        <v>44635</v>
      </c>
      <c r="B492" t="s">
        <v>44636</v>
      </c>
      <c r="C492"/>
      <c r="D492" t="s">
        <v>47880</v>
      </c>
    </row>
    <row r="493" spans="1:4" x14ac:dyDescent="0.25">
      <c r="A493" t="s">
        <v>8115</v>
      </c>
      <c r="B493" t="s">
        <v>8116</v>
      </c>
      <c r="C493"/>
      <c r="D493" t="s">
        <v>47880</v>
      </c>
    </row>
    <row r="494" spans="1:4" x14ac:dyDescent="0.25">
      <c r="A494" t="s">
        <v>35812</v>
      </c>
      <c r="B494" t="s">
        <v>35813</v>
      </c>
      <c r="C494"/>
      <c r="D494" t="s">
        <v>47880</v>
      </c>
    </row>
    <row r="495" spans="1:4" x14ac:dyDescent="0.25">
      <c r="A495" t="s">
        <v>23066</v>
      </c>
      <c r="B495" t="s">
        <v>23067</v>
      </c>
      <c r="C495"/>
      <c r="D495" t="s">
        <v>47880</v>
      </c>
    </row>
    <row r="496" spans="1:4" x14ac:dyDescent="0.25">
      <c r="A496" t="s">
        <v>8507</v>
      </c>
      <c r="B496" t="s">
        <v>8508</v>
      </c>
      <c r="C496"/>
      <c r="D496" t="s">
        <v>47880</v>
      </c>
    </row>
    <row r="497" spans="1:4" x14ac:dyDescent="0.25">
      <c r="A497" t="s">
        <v>5998</v>
      </c>
      <c r="B497" t="s">
        <v>5999</v>
      </c>
      <c r="C497"/>
      <c r="D497" t="s">
        <v>47880</v>
      </c>
    </row>
    <row r="498" spans="1:4" x14ac:dyDescent="0.25">
      <c r="A498" t="s">
        <v>43453</v>
      </c>
      <c r="B498" t="s">
        <v>43454</v>
      </c>
      <c r="C498"/>
      <c r="D498" t="s">
        <v>47880</v>
      </c>
    </row>
    <row r="499" spans="1:4" x14ac:dyDescent="0.25">
      <c r="A499" t="s">
        <v>20401</v>
      </c>
      <c r="B499" t="s">
        <v>20402</v>
      </c>
      <c r="C499"/>
      <c r="D499" t="s">
        <v>47880</v>
      </c>
    </row>
    <row r="500" spans="1:4" x14ac:dyDescent="0.25">
      <c r="A500" t="s">
        <v>35300</v>
      </c>
      <c r="B500" t="s">
        <v>35301</v>
      </c>
      <c r="C500"/>
      <c r="D500" t="s">
        <v>47880</v>
      </c>
    </row>
    <row r="501" spans="1:4" x14ac:dyDescent="0.25">
      <c r="A501" t="s">
        <v>14782</v>
      </c>
      <c r="B501" t="s">
        <v>14783</v>
      </c>
      <c r="C501"/>
      <c r="D501" t="s">
        <v>47880</v>
      </c>
    </row>
    <row r="502" spans="1:4" x14ac:dyDescent="0.25">
      <c r="A502" t="s">
        <v>19991</v>
      </c>
      <c r="B502" t="s">
        <v>19992</v>
      </c>
      <c r="C502"/>
      <c r="D502" t="s">
        <v>47880</v>
      </c>
    </row>
    <row r="503" spans="1:4" x14ac:dyDescent="0.25">
      <c r="A503" t="s">
        <v>1133</v>
      </c>
      <c r="B503" t="s">
        <v>1134</v>
      </c>
      <c r="C503"/>
      <c r="D503" t="s">
        <v>47880</v>
      </c>
    </row>
    <row r="504" spans="1:4" x14ac:dyDescent="0.25">
      <c r="A504" t="s">
        <v>47287</v>
      </c>
      <c r="B504" t="s">
        <v>47288</v>
      </c>
      <c r="C504"/>
      <c r="D504" t="s">
        <v>47880</v>
      </c>
    </row>
    <row r="505" spans="1:4" x14ac:dyDescent="0.25">
      <c r="A505" t="s">
        <v>14587</v>
      </c>
      <c r="B505" t="s">
        <v>14588</v>
      </c>
      <c r="C505"/>
      <c r="D505" t="s">
        <v>47880</v>
      </c>
    </row>
    <row r="506" spans="1:4" x14ac:dyDescent="0.25">
      <c r="A506" t="s">
        <v>21021</v>
      </c>
      <c r="B506" t="s">
        <v>21022</v>
      </c>
      <c r="C506"/>
      <c r="D506" t="s">
        <v>47880</v>
      </c>
    </row>
    <row r="507" spans="1:4" x14ac:dyDescent="0.25">
      <c r="A507" t="s">
        <v>20233</v>
      </c>
      <c r="B507" t="s">
        <v>20234</v>
      </c>
      <c r="C507"/>
      <c r="D507" t="s">
        <v>47880</v>
      </c>
    </row>
    <row r="508" spans="1:4" x14ac:dyDescent="0.25">
      <c r="A508" t="s">
        <v>29666</v>
      </c>
      <c r="B508" t="s">
        <v>29667</v>
      </c>
      <c r="C508"/>
      <c r="D508" t="s">
        <v>47880</v>
      </c>
    </row>
    <row r="509" spans="1:4" x14ac:dyDescent="0.25">
      <c r="A509" t="s">
        <v>34855</v>
      </c>
      <c r="B509" t="s">
        <v>34856</v>
      </c>
      <c r="C509"/>
      <c r="D509" t="s">
        <v>47880</v>
      </c>
    </row>
    <row r="510" spans="1:4" x14ac:dyDescent="0.25">
      <c r="A510" t="s">
        <v>37153</v>
      </c>
      <c r="B510" t="s">
        <v>37154</v>
      </c>
      <c r="C510"/>
      <c r="D510" t="s">
        <v>47880</v>
      </c>
    </row>
    <row r="511" spans="1:4" x14ac:dyDescent="0.25">
      <c r="A511" t="s">
        <v>14623</v>
      </c>
      <c r="B511" t="s">
        <v>14624</v>
      </c>
      <c r="C511"/>
      <c r="D511" t="s">
        <v>47880</v>
      </c>
    </row>
    <row r="512" spans="1:4" x14ac:dyDescent="0.25">
      <c r="A512" t="s">
        <v>13909</v>
      </c>
      <c r="B512" t="s">
        <v>13910</v>
      </c>
      <c r="C512"/>
      <c r="D512" t="s">
        <v>47880</v>
      </c>
    </row>
    <row r="513" spans="1:4" x14ac:dyDescent="0.25">
      <c r="A513" t="s">
        <v>4930</v>
      </c>
      <c r="B513" t="s">
        <v>4931</v>
      </c>
      <c r="C513"/>
      <c r="D513" t="s">
        <v>47880</v>
      </c>
    </row>
    <row r="514" spans="1:4" x14ac:dyDescent="0.25">
      <c r="A514" t="s">
        <v>22781</v>
      </c>
      <c r="B514" t="s">
        <v>4931</v>
      </c>
      <c r="C514"/>
      <c r="D514" t="s">
        <v>47880</v>
      </c>
    </row>
    <row r="515" spans="1:4" x14ac:dyDescent="0.25">
      <c r="A515" t="s">
        <v>5612</v>
      </c>
      <c r="B515" t="s">
        <v>5613</v>
      </c>
      <c r="C515"/>
      <c r="D515" t="s">
        <v>47880</v>
      </c>
    </row>
    <row r="516" spans="1:4" x14ac:dyDescent="0.25">
      <c r="A516" t="s">
        <v>5650</v>
      </c>
      <c r="B516" t="s">
        <v>5613</v>
      </c>
      <c r="C516"/>
      <c r="D516" t="s">
        <v>47880</v>
      </c>
    </row>
    <row r="517" spans="1:4" x14ac:dyDescent="0.25">
      <c r="A517" t="s">
        <v>7119</v>
      </c>
      <c r="B517" t="s">
        <v>5613</v>
      </c>
      <c r="C517"/>
      <c r="D517" t="s">
        <v>47880</v>
      </c>
    </row>
    <row r="518" spans="1:4" x14ac:dyDescent="0.25">
      <c r="A518" t="s">
        <v>47245</v>
      </c>
      <c r="B518" t="s">
        <v>5613</v>
      </c>
      <c r="C518"/>
      <c r="D518" t="s">
        <v>47880</v>
      </c>
    </row>
    <row r="519" spans="1:4" x14ac:dyDescent="0.25">
      <c r="A519" t="s">
        <v>47055</v>
      </c>
      <c r="B519" t="s">
        <v>47056</v>
      </c>
      <c r="C519"/>
      <c r="D519" t="s">
        <v>47880</v>
      </c>
    </row>
    <row r="520" spans="1:4" x14ac:dyDescent="0.25">
      <c r="A520" t="s">
        <v>10318</v>
      </c>
      <c r="B520" t="s">
        <v>10319</v>
      </c>
      <c r="C520"/>
      <c r="D520" t="s">
        <v>47880</v>
      </c>
    </row>
    <row r="521" spans="1:4" x14ac:dyDescent="0.25">
      <c r="A521" t="s">
        <v>45785</v>
      </c>
      <c r="B521" t="s">
        <v>45786</v>
      </c>
      <c r="C521"/>
      <c r="D521" t="s">
        <v>47880</v>
      </c>
    </row>
    <row r="522" spans="1:4" x14ac:dyDescent="0.25">
      <c r="A522" t="s">
        <v>34987</v>
      </c>
      <c r="B522" t="s">
        <v>34988</v>
      </c>
      <c r="C522"/>
      <c r="D522" t="s">
        <v>47880</v>
      </c>
    </row>
    <row r="523" spans="1:4" x14ac:dyDescent="0.25">
      <c r="A523" t="s">
        <v>20607</v>
      </c>
      <c r="B523" t="s">
        <v>20608</v>
      </c>
      <c r="C523"/>
      <c r="D523" t="s">
        <v>47880</v>
      </c>
    </row>
    <row r="524" spans="1:4" x14ac:dyDescent="0.25">
      <c r="A524" t="s">
        <v>26646</v>
      </c>
      <c r="B524" t="s">
        <v>26647</v>
      </c>
      <c r="C524"/>
      <c r="D524" t="s">
        <v>47880</v>
      </c>
    </row>
    <row r="525" spans="1:4" x14ac:dyDescent="0.25">
      <c r="A525" t="s">
        <v>34252</v>
      </c>
      <c r="B525" t="s">
        <v>34253</v>
      </c>
      <c r="C525"/>
      <c r="D525" t="s">
        <v>47880</v>
      </c>
    </row>
    <row r="526" spans="1:4" x14ac:dyDescent="0.25">
      <c r="A526" t="s">
        <v>19545</v>
      </c>
      <c r="B526" t="s">
        <v>19546</v>
      </c>
      <c r="C526"/>
      <c r="D526" t="s">
        <v>47880</v>
      </c>
    </row>
    <row r="527" spans="1:4" x14ac:dyDescent="0.25">
      <c r="A527" t="s">
        <v>30824</v>
      </c>
      <c r="B527" t="s">
        <v>30825</v>
      </c>
      <c r="C527"/>
      <c r="D527" t="s">
        <v>47880</v>
      </c>
    </row>
    <row r="528" spans="1:4" x14ac:dyDescent="0.25">
      <c r="A528" t="s">
        <v>8254</v>
      </c>
      <c r="B528" t="s">
        <v>8255</v>
      </c>
      <c r="C528"/>
      <c r="D528" t="s">
        <v>47880</v>
      </c>
    </row>
    <row r="529" spans="1:4" x14ac:dyDescent="0.25">
      <c r="A529" t="s">
        <v>21928</v>
      </c>
      <c r="B529" t="s">
        <v>21929</v>
      </c>
      <c r="C529"/>
      <c r="D529" t="s">
        <v>47880</v>
      </c>
    </row>
    <row r="530" spans="1:4" x14ac:dyDescent="0.25">
      <c r="A530" t="s">
        <v>37267</v>
      </c>
      <c r="B530" t="s">
        <v>37268</v>
      </c>
      <c r="C530"/>
      <c r="D530" t="s">
        <v>47880</v>
      </c>
    </row>
    <row r="531" spans="1:4" x14ac:dyDescent="0.25">
      <c r="A531" t="s">
        <v>33685</v>
      </c>
      <c r="B531" t="s">
        <v>33686</v>
      </c>
      <c r="C531" t="s">
        <v>59842</v>
      </c>
      <c r="D531" t="s">
        <v>47873</v>
      </c>
    </row>
    <row r="532" spans="1:4" x14ac:dyDescent="0.25">
      <c r="A532" t="s">
        <v>27714</v>
      </c>
      <c r="B532" t="s">
        <v>27715</v>
      </c>
      <c r="C532"/>
      <c r="D532" t="s">
        <v>47880</v>
      </c>
    </row>
    <row r="533" spans="1:4" x14ac:dyDescent="0.25">
      <c r="A533" t="s">
        <v>27720</v>
      </c>
      <c r="B533" t="s">
        <v>27721</v>
      </c>
      <c r="C533"/>
      <c r="D533" t="s">
        <v>47880</v>
      </c>
    </row>
    <row r="534" spans="1:4" x14ac:dyDescent="0.25">
      <c r="A534" t="s">
        <v>25439</v>
      </c>
      <c r="B534" t="s">
        <v>25440</v>
      </c>
      <c r="C534"/>
      <c r="D534" t="s">
        <v>47880</v>
      </c>
    </row>
    <row r="535" spans="1:4" x14ac:dyDescent="0.25">
      <c r="A535" t="s">
        <v>15853</v>
      </c>
      <c r="B535" t="s">
        <v>15854</v>
      </c>
      <c r="C535"/>
      <c r="D535" t="s">
        <v>47880</v>
      </c>
    </row>
    <row r="536" spans="1:4" x14ac:dyDescent="0.25">
      <c r="A536" t="s">
        <v>36005</v>
      </c>
      <c r="B536" t="s">
        <v>36006</v>
      </c>
      <c r="C536" t="s">
        <v>60717</v>
      </c>
      <c r="D536" t="s">
        <v>47873</v>
      </c>
    </row>
    <row r="537" spans="1:4" x14ac:dyDescent="0.25">
      <c r="A537" t="s">
        <v>36953</v>
      </c>
      <c r="B537" t="s">
        <v>36954</v>
      </c>
      <c r="C537"/>
      <c r="D537" t="s">
        <v>47880</v>
      </c>
    </row>
    <row r="538" spans="1:4" x14ac:dyDescent="0.25">
      <c r="A538" t="s">
        <v>41266</v>
      </c>
      <c r="B538" t="s">
        <v>41267</v>
      </c>
      <c r="C538"/>
      <c r="D538" t="s">
        <v>47880</v>
      </c>
    </row>
    <row r="539" spans="1:4" x14ac:dyDescent="0.25">
      <c r="A539" t="s">
        <v>29934</v>
      </c>
      <c r="B539" t="s">
        <v>29935</v>
      </c>
      <c r="C539"/>
      <c r="D539" t="s">
        <v>47880</v>
      </c>
    </row>
    <row r="540" spans="1:4" x14ac:dyDescent="0.25">
      <c r="A540" t="s">
        <v>8307</v>
      </c>
      <c r="B540" t="s">
        <v>8308</v>
      </c>
      <c r="C540" t="s">
        <v>50588</v>
      </c>
      <c r="D540" t="s">
        <v>47880</v>
      </c>
    </row>
    <row r="541" spans="1:4" x14ac:dyDescent="0.25">
      <c r="A541" t="s">
        <v>7498</v>
      </c>
      <c r="B541" t="s">
        <v>7499</v>
      </c>
      <c r="C541"/>
      <c r="D541" t="s">
        <v>47880</v>
      </c>
    </row>
    <row r="542" spans="1:4" x14ac:dyDescent="0.25">
      <c r="A542" t="s">
        <v>9085</v>
      </c>
      <c r="B542" t="s">
        <v>9086</v>
      </c>
      <c r="C542"/>
      <c r="D542" t="s">
        <v>47880</v>
      </c>
    </row>
    <row r="543" spans="1:4" x14ac:dyDescent="0.25">
      <c r="A543" t="s">
        <v>45967</v>
      </c>
      <c r="B543" t="s">
        <v>45968</v>
      </c>
      <c r="C543"/>
      <c r="D543" t="s">
        <v>47880</v>
      </c>
    </row>
    <row r="544" spans="1:4" x14ac:dyDescent="0.25">
      <c r="A544" t="s">
        <v>15506</v>
      </c>
      <c r="B544" t="s">
        <v>15507</v>
      </c>
      <c r="C544"/>
      <c r="D544" t="s">
        <v>47880</v>
      </c>
    </row>
    <row r="545" spans="1:4" x14ac:dyDescent="0.25">
      <c r="A545" t="s">
        <v>1980</v>
      </c>
      <c r="B545" t="s">
        <v>1981</v>
      </c>
      <c r="C545"/>
      <c r="D545" t="s">
        <v>47880</v>
      </c>
    </row>
    <row r="546" spans="1:4" x14ac:dyDescent="0.25">
      <c r="A546" t="s">
        <v>17354</v>
      </c>
      <c r="B546" t="s">
        <v>17355</v>
      </c>
      <c r="C546"/>
      <c r="D546" t="s">
        <v>47880</v>
      </c>
    </row>
    <row r="547" spans="1:4" x14ac:dyDescent="0.25">
      <c r="A547" t="s">
        <v>47386</v>
      </c>
      <c r="B547" t="s">
        <v>47387</v>
      </c>
      <c r="C547"/>
      <c r="D547" t="s">
        <v>47880</v>
      </c>
    </row>
    <row r="548" spans="1:4" x14ac:dyDescent="0.25">
      <c r="A548" t="s">
        <v>45599</v>
      </c>
      <c r="B548" t="s">
        <v>45600</v>
      </c>
      <c r="C548"/>
      <c r="D548" t="s">
        <v>47880</v>
      </c>
    </row>
    <row r="549" spans="1:4" x14ac:dyDescent="0.25">
      <c r="A549" t="s">
        <v>42881</v>
      </c>
      <c r="B549" t="s">
        <v>42882</v>
      </c>
      <c r="C549"/>
      <c r="D549" t="s">
        <v>47880</v>
      </c>
    </row>
    <row r="550" spans="1:4" x14ac:dyDescent="0.25">
      <c r="A550" t="s">
        <v>4611</v>
      </c>
      <c r="B550" t="s">
        <v>4612</v>
      </c>
      <c r="C550"/>
      <c r="D550" t="s">
        <v>47880</v>
      </c>
    </row>
    <row r="551" spans="1:4" x14ac:dyDescent="0.25">
      <c r="A551" t="s">
        <v>43411</v>
      </c>
      <c r="B551" t="s">
        <v>43412</v>
      </c>
      <c r="C551" t="s">
        <v>63799</v>
      </c>
      <c r="D551" t="s">
        <v>47873</v>
      </c>
    </row>
    <row r="552" spans="1:4" x14ac:dyDescent="0.25">
      <c r="A552" t="s">
        <v>25000</v>
      </c>
      <c r="B552" t="s">
        <v>25001</v>
      </c>
      <c r="C552" t="s">
        <v>56671</v>
      </c>
      <c r="D552" t="s">
        <v>47873</v>
      </c>
    </row>
    <row r="553" spans="1:4" x14ac:dyDescent="0.25">
      <c r="A553" t="s">
        <v>42209</v>
      </c>
      <c r="B553" t="s">
        <v>42210</v>
      </c>
      <c r="C553" t="s">
        <v>63383</v>
      </c>
      <c r="D553" t="s">
        <v>47873</v>
      </c>
    </row>
    <row r="554" spans="1:4" x14ac:dyDescent="0.25">
      <c r="A554" t="s">
        <v>22830</v>
      </c>
      <c r="B554" t="s">
        <v>22831</v>
      </c>
      <c r="C554" t="s">
        <v>55868</v>
      </c>
      <c r="D554" t="s">
        <v>47873</v>
      </c>
    </row>
    <row r="555" spans="1:4" x14ac:dyDescent="0.25">
      <c r="A555" t="s">
        <v>8561</v>
      </c>
      <c r="B555" t="s">
        <v>8562</v>
      </c>
      <c r="C555"/>
      <c r="D555" t="s">
        <v>47880</v>
      </c>
    </row>
    <row r="556" spans="1:4" x14ac:dyDescent="0.25">
      <c r="A556" t="s">
        <v>24867</v>
      </c>
      <c r="B556" t="s">
        <v>8562</v>
      </c>
      <c r="C556"/>
      <c r="D556" t="s">
        <v>47880</v>
      </c>
    </row>
    <row r="557" spans="1:4" x14ac:dyDescent="0.25">
      <c r="A557" t="s">
        <v>37868</v>
      </c>
      <c r="B557" t="s">
        <v>37869</v>
      </c>
      <c r="C557"/>
      <c r="D557" t="s">
        <v>47880</v>
      </c>
    </row>
    <row r="558" spans="1:4" x14ac:dyDescent="0.25">
      <c r="A558" t="s">
        <v>15698</v>
      </c>
      <c r="B558" t="s">
        <v>15699</v>
      </c>
      <c r="C558"/>
      <c r="D558" t="s">
        <v>47880</v>
      </c>
    </row>
    <row r="559" spans="1:4" x14ac:dyDescent="0.25">
      <c r="A559" t="s">
        <v>44086</v>
      </c>
      <c r="B559" t="s">
        <v>44087</v>
      </c>
      <c r="C559"/>
      <c r="D559" t="s">
        <v>47880</v>
      </c>
    </row>
    <row r="560" spans="1:4" x14ac:dyDescent="0.25">
      <c r="A560" t="s">
        <v>26578</v>
      </c>
      <c r="B560" t="s">
        <v>26579</v>
      </c>
      <c r="C560"/>
      <c r="D560" t="s">
        <v>47880</v>
      </c>
    </row>
    <row r="561" spans="1:4" x14ac:dyDescent="0.25">
      <c r="A561" t="s">
        <v>26594</v>
      </c>
      <c r="B561" t="s">
        <v>26579</v>
      </c>
      <c r="C561" t="s">
        <v>57251</v>
      </c>
      <c r="D561" t="s">
        <v>47873</v>
      </c>
    </row>
    <row r="562" spans="1:4" x14ac:dyDescent="0.25">
      <c r="A562" t="s">
        <v>27244</v>
      </c>
      <c r="B562" t="s">
        <v>27245</v>
      </c>
      <c r="C562"/>
      <c r="D562" t="s">
        <v>47880</v>
      </c>
    </row>
    <row r="563" spans="1:4" x14ac:dyDescent="0.25">
      <c r="A563" t="s">
        <v>16240</v>
      </c>
      <c r="B563" t="s">
        <v>16241</v>
      </c>
      <c r="C563"/>
      <c r="D563" t="s">
        <v>47880</v>
      </c>
    </row>
    <row r="564" spans="1:4" x14ac:dyDescent="0.25">
      <c r="A564" t="s">
        <v>44006</v>
      </c>
      <c r="B564" t="s">
        <v>16241</v>
      </c>
      <c r="C564"/>
      <c r="D564" t="s">
        <v>47880</v>
      </c>
    </row>
    <row r="565" spans="1:4" x14ac:dyDescent="0.25">
      <c r="A565" t="s">
        <v>38442</v>
      </c>
      <c r="B565" t="s">
        <v>38443</v>
      </c>
      <c r="C565"/>
      <c r="D565" t="s">
        <v>47880</v>
      </c>
    </row>
    <row r="566" spans="1:4" x14ac:dyDescent="0.25">
      <c r="A566" t="s">
        <v>31110</v>
      </c>
      <c r="B566" t="s">
        <v>31111</v>
      </c>
      <c r="C566"/>
      <c r="D566" t="s">
        <v>47880</v>
      </c>
    </row>
    <row r="567" spans="1:4" x14ac:dyDescent="0.25">
      <c r="A567" t="s">
        <v>1689</v>
      </c>
      <c r="B567" t="s">
        <v>1690</v>
      </c>
      <c r="C567"/>
      <c r="D567" t="s">
        <v>47880</v>
      </c>
    </row>
    <row r="568" spans="1:4" x14ac:dyDescent="0.25">
      <c r="A568" t="s">
        <v>6498</v>
      </c>
      <c r="B568" t="s">
        <v>6499</v>
      </c>
      <c r="C568"/>
      <c r="D568" t="s">
        <v>47880</v>
      </c>
    </row>
    <row r="569" spans="1:4" x14ac:dyDescent="0.25">
      <c r="A569" t="s">
        <v>33989</v>
      </c>
      <c r="B569" t="s">
        <v>33990</v>
      </c>
      <c r="C569"/>
      <c r="D569" t="s">
        <v>47880</v>
      </c>
    </row>
    <row r="570" spans="1:4" x14ac:dyDescent="0.25">
      <c r="A570" t="s">
        <v>14653</v>
      </c>
      <c r="B570" t="s">
        <v>14654</v>
      </c>
      <c r="C570"/>
      <c r="D570" t="s">
        <v>47880</v>
      </c>
    </row>
    <row r="571" spans="1:4" x14ac:dyDescent="0.25">
      <c r="A571" t="s">
        <v>19422</v>
      </c>
      <c r="B571" t="s">
        <v>19423</v>
      </c>
      <c r="C571"/>
      <c r="D571" t="s">
        <v>47880</v>
      </c>
    </row>
    <row r="572" spans="1:4" x14ac:dyDescent="0.25">
      <c r="A572" t="s">
        <v>40778</v>
      </c>
      <c r="B572" t="s">
        <v>40779</v>
      </c>
      <c r="C572"/>
      <c r="D572" t="s">
        <v>47880</v>
      </c>
    </row>
    <row r="573" spans="1:4" x14ac:dyDescent="0.25">
      <c r="A573" t="s">
        <v>41344</v>
      </c>
      <c r="B573" t="s">
        <v>41345</v>
      </c>
      <c r="C573"/>
      <c r="D573" t="s">
        <v>47880</v>
      </c>
    </row>
    <row r="574" spans="1:4" x14ac:dyDescent="0.25">
      <c r="A574" t="s">
        <v>28427</v>
      </c>
      <c r="B574" t="s">
        <v>28428</v>
      </c>
      <c r="C574"/>
      <c r="D574" t="s">
        <v>47880</v>
      </c>
    </row>
    <row r="575" spans="1:4" x14ac:dyDescent="0.25">
      <c r="A575" t="s">
        <v>26004</v>
      </c>
      <c r="B575" t="s">
        <v>26005</v>
      </c>
      <c r="C575" t="s">
        <v>57047</v>
      </c>
      <c r="D575" t="s">
        <v>47873</v>
      </c>
    </row>
    <row r="576" spans="1:4" x14ac:dyDescent="0.25">
      <c r="A576" t="s">
        <v>37554</v>
      </c>
      <c r="B576" t="s">
        <v>37555</v>
      </c>
      <c r="C576"/>
      <c r="D576" t="s">
        <v>47880</v>
      </c>
    </row>
    <row r="577" spans="1:4" x14ac:dyDescent="0.25">
      <c r="A577" t="s">
        <v>37612</v>
      </c>
      <c r="B577" t="s">
        <v>37613</v>
      </c>
      <c r="C577" t="s">
        <v>61347</v>
      </c>
      <c r="D577" t="s">
        <v>47873</v>
      </c>
    </row>
    <row r="578" spans="1:4" x14ac:dyDescent="0.25">
      <c r="A578" t="s">
        <v>43002</v>
      </c>
      <c r="B578" t="s">
        <v>43003</v>
      </c>
      <c r="C578"/>
      <c r="D578" t="s">
        <v>47880</v>
      </c>
    </row>
    <row r="579" spans="1:4" x14ac:dyDescent="0.25">
      <c r="A579" t="s">
        <v>7768</v>
      </c>
      <c r="B579" t="s">
        <v>7769</v>
      </c>
      <c r="C579" t="s">
        <v>50389</v>
      </c>
      <c r="D579" t="s">
        <v>47873</v>
      </c>
    </row>
    <row r="580" spans="1:4" x14ac:dyDescent="0.25">
      <c r="A580" t="s">
        <v>32991</v>
      </c>
      <c r="B580" t="s">
        <v>32992</v>
      </c>
      <c r="C580"/>
      <c r="D580" t="s">
        <v>47880</v>
      </c>
    </row>
    <row r="581" spans="1:4" x14ac:dyDescent="0.25">
      <c r="A581" t="s">
        <v>2092</v>
      </c>
      <c r="B581" t="s">
        <v>2093</v>
      </c>
      <c r="C581"/>
      <c r="D581" t="s">
        <v>47880</v>
      </c>
    </row>
    <row r="582" spans="1:4" x14ac:dyDescent="0.25">
      <c r="A582" t="s">
        <v>24942</v>
      </c>
      <c r="B582" t="s">
        <v>24943</v>
      </c>
      <c r="C582"/>
      <c r="D582" t="s">
        <v>47880</v>
      </c>
    </row>
    <row r="583" spans="1:4" x14ac:dyDescent="0.25">
      <c r="A583" t="s">
        <v>21363</v>
      </c>
      <c r="B583" t="s">
        <v>21364</v>
      </c>
      <c r="C583"/>
      <c r="D583" t="s">
        <v>47880</v>
      </c>
    </row>
    <row r="584" spans="1:4" x14ac:dyDescent="0.25">
      <c r="A584" t="s">
        <v>13377</v>
      </c>
      <c r="B584" t="s">
        <v>13378</v>
      </c>
      <c r="C584"/>
      <c r="D584" t="s">
        <v>47880</v>
      </c>
    </row>
    <row r="585" spans="1:4" x14ac:dyDescent="0.25">
      <c r="A585" t="s">
        <v>8769</v>
      </c>
      <c r="B585" t="s">
        <v>8770</v>
      </c>
      <c r="C585"/>
      <c r="D585" t="s">
        <v>47880</v>
      </c>
    </row>
    <row r="586" spans="1:4" x14ac:dyDescent="0.25">
      <c r="A586" t="s">
        <v>20609</v>
      </c>
      <c r="B586" t="s">
        <v>20610</v>
      </c>
      <c r="C586"/>
      <c r="D586" t="s">
        <v>47880</v>
      </c>
    </row>
    <row r="587" spans="1:4" x14ac:dyDescent="0.25">
      <c r="A587" t="s">
        <v>27251</v>
      </c>
      <c r="B587" t="s">
        <v>27252</v>
      </c>
      <c r="C587"/>
      <c r="D587" t="s">
        <v>47880</v>
      </c>
    </row>
    <row r="588" spans="1:4" x14ac:dyDescent="0.25">
      <c r="A588" t="s">
        <v>45387</v>
      </c>
      <c r="B588" t="s">
        <v>45388</v>
      </c>
      <c r="C588"/>
      <c r="D588" t="s">
        <v>47880</v>
      </c>
    </row>
    <row r="589" spans="1:4" x14ac:dyDescent="0.25">
      <c r="A589" t="s">
        <v>38227</v>
      </c>
      <c r="B589" t="s">
        <v>38228</v>
      </c>
      <c r="C589"/>
      <c r="D589" t="s">
        <v>47880</v>
      </c>
    </row>
    <row r="590" spans="1:4" x14ac:dyDescent="0.25">
      <c r="A590" t="s">
        <v>46809</v>
      </c>
      <c r="B590" t="s">
        <v>46810</v>
      </c>
      <c r="C590"/>
      <c r="D590" t="s">
        <v>47880</v>
      </c>
    </row>
    <row r="591" spans="1:4" x14ac:dyDescent="0.25">
      <c r="A591" t="s">
        <v>31332</v>
      </c>
      <c r="B591" t="s">
        <v>31333</v>
      </c>
      <c r="C591"/>
      <c r="D591" t="s">
        <v>47880</v>
      </c>
    </row>
    <row r="592" spans="1:4" x14ac:dyDescent="0.25">
      <c r="A592" t="s">
        <v>37852</v>
      </c>
      <c r="B592" t="s">
        <v>37853</v>
      </c>
      <c r="C592"/>
      <c r="D592" t="s">
        <v>47880</v>
      </c>
    </row>
    <row r="593" spans="1:4" x14ac:dyDescent="0.25">
      <c r="A593" t="s">
        <v>8349</v>
      </c>
      <c r="B593" t="s">
        <v>8350</v>
      </c>
      <c r="C593"/>
      <c r="D593" t="s">
        <v>47880</v>
      </c>
    </row>
    <row r="594" spans="1:4" x14ac:dyDescent="0.25">
      <c r="A594" t="s">
        <v>22123</v>
      </c>
      <c r="B594" t="s">
        <v>8350</v>
      </c>
      <c r="C594"/>
      <c r="D594" t="s">
        <v>47880</v>
      </c>
    </row>
    <row r="595" spans="1:4" x14ac:dyDescent="0.25">
      <c r="A595" t="s">
        <v>23743</v>
      </c>
      <c r="B595" t="s">
        <v>8350</v>
      </c>
      <c r="C595"/>
      <c r="D595" t="s">
        <v>47880</v>
      </c>
    </row>
    <row r="596" spans="1:4" x14ac:dyDescent="0.25">
      <c r="A596" t="s">
        <v>21992</v>
      </c>
      <c r="B596" t="s">
        <v>21993</v>
      </c>
      <c r="C596"/>
      <c r="D596" t="s">
        <v>47880</v>
      </c>
    </row>
    <row r="597" spans="1:4" x14ac:dyDescent="0.25">
      <c r="A597" t="s">
        <v>6452</v>
      </c>
      <c r="B597" t="s">
        <v>6453</v>
      </c>
      <c r="C597"/>
      <c r="D597" t="s">
        <v>47880</v>
      </c>
    </row>
    <row r="598" spans="1:4" x14ac:dyDescent="0.25">
      <c r="A598" t="s">
        <v>29226</v>
      </c>
      <c r="B598" t="s">
        <v>29227</v>
      </c>
      <c r="C598"/>
      <c r="D598" t="s">
        <v>47880</v>
      </c>
    </row>
    <row r="599" spans="1:4" x14ac:dyDescent="0.25">
      <c r="A599" t="s">
        <v>27097</v>
      </c>
      <c r="B599" t="s">
        <v>27098</v>
      </c>
      <c r="C599" t="s">
        <v>57430</v>
      </c>
      <c r="D599" t="s">
        <v>47873</v>
      </c>
    </row>
    <row r="600" spans="1:4" x14ac:dyDescent="0.25">
      <c r="A600" t="s">
        <v>11476</v>
      </c>
      <c r="B600" t="s">
        <v>11477</v>
      </c>
      <c r="C600"/>
      <c r="D600" t="s">
        <v>47880</v>
      </c>
    </row>
    <row r="601" spans="1:4" x14ac:dyDescent="0.25">
      <c r="A601" t="s">
        <v>13645</v>
      </c>
      <c r="B601" t="s">
        <v>13646</v>
      </c>
      <c r="C601" t="s">
        <v>52537</v>
      </c>
      <c r="D601" t="s">
        <v>47873</v>
      </c>
    </row>
    <row r="602" spans="1:4" x14ac:dyDescent="0.25">
      <c r="A602" t="s">
        <v>26062</v>
      </c>
      <c r="B602" t="s">
        <v>26063</v>
      </c>
      <c r="C602"/>
      <c r="D602" t="s">
        <v>47880</v>
      </c>
    </row>
    <row r="603" spans="1:4" x14ac:dyDescent="0.25">
      <c r="A603" t="s">
        <v>37926</v>
      </c>
      <c r="B603" t="s">
        <v>37927</v>
      </c>
      <c r="C603"/>
      <c r="D603" t="s">
        <v>47880</v>
      </c>
    </row>
    <row r="604" spans="1:4" x14ac:dyDescent="0.25">
      <c r="A604" t="s">
        <v>26312</v>
      </c>
      <c r="B604" t="s">
        <v>26313</v>
      </c>
      <c r="C604" t="s">
        <v>57149</v>
      </c>
      <c r="D604" t="s">
        <v>47873</v>
      </c>
    </row>
    <row r="605" spans="1:4" x14ac:dyDescent="0.25">
      <c r="A605" t="s">
        <v>31846</v>
      </c>
      <c r="B605" t="s">
        <v>31847</v>
      </c>
      <c r="C605" t="s">
        <v>59128</v>
      </c>
      <c r="D605" t="s">
        <v>47873</v>
      </c>
    </row>
    <row r="606" spans="1:4" x14ac:dyDescent="0.25">
      <c r="A606" t="s">
        <v>28188</v>
      </c>
      <c r="B606" t="s">
        <v>28189</v>
      </c>
      <c r="C606" t="s">
        <v>57817</v>
      </c>
      <c r="D606" t="s">
        <v>47873</v>
      </c>
    </row>
    <row r="607" spans="1:4" x14ac:dyDescent="0.25">
      <c r="A607" t="s">
        <v>25317</v>
      </c>
      <c r="B607" t="s">
        <v>25318</v>
      </c>
      <c r="C607" t="s">
        <v>56785</v>
      </c>
      <c r="D607" t="s">
        <v>47873</v>
      </c>
    </row>
    <row r="608" spans="1:4" x14ac:dyDescent="0.25">
      <c r="A608" t="s">
        <v>34197</v>
      </c>
      <c r="B608" t="s">
        <v>34198</v>
      </c>
      <c r="C608" t="s">
        <v>60033</v>
      </c>
      <c r="D608" t="s">
        <v>47873</v>
      </c>
    </row>
    <row r="609" spans="1:4" x14ac:dyDescent="0.25">
      <c r="A609" t="s">
        <v>32419</v>
      </c>
      <c r="B609" t="s">
        <v>32420</v>
      </c>
      <c r="C609"/>
      <c r="D609" t="s">
        <v>47880</v>
      </c>
    </row>
    <row r="610" spans="1:4" x14ac:dyDescent="0.25">
      <c r="A610" t="s">
        <v>33105</v>
      </c>
      <c r="B610" t="s">
        <v>33106</v>
      </c>
      <c r="C610"/>
      <c r="D610" t="s">
        <v>47880</v>
      </c>
    </row>
    <row r="611" spans="1:4" x14ac:dyDescent="0.25">
      <c r="A611" t="s">
        <v>25020</v>
      </c>
      <c r="B611" t="s">
        <v>25021</v>
      </c>
      <c r="C611"/>
      <c r="D611" t="s">
        <v>47880</v>
      </c>
    </row>
    <row r="612" spans="1:4" x14ac:dyDescent="0.25">
      <c r="A612" t="s">
        <v>20863</v>
      </c>
      <c r="B612" t="s">
        <v>20864</v>
      </c>
      <c r="C612" t="s">
        <v>55151</v>
      </c>
      <c r="D612" t="s">
        <v>47873</v>
      </c>
    </row>
    <row r="613" spans="1:4" x14ac:dyDescent="0.25">
      <c r="A613" t="s">
        <v>21305</v>
      </c>
      <c r="B613" t="s">
        <v>21306</v>
      </c>
      <c r="C613" t="s">
        <v>55314</v>
      </c>
      <c r="D613" t="s">
        <v>47873</v>
      </c>
    </row>
    <row r="614" spans="1:4" x14ac:dyDescent="0.25">
      <c r="A614" t="s">
        <v>42058</v>
      </c>
      <c r="B614" t="s">
        <v>42059</v>
      </c>
      <c r="C614" t="s">
        <v>63326</v>
      </c>
      <c r="D614" t="s">
        <v>47873</v>
      </c>
    </row>
    <row r="615" spans="1:4" x14ac:dyDescent="0.25">
      <c r="A615" t="s">
        <v>8139</v>
      </c>
      <c r="B615" t="s">
        <v>8140</v>
      </c>
      <c r="C615" t="s">
        <v>50529</v>
      </c>
      <c r="D615" t="s">
        <v>47873</v>
      </c>
    </row>
    <row r="616" spans="1:4" x14ac:dyDescent="0.25">
      <c r="A616" t="s">
        <v>7214</v>
      </c>
      <c r="B616" t="s">
        <v>7215</v>
      </c>
      <c r="C616" t="s">
        <v>50181</v>
      </c>
      <c r="D616" t="s">
        <v>47873</v>
      </c>
    </row>
    <row r="617" spans="1:4" x14ac:dyDescent="0.25">
      <c r="A617" t="s">
        <v>33362</v>
      </c>
      <c r="B617" t="s">
        <v>33363</v>
      </c>
      <c r="C617" t="s">
        <v>59716</v>
      </c>
      <c r="D617" t="s">
        <v>47873</v>
      </c>
    </row>
    <row r="618" spans="1:4" x14ac:dyDescent="0.25">
      <c r="A618" t="s">
        <v>22502</v>
      </c>
      <c r="B618" t="s">
        <v>22503</v>
      </c>
      <c r="C618" t="s">
        <v>55745</v>
      </c>
      <c r="D618" t="s">
        <v>47873</v>
      </c>
    </row>
    <row r="619" spans="1:4" x14ac:dyDescent="0.25">
      <c r="A619" t="s">
        <v>18960</v>
      </c>
      <c r="B619" t="s">
        <v>18961</v>
      </c>
      <c r="C619" t="s">
        <v>54496</v>
      </c>
      <c r="D619" t="s">
        <v>47873</v>
      </c>
    </row>
    <row r="620" spans="1:4" x14ac:dyDescent="0.25">
      <c r="A620" t="s">
        <v>5628</v>
      </c>
      <c r="B620" t="s">
        <v>5629</v>
      </c>
      <c r="C620" t="s">
        <v>49614</v>
      </c>
      <c r="D620" t="s">
        <v>47873</v>
      </c>
    </row>
    <row r="621" spans="1:4" x14ac:dyDescent="0.25">
      <c r="A621" t="s">
        <v>848</v>
      </c>
      <c r="B621" t="s">
        <v>849</v>
      </c>
      <c r="C621" t="s">
        <v>47901</v>
      </c>
      <c r="D621" t="s">
        <v>47873</v>
      </c>
    </row>
    <row r="622" spans="1:4" x14ac:dyDescent="0.25">
      <c r="A622" t="s">
        <v>27443</v>
      </c>
      <c r="B622" t="s">
        <v>27444</v>
      </c>
      <c r="C622" t="s">
        <v>57551</v>
      </c>
      <c r="D622" t="s">
        <v>47873</v>
      </c>
    </row>
    <row r="623" spans="1:4" x14ac:dyDescent="0.25">
      <c r="A623" t="s">
        <v>12326</v>
      </c>
      <c r="B623" t="s">
        <v>12327</v>
      </c>
      <c r="C623" t="s">
        <v>52021</v>
      </c>
      <c r="D623" t="s">
        <v>47873</v>
      </c>
    </row>
    <row r="624" spans="1:4" x14ac:dyDescent="0.25">
      <c r="A624" t="s">
        <v>16494</v>
      </c>
      <c r="B624" t="s">
        <v>16495</v>
      </c>
      <c r="C624" t="s">
        <v>53599</v>
      </c>
      <c r="D624" t="s">
        <v>47873</v>
      </c>
    </row>
    <row r="625" spans="1:4" x14ac:dyDescent="0.25">
      <c r="A625" t="s">
        <v>24945</v>
      </c>
      <c r="B625" t="s">
        <v>24946</v>
      </c>
      <c r="C625"/>
      <c r="D625" t="s">
        <v>47880</v>
      </c>
    </row>
    <row r="626" spans="1:4" x14ac:dyDescent="0.25">
      <c r="A626" t="s">
        <v>10875</v>
      </c>
      <c r="B626" t="s">
        <v>10876</v>
      </c>
      <c r="C626" t="s">
        <v>51486</v>
      </c>
      <c r="D626" t="s">
        <v>47873</v>
      </c>
    </row>
    <row r="627" spans="1:4" x14ac:dyDescent="0.25">
      <c r="A627" t="s">
        <v>36776</v>
      </c>
      <c r="B627" t="s">
        <v>36777</v>
      </c>
      <c r="C627"/>
      <c r="D627" t="s">
        <v>47880</v>
      </c>
    </row>
    <row r="628" spans="1:4" x14ac:dyDescent="0.25">
      <c r="A628" t="s">
        <v>38936</v>
      </c>
      <c r="B628" t="s">
        <v>38937</v>
      </c>
      <c r="C628" t="s">
        <v>61920</v>
      </c>
      <c r="D628" t="s">
        <v>47873</v>
      </c>
    </row>
    <row r="629" spans="1:4" x14ac:dyDescent="0.25">
      <c r="A629" t="s">
        <v>25939</v>
      </c>
      <c r="B629" t="s">
        <v>25940</v>
      </c>
      <c r="C629" t="s">
        <v>57021</v>
      </c>
      <c r="D629" t="s">
        <v>47873</v>
      </c>
    </row>
    <row r="630" spans="1:4" x14ac:dyDescent="0.25">
      <c r="A630" t="s">
        <v>33380</v>
      </c>
      <c r="B630" t="s">
        <v>33381</v>
      </c>
      <c r="C630"/>
      <c r="D630" t="s">
        <v>47880</v>
      </c>
    </row>
    <row r="631" spans="1:4" x14ac:dyDescent="0.25">
      <c r="A631" t="s">
        <v>10819</v>
      </c>
      <c r="B631" t="s">
        <v>10820</v>
      </c>
      <c r="C631" t="s">
        <v>51464</v>
      </c>
      <c r="D631" t="s">
        <v>47873</v>
      </c>
    </row>
    <row r="632" spans="1:4" x14ac:dyDescent="0.25">
      <c r="A632" t="s">
        <v>10823</v>
      </c>
      <c r="B632" t="s">
        <v>10824</v>
      </c>
      <c r="C632" t="s">
        <v>51466</v>
      </c>
      <c r="D632" t="s">
        <v>47873</v>
      </c>
    </row>
    <row r="633" spans="1:4" x14ac:dyDescent="0.25">
      <c r="A633" t="s">
        <v>28114</v>
      </c>
      <c r="B633" t="s">
        <v>28115</v>
      </c>
      <c r="C633" t="s">
        <v>57794</v>
      </c>
      <c r="D633" t="s">
        <v>47873</v>
      </c>
    </row>
    <row r="634" spans="1:4" x14ac:dyDescent="0.25">
      <c r="A634" t="s">
        <v>46811</v>
      </c>
      <c r="B634" t="s">
        <v>46812</v>
      </c>
      <c r="C634"/>
      <c r="D634" t="s">
        <v>47880</v>
      </c>
    </row>
    <row r="635" spans="1:4" x14ac:dyDescent="0.25">
      <c r="A635" t="s">
        <v>24930</v>
      </c>
      <c r="B635" t="s">
        <v>24931</v>
      </c>
      <c r="C635"/>
      <c r="D635" t="s">
        <v>47880</v>
      </c>
    </row>
    <row r="636" spans="1:4" x14ac:dyDescent="0.25">
      <c r="A636" t="s">
        <v>35974</v>
      </c>
      <c r="B636" t="s">
        <v>35975</v>
      </c>
      <c r="C636" t="s">
        <v>60706</v>
      </c>
      <c r="D636" t="s">
        <v>47873</v>
      </c>
    </row>
    <row r="637" spans="1:4" x14ac:dyDescent="0.25">
      <c r="A637" t="s">
        <v>10803</v>
      </c>
      <c r="B637" t="s">
        <v>10804</v>
      </c>
      <c r="C637" t="s">
        <v>51456</v>
      </c>
      <c r="D637" t="s">
        <v>47873</v>
      </c>
    </row>
    <row r="638" spans="1:4" x14ac:dyDescent="0.25">
      <c r="A638" t="s">
        <v>11444</v>
      </c>
      <c r="B638" t="s">
        <v>11445</v>
      </c>
      <c r="C638"/>
      <c r="D638" t="s">
        <v>47880</v>
      </c>
    </row>
    <row r="639" spans="1:4" x14ac:dyDescent="0.25">
      <c r="A639" t="s">
        <v>33569</v>
      </c>
      <c r="B639" t="s">
        <v>33570</v>
      </c>
      <c r="C639"/>
      <c r="D639" t="s">
        <v>47880</v>
      </c>
    </row>
    <row r="640" spans="1:4" x14ac:dyDescent="0.25">
      <c r="A640" t="s">
        <v>45411</v>
      </c>
      <c r="B640" t="s">
        <v>45412</v>
      </c>
      <c r="C640" t="s">
        <v>64497</v>
      </c>
      <c r="D640" t="s">
        <v>47873</v>
      </c>
    </row>
    <row r="641" spans="1:4" x14ac:dyDescent="0.25">
      <c r="A641" t="s">
        <v>10528</v>
      </c>
      <c r="B641" t="s">
        <v>10529</v>
      </c>
      <c r="C641" t="s">
        <v>51357</v>
      </c>
      <c r="D641" t="s">
        <v>47873</v>
      </c>
    </row>
    <row r="642" spans="1:4" x14ac:dyDescent="0.25">
      <c r="A642" t="s">
        <v>13735</v>
      </c>
      <c r="B642" t="s">
        <v>13736</v>
      </c>
      <c r="C642" t="s">
        <v>52570</v>
      </c>
      <c r="D642" t="s">
        <v>47873</v>
      </c>
    </row>
    <row r="643" spans="1:4" x14ac:dyDescent="0.25">
      <c r="A643" t="s">
        <v>6190</v>
      </c>
      <c r="B643" t="s">
        <v>6191</v>
      </c>
      <c r="C643"/>
      <c r="D643" t="s">
        <v>47880</v>
      </c>
    </row>
    <row r="644" spans="1:4" x14ac:dyDescent="0.25">
      <c r="A644" t="s">
        <v>44193</v>
      </c>
      <c r="B644" t="s">
        <v>44194</v>
      </c>
      <c r="C644" t="s">
        <v>64067</v>
      </c>
      <c r="D644" t="s">
        <v>47873</v>
      </c>
    </row>
    <row r="645" spans="1:4" x14ac:dyDescent="0.25">
      <c r="A645" t="s">
        <v>27748</v>
      </c>
      <c r="B645" t="s">
        <v>27749</v>
      </c>
      <c r="C645"/>
      <c r="D645" t="s">
        <v>47880</v>
      </c>
    </row>
    <row r="646" spans="1:4" x14ac:dyDescent="0.25">
      <c r="A646" t="s">
        <v>37556</v>
      </c>
      <c r="B646" t="s">
        <v>37557</v>
      </c>
      <c r="C646"/>
      <c r="D646" t="s">
        <v>47880</v>
      </c>
    </row>
    <row r="647" spans="1:4" x14ac:dyDescent="0.25">
      <c r="A647" t="s">
        <v>24235</v>
      </c>
      <c r="B647" t="s">
        <v>24236</v>
      </c>
      <c r="C647"/>
      <c r="D647" t="s">
        <v>47880</v>
      </c>
    </row>
    <row r="648" spans="1:4" x14ac:dyDescent="0.25">
      <c r="A648" t="s">
        <v>31770</v>
      </c>
      <c r="B648" t="s">
        <v>31771</v>
      </c>
      <c r="C648"/>
      <c r="D648" t="s">
        <v>47880</v>
      </c>
    </row>
    <row r="649" spans="1:4" x14ac:dyDescent="0.25">
      <c r="A649" t="s">
        <v>21199</v>
      </c>
      <c r="B649" t="s">
        <v>21200</v>
      </c>
      <c r="C649"/>
      <c r="D649" t="s">
        <v>47880</v>
      </c>
    </row>
    <row r="650" spans="1:4" x14ac:dyDescent="0.25">
      <c r="A650" t="s">
        <v>3386</v>
      </c>
      <c r="B650" t="s">
        <v>3387</v>
      </c>
      <c r="C650"/>
      <c r="D650" t="s">
        <v>47880</v>
      </c>
    </row>
    <row r="651" spans="1:4" x14ac:dyDescent="0.25">
      <c r="A651" t="s">
        <v>18859</v>
      </c>
      <c r="B651" t="s">
        <v>18860</v>
      </c>
      <c r="C651"/>
      <c r="D651" t="s">
        <v>47880</v>
      </c>
    </row>
    <row r="652" spans="1:4" x14ac:dyDescent="0.25">
      <c r="A652" t="s">
        <v>20909</v>
      </c>
      <c r="B652" t="s">
        <v>20910</v>
      </c>
      <c r="C652"/>
      <c r="D652" t="s">
        <v>47880</v>
      </c>
    </row>
    <row r="653" spans="1:4" x14ac:dyDescent="0.25">
      <c r="A653" t="s">
        <v>27156</v>
      </c>
      <c r="B653" t="s">
        <v>27157</v>
      </c>
      <c r="C653"/>
      <c r="D653" t="s">
        <v>47880</v>
      </c>
    </row>
    <row r="654" spans="1:4" x14ac:dyDescent="0.25">
      <c r="A654" t="s">
        <v>14543</v>
      </c>
      <c r="B654" t="s">
        <v>14544</v>
      </c>
      <c r="C654"/>
      <c r="D654" t="s">
        <v>47880</v>
      </c>
    </row>
    <row r="655" spans="1:4" x14ac:dyDescent="0.25">
      <c r="A655" t="s">
        <v>15442</v>
      </c>
      <c r="B655" t="s">
        <v>14544</v>
      </c>
      <c r="C655"/>
      <c r="D655" t="s">
        <v>47880</v>
      </c>
    </row>
    <row r="656" spans="1:4" x14ac:dyDescent="0.25">
      <c r="A656" t="s">
        <v>16348</v>
      </c>
      <c r="B656" t="s">
        <v>16349</v>
      </c>
      <c r="C656"/>
      <c r="D656" t="s">
        <v>47880</v>
      </c>
    </row>
    <row r="657" spans="1:4" x14ac:dyDescent="0.25">
      <c r="A657" t="s">
        <v>9773</v>
      </c>
      <c r="B657" t="s">
        <v>9774</v>
      </c>
      <c r="C657"/>
      <c r="D657" t="s">
        <v>47880</v>
      </c>
    </row>
    <row r="658" spans="1:4" x14ac:dyDescent="0.25">
      <c r="A658" t="s">
        <v>12529</v>
      </c>
      <c r="B658" t="s">
        <v>12530</v>
      </c>
      <c r="C658"/>
      <c r="D658" t="s">
        <v>47880</v>
      </c>
    </row>
    <row r="659" spans="1:4" x14ac:dyDescent="0.25">
      <c r="A659" t="s">
        <v>18512</v>
      </c>
      <c r="B659" t="s">
        <v>18513</v>
      </c>
      <c r="C659"/>
      <c r="D659" t="s">
        <v>47880</v>
      </c>
    </row>
    <row r="660" spans="1:4" x14ac:dyDescent="0.25">
      <c r="A660" t="s">
        <v>39913</v>
      </c>
      <c r="B660" t="s">
        <v>39914</v>
      </c>
      <c r="C660" t="s">
        <v>62364</v>
      </c>
      <c r="D660" t="s">
        <v>47873</v>
      </c>
    </row>
    <row r="661" spans="1:4" x14ac:dyDescent="0.25">
      <c r="A661" t="s">
        <v>2166</v>
      </c>
      <c r="B661" t="s">
        <v>2167</v>
      </c>
      <c r="C661"/>
      <c r="D661" t="s">
        <v>47880</v>
      </c>
    </row>
    <row r="662" spans="1:4" x14ac:dyDescent="0.25">
      <c r="A662" t="s">
        <v>8951</v>
      </c>
      <c r="B662" t="s">
        <v>8952</v>
      </c>
      <c r="C662"/>
      <c r="D662" t="s">
        <v>47880</v>
      </c>
    </row>
    <row r="663" spans="1:4" x14ac:dyDescent="0.25">
      <c r="A663" t="s">
        <v>8341</v>
      </c>
      <c r="B663" t="s">
        <v>8342</v>
      </c>
      <c r="C663" t="s">
        <v>50602</v>
      </c>
      <c r="D663" t="s">
        <v>47873</v>
      </c>
    </row>
    <row r="664" spans="1:4" x14ac:dyDescent="0.25">
      <c r="A664" t="s">
        <v>37592</v>
      </c>
      <c r="B664" t="s">
        <v>37593</v>
      </c>
      <c r="C664" t="s">
        <v>61340</v>
      </c>
      <c r="D664" t="s">
        <v>47873</v>
      </c>
    </row>
    <row r="665" spans="1:4" x14ac:dyDescent="0.25">
      <c r="A665" t="s">
        <v>26286</v>
      </c>
      <c r="B665" t="s">
        <v>26287</v>
      </c>
      <c r="C665" t="s">
        <v>57137</v>
      </c>
      <c r="D665" t="s">
        <v>47873</v>
      </c>
    </row>
    <row r="666" spans="1:4" x14ac:dyDescent="0.25">
      <c r="A666" t="s">
        <v>29036</v>
      </c>
      <c r="B666" t="s">
        <v>26287</v>
      </c>
      <c r="C666" t="s">
        <v>58118</v>
      </c>
      <c r="D666" t="s">
        <v>47873</v>
      </c>
    </row>
    <row r="667" spans="1:4" x14ac:dyDescent="0.25">
      <c r="A667" t="s">
        <v>8979</v>
      </c>
      <c r="B667" t="s">
        <v>8980</v>
      </c>
      <c r="C667" t="s">
        <v>50811</v>
      </c>
      <c r="D667" t="s">
        <v>47873</v>
      </c>
    </row>
    <row r="668" spans="1:4" x14ac:dyDescent="0.25">
      <c r="A668" t="s">
        <v>35427</v>
      </c>
      <c r="B668" t="s">
        <v>35428</v>
      </c>
      <c r="C668" t="s">
        <v>60499</v>
      </c>
      <c r="D668" t="s">
        <v>47873</v>
      </c>
    </row>
    <row r="669" spans="1:4" x14ac:dyDescent="0.25">
      <c r="A669" t="s">
        <v>34122</v>
      </c>
      <c r="B669" t="s">
        <v>34123</v>
      </c>
      <c r="C669" t="s">
        <v>60003</v>
      </c>
      <c r="D669" t="s">
        <v>47873</v>
      </c>
    </row>
    <row r="670" spans="1:4" x14ac:dyDescent="0.25">
      <c r="A670" t="s">
        <v>26520</v>
      </c>
      <c r="B670" t="s">
        <v>26521</v>
      </c>
      <c r="C670" t="s">
        <v>57228</v>
      </c>
      <c r="D670" t="s">
        <v>47873</v>
      </c>
    </row>
    <row r="671" spans="1:4" x14ac:dyDescent="0.25">
      <c r="A671" t="s">
        <v>8095</v>
      </c>
      <c r="B671" t="s">
        <v>8096</v>
      </c>
      <c r="C671"/>
      <c r="D671" t="s">
        <v>47880</v>
      </c>
    </row>
    <row r="672" spans="1:4" x14ac:dyDescent="0.25">
      <c r="A672" t="s">
        <v>11298</v>
      </c>
      <c r="B672" t="s">
        <v>11299</v>
      </c>
      <c r="C672" t="s">
        <v>51641</v>
      </c>
      <c r="D672" t="s">
        <v>47873</v>
      </c>
    </row>
    <row r="673" spans="1:4" x14ac:dyDescent="0.25">
      <c r="A673" t="s">
        <v>28025</v>
      </c>
      <c r="B673" t="s">
        <v>28026</v>
      </c>
      <c r="C673"/>
      <c r="D673" t="s">
        <v>47880</v>
      </c>
    </row>
    <row r="674" spans="1:4" x14ac:dyDescent="0.25">
      <c r="A674" t="s">
        <v>27807</v>
      </c>
      <c r="B674" t="s">
        <v>27808</v>
      </c>
      <c r="C674" t="s">
        <v>57678</v>
      </c>
      <c r="D674" t="s">
        <v>47873</v>
      </c>
    </row>
    <row r="675" spans="1:4" x14ac:dyDescent="0.25">
      <c r="A675" t="s">
        <v>44580</v>
      </c>
      <c r="B675" t="s">
        <v>44581</v>
      </c>
      <c r="C675" t="s">
        <v>64204</v>
      </c>
      <c r="D675" t="s">
        <v>47880</v>
      </c>
    </row>
    <row r="676" spans="1:4" x14ac:dyDescent="0.25">
      <c r="A676" t="s">
        <v>24327</v>
      </c>
      <c r="B676" t="s">
        <v>24328</v>
      </c>
      <c r="C676" t="s">
        <v>56422</v>
      </c>
      <c r="D676" t="s">
        <v>47873</v>
      </c>
    </row>
    <row r="677" spans="1:4" x14ac:dyDescent="0.25">
      <c r="A677" t="s">
        <v>47535</v>
      </c>
      <c r="B677" t="s">
        <v>47536</v>
      </c>
      <c r="C677"/>
      <c r="D677" t="s">
        <v>47880</v>
      </c>
    </row>
    <row r="678" spans="1:4" x14ac:dyDescent="0.25">
      <c r="A678" t="s">
        <v>20130</v>
      </c>
      <c r="B678" t="s">
        <v>20131</v>
      </c>
      <c r="C678"/>
      <c r="D678" t="s">
        <v>47880</v>
      </c>
    </row>
    <row r="679" spans="1:4" x14ac:dyDescent="0.25">
      <c r="A679" t="s">
        <v>3111</v>
      </c>
      <c r="B679" t="s">
        <v>3112</v>
      </c>
      <c r="C679" t="s">
        <v>48686</v>
      </c>
      <c r="D679" t="s">
        <v>47873</v>
      </c>
    </row>
    <row r="680" spans="1:4" x14ac:dyDescent="0.25">
      <c r="A680" t="s">
        <v>44201</v>
      </c>
      <c r="B680" t="s">
        <v>44202</v>
      </c>
      <c r="C680"/>
      <c r="D680" t="s">
        <v>47880</v>
      </c>
    </row>
    <row r="681" spans="1:4" x14ac:dyDescent="0.25">
      <c r="A681" t="s">
        <v>22038</v>
      </c>
      <c r="B681" t="s">
        <v>22039</v>
      </c>
      <c r="C681" t="s">
        <v>55573</v>
      </c>
      <c r="D681" t="s">
        <v>47873</v>
      </c>
    </row>
    <row r="682" spans="1:4" x14ac:dyDescent="0.25">
      <c r="A682" t="s">
        <v>36870</v>
      </c>
      <c r="B682" t="s">
        <v>36871</v>
      </c>
      <c r="C682" t="s">
        <v>61069</v>
      </c>
      <c r="D682" t="s">
        <v>47873</v>
      </c>
    </row>
    <row r="683" spans="1:4" x14ac:dyDescent="0.25">
      <c r="A683" t="s">
        <v>30193</v>
      </c>
      <c r="B683" t="s">
        <v>30194</v>
      </c>
      <c r="C683" t="s">
        <v>58535</v>
      </c>
      <c r="D683" t="s">
        <v>47873</v>
      </c>
    </row>
    <row r="684" spans="1:4" x14ac:dyDescent="0.25">
      <c r="A684" t="s">
        <v>19596</v>
      </c>
      <c r="B684" t="s">
        <v>19597</v>
      </c>
      <c r="C684" t="s">
        <v>54711</v>
      </c>
      <c r="D684" t="s">
        <v>47873</v>
      </c>
    </row>
    <row r="685" spans="1:4" x14ac:dyDescent="0.25">
      <c r="A685" t="s">
        <v>39521</v>
      </c>
      <c r="B685" t="s">
        <v>39522</v>
      </c>
      <c r="C685" t="s">
        <v>62185</v>
      </c>
      <c r="D685" t="s">
        <v>47873</v>
      </c>
    </row>
    <row r="686" spans="1:4" x14ac:dyDescent="0.25">
      <c r="A686" t="s">
        <v>11616</v>
      </c>
      <c r="B686" t="s">
        <v>11617</v>
      </c>
      <c r="C686" t="s">
        <v>51753</v>
      </c>
      <c r="D686" t="s">
        <v>47873</v>
      </c>
    </row>
    <row r="687" spans="1:4" x14ac:dyDescent="0.25">
      <c r="A687" t="s">
        <v>32345</v>
      </c>
      <c r="B687" t="s">
        <v>32346</v>
      </c>
      <c r="C687" t="s">
        <v>59320</v>
      </c>
      <c r="D687" t="s">
        <v>47873</v>
      </c>
    </row>
    <row r="688" spans="1:4" x14ac:dyDescent="0.25">
      <c r="A688" t="s">
        <v>35784</v>
      </c>
      <c r="B688" t="s">
        <v>35785</v>
      </c>
      <c r="C688" t="s">
        <v>60636</v>
      </c>
      <c r="D688" t="s">
        <v>47873</v>
      </c>
    </row>
    <row r="689" spans="1:4" x14ac:dyDescent="0.25">
      <c r="A689" t="s">
        <v>27304</v>
      </c>
      <c r="B689" t="s">
        <v>27305</v>
      </c>
      <c r="C689" t="s">
        <v>57498</v>
      </c>
      <c r="D689" t="s">
        <v>47873</v>
      </c>
    </row>
    <row r="690" spans="1:4" x14ac:dyDescent="0.25">
      <c r="A690" t="s">
        <v>3751</v>
      </c>
      <c r="B690" t="s">
        <v>3752</v>
      </c>
      <c r="C690" t="s">
        <v>48920</v>
      </c>
      <c r="D690" t="s">
        <v>47873</v>
      </c>
    </row>
    <row r="691" spans="1:4" x14ac:dyDescent="0.25">
      <c r="A691" t="s">
        <v>20103</v>
      </c>
      <c r="B691" t="s">
        <v>20104</v>
      </c>
      <c r="C691" t="s">
        <v>54894</v>
      </c>
      <c r="D691" t="s">
        <v>47873</v>
      </c>
    </row>
    <row r="692" spans="1:4" x14ac:dyDescent="0.25">
      <c r="A692" t="s">
        <v>47421</v>
      </c>
      <c r="B692" t="s">
        <v>47422</v>
      </c>
      <c r="C692" t="s">
        <v>65204</v>
      </c>
      <c r="D692" t="s">
        <v>47873</v>
      </c>
    </row>
    <row r="693" spans="1:4" x14ac:dyDescent="0.25">
      <c r="A693" t="s">
        <v>32735</v>
      </c>
      <c r="B693" t="s">
        <v>32736</v>
      </c>
      <c r="C693" t="s">
        <v>59472</v>
      </c>
      <c r="D693" t="s">
        <v>47873</v>
      </c>
    </row>
    <row r="694" spans="1:4" x14ac:dyDescent="0.25">
      <c r="A694" t="s">
        <v>36699</v>
      </c>
      <c r="B694" t="s">
        <v>36700</v>
      </c>
      <c r="C694" t="s">
        <v>60999</v>
      </c>
      <c r="D694" t="s">
        <v>47873</v>
      </c>
    </row>
    <row r="695" spans="1:4" x14ac:dyDescent="0.25">
      <c r="A695" t="s">
        <v>36385</v>
      </c>
      <c r="B695" t="s">
        <v>36386</v>
      </c>
      <c r="C695" t="s">
        <v>60876</v>
      </c>
      <c r="D695" t="s">
        <v>47873</v>
      </c>
    </row>
    <row r="696" spans="1:4" x14ac:dyDescent="0.25">
      <c r="A696" t="s">
        <v>8887</v>
      </c>
      <c r="B696" t="s">
        <v>8888</v>
      </c>
      <c r="C696" t="s">
        <v>50776</v>
      </c>
      <c r="D696" t="s">
        <v>47873</v>
      </c>
    </row>
    <row r="697" spans="1:4" x14ac:dyDescent="0.25">
      <c r="A697" t="s">
        <v>36420</v>
      </c>
      <c r="B697" t="s">
        <v>36421</v>
      </c>
      <c r="C697" t="s">
        <v>60892</v>
      </c>
      <c r="D697" t="s">
        <v>47873</v>
      </c>
    </row>
    <row r="698" spans="1:4" x14ac:dyDescent="0.25">
      <c r="A698" t="s">
        <v>8407</v>
      </c>
      <c r="B698" t="s">
        <v>8408</v>
      </c>
      <c r="C698" t="s">
        <v>50621</v>
      </c>
      <c r="D698" t="s">
        <v>47873</v>
      </c>
    </row>
    <row r="699" spans="1:4" x14ac:dyDescent="0.25">
      <c r="A699" t="s">
        <v>44568</v>
      </c>
      <c r="B699" t="s">
        <v>44569</v>
      </c>
      <c r="C699" t="s">
        <v>64199</v>
      </c>
      <c r="D699" t="s">
        <v>47873</v>
      </c>
    </row>
    <row r="700" spans="1:4" x14ac:dyDescent="0.25">
      <c r="A700" t="s">
        <v>18298</v>
      </c>
      <c r="B700" t="s">
        <v>18299</v>
      </c>
      <c r="C700" t="s">
        <v>54266</v>
      </c>
      <c r="D700" t="s">
        <v>47873</v>
      </c>
    </row>
    <row r="701" spans="1:4" x14ac:dyDescent="0.25">
      <c r="A701" t="s">
        <v>22895</v>
      </c>
      <c r="B701" t="s">
        <v>22896</v>
      </c>
      <c r="C701" t="s">
        <v>55890</v>
      </c>
      <c r="D701" t="s">
        <v>47873</v>
      </c>
    </row>
    <row r="702" spans="1:4" x14ac:dyDescent="0.25">
      <c r="A702" t="s">
        <v>3476</v>
      </c>
      <c r="B702" t="s">
        <v>3477</v>
      </c>
      <c r="C702" t="s">
        <v>48821</v>
      </c>
      <c r="D702" t="s">
        <v>47873</v>
      </c>
    </row>
    <row r="703" spans="1:4" x14ac:dyDescent="0.25">
      <c r="A703" t="s">
        <v>10288</v>
      </c>
      <c r="B703" t="s">
        <v>10289</v>
      </c>
      <c r="C703" t="s">
        <v>51285</v>
      </c>
      <c r="D703" t="s">
        <v>47873</v>
      </c>
    </row>
    <row r="704" spans="1:4" x14ac:dyDescent="0.25">
      <c r="A704" t="s">
        <v>12123</v>
      </c>
      <c r="B704" t="s">
        <v>10289</v>
      </c>
      <c r="C704" t="s">
        <v>51940</v>
      </c>
      <c r="D704" t="s">
        <v>47873</v>
      </c>
    </row>
    <row r="705" spans="1:4" x14ac:dyDescent="0.25">
      <c r="A705" t="s">
        <v>5547</v>
      </c>
      <c r="B705" t="s">
        <v>5548</v>
      </c>
      <c r="C705" t="s">
        <v>49593</v>
      </c>
      <c r="D705" t="s">
        <v>47873</v>
      </c>
    </row>
    <row r="706" spans="1:4" x14ac:dyDescent="0.25">
      <c r="A706" t="s">
        <v>23132</v>
      </c>
      <c r="B706" t="s">
        <v>23133</v>
      </c>
      <c r="C706" t="s">
        <v>55978</v>
      </c>
      <c r="D706" t="s">
        <v>47873</v>
      </c>
    </row>
    <row r="707" spans="1:4" x14ac:dyDescent="0.25">
      <c r="A707" t="s">
        <v>15185</v>
      </c>
      <c r="B707" t="s">
        <v>15186</v>
      </c>
      <c r="C707" t="s">
        <v>53120</v>
      </c>
      <c r="D707" t="s">
        <v>47873</v>
      </c>
    </row>
    <row r="708" spans="1:4" x14ac:dyDescent="0.25">
      <c r="A708" t="s">
        <v>9101</v>
      </c>
      <c r="B708" t="s">
        <v>9102</v>
      </c>
      <c r="C708" t="s">
        <v>50855</v>
      </c>
      <c r="D708" t="s">
        <v>47873</v>
      </c>
    </row>
    <row r="709" spans="1:4" x14ac:dyDescent="0.25">
      <c r="A709" t="s">
        <v>42732</v>
      </c>
      <c r="B709" t="s">
        <v>42733</v>
      </c>
      <c r="C709" t="s">
        <v>63566</v>
      </c>
      <c r="D709" t="s">
        <v>47873</v>
      </c>
    </row>
    <row r="710" spans="1:4" x14ac:dyDescent="0.25">
      <c r="A710" t="s">
        <v>12273</v>
      </c>
      <c r="B710" t="s">
        <v>12274</v>
      </c>
      <c r="C710" t="s">
        <v>52003</v>
      </c>
      <c r="D710" t="s">
        <v>47873</v>
      </c>
    </row>
    <row r="711" spans="1:4" x14ac:dyDescent="0.25">
      <c r="A711" t="s">
        <v>44880</v>
      </c>
      <c r="B711" t="s">
        <v>44881</v>
      </c>
      <c r="C711" t="s">
        <v>64317</v>
      </c>
      <c r="D711" t="s">
        <v>47873</v>
      </c>
    </row>
    <row r="712" spans="1:4" x14ac:dyDescent="0.25">
      <c r="A712" t="s">
        <v>35492</v>
      </c>
      <c r="B712" t="s">
        <v>35493</v>
      </c>
      <c r="C712" t="s">
        <v>60523</v>
      </c>
      <c r="D712" t="s">
        <v>47873</v>
      </c>
    </row>
    <row r="713" spans="1:4" x14ac:dyDescent="0.25">
      <c r="A713" t="s">
        <v>2605</v>
      </c>
      <c r="B713" t="s">
        <v>2606</v>
      </c>
      <c r="C713" t="s">
        <v>48506</v>
      </c>
      <c r="D713" t="s">
        <v>47873</v>
      </c>
    </row>
    <row r="714" spans="1:4" x14ac:dyDescent="0.25">
      <c r="A714" t="s">
        <v>10885</v>
      </c>
      <c r="B714" t="s">
        <v>10886</v>
      </c>
      <c r="C714" t="s">
        <v>51491</v>
      </c>
      <c r="D714" t="s">
        <v>47873</v>
      </c>
    </row>
    <row r="715" spans="1:4" x14ac:dyDescent="0.25">
      <c r="A715" t="s">
        <v>45300</v>
      </c>
      <c r="B715" t="s">
        <v>45301</v>
      </c>
      <c r="C715" t="s">
        <v>64462</v>
      </c>
      <c r="D715" t="s">
        <v>47873</v>
      </c>
    </row>
    <row r="716" spans="1:4" x14ac:dyDescent="0.25">
      <c r="A716" t="s">
        <v>12128</v>
      </c>
      <c r="B716" t="s">
        <v>12129</v>
      </c>
      <c r="C716" t="s">
        <v>51943</v>
      </c>
      <c r="D716" t="s">
        <v>47873</v>
      </c>
    </row>
    <row r="717" spans="1:4" x14ac:dyDescent="0.25">
      <c r="A717" t="s">
        <v>46609</v>
      </c>
      <c r="B717" t="s">
        <v>46610</v>
      </c>
      <c r="C717" t="s">
        <v>64921</v>
      </c>
      <c r="D717" t="s">
        <v>47873</v>
      </c>
    </row>
    <row r="718" spans="1:4" x14ac:dyDescent="0.25">
      <c r="A718" t="s">
        <v>8589</v>
      </c>
      <c r="B718" t="s">
        <v>8590</v>
      </c>
      <c r="C718"/>
      <c r="D718" t="s">
        <v>47880</v>
      </c>
    </row>
    <row r="719" spans="1:4" x14ac:dyDescent="0.25">
      <c r="A719" t="s">
        <v>23442</v>
      </c>
      <c r="B719" t="s">
        <v>23443</v>
      </c>
      <c r="C719" t="s">
        <v>56089</v>
      </c>
      <c r="D719" t="s">
        <v>47873</v>
      </c>
    </row>
    <row r="720" spans="1:4" x14ac:dyDescent="0.25">
      <c r="A720" t="s">
        <v>14761</v>
      </c>
      <c r="B720" t="s">
        <v>14762</v>
      </c>
      <c r="C720" t="s">
        <v>52961</v>
      </c>
      <c r="D720" t="s">
        <v>47873</v>
      </c>
    </row>
    <row r="721" spans="1:4" x14ac:dyDescent="0.25">
      <c r="A721" t="s">
        <v>35409</v>
      </c>
      <c r="B721" t="s">
        <v>35410</v>
      </c>
      <c r="C721" t="s">
        <v>60492</v>
      </c>
      <c r="D721" t="s">
        <v>47873</v>
      </c>
    </row>
    <row r="722" spans="1:4" x14ac:dyDescent="0.25">
      <c r="A722" t="s">
        <v>28554</v>
      </c>
      <c r="B722" t="s">
        <v>28555</v>
      </c>
      <c r="C722" t="s">
        <v>57949</v>
      </c>
      <c r="D722" t="s">
        <v>47873</v>
      </c>
    </row>
    <row r="723" spans="1:4" x14ac:dyDescent="0.25">
      <c r="A723" t="s">
        <v>6176</v>
      </c>
      <c r="B723" t="s">
        <v>6177</v>
      </c>
      <c r="C723" t="s">
        <v>49815</v>
      </c>
      <c r="D723" t="s">
        <v>47873</v>
      </c>
    </row>
    <row r="724" spans="1:4" x14ac:dyDescent="0.25">
      <c r="A724" t="s">
        <v>14339</v>
      </c>
      <c r="B724" t="s">
        <v>14340</v>
      </c>
      <c r="C724" t="s">
        <v>52810</v>
      </c>
      <c r="D724" t="s">
        <v>47873</v>
      </c>
    </row>
    <row r="725" spans="1:4" x14ac:dyDescent="0.25">
      <c r="A725" t="s">
        <v>1340</v>
      </c>
      <c r="B725" t="s">
        <v>1341</v>
      </c>
      <c r="C725" t="s">
        <v>48073</v>
      </c>
      <c r="D725" t="s">
        <v>47873</v>
      </c>
    </row>
    <row r="726" spans="1:4" x14ac:dyDescent="0.25">
      <c r="A726" t="s">
        <v>17616</v>
      </c>
      <c r="B726" t="s">
        <v>17617</v>
      </c>
      <c r="C726"/>
      <c r="D726" t="s">
        <v>47880</v>
      </c>
    </row>
    <row r="727" spans="1:4" x14ac:dyDescent="0.25">
      <c r="A727" t="s">
        <v>38014</v>
      </c>
      <c r="B727" t="s">
        <v>38015</v>
      </c>
      <c r="C727" t="s">
        <v>61509</v>
      </c>
      <c r="D727" t="s">
        <v>47873</v>
      </c>
    </row>
    <row r="728" spans="1:4" x14ac:dyDescent="0.25">
      <c r="A728" t="s">
        <v>17674</v>
      </c>
      <c r="B728" t="s">
        <v>17675</v>
      </c>
      <c r="C728" t="s">
        <v>54027</v>
      </c>
      <c r="D728" t="s">
        <v>47880</v>
      </c>
    </row>
    <row r="729" spans="1:4" x14ac:dyDescent="0.25">
      <c r="A729" t="s">
        <v>16483</v>
      </c>
      <c r="B729" t="s">
        <v>16484</v>
      </c>
      <c r="C729" t="s">
        <v>53594</v>
      </c>
      <c r="D729" t="s">
        <v>47873</v>
      </c>
    </row>
    <row r="730" spans="1:4" x14ac:dyDescent="0.25">
      <c r="A730" t="s">
        <v>45175</v>
      </c>
      <c r="B730" t="s">
        <v>45176</v>
      </c>
      <c r="C730" t="s">
        <v>64421</v>
      </c>
      <c r="D730" t="s">
        <v>47873</v>
      </c>
    </row>
    <row r="731" spans="1:4" x14ac:dyDescent="0.25">
      <c r="A731" t="s">
        <v>1587</v>
      </c>
      <c r="B731" t="s">
        <v>1588</v>
      </c>
      <c r="C731" t="s">
        <v>48162</v>
      </c>
      <c r="D731" t="s">
        <v>47873</v>
      </c>
    </row>
    <row r="732" spans="1:4" x14ac:dyDescent="0.25">
      <c r="A732" t="s">
        <v>35005</v>
      </c>
      <c r="B732" t="s">
        <v>35006</v>
      </c>
      <c r="C732" t="s">
        <v>60336</v>
      </c>
      <c r="D732" t="s">
        <v>47873</v>
      </c>
    </row>
    <row r="733" spans="1:4" x14ac:dyDescent="0.25">
      <c r="A733" t="s">
        <v>31366</v>
      </c>
      <c r="B733" t="s">
        <v>31367</v>
      </c>
      <c r="C733" t="s">
        <v>58955</v>
      </c>
      <c r="D733" t="s">
        <v>47873</v>
      </c>
    </row>
    <row r="734" spans="1:4" x14ac:dyDescent="0.25">
      <c r="A734" t="s">
        <v>45969</v>
      </c>
      <c r="B734" t="s">
        <v>45970</v>
      </c>
      <c r="C734" t="s">
        <v>64694</v>
      </c>
      <c r="D734" t="s">
        <v>47873</v>
      </c>
    </row>
    <row r="735" spans="1:4" x14ac:dyDescent="0.25">
      <c r="A735" t="s">
        <v>16145</v>
      </c>
      <c r="B735" t="s">
        <v>16146</v>
      </c>
      <c r="C735"/>
      <c r="D735" t="s">
        <v>47880</v>
      </c>
    </row>
    <row r="736" spans="1:4" x14ac:dyDescent="0.25">
      <c r="A736" t="s">
        <v>23229</v>
      </c>
      <c r="B736" t="s">
        <v>23230</v>
      </c>
      <c r="C736"/>
      <c r="D736" t="s">
        <v>47880</v>
      </c>
    </row>
    <row r="737" spans="1:4" x14ac:dyDescent="0.25">
      <c r="A737" t="s">
        <v>42897</v>
      </c>
      <c r="B737" t="s">
        <v>23230</v>
      </c>
      <c r="C737"/>
      <c r="D737" t="s">
        <v>47880</v>
      </c>
    </row>
    <row r="738" spans="1:4" x14ac:dyDescent="0.25">
      <c r="A738" t="s">
        <v>43168</v>
      </c>
      <c r="B738" t="s">
        <v>43169</v>
      </c>
      <c r="C738"/>
      <c r="D738" t="s">
        <v>47880</v>
      </c>
    </row>
    <row r="739" spans="1:4" x14ac:dyDescent="0.25">
      <c r="A739" t="s">
        <v>43170</v>
      </c>
      <c r="B739" t="s">
        <v>43169</v>
      </c>
      <c r="C739"/>
      <c r="D739" t="s">
        <v>47880</v>
      </c>
    </row>
    <row r="740" spans="1:4" x14ac:dyDescent="0.25">
      <c r="A740" t="s">
        <v>10513</v>
      </c>
      <c r="B740" t="s">
        <v>10514</v>
      </c>
      <c r="C740"/>
      <c r="D740" t="s">
        <v>47880</v>
      </c>
    </row>
    <row r="741" spans="1:4" x14ac:dyDescent="0.25">
      <c r="A741" t="s">
        <v>31842</v>
      </c>
      <c r="B741" t="s">
        <v>31843</v>
      </c>
      <c r="C741"/>
      <c r="D741" t="s">
        <v>47880</v>
      </c>
    </row>
    <row r="742" spans="1:4" x14ac:dyDescent="0.25">
      <c r="A742" t="s">
        <v>36403</v>
      </c>
      <c r="B742" t="s">
        <v>36404</v>
      </c>
      <c r="C742" t="s">
        <v>60885</v>
      </c>
      <c r="D742" t="s">
        <v>47873</v>
      </c>
    </row>
    <row r="743" spans="1:4" x14ac:dyDescent="0.25">
      <c r="A743" t="s">
        <v>30894</v>
      </c>
      <c r="B743" t="s">
        <v>30895</v>
      </c>
      <c r="C743" t="s">
        <v>58780</v>
      </c>
      <c r="D743" t="s">
        <v>47873</v>
      </c>
    </row>
    <row r="744" spans="1:4" x14ac:dyDescent="0.25">
      <c r="A744" t="s">
        <v>19743</v>
      </c>
      <c r="B744" t="s">
        <v>19744</v>
      </c>
      <c r="C744" t="s">
        <v>54764</v>
      </c>
      <c r="D744" t="s">
        <v>47873</v>
      </c>
    </row>
    <row r="745" spans="1:4" x14ac:dyDescent="0.25">
      <c r="A745" t="s">
        <v>5463</v>
      </c>
      <c r="B745" t="s">
        <v>5464</v>
      </c>
      <c r="C745" t="s">
        <v>49562</v>
      </c>
      <c r="D745" t="s">
        <v>47873</v>
      </c>
    </row>
    <row r="746" spans="1:4" x14ac:dyDescent="0.25">
      <c r="A746" t="s">
        <v>45888</v>
      </c>
      <c r="B746" t="s">
        <v>45889</v>
      </c>
      <c r="C746" t="s">
        <v>64665</v>
      </c>
      <c r="D746" t="s">
        <v>47873</v>
      </c>
    </row>
    <row r="747" spans="1:4" x14ac:dyDescent="0.25">
      <c r="A747" t="s">
        <v>36802</v>
      </c>
      <c r="B747" t="s">
        <v>36803</v>
      </c>
      <c r="C747" t="s">
        <v>61038</v>
      </c>
      <c r="D747" t="s">
        <v>47873</v>
      </c>
    </row>
    <row r="748" spans="1:4" x14ac:dyDescent="0.25">
      <c r="A748" t="s">
        <v>36520</v>
      </c>
      <c r="B748" t="s">
        <v>36521</v>
      </c>
      <c r="C748" t="s">
        <v>60931</v>
      </c>
      <c r="D748" t="s">
        <v>47873</v>
      </c>
    </row>
    <row r="749" spans="1:4" x14ac:dyDescent="0.25">
      <c r="A749" t="s">
        <v>16868</v>
      </c>
      <c r="B749" t="s">
        <v>16869</v>
      </c>
      <c r="C749" t="s">
        <v>53743</v>
      </c>
      <c r="D749" t="s">
        <v>47873</v>
      </c>
    </row>
    <row r="750" spans="1:4" x14ac:dyDescent="0.25">
      <c r="A750" t="s">
        <v>35527</v>
      </c>
      <c r="B750" t="s">
        <v>35528</v>
      </c>
      <c r="C750" t="s">
        <v>60536</v>
      </c>
      <c r="D750" t="s">
        <v>47873</v>
      </c>
    </row>
    <row r="751" spans="1:4" x14ac:dyDescent="0.25">
      <c r="A751" t="s">
        <v>16208</v>
      </c>
      <c r="B751" t="s">
        <v>16209</v>
      </c>
      <c r="C751"/>
      <c r="D751" t="s">
        <v>47880</v>
      </c>
    </row>
    <row r="752" spans="1:4" x14ac:dyDescent="0.25">
      <c r="A752" t="s">
        <v>31669</v>
      </c>
      <c r="B752" t="s">
        <v>31670</v>
      </c>
      <c r="C752" t="s">
        <v>59065</v>
      </c>
      <c r="D752" t="s">
        <v>47873</v>
      </c>
    </row>
    <row r="753" spans="1:4" x14ac:dyDescent="0.25">
      <c r="A753" t="s">
        <v>25559</v>
      </c>
      <c r="B753" t="s">
        <v>25560</v>
      </c>
      <c r="C753"/>
      <c r="D753" t="s">
        <v>47880</v>
      </c>
    </row>
    <row r="754" spans="1:4" x14ac:dyDescent="0.25">
      <c r="A754" t="s">
        <v>21435</v>
      </c>
      <c r="B754" t="s">
        <v>21436</v>
      </c>
      <c r="C754"/>
      <c r="D754" t="s">
        <v>47880</v>
      </c>
    </row>
    <row r="755" spans="1:4" x14ac:dyDescent="0.25">
      <c r="A755" t="s">
        <v>9051</v>
      </c>
      <c r="B755" t="s">
        <v>9052</v>
      </c>
      <c r="C755"/>
      <c r="D755" t="s">
        <v>47880</v>
      </c>
    </row>
    <row r="756" spans="1:4" x14ac:dyDescent="0.25">
      <c r="A756" t="s">
        <v>32717</v>
      </c>
      <c r="B756" t="s">
        <v>9052</v>
      </c>
      <c r="C756"/>
      <c r="D756" t="s">
        <v>47880</v>
      </c>
    </row>
    <row r="757" spans="1:4" x14ac:dyDescent="0.25">
      <c r="A757" t="s">
        <v>32212</v>
      </c>
      <c r="B757" t="s">
        <v>32213</v>
      </c>
      <c r="C757" t="s">
        <v>59267</v>
      </c>
      <c r="D757" t="s">
        <v>47873</v>
      </c>
    </row>
    <row r="758" spans="1:4" x14ac:dyDescent="0.25">
      <c r="A758" t="s">
        <v>2669</v>
      </c>
      <c r="B758" t="s">
        <v>2670</v>
      </c>
      <c r="C758"/>
      <c r="D758" t="s">
        <v>47880</v>
      </c>
    </row>
    <row r="759" spans="1:4" x14ac:dyDescent="0.25">
      <c r="A759" t="s">
        <v>18456</v>
      </c>
      <c r="B759" t="s">
        <v>2670</v>
      </c>
      <c r="C759"/>
      <c r="D759" t="s">
        <v>47880</v>
      </c>
    </row>
    <row r="760" spans="1:4" x14ac:dyDescent="0.25">
      <c r="A760" t="s">
        <v>18790</v>
      </c>
      <c r="B760" t="s">
        <v>18791</v>
      </c>
      <c r="C760"/>
      <c r="D760" t="s">
        <v>47880</v>
      </c>
    </row>
    <row r="761" spans="1:4" x14ac:dyDescent="0.25">
      <c r="A761" t="s">
        <v>8663</v>
      </c>
      <c r="B761" t="s">
        <v>8664</v>
      </c>
      <c r="C761"/>
      <c r="D761" t="s">
        <v>47880</v>
      </c>
    </row>
    <row r="762" spans="1:4" x14ac:dyDescent="0.25">
      <c r="A762" t="s">
        <v>47120</v>
      </c>
      <c r="B762" t="s">
        <v>47121</v>
      </c>
      <c r="C762"/>
      <c r="D762" t="s">
        <v>47880</v>
      </c>
    </row>
    <row r="763" spans="1:4" x14ac:dyDescent="0.25">
      <c r="A763" t="s">
        <v>26733</v>
      </c>
      <c r="B763" t="s">
        <v>26734</v>
      </c>
      <c r="C763"/>
      <c r="D763" t="s">
        <v>47880</v>
      </c>
    </row>
    <row r="764" spans="1:4" x14ac:dyDescent="0.25">
      <c r="A764" t="s">
        <v>3232</v>
      </c>
      <c r="B764" t="s">
        <v>3233</v>
      </c>
      <c r="C764" t="s">
        <v>48730</v>
      </c>
      <c r="D764" t="s">
        <v>47873</v>
      </c>
    </row>
    <row r="765" spans="1:4" x14ac:dyDescent="0.25">
      <c r="A765" t="s">
        <v>33910</v>
      </c>
      <c r="B765" t="s">
        <v>33911</v>
      </c>
      <c r="C765" t="s">
        <v>59924</v>
      </c>
      <c r="D765" t="s">
        <v>47873</v>
      </c>
    </row>
    <row r="766" spans="1:4" x14ac:dyDescent="0.25">
      <c r="A766" t="s">
        <v>36685</v>
      </c>
      <c r="B766" t="s">
        <v>36686</v>
      </c>
      <c r="C766" t="s">
        <v>60994</v>
      </c>
      <c r="D766" t="s">
        <v>47873</v>
      </c>
    </row>
    <row r="767" spans="1:4" x14ac:dyDescent="0.25">
      <c r="A767" t="s">
        <v>38538</v>
      </c>
      <c r="B767" t="s">
        <v>38539</v>
      </c>
      <c r="C767" t="s">
        <v>61733</v>
      </c>
      <c r="D767" t="s">
        <v>47873</v>
      </c>
    </row>
    <row r="768" spans="1:4" x14ac:dyDescent="0.25">
      <c r="A768" t="s">
        <v>24457</v>
      </c>
      <c r="B768" t="s">
        <v>24458</v>
      </c>
      <c r="C768" t="s">
        <v>56471</v>
      </c>
      <c r="D768" t="s">
        <v>47873</v>
      </c>
    </row>
    <row r="769" spans="1:4" x14ac:dyDescent="0.25">
      <c r="A769" t="s">
        <v>45375</v>
      </c>
      <c r="B769" t="s">
        <v>24458</v>
      </c>
      <c r="C769" t="s">
        <v>64482</v>
      </c>
      <c r="D769" t="s">
        <v>47873</v>
      </c>
    </row>
    <row r="770" spans="1:4" x14ac:dyDescent="0.25">
      <c r="A770" t="s">
        <v>26086</v>
      </c>
      <c r="B770" t="s">
        <v>26087</v>
      </c>
      <c r="C770" t="s">
        <v>57068</v>
      </c>
      <c r="D770" t="s">
        <v>47873</v>
      </c>
    </row>
    <row r="771" spans="1:4" x14ac:dyDescent="0.25">
      <c r="A771" t="s">
        <v>29337</v>
      </c>
      <c r="B771" t="s">
        <v>29338</v>
      </c>
      <c r="C771" t="s">
        <v>58231</v>
      </c>
      <c r="D771" t="s">
        <v>47873</v>
      </c>
    </row>
    <row r="772" spans="1:4" x14ac:dyDescent="0.25">
      <c r="A772" t="s">
        <v>36162</v>
      </c>
      <c r="B772" t="s">
        <v>36163</v>
      </c>
      <c r="C772" t="s">
        <v>60780</v>
      </c>
      <c r="D772" t="s">
        <v>47873</v>
      </c>
    </row>
    <row r="773" spans="1:4" x14ac:dyDescent="0.25">
      <c r="A773" t="s">
        <v>38487</v>
      </c>
      <c r="B773" t="s">
        <v>38488</v>
      </c>
      <c r="C773" t="s">
        <v>61710</v>
      </c>
      <c r="D773" t="s">
        <v>47873</v>
      </c>
    </row>
    <row r="774" spans="1:4" x14ac:dyDescent="0.25">
      <c r="A774" t="s">
        <v>4964</v>
      </c>
      <c r="B774" t="s">
        <v>4965</v>
      </c>
      <c r="C774" t="s">
        <v>49379</v>
      </c>
      <c r="D774" t="s">
        <v>47873</v>
      </c>
    </row>
    <row r="775" spans="1:4" x14ac:dyDescent="0.25">
      <c r="A775" t="s">
        <v>26935</v>
      </c>
      <c r="B775" t="s">
        <v>26936</v>
      </c>
      <c r="C775" t="s">
        <v>57379</v>
      </c>
      <c r="D775" t="s">
        <v>47873</v>
      </c>
    </row>
    <row r="776" spans="1:4" x14ac:dyDescent="0.25">
      <c r="A776" t="s">
        <v>21059</v>
      </c>
      <c r="B776" t="s">
        <v>21060</v>
      </c>
      <c r="C776"/>
      <c r="D776" t="s">
        <v>47880</v>
      </c>
    </row>
    <row r="777" spans="1:4" x14ac:dyDescent="0.25">
      <c r="A777" t="s">
        <v>23387</v>
      </c>
      <c r="B777" t="s">
        <v>23388</v>
      </c>
      <c r="C777" t="s">
        <v>56068</v>
      </c>
      <c r="D777" t="s">
        <v>47873</v>
      </c>
    </row>
    <row r="778" spans="1:4" x14ac:dyDescent="0.25">
      <c r="A778" t="s">
        <v>36916</v>
      </c>
      <c r="B778" t="s">
        <v>36917</v>
      </c>
      <c r="C778"/>
      <c r="D778" t="s">
        <v>47880</v>
      </c>
    </row>
    <row r="779" spans="1:4" x14ac:dyDescent="0.25">
      <c r="A779" t="s">
        <v>29330</v>
      </c>
      <c r="B779" t="s">
        <v>29331</v>
      </c>
      <c r="C779"/>
      <c r="D779" t="s">
        <v>47880</v>
      </c>
    </row>
    <row r="780" spans="1:4" x14ac:dyDescent="0.25">
      <c r="A780" t="s">
        <v>42544</v>
      </c>
      <c r="B780" t="s">
        <v>42545</v>
      </c>
      <c r="C780"/>
      <c r="D780" t="s">
        <v>47880</v>
      </c>
    </row>
    <row r="781" spans="1:4" x14ac:dyDescent="0.25">
      <c r="A781" t="s">
        <v>5090</v>
      </c>
      <c r="B781" t="s">
        <v>5091</v>
      </c>
      <c r="C781" t="s">
        <v>49430</v>
      </c>
      <c r="D781" t="s">
        <v>47873</v>
      </c>
    </row>
    <row r="782" spans="1:4" x14ac:dyDescent="0.25">
      <c r="A782" t="s">
        <v>38219</v>
      </c>
      <c r="B782" t="s">
        <v>38220</v>
      </c>
      <c r="C782" t="s">
        <v>61600</v>
      </c>
      <c r="D782" t="s">
        <v>47873</v>
      </c>
    </row>
    <row r="783" spans="1:4" x14ac:dyDescent="0.25">
      <c r="A783" t="s">
        <v>37799</v>
      </c>
      <c r="B783" t="s">
        <v>37800</v>
      </c>
      <c r="C783" t="s">
        <v>61421</v>
      </c>
      <c r="D783" t="s">
        <v>47873</v>
      </c>
    </row>
    <row r="784" spans="1:4" x14ac:dyDescent="0.25">
      <c r="A784" t="s">
        <v>38359</v>
      </c>
      <c r="B784" t="s">
        <v>38360</v>
      </c>
      <c r="C784" t="s">
        <v>61654</v>
      </c>
      <c r="D784" t="s">
        <v>47873</v>
      </c>
    </row>
    <row r="785" spans="1:4" x14ac:dyDescent="0.25">
      <c r="A785" t="s">
        <v>39454</v>
      </c>
      <c r="B785" t="s">
        <v>39455</v>
      </c>
      <c r="C785"/>
      <c r="D785" t="s">
        <v>47880</v>
      </c>
    </row>
    <row r="786" spans="1:4" x14ac:dyDescent="0.25">
      <c r="A786" t="s">
        <v>16904</v>
      </c>
      <c r="B786" t="s">
        <v>16905</v>
      </c>
      <c r="C786" t="s">
        <v>53753</v>
      </c>
      <c r="D786" t="s">
        <v>47873</v>
      </c>
    </row>
    <row r="787" spans="1:4" x14ac:dyDescent="0.25">
      <c r="A787" t="s">
        <v>19948</v>
      </c>
      <c r="B787" t="s">
        <v>19949</v>
      </c>
      <c r="C787"/>
      <c r="D787" t="s">
        <v>47880</v>
      </c>
    </row>
    <row r="788" spans="1:4" x14ac:dyDescent="0.25">
      <c r="A788" t="s">
        <v>2098</v>
      </c>
      <c r="B788" t="s">
        <v>2099</v>
      </c>
      <c r="C788"/>
      <c r="D788" t="s">
        <v>47880</v>
      </c>
    </row>
    <row r="789" spans="1:4" x14ac:dyDescent="0.25">
      <c r="A789" t="s">
        <v>36896</v>
      </c>
      <c r="B789" t="s">
        <v>36897</v>
      </c>
      <c r="C789"/>
      <c r="D789" t="s">
        <v>47880</v>
      </c>
    </row>
    <row r="790" spans="1:4" x14ac:dyDescent="0.25">
      <c r="A790" t="s">
        <v>10956</v>
      </c>
      <c r="B790" t="s">
        <v>10957</v>
      </c>
      <c r="C790"/>
      <c r="D790" t="s">
        <v>47880</v>
      </c>
    </row>
    <row r="791" spans="1:4" x14ac:dyDescent="0.25">
      <c r="A791" t="s">
        <v>17148</v>
      </c>
      <c r="B791" t="s">
        <v>17149</v>
      </c>
      <c r="C791"/>
      <c r="D791" t="s">
        <v>47880</v>
      </c>
    </row>
    <row r="792" spans="1:4" x14ac:dyDescent="0.25">
      <c r="A792" t="s">
        <v>23721</v>
      </c>
      <c r="B792" t="s">
        <v>23722</v>
      </c>
      <c r="C792" t="s">
        <v>56200</v>
      </c>
      <c r="D792" t="s">
        <v>47873</v>
      </c>
    </row>
    <row r="793" spans="1:4" x14ac:dyDescent="0.25">
      <c r="A793" t="s">
        <v>29542</v>
      </c>
      <c r="B793" t="s">
        <v>29543</v>
      </c>
      <c r="C793"/>
      <c r="D793" t="s">
        <v>47880</v>
      </c>
    </row>
    <row r="794" spans="1:4" x14ac:dyDescent="0.25">
      <c r="A794" t="s">
        <v>15154</v>
      </c>
      <c r="B794" t="s">
        <v>15155</v>
      </c>
      <c r="C794" t="s">
        <v>53108</v>
      </c>
      <c r="D794" t="s">
        <v>47873</v>
      </c>
    </row>
    <row r="795" spans="1:4" x14ac:dyDescent="0.25">
      <c r="A795" t="s">
        <v>7837</v>
      </c>
      <c r="B795" t="s">
        <v>7838</v>
      </c>
      <c r="C795" t="s">
        <v>50415</v>
      </c>
      <c r="D795" t="s">
        <v>47873</v>
      </c>
    </row>
    <row r="796" spans="1:4" x14ac:dyDescent="0.25">
      <c r="A796" t="s">
        <v>7496</v>
      </c>
      <c r="B796" t="s">
        <v>7497</v>
      </c>
      <c r="C796"/>
      <c r="D796" t="s">
        <v>47880</v>
      </c>
    </row>
    <row r="797" spans="1:4" x14ac:dyDescent="0.25">
      <c r="A797" t="s">
        <v>42373</v>
      </c>
      <c r="B797" t="s">
        <v>42374</v>
      </c>
      <c r="C797" t="s">
        <v>63442</v>
      </c>
      <c r="D797" t="s">
        <v>47873</v>
      </c>
    </row>
    <row r="798" spans="1:4" x14ac:dyDescent="0.25">
      <c r="A798" t="s">
        <v>25097</v>
      </c>
      <c r="B798" t="s">
        <v>25098</v>
      </c>
      <c r="C798" t="s">
        <v>56710</v>
      </c>
      <c r="D798" t="s">
        <v>47873</v>
      </c>
    </row>
    <row r="799" spans="1:4" x14ac:dyDescent="0.25">
      <c r="A799" t="s">
        <v>21932</v>
      </c>
      <c r="B799" t="s">
        <v>21933</v>
      </c>
      <c r="C799" t="s">
        <v>55536</v>
      </c>
      <c r="D799" t="s">
        <v>47873</v>
      </c>
    </row>
    <row r="800" spans="1:4" x14ac:dyDescent="0.25">
      <c r="A800" t="s">
        <v>22170</v>
      </c>
      <c r="B800" t="s">
        <v>21933</v>
      </c>
      <c r="C800" t="s">
        <v>55623</v>
      </c>
      <c r="D800" t="s">
        <v>47873</v>
      </c>
    </row>
    <row r="801" spans="1:4" x14ac:dyDescent="0.25">
      <c r="A801" t="s">
        <v>18162</v>
      </c>
      <c r="B801" t="s">
        <v>18163</v>
      </c>
      <c r="C801" t="s">
        <v>54208</v>
      </c>
      <c r="D801" t="s">
        <v>47873</v>
      </c>
    </row>
    <row r="802" spans="1:4" x14ac:dyDescent="0.25">
      <c r="A802" t="s">
        <v>24352</v>
      </c>
      <c r="B802" t="s">
        <v>24353</v>
      </c>
      <c r="C802" t="s">
        <v>56432</v>
      </c>
      <c r="D802" t="s">
        <v>47873</v>
      </c>
    </row>
    <row r="803" spans="1:4" x14ac:dyDescent="0.25">
      <c r="A803" t="s">
        <v>5902</v>
      </c>
      <c r="B803" t="s">
        <v>5903</v>
      </c>
      <c r="C803"/>
      <c r="D803" t="s">
        <v>47880</v>
      </c>
    </row>
    <row r="804" spans="1:4" x14ac:dyDescent="0.25">
      <c r="A804" t="s">
        <v>11913</v>
      </c>
      <c r="B804" t="s">
        <v>11914</v>
      </c>
      <c r="C804"/>
      <c r="D804" t="s">
        <v>47880</v>
      </c>
    </row>
    <row r="805" spans="1:4" x14ac:dyDescent="0.25">
      <c r="A805" t="s">
        <v>47437</v>
      </c>
      <c r="B805" t="s">
        <v>47438</v>
      </c>
      <c r="C805"/>
      <c r="D805" t="s">
        <v>47880</v>
      </c>
    </row>
    <row r="806" spans="1:4" x14ac:dyDescent="0.25">
      <c r="A806" t="s">
        <v>22646</v>
      </c>
      <c r="B806" t="s">
        <v>22647</v>
      </c>
      <c r="C806"/>
      <c r="D806" t="s">
        <v>47880</v>
      </c>
    </row>
    <row r="807" spans="1:4" x14ac:dyDescent="0.25">
      <c r="A807" t="s">
        <v>34925</v>
      </c>
      <c r="B807" t="s">
        <v>34926</v>
      </c>
      <c r="C807"/>
      <c r="D807" t="s">
        <v>47880</v>
      </c>
    </row>
    <row r="808" spans="1:4" x14ac:dyDescent="0.25">
      <c r="A808" t="s">
        <v>47047</v>
      </c>
      <c r="B808" t="s">
        <v>47048</v>
      </c>
      <c r="C808"/>
      <c r="D808" t="s">
        <v>47880</v>
      </c>
    </row>
    <row r="809" spans="1:4" x14ac:dyDescent="0.25">
      <c r="A809" t="s">
        <v>8931</v>
      </c>
      <c r="B809" t="s">
        <v>8932</v>
      </c>
      <c r="C809" t="s">
        <v>50794</v>
      </c>
      <c r="D809" t="s">
        <v>47873</v>
      </c>
    </row>
    <row r="810" spans="1:4" x14ac:dyDescent="0.25">
      <c r="A810" t="s">
        <v>15340</v>
      </c>
      <c r="B810" t="s">
        <v>15341</v>
      </c>
      <c r="C810"/>
      <c r="D810" t="s">
        <v>47880</v>
      </c>
    </row>
    <row r="811" spans="1:4" x14ac:dyDescent="0.25">
      <c r="A811" t="s">
        <v>37363</v>
      </c>
      <c r="B811" t="s">
        <v>37364</v>
      </c>
      <c r="C811"/>
      <c r="D811" t="s">
        <v>47880</v>
      </c>
    </row>
    <row r="812" spans="1:4" x14ac:dyDescent="0.25">
      <c r="A812" t="s">
        <v>15962</v>
      </c>
      <c r="B812" t="s">
        <v>15963</v>
      </c>
      <c r="C812"/>
      <c r="D812" t="s">
        <v>47880</v>
      </c>
    </row>
    <row r="813" spans="1:4" x14ac:dyDescent="0.25">
      <c r="A813" t="s">
        <v>13387</v>
      </c>
      <c r="B813" t="s">
        <v>13388</v>
      </c>
      <c r="C813"/>
      <c r="D813" t="s">
        <v>47880</v>
      </c>
    </row>
    <row r="814" spans="1:4" x14ac:dyDescent="0.25">
      <c r="A814" t="s">
        <v>26225</v>
      </c>
      <c r="B814" t="s">
        <v>26226</v>
      </c>
      <c r="C814"/>
      <c r="D814" t="s">
        <v>47880</v>
      </c>
    </row>
    <row r="815" spans="1:4" x14ac:dyDescent="0.25">
      <c r="A815" t="s">
        <v>20959</v>
      </c>
      <c r="B815" t="s">
        <v>20960</v>
      </c>
      <c r="C815" t="s">
        <v>55183</v>
      </c>
      <c r="D815" t="s">
        <v>47880</v>
      </c>
    </row>
    <row r="816" spans="1:4" x14ac:dyDescent="0.25">
      <c r="A816" t="s">
        <v>3511</v>
      </c>
      <c r="B816" t="s">
        <v>3512</v>
      </c>
      <c r="C816" t="s">
        <v>48603</v>
      </c>
      <c r="D816" t="s">
        <v>47880</v>
      </c>
    </row>
    <row r="817" spans="1:4" x14ac:dyDescent="0.25">
      <c r="A817" t="s">
        <v>24255</v>
      </c>
      <c r="B817" t="s">
        <v>24256</v>
      </c>
      <c r="C817" t="s">
        <v>56396</v>
      </c>
      <c r="D817" t="s">
        <v>47873</v>
      </c>
    </row>
    <row r="818" spans="1:4" x14ac:dyDescent="0.25">
      <c r="A818" t="s">
        <v>28579</v>
      </c>
      <c r="B818" t="s">
        <v>28580</v>
      </c>
      <c r="C818"/>
      <c r="D818" t="s">
        <v>47880</v>
      </c>
    </row>
    <row r="819" spans="1:4" x14ac:dyDescent="0.25">
      <c r="A819" t="s">
        <v>28581</v>
      </c>
      <c r="B819" t="s">
        <v>28580</v>
      </c>
      <c r="C819"/>
      <c r="D819" t="s">
        <v>47880</v>
      </c>
    </row>
    <row r="820" spans="1:4" x14ac:dyDescent="0.25">
      <c r="A820" t="s">
        <v>19792</v>
      </c>
      <c r="B820" t="s">
        <v>19793</v>
      </c>
      <c r="C820"/>
      <c r="D820" t="s">
        <v>47880</v>
      </c>
    </row>
    <row r="821" spans="1:4" x14ac:dyDescent="0.25">
      <c r="A821" t="s">
        <v>11115</v>
      </c>
      <c r="B821" t="s">
        <v>11116</v>
      </c>
      <c r="C821"/>
      <c r="D821" t="s">
        <v>47880</v>
      </c>
    </row>
    <row r="822" spans="1:4" x14ac:dyDescent="0.25">
      <c r="A822" t="s">
        <v>3922</v>
      </c>
      <c r="B822" t="s">
        <v>3923</v>
      </c>
      <c r="C822" t="s">
        <v>48985</v>
      </c>
      <c r="D822" t="s">
        <v>47873</v>
      </c>
    </row>
    <row r="823" spans="1:4" x14ac:dyDescent="0.25">
      <c r="A823" t="s">
        <v>31132</v>
      </c>
      <c r="B823" t="s">
        <v>31133</v>
      </c>
      <c r="C823"/>
      <c r="D823" t="s">
        <v>47880</v>
      </c>
    </row>
    <row r="824" spans="1:4" x14ac:dyDescent="0.25">
      <c r="A824" t="s">
        <v>25454</v>
      </c>
      <c r="B824" t="s">
        <v>25455</v>
      </c>
      <c r="C824" t="s">
        <v>56836</v>
      </c>
      <c r="D824" t="s">
        <v>47873</v>
      </c>
    </row>
    <row r="825" spans="1:4" x14ac:dyDescent="0.25">
      <c r="A825" t="s">
        <v>3962</v>
      </c>
      <c r="B825" t="s">
        <v>3963</v>
      </c>
      <c r="C825" t="s">
        <v>49005</v>
      </c>
      <c r="D825" t="s">
        <v>47873</v>
      </c>
    </row>
    <row r="826" spans="1:4" x14ac:dyDescent="0.25">
      <c r="A826" t="s">
        <v>9516</v>
      </c>
      <c r="B826" t="s">
        <v>9517</v>
      </c>
      <c r="C826"/>
      <c r="D826" t="s">
        <v>47880</v>
      </c>
    </row>
    <row r="827" spans="1:4" x14ac:dyDescent="0.25">
      <c r="A827" t="s">
        <v>5014</v>
      </c>
      <c r="B827" t="s">
        <v>5015</v>
      </c>
      <c r="C827" t="s">
        <v>49398</v>
      </c>
      <c r="D827" t="s">
        <v>47873</v>
      </c>
    </row>
    <row r="828" spans="1:4" x14ac:dyDescent="0.25">
      <c r="A828" t="s">
        <v>5525</v>
      </c>
      <c r="B828" t="s">
        <v>5526</v>
      </c>
      <c r="C828" t="s">
        <v>49585</v>
      </c>
      <c r="D828" t="s">
        <v>47873</v>
      </c>
    </row>
    <row r="829" spans="1:4" x14ac:dyDescent="0.25">
      <c r="A829" t="s">
        <v>4489</v>
      </c>
      <c r="B829" t="s">
        <v>4490</v>
      </c>
      <c r="C829" t="s">
        <v>49205</v>
      </c>
      <c r="D829" t="s">
        <v>47873</v>
      </c>
    </row>
    <row r="830" spans="1:4" x14ac:dyDescent="0.25">
      <c r="A830" t="s">
        <v>11238</v>
      </c>
      <c r="B830" t="s">
        <v>11239</v>
      </c>
      <c r="C830" t="s">
        <v>51618</v>
      </c>
      <c r="D830" t="s">
        <v>47873</v>
      </c>
    </row>
    <row r="831" spans="1:4" x14ac:dyDescent="0.25">
      <c r="A831" t="s">
        <v>43587</v>
      </c>
      <c r="B831" t="s">
        <v>43588</v>
      </c>
      <c r="C831"/>
      <c r="D831" t="s">
        <v>47880</v>
      </c>
    </row>
    <row r="832" spans="1:4" x14ac:dyDescent="0.25">
      <c r="A832" t="s">
        <v>11861</v>
      </c>
      <c r="B832" t="s">
        <v>11862</v>
      </c>
      <c r="C832"/>
      <c r="D832" t="s">
        <v>47880</v>
      </c>
    </row>
    <row r="833" spans="1:4" x14ac:dyDescent="0.25">
      <c r="A833" t="s">
        <v>22879</v>
      </c>
      <c r="B833" t="s">
        <v>22880</v>
      </c>
      <c r="C833" t="s">
        <v>55886</v>
      </c>
      <c r="D833" t="s">
        <v>47873</v>
      </c>
    </row>
    <row r="834" spans="1:4" x14ac:dyDescent="0.25">
      <c r="A834" t="s">
        <v>46255</v>
      </c>
      <c r="B834" t="s">
        <v>46256</v>
      </c>
      <c r="C834" t="s">
        <v>64795</v>
      </c>
      <c r="D834" t="s">
        <v>47873</v>
      </c>
    </row>
    <row r="835" spans="1:4" x14ac:dyDescent="0.25">
      <c r="A835" t="s">
        <v>23436</v>
      </c>
      <c r="B835" t="s">
        <v>23437</v>
      </c>
      <c r="C835" t="s">
        <v>56086</v>
      </c>
      <c r="D835" t="s">
        <v>47873</v>
      </c>
    </row>
    <row r="836" spans="1:4" x14ac:dyDescent="0.25">
      <c r="A836" t="s">
        <v>46192</v>
      </c>
      <c r="B836" t="s">
        <v>46193</v>
      </c>
      <c r="C836" t="s">
        <v>64773</v>
      </c>
      <c r="D836" t="s">
        <v>47873</v>
      </c>
    </row>
    <row r="837" spans="1:4" x14ac:dyDescent="0.25">
      <c r="A837" t="s">
        <v>14979</v>
      </c>
      <c r="B837" t="s">
        <v>14980</v>
      </c>
      <c r="C837" t="s">
        <v>53042</v>
      </c>
      <c r="D837" t="s">
        <v>47873</v>
      </c>
    </row>
    <row r="838" spans="1:4" x14ac:dyDescent="0.25">
      <c r="A838" t="s">
        <v>27677</v>
      </c>
      <c r="B838" t="s">
        <v>27678</v>
      </c>
      <c r="C838" t="s">
        <v>57632</v>
      </c>
      <c r="D838" t="s">
        <v>47873</v>
      </c>
    </row>
    <row r="839" spans="1:4" x14ac:dyDescent="0.25">
      <c r="A839" t="s">
        <v>3515</v>
      </c>
      <c r="B839" t="s">
        <v>3516</v>
      </c>
      <c r="C839" t="s">
        <v>48833</v>
      </c>
      <c r="D839" t="s">
        <v>47873</v>
      </c>
    </row>
    <row r="840" spans="1:4" x14ac:dyDescent="0.25">
      <c r="A840" t="s">
        <v>11411</v>
      </c>
      <c r="B840" t="s">
        <v>11412</v>
      </c>
      <c r="C840" t="s">
        <v>51675</v>
      </c>
      <c r="D840" t="s">
        <v>47873</v>
      </c>
    </row>
    <row r="841" spans="1:4" x14ac:dyDescent="0.25">
      <c r="A841" t="s">
        <v>2450</v>
      </c>
      <c r="B841" t="s">
        <v>2451</v>
      </c>
      <c r="C841" t="s">
        <v>48452</v>
      </c>
      <c r="D841" t="s">
        <v>47873</v>
      </c>
    </row>
    <row r="842" spans="1:4" x14ac:dyDescent="0.25">
      <c r="A842" t="s">
        <v>5031</v>
      </c>
      <c r="B842" t="s">
        <v>5032</v>
      </c>
      <c r="C842" t="s">
        <v>49404</v>
      </c>
      <c r="D842" t="s">
        <v>47873</v>
      </c>
    </row>
    <row r="843" spans="1:4" x14ac:dyDescent="0.25">
      <c r="A843" t="s">
        <v>42180</v>
      </c>
      <c r="B843" t="s">
        <v>42181</v>
      </c>
      <c r="C843" t="s">
        <v>63372</v>
      </c>
      <c r="D843" t="s">
        <v>47873</v>
      </c>
    </row>
    <row r="844" spans="1:4" x14ac:dyDescent="0.25">
      <c r="A844" t="s">
        <v>44249</v>
      </c>
      <c r="B844" t="s">
        <v>44250</v>
      </c>
      <c r="C844" t="s">
        <v>64088</v>
      </c>
      <c r="D844" t="s">
        <v>47873</v>
      </c>
    </row>
    <row r="845" spans="1:4" x14ac:dyDescent="0.25">
      <c r="A845" t="s">
        <v>25845</v>
      </c>
      <c r="B845" t="s">
        <v>25846</v>
      </c>
      <c r="C845" t="s">
        <v>56984</v>
      </c>
      <c r="D845" t="s">
        <v>47873</v>
      </c>
    </row>
    <row r="846" spans="1:4" x14ac:dyDescent="0.25">
      <c r="A846" t="s">
        <v>46507</v>
      </c>
      <c r="B846" t="s">
        <v>46508</v>
      </c>
      <c r="C846"/>
      <c r="D846" t="s">
        <v>47880</v>
      </c>
    </row>
    <row r="847" spans="1:4" x14ac:dyDescent="0.25">
      <c r="A847" t="s">
        <v>46511</v>
      </c>
      <c r="B847" t="s">
        <v>46508</v>
      </c>
      <c r="C847"/>
      <c r="D847" t="s">
        <v>47880</v>
      </c>
    </row>
    <row r="848" spans="1:4" x14ac:dyDescent="0.25">
      <c r="A848" t="s">
        <v>46514</v>
      </c>
      <c r="B848" t="s">
        <v>46515</v>
      </c>
      <c r="C848"/>
      <c r="D848" t="s">
        <v>47880</v>
      </c>
    </row>
    <row r="849" spans="1:4" x14ac:dyDescent="0.25">
      <c r="A849" t="s">
        <v>1757</v>
      </c>
      <c r="B849" t="s">
        <v>1758</v>
      </c>
      <c r="C849"/>
      <c r="D849" t="s">
        <v>47873</v>
      </c>
    </row>
    <row r="850" spans="1:4" x14ac:dyDescent="0.25">
      <c r="A850" t="s">
        <v>15014</v>
      </c>
      <c r="B850" t="s">
        <v>1758</v>
      </c>
      <c r="C850" t="s">
        <v>53054</v>
      </c>
      <c r="D850" t="s">
        <v>47873</v>
      </c>
    </row>
    <row r="851" spans="1:4" x14ac:dyDescent="0.25">
      <c r="A851" t="s">
        <v>28037</v>
      </c>
      <c r="B851" t="s">
        <v>28038</v>
      </c>
      <c r="C851" t="s">
        <v>57762</v>
      </c>
      <c r="D851" t="s">
        <v>47873</v>
      </c>
    </row>
    <row r="852" spans="1:4" x14ac:dyDescent="0.25">
      <c r="A852" t="s">
        <v>14846</v>
      </c>
      <c r="B852" t="s">
        <v>14847</v>
      </c>
      <c r="C852" t="s">
        <v>52985</v>
      </c>
      <c r="D852" t="s">
        <v>47873</v>
      </c>
    </row>
    <row r="853" spans="1:4" x14ac:dyDescent="0.25">
      <c r="A853" t="s">
        <v>4128</v>
      </c>
      <c r="B853" t="s">
        <v>4129</v>
      </c>
      <c r="C853" t="s">
        <v>49074</v>
      </c>
      <c r="D853" t="s">
        <v>47873</v>
      </c>
    </row>
    <row r="854" spans="1:4" x14ac:dyDescent="0.25">
      <c r="A854" t="s">
        <v>3017</v>
      </c>
      <c r="B854" t="s">
        <v>3018</v>
      </c>
      <c r="C854" t="s">
        <v>48649</v>
      </c>
      <c r="D854" t="s">
        <v>47873</v>
      </c>
    </row>
    <row r="855" spans="1:4" x14ac:dyDescent="0.25">
      <c r="A855" t="s">
        <v>30301</v>
      </c>
      <c r="B855" t="s">
        <v>30302</v>
      </c>
      <c r="C855" t="s">
        <v>58573</v>
      </c>
      <c r="D855" t="s">
        <v>47873</v>
      </c>
    </row>
    <row r="856" spans="1:4" x14ac:dyDescent="0.25">
      <c r="A856" t="s">
        <v>16963</v>
      </c>
      <c r="B856" t="s">
        <v>16964</v>
      </c>
      <c r="C856" t="s">
        <v>53776</v>
      </c>
      <c r="D856" t="s">
        <v>47873</v>
      </c>
    </row>
    <row r="857" spans="1:4" x14ac:dyDescent="0.25">
      <c r="A857" t="s">
        <v>6310</v>
      </c>
      <c r="B857" t="s">
        <v>6311</v>
      </c>
      <c r="C857" t="s">
        <v>49861</v>
      </c>
      <c r="D857" t="s">
        <v>47873</v>
      </c>
    </row>
    <row r="858" spans="1:4" x14ac:dyDescent="0.25">
      <c r="A858" t="s">
        <v>27196</v>
      </c>
      <c r="B858" t="s">
        <v>27197</v>
      </c>
      <c r="C858" t="s">
        <v>57460</v>
      </c>
      <c r="D858" t="s">
        <v>47873</v>
      </c>
    </row>
    <row r="859" spans="1:4" x14ac:dyDescent="0.25">
      <c r="A859" t="s">
        <v>28260</v>
      </c>
      <c r="B859" t="s">
        <v>28261</v>
      </c>
      <c r="C859" t="s">
        <v>57845</v>
      </c>
      <c r="D859" t="s">
        <v>47873</v>
      </c>
    </row>
    <row r="860" spans="1:4" x14ac:dyDescent="0.25">
      <c r="A860" t="s">
        <v>28534</v>
      </c>
      <c r="B860" t="s">
        <v>28535</v>
      </c>
      <c r="C860" t="s">
        <v>57939</v>
      </c>
      <c r="D860" t="s">
        <v>47873</v>
      </c>
    </row>
    <row r="861" spans="1:4" x14ac:dyDescent="0.25">
      <c r="A861" t="s">
        <v>35871</v>
      </c>
      <c r="B861" t="s">
        <v>35872</v>
      </c>
      <c r="C861" t="s">
        <v>60670</v>
      </c>
      <c r="D861" t="s">
        <v>47873</v>
      </c>
    </row>
    <row r="862" spans="1:4" x14ac:dyDescent="0.25">
      <c r="A862" t="s">
        <v>25265</v>
      </c>
      <c r="B862" t="s">
        <v>25266</v>
      </c>
      <c r="C862" t="s">
        <v>56769</v>
      </c>
      <c r="D862" t="s">
        <v>47873</v>
      </c>
    </row>
    <row r="863" spans="1:4" x14ac:dyDescent="0.25">
      <c r="A863" t="s">
        <v>25043</v>
      </c>
      <c r="B863" t="s">
        <v>25044</v>
      </c>
      <c r="C863" t="s">
        <v>56687</v>
      </c>
      <c r="D863" t="s">
        <v>47873</v>
      </c>
    </row>
    <row r="864" spans="1:4" x14ac:dyDescent="0.25">
      <c r="A864" t="s">
        <v>2168</v>
      </c>
      <c r="B864" t="s">
        <v>2169</v>
      </c>
      <c r="C864"/>
      <c r="D864" t="s">
        <v>47880</v>
      </c>
    </row>
    <row r="865" spans="1:4" x14ac:dyDescent="0.25">
      <c r="A865" t="s">
        <v>15922</v>
      </c>
      <c r="B865" t="s">
        <v>15923</v>
      </c>
      <c r="C865"/>
      <c r="D865" t="s">
        <v>47880</v>
      </c>
    </row>
    <row r="866" spans="1:4" x14ac:dyDescent="0.25">
      <c r="A866" t="s">
        <v>9905</v>
      </c>
      <c r="B866" t="s">
        <v>9906</v>
      </c>
      <c r="C866" t="s">
        <v>51142</v>
      </c>
      <c r="D866" t="s">
        <v>47873</v>
      </c>
    </row>
    <row r="867" spans="1:4" x14ac:dyDescent="0.25">
      <c r="A867" t="s">
        <v>27983</v>
      </c>
      <c r="B867" t="s">
        <v>27984</v>
      </c>
      <c r="C867" t="s">
        <v>57745</v>
      </c>
      <c r="D867" t="s">
        <v>47873</v>
      </c>
    </row>
    <row r="868" spans="1:4" x14ac:dyDescent="0.25">
      <c r="A868" t="s">
        <v>22459</v>
      </c>
      <c r="B868" t="s">
        <v>22460</v>
      </c>
      <c r="C868" t="s">
        <v>55729</v>
      </c>
      <c r="D868" t="s">
        <v>47873</v>
      </c>
    </row>
    <row r="869" spans="1:4" x14ac:dyDescent="0.25">
      <c r="A869" t="s">
        <v>43513</v>
      </c>
      <c r="B869" t="s">
        <v>43514</v>
      </c>
      <c r="C869" t="s">
        <v>63839</v>
      </c>
      <c r="D869" t="s">
        <v>47873</v>
      </c>
    </row>
    <row r="870" spans="1:4" x14ac:dyDescent="0.25">
      <c r="A870" t="s">
        <v>47785</v>
      </c>
      <c r="B870" t="s">
        <v>47786</v>
      </c>
      <c r="C870" t="s">
        <v>65324</v>
      </c>
      <c r="D870" t="s">
        <v>47873</v>
      </c>
    </row>
    <row r="871" spans="1:4" x14ac:dyDescent="0.25">
      <c r="A871" t="s">
        <v>20733</v>
      </c>
      <c r="B871" t="s">
        <v>20734</v>
      </c>
      <c r="C871" t="s">
        <v>55099</v>
      </c>
      <c r="D871" t="s">
        <v>47873</v>
      </c>
    </row>
    <row r="872" spans="1:4" x14ac:dyDescent="0.25">
      <c r="A872" t="s">
        <v>41411</v>
      </c>
      <c r="B872" t="s">
        <v>41412</v>
      </c>
      <c r="C872" t="s">
        <v>63035</v>
      </c>
      <c r="D872" t="s">
        <v>47873</v>
      </c>
    </row>
    <row r="873" spans="1:4" x14ac:dyDescent="0.25">
      <c r="A873" t="s">
        <v>22292</v>
      </c>
      <c r="B873" t="s">
        <v>22293</v>
      </c>
      <c r="C873" t="s">
        <v>55673</v>
      </c>
      <c r="D873" t="s">
        <v>47873</v>
      </c>
    </row>
    <row r="874" spans="1:4" x14ac:dyDescent="0.25">
      <c r="A874" t="s">
        <v>18825</v>
      </c>
      <c r="B874" t="s">
        <v>18826</v>
      </c>
      <c r="C874" t="s">
        <v>54450</v>
      </c>
      <c r="D874" t="s">
        <v>47873</v>
      </c>
    </row>
    <row r="875" spans="1:4" x14ac:dyDescent="0.25">
      <c r="A875" t="s">
        <v>38825</v>
      </c>
      <c r="B875" t="s">
        <v>38826</v>
      </c>
      <c r="C875" t="s">
        <v>61867</v>
      </c>
      <c r="D875" t="s">
        <v>47873</v>
      </c>
    </row>
    <row r="876" spans="1:4" x14ac:dyDescent="0.25">
      <c r="A876" t="s">
        <v>24797</v>
      </c>
      <c r="B876" t="s">
        <v>24798</v>
      </c>
      <c r="C876" t="s">
        <v>56592</v>
      </c>
      <c r="D876" t="s">
        <v>47873</v>
      </c>
    </row>
    <row r="877" spans="1:4" x14ac:dyDescent="0.25">
      <c r="A877" t="s">
        <v>1561</v>
      </c>
      <c r="B877" t="s">
        <v>1562</v>
      </c>
      <c r="C877" t="s">
        <v>48154</v>
      </c>
      <c r="D877" t="s">
        <v>47873</v>
      </c>
    </row>
    <row r="878" spans="1:4" x14ac:dyDescent="0.25">
      <c r="A878" t="s">
        <v>12412</v>
      </c>
      <c r="B878" t="s">
        <v>12413</v>
      </c>
      <c r="C878" t="s">
        <v>52056</v>
      </c>
      <c r="D878" t="s">
        <v>47873</v>
      </c>
    </row>
    <row r="879" spans="1:4" x14ac:dyDescent="0.25">
      <c r="A879" t="s">
        <v>41383</v>
      </c>
      <c r="B879" t="s">
        <v>41384</v>
      </c>
      <c r="C879" t="s">
        <v>63022</v>
      </c>
      <c r="D879" t="s">
        <v>47873</v>
      </c>
    </row>
    <row r="880" spans="1:4" x14ac:dyDescent="0.25">
      <c r="A880" t="s">
        <v>34743</v>
      </c>
      <c r="B880" t="s">
        <v>34744</v>
      </c>
      <c r="C880" t="s">
        <v>60242</v>
      </c>
      <c r="D880" t="s">
        <v>47873</v>
      </c>
    </row>
    <row r="881" spans="1:4" x14ac:dyDescent="0.25">
      <c r="A881" t="s">
        <v>41289</v>
      </c>
      <c r="B881" t="s">
        <v>41290</v>
      </c>
      <c r="C881" t="s">
        <v>62984</v>
      </c>
      <c r="D881" t="s">
        <v>47873</v>
      </c>
    </row>
    <row r="882" spans="1:4" x14ac:dyDescent="0.25">
      <c r="A882" t="s">
        <v>34638</v>
      </c>
      <c r="B882" t="s">
        <v>34639</v>
      </c>
      <c r="C882" t="s">
        <v>60201</v>
      </c>
      <c r="D882" t="s">
        <v>47873</v>
      </c>
    </row>
    <row r="883" spans="1:4" x14ac:dyDescent="0.25">
      <c r="A883" t="s">
        <v>23237</v>
      </c>
      <c r="B883" t="s">
        <v>23238</v>
      </c>
      <c r="C883" t="s">
        <v>56014</v>
      </c>
      <c r="D883" t="s">
        <v>47873</v>
      </c>
    </row>
    <row r="884" spans="1:4" x14ac:dyDescent="0.25">
      <c r="A884" t="s">
        <v>19120</v>
      </c>
      <c r="B884" t="s">
        <v>19121</v>
      </c>
      <c r="C884"/>
      <c r="D884" t="s">
        <v>47880</v>
      </c>
    </row>
    <row r="885" spans="1:4" x14ac:dyDescent="0.25">
      <c r="A885" t="s">
        <v>28382</v>
      </c>
      <c r="B885" t="s">
        <v>28383</v>
      </c>
      <c r="C885"/>
      <c r="D885" t="s">
        <v>47880</v>
      </c>
    </row>
    <row r="886" spans="1:4" x14ac:dyDescent="0.25">
      <c r="A886" t="s">
        <v>20969</v>
      </c>
      <c r="B886" t="s">
        <v>20970</v>
      </c>
      <c r="C886" t="s">
        <v>55187</v>
      </c>
      <c r="D886" t="s">
        <v>47873</v>
      </c>
    </row>
    <row r="887" spans="1:4" x14ac:dyDescent="0.25">
      <c r="A887" t="s">
        <v>23956</v>
      </c>
      <c r="B887" t="s">
        <v>23957</v>
      </c>
      <c r="C887" t="s">
        <v>56291</v>
      </c>
      <c r="D887" t="s">
        <v>47873</v>
      </c>
    </row>
    <row r="888" spans="1:4" x14ac:dyDescent="0.25">
      <c r="A888" t="s">
        <v>9520</v>
      </c>
      <c r="B888" t="s">
        <v>9521</v>
      </c>
      <c r="C888" t="s">
        <v>51001</v>
      </c>
      <c r="D888" t="s">
        <v>47873</v>
      </c>
    </row>
    <row r="889" spans="1:4" x14ac:dyDescent="0.25">
      <c r="A889" t="s">
        <v>46463</v>
      </c>
      <c r="B889" t="s">
        <v>46464</v>
      </c>
      <c r="C889" t="s">
        <v>64870</v>
      </c>
      <c r="D889" t="s">
        <v>47873</v>
      </c>
    </row>
    <row r="890" spans="1:4" x14ac:dyDescent="0.25">
      <c r="A890" t="s">
        <v>42102</v>
      </c>
      <c r="B890" t="s">
        <v>42103</v>
      </c>
      <c r="C890" t="s">
        <v>63345</v>
      </c>
      <c r="D890" t="s">
        <v>47873</v>
      </c>
    </row>
    <row r="891" spans="1:4" x14ac:dyDescent="0.25">
      <c r="A891" t="s">
        <v>35553</v>
      </c>
      <c r="B891" t="s">
        <v>35554</v>
      </c>
      <c r="C891" t="s">
        <v>60547</v>
      </c>
      <c r="D891" t="s">
        <v>47873</v>
      </c>
    </row>
    <row r="892" spans="1:4" x14ac:dyDescent="0.25">
      <c r="A892" t="s">
        <v>17240</v>
      </c>
      <c r="B892" t="s">
        <v>17241</v>
      </c>
      <c r="C892"/>
      <c r="D892" t="s">
        <v>47880</v>
      </c>
    </row>
    <row r="893" spans="1:4" x14ac:dyDescent="0.25">
      <c r="A893" t="s">
        <v>34995</v>
      </c>
      <c r="B893" t="s">
        <v>34996</v>
      </c>
      <c r="C893" t="s">
        <v>60331</v>
      </c>
      <c r="D893" t="s">
        <v>47873</v>
      </c>
    </row>
    <row r="894" spans="1:4" x14ac:dyDescent="0.25">
      <c r="A894" t="s">
        <v>25735</v>
      </c>
      <c r="B894" t="s">
        <v>25736</v>
      </c>
      <c r="C894" t="s">
        <v>56942</v>
      </c>
      <c r="D894" t="s">
        <v>47873</v>
      </c>
    </row>
    <row r="895" spans="1:4" x14ac:dyDescent="0.25">
      <c r="A895" t="s">
        <v>30794</v>
      </c>
      <c r="B895" t="s">
        <v>30795</v>
      </c>
      <c r="C895" t="s">
        <v>58745</v>
      </c>
      <c r="D895" t="s">
        <v>47873</v>
      </c>
    </row>
    <row r="896" spans="1:4" x14ac:dyDescent="0.25">
      <c r="A896" t="s">
        <v>27071</v>
      </c>
      <c r="B896" t="s">
        <v>27072</v>
      </c>
      <c r="C896" t="s">
        <v>57421</v>
      </c>
      <c r="D896" t="s">
        <v>47873</v>
      </c>
    </row>
    <row r="897" spans="1:4" x14ac:dyDescent="0.25">
      <c r="A897" t="s">
        <v>22877</v>
      </c>
      <c r="B897" t="s">
        <v>22878</v>
      </c>
      <c r="C897"/>
      <c r="D897" t="s">
        <v>47880</v>
      </c>
    </row>
    <row r="898" spans="1:4" x14ac:dyDescent="0.25">
      <c r="A898" t="s">
        <v>24325</v>
      </c>
      <c r="B898" t="s">
        <v>24326</v>
      </c>
      <c r="C898" t="s">
        <v>56421</v>
      </c>
      <c r="D898" t="s">
        <v>47873</v>
      </c>
    </row>
    <row r="899" spans="1:4" x14ac:dyDescent="0.25">
      <c r="A899" t="s">
        <v>46701</v>
      </c>
      <c r="B899" t="s">
        <v>46702</v>
      </c>
      <c r="C899" t="s">
        <v>64952</v>
      </c>
      <c r="D899" t="s">
        <v>47873</v>
      </c>
    </row>
    <row r="900" spans="1:4" x14ac:dyDescent="0.25">
      <c r="A900" t="s">
        <v>24176</v>
      </c>
      <c r="B900" t="s">
        <v>24177</v>
      </c>
      <c r="C900"/>
      <c r="D900" t="s">
        <v>47880</v>
      </c>
    </row>
    <row r="901" spans="1:4" x14ac:dyDescent="0.25">
      <c r="A901" t="s">
        <v>9183</v>
      </c>
      <c r="B901" t="s">
        <v>9184</v>
      </c>
      <c r="C901"/>
      <c r="D901" t="s">
        <v>47880</v>
      </c>
    </row>
    <row r="902" spans="1:4" x14ac:dyDescent="0.25">
      <c r="A902" t="s">
        <v>25107</v>
      </c>
      <c r="B902" t="s">
        <v>25108</v>
      </c>
      <c r="C902" t="s">
        <v>56712</v>
      </c>
      <c r="D902" t="s">
        <v>47873</v>
      </c>
    </row>
    <row r="903" spans="1:4" x14ac:dyDescent="0.25">
      <c r="A903" t="s">
        <v>17694</v>
      </c>
      <c r="B903" t="s">
        <v>17695</v>
      </c>
      <c r="C903" t="s">
        <v>54035</v>
      </c>
      <c r="D903" t="s">
        <v>47873</v>
      </c>
    </row>
    <row r="904" spans="1:4" x14ac:dyDescent="0.25">
      <c r="A904" t="s">
        <v>12275</v>
      </c>
      <c r="B904" t="s">
        <v>12276</v>
      </c>
      <c r="C904" t="s">
        <v>52004</v>
      </c>
      <c r="D904" t="s">
        <v>47873</v>
      </c>
    </row>
    <row r="905" spans="1:4" x14ac:dyDescent="0.25">
      <c r="A905" t="s">
        <v>45517</v>
      </c>
      <c r="B905" t="s">
        <v>45518</v>
      </c>
      <c r="C905" t="s">
        <v>64538</v>
      </c>
      <c r="D905" t="s">
        <v>47873</v>
      </c>
    </row>
    <row r="906" spans="1:4" x14ac:dyDescent="0.25">
      <c r="A906" t="s">
        <v>45395</v>
      </c>
      <c r="B906" t="s">
        <v>45396</v>
      </c>
      <c r="C906" t="s">
        <v>64491</v>
      </c>
      <c r="D906" t="s">
        <v>47873</v>
      </c>
    </row>
    <row r="907" spans="1:4" x14ac:dyDescent="0.25">
      <c r="A907" t="s">
        <v>13671</v>
      </c>
      <c r="B907" t="s">
        <v>13672</v>
      </c>
      <c r="C907" t="s">
        <v>52548</v>
      </c>
      <c r="D907" t="s">
        <v>47873</v>
      </c>
    </row>
    <row r="908" spans="1:4" x14ac:dyDescent="0.25">
      <c r="A908" t="s">
        <v>2326</v>
      </c>
      <c r="B908" t="s">
        <v>2327</v>
      </c>
      <c r="C908" t="s">
        <v>48409</v>
      </c>
      <c r="D908" t="s">
        <v>47873</v>
      </c>
    </row>
    <row r="909" spans="1:4" x14ac:dyDescent="0.25">
      <c r="A909" t="s">
        <v>38683</v>
      </c>
      <c r="B909" t="s">
        <v>38684</v>
      </c>
      <c r="C909" t="s">
        <v>61797</v>
      </c>
      <c r="D909" t="s">
        <v>47873</v>
      </c>
    </row>
    <row r="910" spans="1:4" x14ac:dyDescent="0.25">
      <c r="A910" t="s">
        <v>9253</v>
      </c>
      <c r="B910" t="s">
        <v>9254</v>
      </c>
      <c r="C910"/>
      <c r="D910" t="s">
        <v>47880</v>
      </c>
    </row>
    <row r="911" spans="1:4" x14ac:dyDescent="0.25">
      <c r="A911" t="s">
        <v>9257</v>
      </c>
      <c r="B911" t="s">
        <v>9254</v>
      </c>
      <c r="C911"/>
      <c r="D911" t="s">
        <v>47880</v>
      </c>
    </row>
    <row r="912" spans="1:4" x14ac:dyDescent="0.25">
      <c r="A912" t="s">
        <v>9258</v>
      </c>
      <c r="B912" t="s">
        <v>9254</v>
      </c>
      <c r="C912"/>
      <c r="D912" t="s">
        <v>47880</v>
      </c>
    </row>
    <row r="913" spans="1:4" x14ac:dyDescent="0.25">
      <c r="A913" t="s">
        <v>3671</v>
      </c>
      <c r="B913" t="s">
        <v>3672</v>
      </c>
      <c r="C913" t="s">
        <v>48891</v>
      </c>
      <c r="D913" t="s">
        <v>47873</v>
      </c>
    </row>
    <row r="914" spans="1:4" x14ac:dyDescent="0.25">
      <c r="A914" t="s">
        <v>24646</v>
      </c>
      <c r="B914" t="s">
        <v>24647</v>
      </c>
      <c r="C914" t="s">
        <v>56535</v>
      </c>
      <c r="D914" t="s">
        <v>47873</v>
      </c>
    </row>
    <row r="915" spans="1:4" x14ac:dyDescent="0.25">
      <c r="A915" t="s">
        <v>3446</v>
      </c>
      <c r="B915" t="s">
        <v>3447</v>
      </c>
      <c r="C915" t="s">
        <v>48809</v>
      </c>
      <c r="D915" t="s">
        <v>47873</v>
      </c>
    </row>
    <row r="916" spans="1:4" x14ac:dyDescent="0.25">
      <c r="A916" t="s">
        <v>40376</v>
      </c>
      <c r="B916" t="s">
        <v>40377</v>
      </c>
      <c r="C916" t="s">
        <v>62580</v>
      </c>
      <c r="D916" t="s">
        <v>47873</v>
      </c>
    </row>
    <row r="917" spans="1:4" x14ac:dyDescent="0.25">
      <c r="A917" t="s">
        <v>27995</v>
      </c>
      <c r="B917" t="s">
        <v>27996</v>
      </c>
      <c r="C917" t="s">
        <v>57748</v>
      </c>
      <c r="D917" t="s">
        <v>47873</v>
      </c>
    </row>
    <row r="918" spans="1:4" x14ac:dyDescent="0.25">
      <c r="A918" t="s">
        <v>25251</v>
      </c>
      <c r="B918" t="s">
        <v>25252</v>
      </c>
      <c r="C918" t="s">
        <v>56764</v>
      </c>
      <c r="D918" t="s">
        <v>47873</v>
      </c>
    </row>
    <row r="919" spans="1:4" x14ac:dyDescent="0.25">
      <c r="A919" t="s">
        <v>24048</v>
      </c>
      <c r="B919" t="s">
        <v>24049</v>
      </c>
      <c r="C919" t="s">
        <v>56321</v>
      </c>
      <c r="D919" t="s">
        <v>47873</v>
      </c>
    </row>
    <row r="920" spans="1:4" x14ac:dyDescent="0.25">
      <c r="A920" t="s">
        <v>7997</v>
      </c>
      <c r="B920" t="s">
        <v>7998</v>
      </c>
      <c r="C920"/>
      <c r="D920" t="s">
        <v>47880</v>
      </c>
    </row>
    <row r="921" spans="1:4" x14ac:dyDescent="0.25">
      <c r="A921" t="s">
        <v>47510</v>
      </c>
      <c r="B921" t="s">
        <v>47511</v>
      </c>
      <c r="C921" t="s">
        <v>65236</v>
      </c>
      <c r="D921" t="s">
        <v>47873</v>
      </c>
    </row>
    <row r="922" spans="1:4" x14ac:dyDescent="0.25">
      <c r="A922" t="s">
        <v>26070</v>
      </c>
      <c r="B922" t="s">
        <v>26071</v>
      </c>
      <c r="C922" t="s">
        <v>57064</v>
      </c>
      <c r="D922" t="s">
        <v>47873</v>
      </c>
    </row>
    <row r="923" spans="1:4" x14ac:dyDescent="0.25">
      <c r="A923" t="s">
        <v>25488</v>
      </c>
      <c r="B923" t="s">
        <v>25489</v>
      </c>
      <c r="C923" t="s">
        <v>56852</v>
      </c>
      <c r="D923" t="s">
        <v>47873</v>
      </c>
    </row>
    <row r="924" spans="1:4" x14ac:dyDescent="0.25">
      <c r="A924" t="s">
        <v>16298</v>
      </c>
      <c r="B924" t="s">
        <v>16299</v>
      </c>
      <c r="C924" t="s">
        <v>53515</v>
      </c>
      <c r="D924" t="s">
        <v>47873</v>
      </c>
    </row>
    <row r="925" spans="1:4" x14ac:dyDescent="0.25">
      <c r="A925" t="s">
        <v>20698</v>
      </c>
      <c r="B925" t="s">
        <v>20699</v>
      </c>
      <c r="C925"/>
      <c r="D925" t="s">
        <v>47880</v>
      </c>
    </row>
    <row r="926" spans="1:4" x14ac:dyDescent="0.25">
      <c r="A926" t="s">
        <v>5176</v>
      </c>
      <c r="B926" t="s">
        <v>5177</v>
      </c>
      <c r="C926" t="s">
        <v>49463</v>
      </c>
      <c r="D926" t="s">
        <v>47873</v>
      </c>
    </row>
    <row r="927" spans="1:4" x14ac:dyDescent="0.25">
      <c r="A927" t="s">
        <v>12107</v>
      </c>
      <c r="B927" t="s">
        <v>12108</v>
      </c>
      <c r="C927" t="s">
        <v>51934</v>
      </c>
      <c r="D927" t="s">
        <v>47873</v>
      </c>
    </row>
    <row r="928" spans="1:4" x14ac:dyDescent="0.25">
      <c r="A928" t="s">
        <v>37241</v>
      </c>
      <c r="B928" t="s">
        <v>37242</v>
      </c>
      <c r="C928"/>
      <c r="D928" t="s">
        <v>47880</v>
      </c>
    </row>
    <row r="929" spans="1:4" x14ac:dyDescent="0.25">
      <c r="A929" t="s">
        <v>40147</v>
      </c>
      <c r="B929" t="s">
        <v>40148</v>
      </c>
      <c r="C929" t="s">
        <v>62476</v>
      </c>
      <c r="D929" t="s">
        <v>47873</v>
      </c>
    </row>
    <row r="930" spans="1:4" x14ac:dyDescent="0.25">
      <c r="A930" t="s">
        <v>32598</v>
      </c>
      <c r="B930" t="s">
        <v>32599</v>
      </c>
      <c r="C930" t="s">
        <v>59413</v>
      </c>
      <c r="D930" t="s">
        <v>47873</v>
      </c>
    </row>
    <row r="931" spans="1:4" x14ac:dyDescent="0.25">
      <c r="A931" t="s">
        <v>40749</v>
      </c>
      <c r="B931" t="s">
        <v>40750</v>
      </c>
      <c r="C931" t="s">
        <v>62741</v>
      </c>
      <c r="D931" t="s">
        <v>47873</v>
      </c>
    </row>
    <row r="932" spans="1:4" x14ac:dyDescent="0.25">
      <c r="A932" t="s">
        <v>22887</v>
      </c>
      <c r="B932" t="s">
        <v>22888</v>
      </c>
      <c r="C932" t="s">
        <v>55889</v>
      </c>
      <c r="D932" t="s">
        <v>47873</v>
      </c>
    </row>
    <row r="933" spans="1:4" x14ac:dyDescent="0.25">
      <c r="A933" t="s">
        <v>34242</v>
      </c>
      <c r="B933" t="s">
        <v>34243</v>
      </c>
      <c r="C933" t="s">
        <v>60048</v>
      </c>
      <c r="D933" t="s">
        <v>47873</v>
      </c>
    </row>
    <row r="934" spans="1:4" x14ac:dyDescent="0.25">
      <c r="A934" t="s">
        <v>22461</v>
      </c>
      <c r="B934" t="s">
        <v>22462</v>
      </c>
      <c r="C934" t="s">
        <v>55730</v>
      </c>
      <c r="D934" t="s">
        <v>47873</v>
      </c>
    </row>
    <row r="935" spans="1:4" x14ac:dyDescent="0.25">
      <c r="A935" t="s">
        <v>19782</v>
      </c>
      <c r="B935" t="s">
        <v>19783</v>
      </c>
      <c r="C935"/>
      <c r="D935" t="s">
        <v>47880</v>
      </c>
    </row>
    <row r="936" spans="1:4" x14ac:dyDescent="0.25">
      <c r="A936" t="s">
        <v>20497</v>
      </c>
      <c r="B936" t="s">
        <v>20498</v>
      </c>
      <c r="C936"/>
      <c r="D936" t="s">
        <v>47880</v>
      </c>
    </row>
    <row r="937" spans="1:4" x14ac:dyDescent="0.25">
      <c r="A937" t="s">
        <v>31538</v>
      </c>
      <c r="B937" t="s">
        <v>31539</v>
      </c>
      <c r="C937"/>
      <c r="D937" t="s">
        <v>47880</v>
      </c>
    </row>
    <row r="938" spans="1:4" x14ac:dyDescent="0.25">
      <c r="A938" t="s">
        <v>2929</v>
      </c>
      <c r="B938" t="s">
        <v>2930</v>
      </c>
      <c r="C938" t="s">
        <v>48623</v>
      </c>
      <c r="D938" t="s">
        <v>47873</v>
      </c>
    </row>
    <row r="939" spans="1:4" x14ac:dyDescent="0.25">
      <c r="A939" t="s">
        <v>2923</v>
      </c>
      <c r="B939" t="s">
        <v>2924</v>
      </c>
      <c r="C939" t="s">
        <v>48621</v>
      </c>
      <c r="D939" t="s">
        <v>47873</v>
      </c>
    </row>
    <row r="940" spans="1:4" x14ac:dyDescent="0.25">
      <c r="A940" t="s">
        <v>5812</v>
      </c>
      <c r="B940" t="s">
        <v>5813</v>
      </c>
      <c r="C940" t="s">
        <v>49674</v>
      </c>
      <c r="D940" t="s">
        <v>47873</v>
      </c>
    </row>
    <row r="941" spans="1:4" x14ac:dyDescent="0.25">
      <c r="A941" t="s">
        <v>46832</v>
      </c>
      <c r="B941" t="s">
        <v>46833</v>
      </c>
      <c r="C941"/>
      <c r="D941" t="s">
        <v>47880</v>
      </c>
    </row>
    <row r="942" spans="1:4" x14ac:dyDescent="0.25">
      <c r="A942" t="s">
        <v>7396</v>
      </c>
      <c r="B942" t="s">
        <v>7397</v>
      </c>
      <c r="C942" t="s">
        <v>50248</v>
      </c>
      <c r="D942" t="s">
        <v>47873</v>
      </c>
    </row>
    <row r="943" spans="1:4" x14ac:dyDescent="0.25">
      <c r="A943" t="s">
        <v>45333</v>
      </c>
      <c r="B943" t="s">
        <v>45334</v>
      </c>
      <c r="C943"/>
      <c r="D943" t="s">
        <v>47880</v>
      </c>
    </row>
    <row r="944" spans="1:4" x14ac:dyDescent="0.25">
      <c r="A944" t="s">
        <v>24985</v>
      </c>
      <c r="B944" t="s">
        <v>24986</v>
      </c>
      <c r="C944" t="s">
        <v>56665</v>
      </c>
      <c r="D944" t="s">
        <v>47873</v>
      </c>
    </row>
    <row r="945" spans="1:4" x14ac:dyDescent="0.25">
      <c r="A945" t="s">
        <v>7711</v>
      </c>
      <c r="B945" t="s">
        <v>7712</v>
      </c>
      <c r="C945"/>
      <c r="D945" t="s">
        <v>47880</v>
      </c>
    </row>
    <row r="946" spans="1:4" x14ac:dyDescent="0.25">
      <c r="A946" t="s">
        <v>16248</v>
      </c>
      <c r="B946" t="s">
        <v>16249</v>
      </c>
      <c r="C946" t="s">
        <v>53496</v>
      </c>
      <c r="D946" t="s">
        <v>47873</v>
      </c>
    </row>
    <row r="947" spans="1:4" x14ac:dyDescent="0.25">
      <c r="A947" t="s">
        <v>12454</v>
      </c>
      <c r="B947" t="s">
        <v>12455</v>
      </c>
      <c r="C947" t="s">
        <v>52074</v>
      </c>
      <c r="D947" t="s">
        <v>47873</v>
      </c>
    </row>
    <row r="948" spans="1:4" x14ac:dyDescent="0.25">
      <c r="A948" t="s">
        <v>24059</v>
      </c>
      <c r="B948" t="s">
        <v>24060</v>
      </c>
      <c r="C948"/>
      <c r="D948" t="s">
        <v>47880</v>
      </c>
    </row>
    <row r="949" spans="1:4" x14ac:dyDescent="0.25">
      <c r="A949" t="s">
        <v>27903</v>
      </c>
      <c r="B949" t="s">
        <v>27904</v>
      </c>
      <c r="C949"/>
      <c r="D949" t="s">
        <v>47880</v>
      </c>
    </row>
    <row r="950" spans="1:4" x14ac:dyDescent="0.25">
      <c r="A950" t="s">
        <v>4637</v>
      </c>
      <c r="B950" t="s">
        <v>4638</v>
      </c>
      <c r="C950"/>
      <c r="D950" t="s">
        <v>47880</v>
      </c>
    </row>
    <row r="951" spans="1:4" x14ac:dyDescent="0.25">
      <c r="A951" t="s">
        <v>26189</v>
      </c>
      <c r="B951" t="s">
        <v>26190</v>
      </c>
      <c r="C951"/>
      <c r="D951" t="s">
        <v>47880</v>
      </c>
    </row>
    <row r="952" spans="1:4" x14ac:dyDescent="0.25">
      <c r="A952" t="s">
        <v>37303</v>
      </c>
      <c r="B952" t="s">
        <v>37304</v>
      </c>
      <c r="C952"/>
      <c r="D952" t="s">
        <v>47880</v>
      </c>
    </row>
    <row r="953" spans="1:4" x14ac:dyDescent="0.25">
      <c r="A953" t="s">
        <v>32622</v>
      </c>
      <c r="B953" t="s">
        <v>32623</v>
      </c>
      <c r="C953" t="s">
        <v>59423</v>
      </c>
      <c r="D953" t="s">
        <v>47873</v>
      </c>
    </row>
    <row r="954" spans="1:4" x14ac:dyDescent="0.25">
      <c r="A954" t="s">
        <v>23352</v>
      </c>
      <c r="B954" t="s">
        <v>23353</v>
      </c>
      <c r="C954" t="s">
        <v>56053</v>
      </c>
      <c r="D954" t="s">
        <v>47873</v>
      </c>
    </row>
    <row r="955" spans="1:4" x14ac:dyDescent="0.25">
      <c r="A955" t="s">
        <v>20207</v>
      </c>
      <c r="B955" t="s">
        <v>20208</v>
      </c>
      <c r="C955" t="s">
        <v>54926</v>
      </c>
      <c r="D955" t="s">
        <v>47873</v>
      </c>
    </row>
    <row r="956" spans="1:4" x14ac:dyDescent="0.25">
      <c r="A956" t="s">
        <v>24071</v>
      </c>
      <c r="B956" t="s">
        <v>24072</v>
      </c>
      <c r="C956"/>
      <c r="D956" t="s">
        <v>47880</v>
      </c>
    </row>
    <row r="957" spans="1:4" x14ac:dyDescent="0.25">
      <c r="A957" t="s">
        <v>21622</v>
      </c>
      <c r="B957" t="s">
        <v>21623</v>
      </c>
      <c r="C957"/>
      <c r="D957" t="s">
        <v>47880</v>
      </c>
    </row>
    <row r="958" spans="1:4" x14ac:dyDescent="0.25">
      <c r="A958" t="s">
        <v>5920</v>
      </c>
      <c r="B958" t="s">
        <v>5921</v>
      </c>
      <c r="C958"/>
      <c r="D958" t="s">
        <v>47880</v>
      </c>
    </row>
    <row r="959" spans="1:4" x14ac:dyDescent="0.25">
      <c r="A959" t="s">
        <v>7787</v>
      </c>
      <c r="B959" t="s">
        <v>7788</v>
      </c>
      <c r="C959"/>
      <c r="D959" t="s">
        <v>47880</v>
      </c>
    </row>
    <row r="960" spans="1:4" x14ac:dyDescent="0.25">
      <c r="A960" t="s">
        <v>22560</v>
      </c>
      <c r="B960" t="s">
        <v>22561</v>
      </c>
      <c r="C960"/>
      <c r="D960" t="s">
        <v>47880</v>
      </c>
    </row>
    <row r="961" spans="1:4" x14ac:dyDescent="0.25">
      <c r="A961" t="s">
        <v>13456</v>
      </c>
      <c r="B961" t="s">
        <v>13457</v>
      </c>
      <c r="C961"/>
      <c r="D961" t="s">
        <v>47880</v>
      </c>
    </row>
    <row r="962" spans="1:4" x14ac:dyDescent="0.25">
      <c r="A962" t="s">
        <v>28136</v>
      </c>
      <c r="B962" t="s">
        <v>28137</v>
      </c>
      <c r="C962" t="s">
        <v>57800</v>
      </c>
      <c r="D962" t="s">
        <v>47873</v>
      </c>
    </row>
    <row r="963" spans="1:4" x14ac:dyDescent="0.25">
      <c r="A963" t="s">
        <v>16157</v>
      </c>
      <c r="B963" t="s">
        <v>16158</v>
      </c>
      <c r="C963"/>
      <c r="D963" t="s">
        <v>47880</v>
      </c>
    </row>
    <row r="964" spans="1:4" x14ac:dyDescent="0.25">
      <c r="A964" t="s">
        <v>6478</v>
      </c>
      <c r="B964" t="s">
        <v>6479</v>
      </c>
      <c r="C964"/>
      <c r="D964" t="s">
        <v>47880</v>
      </c>
    </row>
    <row r="965" spans="1:4" x14ac:dyDescent="0.25">
      <c r="A965" t="s">
        <v>30418</v>
      </c>
      <c r="B965" t="s">
        <v>30419</v>
      </c>
      <c r="C965"/>
      <c r="D965" t="s">
        <v>47880</v>
      </c>
    </row>
    <row r="966" spans="1:4" x14ac:dyDescent="0.25">
      <c r="A966" t="s">
        <v>23657</v>
      </c>
      <c r="B966" t="s">
        <v>23658</v>
      </c>
      <c r="C966"/>
      <c r="D966" t="s">
        <v>47880</v>
      </c>
    </row>
    <row r="967" spans="1:4" x14ac:dyDescent="0.25">
      <c r="A967" t="s">
        <v>25041</v>
      </c>
      <c r="B967" t="s">
        <v>25042</v>
      </c>
      <c r="C967"/>
      <c r="D967" t="s">
        <v>47880</v>
      </c>
    </row>
    <row r="968" spans="1:4" x14ac:dyDescent="0.25">
      <c r="A968" t="s">
        <v>11300</v>
      </c>
      <c r="B968" t="s">
        <v>11301</v>
      </c>
      <c r="C968"/>
      <c r="D968" t="s">
        <v>47880</v>
      </c>
    </row>
    <row r="969" spans="1:4" x14ac:dyDescent="0.25">
      <c r="A969" t="s">
        <v>40450</v>
      </c>
      <c r="B969" t="s">
        <v>40451</v>
      </c>
      <c r="C969" t="s">
        <v>62615</v>
      </c>
      <c r="D969" t="s">
        <v>47873</v>
      </c>
    </row>
    <row r="970" spans="1:4" x14ac:dyDescent="0.25">
      <c r="A970" t="s">
        <v>28823</v>
      </c>
      <c r="B970" t="s">
        <v>28824</v>
      </c>
      <c r="C970" t="s">
        <v>58040</v>
      </c>
      <c r="D970" t="s">
        <v>47873</v>
      </c>
    </row>
    <row r="971" spans="1:4" x14ac:dyDescent="0.25">
      <c r="A971" t="s">
        <v>17534</v>
      </c>
      <c r="B971" t="s">
        <v>17535</v>
      </c>
      <c r="C971" t="s">
        <v>53977</v>
      </c>
      <c r="D971" t="s">
        <v>47873</v>
      </c>
    </row>
    <row r="972" spans="1:4" x14ac:dyDescent="0.25">
      <c r="A972" t="s">
        <v>1186</v>
      </c>
      <c r="B972" t="s">
        <v>1187</v>
      </c>
      <c r="C972"/>
      <c r="D972" t="s">
        <v>47880</v>
      </c>
    </row>
    <row r="973" spans="1:4" x14ac:dyDescent="0.25">
      <c r="A973" t="s">
        <v>31463</v>
      </c>
      <c r="B973" t="s">
        <v>31464</v>
      </c>
      <c r="C973" t="s">
        <v>58993</v>
      </c>
      <c r="D973" t="s">
        <v>47873</v>
      </c>
    </row>
    <row r="974" spans="1:4" x14ac:dyDescent="0.25">
      <c r="A974" t="s">
        <v>34979</v>
      </c>
      <c r="B974" t="s">
        <v>34980</v>
      </c>
      <c r="C974" t="s">
        <v>60325</v>
      </c>
      <c r="D974" t="s">
        <v>47873</v>
      </c>
    </row>
    <row r="975" spans="1:4" x14ac:dyDescent="0.25">
      <c r="A975" t="s">
        <v>24367</v>
      </c>
      <c r="B975" t="s">
        <v>24368</v>
      </c>
      <c r="C975" t="s">
        <v>56437</v>
      </c>
      <c r="D975" t="s">
        <v>47873</v>
      </c>
    </row>
    <row r="976" spans="1:4" x14ac:dyDescent="0.25">
      <c r="A976" t="s">
        <v>8279</v>
      </c>
      <c r="B976" t="s">
        <v>8280</v>
      </c>
      <c r="C976" t="s">
        <v>50581</v>
      </c>
      <c r="D976" t="s">
        <v>47873</v>
      </c>
    </row>
    <row r="977" spans="1:4" x14ac:dyDescent="0.25">
      <c r="A977" t="s">
        <v>13785</v>
      </c>
      <c r="B977" t="s">
        <v>13786</v>
      </c>
      <c r="C977"/>
      <c r="D977" t="s">
        <v>47880</v>
      </c>
    </row>
    <row r="978" spans="1:4" x14ac:dyDescent="0.25">
      <c r="A978" t="s">
        <v>3500</v>
      </c>
      <c r="B978" t="s">
        <v>3501</v>
      </c>
      <c r="C978" t="s">
        <v>48830</v>
      </c>
      <c r="D978" t="s">
        <v>47873</v>
      </c>
    </row>
    <row r="979" spans="1:4" x14ac:dyDescent="0.25">
      <c r="A979" t="s">
        <v>30804</v>
      </c>
      <c r="B979" t="s">
        <v>30805</v>
      </c>
      <c r="C979"/>
      <c r="D979" t="s">
        <v>47880</v>
      </c>
    </row>
    <row r="980" spans="1:4" x14ac:dyDescent="0.25">
      <c r="A980" t="s">
        <v>37570</v>
      </c>
      <c r="B980" t="s">
        <v>37571</v>
      </c>
      <c r="C980" t="s">
        <v>61331</v>
      </c>
      <c r="D980" t="s">
        <v>47873</v>
      </c>
    </row>
    <row r="981" spans="1:4" x14ac:dyDescent="0.25">
      <c r="A981" t="s">
        <v>37850</v>
      </c>
      <c r="B981" t="s">
        <v>37851</v>
      </c>
      <c r="C981" t="s">
        <v>61439</v>
      </c>
      <c r="D981" t="s">
        <v>47873</v>
      </c>
    </row>
    <row r="982" spans="1:4" x14ac:dyDescent="0.25">
      <c r="A982" t="s">
        <v>28989</v>
      </c>
      <c r="B982" t="s">
        <v>28990</v>
      </c>
      <c r="C982"/>
      <c r="D982" t="s">
        <v>47880</v>
      </c>
    </row>
    <row r="983" spans="1:4" x14ac:dyDescent="0.25">
      <c r="A983" t="s">
        <v>24546</v>
      </c>
      <c r="B983" t="s">
        <v>24547</v>
      </c>
      <c r="C983" t="s">
        <v>56502</v>
      </c>
      <c r="D983" t="s">
        <v>47873</v>
      </c>
    </row>
    <row r="984" spans="1:4" x14ac:dyDescent="0.25">
      <c r="A984" t="s">
        <v>42135</v>
      </c>
      <c r="B984" t="s">
        <v>42136</v>
      </c>
      <c r="C984" t="s">
        <v>63357</v>
      </c>
      <c r="D984" t="s">
        <v>47873</v>
      </c>
    </row>
    <row r="985" spans="1:4" x14ac:dyDescent="0.25">
      <c r="A985" t="s">
        <v>37105</v>
      </c>
      <c r="B985" t="s">
        <v>37106</v>
      </c>
      <c r="C985" t="s">
        <v>61160</v>
      </c>
      <c r="D985" t="s">
        <v>47873</v>
      </c>
    </row>
    <row r="986" spans="1:4" x14ac:dyDescent="0.25">
      <c r="A986" t="s">
        <v>14854</v>
      </c>
      <c r="B986" t="s">
        <v>14855</v>
      </c>
      <c r="C986" t="s">
        <v>52987</v>
      </c>
      <c r="D986" t="s">
        <v>47873</v>
      </c>
    </row>
    <row r="987" spans="1:4" x14ac:dyDescent="0.25">
      <c r="A987" t="s">
        <v>11448</v>
      </c>
      <c r="B987" t="s">
        <v>11449</v>
      </c>
      <c r="C987" t="s">
        <v>51689</v>
      </c>
      <c r="D987" t="s">
        <v>47873</v>
      </c>
    </row>
    <row r="988" spans="1:4" x14ac:dyDescent="0.25">
      <c r="A988" t="s">
        <v>26538</v>
      </c>
      <c r="B988" t="s">
        <v>26539</v>
      </c>
      <c r="C988"/>
      <c r="D988" t="s">
        <v>47880</v>
      </c>
    </row>
    <row r="989" spans="1:4" x14ac:dyDescent="0.25">
      <c r="A989" t="s">
        <v>26253</v>
      </c>
      <c r="B989" t="s">
        <v>26254</v>
      </c>
      <c r="C989"/>
      <c r="D989" t="s">
        <v>47880</v>
      </c>
    </row>
    <row r="990" spans="1:4" x14ac:dyDescent="0.25">
      <c r="A990" t="s">
        <v>27139</v>
      </c>
      <c r="B990" t="s">
        <v>27140</v>
      </c>
      <c r="C990"/>
      <c r="D990" t="s">
        <v>47880</v>
      </c>
    </row>
    <row r="991" spans="1:4" x14ac:dyDescent="0.25">
      <c r="A991" t="s">
        <v>37343</v>
      </c>
      <c r="B991" t="s">
        <v>37344</v>
      </c>
      <c r="C991"/>
      <c r="D991" t="s">
        <v>47880</v>
      </c>
    </row>
    <row r="992" spans="1:4" x14ac:dyDescent="0.25">
      <c r="A992" t="s">
        <v>1683</v>
      </c>
      <c r="B992" t="s">
        <v>1684</v>
      </c>
      <c r="C992" t="s">
        <v>48191</v>
      </c>
      <c r="D992" t="s">
        <v>47873</v>
      </c>
    </row>
    <row r="993" spans="1:4" x14ac:dyDescent="0.25">
      <c r="A993" t="s">
        <v>20756</v>
      </c>
      <c r="B993" t="s">
        <v>20757</v>
      </c>
      <c r="C993" t="s">
        <v>55110</v>
      </c>
      <c r="D993" t="s">
        <v>47873</v>
      </c>
    </row>
    <row r="994" spans="1:4" x14ac:dyDescent="0.25">
      <c r="A994" t="s">
        <v>10881</v>
      </c>
      <c r="B994" t="s">
        <v>10882</v>
      </c>
      <c r="C994" t="s">
        <v>51489</v>
      </c>
      <c r="D994" t="s">
        <v>47873</v>
      </c>
    </row>
    <row r="995" spans="1:4" x14ac:dyDescent="0.25">
      <c r="A995" t="s">
        <v>7707</v>
      </c>
      <c r="B995" t="s">
        <v>7708</v>
      </c>
      <c r="C995" t="s">
        <v>50364</v>
      </c>
      <c r="D995" t="s">
        <v>47873</v>
      </c>
    </row>
    <row r="996" spans="1:4" x14ac:dyDescent="0.25">
      <c r="A996" t="s">
        <v>12732</v>
      </c>
      <c r="B996" t="s">
        <v>12733</v>
      </c>
      <c r="C996"/>
      <c r="D996" t="s">
        <v>47880</v>
      </c>
    </row>
    <row r="997" spans="1:4" x14ac:dyDescent="0.25">
      <c r="A997" t="s">
        <v>41200</v>
      </c>
      <c r="B997" t="s">
        <v>41201</v>
      </c>
      <c r="C997" t="s">
        <v>62946</v>
      </c>
      <c r="D997" t="s">
        <v>47873</v>
      </c>
    </row>
    <row r="998" spans="1:4" x14ac:dyDescent="0.25">
      <c r="A998" t="s">
        <v>14820</v>
      </c>
      <c r="B998" t="s">
        <v>14821</v>
      </c>
      <c r="C998"/>
      <c r="D998" t="s">
        <v>47880</v>
      </c>
    </row>
    <row r="999" spans="1:4" x14ac:dyDescent="0.25">
      <c r="A999" t="s">
        <v>14343</v>
      </c>
      <c r="B999" t="s">
        <v>14344</v>
      </c>
      <c r="C999" t="s">
        <v>52812</v>
      </c>
      <c r="D999" t="s">
        <v>47873</v>
      </c>
    </row>
    <row r="1000" spans="1:4" x14ac:dyDescent="0.25">
      <c r="A1000" t="s">
        <v>5356</v>
      </c>
      <c r="B1000" t="s">
        <v>5357</v>
      </c>
      <c r="C1000" t="s">
        <v>49528</v>
      </c>
      <c r="D1000" t="s">
        <v>47873</v>
      </c>
    </row>
    <row r="1001" spans="1:4" x14ac:dyDescent="0.25">
      <c r="A1001" t="s">
        <v>38325</v>
      </c>
      <c r="B1001" t="s">
        <v>38326</v>
      </c>
      <c r="C1001"/>
      <c r="D1001" t="s">
        <v>47880</v>
      </c>
    </row>
    <row r="1002" spans="1:4" x14ac:dyDescent="0.25">
      <c r="A1002" t="s">
        <v>2871</v>
      </c>
      <c r="B1002" t="s">
        <v>2872</v>
      </c>
      <c r="C1002"/>
      <c r="D1002" t="s">
        <v>47880</v>
      </c>
    </row>
    <row r="1003" spans="1:4" x14ac:dyDescent="0.25">
      <c r="A1003" t="s">
        <v>9373</v>
      </c>
      <c r="B1003" t="s">
        <v>9374</v>
      </c>
      <c r="C1003"/>
      <c r="D1003" t="s">
        <v>47880</v>
      </c>
    </row>
    <row r="1004" spans="1:4" x14ac:dyDescent="0.25">
      <c r="A1004" t="s">
        <v>13313</v>
      </c>
      <c r="B1004" t="s">
        <v>13314</v>
      </c>
      <c r="C1004"/>
      <c r="D1004" t="s">
        <v>47880</v>
      </c>
    </row>
    <row r="1005" spans="1:4" x14ac:dyDescent="0.25">
      <c r="A1005" t="s">
        <v>46969</v>
      </c>
      <c r="B1005" t="s">
        <v>13314</v>
      </c>
      <c r="C1005"/>
      <c r="D1005" t="s">
        <v>47880</v>
      </c>
    </row>
    <row r="1006" spans="1:4" x14ac:dyDescent="0.25">
      <c r="A1006" t="s">
        <v>19859</v>
      </c>
      <c r="B1006" t="s">
        <v>19860</v>
      </c>
      <c r="C1006"/>
      <c r="D1006" t="s">
        <v>47880</v>
      </c>
    </row>
    <row r="1007" spans="1:4" x14ac:dyDescent="0.25">
      <c r="A1007" t="s">
        <v>11878</v>
      </c>
      <c r="B1007" t="s">
        <v>11879</v>
      </c>
      <c r="C1007"/>
      <c r="D1007" t="s">
        <v>47880</v>
      </c>
    </row>
    <row r="1008" spans="1:4" x14ac:dyDescent="0.25">
      <c r="A1008" t="s">
        <v>5578</v>
      </c>
      <c r="B1008" t="s">
        <v>5579</v>
      </c>
      <c r="C1008"/>
      <c r="D1008" t="s">
        <v>47880</v>
      </c>
    </row>
    <row r="1009" spans="1:4" x14ac:dyDescent="0.25">
      <c r="A1009" t="s">
        <v>42867</v>
      </c>
      <c r="B1009" t="s">
        <v>42868</v>
      </c>
      <c r="C1009" t="s">
        <v>63619</v>
      </c>
      <c r="D1009" t="s">
        <v>47873</v>
      </c>
    </row>
    <row r="1010" spans="1:4" x14ac:dyDescent="0.25">
      <c r="A1010" t="s">
        <v>36577</v>
      </c>
      <c r="B1010" t="s">
        <v>36578</v>
      </c>
      <c r="C1010" t="s">
        <v>60952</v>
      </c>
      <c r="D1010" t="s">
        <v>47873</v>
      </c>
    </row>
    <row r="1011" spans="1:4" x14ac:dyDescent="0.25">
      <c r="A1011" t="s">
        <v>31894</v>
      </c>
      <c r="B1011" t="s">
        <v>31895</v>
      </c>
      <c r="C1011" t="s">
        <v>59150</v>
      </c>
      <c r="D1011" t="s">
        <v>47873</v>
      </c>
    </row>
    <row r="1012" spans="1:4" x14ac:dyDescent="0.25">
      <c r="A1012" t="s">
        <v>6150</v>
      </c>
      <c r="B1012" t="s">
        <v>6151</v>
      </c>
      <c r="C1012" t="s">
        <v>49806</v>
      </c>
      <c r="D1012" t="s">
        <v>47873</v>
      </c>
    </row>
    <row r="1013" spans="1:4" x14ac:dyDescent="0.25">
      <c r="A1013" t="s">
        <v>1667</v>
      </c>
      <c r="B1013" t="s">
        <v>1668</v>
      </c>
      <c r="C1013" t="s">
        <v>48186</v>
      </c>
      <c r="D1013" t="s">
        <v>47873</v>
      </c>
    </row>
    <row r="1014" spans="1:4" x14ac:dyDescent="0.25">
      <c r="A1014" t="s">
        <v>31996</v>
      </c>
      <c r="B1014" t="s">
        <v>31997</v>
      </c>
      <c r="C1014" t="s">
        <v>59188</v>
      </c>
      <c r="D1014" t="s">
        <v>47873</v>
      </c>
    </row>
    <row r="1015" spans="1:4" x14ac:dyDescent="0.25">
      <c r="A1015" t="s">
        <v>44519</v>
      </c>
      <c r="B1015" t="s">
        <v>44520</v>
      </c>
      <c r="C1015" t="s">
        <v>64180</v>
      </c>
      <c r="D1015" t="s">
        <v>47873</v>
      </c>
    </row>
    <row r="1016" spans="1:4" x14ac:dyDescent="0.25">
      <c r="A1016" t="s">
        <v>40392</v>
      </c>
      <c r="B1016" t="s">
        <v>40393</v>
      </c>
      <c r="C1016" t="s">
        <v>62587</v>
      </c>
      <c r="D1016" t="s">
        <v>47873</v>
      </c>
    </row>
    <row r="1017" spans="1:4" x14ac:dyDescent="0.25">
      <c r="A1017" t="s">
        <v>43199</v>
      </c>
      <c r="B1017" t="s">
        <v>43200</v>
      </c>
      <c r="C1017" t="s">
        <v>63731</v>
      </c>
      <c r="D1017" t="s">
        <v>47873</v>
      </c>
    </row>
    <row r="1018" spans="1:4" x14ac:dyDescent="0.25">
      <c r="A1018" t="s">
        <v>42962</v>
      </c>
      <c r="B1018" t="s">
        <v>42963</v>
      </c>
      <c r="C1018" t="s">
        <v>63656</v>
      </c>
      <c r="D1018" t="s">
        <v>47873</v>
      </c>
    </row>
    <row r="1019" spans="1:4" x14ac:dyDescent="0.25">
      <c r="A1019" t="s">
        <v>38734</v>
      </c>
      <c r="B1019" t="s">
        <v>38735</v>
      </c>
      <c r="C1019" t="s">
        <v>61822</v>
      </c>
      <c r="D1019" t="s">
        <v>47873</v>
      </c>
    </row>
    <row r="1020" spans="1:4" x14ac:dyDescent="0.25">
      <c r="A1020" t="s">
        <v>9883</v>
      </c>
      <c r="B1020" t="s">
        <v>9884</v>
      </c>
      <c r="C1020" t="s">
        <v>51134</v>
      </c>
      <c r="D1020" t="s">
        <v>47873</v>
      </c>
    </row>
    <row r="1021" spans="1:4" x14ac:dyDescent="0.25">
      <c r="A1021" t="s">
        <v>29493</v>
      </c>
      <c r="B1021" t="s">
        <v>29494</v>
      </c>
      <c r="C1021" t="s">
        <v>58286</v>
      </c>
      <c r="D1021" t="s">
        <v>47873</v>
      </c>
    </row>
    <row r="1022" spans="1:4" x14ac:dyDescent="0.25">
      <c r="A1022" t="s">
        <v>9494</v>
      </c>
      <c r="B1022" t="s">
        <v>9495</v>
      </c>
      <c r="C1022" t="s">
        <v>50992</v>
      </c>
      <c r="D1022" t="s">
        <v>47873</v>
      </c>
    </row>
    <row r="1023" spans="1:4" x14ac:dyDescent="0.25">
      <c r="A1023" t="s">
        <v>3667</v>
      </c>
      <c r="B1023" t="s">
        <v>3668</v>
      </c>
      <c r="C1023" t="s">
        <v>48889</v>
      </c>
      <c r="D1023" t="s">
        <v>47873</v>
      </c>
    </row>
    <row r="1024" spans="1:4" x14ac:dyDescent="0.25">
      <c r="A1024" t="s">
        <v>4274</v>
      </c>
      <c r="B1024" t="s">
        <v>4275</v>
      </c>
      <c r="C1024" t="s">
        <v>49129</v>
      </c>
      <c r="D1024" t="s">
        <v>47873</v>
      </c>
    </row>
    <row r="1025" spans="1:4" x14ac:dyDescent="0.25">
      <c r="A1025" t="s">
        <v>24449</v>
      </c>
      <c r="B1025" t="s">
        <v>24450</v>
      </c>
      <c r="C1025" t="s">
        <v>56470</v>
      </c>
      <c r="D1025" t="s">
        <v>47873</v>
      </c>
    </row>
    <row r="1026" spans="1:4" x14ac:dyDescent="0.25">
      <c r="A1026" t="s">
        <v>12144</v>
      </c>
      <c r="B1026" t="s">
        <v>12145</v>
      </c>
      <c r="C1026" t="s">
        <v>51948</v>
      </c>
      <c r="D1026" t="s">
        <v>47873</v>
      </c>
    </row>
    <row r="1027" spans="1:4" x14ac:dyDescent="0.25">
      <c r="A1027" t="s">
        <v>11426</v>
      </c>
      <c r="B1027" t="s">
        <v>11427</v>
      </c>
      <c r="C1027" t="s">
        <v>51681</v>
      </c>
      <c r="D1027" t="s">
        <v>47873</v>
      </c>
    </row>
    <row r="1028" spans="1:4" x14ac:dyDescent="0.25">
      <c r="A1028" t="s">
        <v>39063</v>
      </c>
      <c r="B1028" t="s">
        <v>39064</v>
      </c>
      <c r="C1028" t="s">
        <v>61974</v>
      </c>
      <c r="D1028" t="s">
        <v>47873</v>
      </c>
    </row>
    <row r="1029" spans="1:4" x14ac:dyDescent="0.25">
      <c r="A1029" t="s">
        <v>3541</v>
      </c>
      <c r="B1029" t="s">
        <v>3542</v>
      </c>
      <c r="C1029" t="s">
        <v>48845</v>
      </c>
      <c r="D1029" t="s">
        <v>47873</v>
      </c>
    </row>
    <row r="1030" spans="1:4" x14ac:dyDescent="0.25">
      <c r="A1030" t="s">
        <v>3087</v>
      </c>
      <c r="B1030" t="s">
        <v>3088</v>
      </c>
      <c r="C1030" t="s">
        <v>48676</v>
      </c>
      <c r="D1030" t="s">
        <v>47873</v>
      </c>
    </row>
    <row r="1031" spans="1:4" x14ac:dyDescent="0.25">
      <c r="A1031" t="s">
        <v>2249</v>
      </c>
      <c r="B1031" t="s">
        <v>2250</v>
      </c>
      <c r="C1031" t="s">
        <v>48381</v>
      </c>
      <c r="D1031" t="s">
        <v>47873</v>
      </c>
    </row>
    <row r="1032" spans="1:4" x14ac:dyDescent="0.25">
      <c r="A1032" t="s">
        <v>47467</v>
      </c>
      <c r="B1032" t="s">
        <v>2250</v>
      </c>
      <c r="C1032" t="s">
        <v>65219</v>
      </c>
      <c r="D1032" t="s">
        <v>47873</v>
      </c>
    </row>
    <row r="1033" spans="1:4" x14ac:dyDescent="0.25">
      <c r="A1033" t="s">
        <v>1153</v>
      </c>
      <c r="B1033" t="s">
        <v>1154</v>
      </c>
      <c r="C1033" t="s">
        <v>48005</v>
      </c>
      <c r="D1033" t="s">
        <v>47873</v>
      </c>
    </row>
    <row r="1034" spans="1:4" x14ac:dyDescent="0.25">
      <c r="A1034" t="s">
        <v>12103</v>
      </c>
      <c r="B1034" t="s">
        <v>12104</v>
      </c>
      <c r="C1034" t="s">
        <v>51932</v>
      </c>
      <c r="D1034" t="s">
        <v>47873</v>
      </c>
    </row>
    <row r="1035" spans="1:4" x14ac:dyDescent="0.25">
      <c r="A1035" t="s">
        <v>28336</v>
      </c>
      <c r="B1035" t="s">
        <v>28337</v>
      </c>
      <c r="C1035"/>
      <c r="D1035" t="s">
        <v>47880</v>
      </c>
    </row>
    <row r="1036" spans="1:4" x14ac:dyDescent="0.25">
      <c r="A1036" t="s">
        <v>31673</v>
      </c>
      <c r="B1036" t="s">
        <v>31674</v>
      </c>
      <c r="C1036"/>
      <c r="D1036" t="s">
        <v>47880</v>
      </c>
    </row>
    <row r="1037" spans="1:4" x14ac:dyDescent="0.25">
      <c r="A1037" t="s">
        <v>6386</v>
      </c>
      <c r="B1037" t="s">
        <v>6387</v>
      </c>
      <c r="C1037" t="s">
        <v>49891</v>
      </c>
      <c r="D1037" t="s">
        <v>47873</v>
      </c>
    </row>
    <row r="1038" spans="1:4" x14ac:dyDescent="0.25">
      <c r="A1038" t="s">
        <v>4324</v>
      </c>
      <c r="B1038" t="s">
        <v>4325</v>
      </c>
      <c r="C1038"/>
      <c r="D1038" t="s">
        <v>47880</v>
      </c>
    </row>
    <row r="1039" spans="1:4" x14ac:dyDescent="0.25">
      <c r="A1039" t="s">
        <v>25386</v>
      </c>
      <c r="B1039" t="s">
        <v>25387</v>
      </c>
      <c r="C1039" t="s">
        <v>56809</v>
      </c>
      <c r="D1039" t="s">
        <v>47873</v>
      </c>
    </row>
    <row r="1040" spans="1:4" x14ac:dyDescent="0.25">
      <c r="A1040" t="s">
        <v>29668</v>
      </c>
      <c r="B1040" t="s">
        <v>29669</v>
      </c>
      <c r="C1040" t="s">
        <v>58344</v>
      </c>
      <c r="D1040" t="s">
        <v>47873</v>
      </c>
    </row>
    <row r="1041" spans="1:4" x14ac:dyDescent="0.25">
      <c r="A1041" t="s">
        <v>8860</v>
      </c>
      <c r="B1041" t="s">
        <v>8861</v>
      </c>
      <c r="C1041"/>
      <c r="D1041" t="s">
        <v>47880</v>
      </c>
    </row>
    <row r="1042" spans="1:4" x14ac:dyDescent="0.25">
      <c r="A1042" t="s">
        <v>32567</v>
      </c>
      <c r="B1042" t="s">
        <v>32568</v>
      </c>
      <c r="C1042"/>
      <c r="D1042" t="s">
        <v>47880</v>
      </c>
    </row>
    <row r="1043" spans="1:4" x14ac:dyDescent="0.25">
      <c r="A1043" t="s">
        <v>39286</v>
      </c>
      <c r="B1043" t="s">
        <v>39287</v>
      </c>
      <c r="C1043" t="s">
        <v>62075</v>
      </c>
      <c r="D1043" t="s">
        <v>47873</v>
      </c>
    </row>
    <row r="1044" spans="1:4" x14ac:dyDescent="0.25">
      <c r="A1044" t="s">
        <v>20332</v>
      </c>
      <c r="B1044" t="s">
        <v>20333</v>
      </c>
      <c r="C1044"/>
      <c r="D1044" t="s">
        <v>47880</v>
      </c>
    </row>
    <row r="1045" spans="1:4" x14ac:dyDescent="0.25">
      <c r="A1045" t="s">
        <v>43107</v>
      </c>
      <c r="B1045" t="s">
        <v>43108</v>
      </c>
      <c r="C1045"/>
      <c r="D1045" t="s">
        <v>47880</v>
      </c>
    </row>
    <row r="1046" spans="1:4" x14ac:dyDescent="0.25">
      <c r="A1046" t="s">
        <v>43928</v>
      </c>
      <c r="B1046" t="s">
        <v>43108</v>
      </c>
      <c r="C1046"/>
      <c r="D1046" t="s">
        <v>47880</v>
      </c>
    </row>
    <row r="1047" spans="1:4" x14ac:dyDescent="0.25">
      <c r="A1047" t="s">
        <v>16443</v>
      </c>
      <c r="B1047" t="s">
        <v>16444</v>
      </c>
      <c r="C1047"/>
      <c r="D1047" t="s">
        <v>47880</v>
      </c>
    </row>
    <row r="1048" spans="1:4" x14ac:dyDescent="0.25">
      <c r="A1048" t="s">
        <v>31603</v>
      </c>
      <c r="B1048" t="s">
        <v>31604</v>
      </c>
      <c r="C1048"/>
      <c r="D1048" t="s">
        <v>47880</v>
      </c>
    </row>
    <row r="1049" spans="1:4" x14ac:dyDescent="0.25">
      <c r="A1049" t="s">
        <v>13343</v>
      </c>
      <c r="B1049" t="s">
        <v>13344</v>
      </c>
      <c r="C1049"/>
      <c r="D1049" t="s">
        <v>47880</v>
      </c>
    </row>
    <row r="1050" spans="1:4" x14ac:dyDescent="0.25">
      <c r="A1050" t="s">
        <v>5521</v>
      </c>
      <c r="B1050" t="s">
        <v>5522</v>
      </c>
      <c r="C1050"/>
      <c r="D1050" t="s">
        <v>47880</v>
      </c>
    </row>
    <row r="1051" spans="1:4" x14ac:dyDescent="0.25">
      <c r="A1051" t="s">
        <v>21445</v>
      </c>
      <c r="B1051" t="s">
        <v>21446</v>
      </c>
      <c r="C1051"/>
      <c r="D1051" t="s">
        <v>47880</v>
      </c>
    </row>
    <row r="1052" spans="1:4" x14ac:dyDescent="0.25">
      <c r="A1052" t="s">
        <v>21693</v>
      </c>
      <c r="B1052" t="s">
        <v>21694</v>
      </c>
      <c r="C1052"/>
      <c r="D1052" t="s">
        <v>47880</v>
      </c>
    </row>
    <row r="1053" spans="1:4" x14ac:dyDescent="0.25">
      <c r="A1053" t="s">
        <v>40153</v>
      </c>
      <c r="B1053" t="s">
        <v>40154</v>
      </c>
      <c r="C1053"/>
      <c r="D1053" t="s">
        <v>47880</v>
      </c>
    </row>
    <row r="1054" spans="1:4" x14ac:dyDescent="0.25">
      <c r="A1054" t="s">
        <v>37143</v>
      </c>
      <c r="B1054" t="s">
        <v>37144</v>
      </c>
      <c r="C1054"/>
      <c r="D1054" t="s">
        <v>47880</v>
      </c>
    </row>
    <row r="1055" spans="1:4" x14ac:dyDescent="0.25">
      <c r="A1055" t="s">
        <v>20805</v>
      </c>
      <c r="B1055" t="s">
        <v>20806</v>
      </c>
      <c r="C1055"/>
      <c r="D1055" t="s">
        <v>47880</v>
      </c>
    </row>
    <row r="1056" spans="1:4" x14ac:dyDescent="0.25">
      <c r="A1056" t="s">
        <v>18461</v>
      </c>
      <c r="B1056" t="s">
        <v>18462</v>
      </c>
      <c r="C1056"/>
      <c r="D1056" t="s">
        <v>47880</v>
      </c>
    </row>
    <row r="1057" spans="1:4" x14ac:dyDescent="0.25">
      <c r="A1057" t="s">
        <v>3382</v>
      </c>
      <c r="B1057" t="s">
        <v>3383</v>
      </c>
      <c r="C1057"/>
      <c r="D1057" t="s">
        <v>47880</v>
      </c>
    </row>
    <row r="1058" spans="1:4" x14ac:dyDescent="0.25">
      <c r="A1058" t="s">
        <v>7077</v>
      </c>
      <c r="B1058" t="s">
        <v>7078</v>
      </c>
      <c r="C1058"/>
      <c r="D1058" t="s">
        <v>47880</v>
      </c>
    </row>
    <row r="1059" spans="1:4" x14ac:dyDescent="0.25">
      <c r="A1059" t="s">
        <v>23138</v>
      </c>
      <c r="B1059" t="s">
        <v>23139</v>
      </c>
      <c r="C1059"/>
      <c r="D1059" t="s">
        <v>47880</v>
      </c>
    </row>
    <row r="1060" spans="1:4" x14ac:dyDescent="0.25">
      <c r="A1060" t="s">
        <v>36732</v>
      </c>
      <c r="B1060" t="s">
        <v>36733</v>
      </c>
      <c r="C1060"/>
      <c r="D1060" t="s">
        <v>47880</v>
      </c>
    </row>
    <row r="1061" spans="1:4" x14ac:dyDescent="0.25">
      <c r="A1061" t="s">
        <v>2196</v>
      </c>
      <c r="B1061" t="s">
        <v>2197</v>
      </c>
      <c r="C1061"/>
      <c r="D1061" t="s">
        <v>47880</v>
      </c>
    </row>
    <row r="1062" spans="1:4" x14ac:dyDescent="0.25">
      <c r="A1062" t="s">
        <v>3502</v>
      </c>
      <c r="B1062" t="s">
        <v>2197</v>
      </c>
      <c r="C1062"/>
      <c r="D1062" t="s">
        <v>47880</v>
      </c>
    </row>
    <row r="1063" spans="1:4" x14ac:dyDescent="0.25">
      <c r="A1063" t="s">
        <v>19620</v>
      </c>
      <c r="B1063" t="s">
        <v>19621</v>
      </c>
      <c r="C1063"/>
      <c r="D1063" t="s">
        <v>47880</v>
      </c>
    </row>
    <row r="1064" spans="1:4" x14ac:dyDescent="0.25">
      <c r="A1064" t="s">
        <v>42365</v>
      </c>
      <c r="B1064" t="s">
        <v>42366</v>
      </c>
      <c r="C1064"/>
      <c r="D1064" t="s">
        <v>47880</v>
      </c>
    </row>
    <row r="1065" spans="1:4" x14ac:dyDescent="0.25">
      <c r="A1065" t="s">
        <v>42367</v>
      </c>
      <c r="B1065" t="s">
        <v>42366</v>
      </c>
      <c r="C1065"/>
      <c r="D1065" t="s">
        <v>47880</v>
      </c>
    </row>
    <row r="1066" spans="1:4" x14ac:dyDescent="0.25">
      <c r="A1066" t="s">
        <v>46151</v>
      </c>
      <c r="B1066" t="s">
        <v>46152</v>
      </c>
      <c r="C1066"/>
      <c r="D1066" t="s">
        <v>47880</v>
      </c>
    </row>
    <row r="1067" spans="1:4" x14ac:dyDescent="0.25">
      <c r="A1067" t="s">
        <v>12964</v>
      </c>
      <c r="B1067" t="s">
        <v>12965</v>
      </c>
      <c r="C1067" t="s">
        <v>52278</v>
      </c>
      <c r="D1067" t="s">
        <v>47873</v>
      </c>
    </row>
    <row r="1068" spans="1:4" x14ac:dyDescent="0.25">
      <c r="A1068" t="s">
        <v>32445</v>
      </c>
      <c r="B1068" t="s">
        <v>32446</v>
      </c>
      <c r="C1068"/>
      <c r="D1068" t="s">
        <v>47880</v>
      </c>
    </row>
    <row r="1069" spans="1:4" x14ac:dyDescent="0.25">
      <c r="A1069" t="s">
        <v>9783</v>
      </c>
      <c r="B1069" t="s">
        <v>9784</v>
      </c>
      <c r="C1069"/>
      <c r="D1069" t="s">
        <v>47880</v>
      </c>
    </row>
    <row r="1070" spans="1:4" x14ac:dyDescent="0.25">
      <c r="A1070" t="s">
        <v>39728</v>
      </c>
      <c r="B1070" t="s">
        <v>39729</v>
      </c>
      <c r="C1070"/>
      <c r="D1070" t="s">
        <v>47880</v>
      </c>
    </row>
    <row r="1071" spans="1:4" x14ac:dyDescent="0.25">
      <c r="A1071" t="s">
        <v>11413</v>
      </c>
      <c r="B1071" t="s">
        <v>11414</v>
      </c>
      <c r="C1071"/>
      <c r="D1071" t="s">
        <v>47880</v>
      </c>
    </row>
    <row r="1072" spans="1:4" x14ac:dyDescent="0.25">
      <c r="A1072" t="s">
        <v>18310</v>
      </c>
      <c r="B1072" t="s">
        <v>18311</v>
      </c>
      <c r="C1072" t="s">
        <v>54272</v>
      </c>
      <c r="D1072" t="s">
        <v>47873</v>
      </c>
    </row>
    <row r="1073" spans="1:4" x14ac:dyDescent="0.25">
      <c r="A1073" t="s">
        <v>16763</v>
      </c>
      <c r="B1073" t="s">
        <v>16764</v>
      </c>
      <c r="C1073"/>
      <c r="D1073" t="s">
        <v>47880</v>
      </c>
    </row>
    <row r="1074" spans="1:4" x14ac:dyDescent="0.25">
      <c r="A1074" t="s">
        <v>30696</v>
      </c>
      <c r="B1074" t="s">
        <v>30697</v>
      </c>
      <c r="C1074" t="s">
        <v>58711</v>
      </c>
      <c r="D1074" t="s">
        <v>47873</v>
      </c>
    </row>
    <row r="1075" spans="1:4" x14ac:dyDescent="0.25">
      <c r="A1075" t="s">
        <v>8619</v>
      </c>
      <c r="B1075" t="s">
        <v>8620</v>
      </c>
      <c r="C1075"/>
      <c r="D1075" t="s">
        <v>47880</v>
      </c>
    </row>
    <row r="1076" spans="1:4" x14ac:dyDescent="0.25">
      <c r="A1076" t="s">
        <v>5779</v>
      </c>
      <c r="B1076" t="s">
        <v>5780</v>
      </c>
      <c r="C1076" t="s">
        <v>49663</v>
      </c>
      <c r="D1076" t="s">
        <v>47873</v>
      </c>
    </row>
    <row r="1077" spans="1:4" x14ac:dyDescent="0.25">
      <c r="A1077" t="s">
        <v>10526</v>
      </c>
      <c r="B1077" t="s">
        <v>10527</v>
      </c>
      <c r="C1077"/>
      <c r="D1077" t="s">
        <v>47880</v>
      </c>
    </row>
    <row r="1078" spans="1:4" x14ac:dyDescent="0.25">
      <c r="A1078" t="s">
        <v>40592</v>
      </c>
      <c r="B1078" t="s">
        <v>40593</v>
      </c>
      <c r="C1078" t="s">
        <v>62675</v>
      </c>
      <c r="D1078" t="s">
        <v>47873</v>
      </c>
    </row>
    <row r="1079" spans="1:4" x14ac:dyDescent="0.25">
      <c r="A1079" t="s">
        <v>26858</v>
      </c>
      <c r="B1079" t="s">
        <v>26859</v>
      </c>
      <c r="C1079" t="s">
        <v>57350</v>
      </c>
      <c r="D1079" t="s">
        <v>47873</v>
      </c>
    </row>
    <row r="1080" spans="1:4" x14ac:dyDescent="0.25">
      <c r="A1080" t="s">
        <v>36552</v>
      </c>
      <c r="B1080" t="s">
        <v>36553</v>
      </c>
      <c r="C1080"/>
      <c r="D1080" t="s">
        <v>47880</v>
      </c>
    </row>
    <row r="1081" spans="1:4" x14ac:dyDescent="0.25">
      <c r="A1081" t="s">
        <v>33826</v>
      </c>
      <c r="B1081" t="s">
        <v>33827</v>
      </c>
      <c r="C1081"/>
      <c r="D1081" t="s">
        <v>47880</v>
      </c>
    </row>
    <row r="1082" spans="1:4" x14ac:dyDescent="0.25">
      <c r="A1082" t="s">
        <v>13775</v>
      </c>
      <c r="B1082" t="s">
        <v>13776</v>
      </c>
      <c r="C1082"/>
      <c r="D1082" t="s">
        <v>47880</v>
      </c>
    </row>
    <row r="1083" spans="1:4" x14ac:dyDescent="0.25">
      <c r="A1083" t="s">
        <v>41236</v>
      </c>
      <c r="B1083" t="s">
        <v>41237</v>
      </c>
      <c r="C1083"/>
      <c r="D1083" t="s">
        <v>47880</v>
      </c>
    </row>
    <row r="1084" spans="1:4" x14ac:dyDescent="0.25">
      <c r="A1084" t="s">
        <v>43908</v>
      </c>
      <c r="B1084" t="s">
        <v>43909</v>
      </c>
      <c r="C1084"/>
      <c r="D1084" t="s">
        <v>47880</v>
      </c>
    </row>
    <row r="1085" spans="1:4" x14ac:dyDescent="0.25">
      <c r="A1085" t="s">
        <v>28047</v>
      </c>
      <c r="B1085" t="s">
        <v>28048</v>
      </c>
      <c r="C1085"/>
      <c r="D1085" t="s">
        <v>47880</v>
      </c>
    </row>
    <row r="1086" spans="1:4" x14ac:dyDescent="0.25">
      <c r="A1086" t="s">
        <v>37499</v>
      </c>
      <c r="B1086" t="s">
        <v>37500</v>
      </c>
      <c r="C1086" t="s">
        <v>61306</v>
      </c>
      <c r="D1086" t="s">
        <v>47873</v>
      </c>
    </row>
    <row r="1087" spans="1:4" x14ac:dyDescent="0.25">
      <c r="A1087" t="s">
        <v>19922</v>
      </c>
      <c r="B1087" t="s">
        <v>19923</v>
      </c>
      <c r="C1087"/>
      <c r="D1087" t="s">
        <v>47880</v>
      </c>
    </row>
    <row r="1088" spans="1:4" x14ac:dyDescent="0.25">
      <c r="A1088" t="s">
        <v>35717</v>
      </c>
      <c r="B1088" t="s">
        <v>35718</v>
      </c>
      <c r="C1088"/>
      <c r="D1088" t="s">
        <v>47880</v>
      </c>
    </row>
    <row r="1089" spans="1:4" x14ac:dyDescent="0.25">
      <c r="A1089" t="s">
        <v>18406</v>
      </c>
      <c r="B1089" t="s">
        <v>18407</v>
      </c>
      <c r="C1089" t="s">
        <v>54309</v>
      </c>
      <c r="D1089" t="s">
        <v>47873</v>
      </c>
    </row>
    <row r="1090" spans="1:4" x14ac:dyDescent="0.25">
      <c r="A1090" t="s">
        <v>21303</v>
      </c>
      <c r="B1090" t="s">
        <v>21304</v>
      </c>
      <c r="C1090"/>
      <c r="D1090" t="s">
        <v>47880</v>
      </c>
    </row>
    <row r="1091" spans="1:4" x14ac:dyDescent="0.25">
      <c r="A1091" t="s">
        <v>1446</v>
      </c>
      <c r="B1091" t="s">
        <v>1447</v>
      </c>
      <c r="C1091" t="s">
        <v>48110</v>
      </c>
      <c r="D1091" t="s">
        <v>47873</v>
      </c>
    </row>
    <row r="1092" spans="1:4" x14ac:dyDescent="0.25">
      <c r="A1092" t="s">
        <v>8015</v>
      </c>
      <c r="B1092" t="s">
        <v>8016</v>
      </c>
      <c r="C1092" t="s">
        <v>50486</v>
      </c>
      <c r="D1092" t="s">
        <v>47873</v>
      </c>
    </row>
    <row r="1093" spans="1:4" x14ac:dyDescent="0.25">
      <c r="A1093" t="s">
        <v>13955</v>
      </c>
      <c r="B1093" t="s">
        <v>13956</v>
      </c>
      <c r="C1093"/>
      <c r="D1093" t="s">
        <v>47880</v>
      </c>
    </row>
    <row r="1094" spans="1:4" x14ac:dyDescent="0.25">
      <c r="A1094" t="s">
        <v>4672</v>
      </c>
      <c r="B1094" t="s">
        <v>4673</v>
      </c>
      <c r="C1094"/>
      <c r="D1094" t="s">
        <v>47880</v>
      </c>
    </row>
    <row r="1095" spans="1:4" x14ac:dyDescent="0.25">
      <c r="A1095" t="s">
        <v>8868</v>
      </c>
      <c r="B1095" t="s">
        <v>8869</v>
      </c>
      <c r="C1095"/>
      <c r="D1095" t="s">
        <v>47880</v>
      </c>
    </row>
    <row r="1096" spans="1:4" x14ac:dyDescent="0.25">
      <c r="A1096" t="s">
        <v>30046</v>
      </c>
      <c r="B1096" t="s">
        <v>30047</v>
      </c>
      <c r="C1096"/>
      <c r="D1096" t="s">
        <v>47880</v>
      </c>
    </row>
    <row r="1097" spans="1:4" x14ac:dyDescent="0.25">
      <c r="A1097" t="s">
        <v>19503</v>
      </c>
      <c r="B1097" t="s">
        <v>19504</v>
      </c>
      <c r="C1097"/>
      <c r="D1097" t="s">
        <v>47880</v>
      </c>
    </row>
    <row r="1098" spans="1:4" x14ac:dyDescent="0.25">
      <c r="A1098" t="s">
        <v>32467</v>
      </c>
      <c r="B1098" t="s">
        <v>32468</v>
      </c>
      <c r="C1098"/>
      <c r="D1098" t="s">
        <v>47880</v>
      </c>
    </row>
    <row r="1099" spans="1:4" x14ac:dyDescent="0.25">
      <c r="A1099" t="s">
        <v>45860</v>
      </c>
      <c r="B1099" t="s">
        <v>45861</v>
      </c>
      <c r="C1099"/>
      <c r="D1099" t="s">
        <v>47880</v>
      </c>
    </row>
    <row r="1100" spans="1:4" x14ac:dyDescent="0.25">
      <c r="A1100" t="s">
        <v>2673</v>
      </c>
      <c r="B1100" t="s">
        <v>2674</v>
      </c>
      <c r="C1100" t="s">
        <v>48531</v>
      </c>
      <c r="D1100" t="s">
        <v>47873</v>
      </c>
    </row>
    <row r="1101" spans="1:4" x14ac:dyDescent="0.25">
      <c r="A1101" t="s">
        <v>796</v>
      </c>
      <c r="B1101" t="s">
        <v>797</v>
      </c>
      <c r="C1101"/>
      <c r="D1101" t="s">
        <v>47880</v>
      </c>
    </row>
    <row r="1102" spans="1:4" x14ac:dyDescent="0.25">
      <c r="A1102" t="s">
        <v>46274</v>
      </c>
      <c r="B1102" t="s">
        <v>46275</v>
      </c>
      <c r="C1102"/>
      <c r="D1102" t="s">
        <v>47880</v>
      </c>
    </row>
    <row r="1103" spans="1:4" x14ac:dyDescent="0.25">
      <c r="A1103" t="s">
        <v>30013</v>
      </c>
      <c r="B1103" t="s">
        <v>30014</v>
      </c>
      <c r="C1103"/>
      <c r="D1103" t="s">
        <v>47880</v>
      </c>
    </row>
    <row r="1104" spans="1:4" x14ac:dyDescent="0.25">
      <c r="A1104" t="s">
        <v>29347</v>
      </c>
      <c r="B1104" t="s">
        <v>29348</v>
      </c>
      <c r="C1104"/>
      <c r="D1104" t="s">
        <v>47880</v>
      </c>
    </row>
    <row r="1105" spans="1:4" x14ac:dyDescent="0.25">
      <c r="A1105" t="s">
        <v>18667</v>
      </c>
      <c r="B1105" t="s">
        <v>18668</v>
      </c>
      <c r="C1105"/>
      <c r="D1105" t="s">
        <v>47880</v>
      </c>
    </row>
    <row r="1106" spans="1:4" x14ac:dyDescent="0.25">
      <c r="A1106" t="s">
        <v>18948</v>
      </c>
      <c r="B1106" t="s">
        <v>18949</v>
      </c>
      <c r="C1106"/>
      <c r="D1106" t="s">
        <v>47880</v>
      </c>
    </row>
    <row r="1107" spans="1:4" x14ac:dyDescent="0.25">
      <c r="A1107" t="s">
        <v>45862</v>
      </c>
      <c r="B1107" t="s">
        <v>45863</v>
      </c>
      <c r="C1107"/>
      <c r="D1107" t="s">
        <v>47880</v>
      </c>
    </row>
    <row r="1108" spans="1:4" x14ac:dyDescent="0.25">
      <c r="A1108" t="s">
        <v>23492</v>
      </c>
      <c r="B1108" t="s">
        <v>23493</v>
      </c>
      <c r="C1108"/>
      <c r="D1108" t="s">
        <v>47880</v>
      </c>
    </row>
    <row r="1109" spans="1:4" x14ac:dyDescent="0.25">
      <c r="A1109" t="s">
        <v>41085</v>
      </c>
      <c r="B1109" t="s">
        <v>41086</v>
      </c>
      <c r="C1109"/>
      <c r="D1109" t="s">
        <v>47880</v>
      </c>
    </row>
    <row r="1110" spans="1:4" x14ac:dyDescent="0.25">
      <c r="A1110" t="s">
        <v>34209</v>
      </c>
      <c r="B1110" t="s">
        <v>34210</v>
      </c>
      <c r="C1110"/>
      <c r="D1110" t="s">
        <v>47880</v>
      </c>
    </row>
    <row r="1111" spans="1:4" x14ac:dyDescent="0.25">
      <c r="A1111" t="s">
        <v>14025</v>
      </c>
      <c r="B1111" t="s">
        <v>14026</v>
      </c>
      <c r="C1111"/>
      <c r="D1111" t="s">
        <v>47880</v>
      </c>
    </row>
    <row r="1112" spans="1:4" x14ac:dyDescent="0.25">
      <c r="A1112" t="s">
        <v>12261</v>
      </c>
      <c r="B1112" t="s">
        <v>12262</v>
      </c>
      <c r="C1112"/>
      <c r="D1112" t="s">
        <v>47880</v>
      </c>
    </row>
    <row r="1113" spans="1:4" x14ac:dyDescent="0.25">
      <c r="A1113" t="s">
        <v>9670</v>
      </c>
      <c r="B1113" t="s">
        <v>9671</v>
      </c>
      <c r="C1113"/>
      <c r="D1113" t="s">
        <v>47880</v>
      </c>
    </row>
    <row r="1114" spans="1:4" x14ac:dyDescent="0.25">
      <c r="A1114" t="s">
        <v>28567</v>
      </c>
      <c r="B1114" t="s">
        <v>28568</v>
      </c>
      <c r="C1114"/>
      <c r="D1114" t="s">
        <v>47880</v>
      </c>
    </row>
    <row r="1115" spans="1:4" x14ac:dyDescent="0.25">
      <c r="A1115" t="s">
        <v>10631</v>
      </c>
      <c r="B1115" t="s">
        <v>10632</v>
      </c>
      <c r="C1115"/>
      <c r="D1115" t="s">
        <v>47880</v>
      </c>
    </row>
    <row r="1116" spans="1:4" x14ac:dyDescent="0.25">
      <c r="A1116" t="s">
        <v>29263</v>
      </c>
      <c r="B1116" t="s">
        <v>29264</v>
      </c>
      <c r="C1116"/>
      <c r="D1116" t="s">
        <v>47880</v>
      </c>
    </row>
    <row r="1117" spans="1:4" x14ac:dyDescent="0.25">
      <c r="A1117" t="s">
        <v>24638</v>
      </c>
      <c r="B1117" t="s">
        <v>24639</v>
      </c>
      <c r="C1117"/>
      <c r="D1117" t="s">
        <v>47880</v>
      </c>
    </row>
    <row r="1118" spans="1:4" x14ac:dyDescent="0.25">
      <c r="A1118" t="s">
        <v>29047</v>
      </c>
      <c r="B1118" t="s">
        <v>29048</v>
      </c>
      <c r="C1118"/>
      <c r="D1118" t="s">
        <v>47880</v>
      </c>
    </row>
    <row r="1119" spans="1:4" x14ac:dyDescent="0.25">
      <c r="A1119" t="s">
        <v>32911</v>
      </c>
      <c r="B1119" t="s">
        <v>32912</v>
      </c>
      <c r="C1119"/>
      <c r="D1119" t="s">
        <v>47880</v>
      </c>
    </row>
    <row r="1120" spans="1:4" x14ac:dyDescent="0.25">
      <c r="A1120" t="s">
        <v>42165</v>
      </c>
      <c r="B1120" t="s">
        <v>42166</v>
      </c>
      <c r="C1120"/>
      <c r="D1120" t="s">
        <v>47880</v>
      </c>
    </row>
    <row r="1121" spans="1:4" x14ac:dyDescent="0.25">
      <c r="A1121" t="s">
        <v>38352</v>
      </c>
      <c r="B1121" t="s">
        <v>38353</v>
      </c>
      <c r="C1121"/>
      <c r="D1121" t="s">
        <v>47880</v>
      </c>
    </row>
    <row r="1122" spans="1:4" x14ac:dyDescent="0.25">
      <c r="A1122" t="s">
        <v>31720</v>
      </c>
      <c r="B1122" t="s">
        <v>31721</v>
      </c>
      <c r="C1122" t="s">
        <v>59087</v>
      </c>
      <c r="D1122" t="s">
        <v>47880</v>
      </c>
    </row>
    <row r="1123" spans="1:4" x14ac:dyDescent="0.25">
      <c r="A1123" t="s">
        <v>44467</v>
      </c>
      <c r="B1123" t="s">
        <v>44468</v>
      </c>
      <c r="C1123"/>
      <c r="D1123" t="s">
        <v>47880</v>
      </c>
    </row>
    <row r="1124" spans="1:4" x14ac:dyDescent="0.25">
      <c r="A1124" t="s">
        <v>22372</v>
      </c>
      <c r="B1124" t="s">
        <v>22373</v>
      </c>
      <c r="C1124"/>
      <c r="D1124" t="s">
        <v>47880</v>
      </c>
    </row>
    <row r="1125" spans="1:4" x14ac:dyDescent="0.25">
      <c r="A1125" t="s">
        <v>34293</v>
      </c>
      <c r="B1125" t="s">
        <v>34294</v>
      </c>
      <c r="C1125"/>
      <c r="D1125" t="s">
        <v>47880</v>
      </c>
    </row>
    <row r="1126" spans="1:4" x14ac:dyDescent="0.25">
      <c r="A1126" t="s">
        <v>1034</v>
      </c>
      <c r="B1126" t="s">
        <v>1035</v>
      </c>
      <c r="C1126" t="s">
        <v>47965</v>
      </c>
      <c r="D1126" t="s">
        <v>47873</v>
      </c>
    </row>
    <row r="1127" spans="1:4" x14ac:dyDescent="0.25">
      <c r="A1127" t="s">
        <v>34077</v>
      </c>
      <c r="B1127" t="s">
        <v>34078</v>
      </c>
      <c r="C1127"/>
      <c r="D1127" t="s">
        <v>47880</v>
      </c>
    </row>
    <row r="1128" spans="1:4" x14ac:dyDescent="0.25">
      <c r="A1128" t="s">
        <v>35859</v>
      </c>
      <c r="B1128" t="s">
        <v>35860</v>
      </c>
      <c r="C1128"/>
      <c r="D1128" t="s">
        <v>47880</v>
      </c>
    </row>
    <row r="1129" spans="1:4" x14ac:dyDescent="0.25">
      <c r="A1129" t="s">
        <v>15410</v>
      </c>
      <c r="B1129" t="s">
        <v>15411</v>
      </c>
      <c r="C1129"/>
      <c r="D1129" t="s">
        <v>47880</v>
      </c>
    </row>
    <row r="1130" spans="1:4" x14ac:dyDescent="0.25">
      <c r="A1130" t="s">
        <v>34041</v>
      </c>
      <c r="B1130" t="s">
        <v>34042</v>
      </c>
      <c r="C1130"/>
      <c r="D1130" t="s">
        <v>47880</v>
      </c>
    </row>
    <row r="1131" spans="1:4" x14ac:dyDescent="0.25">
      <c r="A1131" t="s">
        <v>8850</v>
      </c>
      <c r="B1131" t="s">
        <v>8851</v>
      </c>
      <c r="C1131"/>
      <c r="D1131" t="s">
        <v>47880</v>
      </c>
    </row>
    <row r="1132" spans="1:4" x14ac:dyDescent="0.25">
      <c r="A1132" t="s">
        <v>46847</v>
      </c>
      <c r="B1132" t="s">
        <v>46848</v>
      </c>
      <c r="C1132"/>
      <c r="D1132" t="s">
        <v>47880</v>
      </c>
    </row>
    <row r="1133" spans="1:4" x14ac:dyDescent="0.25">
      <c r="A1133" t="s">
        <v>36721</v>
      </c>
      <c r="B1133" t="s">
        <v>36722</v>
      </c>
      <c r="C1133"/>
      <c r="D1133" t="s">
        <v>47880</v>
      </c>
    </row>
    <row r="1134" spans="1:4" x14ac:dyDescent="0.25">
      <c r="A1134" t="s">
        <v>15083</v>
      </c>
      <c r="B1134" t="s">
        <v>15084</v>
      </c>
      <c r="C1134"/>
      <c r="D1134" t="s">
        <v>47880</v>
      </c>
    </row>
    <row r="1135" spans="1:4" x14ac:dyDescent="0.25">
      <c r="A1135" t="s">
        <v>47146</v>
      </c>
      <c r="B1135" t="s">
        <v>47147</v>
      </c>
      <c r="C1135"/>
      <c r="D1135" t="s">
        <v>47880</v>
      </c>
    </row>
    <row r="1136" spans="1:4" x14ac:dyDescent="0.25">
      <c r="A1136" t="s">
        <v>10740</v>
      </c>
      <c r="B1136" t="s">
        <v>10741</v>
      </c>
      <c r="C1136"/>
      <c r="D1136" t="s">
        <v>47880</v>
      </c>
    </row>
    <row r="1137" spans="1:4" x14ac:dyDescent="0.25">
      <c r="A1137" t="s">
        <v>37505</v>
      </c>
      <c r="B1137" t="s">
        <v>37506</v>
      </c>
      <c r="C1137"/>
      <c r="D1137" t="s">
        <v>47880</v>
      </c>
    </row>
    <row r="1138" spans="1:4" x14ac:dyDescent="0.25">
      <c r="A1138" t="s">
        <v>14999</v>
      </c>
      <c r="B1138" t="s">
        <v>15000</v>
      </c>
      <c r="C1138"/>
      <c r="D1138" t="s">
        <v>47880</v>
      </c>
    </row>
    <row r="1139" spans="1:4" x14ac:dyDescent="0.25">
      <c r="A1139" t="s">
        <v>31929</v>
      </c>
      <c r="B1139" t="s">
        <v>31930</v>
      </c>
      <c r="C1139"/>
      <c r="D1139" t="s">
        <v>47880</v>
      </c>
    </row>
    <row r="1140" spans="1:4" x14ac:dyDescent="0.25">
      <c r="A1140" t="s">
        <v>24317</v>
      </c>
      <c r="B1140" t="s">
        <v>24318</v>
      </c>
      <c r="C1140" t="s">
        <v>56418</v>
      </c>
      <c r="D1140" t="s">
        <v>47873</v>
      </c>
    </row>
    <row r="1141" spans="1:4" x14ac:dyDescent="0.25">
      <c r="A1141" t="s">
        <v>2004</v>
      </c>
      <c r="B1141" t="s">
        <v>2005</v>
      </c>
      <c r="C1141" t="s">
        <v>48304</v>
      </c>
      <c r="D1141" t="s">
        <v>47873</v>
      </c>
    </row>
    <row r="1142" spans="1:4" x14ac:dyDescent="0.25">
      <c r="A1142" t="s">
        <v>31049</v>
      </c>
      <c r="B1142" t="s">
        <v>31050</v>
      </c>
      <c r="C1142" t="s">
        <v>58846</v>
      </c>
      <c r="D1142" t="s">
        <v>47873</v>
      </c>
    </row>
    <row r="1143" spans="1:4" x14ac:dyDescent="0.25">
      <c r="A1143" t="s">
        <v>34805</v>
      </c>
      <c r="B1143" t="s">
        <v>34806</v>
      </c>
      <c r="C1143" t="s">
        <v>60265</v>
      </c>
      <c r="D1143" t="s">
        <v>47873</v>
      </c>
    </row>
    <row r="1144" spans="1:4" x14ac:dyDescent="0.25">
      <c r="A1144" t="s">
        <v>44347</v>
      </c>
      <c r="B1144" t="s">
        <v>44348</v>
      </c>
      <c r="C1144"/>
      <c r="D1144" t="s">
        <v>47880</v>
      </c>
    </row>
    <row r="1145" spans="1:4" x14ac:dyDescent="0.25">
      <c r="A1145" t="s">
        <v>42516</v>
      </c>
      <c r="B1145" t="s">
        <v>42517</v>
      </c>
      <c r="C1145"/>
      <c r="D1145" t="s">
        <v>47880</v>
      </c>
    </row>
    <row r="1146" spans="1:4" x14ac:dyDescent="0.25">
      <c r="A1146" t="s">
        <v>44345</v>
      </c>
      <c r="B1146" t="s">
        <v>44346</v>
      </c>
      <c r="C1146"/>
      <c r="D1146" t="s">
        <v>47880</v>
      </c>
    </row>
    <row r="1147" spans="1:4" x14ac:dyDescent="0.25">
      <c r="A1147" t="s">
        <v>18182</v>
      </c>
      <c r="B1147" t="s">
        <v>18183</v>
      </c>
      <c r="C1147"/>
      <c r="D1147" t="s">
        <v>47880</v>
      </c>
    </row>
    <row r="1148" spans="1:4" x14ac:dyDescent="0.25">
      <c r="A1148" t="s">
        <v>5445</v>
      </c>
      <c r="B1148" t="s">
        <v>5446</v>
      </c>
      <c r="C1148"/>
      <c r="D1148" t="s">
        <v>47880</v>
      </c>
    </row>
    <row r="1149" spans="1:4" x14ac:dyDescent="0.25">
      <c r="A1149" t="s">
        <v>4505</v>
      </c>
      <c r="B1149" t="s">
        <v>4506</v>
      </c>
      <c r="C1149" t="s">
        <v>49212</v>
      </c>
      <c r="D1149" t="s">
        <v>47873</v>
      </c>
    </row>
    <row r="1150" spans="1:4" x14ac:dyDescent="0.25">
      <c r="A1150" t="s">
        <v>17926</v>
      </c>
      <c r="B1150" t="s">
        <v>17927</v>
      </c>
      <c r="C1150"/>
      <c r="D1150" t="s">
        <v>47880</v>
      </c>
    </row>
    <row r="1151" spans="1:4" x14ac:dyDescent="0.25">
      <c r="A1151" t="s">
        <v>17928</v>
      </c>
      <c r="B1151" t="s">
        <v>17927</v>
      </c>
      <c r="C1151"/>
      <c r="D1151" t="s">
        <v>47880</v>
      </c>
    </row>
    <row r="1152" spans="1:4" x14ac:dyDescent="0.25">
      <c r="A1152" t="s">
        <v>8401</v>
      </c>
      <c r="B1152" t="s">
        <v>8402</v>
      </c>
      <c r="C1152"/>
      <c r="D1152" t="s">
        <v>47880</v>
      </c>
    </row>
    <row r="1153" spans="1:4" x14ac:dyDescent="0.25">
      <c r="A1153" t="s">
        <v>15443</v>
      </c>
      <c r="B1153" t="s">
        <v>15444</v>
      </c>
      <c r="C1153"/>
      <c r="D1153" t="s">
        <v>47880</v>
      </c>
    </row>
    <row r="1154" spans="1:4" x14ac:dyDescent="0.25">
      <c r="A1154" t="s">
        <v>5653</v>
      </c>
      <c r="B1154" t="s">
        <v>5654</v>
      </c>
      <c r="C1154"/>
      <c r="D1154" t="s">
        <v>47880</v>
      </c>
    </row>
    <row r="1155" spans="1:4" x14ac:dyDescent="0.25">
      <c r="A1155" t="s">
        <v>8230</v>
      </c>
      <c r="B1155" t="s">
        <v>8231</v>
      </c>
      <c r="C1155"/>
      <c r="D1155" t="s">
        <v>47880</v>
      </c>
    </row>
    <row r="1156" spans="1:4" x14ac:dyDescent="0.25">
      <c r="A1156" t="s">
        <v>20213</v>
      </c>
      <c r="B1156" t="s">
        <v>20214</v>
      </c>
      <c r="C1156"/>
      <c r="D1156" t="s">
        <v>47880</v>
      </c>
    </row>
    <row r="1157" spans="1:4" x14ac:dyDescent="0.25">
      <c r="A1157" t="s">
        <v>20535</v>
      </c>
      <c r="B1157" t="s">
        <v>20536</v>
      </c>
      <c r="C1157"/>
      <c r="D1157" t="s">
        <v>47880</v>
      </c>
    </row>
    <row r="1158" spans="1:4" x14ac:dyDescent="0.25">
      <c r="A1158" t="s">
        <v>10577</v>
      </c>
      <c r="B1158" t="s">
        <v>10578</v>
      </c>
      <c r="C1158"/>
      <c r="D1158" t="s">
        <v>47880</v>
      </c>
    </row>
    <row r="1159" spans="1:4" x14ac:dyDescent="0.25">
      <c r="A1159" t="s">
        <v>10583</v>
      </c>
      <c r="B1159" t="s">
        <v>10578</v>
      </c>
      <c r="C1159"/>
      <c r="D1159" t="s">
        <v>47880</v>
      </c>
    </row>
    <row r="1160" spans="1:4" x14ac:dyDescent="0.25">
      <c r="A1160" t="s">
        <v>20627</v>
      </c>
      <c r="B1160" t="s">
        <v>10578</v>
      </c>
      <c r="C1160"/>
      <c r="D1160" t="s">
        <v>47880</v>
      </c>
    </row>
    <row r="1161" spans="1:4" x14ac:dyDescent="0.25">
      <c r="A1161" t="s">
        <v>45963</v>
      </c>
      <c r="B1161" t="s">
        <v>45964</v>
      </c>
      <c r="C1161"/>
      <c r="D1161" t="s">
        <v>47880</v>
      </c>
    </row>
    <row r="1162" spans="1:4" x14ac:dyDescent="0.25">
      <c r="A1162" t="s">
        <v>2679</v>
      </c>
      <c r="B1162" t="s">
        <v>2680</v>
      </c>
      <c r="C1162" t="s">
        <v>48533</v>
      </c>
      <c r="D1162" t="s">
        <v>47873</v>
      </c>
    </row>
    <row r="1163" spans="1:4" x14ac:dyDescent="0.25">
      <c r="A1163" t="s">
        <v>1388</v>
      </c>
      <c r="B1163" t="s">
        <v>1389</v>
      </c>
      <c r="C1163" t="s">
        <v>48093</v>
      </c>
      <c r="D1163" t="s">
        <v>47873</v>
      </c>
    </row>
    <row r="1164" spans="1:4" x14ac:dyDescent="0.25">
      <c r="A1164" t="s">
        <v>30430</v>
      </c>
      <c r="B1164" t="s">
        <v>30431</v>
      </c>
      <c r="C1164" t="s">
        <v>58612</v>
      </c>
      <c r="D1164" t="s">
        <v>47873</v>
      </c>
    </row>
    <row r="1165" spans="1:4" x14ac:dyDescent="0.25">
      <c r="A1165" t="s">
        <v>29345</v>
      </c>
      <c r="B1165" t="s">
        <v>29346</v>
      </c>
      <c r="C1165" t="s">
        <v>58235</v>
      </c>
      <c r="D1165" t="s">
        <v>47873</v>
      </c>
    </row>
    <row r="1166" spans="1:4" x14ac:dyDescent="0.25">
      <c r="A1166" t="s">
        <v>25349</v>
      </c>
      <c r="B1166" t="s">
        <v>25350</v>
      </c>
      <c r="C1166" t="s">
        <v>56797</v>
      </c>
      <c r="D1166" t="s">
        <v>47873</v>
      </c>
    </row>
    <row r="1167" spans="1:4" x14ac:dyDescent="0.25">
      <c r="A1167" t="s">
        <v>794</v>
      </c>
      <c r="B1167" t="s">
        <v>795</v>
      </c>
      <c r="C1167" t="s">
        <v>47886</v>
      </c>
      <c r="D1167" t="s">
        <v>47873</v>
      </c>
    </row>
    <row r="1168" spans="1:4" x14ac:dyDescent="0.25">
      <c r="A1168" t="s">
        <v>44750</v>
      </c>
      <c r="B1168" t="s">
        <v>44751</v>
      </c>
      <c r="C1168" t="s">
        <v>64270</v>
      </c>
      <c r="D1168" t="s">
        <v>47873</v>
      </c>
    </row>
    <row r="1169" spans="1:4" x14ac:dyDescent="0.25">
      <c r="A1169" t="s">
        <v>1543</v>
      </c>
      <c r="B1169" t="s">
        <v>1544</v>
      </c>
      <c r="C1169" t="s">
        <v>48149</v>
      </c>
      <c r="D1169" t="s">
        <v>47873</v>
      </c>
    </row>
    <row r="1170" spans="1:4" x14ac:dyDescent="0.25">
      <c r="A1170" t="s">
        <v>43368</v>
      </c>
      <c r="B1170" t="s">
        <v>43369</v>
      </c>
      <c r="C1170" t="s">
        <v>63785</v>
      </c>
      <c r="D1170" t="s">
        <v>47873</v>
      </c>
    </row>
    <row r="1171" spans="1:4" x14ac:dyDescent="0.25">
      <c r="A1171" t="s">
        <v>30643</v>
      </c>
      <c r="B1171" t="s">
        <v>30644</v>
      </c>
      <c r="C1171" t="s">
        <v>58688</v>
      </c>
      <c r="D1171" t="s">
        <v>47873</v>
      </c>
    </row>
    <row r="1172" spans="1:4" x14ac:dyDescent="0.25">
      <c r="A1172" t="s">
        <v>5295</v>
      </c>
      <c r="B1172" t="s">
        <v>5296</v>
      </c>
      <c r="C1172" t="s">
        <v>49504</v>
      </c>
      <c r="D1172" t="s">
        <v>47873</v>
      </c>
    </row>
    <row r="1173" spans="1:4" x14ac:dyDescent="0.25">
      <c r="A1173" t="s">
        <v>27158</v>
      </c>
      <c r="B1173" t="s">
        <v>27159</v>
      </c>
      <c r="C1173" t="s">
        <v>57445</v>
      </c>
      <c r="D1173" t="s">
        <v>47873</v>
      </c>
    </row>
    <row r="1174" spans="1:4" x14ac:dyDescent="0.25">
      <c r="A1174" t="s">
        <v>36756</v>
      </c>
      <c r="B1174" t="s">
        <v>36757</v>
      </c>
      <c r="C1174" t="s">
        <v>61021</v>
      </c>
      <c r="D1174" t="s">
        <v>47873</v>
      </c>
    </row>
    <row r="1175" spans="1:4" x14ac:dyDescent="0.25">
      <c r="A1175" t="s">
        <v>3212</v>
      </c>
      <c r="B1175" t="s">
        <v>3213</v>
      </c>
      <c r="C1175" t="s">
        <v>48722</v>
      </c>
      <c r="D1175" t="s">
        <v>47873</v>
      </c>
    </row>
    <row r="1176" spans="1:4" x14ac:dyDescent="0.25">
      <c r="A1176" t="s">
        <v>32512</v>
      </c>
      <c r="B1176" t="s">
        <v>32513</v>
      </c>
      <c r="C1176" t="s">
        <v>59379</v>
      </c>
      <c r="D1176" t="s">
        <v>47873</v>
      </c>
    </row>
    <row r="1177" spans="1:4" x14ac:dyDescent="0.25">
      <c r="A1177" t="s">
        <v>15700</v>
      </c>
      <c r="B1177" t="s">
        <v>15701</v>
      </c>
      <c r="C1177" t="s">
        <v>53306</v>
      </c>
      <c r="D1177" t="s">
        <v>47873</v>
      </c>
    </row>
    <row r="1178" spans="1:4" x14ac:dyDescent="0.25">
      <c r="A1178" t="s">
        <v>4854</v>
      </c>
      <c r="B1178" t="s">
        <v>4855</v>
      </c>
      <c r="C1178" t="s">
        <v>49341</v>
      </c>
      <c r="D1178" t="s">
        <v>47873</v>
      </c>
    </row>
    <row r="1179" spans="1:4" x14ac:dyDescent="0.25">
      <c r="A1179" t="s">
        <v>6937</v>
      </c>
      <c r="B1179" t="s">
        <v>6938</v>
      </c>
      <c r="C1179" t="s">
        <v>50082</v>
      </c>
      <c r="D1179" t="s">
        <v>47873</v>
      </c>
    </row>
    <row r="1180" spans="1:4" x14ac:dyDescent="0.25">
      <c r="A1180" t="s">
        <v>34901</v>
      </c>
      <c r="B1180" t="s">
        <v>34902</v>
      </c>
      <c r="C1180" t="s">
        <v>60296</v>
      </c>
      <c r="D1180" t="s">
        <v>47873</v>
      </c>
    </row>
    <row r="1181" spans="1:4" x14ac:dyDescent="0.25">
      <c r="A1181" t="s">
        <v>24116</v>
      </c>
      <c r="B1181" t="s">
        <v>24117</v>
      </c>
      <c r="C1181" t="s">
        <v>56343</v>
      </c>
      <c r="D1181" t="s">
        <v>47873</v>
      </c>
    </row>
    <row r="1182" spans="1:4" x14ac:dyDescent="0.25">
      <c r="A1182" t="s">
        <v>19521</v>
      </c>
      <c r="B1182" t="s">
        <v>19522</v>
      </c>
      <c r="C1182" t="s">
        <v>54687</v>
      </c>
      <c r="D1182" t="s">
        <v>47873</v>
      </c>
    </row>
    <row r="1183" spans="1:4" x14ac:dyDescent="0.25">
      <c r="A1183" t="s">
        <v>28104</v>
      </c>
      <c r="B1183" t="s">
        <v>28105</v>
      </c>
      <c r="C1183" t="s">
        <v>57789</v>
      </c>
      <c r="D1183" t="s">
        <v>47873</v>
      </c>
    </row>
    <row r="1184" spans="1:4" x14ac:dyDescent="0.25">
      <c r="A1184" t="s">
        <v>21107</v>
      </c>
      <c r="B1184" t="s">
        <v>21108</v>
      </c>
      <c r="C1184"/>
      <c r="D1184" t="s">
        <v>47880</v>
      </c>
    </row>
    <row r="1185" spans="1:4" x14ac:dyDescent="0.25">
      <c r="A1185" t="s">
        <v>26438</v>
      </c>
      <c r="B1185" t="s">
        <v>26439</v>
      </c>
      <c r="C1185"/>
      <c r="D1185" t="s">
        <v>47880</v>
      </c>
    </row>
    <row r="1186" spans="1:4" x14ac:dyDescent="0.25">
      <c r="A1186" t="s">
        <v>9791</v>
      </c>
      <c r="B1186" t="s">
        <v>9792</v>
      </c>
      <c r="C1186"/>
      <c r="D1186" t="s">
        <v>47880</v>
      </c>
    </row>
    <row r="1187" spans="1:4" x14ac:dyDescent="0.25">
      <c r="A1187" t="s">
        <v>33932</v>
      </c>
      <c r="B1187" t="s">
        <v>33933</v>
      </c>
      <c r="C1187"/>
      <c r="D1187" t="s">
        <v>47880</v>
      </c>
    </row>
    <row r="1188" spans="1:4" x14ac:dyDescent="0.25">
      <c r="A1188" t="s">
        <v>2322</v>
      </c>
      <c r="B1188" t="s">
        <v>2323</v>
      </c>
      <c r="C1188" t="s">
        <v>48407</v>
      </c>
      <c r="D1188" t="s">
        <v>47873</v>
      </c>
    </row>
    <row r="1189" spans="1:4" x14ac:dyDescent="0.25">
      <c r="A1189" t="s">
        <v>28368</v>
      </c>
      <c r="B1189" t="s">
        <v>28369</v>
      </c>
      <c r="C1189"/>
      <c r="D1189" t="s">
        <v>47880</v>
      </c>
    </row>
    <row r="1190" spans="1:4" x14ac:dyDescent="0.25">
      <c r="A1190" t="s">
        <v>45296</v>
      </c>
      <c r="B1190" t="s">
        <v>45297</v>
      </c>
      <c r="C1190" t="s">
        <v>64460</v>
      </c>
      <c r="D1190" t="s">
        <v>47873</v>
      </c>
    </row>
    <row r="1191" spans="1:4" x14ac:dyDescent="0.25">
      <c r="A1191" t="s">
        <v>10873</v>
      </c>
      <c r="B1191" t="s">
        <v>10874</v>
      </c>
      <c r="C1191"/>
      <c r="D1191" t="s">
        <v>47880</v>
      </c>
    </row>
    <row r="1192" spans="1:4" x14ac:dyDescent="0.25">
      <c r="A1192" t="s">
        <v>45088</v>
      </c>
      <c r="B1192" t="s">
        <v>45089</v>
      </c>
      <c r="C1192"/>
      <c r="D1192" t="s">
        <v>47880</v>
      </c>
    </row>
    <row r="1193" spans="1:4" x14ac:dyDescent="0.25">
      <c r="A1193" t="s">
        <v>37450</v>
      </c>
      <c r="B1193" t="s">
        <v>37451</v>
      </c>
      <c r="C1193"/>
      <c r="D1193" t="s">
        <v>47880</v>
      </c>
    </row>
    <row r="1194" spans="1:4" x14ac:dyDescent="0.25">
      <c r="A1194" t="s">
        <v>28226</v>
      </c>
      <c r="B1194" t="s">
        <v>28227</v>
      </c>
      <c r="C1194"/>
      <c r="D1194" t="s">
        <v>47880</v>
      </c>
    </row>
    <row r="1195" spans="1:4" x14ac:dyDescent="0.25">
      <c r="A1195" t="s">
        <v>43222</v>
      </c>
      <c r="B1195" t="s">
        <v>43223</v>
      </c>
      <c r="C1195" t="s">
        <v>63740</v>
      </c>
      <c r="D1195" t="s">
        <v>47873</v>
      </c>
    </row>
    <row r="1196" spans="1:4" x14ac:dyDescent="0.25">
      <c r="A1196" t="s">
        <v>35362</v>
      </c>
      <c r="B1196" t="s">
        <v>35363</v>
      </c>
      <c r="C1196" t="s">
        <v>60473</v>
      </c>
      <c r="D1196" t="s">
        <v>47873</v>
      </c>
    </row>
    <row r="1197" spans="1:4" x14ac:dyDescent="0.25">
      <c r="A1197" t="s">
        <v>19398</v>
      </c>
      <c r="B1197" t="s">
        <v>19399</v>
      </c>
      <c r="C1197"/>
      <c r="D1197" t="s">
        <v>47880</v>
      </c>
    </row>
    <row r="1198" spans="1:4" x14ac:dyDescent="0.25">
      <c r="A1198" t="s">
        <v>4658</v>
      </c>
      <c r="B1198" t="s">
        <v>4659</v>
      </c>
      <c r="C1198" t="s">
        <v>49270</v>
      </c>
      <c r="D1198" t="s">
        <v>47873</v>
      </c>
    </row>
    <row r="1199" spans="1:4" x14ac:dyDescent="0.25">
      <c r="A1199" t="s">
        <v>11004</v>
      </c>
      <c r="B1199" t="s">
        <v>11005</v>
      </c>
      <c r="C1199"/>
      <c r="D1199" t="s">
        <v>47880</v>
      </c>
    </row>
    <row r="1200" spans="1:4" x14ac:dyDescent="0.25">
      <c r="A1200" t="s">
        <v>3884</v>
      </c>
      <c r="B1200" t="s">
        <v>3885</v>
      </c>
      <c r="C1200" t="s">
        <v>48970</v>
      </c>
      <c r="D1200" t="s">
        <v>47873</v>
      </c>
    </row>
    <row r="1201" spans="1:4" x14ac:dyDescent="0.25">
      <c r="A1201" t="s">
        <v>12697</v>
      </c>
      <c r="B1201" t="s">
        <v>12698</v>
      </c>
      <c r="C1201" t="s">
        <v>52164</v>
      </c>
      <c r="D1201" t="s">
        <v>47873</v>
      </c>
    </row>
    <row r="1202" spans="1:4" x14ac:dyDescent="0.25">
      <c r="A1202" t="s">
        <v>21510</v>
      </c>
      <c r="B1202" t="s">
        <v>21511</v>
      </c>
      <c r="C1202"/>
      <c r="D1202" t="s">
        <v>47880</v>
      </c>
    </row>
    <row r="1203" spans="1:4" x14ac:dyDescent="0.25">
      <c r="A1203" t="s">
        <v>28011</v>
      </c>
      <c r="B1203" t="s">
        <v>28012</v>
      </c>
      <c r="C1203" t="s">
        <v>57754</v>
      </c>
      <c r="D1203" t="s">
        <v>47873</v>
      </c>
    </row>
    <row r="1204" spans="1:4" x14ac:dyDescent="0.25">
      <c r="A1204" t="s">
        <v>44179</v>
      </c>
      <c r="B1204" t="s">
        <v>44180</v>
      </c>
      <c r="C1204" t="s">
        <v>64062</v>
      </c>
      <c r="D1204" t="s">
        <v>47873</v>
      </c>
    </row>
    <row r="1205" spans="1:4" x14ac:dyDescent="0.25">
      <c r="A1205" t="s">
        <v>15890</v>
      </c>
      <c r="B1205" t="s">
        <v>15891</v>
      </c>
      <c r="C1205" t="s">
        <v>53373</v>
      </c>
      <c r="D1205" t="s">
        <v>47873</v>
      </c>
    </row>
    <row r="1206" spans="1:4" x14ac:dyDescent="0.25">
      <c r="A1206" t="s">
        <v>3946</v>
      </c>
      <c r="B1206" t="s">
        <v>3947</v>
      </c>
      <c r="C1206" t="s">
        <v>48997</v>
      </c>
      <c r="D1206" t="s">
        <v>47873</v>
      </c>
    </row>
    <row r="1207" spans="1:4" x14ac:dyDescent="0.25">
      <c r="A1207" t="s">
        <v>44961</v>
      </c>
      <c r="B1207" t="s">
        <v>44962</v>
      </c>
      <c r="C1207" t="s">
        <v>64347</v>
      </c>
      <c r="D1207" t="s">
        <v>47873</v>
      </c>
    </row>
    <row r="1208" spans="1:4" x14ac:dyDescent="0.25">
      <c r="A1208" t="s">
        <v>10069</v>
      </c>
      <c r="B1208" t="s">
        <v>10070</v>
      </c>
      <c r="C1208" t="s">
        <v>51197</v>
      </c>
      <c r="D1208" t="s">
        <v>47873</v>
      </c>
    </row>
    <row r="1209" spans="1:4" x14ac:dyDescent="0.25">
      <c r="A1209" t="s">
        <v>36508</v>
      </c>
      <c r="B1209" t="s">
        <v>36509</v>
      </c>
      <c r="C1209" t="s">
        <v>60928</v>
      </c>
      <c r="D1209" t="s">
        <v>47873</v>
      </c>
    </row>
    <row r="1210" spans="1:4" x14ac:dyDescent="0.25">
      <c r="A1210" t="s">
        <v>47035</v>
      </c>
      <c r="B1210" t="s">
        <v>47036</v>
      </c>
      <c r="C1210" t="s">
        <v>65065</v>
      </c>
      <c r="D1210" t="s">
        <v>47873</v>
      </c>
    </row>
    <row r="1211" spans="1:4" x14ac:dyDescent="0.25">
      <c r="A1211" t="s">
        <v>8093</v>
      </c>
      <c r="B1211" t="s">
        <v>8094</v>
      </c>
      <c r="C1211" t="s">
        <v>50510</v>
      </c>
      <c r="D1211" t="s">
        <v>47873</v>
      </c>
    </row>
    <row r="1212" spans="1:4" x14ac:dyDescent="0.25">
      <c r="A1212" t="s">
        <v>30349</v>
      </c>
      <c r="B1212" t="s">
        <v>30350</v>
      </c>
      <c r="C1212"/>
      <c r="D1212" t="s">
        <v>47880</v>
      </c>
    </row>
    <row r="1213" spans="1:4" x14ac:dyDescent="0.25">
      <c r="A1213" t="s">
        <v>45252</v>
      </c>
      <c r="B1213" t="s">
        <v>45253</v>
      </c>
      <c r="C1213" t="s">
        <v>64446</v>
      </c>
      <c r="D1213" t="s">
        <v>47873</v>
      </c>
    </row>
    <row r="1214" spans="1:4" x14ac:dyDescent="0.25">
      <c r="A1214" t="s">
        <v>8459</v>
      </c>
      <c r="B1214" t="s">
        <v>8460</v>
      </c>
      <c r="C1214"/>
      <c r="D1214" t="s">
        <v>47880</v>
      </c>
    </row>
    <row r="1215" spans="1:4" x14ac:dyDescent="0.25">
      <c r="A1215" t="s">
        <v>5072</v>
      </c>
      <c r="B1215" t="s">
        <v>5073</v>
      </c>
      <c r="C1215" t="s">
        <v>49422</v>
      </c>
      <c r="D1215" t="s">
        <v>47873</v>
      </c>
    </row>
    <row r="1216" spans="1:4" x14ac:dyDescent="0.25">
      <c r="A1216" t="s">
        <v>47063</v>
      </c>
      <c r="B1216" t="s">
        <v>47064</v>
      </c>
      <c r="C1216"/>
      <c r="D1216" t="s">
        <v>47880</v>
      </c>
    </row>
    <row r="1217" spans="1:4" x14ac:dyDescent="0.25">
      <c r="A1217" t="s">
        <v>42990</v>
      </c>
      <c r="B1217" t="s">
        <v>42991</v>
      </c>
      <c r="C1217"/>
      <c r="D1217" t="s">
        <v>47880</v>
      </c>
    </row>
    <row r="1218" spans="1:4" x14ac:dyDescent="0.25">
      <c r="A1218" t="s">
        <v>34488</v>
      </c>
      <c r="B1218" t="s">
        <v>34489</v>
      </c>
      <c r="C1218"/>
      <c r="D1218" t="s">
        <v>47880</v>
      </c>
    </row>
    <row r="1219" spans="1:4" x14ac:dyDescent="0.25">
      <c r="A1219" t="s">
        <v>35233</v>
      </c>
      <c r="B1219" t="s">
        <v>35234</v>
      </c>
      <c r="C1219" t="s">
        <v>60422</v>
      </c>
      <c r="D1219" t="s">
        <v>47873</v>
      </c>
    </row>
    <row r="1220" spans="1:4" x14ac:dyDescent="0.25">
      <c r="A1220" t="s">
        <v>16127</v>
      </c>
      <c r="B1220" t="s">
        <v>16128</v>
      </c>
      <c r="C1220"/>
      <c r="D1220" t="s">
        <v>47880</v>
      </c>
    </row>
    <row r="1221" spans="1:4" x14ac:dyDescent="0.25">
      <c r="A1221" t="s">
        <v>5777</v>
      </c>
      <c r="B1221" t="s">
        <v>5778</v>
      </c>
      <c r="C1221" t="s">
        <v>49662</v>
      </c>
      <c r="D1221" t="s">
        <v>47873</v>
      </c>
    </row>
    <row r="1222" spans="1:4" x14ac:dyDescent="0.25">
      <c r="A1222" t="s">
        <v>28922</v>
      </c>
      <c r="B1222" t="s">
        <v>28923</v>
      </c>
      <c r="C1222"/>
      <c r="D1222" t="s">
        <v>47880</v>
      </c>
    </row>
    <row r="1223" spans="1:4" x14ac:dyDescent="0.25">
      <c r="A1223" t="s">
        <v>25226</v>
      </c>
      <c r="B1223" t="s">
        <v>25227</v>
      </c>
      <c r="C1223"/>
      <c r="D1223" t="s">
        <v>47880</v>
      </c>
    </row>
    <row r="1224" spans="1:4" x14ac:dyDescent="0.25">
      <c r="A1224" t="s">
        <v>10023</v>
      </c>
      <c r="B1224" t="s">
        <v>10024</v>
      </c>
      <c r="C1224"/>
      <c r="D1224" t="s">
        <v>47880</v>
      </c>
    </row>
    <row r="1225" spans="1:4" x14ac:dyDescent="0.25">
      <c r="A1225" t="s">
        <v>29210</v>
      </c>
      <c r="B1225" t="s">
        <v>29211</v>
      </c>
      <c r="C1225"/>
      <c r="D1225" t="s">
        <v>47880</v>
      </c>
    </row>
    <row r="1226" spans="1:4" x14ac:dyDescent="0.25">
      <c r="A1226" t="s">
        <v>8831</v>
      </c>
      <c r="B1226" t="s">
        <v>8832</v>
      </c>
      <c r="C1226"/>
      <c r="D1226" t="s">
        <v>47880</v>
      </c>
    </row>
    <row r="1227" spans="1:4" x14ac:dyDescent="0.25">
      <c r="A1227" t="s">
        <v>22515</v>
      </c>
      <c r="B1227" t="s">
        <v>22516</v>
      </c>
      <c r="C1227" t="s">
        <v>55752</v>
      </c>
      <c r="D1227" t="s">
        <v>47873</v>
      </c>
    </row>
    <row r="1228" spans="1:4" x14ac:dyDescent="0.25">
      <c r="A1228" t="s">
        <v>11803</v>
      </c>
      <c r="B1228" t="s">
        <v>11804</v>
      </c>
      <c r="C1228" t="s">
        <v>51828</v>
      </c>
      <c r="D1228" t="s">
        <v>47873</v>
      </c>
    </row>
    <row r="1229" spans="1:4" x14ac:dyDescent="0.25">
      <c r="A1229" t="s">
        <v>34223</v>
      </c>
      <c r="B1229" t="s">
        <v>34224</v>
      </c>
      <c r="C1229"/>
      <c r="D1229" t="s">
        <v>47880</v>
      </c>
    </row>
    <row r="1230" spans="1:4" x14ac:dyDescent="0.25">
      <c r="A1230" t="s">
        <v>7936</v>
      </c>
      <c r="B1230" t="s">
        <v>7937</v>
      </c>
      <c r="C1230"/>
      <c r="D1230" t="s">
        <v>47880</v>
      </c>
    </row>
    <row r="1231" spans="1:4" x14ac:dyDescent="0.25">
      <c r="A1231" t="s">
        <v>41714</v>
      </c>
      <c r="B1231" t="s">
        <v>41715</v>
      </c>
      <c r="C1231" t="s">
        <v>63162</v>
      </c>
      <c r="D1231" t="s">
        <v>47873</v>
      </c>
    </row>
    <row r="1232" spans="1:4" x14ac:dyDescent="0.25">
      <c r="A1232" t="s">
        <v>43077</v>
      </c>
      <c r="B1232" t="s">
        <v>43078</v>
      </c>
      <c r="C1232"/>
      <c r="D1232" t="s">
        <v>47880</v>
      </c>
    </row>
    <row r="1233" spans="1:4" x14ac:dyDescent="0.25">
      <c r="A1233" t="s">
        <v>24673</v>
      </c>
      <c r="B1233" t="s">
        <v>24674</v>
      </c>
      <c r="C1233" t="s">
        <v>56545</v>
      </c>
      <c r="D1233" t="s">
        <v>47873</v>
      </c>
    </row>
    <row r="1234" spans="1:4" x14ac:dyDescent="0.25">
      <c r="A1234" t="s">
        <v>11170</v>
      </c>
      <c r="B1234" t="s">
        <v>11171</v>
      </c>
      <c r="C1234" t="s">
        <v>51598</v>
      </c>
      <c r="D1234" t="s">
        <v>47873</v>
      </c>
    </row>
    <row r="1235" spans="1:4" x14ac:dyDescent="0.25">
      <c r="A1235" t="s">
        <v>31701</v>
      </c>
      <c r="B1235" t="s">
        <v>31702</v>
      </c>
      <c r="C1235"/>
      <c r="D1235" t="s">
        <v>47880</v>
      </c>
    </row>
    <row r="1236" spans="1:4" x14ac:dyDescent="0.25">
      <c r="A1236" t="s">
        <v>6919</v>
      </c>
      <c r="B1236" t="s">
        <v>6920</v>
      </c>
      <c r="C1236"/>
      <c r="D1236" t="s">
        <v>47880</v>
      </c>
    </row>
    <row r="1237" spans="1:4" x14ac:dyDescent="0.25">
      <c r="A1237" t="s">
        <v>44949</v>
      </c>
      <c r="B1237" t="s">
        <v>44950</v>
      </c>
      <c r="C1237" t="s">
        <v>64341</v>
      </c>
      <c r="D1237" t="s">
        <v>47873</v>
      </c>
    </row>
    <row r="1238" spans="1:4" x14ac:dyDescent="0.25">
      <c r="A1238" t="s">
        <v>1232</v>
      </c>
      <c r="B1238" t="s">
        <v>1233</v>
      </c>
      <c r="C1238"/>
      <c r="D1238" t="s">
        <v>47880</v>
      </c>
    </row>
    <row r="1239" spans="1:4" x14ac:dyDescent="0.25">
      <c r="A1239" t="s">
        <v>20001</v>
      </c>
      <c r="B1239" t="s">
        <v>20002</v>
      </c>
      <c r="C1239" t="s">
        <v>54854</v>
      </c>
      <c r="D1239" t="s">
        <v>47873</v>
      </c>
    </row>
    <row r="1240" spans="1:4" x14ac:dyDescent="0.25">
      <c r="A1240" t="s">
        <v>18027</v>
      </c>
      <c r="B1240" t="s">
        <v>18028</v>
      </c>
      <c r="C1240"/>
      <c r="D1240" t="s">
        <v>47880</v>
      </c>
    </row>
    <row r="1241" spans="1:4" x14ac:dyDescent="0.25">
      <c r="A1241" t="s">
        <v>37369</v>
      </c>
      <c r="B1241" t="s">
        <v>37370</v>
      </c>
      <c r="C1241"/>
      <c r="D1241" t="s">
        <v>47880</v>
      </c>
    </row>
    <row r="1242" spans="1:4" x14ac:dyDescent="0.25">
      <c r="A1242" t="s">
        <v>30450</v>
      </c>
      <c r="B1242" t="s">
        <v>30451</v>
      </c>
      <c r="C1242" t="s">
        <v>58620</v>
      </c>
      <c r="D1242" t="s">
        <v>47873</v>
      </c>
    </row>
    <row r="1243" spans="1:4" x14ac:dyDescent="0.25">
      <c r="A1243" t="s">
        <v>23926</v>
      </c>
      <c r="B1243" t="s">
        <v>23927</v>
      </c>
      <c r="C1243" t="s">
        <v>56279</v>
      </c>
      <c r="D1243" t="s">
        <v>47873</v>
      </c>
    </row>
    <row r="1244" spans="1:4" x14ac:dyDescent="0.25">
      <c r="A1244" t="s">
        <v>1139</v>
      </c>
      <c r="B1244" t="s">
        <v>1140</v>
      </c>
      <c r="C1244" t="s">
        <v>48000</v>
      </c>
      <c r="D1244" t="s">
        <v>47873</v>
      </c>
    </row>
    <row r="1245" spans="1:4" x14ac:dyDescent="0.25">
      <c r="A1245" t="s">
        <v>43731</v>
      </c>
      <c r="B1245" t="s">
        <v>43732</v>
      </c>
      <c r="C1245" t="s">
        <v>63916</v>
      </c>
      <c r="D1245" t="s">
        <v>47873</v>
      </c>
    </row>
    <row r="1246" spans="1:4" x14ac:dyDescent="0.25">
      <c r="A1246" t="s">
        <v>8591</v>
      </c>
      <c r="B1246" t="s">
        <v>8592</v>
      </c>
      <c r="C1246"/>
      <c r="D1246" t="s">
        <v>47880</v>
      </c>
    </row>
    <row r="1247" spans="1:4" x14ac:dyDescent="0.25">
      <c r="A1247" t="s">
        <v>23611</v>
      </c>
      <c r="B1247" t="s">
        <v>23612</v>
      </c>
      <c r="C1247"/>
      <c r="D1247" t="s">
        <v>47880</v>
      </c>
    </row>
    <row r="1248" spans="1:4" x14ac:dyDescent="0.25">
      <c r="A1248" t="s">
        <v>35121</v>
      </c>
      <c r="B1248" t="s">
        <v>35122</v>
      </c>
      <c r="C1248"/>
      <c r="D1248" t="s">
        <v>47880</v>
      </c>
    </row>
    <row r="1249" spans="1:4" x14ac:dyDescent="0.25">
      <c r="A1249" t="s">
        <v>14802</v>
      </c>
      <c r="B1249" t="s">
        <v>14803</v>
      </c>
      <c r="C1249" t="s">
        <v>52972</v>
      </c>
      <c r="D1249" t="s">
        <v>47873</v>
      </c>
    </row>
    <row r="1250" spans="1:4" x14ac:dyDescent="0.25">
      <c r="A1250" t="s">
        <v>26090</v>
      </c>
      <c r="B1250" t="s">
        <v>26091</v>
      </c>
      <c r="C1250"/>
      <c r="D1250" t="s">
        <v>47880</v>
      </c>
    </row>
    <row r="1251" spans="1:4" x14ac:dyDescent="0.25">
      <c r="A1251" t="s">
        <v>22079</v>
      </c>
      <c r="B1251" t="s">
        <v>22080</v>
      </c>
      <c r="C1251"/>
      <c r="D1251" t="s">
        <v>47880</v>
      </c>
    </row>
    <row r="1252" spans="1:4" x14ac:dyDescent="0.25">
      <c r="A1252" t="s">
        <v>29885</v>
      </c>
      <c r="B1252" t="s">
        <v>29886</v>
      </c>
      <c r="C1252"/>
      <c r="D1252" t="s">
        <v>47880</v>
      </c>
    </row>
    <row r="1253" spans="1:4" x14ac:dyDescent="0.25">
      <c r="A1253" t="s">
        <v>22688</v>
      </c>
      <c r="B1253" t="s">
        <v>22689</v>
      </c>
      <c r="C1253" t="s">
        <v>55817</v>
      </c>
      <c r="D1253" t="s">
        <v>47873</v>
      </c>
    </row>
    <row r="1254" spans="1:4" x14ac:dyDescent="0.25">
      <c r="A1254" t="s">
        <v>42772</v>
      </c>
      <c r="B1254" t="s">
        <v>42773</v>
      </c>
      <c r="C1254" t="s">
        <v>63582</v>
      </c>
      <c r="D1254" t="s">
        <v>47873</v>
      </c>
    </row>
    <row r="1255" spans="1:4" x14ac:dyDescent="0.25">
      <c r="A1255" t="s">
        <v>44302</v>
      </c>
      <c r="B1255" t="s">
        <v>44303</v>
      </c>
      <c r="C1255" t="s">
        <v>64107</v>
      </c>
      <c r="D1255" t="s">
        <v>47873</v>
      </c>
    </row>
    <row r="1256" spans="1:4" x14ac:dyDescent="0.25">
      <c r="A1256" t="s">
        <v>46897</v>
      </c>
      <c r="B1256" t="s">
        <v>46898</v>
      </c>
      <c r="C1256" t="s">
        <v>65017</v>
      </c>
      <c r="D1256" t="s">
        <v>47873</v>
      </c>
    </row>
    <row r="1257" spans="1:4" x14ac:dyDescent="0.25">
      <c r="A1257" t="s">
        <v>7394</v>
      </c>
      <c r="B1257" t="s">
        <v>7395</v>
      </c>
      <c r="C1257" t="s">
        <v>50247</v>
      </c>
      <c r="D1257" t="s">
        <v>47873</v>
      </c>
    </row>
    <row r="1258" spans="1:4" x14ac:dyDescent="0.25">
      <c r="A1258" t="s">
        <v>32465</v>
      </c>
      <c r="B1258" t="s">
        <v>32466</v>
      </c>
      <c r="C1258" t="s">
        <v>59360</v>
      </c>
      <c r="D1258" t="s">
        <v>47873</v>
      </c>
    </row>
    <row r="1259" spans="1:4" x14ac:dyDescent="0.25">
      <c r="A1259" t="s">
        <v>4656</v>
      </c>
      <c r="B1259" t="s">
        <v>4657</v>
      </c>
      <c r="C1259" t="s">
        <v>49269</v>
      </c>
      <c r="D1259" t="s">
        <v>47873</v>
      </c>
    </row>
    <row r="1260" spans="1:4" x14ac:dyDescent="0.25">
      <c r="A1260" t="s">
        <v>34662</v>
      </c>
      <c r="B1260" t="s">
        <v>34663</v>
      </c>
      <c r="C1260" t="s">
        <v>60212</v>
      </c>
      <c r="D1260" t="s">
        <v>47873</v>
      </c>
    </row>
    <row r="1261" spans="1:4" x14ac:dyDescent="0.25">
      <c r="A1261" t="s">
        <v>35984</v>
      </c>
      <c r="B1261" t="s">
        <v>35985</v>
      </c>
      <c r="C1261"/>
      <c r="D1261" t="s">
        <v>47880</v>
      </c>
    </row>
    <row r="1262" spans="1:4" x14ac:dyDescent="0.25">
      <c r="A1262" t="s">
        <v>37801</v>
      </c>
      <c r="B1262" t="s">
        <v>37802</v>
      </c>
      <c r="C1262"/>
      <c r="D1262" t="s">
        <v>47880</v>
      </c>
    </row>
    <row r="1263" spans="1:4" x14ac:dyDescent="0.25">
      <c r="A1263" t="s">
        <v>22442</v>
      </c>
      <c r="B1263" t="s">
        <v>22443</v>
      </c>
      <c r="C1263"/>
      <c r="D1263" t="s">
        <v>47880</v>
      </c>
    </row>
    <row r="1264" spans="1:4" x14ac:dyDescent="0.25">
      <c r="A1264" t="s">
        <v>32178</v>
      </c>
      <c r="B1264" t="s">
        <v>32179</v>
      </c>
      <c r="C1264"/>
      <c r="D1264" t="s">
        <v>47880</v>
      </c>
    </row>
    <row r="1265" spans="1:4" x14ac:dyDescent="0.25">
      <c r="A1265" t="s">
        <v>6229</v>
      </c>
      <c r="B1265" t="s">
        <v>6230</v>
      </c>
      <c r="C1265" t="s">
        <v>49831</v>
      </c>
      <c r="D1265" t="s">
        <v>47873</v>
      </c>
    </row>
    <row r="1266" spans="1:4" x14ac:dyDescent="0.25">
      <c r="A1266" t="s">
        <v>6432</v>
      </c>
      <c r="B1266" t="s">
        <v>6230</v>
      </c>
      <c r="C1266"/>
      <c r="D1266" t="s">
        <v>47880</v>
      </c>
    </row>
    <row r="1267" spans="1:4" x14ac:dyDescent="0.25">
      <c r="A1267" t="s">
        <v>6506</v>
      </c>
      <c r="B1267" t="s">
        <v>6230</v>
      </c>
      <c r="C1267"/>
      <c r="D1267" t="s">
        <v>47880</v>
      </c>
    </row>
    <row r="1268" spans="1:4" x14ac:dyDescent="0.25">
      <c r="A1268" t="s">
        <v>11572</v>
      </c>
      <c r="B1268" t="s">
        <v>11573</v>
      </c>
      <c r="C1268"/>
      <c r="D1268" t="s">
        <v>47880</v>
      </c>
    </row>
    <row r="1269" spans="1:4" x14ac:dyDescent="0.25">
      <c r="A1269" t="s">
        <v>19644</v>
      </c>
      <c r="B1269" t="s">
        <v>19645</v>
      </c>
      <c r="C1269"/>
      <c r="D1269" t="s">
        <v>47880</v>
      </c>
    </row>
    <row r="1270" spans="1:4" x14ac:dyDescent="0.25">
      <c r="A1270" t="s">
        <v>24225</v>
      </c>
      <c r="B1270" t="s">
        <v>24226</v>
      </c>
      <c r="C1270"/>
      <c r="D1270" t="s">
        <v>47880</v>
      </c>
    </row>
    <row r="1271" spans="1:4" x14ac:dyDescent="0.25">
      <c r="A1271" t="s">
        <v>8841</v>
      </c>
      <c r="B1271" t="s">
        <v>8842</v>
      </c>
      <c r="C1271"/>
      <c r="D1271" t="s">
        <v>47880</v>
      </c>
    </row>
    <row r="1272" spans="1:4" x14ac:dyDescent="0.25">
      <c r="A1272" t="s">
        <v>1990</v>
      </c>
      <c r="B1272" t="s">
        <v>1991</v>
      </c>
      <c r="C1272"/>
      <c r="D1272" t="s">
        <v>47880</v>
      </c>
    </row>
    <row r="1273" spans="1:4" x14ac:dyDescent="0.25">
      <c r="A1273" t="s">
        <v>24602</v>
      </c>
      <c r="B1273" t="s">
        <v>1991</v>
      </c>
      <c r="C1273"/>
      <c r="D1273" t="s">
        <v>47880</v>
      </c>
    </row>
    <row r="1274" spans="1:4" x14ac:dyDescent="0.25">
      <c r="A1274" t="s">
        <v>25657</v>
      </c>
      <c r="B1274" t="s">
        <v>1991</v>
      </c>
      <c r="C1274"/>
      <c r="D1274" t="s">
        <v>47880</v>
      </c>
    </row>
    <row r="1275" spans="1:4" x14ac:dyDescent="0.25">
      <c r="A1275" t="s">
        <v>26132</v>
      </c>
      <c r="B1275" t="s">
        <v>1991</v>
      </c>
      <c r="C1275"/>
      <c r="D1275" t="s">
        <v>47880</v>
      </c>
    </row>
    <row r="1276" spans="1:4" x14ac:dyDescent="0.25">
      <c r="A1276" t="s">
        <v>34566</v>
      </c>
      <c r="B1276" t="s">
        <v>1991</v>
      </c>
      <c r="C1276"/>
      <c r="D1276" t="s">
        <v>47880</v>
      </c>
    </row>
    <row r="1277" spans="1:4" x14ac:dyDescent="0.25">
      <c r="A1277" t="s">
        <v>45119</v>
      </c>
      <c r="B1277" t="s">
        <v>1991</v>
      </c>
      <c r="C1277"/>
      <c r="D1277" t="s">
        <v>47880</v>
      </c>
    </row>
    <row r="1278" spans="1:4" x14ac:dyDescent="0.25">
      <c r="A1278" t="s">
        <v>46032</v>
      </c>
      <c r="B1278" t="s">
        <v>46033</v>
      </c>
      <c r="C1278"/>
      <c r="D1278" t="s">
        <v>47880</v>
      </c>
    </row>
    <row r="1279" spans="1:4" x14ac:dyDescent="0.25">
      <c r="A1279" t="s">
        <v>31114</v>
      </c>
      <c r="B1279" t="s">
        <v>31115</v>
      </c>
      <c r="C1279"/>
      <c r="D1279" t="s">
        <v>47880</v>
      </c>
    </row>
    <row r="1280" spans="1:4" x14ac:dyDescent="0.25">
      <c r="A1280" t="s">
        <v>11534</v>
      </c>
      <c r="B1280" t="s">
        <v>11535</v>
      </c>
      <c r="C1280"/>
      <c r="D1280" t="s">
        <v>47880</v>
      </c>
    </row>
    <row r="1281" spans="1:4" x14ac:dyDescent="0.25">
      <c r="A1281" t="s">
        <v>34322</v>
      </c>
      <c r="B1281" t="s">
        <v>34323</v>
      </c>
      <c r="C1281"/>
      <c r="D1281" t="s">
        <v>47880</v>
      </c>
    </row>
    <row r="1282" spans="1:4" x14ac:dyDescent="0.25">
      <c r="A1282" t="s">
        <v>9829</v>
      </c>
      <c r="B1282" t="s">
        <v>9830</v>
      </c>
      <c r="C1282"/>
      <c r="D1282" t="s">
        <v>47880</v>
      </c>
    </row>
    <row r="1283" spans="1:4" x14ac:dyDescent="0.25">
      <c r="A1283" t="s">
        <v>22523</v>
      </c>
      <c r="B1283" t="s">
        <v>22524</v>
      </c>
      <c r="C1283" t="s">
        <v>55756</v>
      </c>
      <c r="D1283" t="s">
        <v>47873</v>
      </c>
    </row>
    <row r="1284" spans="1:4" x14ac:dyDescent="0.25">
      <c r="A1284" t="s">
        <v>44481</v>
      </c>
      <c r="B1284" t="s">
        <v>44482</v>
      </c>
      <c r="C1284"/>
      <c r="D1284" t="s">
        <v>47880</v>
      </c>
    </row>
    <row r="1285" spans="1:4" x14ac:dyDescent="0.25">
      <c r="A1285" t="s">
        <v>32204</v>
      </c>
      <c r="B1285" t="s">
        <v>32205</v>
      </c>
      <c r="C1285"/>
      <c r="D1285" t="s">
        <v>47880</v>
      </c>
    </row>
    <row r="1286" spans="1:4" x14ac:dyDescent="0.25">
      <c r="A1286" t="s">
        <v>47418</v>
      </c>
      <c r="B1286" t="s">
        <v>47419</v>
      </c>
      <c r="C1286"/>
      <c r="D1286" t="s">
        <v>47880</v>
      </c>
    </row>
    <row r="1287" spans="1:4" x14ac:dyDescent="0.25">
      <c r="A1287" t="s">
        <v>27224</v>
      </c>
      <c r="B1287" t="s">
        <v>27225</v>
      </c>
      <c r="C1287"/>
      <c r="D1287" t="s">
        <v>47880</v>
      </c>
    </row>
    <row r="1288" spans="1:4" x14ac:dyDescent="0.25">
      <c r="A1288" t="s">
        <v>8673</v>
      </c>
      <c r="B1288" t="s">
        <v>8674</v>
      </c>
      <c r="C1288"/>
      <c r="D1288" t="s">
        <v>47880</v>
      </c>
    </row>
    <row r="1289" spans="1:4" x14ac:dyDescent="0.25">
      <c r="A1289" t="s">
        <v>39746</v>
      </c>
      <c r="B1289" t="s">
        <v>39747</v>
      </c>
      <c r="C1289"/>
      <c r="D1289" t="s">
        <v>47880</v>
      </c>
    </row>
    <row r="1290" spans="1:4" x14ac:dyDescent="0.25">
      <c r="A1290" t="s">
        <v>2184</v>
      </c>
      <c r="B1290" t="s">
        <v>2185</v>
      </c>
      <c r="C1290"/>
      <c r="D1290" t="s">
        <v>47880</v>
      </c>
    </row>
    <row r="1291" spans="1:4" x14ac:dyDescent="0.25">
      <c r="A1291" t="s">
        <v>44759</v>
      </c>
      <c r="B1291" t="s">
        <v>2185</v>
      </c>
      <c r="C1291"/>
      <c r="D1291" t="s">
        <v>47880</v>
      </c>
    </row>
    <row r="1292" spans="1:4" x14ac:dyDescent="0.25">
      <c r="A1292" t="s">
        <v>16598</v>
      </c>
      <c r="B1292" t="s">
        <v>16599</v>
      </c>
      <c r="C1292"/>
      <c r="D1292" t="s">
        <v>47880</v>
      </c>
    </row>
    <row r="1293" spans="1:4" x14ac:dyDescent="0.25">
      <c r="A1293" t="s">
        <v>12624</v>
      </c>
      <c r="B1293" t="s">
        <v>12625</v>
      </c>
      <c r="C1293" t="s">
        <v>52134</v>
      </c>
      <c r="D1293" t="s">
        <v>47873</v>
      </c>
    </row>
    <row r="1294" spans="1:4" x14ac:dyDescent="0.25">
      <c r="A1294" t="s">
        <v>30579</v>
      </c>
      <c r="B1294" t="s">
        <v>30580</v>
      </c>
      <c r="C1294"/>
      <c r="D1294" t="s">
        <v>47880</v>
      </c>
    </row>
    <row r="1295" spans="1:4" x14ac:dyDescent="0.25">
      <c r="A1295" t="s">
        <v>37249</v>
      </c>
      <c r="B1295" t="s">
        <v>37250</v>
      </c>
      <c r="C1295"/>
      <c r="D1295" t="s">
        <v>47880</v>
      </c>
    </row>
    <row r="1296" spans="1:4" x14ac:dyDescent="0.25">
      <c r="A1296" t="s">
        <v>12058</v>
      </c>
      <c r="B1296" t="s">
        <v>12059</v>
      </c>
      <c r="C1296"/>
      <c r="D1296" t="s">
        <v>47880</v>
      </c>
    </row>
    <row r="1297" spans="1:4" x14ac:dyDescent="0.25">
      <c r="A1297" t="s">
        <v>37420</v>
      </c>
      <c r="B1297" t="s">
        <v>37421</v>
      </c>
      <c r="C1297"/>
      <c r="D1297" t="s">
        <v>47880</v>
      </c>
    </row>
    <row r="1298" spans="1:4" x14ac:dyDescent="0.25">
      <c r="A1298" t="s">
        <v>7362</v>
      </c>
      <c r="B1298" t="s">
        <v>7363</v>
      </c>
      <c r="C1298"/>
      <c r="D1298" t="s">
        <v>47880</v>
      </c>
    </row>
    <row r="1299" spans="1:4" x14ac:dyDescent="0.25">
      <c r="A1299" t="s">
        <v>26424</v>
      </c>
      <c r="B1299" t="s">
        <v>26425</v>
      </c>
      <c r="C1299"/>
      <c r="D1299" t="s">
        <v>47880</v>
      </c>
    </row>
    <row r="1300" spans="1:4" x14ac:dyDescent="0.25">
      <c r="A1300" t="s">
        <v>35099</v>
      </c>
      <c r="B1300" t="s">
        <v>35100</v>
      </c>
      <c r="C1300" t="s">
        <v>60369</v>
      </c>
      <c r="D1300" t="s">
        <v>47880</v>
      </c>
    </row>
    <row r="1301" spans="1:4" x14ac:dyDescent="0.25">
      <c r="A1301" t="s">
        <v>42843</v>
      </c>
      <c r="B1301" t="s">
        <v>42844</v>
      </c>
      <c r="C1301" t="s">
        <v>63609</v>
      </c>
      <c r="D1301" t="s">
        <v>47873</v>
      </c>
    </row>
    <row r="1302" spans="1:4" x14ac:dyDescent="0.25">
      <c r="A1302" t="s">
        <v>32101</v>
      </c>
      <c r="B1302" t="s">
        <v>32102</v>
      </c>
      <c r="C1302" t="s">
        <v>59226</v>
      </c>
      <c r="D1302" t="s">
        <v>47873</v>
      </c>
    </row>
    <row r="1303" spans="1:4" x14ac:dyDescent="0.25">
      <c r="A1303" t="s">
        <v>37179</v>
      </c>
      <c r="B1303" t="s">
        <v>37180</v>
      </c>
      <c r="C1303" t="s">
        <v>61188</v>
      </c>
      <c r="D1303" t="s">
        <v>47873</v>
      </c>
    </row>
    <row r="1304" spans="1:4" x14ac:dyDescent="0.25">
      <c r="A1304" t="s">
        <v>13423</v>
      </c>
      <c r="B1304" t="s">
        <v>13424</v>
      </c>
      <c r="C1304" t="s">
        <v>52449</v>
      </c>
      <c r="D1304" t="s">
        <v>47873</v>
      </c>
    </row>
    <row r="1305" spans="1:4" x14ac:dyDescent="0.25">
      <c r="A1305" t="s">
        <v>16300</v>
      </c>
      <c r="B1305" t="s">
        <v>16301</v>
      </c>
      <c r="C1305" t="s">
        <v>53516</v>
      </c>
      <c r="D1305" t="s">
        <v>47873</v>
      </c>
    </row>
    <row r="1306" spans="1:4" x14ac:dyDescent="0.25">
      <c r="A1306" t="s">
        <v>4278</v>
      </c>
      <c r="B1306" t="s">
        <v>4279</v>
      </c>
      <c r="C1306" t="s">
        <v>49131</v>
      </c>
      <c r="D1306" t="s">
        <v>47873</v>
      </c>
    </row>
    <row r="1307" spans="1:4" x14ac:dyDescent="0.25">
      <c r="A1307" t="s">
        <v>5067</v>
      </c>
      <c r="B1307" t="s">
        <v>4279</v>
      </c>
      <c r="C1307" t="s">
        <v>49419</v>
      </c>
      <c r="D1307" t="s">
        <v>47873</v>
      </c>
    </row>
    <row r="1308" spans="1:4" x14ac:dyDescent="0.25">
      <c r="A1308" t="s">
        <v>34512</v>
      </c>
      <c r="B1308" t="s">
        <v>34513</v>
      </c>
      <c r="C1308" t="s">
        <v>60150</v>
      </c>
      <c r="D1308" t="s">
        <v>47873</v>
      </c>
    </row>
    <row r="1309" spans="1:4" x14ac:dyDescent="0.25">
      <c r="A1309" t="s">
        <v>2253</v>
      </c>
      <c r="B1309" t="s">
        <v>2254</v>
      </c>
      <c r="C1309" t="s">
        <v>48382</v>
      </c>
      <c r="D1309" t="s">
        <v>47873</v>
      </c>
    </row>
    <row r="1310" spans="1:4" x14ac:dyDescent="0.25">
      <c r="A1310" t="s">
        <v>3388</v>
      </c>
      <c r="B1310" t="s">
        <v>3389</v>
      </c>
      <c r="C1310" t="s">
        <v>48788</v>
      </c>
      <c r="D1310" t="s">
        <v>47873</v>
      </c>
    </row>
    <row r="1311" spans="1:4" x14ac:dyDescent="0.25">
      <c r="A1311" t="s">
        <v>26747</v>
      </c>
      <c r="B1311" t="s">
        <v>26748</v>
      </c>
      <c r="C1311" t="s">
        <v>57309</v>
      </c>
      <c r="D1311" t="s">
        <v>47873</v>
      </c>
    </row>
    <row r="1312" spans="1:4" x14ac:dyDescent="0.25">
      <c r="A1312" t="s">
        <v>8081</v>
      </c>
      <c r="B1312" t="s">
        <v>8082</v>
      </c>
      <c r="C1312" t="s">
        <v>50505</v>
      </c>
      <c r="D1312" t="s">
        <v>47873</v>
      </c>
    </row>
    <row r="1313" spans="1:4" x14ac:dyDescent="0.25">
      <c r="A1313" t="s">
        <v>1242</v>
      </c>
      <c r="B1313" t="s">
        <v>1243</v>
      </c>
      <c r="C1313" t="s">
        <v>48034</v>
      </c>
      <c r="D1313" t="s">
        <v>47873</v>
      </c>
    </row>
    <row r="1314" spans="1:4" x14ac:dyDescent="0.25">
      <c r="A1314" t="s">
        <v>7530</v>
      </c>
      <c r="B1314" t="s">
        <v>7531</v>
      </c>
      <c r="C1314" t="s">
        <v>50301</v>
      </c>
      <c r="D1314" t="s">
        <v>47873</v>
      </c>
    </row>
    <row r="1315" spans="1:4" x14ac:dyDescent="0.25">
      <c r="A1315" t="s">
        <v>12247</v>
      </c>
      <c r="B1315" t="s">
        <v>12248</v>
      </c>
      <c r="C1315" t="s">
        <v>51994</v>
      </c>
      <c r="D1315" t="s">
        <v>47873</v>
      </c>
    </row>
    <row r="1316" spans="1:4" x14ac:dyDescent="0.25">
      <c r="A1316" t="s">
        <v>16743</v>
      </c>
      <c r="B1316" t="s">
        <v>16744</v>
      </c>
      <c r="C1316" t="s">
        <v>53692</v>
      </c>
      <c r="D1316" t="s">
        <v>47873</v>
      </c>
    </row>
    <row r="1317" spans="1:4" x14ac:dyDescent="0.25">
      <c r="A1317" t="s">
        <v>37765</v>
      </c>
      <c r="B1317" t="s">
        <v>37766</v>
      </c>
      <c r="C1317" t="s">
        <v>61405</v>
      </c>
      <c r="D1317" t="s">
        <v>47873</v>
      </c>
    </row>
    <row r="1318" spans="1:4" x14ac:dyDescent="0.25">
      <c r="A1318" t="s">
        <v>45294</v>
      </c>
      <c r="B1318" t="s">
        <v>45295</v>
      </c>
      <c r="C1318" t="s">
        <v>64459</v>
      </c>
      <c r="D1318" t="s">
        <v>47873</v>
      </c>
    </row>
    <row r="1319" spans="1:4" x14ac:dyDescent="0.25">
      <c r="A1319" t="s">
        <v>36890</v>
      </c>
      <c r="B1319" t="s">
        <v>36891</v>
      </c>
      <c r="C1319" t="s">
        <v>61079</v>
      </c>
      <c r="D1319" t="s">
        <v>47873</v>
      </c>
    </row>
    <row r="1320" spans="1:4" x14ac:dyDescent="0.25">
      <c r="A1320" t="s">
        <v>20015</v>
      </c>
      <c r="B1320" t="s">
        <v>20016</v>
      </c>
      <c r="C1320" t="s">
        <v>54859</v>
      </c>
      <c r="D1320" t="s">
        <v>47873</v>
      </c>
    </row>
    <row r="1321" spans="1:4" x14ac:dyDescent="0.25">
      <c r="A1321" t="s">
        <v>3611</v>
      </c>
      <c r="B1321" t="s">
        <v>3612</v>
      </c>
      <c r="C1321" t="s">
        <v>48870</v>
      </c>
      <c r="D1321" t="s">
        <v>47873</v>
      </c>
    </row>
    <row r="1322" spans="1:4" x14ac:dyDescent="0.25">
      <c r="A1322" t="s">
        <v>42423</v>
      </c>
      <c r="B1322" t="s">
        <v>42424</v>
      </c>
      <c r="C1322" t="s">
        <v>63457</v>
      </c>
      <c r="D1322" t="s">
        <v>47873</v>
      </c>
    </row>
    <row r="1323" spans="1:4" x14ac:dyDescent="0.25">
      <c r="A1323" t="s">
        <v>40249</v>
      </c>
      <c r="B1323" t="s">
        <v>40250</v>
      </c>
      <c r="C1323" t="s">
        <v>62521</v>
      </c>
      <c r="D1323" t="s">
        <v>47873</v>
      </c>
    </row>
    <row r="1324" spans="1:4" x14ac:dyDescent="0.25">
      <c r="A1324" t="s">
        <v>47635</v>
      </c>
      <c r="B1324" t="s">
        <v>47636</v>
      </c>
      <c r="C1324" t="s">
        <v>65275</v>
      </c>
      <c r="D1324" t="s">
        <v>47873</v>
      </c>
    </row>
    <row r="1325" spans="1:4" x14ac:dyDescent="0.25">
      <c r="A1325" t="s">
        <v>20981</v>
      </c>
      <c r="B1325" t="s">
        <v>20982</v>
      </c>
      <c r="C1325" t="s">
        <v>55191</v>
      </c>
      <c r="D1325" t="s">
        <v>47873</v>
      </c>
    </row>
    <row r="1326" spans="1:4" x14ac:dyDescent="0.25">
      <c r="A1326" t="s">
        <v>12303</v>
      </c>
      <c r="B1326" t="s">
        <v>12304</v>
      </c>
      <c r="C1326" t="s">
        <v>52014</v>
      </c>
      <c r="D1326" t="s">
        <v>47873</v>
      </c>
    </row>
    <row r="1327" spans="1:4" x14ac:dyDescent="0.25">
      <c r="A1327" t="s">
        <v>5008</v>
      </c>
      <c r="B1327" t="s">
        <v>5009</v>
      </c>
      <c r="C1327" t="s">
        <v>49396</v>
      </c>
      <c r="D1327" t="s">
        <v>47873</v>
      </c>
    </row>
    <row r="1328" spans="1:4" x14ac:dyDescent="0.25">
      <c r="A1328" t="s">
        <v>28475</v>
      </c>
      <c r="B1328" t="s">
        <v>28476</v>
      </c>
      <c r="C1328" t="s">
        <v>57917</v>
      </c>
      <c r="D1328" t="s">
        <v>47873</v>
      </c>
    </row>
    <row r="1329" spans="1:4" x14ac:dyDescent="0.25">
      <c r="A1329" t="s">
        <v>38018</v>
      </c>
      <c r="B1329" t="s">
        <v>38019</v>
      </c>
      <c r="C1329" t="s">
        <v>61511</v>
      </c>
      <c r="D1329" t="s">
        <v>47873</v>
      </c>
    </row>
    <row r="1330" spans="1:4" x14ac:dyDescent="0.25">
      <c r="A1330" t="s">
        <v>5751</v>
      </c>
      <c r="B1330" t="s">
        <v>5752</v>
      </c>
      <c r="C1330" t="s">
        <v>49651</v>
      </c>
      <c r="D1330" t="s">
        <v>47873</v>
      </c>
    </row>
    <row r="1331" spans="1:4" x14ac:dyDescent="0.25">
      <c r="A1331" t="s">
        <v>25045</v>
      </c>
      <c r="B1331" t="s">
        <v>25046</v>
      </c>
      <c r="C1331" t="s">
        <v>56688</v>
      </c>
      <c r="D1331" t="s">
        <v>47873</v>
      </c>
    </row>
    <row r="1332" spans="1:4" x14ac:dyDescent="0.25">
      <c r="A1332" t="s">
        <v>20172</v>
      </c>
      <c r="B1332" t="s">
        <v>20173</v>
      </c>
      <c r="C1332" t="s">
        <v>54916</v>
      </c>
      <c r="D1332" t="s">
        <v>47873</v>
      </c>
    </row>
    <row r="1333" spans="1:4" x14ac:dyDescent="0.25">
      <c r="A1333" t="s">
        <v>5771</v>
      </c>
      <c r="B1333" t="s">
        <v>5772</v>
      </c>
      <c r="C1333" t="s">
        <v>49659</v>
      </c>
      <c r="D1333" t="s">
        <v>47873</v>
      </c>
    </row>
    <row r="1334" spans="1:4" x14ac:dyDescent="0.25">
      <c r="A1334" t="s">
        <v>40137</v>
      </c>
      <c r="B1334" t="s">
        <v>40138</v>
      </c>
      <c r="C1334" t="s">
        <v>62472</v>
      </c>
      <c r="D1334" t="s">
        <v>47873</v>
      </c>
    </row>
    <row r="1335" spans="1:4" x14ac:dyDescent="0.25">
      <c r="A1335" t="s">
        <v>1899</v>
      </c>
      <c r="B1335" t="s">
        <v>1900</v>
      </c>
      <c r="C1335" t="s">
        <v>48265</v>
      </c>
      <c r="D1335" t="s">
        <v>47873</v>
      </c>
    </row>
    <row r="1336" spans="1:4" x14ac:dyDescent="0.25">
      <c r="A1336" t="s">
        <v>40826</v>
      </c>
      <c r="B1336" t="s">
        <v>40827</v>
      </c>
      <c r="C1336" t="s">
        <v>62775</v>
      </c>
      <c r="D1336" t="s">
        <v>47873</v>
      </c>
    </row>
    <row r="1337" spans="1:4" x14ac:dyDescent="0.25">
      <c r="A1337" t="s">
        <v>28890</v>
      </c>
      <c r="B1337" t="s">
        <v>28891</v>
      </c>
      <c r="C1337" t="s">
        <v>58067</v>
      </c>
      <c r="D1337" t="s">
        <v>47873</v>
      </c>
    </row>
    <row r="1338" spans="1:4" x14ac:dyDescent="0.25">
      <c r="A1338" t="s">
        <v>2717</v>
      </c>
      <c r="B1338" t="s">
        <v>2718</v>
      </c>
      <c r="C1338" t="s">
        <v>48547</v>
      </c>
      <c r="D1338" t="s">
        <v>47873</v>
      </c>
    </row>
    <row r="1339" spans="1:4" x14ac:dyDescent="0.25">
      <c r="A1339" t="s">
        <v>36882</v>
      </c>
      <c r="B1339" t="s">
        <v>36883</v>
      </c>
      <c r="C1339" t="s">
        <v>61075</v>
      </c>
      <c r="D1339" t="s">
        <v>47873</v>
      </c>
    </row>
    <row r="1340" spans="1:4" x14ac:dyDescent="0.25">
      <c r="A1340" t="s">
        <v>44369</v>
      </c>
      <c r="B1340" t="s">
        <v>44370</v>
      </c>
      <c r="C1340" t="s">
        <v>64128</v>
      </c>
      <c r="D1340" t="s">
        <v>47873</v>
      </c>
    </row>
    <row r="1341" spans="1:4" x14ac:dyDescent="0.25">
      <c r="A1341" t="s">
        <v>47171</v>
      </c>
      <c r="B1341" t="s">
        <v>47172</v>
      </c>
      <c r="C1341" t="s">
        <v>65117</v>
      </c>
      <c r="D1341" t="s">
        <v>47873</v>
      </c>
    </row>
    <row r="1342" spans="1:4" x14ac:dyDescent="0.25">
      <c r="A1342" t="s">
        <v>12249</v>
      </c>
      <c r="B1342" t="s">
        <v>12250</v>
      </c>
      <c r="C1342" t="s">
        <v>51995</v>
      </c>
      <c r="D1342" t="s">
        <v>47873</v>
      </c>
    </row>
    <row r="1343" spans="1:4" x14ac:dyDescent="0.25">
      <c r="A1343" t="s">
        <v>31617</v>
      </c>
      <c r="B1343" t="s">
        <v>31618</v>
      </c>
      <c r="C1343" t="s">
        <v>59045</v>
      </c>
      <c r="D1343" t="s">
        <v>47873</v>
      </c>
    </row>
    <row r="1344" spans="1:4" x14ac:dyDescent="0.25">
      <c r="A1344" t="s">
        <v>46367</v>
      </c>
      <c r="B1344" t="s">
        <v>46368</v>
      </c>
      <c r="C1344" t="s">
        <v>64834</v>
      </c>
      <c r="D1344" t="s">
        <v>47873</v>
      </c>
    </row>
    <row r="1345" spans="1:4" x14ac:dyDescent="0.25">
      <c r="A1345" t="s">
        <v>1268</v>
      </c>
      <c r="B1345" t="s">
        <v>1269</v>
      </c>
      <c r="C1345" t="s">
        <v>48045</v>
      </c>
      <c r="D1345" t="s">
        <v>47873</v>
      </c>
    </row>
    <row r="1346" spans="1:4" x14ac:dyDescent="0.25">
      <c r="A1346" t="s">
        <v>28342</v>
      </c>
      <c r="B1346" t="s">
        <v>28343</v>
      </c>
      <c r="C1346" t="s">
        <v>57874</v>
      </c>
      <c r="D1346" t="s">
        <v>47873</v>
      </c>
    </row>
    <row r="1347" spans="1:4" x14ac:dyDescent="0.25">
      <c r="A1347" t="s">
        <v>14281</v>
      </c>
      <c r="B1347" t="s">
        <v>14282</v>
      </c>
      <c r="C1347" t="s">
        <v>52784</v>
      </c>
      <c r="D1347" t="s">
        <v>47873</v>
      </c>
    </row>
    <row r="1348" spans="1:4" x14ac:dyDescent="0.25">
      <c r="A1348" t="s">
        <v>33519</v>
      </c>
      <c r="B1348" t="s">
        <v>33520</v>
      </c>
      <c r="C1348" t="s">
        <v>59775</v>
      </c>
      <c r="D1348" t="s">
        <v>47873</v>
      </c>
    </row>
    <row r="1349" spans="1:4" x14ac:dyDescent="0.25">
      <c r="A1349" t="s">
        <v>37544</v>
      </c>
      <c r="B1349" t="s">
        <v>37545</v>
      </c>
      <c r="C1349" t="s">
        <v>61322</v>
      </c>
      <c r="D1349" t="s">
        <v>47873</v>
      </c>
    </row>
    <row r="1350" spans="1:4" x14ac:dyDescent="0.25">
      <c r="A1350" t="s">
        <v>22670</v>
      </c>
      <c r="B1350" t="s">
        <v>22671</v>
      </c>
      <c r="C1350" t="s">
        <v>55809</v>
      </c>
      <c r="D1350" t="s">
        <v>47873</v>
      </c>
    </row>
    <row r="1351" spans="1:4" x14ac:dyDescent="0.25">
      <c r="A1351" t="s">
        <v>32447</v>
      </c>
      <c r="B1351" t="s">
        <v>32448</v>
      </c>
      <c r="C1351" t="s">
        <v>59354</v>
      </c>
      <c r="D1351" t="s">
        <v>47873</v>
      </c>
    </row>
    <row r="1352" spans="1:4" x14ac:dyDescent="0.25">
      <c r="A1352" t="s">
        <v>5210</v>
      </c>
      <c r="B1352" t="s">
        <v>5211</v>
      </c>
      <c r="C1352" t="s">
        <v>49477</v>
      </c>
      <c r="D1352" t="s">
        <v>47873</v>
      </c>
    </row>
    <row r="1353" spans="1:4" x14ac:dyDescent="0.25">
      <c r="A1353" t="s">
        <v>41662</v>
      </c>
      <c r="B1353" t="s">
        <v>41663</v>
      </c>
      <c r="C1353" t="s">
        <v>63141</v>
      </c>
      <c r="D1353" t="s">
        <v>47873</v>
      </c>
    </row>
    <row r="1354" spans="1:4" x14ac:dyDescent="0.25">
      <c r="A1354" t="s">
        <v>21486</v>
      </c>
      <c r="B1354" t="s">
        <v>21487</v>
      </c>
      <c r="C1354" t="s">
        <v>55375</v>
      </c>
      <c r="D1354" t="s">
        <v>47873</v>
      </c>
    </row>
    <row r="1355" spans="1:4" x14ac:dyDescent="0.25">
      <c r="A1355" t="s">
        <v>7467</v>
      </c>
      <c r="B1355" t="s">
        <v>7468</v>
      </c>
      <c r="C1355" t="s">
        <v>50277</v>
      </c>
      <c r="D1355" t="s">
        <v>47873</v>
      </c>
    </row>
    <row r="1356" spans="1:4" x14ac:dyDescent="0.25">
      <c r="A1356" t="s">
        <v>31053</v>
      </c>
      <c r="B1356" t="s">
        <v>31054</v>
      </c>
      <c r="C1356" t="s">
        <v>58848</v>
      </c>
      <c r="D1356" t="s">
        <v>47873</v>
      </c>
    </row>
    <row r="1357" spans="1:4" x14ac:dyDescent="0.25">
      <c r="A1357" t="s">
        <v>18500</v>
      </c>
      <c r="B1357" t="s">
        <v>18501</v>
      </c>
      <c r="C1357" t="s">
        <v>54339</v>
      </c>
      <c r="D1357" t="s">
        <v>47873</v>
      </c>
    </row>
    <row r="1358" spans="1:4" x14ac:dyDescent="0.25">
      <c r="A1358" t="s">
        <v>23048</v>
      </c>
      <c r="B1358" t="s">
        <v>23049</v>
      </c>
      <c r="C1358" t="s">
        <v>55950</v>
      </c>
      <c r="D1358" t="s">
        <v>47873</v>
      </c>
    </row>
    <row r="1359" spans="1:4" x14ac:dyDescent="0.25">
      <c r="A1359" t="s">
        <v>2112</v>
      </c>
      <c r="B1359" t="s">
        <v>2113</v>
      </c>
      <c r="C1359" t="s">
        <v>48338</v>
      </c>
      <c r="D1359" t="s">
        <v>47873</v>
      </c>
    </row>
    <row r="1360" spans="1:4" x14ac:dyDescent="0.25">
      <c r="A1360" t="s">
        <v>22762</v>
      </c>
      <c r="B1360" t="s">
        <v>22763</v>
      </c>
      <c r="C1360" t="s">
        <v>55846</v>
      </c>
      <c r="D1360" t="s">
        <v>47873</v>
      </c>
    </row>
    <row r="1361" spans="1:4" x14ac:dyDescent="0.25">
      <c r="A1361" t="s">
        <v>2509</v>
      </c>
      <c r="B1361" t="s">
        <v>2510</v>
      </c>
      <c r="C1361" t="s">
        <v>48472</v>
      </c>
      <c r="D1361" t="s">
        <v>47873</v>
      </c>
    </row>
    <row r="1362" spans="1:4" x14ac:dyDescent="0.25">
      <c r="A1362" t="s">
        <v>37149</v>
      </c>
      <c r="B1362" t="s">
        <v>37150</v>
      </c>
      <c r="C1362" t="s">
        <v>61176</v>
      </c>
      <c r="D1362" t="s">
        <v>47873</v>
      </c>
    </row>
    <row r="1363" spans="1:4" x14ac:dyDescent="0.25">
      <c r="A1363" t="s">
        <v>27132</v>
      </c>
      <c r="B1363" t="s">
        <v>27133</v>
      </c>
      <c r="C1363" t="s">
        <v>57438</v>
      </c>
      <c r="D1363" t="s">
        <v>47873</v>
      </c>
    </row>
    <row r="1364" spans="1:4" x14ac:dyDescent="0.25">
      <c r="A1364" t="s">
        <v>20668</v>
      </c>
      <c r="B1364" t="s">
        <v>20669</v>
      </c>
      <c r="C1364" t="s">
        <v>55075</v>
      </c>
      <c r="D1364" t="s">
        <v>47873</v>
      </c>
    </row>
    <row r="1365" spans="1:4" x14ac:dyDescent="0.25">
      <c r="A1365" t="s">
        <v>36448</v>
      </c>
      <c r="B1365" t="s">
        <v>36449</v>
      </c>
      <c r="C1365" t="s">
        <v>60904</v>
      </c>
      <c r="D1365" t="s">
        <v>47873</v>
      </c>
    </row>
    <row r="1366" spans="1:4" x14ac:dyDescent="0.25">
      <c r="A1366" t="s">
        <v>35455</v>
      </c>
      <c r="B1366" t="s">
        <v>35456</v>
      </c>
      <c r="C1366" t="s">
        <v>60507</v>
      </c>
      <c r="D1366" t="s">
        <v>47873</v>
      </c>
    </row>
    <row r="1367" spans="1:4" x14ac:dyDescent="0.25">
      <c r="A1367" t="s">
        <v>32767</v>
      </c>
      <c r="B1367" t="s">
        <v>32768</v>
      </c>
      <c r="C1367" t="s">
        <v>59487</v>
      </c>
      <c r="D1367" t="s">
        <v>47873</v>
      </c>
    </row>
    <row r="1368" spans="1:4" x14ac:dyDescent="0.25">
      <c r="A1368" t="s">
        <v>5701</v>
      </c>
      <c r="B1368" t="s">
        <v>5702</v>
      </c>
      <c r="C1368" t="s">
        <v>49634</v>
      </c>
      <c r="D1368" t="s">
        <v>47873</v>
      </c>
    </row>
    <row r="1369" spans="1:4" x14ac:dyDescent="0.25">
      <c r="A1369" t="s">
        <v>23699</v>
      </c>
      <c r="B1369" t="s">
        <v>23700</v>
      </c>
      <c r="C1369" t="s">
        <v>56190</v>
      </c>
      <c r="D1369" t="s">
        <v>47873</v>
      </c>
    </row>
    <row r="1370" spans="1:4" x14ac:dyDescent="0.25">
      <c r="A1370" t="s">
        <v>8721</v>
      </c>
      <c r="B1370" t="s">
        <v>8722</v>
      </c>
      <c r="C1370" t="s">
        <v>50719</v>
      </c>
      <c r="D1370" t="s">
        <v>47873</v>
      </c>
    </row>
    <row r="1371" spans="1:4" x14ac:dyDescent="0.25">
      <c r="A1371" t="s">
        <v>32488</v>
      </c>
      <c r="B1371" t="s">
        <v>32489</v>
      </c>
      <c r="C1371" t="s">
        <v>59368</v>
      </c>
      <c r="D1371" t="s">
        <v>47873</v>
      </c>
    </row>
    <row r="1372" spans="1:4" x14ac:dyDescent="0.25">
      <c r="A1372" t="s">
        <v>7594</v>
      </c>
      <c r="B1372" t="s">
        <v>7595</v>
      </c>
      <c r="C1372" t="s">
        <v>50320</v>
      </c>
      <c r="D1372" t="s">
        <v>47873</v>
      </c>
    </row>
    <row r="1373" spans="1:4" x14ac:dyDescent="0.25">
      <c r="A1373" t="s">
        <v>35657</v>
      </c>
      <c r="B1373" t="s">
        <v>35658</v>
      </c>
      <c r="C1373" t="s">
        <v>60587</v>
      </c>
      <c r="D1373" t="s">
        <v>47873</v>
      </c>
    </row>
    <row r="1374" spans="1:4" x14ac:dyDescent="0.25">
      <c r="A1374" t="s">
        <v>4720</v>
      </c>
      <c r="B1374" t="s">
        <v>4721</v>
      </c>
      <c r="C1374" t="s">
        <v>49295</v>
      </c>
      <c r="D1374" t="s">
        <v>47873</v>
      </c>
    </row>
    <row r="1375" spans="1:4" x14ac:dyDescent="0.25">
      <c r="A1375" t="s">
        <v>13561</v>
      </c>
      <c r="B1375" t="s">
        <v>13562</v>
      </c>
      <c r="C1375" t="s">
        <v>52503</v>
      </c>
      <c r="D1375" t="s">
        <v>47873</v>
      </c>
    </row>
    <row r="1376" spans="1:4" x14ac:dyDescent="0.25">
      <c r="A1376" t="s">
        <v>35723</v>
      </c>
      <c r="B1376" t="s">
        <v>35724</v>
      </c>
      <c r="C1376" t="s">
        <v>60609</v>
      </c>
      <c r="D1376" t="s">
        <v>47873</v>
      </c>
    </row>
    <row r="1377" spans="1:4" x14ac:dyDescent="0.25">
      <c r="A1377" t="s">
        <v>43224</v>
      </c>
      <c r="B1377" t="s">
        <v>43225</v>
      </c>
      <c r="C1377" t="s">
        <v>63741</v>
      </c>
      <c r="D1377" t="s">
        <v>47873</v>
      </c>
    </row>
    <row r="1378" spans="1:4" x14ac:dyDescent="0.25">
      <c r="A1378" t="s">
        <v>16169</v>
      </c>
      <c r="B1378" t="s">
        <v>16170</v>
      </c>
      <c r="C1378" t="s">
        <v>53473</v>
      </c>
      <c r="D1378" t="s">
        <v>47873</v>
      </c>
    </row>
    <row r="1379" spans="1:4" x14ac:dyDescent="0.25">
      <c r="A1379" t="s">
        <v>2807</v>
      </c>
      <c r="B1379" t="s">
        <v>2808</v>
      </c>
      <c r="C1379" t="s">
        <v>48580</v>
      </c>
      <c r="D1379" t="s">
        <v>47873</v>
      </c>
    </row>
    <row r="1380" spans="1:4" x14ac:dyDescent="0.25">
      <c r="A1380" t="s">
        <v>3041</v>
      </c>
      <c r="B1380" t="s">
        <v>3042</v>
      </c>
      <c r="C1380" t="s">
        <v>48659</v>
      </c>
      <c r="D1380" t="s">
        <v>47873</v>
      </c>
    </row>
    <row r="1381" spans="1:4" x14ac:dyDescent="0.25">
      <c r="A1381" t="s">
        <v>19946</v>
      </c>
      <c r="B1381" t="s">
        <v>19947</v>
      </c>
      <c r="C1381" t="s">
        <v>54835</v>
      </c>
      <c r="D1381" t="s">
        <v>47873</v>
      </c>
    </row>
    <row r="1382" spans="1:4" x14ac:dyDescent="0.25">
      <c r="A1382" t="s">
        <v>13589</v>
      </c>
      <c r="B1382" t="s">
        <v>13590</v>
      </c>
      <c r="C1382" t="s">
        <v>52517</v>
      </c>
      <c r="D1382" t="s">
        <v>47873</v>
      </c>
    </row>
    <row r="1383" spans="1:4" x14ac:dyDescent="0.25">
      <c r="A1383" t="s">
        <v>12460</v>
      </c>
      <c r="B1383" t="s">
        <v>12461</v>
      </c>
      <c r="C1383" t="s">
        <v>52077</v>
      </c>
      <c r="D1383" t="s">
        <v>47873</v>
      </c>
    </row>
    <row r="1384" spans="1:4" x14ac:dyDescent="0.25">
      <c r="A1384" t="s">
        <v>3717</v>
      </c>
      <c r="B1384" t="s">
        <v>3718</v>
      </c>
      <c r="C1384" t="s">
        <v>48906</v>
      </c>
      <c r="D1384" t="s">
        <v>47873</v>
      </c>
    </row>
    <row r="1385" spans="1:4" x14ac:dyDescent="0.25">
      <c r="A1385" t="s">
        <v>28607</v>
      </c>
      <c r="B1385" t="s">
        <v>28608</v>
      </c>
      <c r="C1385" t="s">
        <v>57968</v>
      </c>
      <c r="D1385" t="s">
        <v>47873</v>
      </c>
    </row>
    <row r="1386" spans="1:4" x14ac:dyDescent="0.25">
      <c r="A1386" t="s">
        <v>2683</v>
      </c>
      <c r="B1386" t="s">
        <v>2684</v>
      </c>
      <c r="C1386" t="s">
        <v>48535</v>
      </c>
      <c r="D1386" t="s">
        <v>47873</v>
      </c>
    </row>
    <row r="1387" spans="1:4" x14ac:dyDescent="0.25">
      <c r="A1387" t="s">
        <v>46228</v>
      </c>
      <c r="B1387" t="s">
        <v>2684</v>
      </c>
      <c r="C1387" t="s">
        <v>64785</v>
      </c>
      <c r="D1387" t="s">
        <v>47873</v>
      </c>
    </row>
    <row r="1388" spans="1:4" x14ac:dyDescent="0.25">
      <c r="A1388" t="s">
        <v>42572</v>
      </c>
      <c r="B1388" t="s">
        <v>42573</v>
      </c>
      <c r="C1388" t="s">
        <v>63511</v>
      </c>
      <c r="D1388" t="s">
        <v>47873</v>
      </c>
    </row>
    <row r="1389" spans="1:4" x14ac:dyDescent="0.25">
      <c r="A1389" t="s">
        <v>6876</v>
      </c>
      <c r="B1389" t="s">
        <v>6877</v>
      </c>
      <c r="C1389" t="s">
        <v>50062</v>
      </c>
      <c r="D1389" t="s">
        <v>47873</v>
      </c>
    </row>
    <row r="1390" spans="1:4" x14ac:dyDescent="0.25">
      <c r="A1390" t="s">
        <v>29171</v>
      </c>
      <c r="B1390" t="s">
        <v>29172</v>
      </c>
      <c r="C1390" t="s">
        <v>58169</v>
      </c>
      <c r="D1390" t="s">
        <v>47873</v>
      </c>
    </row>
    <row r="1391" spans="1:4" x14ac:dyDescent="0.25">
      <c r="A1391" t="s">
        <v>14066</v>
      </c>
      <c r="B1391" t="s">
        <v>14067</v>
      </c>
      <c r="C1391" t="s">
        <v>52696</v>
      </c>
      <c r="D1391" t="s">
        <v>47873</v>
      </c>
    </row>
    <row r="1392" spans="1:4" x14ac:dyDescent="0.25">
      <c r="A1392" t="s">
        <v>33125</v>
      </c>
      <c r="B1392" t="s">
        <v>33126</v>
      </c>
      <c r="C1392" t="s">
        <v>59615</v>
      </c>
      <c r="D1392" t="s">
        <v>47873</v>
      </c>
    </row>
    <row r="1393" spans="1:4" x14ac:dyDescent="0.25">
      <c r="A1393" t="s">
        <v>28194</v>
      </c>
      <c r="B1393" t="s">
        <v>28195</v>
      </c>
      <c r="C1393" t="s">
        <v>57819</v>
      </c>
      <c r="D1393" t="s">
        <v>47873</v>
      </c>
    </row>
    <row r="1394" spans="1:4" x14ac:dyDescent="0.25">
      <c r="A1394" t="s">
        <v>44122</v>
      </c>
      <c r="B1394" t="s">
        <v>44123</v>
      </c>
      <c r="C1394" t="s">
        <v>64041</v>
      </c>
      <c r="D1394" t="s">
        <v>47873</v>
      </c>
    </row>
    <row r="1395" spans="1:4" x14ac:dyDescent="0.25">
      <c r="A1395" t="s">
        <v>37580</v>
      </c>
      <c r="B1395" t="s">
        <v>37581</v>
      </c>
      <c r="C1395" t="s">
        <v>61335</v>
      </c>
      <c r="D1395" t="s">
        <v>47873</v>
      </c>
    </row>
    <row r="1396" spans="1:4" x14ac:dyDescent="0.25">
      <c r="A1396" t="s">
        <v>19282</v>
      </c>
      <c r="B1396" t="s">
        <v>19283</v>
      </c>
      <c r="C1396" t="s">
        <v>54608</v>
      </c>
      <c r="D1396" t="s">
        <v>47873</v>
      </c>
    </row>
    <row r="1397" spans="1:4" x14ac:dyDescent="0.25">
      <c r="A1397" t="s">
        <v>778</v>
      </c>
      <c r="B1397" t="s">
        <v>779</v>
      </c>
      <c r="C1397" t="s">
        <v>47878</v>
      </c>
      <c r="D1397" t="s">
        <v>47873</v>
      </c>
    </row>
    <row r="1398" spans="1:4" x14ac:dyDescent="0.25">
      <c r="A1398" t="s">
        <v>47551</v>
      </c>
      <c r="B1398" t="s">
        <v>47552</v>
      </c>
      <c r="C1398" t="s">
        <v>65248</v>
      </c>
      <c r="D1398" t="s">
        <v>47873</v>
      </c>
    </row>
    <row r="1399" spans="1:4" x14ac:dyDescent="0.25">
      <c r="A1399" t="s">
        <v>13329</v>
      </c>
      <c r="B1399" t="s">
        <v>13330</v>
      </c>
      <c r="C1399" t="s">
        <v>52417</v>
      </c>
      <c r="D1399" t="s">
        <v>47873</v>
      </c>
    </row>
    <row r="1400" spans="1:4" x14ac:dyDescent="0.25">
      <c r="A1400" t="s">
        <v>4170</v>
      </c>
      <c r="B1400" t="s">
        <v>4171</v>
      </c>
      <c r="C1400" t="s">
        <v>49092</v>
      </c>
      <c r="D1400" t="s">
        <v>47873</v>
      </c>
    </row>
    <row r="1401" spans="1:4" x14ac:dyDescent="0.25">
      <c r="A1401" t="s">
        <v>16019</v>
      </c>
      <c r="B1401" t="s">
        <v>16020</v>
      </c>
      <c r="C1401"/>
      <c r="D1401" t="s">
        <v>47880</v>
      </c>
    </row>
    <row r="1402" spans="1:4" x14ac:dyDescent="0.25">
      <c r="A1402" t="s">
        <v>23337</v>
      </c>
      <c r="B1402" t="s">
        <v>16020</v>
      </c>
      <c r="C1402"/>
      <c r="D1402" t="s">
        <v>47880</v>
      </c>
    </row>
    <row r="1403" spans="1:4" x14ac:dyDescent="0.25">
      <c r="A1403" t="s">
        <v>5531</v>
      </c>
      <c r="B1403" t="s">
        <v>5532</v>
      </c>
      <c r="C1403"/>
      <c r="D1403" t="s">
        <v>47880</v>
      </c>
    </row>
    <row r="1404" spans="1:4" x14ac:dyDescent="0.25">
      <c r="A1404" t="s">
        <v>30470</v>
      </c>
      <c r="B1404" t="s">
        <v>30471</v>
      </c>
      <c r="C1404"/>
      <c r="D1404" t="s">
        <v>47880</v>
      </c>
    </row>
    <row r="1405" spans="1:4" x14ac:dyDescent="0.25">
      <c r="A1405" t="s">
        <v>34178</v>
      </c>
      <c r="B1405" t="s">
        <v>34179</v>
      </c>
      <c r="C1405" t="s">
        <v>60027</v>
      </c>
      <c r="D1405" t="s">
        <v>47873</v>
      </c>
    </row>
    <row r="1406" spans="1:4" x14ac:dyDescent="0.25">
      <c r="A1406" t="s">
        <v>19406</v>
      </c>
      <c r="B1406" t="s">
        <v>19407</v>
      </c>
      <c r="C1406"/>
      <c r="D1406" t="s">
        <v>47880</v>
      </c>
    </row>
    <row r="1407" spans="1:4" x14ac:dyDescent="0.25">
      <c r="A1407" t="s">
        <v>26891</v>
      </c>
      <c r="B1407" t="s">
        <v>26892</v>
      </c>
      <c r="C1407"/>
      <c r="D1407" t="s">
        <v>47880</v>
      </c>
    </row>
    <row r="1408" spans="1:4" x14ac:dyDescent="0.25">
      <c r="A1408" t="s">
        <v>17973</v>
      </c>
      <c r="B1408" t="s">
        <v>17974</v>
      </c>
      <c r="C1408" t="s">
        <v>54132</v>
      </c>
      <c r="D1408" t="s">
        <v>47873</v>
      </c>
    </row>
    <row r="1409" spans="1:4" x14ac:dyDescent="0.25">
      <c r="A1409" t="s">
        <v>38010</v>
      </c>
      <c r="B1409" t="s">
        <v>38011</v>
      </c>
      <c r="C1409" t="s">
        <v>61507</v>
      </c>
      <c r="D1409" t="s">
        <v>47873</v>
      </c>
    </row>
    <row r="1410" spans="1:4" x14ac:dyDescent="0.25">
      <c r="A1410" t="s">
        <v>46002</v>
      </c>
      <c r="B1410" t="s">
        <v>46003</v>
      </c>
      <c r="C1410"/>
      <c r="D1410" t="s">
        <v>47880</v>
      </c>
    </row>
    <row r="1411" spans="1:4" x14ac:dyDescent="0.25">
      <c r="A1411" t="s">
        <v>13073</v>
      </c>
      <c r="B1411" t="s">
        <v>13074</v>
      </c>
      <c r="C1411" t="s">
        <v>52320</v>
      </c>
      <c r="D1411" t="s">
        <v>47873</v>
      </c>
    </row>
    <row r="1412" spans="1:4" x14ac:dyDescent="0.25">
      <c r="A1412" t="s">
        <v>2474</v>
      </c>
      <c r="B1412" t="s">
        <v>2475</v>
      </c>
      <c r="C1412" t="s">
        <v>48458</v>
      </c>
      <c r="D1412" t="s">
        <v>47873</v>
      </c>
    </row>
    <row r="1413" spans="1:4" x14ac:dyDescent="0.25">
      <c r="A1413" t="s">
        <v>45419</v>
      </c>
      <c r="B1413" t="s">
        <v>45420</v>
      </c>
      <c r="C1413" t="s">
        <v>64500</v>
      </c>
      <c r="D1413" t="s">
        <v>47873</v>
      </c>
    </row>
    <row r="1414" spans="1:4" x14ac:dyDescent="0.25">
      <c r="A1414" t="s">
        <v>29318</v>
      </c>
      <c r="B1414" t="s">
        <v>29319</v>
      </c>
      <c r="C1414" t="s">
        <v>58225</v>
      </c>
      <c r="D1414" t="s">
        <v>47873</v>
      </c>
    </row>
    <row r="1415" spans="1:4" x14ac:dyDescent="0.25">
      <c r="A1415" t="s">
        <v>43166</v>
      </c>
      <c r="B1415" t="s">
        <v>43167</v>
      </c>
      <c r="C1415" t="s">
        <v>63719</v>
      </c>
      <c r="D1415" t="s">
        <v>47873</v>
      </c>
    </row>
    <row r="1416" spans="1:4" x14ac:dyDescent="0.25">
      <c r="A1416" t="s">
        <v>6515</v>
      </c>
      <c r="B1416" t="s">
        <v>6516</v>
      </c>
      <c r="C1416" t="s">
        <v>49931</v>
      </c>
      <c r="D1416" t="s">
        <v>47873</v>
      </c>
    </row>
    <row r="1417" spans="1:4" x14ac:dyDescent="0.25">
      <c r="A1417" t="s">
        <v>43505</v>
      </c>
      <c r="B1417" t="s">
        <v>43506</v>
      </c>
      <c r="C1417" t="s">
        <v>63837</v>
      </c>
      <c r="D1417" t="s">
        <v>47873</v>
      </c>
    </row>
    <row r="1418" spans="1:4" x14ac:dyDescent="0.25">
      <c r="A1418" t="s">
        <v>4900</v>
      </c>
      <c r="B1418" t="s">
        <v>4901</v>
      </c>
      <c r="C1418" t="s">
        <v>49361</v>
      </c>
      <c r="D1418" t="s">
        <v>47873</v>
      </c>
    </row>
    <row r="1419" spans="1:4" x14ac:dyDescent="0.25">
      <c r="A1419" t="s">
        <v>16492</v>
      </c>
      <c r="B1419" t="s">
        <v>16493</v>
      </c>
      <c r="C1419" t="s">
        <v>53598</v>
      </c>
      <c r="D1419" t="s">
        <v>47873</v>
      </c>
    </row>
    <row r="1420" spans="1:4" x14ac:dyDescent="0.25">
      <c r="A1420" t="s">
        <v>22612</v>
      </c>
      <c r="B1420" t="s">
        <v>22613</v>
      </c>
      <c r="C1420"/>
      <c r="D1420" t="s">
        <v>47880</v>
      </c>
    </row>
    <row r="1421" spans="1:4" x14ac:dyDescent="0.25">
      <c r="A1421" t="s">
        <v>37694</v>
      </c>
      <c r="B1421" t="s">
        <v>37695</v>
      </c>
      <c r="C1421"/>
      <c r="D1421" t="s">
        <v>47880</v>
      </c>
    </row>
    <row r="1422" spans="1:4" x14ac:dyDescent="0.25">
      <c r="A1422" t="s">
        <v>25685</v>
      </c>
      <c r="B1422" t="s">
        <v>25686</v>
      </c>
      <c r="C1422"/>
      <c r="D1422" t="s">
        <v>47880</v>
      </c>
    </row>
    <row r="1423" spans="1:4" x14ac:dyDescent="0.25">
      <c r="A1423" t="s">
        <v>12130</v>
      </c>
      <c r="B1423" t="s">
        <v>12131</v>
      </c>
      <c r="C1423"/>
      <c r="D1423" t="s">
        <v>47880</v>
      </c>
    </row>
    <row r="1424" spans="1:4" x14ac:dyDescent="0.25">
      <c r="A1424" t="s">
        <v>24079</v>
      </c>
      <c r="B1424" t="s">
        <v>24080</v>
      </c>
      <c r="C1424" t="s">
        <v>56330</v>
      </c>
      <c r="D1424" t="s">
        <v>47873</v>
      </c>
    </row>
    <row r="1425" spans="1:4" x14ac:dyDescent="0.25">
      <c r="A1425" t="s">
        <v>20795</v>
      </c>
      <c r="B1425" t="s">
        <v>20796</v>
      </c>
      <c r="C1425" t="s">
        <v>55123</v>
      </c>
      <c r="D1425" t="s">
        <v>47873</v>
      </c>
    </row>
    <row r="1426" spans="1:4" x14ac:dyDescent="0.25">
      <c r="A1426" t="s">
        <v>35368</v>
      </c>
      <c r="B1426" t="s">
        <v>35369</v>
      </c>
      <c r="C1426"/>
      <c r="D1426" t="s">
        <v>47880</v>
      </c>
    </row>
    <row r="1427" spans="1:4" x14ac:dyDescent="0.25">
      <c r="A1427" t="s">
        <v>45056</v>
      </c>
      <c r="B1427" t="s">
        <v>45057</v>
      </c>
      <c r="C1427"/>
      <c r="D1427" t="s">
        <v>47880</v>
      </c>
    </row>
    <row r="1428" spans="1:4" x14ac:dyDescent="0.25">
      <c r="A1428" t="s">
        <v>20947</v>
      </c>
      <c r="B1428" t="s">
        <v>20948</v>
      </c>
      <c r="C1428"/>
      <c r="D1428" t="s">
        <v>47880</v>
      </c>
    </row>
    <row r="1429" spans="1:4" x14ac:dyDescent="0.25">
      <c r="A1429" t="s">
        <v>26689</v>
      </c>
      <c r="B1429" t="s">
        <v>26690</v>
      </c>
      <c r="C1429" t="s">
        <v>57287</v>
      </c>
      <c r="D1429" t="s">
        <v>47873</v>
      </c>
    </row>
    <row r="1430" spans="1:4" x14ac:dyDescent="0.25">
      <c r="A1430" t="s">
        <v>22000</v>
      </c>
      <c r="B1430" t="s">
        <v>22001</v>
      </c>
      <c r="C1430" t="s">
        <v>55557</v>
      </c>
      <c r="D1430" t="s">
        <v>47873</v>
      </c>
    </row>
    <row r="1431" spans="1:4" x14ac:dyDescent="0.25">
      <c r="A1431" t="s">
        <v>38607</v>
      </c>
      <c r="B1431" t="s">
        <v>38608</v>
      </c>
      <c r="C1431" t="s">
        <v>61762</v>
      </c>
      <c r="D1431" t="s">
        <v>47873</v>
      </c>
    </row>
    <row r="1432" spans="1:4" x14ac:dyDescent="0.25">
      <c r="A1432" t="s">
        <v>22810</v>
      </c>
      <c r="B1432" t="s">
        <v>22811</v>
      </c>
      <c r="C1432" t="s">
        <v>55859</v>
      </c>
      <c r="D1432" t="s">
        <v>47873</v>
      </c>
    </row>
    <row r="1433" spans="1:4" x14ac:dyDescent="0.25">
      <c r="A1433" t="s">
        <v>43524</v>
      </c>
      <c r="B1433" t="s">
        <v>43525</v>
      </c>
      <c r="C1433"/>
      <c r="D1433" t="s">
        <v>47880</v>
      </c>
    </row>
    <row r="1434" spans="1:4" x14ac:dyDescent="0.25">
      <c r="A1434" t="s">
        <v>22286</v>
      </c>
      <c r="B1434" t="s">
        <v>22287</v>
      </c>
      <c r="C1434" t="s">
        <v>55671</v>
      </c>
      <c r="D1434" t="s">
        <v>47873</v>
      </c>
    </row>
    <row r="1435" spans="1:4" x14ac:dyDescent="0.25">
      <c r="A1435" t="s">
        <v>27508</v>
      </c>
      <c r="B1435" t="s">
        <v>27509</v>
      </c>
      <c r="C1435" t="s">
        <v>57574</v>
      </c>
      <c r="D1435" t="s">
        <v>47873</v>
      </c>
    </row>
    <row r="1436" spans="1:4" x14ac:dyDescent="0.25">
      <c r="A1436" t="s">
        <v>2711</v>
      </c>
      <c r="B1436" t="s">
        <v>2712</v>
      </c>
      <c r="C1436" t="s">
        <v>48544</v>
      </c>
      <c r="D1436" t="s">
        <v>47873</v>
      </c>
    </row>
    <row r="1437" spans="1:4" x14ac:dyDescent="0.25">
      <c r="A1437" t="s">
        <v>15023</v>
      </c>
      <c r="B1437" t="s">
        <v>15024</v>
      </c>
      <c r="C1437" t="s">
        <v>53058</v>
      </c>
      <c r="D1437" t="s">
        <v>47873</v>
      </c>
    </row>
    <row r="1438" spans="1:4" x14ac:dyDescent="0.25">
      <c r="A1438" t="s">
        <v>23325</v>
      </c>
      <c r="B1438" t="s">
        <v>23326</v>
      </c>
      <c r="C1438" t="s">
        <v>56045</v>
      </c>
      <c r="D1438" t="s">
        <v>47873</v>
      </c>
    </row>
    <row r="1439" spans="1:4" x14ac:dyDescent="0.25">
      <c r="A1439" t="s">
        <v>20793</v>
      </c>
      <c r="B1439" t="s">
        <v>20794</v>
      </c>
      <c r="C1439" t="s">
        <v>55122</v>
      </c>
      <c r="D1439" t="s">
        <v>47873</v>
      </c>
    </row>
    <row r="1440" spans="1:4" x14ac:dyDescent="0.25">
      <c r="A1440" t="s">
        <v>2545</v>
      </c>
      <c r="B1440" t="s">
        <v>2546</v>
      </c>
      <c r="C1440" t="s">
        <v>48485</v>
      </c>
      <c r="D1440" t="s">
        <v>47873</v>
      </c>
    </row>
    <row r="1441" spans="1:4" x14ac:dyDescent="0.25">
      <c r="A1441" t="s">
        <v>10181</v>
      </c>
      <c r="B1441" t="s">
        <v>10182</v>
      </c>
      <c r="C1441" t="s">
        <v>51242</v>
      </c>
      <c r="D1441" t="s">
        <v>47873</v>
      </c>
    </row>
    <row r="1442" spans="1:4" x14ac:dyDescent="0.25">
      <c r="A1442" t="s">
        <v>45682</v>
      </c>
      <c r="B1442" t="s">
        <v>45683</v>
      </c>
      <c r="C1442"/>
      <c r="D1442" t="s">
        <v>47880</v>
      </c>
    </row>
    <row r="1443" spans="1:4" x14ac:dyDescent="0.25">
      <c r="A1443" t="s">
        <v>2314</v>
      </c>
      <c r="B1443" t="s">
        <v>2315</v>
      </c>
      <c r="C1443" t="s">
        <v>48403</v>
      </c>
      <c r="D1443" t="s">
        <v>47873</v>
      </c>
    </row>
    <row r="1444" spans="1:4" x14ac:dyDescent="0.25">
      <c r="A1444" t="s">
        <v>21120</v>
      </c>
      <c r="B1444" t="s">
        <v>21121</v>
      </c>
      <c r="C1444" t="s">
        <v>55247</v>
      </c>
      <c r="D1444" t="s">
        <v>47873</v>
      </c>
    </row>
    <row r="1445" spans="1:4" x14ac:dyDescent="0.25">
      <c r="A1445" t="s">
        <v>43036</v>
      </c>
      <c r="B1445" t="s">
        <v>43037</v>
      </c>
      <c r="C1445" t="s">
        <v>63677</v>
      </c>
      <c r="D1445" t="s">
        <v>47873</v>
      </c>
    </row>
    <row r="1446" spans="1:4" x14ac:dyDescent="0.25">
      <c r="A1446" t="s">
        <v>33719</v>
      </c>
      <c r="B1446" t="s">
        <v>33720</v>
      </c>
      <c r="C1446" t="s">
        <v>59855</v>
      </c>
      <c r="D1446" t="s">
        <v>47873</v>
      </c>
    </row>
    <row r="1447" spans="1:4" x14ac:dyDescent="0.25">
      <c r="A1447" t="s">
        <v>1793</v>
      </c>
      <c r="B1447" t="s">
        <v>1794</v>
      </c>
      <c r="C1447"/>
      <c r="D1447" t="s">
        <v>47880</v>
      </c>
    </row>
    <row r="1448" spans="1:4" x14ac:dyDescent="0.25">
      <c r="A1448" t="s">
        <v>26653</v>
      </c>
      <c r="B1448" t="s">
        <v>26654</v>
      </c>
      <c r="C1448" t="s">
        <v>57271</v>
      </c>
      <c r="D1448" t="s">
        <v>47873</v>
      </c>
    </row>
    <row r="1449" spans="1:4" x14ac:dyDescent="0.25">
      <c r="A1449" t="s">
        <v>45114</v>
      </c>
      <c r="B1449" t="s">
        <v>45115</v>
      </c>
      <c r="C1449" t="s">
        <v>64398</v>
      </c>
      <c r="D1449" t="s">
        <v>47873</v>
      </c>
    </row>
    <row r="1450" spans="1:4" x14ac:dyDescent="0.25">
      <c r="A1450" t="s">
        <v>18506</v>
      </c>
      <c r="B1450" t="s">
        <v>18507</v>
      </c>
      <c r="C1450" t="s">
        <v>54342</v>
      </c>
      <c r="D1450" t="s">
        <v>47873</v>
      </c>
    </row>
    <row r="1451" spans="1:4" x14ac:dyDescent="0.25">
      <c r="A1451" t="s">
        <v>19614</v>
      </c>
      <c r="B1451" t="s">
        <v>19615</v>
      </c>
      <c r="C1451" t="s">
        <v>54720</v>
      </c>
      <c r="D1451" t="s">
        <v>47873</v>
      </c>
    </row>
    <row r="1452" spans="1:4" x14ac:dyDescent="0.25">
      <c r="A1452" t="s">
        <v>10063</v>
      </c>
      <c r="B1452" t="s">
        <v>10064</v>
      </c>
      <c r="C1452"/>
      <c r="D1452" t="s">
        <v>47880</v>
      </c>
    </row>
    <row r="1453" spans="1:4" x14ac:dyDescent="0.25">
      <c r="A1453" t="s">
        <v>27172</v>
      </c>
      <c r="B1453" t="s">
        <v>27173</v>
      </c>
      <c r="C1453" t="s">
        <v>57450</v>
      </c>
      <c r="D1453" t="s">
        <v>47873</v>
      </c>
    </row>
    <row r="1454" spans="1:4" x14ac:dyDescent="0.25">
      <c r="A1454" t="s">
        <v>16250</v>
      </c>
      <c r="B1454" t="s">
        <v>16251</v>
      </c>
      <c r="C1454" t="s">
        <v>53497</v>
      </c>
      <c r="D1454" t="s">
        <v>47873</v>
      </c>
    </row>
    <row r="1455" spans="1:4" x14ac:dyDescent="0.25">
      <c r="A1455" t="s">
        <v>1438</v>
      </c>
      <c r="B1455" t="s">
        <v>1439</v>
      </c>
      <c r="C1455" t="s">
        <v>48107</v>
      </c>
      <c r="D1455" t="s">
        <v>47873</v>
      </c>
    </row>
    <row r="1456" spans="1:4" x14ac:dyDescent="0.25">
      <c r="A1456" t="s">
        <v>22004</v>
      </c>
      <c r="B1456" t="s">
        <v>22005</v>
      </c>
      <c r="C1456"/>
      <c r="D1456" t="s">
        <v>47880</v>
      </c>
    </row>
    <row r="1457" spans="1:4" x14ac:dyDescent="0.25">
      <c r="A1457" t="s">
        <v>44830</v>
      </c>
      <c r="B1457" t="s">
        <v>44831</v>
      </c>
      <c r="C1457"/>
      <c r="D1457" t="s">
        <v>47880</v>
      </c>
    </row>
    <row r="1458" spans="1:4" x14ac:dyDescent="0.25">
      <c r="A1458" t="s">
        <v>12066</v>
      </c>
      <c r="B1458" t="s">
        <v>12067</v>
      </c>
      <c r="C1458"/>
      <c r="D1458" t="s">
        <v>47880</v>
      </c>
    </row>
    <row r="1459" spans="1:4" x14ac:dyDescent="0.25">
      <c r="A1459" t="s">
        <v>33059</v>
      </c>
      <c r="B1459" t="s">
        <v>33060</v>
      </c>
      <c r="C1459" t="s">
        <v>59591</v>
      </c>
      <c r="D1459" t="s">
        <v>47873</v>
      </c>
    </row>
    <row r="1460" spans="1:4" x14ac:dyDescent="0.25">
      <c r="A1460" t="s">
        <v>13835</v>
      </c>
      <c r="B1460" t="s">
        <v>13836</v>
      </c>
      <c r="C1460"/>
      <c r="D1460" t="s">
        <v>47880</v>
      </c>
    </row>
    <row r="1461" spans="1:4" x14ac:dyDescent="0.25">
      <c r="A1461" t="s">
        <v>43723</v>
      </c>
      <c r="B1461" t="s">
        <v>43724</v>
      </c>
      <c r="C1461"/>
      <c r="D1461" t="s">
        <v>47880</v>
      </c>
    </row>
    <row r="1462" spans="1:4" x14ac:dyDescent="0.25">
      <c r="A1462" t="s">
        <v>14094</v>
      </c>
      <c r="B1462" t="s">
        <v>14095</v>
      </c>
      <c r="C1462" t="s">
        <v>52710</v>
      </c>
      <c r="D1462" t="s">
        <v>47873</v>
      </c>
    </row>
    <row r="1463" spans="1:4" x14ac:dyDescent="0.25">
      <c r="A1463" t="s">
        <v>10555</v>
      </c>
      <c r="B1463" t="s">
        <v>10556</v>
      </c>
      <c r="C1463" t="s">
        <v>51365</v>
      </c>
      <c r="D1463" t="s">
        <v>47873</v>
      </c>
    </row>
    <row r="1464" spans="1:4" x14ac:dyDescent="0.25">
      <c r="A1464" t="s">
        <v>47653</v>
      </c>
      <c r="B1464" t="s">
        <v>47654</v>
      </c>
      <c r="C1464" t="s">
        <v>65280</v>
      </c>
      <c r="D1464" t="s">
        <v>47873</v>
      </c>
    </row>
    <row r="1465" spans="1:4" x14ac:dyDescent="0.25">
      <c r="A1465" t="s">
        <v>34571</v>
      </c>
      <c r="B1465" t="s">
        <v>34572</v>
      </c>
      <c r="C1465"/>
      <c r="D1465" t="s">
        <v>47880</v>
      </c>
    </row>
    <row r="1466" spans="1:4" x14ac:dyDescent="0.25">
      <c r="A1466" t="s">
        <v>34346</v>
      </c>
      <c r="B1466" t="s">
        <v>34347</v>
      </c>
      <c r="C1466"/>
      <c r="D1466" t="s">
        <v>47880</v>
      </c>
    </row>
    <row r="1467" spans="1:4" x14ac:dyDescent="0.25">
      <c r="A1467" t="s">
        <v>46293</v>
      </c>
      <c r="B1467" t="s">
        <v>46294</v>
      </c>
      <c r="C1467" t="s">
        <v>64810</v>
      </c>
      <c r="D1467" t="s">
        <v>47873</v>
      </c>
    </row>
    <row r="1468" spans="1:4" x14ac:dyDescent="0.25">
      <c r="A1468" t="s">
        <v>39231</v>
      </c>
      <c r="B1468" t="s">
        <v>39232</v>
      </c>
      <c r="C1468" t="s">
        <v>62051</v>
      </c>
      <c r="D1468" t="s">
        <v>47873</v>
      </c>
    </row>
    <row r="1469" spans="1:4" x14ac:dyDescent="0.25">
      <c r="A1469" t="s">
        <v>32393</v>
      </c>
      <c r="B1469" t="s">
        <v>32394</v>
      </c>
      <c r="C1469" t="s">
        <v>59337</v>
      </c>
      <c r="D1469" t="s">
        <v>47873</v>
      </c>
    </row>
    <row r="1470" spans="1:4" x14ac:dyDescent="0.25">
      <c r="A1470" t="s">
        <v>7687</v>
      </c>
      <c r="B1470" t="s">
        <v>7688</v>
      </c>
      <c r="C1470" t="s">
        <v>50357</v>
      </c>
      <c r="D1470" t="s">
        <v>47873</v>
      </c>
    </row>
    <row r="1471" spans="1:4" x14ac:dyDescent="0.25">
      <c r="A1471" t="s">
        <v>25761</v>
      </c>
      <c r="B1471" t="s">
        <v>25762</v>
      </c>
      <c r="C1471" t="s">
        <v>56950</v>
      </c>
      <c r="D1471" t="s">
        <v>47873</v>
      </c>
    </row>
    <row r="1472" spans="1:4" x14ac:dyDescent="0.25">
      <c r="A1472" t="s">
        <v>13517</v>
      </c>
      <c r="B1472" t="s">
        <v>13518</v>
      </c>
      <c r="C1472"/>
      <c r="D1472" t="s">
        <v>47880</v>
      </c>
    </row>
    <row r="1473" spans="1:4" x14ac:dyDescent="0.25">
      <c r="A1473" t="s">
        <v>1276</v>
      </c>
      <c r="B1473" t="s">
        <v>1277</v>
      </c>
      <c r="C1473" t="s">
        <v>48048</v>
      </c>
      <c r="D1473" t="s">
        <v>47873</v>
      </c>
    </row>
    <row r="1474" spans="1:4" x14ac:dyDescent="0.25">
      <c r="A1474" t="s">
        <v>44138</v>
      </c>
      <c r="B1474" t="s">
        <v>44139</v>
      </c>
      <c r="C1474" t="s">
        <v>64047</v>
      </c>
      <c r="D1474" t="s">
        <v>47873</v>
      </c>
    </row>
    <row r="1475" spans="1:4" x14ac:dyDescent="0.25">
      <c r="A1475" t="s">
        <v>1234</v>
      </c>
      <c r="B1475" t="s">
        <v>1235</v>
      </c>
      <c r="C1475" t="s">
        <v>48030</v>
      </c>
      <c r="D1475" t="s">
        <v>47873</v>
      </c>
    </row>
    <row r="1476" spans="1:4" x14ac:dyDescent="0.25">
      <c r="A1476" t="s">
        <v>15690</v>
      </c>
      <c r="B1476" t="s">
        <v>15691</v>
      </c>
      <c r="C1476" t="s">
        <v>53302</v>
      </c>
      <c r="D1476" t="s">
        <v>47873</v>
      </c>
    </row>
    <row r="1477" spans="1:4" x14ac:dyDescent="0.25">
      <c r="A1477" t="s">
        <v>24077</v>
      </c>
      <c r="B1477" t="s">
        <v>24078</v>
      </c>
      <c r="C1477" t="s">
        <v>56329</v>
      </c>
      <c r="D1477" t="s">
        <v>47873</v>
      </c>
    </row>
    <row r="1478" spans="1:4" x14ac:dyDescent="0.25">
      <c r="A1478" t="s">
        <v>18130</v>
      </c>
      <c r="B1478" t="s">
        <v>18131</v>
      </c>
      <c r="C1478" t="s">
        <v>54196</v>
      </c>
      <c r="D1478" t="s">
        <v>47873</v>
      </c>
    </row>
    <row r="1479" spans="1:4" x14ac:dyDescent="0.25">
      <c r="A1479" t="s">
        <v>41131</v>
      </c>
      <c r="B1479" t="s">
        <v>41132</v>
      </c>
      <c r="C1479" t="s">
        <v>62913</v>
      </c>
      <c r="D1479" t="s">
        <v>47873</v>
      </c>
    </row>
    <row r="1480" spans="1:4" x14ac:dyDescent="0.25">
      <c r="A1480" t="s">
        <v>46975</v>
      </c>
      <c r="B1480" t="s">
        <v>46976</v>
      </c>
      <c r="C1480" t="s">
        <v>65046</v>
      </c>
      <c r="D1480" t="s">
        <v>47873</v>
      </c>
    </row>
    <row r="1481" spans="1:4" x14ac:dyDescent="0.25">
      <c r="A1481" t="s">
        <v>45427</v>
      </c>
      <c r="B1481" t="s">
        <v>45428</v>
      </c>
      <c r="C1481" t="s">
        <v>64503</v>
      </c>
      <c r="D1481" t="s">
        <v>47873</v>
      </c>
    </row>
    <row r="1482" spans="1:4" x14ac:dyDescent="0.25">
      <c r="A1482" t="s">
        <v>10135</v>
      </c>
      <c r="B1482" t="s">
        <v>10136</v>
      </c>
      <c r="C1482" t="s">
        <v>51223</v>
      </c>
      <c r="D1482" t="s">
        <v>47873</v>
      </c>
    </row>
    <row r="1483" spans="1:4" x14ac:dyDescent="0.25">
      <c r="A1483" t="s">
        <v>32214</v>
      </c>
      <c r="B1483" t="s">
        <v>10136</v>
      </c>
      <c r="C1483" t="s">
        <v>59268</v>
      </c>
      <c r="D1483" t="s">
        <v>47873</v>
      </c>
    </row>
    <row r="1484" spans="1:4" x14ac:dyDescent="0.25">
      <c r="A1484" t="s">
        <v>13489</v>
      </c>
      <c r="B1484" t="s">
        <v>13490</v>
      </c>
      <c r="C1484" t="s">
        <v>52472</v>
      </c>
      <c r="D1484" t="s">
        <v>47873</v>
      </c>
    </row>
    <row r="1485" spans="1:4" x14ac:dyDescent="0.25">
      <c r="A1485" t="s">
        <v>5226</v>
      </c>
      <c r="B1485" t="s">
        <v>5227</v>
      </c>
      <c r="C1485" t="s">
        <v>49481</v>
      </c>
      <c r="D1485" t="s">
        <v>47873</v>
      </c>
    </row>
    <row r="1486" spans="1:4" x14ac:dyDescent="0.25">
      <c r="A1486" t="s">
        <v>42098</v>
      </c>
      <c r="B1486" t="s">
        <v>42099</v>
      </c>
      <c r="C1486" t="s">
        <v>63344</v>
      </c>
      <c r="D1486" t="s">
        <v>47873</v>
      </c>
    </row>
    <row r="1487" spans="1:4" x14ac:dyDescent="0.25">
      <c r="A1487" t="s">
        <v>3821</v>
      </c>
      <c r="B1487" t="s">
        <v>3822</v>
      </c>
      <c r="C1487"/>
      <c r="D1487" t="s">
        <v>47880</v>
      </c>
    </row>
    <row r="1488" spans="1:4" x14ac:dyDescent="0.25">
      <c r="A1488" t="s">
        <v>10410</v>
      </c>
      <c r="B1488" t="s">
        <v>3822</v>
      </c>
      <c r="C1488"/>
      <c r="D1488" t="s">
        <v>47880</v>
      </c>
    </row>
    <row r="1489" spans="1:4" x14ac:dyDescent="0.25">
      <c r="A1489" t="s">
        <v>43593</v>
      </c>
      <c r="B1489" t="s">
        <v>3822</v>
      </c>
      <c r="C1489"/>
      <c r="D1489" t="s">
        <v>47880</v>
      </c>
    </row>
    <row r="1490" spans="1:4" x14ac:dyDescent="0.25">
      <c r="A1490" t="s">
        <v>26660</v>
      </c>
      <c r="B1490" t="s">
        <v>26661</v>
      </c>
      <c r="C1490" t="s">
        <v>57274</v>
      </c>
      <c r="D1490" t="s">
        <v>47873</v>
      </c>
    </row>
    <row r="1491" spans="1:4" x14ac:dyDescent="0.25">
      <c r="A1491" t="s">
        <v>27857</v>
      </c>
      <c r="B1491" t="s">
        <v>27858</v>
      </c>
      <c r="C1491"/>
      <c r="D1491" t="s">
        <v>47880</v>
      </c>
    </row>
    <row r="1492" spans="1:4" x14ac:dyDescent="0.25">
      <c r="A1492" t="s">
        <v>28769</v>
      </c>
      <c r="B1492" t="s">
        <v>28770</v>
      </c>
      <c r="C1492"/>
      <c r="D1492" t="s">
        <v>47880</v>
      </c>
    </row>
    <row r="1493" spans="1:4" x14ac:dyDescent="0.25">
      <c r="A1493" t="s">
        <v>6555</v>
      </c>
      <c r="B1493" t="s">
        <v>6556</v>
      </c>
      <c r="C1493"/>
      <c r="D1493" t="s">
        <v>47880</v>
      </c>
    </row>
    <row r="1494" spans="1:4" x14ac:dyDescent="0.25">
      <c r="A1494" t="s">
        <v>45331</v>
      </c>
      <c r="B1494" t="s">
        <v>45332</v>
      </c>
      <c r="C1494"/>
      <c r="D1494" t="s">
        <v>47880</v>
      </c>
    </row>
    <row r="1495" spans="1:4" x14ac:dyDescent="0.25">
      <c r="A1495" t="s">
        <v>5661</v>
      </c>
      <c r="B1495" t="s">
        <v>5662</v>
      </c>
      <c r="C1495"/>
      <c r="D1495" t="s">
        <v>47880</v>
      </c>
    </row>
    <row r="1496" spans="1:4" x14ac:dyDescent="0.25">
      <c r="A1496" t="s">
        <v>21864</v>
      </c>
      <c r="B1496" t="s">
        <v>21865</v>
      </c>
      <c r="C1496"/>
      <c r="D1496" t="s">
        <v>47880</v>
      </c>
    </row>
    <row r="1497" spans="1:4" x14ac:dyDescent="0.25">
      <c r="A1497" t="s">
        <v>31982</v>
      </c>
      <c r="B1497" t="s">
        <v>31983</v>
      </c>
      <c r="C1497" t="s">
        <v>59182</v>
      </c>
      <c r="D1497" t="s">
        <v>47873</v>
      </c>
    </row>
    <row r="1498" spans="1:4" x14ac:dyDescent="0.25">
      <c r="A1498" t="s">
        <v>19525</v>
      </c>
      <c r="B1498" t="s">
        <v>19526</v>
      </c>
      <c r="C1498" t="s">
        <v>54689</v>
      </c>
      <c r="D1498" t="s">
        <v>47873</v>
      </c>
    </row>
    <row r="1499" spans="1:4" x14ac:dyDescent="0.25">
      <c r="A1499" t="s">
        <v>29801</v>
      </c>
      <c r="B1499" t="s">
        <v>29802</v>
      </c>
      <c r="C1499" t="s">
        <v>58389</v>
      </c>
      <c r="D1499" t="s">
        <v>47873</v>
      </c>
    </row>
    <row r="1500" spans="1:4" x14ac:dyDescent="0.25">
      <c r="A1500" t="s">
        <v>21770</v>
      </c>
      <c r="B1500" t="s">
        <v>21771</v>
      </c>
      <c r="C1500"/>
      <c r="D1500" t="s">
        <v>47880</v>
      </c>
    </row>
    <row r="1501" spans="1:4" x14ac:dyDescent="0.25">
      <c r="A1501" t="s">
        <v>7758</v>
      </c>
      <c r="B1501" t="s">
        <v>7759</v>
      </c>
      <c r="C1501"/>
      <c r="D1501" t="s">
        <v>47880</v>
      </c>
    </row>
    <row r="1502" spans="1:4" x14ac:dyDescent="0.25">
      <c r="A1502" t="s">
        <v>16572</v>
      </c>
      <c r="B1502" t="s">
        <v>7759</v>
      </c>
      <c r="C1502"/>
      <c r="D1502" t="s">
        <v>47880</v>
      </c>
    </row>
    <row r="1503" spans="1:4" x14ac:dyDescent="0.25">
      <c r="A1503" t="s">
        <v>4142</v>
      </c>
      <c r="B1503" t="s">
        <v>4143</v>
      </c>
      <c r="C1503" t="s">
        <v>49080</v>
      </c>
      <c r="D1503" t="s">
        <v>47873</v>
      </c>
    </row>
    <row r="1504" spans="1:4" x14ac:dyDescent="0.25">
      <c r="A1504" t="s">
        <v>16268</v>
      </c>
      <c r="B1504" t="s">
        <v>16269</v>
      </c>
      <c r="C1504"/>
      <c r="D1504" t="s">
        <v>47880</v>
      </c>
    </row>
    <row r="1505" spans="1:4" x14ac:dyDescent="0.25">
      <c r="A1505" t="s">
        <v>37347</v>
      </c>
      <c r="B1505" t="s">
        <v>37348</v>
      </c>
      <c r="C1505"/>
      <c r="D1505" t="s">
        <v>47880</v>
      </c>
    </row>
    <row r="1506" spans="1:4" x14ac:dyDescent="0.25">
      <c r="A1506" t="s">
        <v>47564</v>
      </c>
      <c r="B1506" t="s">
        <v>47565</v>
      </c>
      <c r="C1506"/>
      <c r="D1506" t="s">
        <v>47880</v>
      </c>
    </row>
    <row r="1507" spans="1:4" x14ac:dyDescent="0.25">
      <c r="A1507" t="s">
        <v>13647</v>
      </c>
      <c r="B1507" t="s">
        <v>13648</v>
      </c>
      <c r="C1507"/>
      <c r="D1507" t="s">
        <v>47880</v>
      </c>
    </row>
    <row r="1508" spans="1:4" x14ac:dyDescent="0.25">
      <c r="A1508" t="s">
        <v>33299</v>
      </c>
      <c r="B1508" t="s">
        <v>33300</v>
      </c>
      <c r="C1508" t="s">
        <v>59687</v>
      </c>
      <c r="D1508" t="s">
        <v>47873</v>
      </c>
    </row>
    <row r="1509" spans="1:4" x14ac:dyDescent="0.25">
      <c r="A1509" t="s">
        <v>30522</v>
      </c>
      <c r="B1509" t="s">
        <v>30523</v>
      </c>
      <c r="C1509" t="s">
        <v>58650</v>
      </c>
      <c r="D1509" t="s">
        <v>47873</v>
      </c>
    </row>
    <row r="1510" spans="1:4" x14ac:dyDescent="0.25">
      <c r="A1510" t="s">
        <v>1773</v>
      </c>
      <c r="B1510" t="s">
        <v>1774</v>
      </c>
      <c r="C1510"/>
      <c r="D1510" t="s">
        <v>47880</v>
      </c>
    </row>
    <row r="1511" spans="1:4" x14ac:dyDescent="0.25">
      <c r="A1511" t="s">
        <v>39656</v>
      </c>
      <c r="B1511" t="s">
        <v>39657</v>
      </c>
      <c r="C1511"/>
      <c r="D1511" t="s">
        <v>47880</v>
      </c>
    </row>
    <row r="1512" spans="1:4" x14ac:dyDescent="0.25">
      <c r="A1512" t="s">
        <v>16582</v>
      </c>
      <c r="B1512" t="s">
        <v>16583</v>
      </c>
      <c r="C1512"/>
      <c r="D1512" t="s">
        <v>47880</v>
      </c>
    </row>
    <row r="1513" spans="1:4" x14ac:dyDescent="0.25">
      <c r="A1513" t="s">
        <v>23348</v>
      </c>
      <c r="B1513" t="s">
        <v>23349</v>
      </c>
      <c r="C1513"/>
      <c r="D1513" t="s">
        <v>47880</v>
      </c>
    </row>
    <row r="1514" spans="1:4" x14ac:dyDescent="0.25">
      <c r="A1514" t="s">
        <v>5844</v>
      </c>
      <c r="B1514" t="s">
        <v>5845</v>
      </c>
      <c r="C1514" t="s">
        <v>49687</v>
      </c>
      <c r="D1514" t="s">
        <v>47873</v>
      </c>
    </row>
    <row r="1515" spans="1:4" x14ac:dyDescent="0.25">
      <c r="A1515" t="s">
        <v>27110</v>
      </c>
      <c r="B1515" t="s">
        <v>27111</v>
      </c>
      <c r="C1515"/>
      <c r="D1515" t="s">
        <v>47880</v>
      </c>
    </row>
    <row r="1516" spans="1:4" x14ac:dyDescent="0.25">
      <c r="A1516" t="s">
        <v>9607</v>
      </c>
      <c r="B1516" t="s">
        <v>9608</v>
      </c>
      <c r="C1516"/>
      <c r="D1516" t="s">
        <v>47880</v>
      </c>
    </row>
    <row r="1517" spans="1:4" x14ac:dyDescent="0.25">
      <c r="A1517" t="s">
        <v>36612</v>
      </c>
      <c r="B1517" t="s">
        <v>36613</v>
      </c>
      <c r="C1517"/>
      <c r="D1517" t="s">
        <v>47880</v>
      </c>
    </row>
    <row r="1518" spans="1:4" x14ac:dyDescent="0.25">
      <c r="A1518" t="s">
        <v>27679</v>
      </c>
      <c r="B1518" t="s">
        <v>27680</v>
      </c>
      <c r="C1518"/>
      <c r="D1518" t="s">
        <v>47880</v>
      </c>
    </row>
    <row r="1519" spans="1:4" x14ac:dyDescent="0.25">
      <c r="A1519" t="s">
        <v>33170</v>
      </c>
      <c r="B1519" t="s">
        <v>27680</v>
      </c>
      <c r="C1519"/>
      <c r="D1519" t="s">
        <v>47880</v>
      </c>
    </row>
    <row r="1520" spans="1:4" x14ac:dyDescent="0.25">
      <c r="A1520" t="s">
        <v>20847</v>
      </c>
      <c r="B1520" t="s">
        <v>20848</v>
      </c>
      <c r="C1520" t="s">
        <v>55146</v>
      </c>
      <c r="D1520" t="s">
        <v>47873</v>
      </c>
    </row>
    <row r="1521" spans="1:4" x14ac:dyDescent="0.25">
      <c r="A1521" t="s">
        <v>20678</v>
      </c>
      <c r="B1521" t="s">
        <v>20679</v>
      </c>
      <c r="C1521"/>
      <c r="D1521" t="s">
        <v>47880</v>
      </c>
    </row>
    <row r="1522" spans="1:4" x14ac:dyDescent="0.25">
      <c r="A1522" t="s">
        <v>47496</v>
      </c>
      <c r="B1522" t="s">
        <v>47497</v>
      </c>
      <c r="C1522" t="s">
        <v>65231</v>
      </c>
      <c r="D1522" t="s">
        <v>47873</v>
      </c>
    </row>
    <row r="1523" spans="1:4" x14ac:dyDescent="0.25">
      <c r="A1523" t="s">
        <v>24977</v>
      </c>
      <c r="B1523" t="s">
        <v>24978</v>
      </c>
      <c r="C1523"/>
      <c r="D1523" t="s">
        <v>47880</v>
      </c>
    </row>
    <row r="1524" spans="1:4" x14ac:dyDescent="0.25">
      <c r="A1524" t="s">
        <v>20556</v>
      </c>
      <c r="B1524" t="s">
        <v>20557</v>
      </c>
      <c r="C1524"/>
      <c r="D1524" t="s">
        <v>47880</v>
      </c>
    </row>
    <row r="1525" spans="1:4" x14ac:dyDescent="0.25">
      <c r="A1525" t="s">
        <v>26064</v>
      </c>
      <c r="B1525" t="s">
        <v>26065</v>
      </c>
      <c r="C1525"/>
      <c r="D1525" t="s">
        <v>47880</v>
      </c>
    </row>
    <row r="1526" spans="1:4" x14ac:dyDescent="0.25">
      <c r="A1526" t="s">
        <v>27200</v>
      </c>
      <c r="B1526" t="s">
        <v>27201</v>
      </c>
      <c r="C1526"/>
      <c r="D1526" t="s">
        <v>47880</v>
      </c>
    </row>
    <row r="1527" spans="1:4" x14ac:dyDescent="0.25">
      <c r="A1527" t="s">
        <v>10125</v>
      </c>
      <c r="B1527" t="s">
        <v>10126</v>
      </c>
      <c r="C1527"/>
      <c r="D1527" t="s">
        <v>47880</v>
      </c>
    </row>
    <row r="1528" spans="1:4" x14ac:dyDescent="0.25">
      <c r="A1528" t="s">
        <v>15295</v>
      </c>
      <c r="B1528" t="s">
        <v>15296</v>
      </c>
      <c r="C1528"/>
      <c r="D1528" t="s">
        <v>47880</v>
      </c>
    </row>
    <row r="1529" spans="1:4" x14ac:dyDescent="0.25">
      <c r="A1529" t="s">
        <v>20243</v>
      </c>
      <c r="B1529" t="s">
        <v>20244</v>
      </c>
      <c r="C1529"/>
      <c r="D1529" t="s">
        <v>47880</v>
      </c>
    </row>
    <row r="1530" spans="1:4" x14ac:dyDescent="0.25">
      <c r="A1530" t="s">
        <v>4407</v>
      </c>
      <c r="B1530" t="s">
        <v>4408</v>
      </c>
      <c r="C1530"/>
      <c r="D1530" t="s">
        <v>47880</v>
      </c>
    </row>
    <row r="1531" spans="1:4" x14ac:dyDescent="0.25">
      <c r="A1531" t="s">
        <v>8541</v>
      </c>
      <c r="B1531" t="s">
        <v>8542</v>
      </c>
      <c r="C1531"/>
      <c r="D1531" t="s">
        <v>47880</v>
      </c>
    </row>
    <row r="1532" spans="1:4" x14ac:dyDescent="0.25">
      <c r="A1532" t="s">
        <v>18984</v>
      </c>
      <c r="B1532" t="s">
        <v>18985</v>
      </c>
      <c r="C1532"/>
      <c r="D1532" t="s">
        <v>47880</v>
      </c>
    </row>
    <row r="1533" spans="1:4" x14ac:dyDescent="0.25">
      <c r="A1533" t="s">
        <v>34264</v>
      </c>
      <c r="B1533" t="s">
        <v>34265</v>
      </c>
      <c r="C1533"/>
      <c r="D1533" t="s">
        <v>47880</v>
      </c>
    </row>
    <row r="1534" spans="1:4" x14ac:dyDescent="0.25">
      <c r="A1534" t="s">
        <v>29499</v>
      </c>
      <c r="B1534" t="s">
        <v>29500</v>
      </c>
      <c r="C1534"/>
      <c r="D1534" t="s">
        <v>47880</v>
      </c>
    </row>
    <row r="1535" spans="1:4" x14ac:dyDescent="0.25">
      <c r="A1535" t="s">
        <v>35336</v>
      </c>
      <c r="B1535" t="s">
        <v>35337</v>
      </c>
      <c r="C1535"/>
      <c r="D1535" t="s">
        <v>47880</v>
      </c>
    </row>
    <row r="1536" spans="1:4" x14ac:dyDescent="0.25">
      <c r="A1536" t="s">
        <v>2291</v>
      </c>
      <c r="B1536" t="s">
        <v>2292</v>
      </c>
      <c r="C1536"/>
      <c r="D1536" t="s">
        <v>47880</v>
      </c>
    </row>
    <row r="1537" spans="1:4" x14ac:dyDescent="0.25">
      <c r="A1537" t="s">
        <v>21886</v>
      </c>
      <c r="B1537" t="s">
        <v>21887</v>
      </c>
      <c r="C1537"/>
      <c r="D1537" t="s">
        <v>47880</v>
      </c>
    </row>
    <row r="1538" spans="1:4" x14ac:dyDescent="0.25">
      <c r="A1538" t="s">
        <v>34170</v>
      </c>
      <c r="B1538" t="s">
        <v>34171</v>
      </c>
      <c r="C1538"/>
      <c r="D1538" t="s">
        <v>47880</v>
      </c>
    </row>
    <row r="1539" spans="1:4" x14ac:dyDescent="0.25">
      <c r="A1539" t="s">
        <v>40659</v>
      </c>
      <c r="B1539" t="s">
        <v>40660</v>
      </c>
      <c r="C1539"/>
      <c r="D1539" t="s">
        <v>47880</v>
      </c>
    </row>
    <row r="1540" spans="1:4" x14ac:dyDescent="0.25">
      <c r="A1540" t="s">
        <v>28973</v>
      </c>
      <c r="B1540" t="s">
        <v>28974</v>
      </c>
      <c r="C1540"/>
      <c r="D1540" t="s">
        <v>47880</v>
      </c>
    </row>
    <row r="1541" spans="1:4" x14ac:dyDescent="0.25">
      <c r="A1541" t="s">
        <v>28423</v>
      </c>
      <c r="B1541" t="s">
        <v>28424</v>
      </c>
      <c r="C1541" t="s">
        <v>57898</v>
      </c>
      <c r="D1541" t="s">
        <v>47873</v>
      </c>
    </row>
    <row r="1542" spans="1:4" x14ac:dyDescent="0.25">
      <c r="A1542" t="s">
        <v>33119</v>
      </c>
      <c r="B1542" t="s">
        <v>33120</v>
      </c>
      <c r="C1542"/>
      <c r="D1542" t="s">
        <v>47880</v>
      </c>
    </row>
    <row r="1543" spans="1:4" x14ac:dyDescent="0.25">
      <c r="A1543" t="s">
        <v>30403</v>
      </c>
      <c r="B1543" t="s">
        <v>30404</v>
      </c>
      <c r="C1543"/>
      <c r="D1543" t="s">
        <v>47880</v>
      </c>
    </row>
    <row r="1544" spans="1:4" x14ac:dyDescent="0.25">
      <c r="A1544" t="s">
        <v>44323</v>
      </c>
      <c r="B1544" t="s">
        <v>44324</v>
      </c>
      <c r="C1544"/>
      <c r="D1544" t="s">
        <v>47880</v>
      </c>
    </row>
    <row r="1545" spans="1:4" x14ac:dyDescent="0.25">
      <c r="A1545" t="s">
        <v>44325</v>
      </c>
      <c r="B1545" t="s">
        <v>44324</v>
      </c>
      <c r="C1545"/>
      <c r="D1545" t="s">
        <v>47880</v>
      </c>
    </row>
    <row r="1546" spans="1:4" x14ac:dyDescent="0.25">
      <c r="A1546" t="s">
        <v>28170</v>
      </c>
      <c r="B1546" t="s">
        <v>28171</v>
      </c>
      <c r="C1546" t="s">
        <v>57811</v>
      </c>
      <c r="D1546" t="s">
        <v>47873</v>
      </c>
    </row>
    <row r="1547" spans="1:4" x14ac:dyDescent="0.25">
      <c r="A1547" t="s">
        <v>24845</v>
      </c>
      <c r="B1547" t="s">
        <v>24846</v>
      </c>
      <c r="C1547" t="s">
        <v>56614</v>
      </c>
      <c r="D1547" t="s">
        <v>47873</v>
      </c>
    </row>
    <row r="1548" spans="1:4" x14ac:dyDescent="0.25">
      <c r="A1548" t="s">
        <v>10286</v>
      </c>
      <c r="B1548" t="s">
        <v>10287</v>
      </c>
      <c r="C1548"/>
      <c r="D1548" t="s">
        <v>47880</v>
      </c>
    </row>
    <row r="1549" spans="1:4" x14ac:dyDescent="0.25">
      <c r="A1549" t="s">
        <v>29273</v>
      </c>
      <c r="B1549" t="s">
        <v>29274</v>
      </c>
      <c r="C1549"/>
      <c r="D1549" t="s">
        <v>47880</v>
      </c>
    </row>
    <row r="1550" spans="1:4" x14ac:dyDescent="0.25">
      <c r="A1550" t="s">
        <v>46315</v>
      </c>
      <c r="B1550" t="s">
        <v>46316</v>
      </c>
      <c r="C1550"/>
      <c r="D1550" t="s">
        <v>47880</v>
      </c>
    </row>
    <row r="1551" spans="1:4" x14ac:dyDescent="0.25">
      <c r="A1551" t="s">
        <v>29027</v>
      </c>
      <c r="B1551" t="s">
        <v>29028</v>
      </c>
      <c r="C1551"/>
      <c r="D1551" t="s">
        <v>47880</v>
      </c>
    </row>
    <row r="1552" spans="1:4" x14ac:dyDescent="0.25">
      <c r="A1552" t="s">
        <v>45621</v>
      </c>
      <c r="B1552" t="s">
        <v>45622</v>
      </c>
      <c r="C1552" t="s">
        <v>64572</v>
      </c>
      <c r="D1552" t="s">
        <v>47873</v>
      </c>
    </row>
    <row r="1553" spans="1:4" x14ac:dyDescent="0.25">
      <c r="A1553" t="s">
        <v>45068</v>
      </c>
      <c r="B1553" t="s">
        <v>45069</v>
      </c>
      <c r="C1553"/>
      <c r="D1553" t="s">
        <v>47880</v>
      </c>
    </row>
    <row r="1554" spans="1:4" x14ac:dyDescent="0.25">
      <c r="A1554" t="s">
        <v>30619</v>
      </c>
      <c r="B1554" t="s">
        <v>30620</v>
      </c>
      <c r="C1554" t="s">
        <v>58678</v>
      </c>
      <c r="D1554" t="s">
        <v>47873</v>
      </c>
    </row>
    <row r="1555" spans="1:4" x14ac:dyDescent="0.25">
      <c r="A1555" t="s">
        <v>7420</v>
      </c>
      <c r="B1555" t="s">
        <v>7421</v>
      </c>
      <c r="C1555" t="s">
        <v>50258</v>
      </c>
      <c r="D1555" t="s">
        <v>47873</v>
      </c>
    </row>
    <row r="1556" spans="1:4" x14ac:dyDescent="0.25">
      <c r="A1556" t="s">
        <v>45084</v>
      </c>
      <c r="B1556" t="s">
        <v>45085</v>
      </c>
      <c r="C1556" t="s">
        <v>64387</v>
      </c>
      <c r="D1556" t="s">
        <v>47873</v>
      </c>
    </row>
    <row r="1557" spans="1:4" x14ac:dyDescent="0.25">
      <c r="A1557" t="s">
        <v>24506</v>
      </c>
      <c r="B1557" t="s">
        <v>24507</v>
      </c>
      <c r="C1557" t="s">
        <v>56486</v>
      </c>
      <c r="D1557" t="s">
        <v>47873</v>
      </c>
    </row>
    <row r="1558" spans="1:4" x14ac:dyDescent="0.25">
      <c r="A1558" t="s">
        <v>16884</v>
      </c>
      <c r="B1558" t="s">
        <v>16885</v>
      </c>
      <c r="C1558"/>
      <c r="D1558" t="s">
        <v>47880</v>
      </c>
    </row>
    <row r="1559" spans="1:4" x14ac:dyDescent="0.25">
      <c r="A1559" t="s">
        <v>9759</v>
      </c>
      <c r="B1559" t="s">
        <v>9760</v>
      </c>
      <c r="C1559" t="s">
        <v>51092</v>
      </c>
      <c r="D1559" t="s">
        <v>47873</v>
      </c>
    </row>
    <row r="1560" spans="1:4" x14ac:dyDescent="0.25">
      <c r="A1560" t="s">
        <v>19908</v>
      </c>
      <c r="B1560" t="s">
        <v>19909</v>
      </c>
      <c r="C1560" t="s">
        <v>54819</v>
      </c>
      <c r="D1560" t="s">
        <v>47873</v>
      </c>
    </row>
    <row r="1561" spans="1:4" x14ac:dyDescent="0.25">
      <c r="A1561" t="s">
        <v>46412</v>
      </c>
      <c r="B1561" t="s">
        <v>46413</v>
      </c>
      <c r="C1561" t="s">
        <v>64850</v>
      </c>
      <c r="D1561" t="s">
        <v>47873</v>
      </c>
    </row>
    <row r="1562" spans="1:4" x14ac:dyDescent="0.25">
      <c r="A1562" t="s">
        <v>22648</v>
      </c>
      <c r="B1562" t="s">
        <v>22649</v>
      </c>
      <c r="C1562" t="s">
        <v>55801</v>
      </c>
      <c r="D1562" t="s">
        <v>47873</v>
      </c>
    </row>
    <row r="1563" spans="1:4" x14ac:dyDescent="0.25">
      <c r="A1563" t="s">
        <v>10344</v>
      </c>
      <c r="B1563" t="s">
        <v>10345</v>
      </c>
      <c r="C1563" t="s">
        <v>51304</v>
      </c>
      <c r="D1563" t="s">
        <v>47873</v>
      </c>
    </row>
    <row r="1564" spans="1:4" x14ac:dyDescent="0.25">
      <c r="A1564" t="s">
        <v>28892</v>
      </c>
      <c r="B1564" t="s">
        <v>28893</v>
      </c>
      <c r="C1564" t="s">
        <v>58068</v>
      </c>
      <c r="D1564" t="s">
        <v>47873</v>
      </c>
    </row>
    <row r="1565" spans="1:4" x14ac:dyDescent="0.25">
      <c r="A1565" t="s">
        <v>8159</v>
      </c>
      <c r="B1565" t="s">
        <v>8160</v>
      </c>
      <c r="C1565"/>
      <c r="D1565" t="s">
        <v>47880</v>
      </c>
    </row>
    <row r="1566" spans="1:4" x14ac:dyDescent="0.25">
      <c r="A1566" t="s">
        <v>17610</v>
      </c>
      <c r="B1566" t="s">
        <v>17611</v>
      </c>
      <c r="C1566" t="s">
        <v>54006</v>
      </c>
      <c r="D1566" t="s">
        <v>47873</v>
      </c>
    </row>
    <row r="1567" spans="1:4" x14ac:dyDescent="0.25">
      <c r="A1567" t="s">
        <v>25691</v>
      </c>
      <c r="B1567" t="s">
        <v>25692</v>
      </c>
      <c r="C1567"/>
      <c r="D1567" t="s">
        <v>47880</v>
      </c>
    </row>
    <row r="1568" spans="1:4" x14ac:dyDescent="0.25">
      <c r="A1568" t="s">
        <v>23034</v>
      </c>
      <c r="B1568" t="s">
        <v>23035</v>
      </c>
      <c r="C1568"/>
      <c r="D1568" t="s">
        <v>47880</v>
      </c>
    </row>
    <row r="1569" spans="1:4" x14ac:dyDescent="0.25">
      <c r="A1569" t="s">
        <v>12301</v>
      </c>
      <c r="B1569" t="s">
        <v>12302</v>
      </c>
      <c r="C1569"/>
      <c r="D1569" t="s">
        <v>47880</v>
      </c>
    </row>
    <row r="1570" spans="1:4" x14ac:dyDescent="0.25">
      <c r="A1570" t="s">
        <v>35431</v>
      </c>
      <c r="B1570" t="s">
        <v>35432</v>
      </c>
      <c r="C1570"/>
      <c r="D1570" t="s">
        <v>47880</v>
      </c>
    </row>
    <row r="1571" spans="1:4" x14ac:dyDescent="0.25">
      <c r="A1571" t="s">
        <v>35533</v>
      </c>
      <c r="B1571" t="s">
        <v>35534</v>
      </c>
      <c r="C1571"/>
      <c r="D1571" t="s">
        <v>47880</v>
      </c>
    </row>
    <row r="1572" spans="1:4" x14ac:dyDescent="0.25">
      <c r="A1572" t="s">
        <v>23307</v>
      </c>
      <c r="B1572" t="s">
        <v>23308</v>
      </c>
      <c r="C1572"/>
      <c r="D1572" t="s">
        <v>47880</v>
      </c>
    </row>
    <row r="1573" spans="1:4" x14ac:dyDescent="0.25">
      <c r="A1573" t="s">
        <v>23358</v>
      </c>
      <c r="B1573" t="s">
        <v>23308</v>
      </c>
      <c r="C1573"/>
      <c r="D1573" t="s">
        <v>47880</v>
      </c>
    </row>
    <row r="1574" spans="1:4" x14ac:dyDescent="0.25">
      <c r="A1574" t="s">
        <v>3519</v>
      </c>
      <c r="B1574" t="s">
        <v>3520</v>
      </c>
      <c r="C1574"/>
      <c r="D1574" t="s">
        <v>47880</v>
      </c>
    </row>
    <row r="1575" spans="1:4" x14ac:dyDescent="0.25">
      <c r="A1575" t="s">
        <v>35920</v>
      </c>
      <c r="B1575" t="s">
        <v>35921</v>
      </c>
      <c r="C1575"/>
      <c r="D1575" t="s">
        <v>47880</v>
      </c>
    </row>
    <row r="1576" spans="1:4" x14ac:dyDescent="0.25">
      <c r="A1576" t="s">
        <v>44537</v>
      </c>
      <c r="B1576" t="s">
        <v>44538</v>
      </c>
      <c r="C1576" t="s">
        <v>64187</v>
      </c>
      <c r="D1576" t="s">
        <v>47880</v>
      </c>
    </row>
    <row r="1577" spans="1:4" x14ac:dyDescent="0.25">
      <c r="A1577" t="s">
        <v>15672</v>
      </c>
      <c r="B1577" t="s">
        <v>15673</v>
      </c>
      <c r="C1577"/>
      <c r="D1577" t="s">
        <v>47880</v>
      </c>
    </row>
    <row r="1578" spans="1:4" x14ac:dyDescent="0.25">
      <c r="A1578" t="s">
        <v>17250</v>
      </c>
      <c r="B1578" t="s">
        <v>15673</v>
      </c>
      <c r="C1578"/>
      <c r="D1578" t="s">
        <v>47880</v>
      </c>
    </row>
    <row r="1579" spans="1:4" x14ac:dyDescent="0.25">
      <c r="A1579" t="s">
        <v>33791</v>
      </c>
      <c r="B1579" t="s">
        <v>33792</v>
      </c>
      <c r="C1579" t="s">
        <v>59881</v>
      </c>
      <c r="D1579" t="s">
        <v>47873</v>
      </c>
    </row>
    <row r="1580" spans="1:4" x14ac:dyDescent="0.25">
      <c r="A1580" t="s">
        <v>25888</v>
      </c>
      <c r="B1580" t="s">
        <v>25889</v>
      </c>
      <c r="C1580"/>
      <c r="D1580" t="s">
        <v>47880</v>
      </c>
    </row>
    <row r="1581" spans="1:4" x14ac:dyDescent="0.25">
      <c r="A1581" t="s">
        <v>33162</v>
      </c>
      <c r="B1581" t="s">
        <v>33163</v>
      </c>
      <c r="C1581" t="s">
        <v>59631</v>
      </c>
      <c r="D1581" t="s">
        <v>47873</v>
      </c>
    </row>
    <row r="1582" spans="1:4" x14ac:dyDescent="0.25">
      <c r="A1582" t="s">
        <v>21872</v>
      </c>
      <c r="B1582" t="s">
        <v>21873</v>
      </c>
      <c r="C1582"/>
      <c r="D1582" t="s">
        <v>47880</v>
      </c>
    </row>
    <row r="1583" spans="1:4" x14ac:dyDescent="0.25">
      <c r="A1583" t="s">
        <v>32235</v>
      </c>
      <c r="B1583" t="s">
        <v>32236</v>
      </c>
      <c r="C1583" t="s">
        <v>59275</v>
      </c>
      <c r="D1583" t="s">
        <v>47873</v>
      </c>
    </row>
    <row r="1584" spans="1:4" x14ac:dyDescent="0.25">
      <c r="A1584" t="s">
        <v>43250</v>
      </c>
      <c r="B1584" t="s">
        <v>43251</v>
      </c>
      <c r="C1584"/>
      <c r="D1584" t="s">
        <v>47880</v>
      </c>
    </row>
    <row r="1585" spans="1:4" x14ac:dyDescent="0.25">
      <c r="A1585" t="s">
        <v>30224</v>
      </c>
      <c r="B1585" t="s">
        <v>30225</v>
      </c>
      <c r="C1585" t="s">
        <v>58545</v>
      </c>
      <c r="D1585" t="s">
        <v>47873</v>
      </c>
    </row>
    <row r="1586" spans="1:4" x14ac:dyDescent="0.25">
      <c r="A1586" t="s">
        <v>29869</v>
      </c>
      <c r="B1586" t="s">
        <v>29870</v>
      </c>
      <c r="C1586"/>
      <c r="D1586" t="s">
        <v>47880</v>
      </c>
    </row>
    <row r="1587" spans="1:4" x14ac:dyDescent="0.25">
      <c r="A1587" t="s">
        <v>15554</v>
      </c>
      <c r="B1587" t="s">
        <v>15555</v>
      </c>
      <c r="C1587"/>
      <c r="D1587" t="s">
        <v>47880</v>
      </c>
    </row>
    <row r="1588" spans="1:4" x14ac:dyDescent="0.25">
      <c r="A1588" t="s">
        <v>1935</v>
      </c>
      <c r="B1588" t="s">
        <v>1936</v>
      </c>
      <c r="C1588"/>
      <c r="D1588" t="s">
        <v>47880</v>
      </c>
    </row>
    <row r="1589" spans="1:4" x14ac:dyDescent="0.25">
      <c r="A1589" t="s">
        <v>26032</v>
      </c>
      <c r="B1589" t="s">
        <v>26033</v>
      </c>
      <c r="C1589"/>
      <c r="D1589" t="s">
        <v>47880</v>
      </c>
    </row>
    <row r="1590" spans="1:4" x14ac:dyDescent="0.25">
      <c r="A1590" t="s">
        <v>12091</v>
      </c>
      <c r="B1590" t="s">
        <v>12092</v>
      </c>
      <c r="C1590"/>
      <c r="D1590" t="s">
        <v>47880</v>
      </c>
    </row>
    <row r="1591" spans="1:4" x14ac:dyDescent="0.25">
      <c r="A1591" t="s">
        <v>12093</v>
      </c>
      <c r="B1591" t="s">
        <v>12094</v>
      </c>
      <c r="C1591"/>
      <c r="D1591" t="s">
        <v>47880</v>
      </c>
    </row>
    <row r="1592" spans="1:4" x14ac:dyDescent="0.25">
      <c r="A1592" t="s">
        <v>23088</v>
      </c>
      <c r="B1592" t="s">
        <v>23089</v>
      </c>
      <c r="C1592"/>
      <c r="D1592" t="s">
        <v>47880</v>
      </c>
    </row>
    <row r="1593" spans="1:4" x14ac:dyDescent="0.25">
      <c r="A1593" t="s">
        <v>23207</v>
      </c>
      <c r="B1593" t="s">
        <v>23208</v>
      </c>
      <c r="C1593" t="s">
        <v>56003</v>
      </c>
      <c r="D1593" t="s">
        <v>47873</v>
      </c>
    </row>
    <row r="1594" spans="1:4" x14ac:dyDescent="0.25">
      <c r="A1594" t="s">
        <v>29706</v>
      </c>
      <c r="B1594" t="s">
        <v>29707</v>
      </c>
      <c r="C1594" t="s">
        <v>58361</v>
      </c>
      <c r="D1594" t="s">
        <v>47873</v>
      </c>
    </row>
    <row r="1595" spans="1:4" x14ac:dyDescent="0.25">
      <c r="A1595" t="s">
        <v>41878</v>
      </c>
      <c r="B1595" t="s">
        <v>41879</v>
      </c>
      <c r="C1595" t="s">
        <v>63248</v>
      </c>
      <c r="D1595" t="s">
        <v>47873</v>
      </c>
    </row>
    <row r="1596" spans="1:4" x14ac:dyDescent="0.25">
      <c r="A1596" t="s">
        <v>30874</v>
      </c>
      <c r="B1596" t="s">
        <v>30875</v>
      </c>
      <c r="C1596" t="s">
        <v>58772</v>
      </c>
      <c r="D1596" t="s">
        <v>47873</v>
      </c>
    </row>
    <row r="1597" spans="1:4" x14ac:dyDescent="0.25">
      <c r="A1597" t="s">
        <v>5761</v>
      </c>
      <c r="B1597" t="s">
        <v>5762</v>
      </c>
      <c r="C1597" t="s">
        <v>49656</v>
      </c>
      <c r="D1597" t="s">
        <v>47873</v>
      </c>
    </row>
    <row r="1598" spans="1:4" x14ac:dyDescent="0.25">
      <c r="A1598" t="s">
        <v>17594</v>
      </c>
      <c r="B1598" t="s">
        <v>17595</v>
      </c>
      <c r="C1598" t="s">
        <v>53999</v>
      </c>
      <c r="D1598" t="s">
        <v>47873</v>
      </c>
    </row>
    <row r="1599" spans="1:4" x14ac:dyDescent="0.25">
      <c r="A1599" t="s">
        <v>44989</v>
      </c>
      <c r="B1599" t="s">
        <v>44990</v>
      </c>
      <c r="C1599" t="s">
        <v>64356</v>
      </c>
      <c r="D1599" t="s">
        <v>47873</v>
      </c>
    </row>
    <row r="1600" spans="1:4" x14ac:dyDescent="0.25">
      <c r="A1600" t="s">
        <v>15656</v>
      </c>
      <c r="B1600" t="s">
        <v>15657</v>
      </c>
      <c r="C1600" t="s">
        <v>53290</v>
      </c>
      <c r="D1600" t="s">
        <v>47873</v>
      </c>
    </row>
    <row r="1601" spans="1:4" x14ac:dyDescent="0.25">
      <c r="A1601" t="s">
        <v>21884</v>
      </c>
      <c r="B1601" t="s">
        <v>21885</v>
      </c>
      <c r="C1601" t="s">
        <v>55519</v>
      </c>
      <c r="D1601" t="s">
        <v>47873</v>
      </c>
    </row>
    <row r="1602" spans="1:4" x14ac:dyDescent="0.25">
      <c r="A1602" t="s">
        <v>1929</v>
      </c>
      <c r="B1602" t="s">
        <v>1930</v>
      </c>
      <c r="C1602" t="s">
        <v>48276</v>
      </c>
      <c r="D1602" t="s">
        <v>47873</v>
      </c>
    </row>
    <row r="1603" spans="1:4" x14ac:dyDescent="0.25">
      <c r="A1603" t="s">
        <v>19916</v>
      </c>
      <c r="B1603" t="s">
        <v>19917</v>
      </c>
      <c r="C1603" t="s">
        <v>54823</v>
      </c>
      <c r="D1603" t="s">
        <v>47873</v>
      </c>
    </row>
    <row r="1604" spans="1:4" x14ac:dyDescent="0.25">
      <c r="A1604" t="s">
        <v>32174</v>
      </c>
      <c r="B1604" t="s">
        <v>32175</v>
      </c>
      <c r="C1604"/>
      <c r="D1604" t="s">
        <v>47880</v>
      </c>
    </row>
    <row r="1605" spans="1:4" x14ac:dyDescent="0.25">
      <c r="A1605" t="s">
        <v>35681</v>
      </c>
      <c r="B1605" t="s">
        <v>35682</v>
      </c>
      <c r="C1605" t="s">
        <v>60594</v>
      </c>
      <c r="D1605" t="s">
        <v>47873</v>
      </c>
    </row>
    <row r="1606" spans="1:4" x14ac:dyDescent="0.25">
      <c r="A1606" t="s">
        <v>44622</v>
      </c>
      <c r="B1606" t="s">
        <v>44623</v>
      </c>
      <c r="C1606" t="s">
        <v>64216</v>
      </c>
      <c r="D1606" t="s">
        <v>47873</v>
      </c>
    </row>
    <row r="1607" spans="1:4" x14ac:dyDescent="0.25">
      <c r="A1607" t="s">
        <v>43234</v>
      </c>
      <c r="B1607" t="s">
        <v>43235</v>
      </c>
      <c r="C1607" t="s">
        <v>63745</v>
      </c>
      <c r="D1607" t="s">
        <v>47873</v>
      </c>
    </row>
    <row r="1608" spans="1:4" x14ac:dyDescent="0.25">
      <c r="A1608" t="s">
        <v>2795</v>
      </c>
      <c r="B1608" t="s">
        <v>2796</v>
      </c>
      <c r="C1608" t="s">
        <v>48575</v>
      </c>
      <c r="D1608" t="s">
        <v>47873</v>
      </c>
    </row>
    <row r="1609" spans="1:4" x14ac:dyDescent="0.25">
      <c r="A1609" t="s">
        <v>4666</v>
      </c>
      <c r="B1609" t="s">
        <v>4667</v>
      </c>
      <c r="C1609" t="s">
        <v>49274</v>
      </c>
      <c r="D1609" t="s">
        <v>47873</v>
      </c>
    </row>
    <row r="1610" spans="1:4" x14ac:dyDescent="0.25">
      <c r="A1610" t="s">
        <v>21437</v>
      </c>
      <c r="B1610" t="s">
        <v>21438</v>
      </c>
      <c r="C1610" t="s">
        <v>55359</v>
      </c>
      <c r="D1610" t="s">
        <v>47873</v>
      </c>
    </row>
    <row r="1611" spans="1:4" x14ac:dyDescent="0.25">
      <c r="A1611" t="s">
        <v>46989</v>
      </c>
      <c r="B1611" t="s">
        <v>46990</v>
      </c>
      <c r="C1611" t="s">
        <v>65049</v>
      </c>
      <c r="D1611" t="s">
        <v>47873</v>
      </c>
    </row>
    <row r="1612" spans="1:4" x14ac:dyDescent="0.25">
      <c r="A1612" t="s">
        <v>16196</v>
      </c>
      <c r="B1612" t="s">
        <v>16197</v>
      </c>
      <c r="C1612"/>
      <c r="D1612" t="s">
        <v>47880</v>
      </c>
    </row>
    <row r="1613" spans="1:4" x14ac:dyDescent="0.25">
      <c r="A1613" t="s">
        <v>16515</v>
      </c>
      <c r="B1613" t="s">
        <v>16516</v>
      </c>
      <c r="C1613"/>
      <c r="D1613" t="s">
        <v>47880</v>
      </c>
    </row>
    <row r="1614" spans="1:4" x14ac:dyDescent="0.25">
      <c r="A1614" t="s">
        <v>20467</v>
      </c>
      <c r="B1614" t="s">
        <v>20468</v>
      </c>
      <c r="C1614"/>
      <c r="D1614" t="s">
        <v>47880</v>
      </c>
    </row>
    <row r="1615" spans="1:4" x14ac:dyDescent="0.25">
      <c r="A1615" t="s">
        <v>33672</v>
      </c>
      <c r="B1615" t="s">
        <v>20468</v>
      </c>
      <c r="C1615"/>
      <c r="D1615" t="s">
        <v>47880</v>
      </c>
    </row>
    <row r="1616" spans="1:4" x14ac:dyDescent="0.25">
      <c r="A1616" t="s">
        <v>12500</v>
      </c>
      <c r="B1616" t="s">
        <v>12501</v>
      </c>
      <c r="C1616" t="s">
        <v>52094</v>
      </c>
      <c r="D1616" t="s">
        <v>47880</v>
      </c>
    </row>
    <row r="1617" spans="1:4" x14ac:dyDescent="0.25">
      <c r="A1617" t="s">
        <v>47452</v>
      </c>
      <c r="B1617" t="s">
        <v>47453</v>
      </c>
      <c r="C1617"/>
      <c r="D1617" t="s">
        <v>47880</v>
      </c>
    </row>
    <row r="1618" spans="1:4" x14ac:dyDescent="0.25">
      <c r="A1618" t="s">
        <v>27655</v>
      </c>
      <c r="B1618" t="s">
        <v>27656</v>
      </c>
      <c r="C1618" t="s">
        <v>57622</v>
      </c>
      <c r="D1618" t="s">
        <v>47873</v>
      </c>
    </row>
    <row r="1619" spans="1:4" x14ac:dyDescent="0.25">
      <c r="A1619" t="s">
        <v>43953</v>
      </c>
      <c r="B1619" t="s">
        <v>43954</v>
      </c>
      <c r="C1619"/>
      <c r="D1619" t="s">
        <v>47880</v>
      </c>
    </row>
    <row r="1620" spans="1:4" x14ac:dyDescent="0.25">
      <c r="A1620" t="s">
        <v>46058</v>
      </c>
      <c r="B1620" t="s">
        <v>46059</v>
      </c>
      <c r="C1620" t="s">
        <v>64728</v>
      </c>
      <c r="D1620" t="s">
        <v>47873</v>
      </c>
    </row>
    <row r="1621" spans="1:4" x14ac:dyDescent="0.25">
      <c r="A1621" t="s">
        <v>13531</v>
      </c>
      <c r="B1621" t="s">
        <v>13532</v>
      </c>
      <c r="C1621" t="s">
        <v>52488</v>
      </c>
      <c r="D1621" t="s">
        <v>47873</v>
      </c>
    </row>
    <row r="1622" spans="1:4" x14ac:dyDescent="0.25">
      <c r="A1622" t="s">
        <v>7210</v>
      </c>
      <c r="B1622" t="s">
        <v>7211</v>
      </c>
      <c r="C1622" t="s">
        <v>50179</v>
      </c>
      <c r="D1622" t="s">
        <v>47873</v>
      </c>
    </row>
    <row r="1623" spans="1:4" x14ac:dyDescent="0.25">
      <c r="A1623" t="s">
        <v>24033</v>
      </c>
      <c r="B1623" t="s">
        <v>24034</v>
      </c>
      <c r="C1623" t="s">
        <v>56316</v>
      </c>
      <c r="D1623" t="s">
        <v>47873</v>
      </c>
    </row>
    <row r="1624" spans="1:4" x14ac:dyDescent="0.25">
      <c r="A1624" t="s">
        <v>47665</v>
      </c>
      <c r="B1624" t="s">
        <v>47666</v>
      </c>
      <c r="C1624" t="s">
        <v>65282</v>
      </c>
      <c r="D1624" t="s">
        <v>47873</v>
      </c>
    </row>
    <row r="1625" spans="1:4" x14ac:dyDescent="0.25">
      <c r="A1625" t="s">
        <v>13831</v>
      </c>
      <c r="B1625" t="s">
        <v>13832</v>
      </c>
      <c r="C1625" t="s">
        <v>52603</v>
      </c>
      <c r="D1625" t="s">
        <v>47873</v>
      </c>
    </row>
    <row r="1626" spans="1:4" x14ac:dyDescent="0.25">
      <c r="A1626" t="s">
        <v>2557</v>
      </c>
      <c r="B1626" t="s">
        <v>2558</v>
      </c>
      <c r="C1626"/>
      <c r="D1626" t="s">
        <v>47880</v>
      </c>
    </row>
    <row r="1627" spans="1:4" x14ac:dyDescent="0.25">
      <c r="A1627" t="s">
        <v>27578</v>
      </c>
      <c r="B1627" t="s">
        <v>27579</v>
      </c>
      <c r="C1627"/>
      <c r="D1627" t="s">
        <v>47880</v>
      </c>
    </row>
    <row r="1628" spans="1:4" x14ac:dyDescent="0.25">
      <c r="A1628" t="s">
        <v>16096</v>
      </c>
      <c r="B1628" t="s">
        <v>16097</v>
      </c>
      <c r="C1628" t="s">
        <v>53451</v>
      </c>
      <c r="D1628" t="s">
        <v>47873</v>
      </c>
    </row>
    <row r="1629" spans="1:4" x14ac:dyDescent="0.25">
      <c r="A1629" t="s">
        <v>42458</v>
      </c>
      <c r="B1629" t="s">
        <v>42459</v>
      </c>
      <c r="C1629" t="s">
        <v>63469</v>
      </c>
      <c r="D1629" t="s">
        <v>47873</v>
      </c>
    </row>
    <row r="1630" spans="1:4" x14ac:dyDescent="0.25">
      <c r="A1630" t="s">
        <v>1974</v>
      </c>
      <c r="B1630" t="s">
        <v>1975</v>
      </c>
      <c r="C1630" t="s">
        <v>48293</v>
      </c>
      <c r="D1630" t="s">
        <v>47873</v>
      </c>
    </row>
    <row r="1631" spans="1:4" x14ac:dyDescent="0.25">
      <c r="A1631" t="s">
        <v>27596</v>
      </c>
      <c r="B1631" t="s">
        <v>27597</v>
      </c>
      <c r="C1631"/>
      <c r="D1631" t="s">
        <v>47880</v>
      </c>
    </row>
    <row r="1632" spans="1:4" x14ac:dyDescent="0.25">
      <c r="A1632" t="s">
        <v>45767</v>
      </c>
      <c r="B1632" t="s">
        <v>45768</v>
      </c>
      <c r="C1632"/>
      <c r="D1632" t="s">
        <v>47880</v>
      </c>
    </row>
    <row r="1633" spans="1:4" x14ac:dyDescent="0.25">
      <c r="A1633" t="s">
        <v>12012</v>
      </c>
      <c r="B1633" t="s">
        <v>12013</v>
      </c>
      <c r="C1633" t="s">
        <v>51901</v>
      </c>
      <c r="D1633" t="s">
        <v>47873</v>
      </c>
    </row>
    <row r="1634" spans="1:4" x14ac:dyDescent="0.25">
      <c r="A1634" t="s">
        <v>10929</v>
      </c>
      <c r="B1634" t="s">
        <v>10930</v>
      </c>
      <c r="C1634" t="s">
        <v>51509</v>
      </c>
      <c r="D1634" t="s">
        <v>47873</v>
      </c>
    </row>
    <row r="1635" spans="1:4" x14ac:dyDescent="0.25">
      <c r="A1635" t="s">
        <v>18974</v>
      </c>
      <c r="B1635" t="s">
        <v>18975</v>
      </c>
      <c r="C1635" t="s">
        <v>54503</v>
      </c>
      <c r="D1635" t="s">
        <v>47873</v>
      </c>
    </row>
    <row r="1636" spans="1:4" x14ac:dyDescent="0.25">
      <c r="A1636" t="s">
        <v>13983</v>
      </c>
      <c r="B1636" t="s">
        <v>13984</v>
      </c>
      <c r="C1636" t="s">
        <v>52662</v>
      </c>
      <c r="D1636" t="s">
        <v>47873</v>
      </c>
    </row>
    <row r="1637" spans="1:4" x14ac:dyDescent="0.25">
      <c r="A1637" t="s">
        <v>25508</v>
      </c>
      <c r="B1637" t="s">
        <v>25509</v>
      </c>
      <c r="C1637" t="s">
        <v>56860</v>
      </c>
      <c r="D1637" t="s">
        <v>47873</v>
      </c>
    </row>
    <row r="1638" spans="1:4" x14ac:dyDescent="0.25">
      <c r="A1638" t="s">
        <v>19638</v>
      </c>
      <c r="B1638" t="s">
        <v>19639</v>
      </c>
      <c r="C1638" t="s">
        <v>54728</v>
      </c>
      <c r="D1638" t="s">
        <v>47873</v>
      </c>
    </row>
    <row r="1639" spans="1:4" x14ac:dyDescent="0.25">
      <c r="A1639" t="s">
        <v>19891</v>
      </c>
      <c r="B1639" t="s">
        <v>19892</v>
      </c>
      <c r="C1639" t="s">
        <v>54813</v>
      </c>
      <c r="D1639" t="s">
        <v>47873</v>
      </c>
    </row>
    <row r="1640" spans="1:4" x14ac:dyDescent="0.25">
      <c r="A1640" t="s">
        <v>12504</v>
      </c>
      <c r="B1640" t="s">
        <v>12505</v>
      </c>
      <c r="C1640"/>
      <c r="D1640" t="s">
        <v>47880</v>
      </c>
    </row>
    <row r="1641" spans="1:4" x14ac:dyDescent="0.25">
      <c r="A1641" t="s">
        <v>15727</v>
      </c>
      <c r="B1641" t="s">
        <v>15728</v>
      </c>
      <c r="C1641" t="s">
        <v>53315</v>
      </c>
      <c r="D1641" t="s">
        <v>47873</v>
      </c>
    </row>
    <row r="1642" spans="1:4" x14ac:dyDescent="0.25">
      <c r="A1642" t="s">
        <v>22608</v>
      </c>
      <c r="B1642" t="s">
        <v>22609</v>
      </c>
      <c r="C1642"/>
      <c r="D1642" t="s">
        <v>47880</v>
      </c>
    </row>
    <row r="1643" spans="1:4" x14ac:dyDescent="0.25">
      <c r="A1643" t="s">
        <v>25164</v>
      </c>
      <c r="B1643" t="s">
        <v>25165</v>
      </c>
      <c r="C1643" t="s">
        <v>56735</v>
      </c>
      <c r="D1643" t="s">
        <v>47873</v>
      </c>
    </row>
    <row r="1644" spans="1:4" x14ac:dyDescent="0.25">
      <c r="A1644" t="s">
        <v>43877</v>
      </c>
      <c r="B1644" t="s">
        <v>43878</v>
      </c>
      <c r="C1644"/>
      <c r="D1644" t="s">
        <v>47880</v>
      </c>
    </row>
    <row r="1645" spans="1:4" x14ac:dyDescent="0.25">
      <c r="A1645" t="s">
        <v>34989</v>
      </c>
      <c r="B1645" t="s">
        <v>34990</v>
      </c>
      <c r="C1645" t="s">
        <v>60329</v>
      </c>
      <c r="D1645" t="s">
        <v>47873</v>
      </c>
    </row>
    <row r="1646" spans="1:4" x14ac:dyDescent="0.25">
      <c r="A1646" t="s">
        <v>22073</v>
      </c>
      <c r="B1646" t="s">
        <v>22074</v>
      </c>
      <c r="C1646"/>
      <c r="D1646" t="s">
        <v>47880</v>
      </c>
    </row>
    <row r="1647" spans="1:4" x14ac:dyDescent="0.25">
      <c r="A1647" t="s">
        <v>39368</v>
      </c>
      <c r="B1647" t="s">
        <v>39369</v>
      </c>
      <c r="C1647" t="s">
        <v>62113</v>
      </c>
      <c r="D1647" t="s">
        <v>47873</v>
      </c>
    </row>
    <row r="1648" spans="1:4" x14ac:dyDescent="0.25">
      <c r="A1648" t="s">
        <v>3254</v>
      </c>
      <c r="B1648" t="s">
        <v>3255</v>
      </c>
      <c r="C1648" t="s">
        <v>48738</v>
      </c>
      <c r="D1648" t="s">
        <v>47873</v>
      </c>
    </row>
    <row r="1649" spans="1:4" x14ac:dyDescent="0.25">
      <c r="A1649" t="s">
        <v>34867</v>
      </c>
      <c r="B1649" t="s">
        <v>34868</v>
      </c>
      <c r="C1649" t="s">
        <v>60285</v>
      </c>
      <c r="D1649" t="s">
        <v>47873</v>
      </c>
    </row>
    <row r="1650" spans="1:4" x14ac:dyDescent="0.25">
      <c r="A1650" t="s">
        <v>42542</v>
      </c>
      <c r="B1650" t="s">
        <v>42543</v>
      </c>
      <c r="C1650" t="s">
        <v>63499</v>
      </c>
      <c r="D1650" t="s">
        <v>47873</v>
      </c>
    </row>
    <row r="1651" spans="1:4" x14ac:dyDescent="0.25">
      <c r="A1651" t="s">
        <v>14739</v>
      </c>
      <c r="B1651" t="s">
        <v>14740</v>
      </c>
      <c r="C1651" t="s">
        <v>52954</v>
      </c>
      <c r="D1651" t="s">
        <v>47873</v>
      </c>
    </row>
    <row r="1652" spans="1:4" x14ac:dyDescent="0.25">
      <c r="A1652" t="s">
        <v>31156</v>
      </c>
      <c r="B1652" t="s">
        <v>31157</v>
      </c>
      <c r="C1652" t="s">
        <v>58882</v>
      </c>
      <c r="D1652" t="s">
        <v>47873</v>
      </c>
    </row>
    <row r="1653" spans="1:4" x14ac:dyDescent="0.25">
      <c r="A1653" t="s">
        <v>23503</v>
      </c>
      <c r="B1653" t="s">
        <v>23504</v>
      </c>
      <c r="C1653" t="s">
        <v>56111</v>
      </c>
      <c r="D1653" t="s">
        <v>47873</v>
      </c>
    </row>
    <row r="1654" spans="1:4" x14ac:dyDescent="0.25">
      <c r="A1654" t="s">
        <v>4850</v>
      </c>
      <c r="B1654" t="s">
        <v>4851</v>
      </c>
      <c r="C1654" t="s">
        <v>49340</v>
      </c>
      <c r="D1654" t="s">
        <v>47873</v>
      </c>
    </row>
    <row r="1655" spans="1:4" x14ac:dyDescent="0.25">
      <c r="A1655" t="s">
        <v>44938</v>
      </c>
      <c r="B1655" t="s">
        <v>44939</v>
      </c>
      <c r="C1655" t="s">
        <v>64338</v>
      </c>
      <c r="D1655" t="s">
        <v>47873</v>
      </c>
    </row>
    <row r="1656" spans="1:4" x14ac:dyDescent="0.25">
      <c r="A1656" t="s">
        <v>34082</v>
      </c>
      <c r="B1656" t="s">
        <v>34083</v>
      </c>
      <c r="C1656" t="s">
        <v>59986</v>
      </c>
      <c r="D1656" t="s">
        <v>47873</v>
      </c>
    </row>
    <row r="1657" spans="1:4" x14ac:dyDescent="0.25">
      <c r="A1657" t="s">
        <v>3029</v>
      </c>
      <c r="B1657" t="s">
        <v>3030</v>
      </c>
      <c r="C1657" t="s">
        <v>48654</v>
      </c>
      <c r="D1657" t="s">
        <v>47873</v>
      </c>
    </row>
    <row r="1658" spans="1:4" x14ac:dyDescent="0.25">
      <c r="A1658" t="s">
        <v>3342</v>
      </c>
      <c r="B1658" t="s">
        <v>3343</v>
      </c>
      <c r="C1658" t="s">
        <v>48770</v>
      </c>
      <c r="D1658" t="s">
        <v>47873</v>
      </c>
    </row>
    <row r="1659" spans="1:4" x14ac:dyDescent="0.25">
      <c r="A1659" t="s">
        <v>43767</v>
      </c>
      <c r="B1659" t="s">
        <v>43768</v>
      </c>
      <c r="C1659" t="s">
        <v>63928</v>
      </c>
      <c r="D1659" t="s">
        <v>47873</v>
      </c>
    </row>
    <row r="1660" spans="1:4" x14ac:dyDescent="0.25">
      <c r="A1660" t="s">
        <v>45977</v>
      </c>
      <c r="B1660" t="s">
        <v>45978</v>
      </c>
      <c r="C1660" t="s">
        <v>64698</v>
      </c>
      <c r="D1660" t="s">
        <v>47873</v>
      </c>
    </row>
    <row r="1661" spans="1:4" x14ac:dyDescent="0.25">
      <c r="A1661" t="s">
        <v>38331</v>
      </c>
      <c r="B1661" t="s">
        <v>38332</v>
      </c>
      <c r="C1661" t="s">
        <v>61644</v>
      </c>
      <c r="D1661" t="s">
        <v>47873</v>
      </c>
    </row>
    <row r="1662" spans="1:4" x14ac:dyDescent="0.25">
      <c r="A1662" t="s">
        <v>38501</v>
      </c>
      <c r="B1662" t="s">
        <v>38502</v>
      </c>
      <c r="C1662" t="s">
        <v>61716</v>
      </c>
      <c r="D1662" t="s">
        <v>47873</v>
      </c>
    </row>
    <row r="1663" spans="1:4" x14ac:dyDescent="0.25">
      <c r="A1663" t="s">
        <v>31030</v>
      </c>
      <c r="B1663" t="s">
        <v>31031</v>
      </c>
      <c r="C1663" t="s">
        <v>58836</v>
      </c>
      <c r="D1663" t="s">
        <v>47873</v>
      </c>
    </row>
    <row r="1664" spans="1:4" x14ac:dyDescent="0.25">
      <c r="A1664" t="s">
        <v>44160</v>
      </c>
      <c r="B1664" t="s">
        <v>44161</v>
      </c>
      <c r="C1664" t="s">
        <v>64055</v>
      </c>
      <c r="D1664" t="s">
        <v>47873</v>
      </c>
    </row>
    <row r="1665" spans="1:4" x14ac:dyDescent="0.25">
      <c r="A1665" t="s">
        <v>35143</v>
      </c>
      <c r="B1665" t="s">
        <v>35144</v>
      </c>
      <c r="C1665" t="s">
        <v>60387</v>
      </c>
      <c r="D1665" t="s">
        <v>47873</v>
      </c>
    </row>
    <row r="1666" spans="1:4" x14ac:dyDescent="0.25">
      <c r="A1666" t="s">
        <v>45787</v>
      </c>
      <c r="B1666" t="s">
        <v>45788</v>
      </c>
      <c r="C1666" t="s">
        <v>64628</v>
      </c>
      <c r="D1666" t="s">
        <v>47873</v>
      </c>
    </row>
    <row r="1667" spans="1:4" x14ac:dyDescent="0.25">
      <c r="A1667" t="s">
        <v>6366</v>
      </c>
      <c r="B1667" t="s">
        <v>6367</v>
      </c>
      <c r="C1667" t="s">
        <v>49882</v>
      </c>
      <c r="D1667" t="s">
        <v>47873</v>
      </c>
    </row>
    <row r="1668" spans="1:4" x14ac:dyDescent="0.25">
      <c r="A1668" t="s">
        <v>27793</v>
      </c>
      <c r="B1668" t="s">
        <v>27794</v>
      </c>
      <c r="C1668" t="s">
        <v>57671</v>
      </c>
      <c r="D1668" t="s">
        <v>47873</v>
      </c>
    </row>
    <row r="1669" spans="1:4" x14ac:dyDescent="0.25">
      <c r="A1669" t="s">
        <v>26036</v>
      </c>
      <c r="B1669" t="s">
        <v>26037</v>
      </c>
      <c r="C1669" t="s">
        <v>57055</v>
      </c>
      <c r="D1669" t="s">
        <v>47873</v>
      </c>
    </row>
    <row r="1670" spans="1:4" x14ac:dyDescent="0.25">
      <c r="A1670" t="s">
        <v>27018</v>
      </c>
      <c r="B1670" t="s">
        <v>27019</v>
      </c>
      <c r="C1670" t="s">
        <v>57403</v>
      </c>
      <c r="D1670" t="s">
        <v>47873</v>
      </c>
    </row>
    <row r="1671" spans="1:4" x14ac:dyDescent="0.25">
      <c r="A1671" t="s">
        <v>37183</v>
      </c>
      <c r="B1671" t="s">
        <v>37184</v>
      </c>
      <c r="C1671" t="s">
        <v>61190</v>
      </c>
      <c r="D1671" t="s">
        <v>47873</v>
      </c>
    </row>
    <row r="1672" spans="1:4" x14ac:dyDescent="0.25">
      <c r="A1672" t="s">
        <v>6040</v>
      </c>
      <c r="B1672" t="s">
        <v>6041</v>
      </c>
      <c r="C1672" t="s">
        <v>49769</v>
      </c>
      <c r="D1672" t="s">
        <v>47873</v>
      </c>
    </row>
    <row r="1673" spans="1:4" x14ac:dyDescent="0.25">
      <c r="A1673" t="s">
        <v>38418</v>
      </c>
      <c r="B1673" t="s">
        <v>38419</v>
      </c>
      <c r="C1673" t="s">
        <v>61679</v>
      </c>
      <c r="D1673" t="s">
        <v>47873</v>
      </c>
    </row>
    <row r="1674" spans="1:4" x14ac:dyDescent="0.25">
      <c r="A1674" t="s">
        <v>5392</v>
      </c>
      <c r="B1674" t="s">
        <v>5393</v>
      </c>
      <c r="C1674" t="s">
        <v>49539</v>
      </c>
      <c r="D1674" t="s">
        <v>47873</v>
      </c>
    </row>
    <row r="1675" spans="1:4" x14ac:dyDescent="0.25">
      <c r="A1675" t="s">
        <v>4728</v>
      </c>
      <c r="B1675" t="s">
        <v>4729</v>
      </c>
      <c r="C1675" t="s">
        <v>49297</v>
      </c>
      <c r="D1675" t="s">
        <v>47873</v>
      </c>
    </row>
    <row r="1676" spans="1:4" x14ac:dyDescent="0.25">
      <c r="A1676" t="s">
        <v>20097</v>
      </c>
      <c r="B1676" t="s">
        <v>20098</v>
      </c>
      <c r="C1676" t="s">
        <v>54891</v>
      </c>
      <c r="D1676" t="s">
        <v>47873</v>
      </c>
    </row>
    <row r="1677" spans="1:4" x14ac:dyDescent="0.25">
      <c r="A1677" t="s">
        <v>34439</v>
      </c>
      <c r="B1677" t="s">
        <v>34440</v>
      </c>
      <c r="C1677" t="s">
        <v>60122</v>
      </c>
      <c r="D1677" t="s">
        <v>47873</v>
      </c>
    </row>
    <row r="1678" spans="1:4" x14ac:dyDescent="0.25">
      <c r="A1678" t="s">
        <v>37668</v>
      </c>
      <c r="B1678" t="s">
        <v>37669</v>
      </c>
      <c r="C1678" t="s">
        <v>61369</v>
      </c>
      <c r="D1678" t="s">
        <v>47873</v>
      </c>
    </row>
    <row r="1679" spans="1:4" x14ac:dyDescent="0.25">
      <c r="A1679" t="s">
        <v>31884</v>
      </c>
      <c r="B1679" t="s">
        <v>31885</v>
      </c>
      <c r="C1679" t="s">
        <v>59145</v>
      </c>
      <c r="D1679" t="s">
        <v>47873</v>
      </c>
    </row>
    <row r="1680" spans="1:4" x14ac:dyDescent="0.25">
      <c r="A1680" t="s">
        <v>38708</v>
      </c>
      <c r="B1680" t="s">
        <v>38709</v>
      </c>
      <c r="C1680" t="s">
        <v>61810</v>
      </c>
      <c r="D1680" t="s">
        <v>47873</v>
      </c>
    </row>
    <row r="1681" spans="1:4" x14ac:dyDescent="0.25">
      <c r="A1681" t="s">
        <v>26595</v>
      </c>
      <c r="B1681" t="s">
        <v>26596</v>
      </c>
      <c r="C1681" t="s">
        <v>57252</v>
      </c>
      <c r="D1681" t="s">
        <v>47873</v>
      </c>
    </row>
    <row r="1682" spans="1:4" x14ac:dyDescent="0.25">
      <c r="A1682" t="s">
        <v>7392</v>
      </c>
      <c r="B1682" t="s">
        <v>7393</v>
      </c>
      <c r="C1682" t="s">
        <v>50246</v>
      </c>
      <c r="D1682" t="s">
        <v>47873</v>
      </c>
    </row>
    <row r="1683" spans="1:4" x14ac:dyDescent="0.25">
      <c r="A1683" t="s">
        <v>16709</v>
      </c>
      <c r="B1683" t="s">
        <v>16710</v>
      </c>
      <c r="C1683" t="s">
        <v>53676</v>
      </c>
      <c r="D1683" t="s">
        <v>47873</v>
      </c>
    </row>
    <row r="1684" spans="1:4" x14ac:dyDescent="0.25">
      <c r="A1684" t="s">
        <v>8411</v>
      </c>
      <c r="B1684" t="s">
        <v>8412</v>
      </c>
      <c r="C1684" t="s">
        <v>50622</v>
      </c>
      <c r="D1684" t="s">
        <v>47873</v>
      </c>
    </row>
    <row r="1685" spans="1:4" x14ac:dyDescent="0.25">
      <c r="A1685" t="s">
        <v>1631</v>
      </c>
      <c r="B1685" t="s">
        <v>1632</v>
      </c>
      <c r="C1685"/>
      <c r="D1685" t="s">
        <v>47880</v>
      </c>
    </row>
    <row r="1686" spans="1:4" x14ac:dyDescent="0.25">
      <c r="A1686" t="s">
        <v>30460</v>
      </c>
      <c r="B1686" t="s">
        <v>30461</v>
      </c>
      <c r="C1686" t="s">
        <v>58625</v>
      </c>
      <c r="D1686" t="s">
        <v>47873</v>
      </c>
    </row>
    <row r="1687" spans="1:4" x14ac:dyDescent="0.25">
      <c r="A1687" t="s">
        <v>10491</v>
      </c>
      <c r="B1687" t="s">
        <v>10492</v>
      </c>
      <c r="C1687"/>
      <c r="D1687" t="s">
        <v>47880</v>
      </c>
    </row>
    <row r="1688" spans="1:4" x14ac:dyDescent="0.25">
      <c r="A1688" t="s">
        <v>45568</v>
      </c>
      <c r="B1688" t="s">
        <v>45569</v>
      </c>
      <c r="C1688" t="s">
        <v>64559</v>
      </c>
      <c r="D1688" t="s">
        <v>47873</v>
      </c>
    </row>
    <row r="1689" spans="1:4" x14ac:dyDescent="0.25">
      <c r="A1689" t="s">
        <v>13679</v>
      </c>
      <c r="B1689" t="s">
        <v>13680</v>
      </c>
      <c r="C1689" t="s">
        <v>52552</v>
      </c>
      <c r="D1689" t="s">
        <v>47873</v>
      </c>
    </row>
    <row r="1690" spans="1:4" x14ac:dyDescent="0.25">
      <c r="A1690" t="s">
        <v>4028</v>
      </c>
      <c r="B1690" t="s">
        <v>4029</v>
      </c>
      <c r="C1690" t="s">
        <v>49032</v>
      </c>
      <c r="D1690" t="s">
        <v>47873</v>
      </c>
    </row>
    <row r="1691" spans="1:4" x14ac:dyDescent="0.25">
      <c r="A1691" t="s">
        <v>39772</v>
      </c>
      <c r="B1691" t="s">
        <v>39773</v>
      </c>
      <c r="C1691" t="s">
        <v>62298</v>
      </c>
      <c r="D1691" t="s">
        <v>47873</v>
      </c>
    </row>
    <row r="1692" spans="1:4" x14ac:dyDescent="0.25">
      <c r="A1692" t="s">
        <v>31134</v>
      </c>
      <c r="B1692" t="s">
        <v>31135</v>
      </c>
      <c r="C1692" t="s">
        <v>58873</v>
      </c>
      <c r="D1692" t="s">
        <v>47873</v>
      </c>
    </row>
    <row r="1693" spans="1:4" x14ac:dyDescent="0.25">
      <c r="A1693" t="s">
        <v>25378</v>
      </c>
      <c r="B1693" t="s">
        <v>25379</v>
      </c>
      <c r="C1693" t="s">
        <v>56806</v>
      </c>
      <c r="D1693" t="s">
        <v>47873</v>
      </c>
    </row>
    <row r="1694" spans="1:4" x14ac:dyDescent="0.25">
      <c r="A1694" t="s">
        <v>21957</v>
      </c>
      <c r="B1694" t="s">
        <v>21958</v>
      </c>
      <c r="C1694" t="s">
        <v>55544</v>
      </c>
      <c r="D1694" t="s">
        <v>47873</v>
      </c>
    </row>
    <row r="1695" spans="1:4" x14ac:dyDescent="0.25">
      <c r="A1695" t="s">
        <v>13915</v>
      </c>
      <c r="B1695" t="s">
        <v>13916</v>
      </c>
      <c r="C1695" t="s">
        <v>52635</v>
      </c>
      <c r="D1695" t="s">
        <v>47873</v>
      </c>
    </row>
    <row r="1696" spans="1:4" x14ac:dyDescent="0.25">
      <c r="A1696" t="s">
        <v>37629</v>
      </c>
      <c r="B1696" t="s">
        <v>37630</v>
      </c>
      <c r="C1696"/>
      <c r="D1696" t="s">
        <v>47880</v>
      </c>
    </row>
    <row r="1697" spans="1:4" x14ac:dyDescent="0.25">
      <c r="A1697" t="s">
        <v>37977</v>
      </c>
      <c r="B1697" t="s">
        <v>37630</v>
      </c>
      <c r="C1697" t="s">
        <v>61491</v>
      </c>
      <c r="D1697" t="s">
        <v>47873</v>
      </c>
    </row>
    <row r="1698" spans="1:4" x14ac:dyDescent="0.25">
      <c r="A1698" t="s">
        <v>37075</v>
      </c>
      <c r="B1698" t="s">
        <v>37076</v>
      </c>
      <c r="C1698" t="s">
        <v>61150</v>
      </c>
      <c r="D1698" t="s">
        <v>47873</v>
      </c>
    </row>
    <row r="1699" spans="1:4" x14ac:dyDescent="0.25">
      <c r="A1699" t="s">
        <v>36591</v>
      </c>
      <c r="B1699" t="s">
        <v>36592</v>
      </c>
      <c r="C1699" t="s">
        <v>60957</v>
      </c>
      <c r="D1699" t="s">
        <v>47873</v>
      </c>
    </row>
    <row r="1700" spans="1:4" x14ac:dyDescent="0.25">
      <c r="A1700" t="s">
        <v>36108</v>
      </c>
      <c r="B1700" t="s">
        <v>36109</v>
      </c>
      <c r="C1700"/>
      <c r="D1700" t="s">
        <v>47880</v>
      </c>
    </row>
    <row r="1701" spans="1:4" x14ac:dyDescent="0.25">
      <c r="A1701" t="s">
        <v>6036</v>
      </c>
      <c r="B1701" t="s">
        <v>6037</v>
      </c>
      <c r="C1701" t="s">
        <v>49767</v>
      </c>
      <c r="D1701" t="s">
        <v>47873</v>
      </c>
    </row>
    <row r="1702" spans="1:4" x14ac:dyDescent="0.25">
      <c r="A1702" t="s">
        <v>35950</v>
      </c>
      <c r="B1702" t="s">
        <v>35951</v>
      </c>
      <c r="C1702" t="s">
        <v>60697</v>
      </c>
      <c r="D1702" t="s">
        <v>47873</v>
      </c>
    </row>
    <row r="1703" spans="1:4" x14ac:dyDescent="0.25">
      <c r="A1703" t="s">
        <v>42538</v>
      </c>
      <c r="B1703" t="s">
        <v>42539</v>
      </c>
      <c r="C1703"/>
      <c r="D1703" t="s">
        <v>47880</v>
      </c>
    </row>
    <row r="1704" spans="1:4" x14ac:dyDescent="0.25">
      <c r="A1704" t="s">
        <v>41025</v>
      </c>
      <c r="B1704" t="s">
        <v>41026</v>
      </c>
      <c r="C1704" t="s">
        <v>62867</v>
      </c>
      <c r="D1704" t="s">
        <v>47873</v>
      </c>
    </row>
    <row r="1705" spans="1:4" x14ac:dyDescent="0.25">
      <c r="A1705" t="s">
        <v>26613</v>
      </c>
      <c r="B1705" t="s">
        <v>26614</v>
      </c>
      <c r="C1705" t="s">
        <v>57256</v>
      </c>
      <c r="D1705" t="s">
        <v>47873</v>
      </c>
    </row>
    <row r="1706" spans="1:4" x14ac:dyDescent="0.25">
      <c r="A1706" t="s">
        <v>8521</v>
      </c>
      <c r="B1706" t="s">
        <v>8522</v>
      </c>
      <c r="C1706" t="s">
        <v>50657</v>
      </c>
      <c r="D1706" t="s">
        <v>47873</v>
      </c>
    </row>
    <row r="1707" spans="1:4" x14ac:dyDescent="0.25">
      <c r="A1707" t="s">
        <v>47789</v>
      </c>
      <c r="B1707" t="s">
        <v>47790</v>
      </c>
      <c r="C1707"/>
      <c r="D1707" t="s">
        <v>47880</v>
      </c>
    </row>
    <row r="1708" spans="1:4" x14ac:dyDescent="0.25">
      <c r="A1708" t="s">
        <v>8891</v>
      </c>
      <c r="B1708" t="s">
        <v>8892</v>
      </c>
      <c r="C1708" t="s">
        <v>50778</v>
      </c>
      <c r="D1708" t="s">
        <v>47873</v>
      </c>
    </row>
    <row r="1709" spans="1:4" x14ac:dyDescent="0.25">
      <c r="A1709" t="s">
        <v>25627</v>
      </c>
      <c r="B1709" t="s">
        <v>25628</v>
      </c>
      <c r="C1709" t="s">
        <v>56904</v>
      </c>
      <c r="D1709" t="s">
        <v>47873</v>
      </c>
    </row>
    <row r="1710" spans="1:4" x14ac:dyDescent="0.25">
      <c r="A1710" t="s">
        <v>31347</v>
      </c>
      <c r="B1710" t="s">
        <v>31348</v>
      </c>
      <c r="C1710"/>
      <c r="D1710" t="s">
        <v>47880</v>
      </c>
    </row>
    <row r="1711" spans="1:4" x14ac:dyDescent="0.25">
      <c r="A1711" t="s">
        <v>23582</v>
      </c>
      <c r="B1711" t="s">
        <v>23583</v>
      </c>
      <c r="C1711" t="s">
        <v>56143</v>
      </c>
      <c r="D1711" t="s">
        <v>47873</v>
      </c>
    </row>
    <row r="1712" spans="1:4" x14ac:dyDescent="0.25">
      <c r="A1712" t="s">
        <v>19210</v>
      </c>
      <c r="B1712" t="s">
        <v>19211</v>
      </c>
      <c r="C1712"/>
      <c r="D1712" t="s">
        <v>47880</v>
      </c>
    </row>
    <row r="1713" spans="1:4" x14ac:dyDescent="0.25">
      <c r="A1713" t="s">
        <v>3647</v>
      </c>
      <c r="B1713" t="s">
        <v>3648</v>
      </c>
      <c r="C1713"/>
      <c r="D1713" t="s">
        <v>47880</v>
      </c>
    </row>
    <row r="1714" spans="1:4" x14ac:dyDescent="0.25">
      <c r="A1714" t="s">
        <v>7414</v>
      </c>
      <c r="B1714" t="s">
        <v>7415</v>
      </c>
      <c r="C1714" t="s">
        <v>50255</v>
      </c>
      <c r="D1714" t="s">
        <v>47873</v>
      </c>
    </row>
    <row r="1715" spans="1:4" x14ac:dyDescent="0.25">
      <c r="A1715" t="s">
        <v>23800</v>
      </c>
      <c r="B1715" t="s">
        <v>23801</v>
      </c>
      <c r="C1715" t="s">
        <v>56233</v>
      </c>
      <c r="D1715" t="s">
        <v>47873</v>
      </c>
    </row>
    <row r="1716" spans="1:4" x14ac:dyDescent="0.25">
      <c r="A1716" t="s">
        <v>47713</v>
      </c>
      <c r="B1716" t="s">
        <v>47714</v>
      </c>
      <c r="C1716" t="s">
        <v>65296</v>
      </c>
      <c r="D1716" t="s">
        <v>47873</v>
      </c>
    </row>
    <row r="1717" spans="1:4" x14ac:dyDescent="0.25">
      <c r="A1717" t="s">
        <v>33133</v>
      </c>
      <c r="B1717" t="s">
        <v>33134</v>
      </c>
      <c r="C1717" t="s">
        <v>59619</v>
      </c>
      <c r="D1717" t="s">
        <v>47873</v>
      </c>
    </row>
    <row r="1718" spans="1:4" x14ac:dyDescent="0.25">
      <c r="A1718" t="s">
        <v>10839</v>
      </c>
      <c r="B1718" t="s">
        <v>10840</v>
      </c>
      <c r="C1718" t="s">
        <v>51473</v>
      </c>
      <c r="D1718" t="s">
        <v>47873</v>
      </c>
    </row>
    <row r="1719" spans="1:4" x14ac:dyDescent="0.25">
      <c r="A1719" t="s">
        <v>40495</v>
      </c>
      <c r="B1719" t="s">
        <v>40496</v>
      </c>
      <c r="C1719" t="s">
        <v>62635</v>
      </c>
      <c r="D1719" t="s">
        <v>47873</v>
      </c>
    </row>
    <row r="1720" spans="1:4" x14ac:dyDescent="0.25">
      <c r="A1720" t="s">
        <v>13233</v>
      </c>
      <c r="B1720" t="s">
        <v>13234</v>
      </c>
      <c r="C1720" t="s">
        <v>52379</v>
      </c>
      <c r="D1720" t="s">
        <v>47873</v>
      </c>
    </row>
    <row r="1721" spans="1:4" x14ac:dyDescent="0.25">
      <c r="A1721" t="s">
        <v>47448</v>
      </c>
      <c r="B1721" t="s">
        <v>47449</v>
      </c>
      <c r="C1721" t="s">
        <v>65212</v>
      </c>
      <c r="D1721" t="s">
        <v>47873</v>
      </c>
    </row>
    <row r="1722" spans="1:4" x14ac:dyDescent="0.25">
      <c r="A1722" t="s">
        <v>36221</v>
      </c>
      <c r="B1722" t="s">
        <v>36222</v>
      </c>
      <c r="C1722" t="s">
        <v>60807</v>
      </c>
      <c r="D1722" t="s">
        <v>47873</v>
      </c>
    </row>
    <row r="1723" spans="1:4" x14ac:dyDescent="0.25">
      <c r="A1723" t="s">
        <v>24182</v>
      </c>
      <c r="B1723" t="s">
        <v>24183</v>
      </c>
      <c r="C1723" t="s">
        <v>56366</v>
      </c>
      <c r="D1723" t="s">
        <v>47873</v>
      </c>
    </row>
    <row r="1724" spans="1:4" x14ac:dyDescent="0.25">
      <c r="A1724" t="s">
        <v>29443</v>
      </c>
      <c r="B1724" t="s">
        <v>29444</v>
      </c>
      <c r="C1724"/>
      <c r="D1724" t="s">
        <v>47880</v>
      </c>
    </row>
    <row r="1725" spans="1:4" x14ac:dyDescent="0.25">
      <c r="A1725" t="s">
        <v>44298</v>
      </c>
      <c r="B1725" t="s">
        <v>44299</v>
      </c>
      <c r="C1725" t="s">
        <v>64106</v>
      </c>
      <c r="D1725" t="s">
        <v>47873</v>
      </c>
    </row>
    <row r="1726" spans="1:4" x14ac:dyDescent="0.25">
      <c r="A1726" t="s">
        <v>44975</v>
      </c>
      <c r="B1726" t="s">
        <v>44976</v>
      </c>
      <c r="C1726" t="s">
        <v>64353</v>
      </c>
      <c r="D1726" t="s">
        <v>47873</v>
      </c>
    </row>
    <row r="1727" spans="1:4" x14ac:dyDescent="0.25">
      <c r="A1727" t="s">
        <v>8862</v>
      </c>
      <c r="B1727" t="s">
        <v>8863</v>
      </c>
      <c r="C1727" t="s">
        <v>50769</v>
      </c>
      <c r="D1727" t="s">
        <v>47873</v>
      </c>
    </row>
    <row r="1728" spans="1:4" x14ac:dyDescent="0.25">
      <c r="A1728" t="s">
        <v>26873</v>
      </c>
      <c r="B1728" t="s">
        <v>26874</v>
      </c>
      <c r="C1728" t="s">
        <v>57355</v>
      </c>
      <c r="D1728" t="s">
        <v>47873</v>
      </c>
    </row>
    <row r="1729" spans="1:4" x14ac:dyDescent="0.25">
      <c r="A1729" t="s">
        <v>10368</v>
      </c>
      <c r="B1729" t="s">
        <v>10369</v>
      </c>
      <c r="C1729" t="s">
        <v>51315</v>
      </c>
      <c r="D1729" t="s">
        <v>47873</v>
      </c>
    </row>
    <row r="1730" spans="1:4" x14ac:dyDescent="0.25">
      <c r="A1730" t="s">
        <v>13535</v>
      </c>
      <c r="B1730" t="s">
        <v>13536</v>
      </c>
      <c r="C1730" t="s">
        <v>52490</v>
      </c>
      <c r="D1730" t="s">
        <v>47873</v>
      </c>
    </row>
    <row r="1731" spans="1:4" x14ac:dyDescent="0.25">
      <c r="A1731" t="s">
        <v>3870</v>
      </c>
      <c r="B1731" t="s">
        <v>3871</v>
      </c>
      <c r="C1731" t="s">
        <v>48965</v>
      </c>
      <c r="D1731" t="s">
        <v>47873</v>
      </c>
    </row>
    <row r="1732" spans="1:4" x14ac:dyDescent="0.25">
      <c r="A1732" t="s">
        <v>10427</v>
      </c>
      <c r="B1732" t="s">
        <v>10428</v>
      </c>
      <c r="C1732"/>
      <c r="D1732" t="s">
        <v>47880</v>
      </c>
    </row>
    <row r="1733" spans="1:4" x14ac:dyDescent="0.25">
      <c r="A1733" t="s">
        <v>36742</v>
      </c>
      <c r="B1733" t="s">
        <v>36743</v>
      </c>
      <c r="C1733" t="s">
        <v>61014</v>
      </c>
      <c r="D1733" t="s">
        <v>47873</v>
      </c>
    </row>
    <row r="1734" spans="1:4" x14ac:dyDescent="0.25">
      <c r="A1734" t="s">
        <v>33511</v>
      </c>
      <c r="B1734" t="s">
        <v>33512</v>
      </c>
      <c r="C1734" t="s">
        <v>59772</v>
      </c>
      <c r="D1734" t="s">
        <v>47873</v>
      </c>
    </row>
    <row r="1735" spans="1:4" x14ac:dyDescent="0.25">
      <c r="A1735" t="s">
        <v>2977</v>
      </c>
      <c r="B1735" t="s">
        <v>2978</v>
      </c>
      <c r="C1735"/>
      <c r="D1735" t="s">
        <v>47880</v>
      </c>
    </row>
    <row r="1736" spans="1:4" x14ac:dyDescent="0.25">
      <c r="A1736" t="s">
        <v>43571</v>
      </c>
      <c r="B1736" t="s">
        <v>43572</v>
      </c>
      <c r="C1736"/>
      <c r="D1736" t="s">
        <v>47880</v>
      </c>
    </row>
    <row r="1737" spans="1:4" x14ac:dyDescent="0.25">
      <c r="A1737" t="s">
        <v>44288</v>
      </c>
      <c r="B1737" t="s">
        <v>44289</v>
      </c>
      <c r="C1737"/>
      <c r="D1737" t="s">
        <v>47880</v>
      </c>
    </row>
    <row r="1738" spans="1:4" x14ac:dyDescent="0.25">
      <c r="A1738" t="s">
        <v>6601</v>
      </c>
      <c r="B1738" t="s">
        <v>6602</v>
      </c>
      <c r="C1738"/>
      <c r="D1738" t="s">
        <v>47880</v>
      </c>
    </row>
    <row r="1739" spans="1:4" x14ac:dyDescent="0.25">
      <c r="A1739" t="s">
        <v>20570</v>
      </c>
      <c r="B1739" t="s">
        <v>20571</v>
      </c>
      <c r="C1739"/>
      <c r="D1739" t="s">
        <v>47880</v>
      </c>
    </row>
    <row r="1740" spans="1:4" x14ac:dyDescent="0.25">
      <c r="A1740" t="s">
        <v>3302</v>
      </c>
      <c r="B1740" t="s">
        <v>3303</v>
      </c>
      <c r="C1740"/>
      <c r="D1740" t="s">
        <v>47880</v>
      </c>
    </row>
    <row r="1741" spans="1:4" x14ac:dyDescent="0.25">
      <c r="A1741" t="s">
        <v>9713</v>
      </c>
      <c r="B1741" t="s">
        <v>9714</v>
      </c>
      <c r="C1741"/>
      <c r="D1741" t="s">
        <v>47880</v>
      </c>
    </row>
    <row r="1742" spans="1:4" x14ac:dyDescent="0.25">
      <c r="A1742" t="s">
        <v>42107</v>
      </c>
      <c r="B1742" t="s">
        <v>42108</v>
      </c>
      <c r="C1742" t="s">
        <v>63346</v>
      </c>
      <c r="D1742" t="s">
        <v>47873</v>
      </c>
    </row>
    <row r="1743" spans="1:4" x14ac:dyDescent="0.25">
      <c r="A1743" t="s">
        <v>2851</v>
      </c>
      <c r="B1743" t="s">
        <v>2852</v>
      </c>
      <c r="C1743"/>
      <c r="D1743" t="s">
        <v>47880</v>
      </c>
    </row>
    <row r="1744" spans="1:4" x14ac:dyDescent="0.25">
      <c r="A1744" t="s">
        <v>22584</v>
      </c>
      <c r="B1744" t="s">
        <v>22585</v>
      </c>
      <c r="C1744"/>
      <c r="D1744" t="s">
        <v>47880</v>
      </c>
    </row>
    <row r="1745" spans="1:4" x14ac:dyDescent="0.25">
      <c r="A1745" t="s">
        <v>31244</v>
      </c>
      <c r="B1745" t="s">
        <v>31245</v>
      </c>
      <c r="C1745"/>
      <c r="D1745" t="s">
        <v>47880</v>
      </c>
    </row>
    <row r="1746" spans="1:4" x14ac:dyDescent="0.25">
      <c r="A1746" t="s">
        <v>1432</v>
      </c>
      <c r="B1746" t="s">
        <v>1433</v>
      </c>
      <c r="C1746" t="s">
        <v>48105</v>
      </c>
      <c r="D1746" t="s">
        <v>47873</v>
      </c>
    </row>
    <row r="1747" spans="1:4" x14ac:dyDescent="0.25">
      <c r="A1747" t="s">
        <v>27530</v>
      </c>
      <c r="B1747" t="s">
        <v>27531</v>
      </c>
      <c r="C1747" t="s">
        <v>57582</v>
      </c>
      <c r="D1747" t="s">
        <v>47873</v>
      </c>
    </row>
    <row r="1748" spans="1:4" x14ac:dyDescent="0.25">
      <c r="A1748" t="s">
        <v>46568</v>
      </c>
      <c r="B1748" t="s">
        <v>46569</v>
      </c>
      <c r="C1748" t="s">
        <v>64906</v>
      </c>
      <c r="D1748" t="s">
        <v>47873</v>
      </c>
    </row>
    <row r="1749" spans="1:4" x14ac:dyDescent="0.25">
      <c r="A1749" t="s">
        <v>24329</v>
      </c>
      <c r="B1749" t="s">
        <v>24330</v>
      </c>
      <c r="C1749" t="s">
        <v>56423</v>
      </c>
      <c r="D1749" t="s">
        <v>47873</v>
      </c>
    </row>
    <row r="1750" spans="1:4" x14ac:dyDescent="0.25">
      <c r="A1750" t="s">
        <v>27039</v>
      </c>
      <c r="B1750" t="s">
        <v>27040</v>
      </c>
      <c r="C1750"/>
      <c r="D1750" t="s">
        <v>47880</v>
      </c>
    </row>
    <row r="1751" spans="1:4" x14ac:dyDescent="0.25">
      <c r="A1751" t="s">
        <v>18930</v>
      </c>
      <c r="B1751" t="s">
        <v>18931</v>
      </c>
      <c r="C1751" t="s">
        <v>54487</v>
      </c>
      <c r="D1751" t="s">
        <v>47873</v>
      </c>
    </row>
    <row r="1752" spans="1:4" x14ac:dyDescent="0.25">
      <c r="A1752" t="s">
        <v>16473</v>
      </c>
      <c r="B1752" t="s">
        <v>16474</v>
      </c>
      <c r="C1752" t="s">
        <v>53590</v>
      </c>
      <c r="D1752" t="s">
        <v>47873</v>
      </c>
    </row>
    <row r="1753" spans="1:4" x14ac:dyDescent="0.25">
      <c r="A1753" t="s">
        <v>3464</v>
      </c>
      <c r="B1753" t="s">
        <v>3465</v>
      </c>
      <c r="C1753" t="s">
        <v>48817</v>
      </c>
      <c r="D1753" t="s">
        <v>47873</v>
      </c>
    </row>
    <row r="1754" spans="1:4" x14ac:dyDescent="0.25">
      <c r="A1754" t="s">
        <v>11106</v>
      </c>
      <c r="B1754" t="s">
        <v>11107</v>
      </c>
      <c r="C1754" t="s">
        <v>51571</v>
      </c>
      <c r="D1754" t="s">
        <v>47873</v>
      </c>
    </row>
    <row r="1755" spans="1:4" x14ac:dyDescent="0.25">
      <c r="A1755" t="s">
        <v>27168</v>
      </c>
      <c r="B1755" t="s">
        <v>27169</v>
      </c>
      <c r="C1755" t="s">
        <v>57448</v>
      </c>
      <c r="D1755" t="s">
        <v>47873</v>
      </c>
    </row>
    <row r="1756" spans="1:4" x14ac:dyDescent="0.25">
      <c r="A1756" t="s">
        <v>13871</v>
      </c>
      <c r="B1756" t="s">
        <v>13872</v>
      </c>
      <c r="C1756" t="s">
        <v>52617</v>
      </c>
      <c r="D1756" t="s">
        <v>47873</v>
      </c>
    </row>
    <row r="1757" spans="1:4" x14ac:dyDescent="0.25">
      <c r="A1757" t="s">
        <v>15461</v>
      </c>
      <c r="B1757" t="s">
        <v>15462</v>
      </c>
      <c r="C1757" t="s">
        <v>53217</v>
      </c>
      <c r="D1757" t="s">
        <v>47873</v>
      </c>
    </row>
    <row r="1758" spans="1:4" x14ac:dyDescent="0.25">
      <c r="A1758" t="s">
        <v>18618</v>
      </c>
      <c r="B1758" t="s">
        <v>15462</v>
      </c>
      <c r="C1758" t="s">
        <v>54377</v>
      </c>
      <c r="D1758" t="s">
        <v>47873</v>
      </c>
    </row>
    <row r="1759" spans="1:4" x14ac:dyDescent="0.25">
      <c r="A1759" t="s">
        <v>23822</v>
      </c>
      <c r="B1759" t="s">
        <v>23823</v>
      </c>
      <c r="C1759"/>
      <c r="D1759" t="s">
        <v>47880</v>
      </c>
    </row>
    <row r="1760" spans="1:4" x14ac:dyDescent="0.25">
      <c r="A1760" t="s">
        <v>42619</v>
      </c>
      <c r="B1760" t="s">
        <v>42620</v>
      </c>
      <c r="C1760" t="s">
        <v>63527</v>
      </c>
      <c r="D1760" t="s">
        <v>47873</v>
      </c>
    </row>
    <row r="1761" spans="1:4" x14ac:dyDescent="0.25">
      <c r="A1761" t="s">
        <v>46819</v>
      </c>
      <c r="B1761" t="s">
        <v>23823</v>
      </c>
      <c r="C1761"/>
      <c r="D1761" t="s">
        <v>47873</v>
      </c>
    </row>
    <row r="1762" spans="1:4" x14ac:dyDescent="0.25">
      <c r="A1762" t="s">
        <v>35263</v>
      </c>
      <c r="B1762" t="s">
        <v>35264</v>
      </c>
      <c r="C1762" t="s">
        <v>60433</v>
      </c>
      <c r="D1762" t="s">
        <v>47873</v>
      </c>
    </row>
    <row r="1763" spans="1:4" x14ac:dyDescent="0.25">
      <c r="A1763" t="s">
        <v>21570</v>
      </c>
      <c r="B1763" t="s">
        <v>21571</v>
      </c>
      <c r="C1763" t="s">
        <v>55406</v>
      </c>
      <c r="D1763" t="s">
        <v>47873</v>
      </c>
    </row>
    <row r="1764" spans="1:4" x14ac:dyDescent="0.25">
      <c r="A1764" t="s">
        <v>24356</v>
      </c>
      <c r="B1764" t="s">
        <v>24357</v>
      </c>
      <c r="C1764" t="s">
        <v>56434</v>
      </c>
      <c r="D1764" t="s">
        <v>47873</v>
      </c>
    </row>
    <row r="1765" spans="1:4" x14ac:dyDescent="0.25">
      <c r="A1765" t="s">
        <v>31136</v>
      </c>
      <c r="B1765" t="s">
        <v>31137</v>
      </c>
      <c r="C1765" t="s">
        <v>58874</v>
      </c>
      <c r="D1765" t="s">
        <v>47873</v>
      </c>
    </row>
    <row r="1766" spans="1:4" x14ac:dyDescent="0.25">
      <c r="A1766" t="s">
        <v>29891</v>
      </c>
      <c r="B1766" t="s">
        <v>29892</v>
      </c>
      <c r="C1766" t="s">
        <v>58422</v>
      </c>
      <c r="D1766" t="s">
        <v>47873</v>
      </c>
    </row>
    <row r="1767" spans="1:4" x14ac:dyDescent="0.25">
      <c r="A1767" t="s">
        <v>41069</v>
      </c>
      <c r="B1767" t="s">
        <v>41070</v>
      </c>
      <c r="C1767" t="s">
        <v>62889</v>
      </c>
      <c r="D1767" t="s">
        <v>47873</v>
      </c>
    </row>
    <row r="1768" spans="1:4" x14ac:dyDescent="0.25">
      <c r="A1768" t="s">
        <v>2338</v>
      </c>
      <c r="B1768" t="s">
        <v>2339</v>
      </c>
      <c r="C1768" t="s">
        <v>48415</v>
      </c>
      <c r="D1768" t="s">
        <v>47873</v>
      </c>
    </row>
    <row r="1769" spans="1:4" x14ac:dyDescent="0.25">
      <c r="A1769" t="s">
        <v>14306</v>
      </c>
      <c r="B1769" t="s">
        <v>14307</v>
      </c>
      <c r="C1769" t="s">
        <v>52795</v>
      </c>
      <c r="D1769" t="s">
        <v>47873</v>
      </c>
    </row>
    <row r="1770" spans="1:4" x14ac:dyDescent="0.25">
      <c r="A1770" t="s">
        <v>40151</v>
      </c>
      <c r="B1770" t="s">
        <v>40152</v>
      </c>
      <c r="C1770" t="s">
        <v>62477</v>
      </c>
      <c r="D1770" t="s">
        <v>47873</v>
      </c>
    </row>
    <row r="1771" spans="1:4" x14ac:dyDescent="0.25">
      <c r="A1771" t="s">
        <v>12334</v>
      </c>
      <c r="B1771" t="s">
        <v>12335</v>
      </c>
      <c r="C1771" t="s">
        <v>52024</v>
      </c>
      <c r="D1771" t="s">
        <v>47873</v>
      </c>
    </row>
    <row r="1772" spans="1:4" x14ac:dyDescent="0.25">
      <c r="A1772" t="s">
        <v>16625</v>
      </c>
      <c r="B1772" t="s">
        <v>16626</v>
      </c>
      <c r="C1772" t="s">
        <v>53649</v>
      </c>
      <c r="D1772" t="s">
        <v>47873</v>
      </c>
    </row>
    <row r="1773" spans="1:4" x14ac:dyDescent="0.25">
      <c r="A1773" t="s">
        <v>22742</v>
      </c>
      <c r="B1773" t="s">
        <v>22743</v>
      </c>
      <c r="C1773" t="s">
        <v>55837</v>
      </c>
      <c r="D1773" t="s">
        <v>47873</v>
      </c>
    </row>
    <row r="1774" spans="1:4" x14ac:dyDescent="0.25">
      <c r="A1774" t="s">
        <v>33501</v>
      </c>
      <c r="B1774" t="s">
        <v>33502</v>
      </c>
      <c r="C1774" t="s">
        <v>59768</v>
      </c>
      <c r="D1774" t="s">
        <v>47873</v>
      </c>
    </row>
    <row r="1775" spans="1:4" x14ac:dyDescent="0.25">
      <c r="A1775" t="s">
        <v>26693</v>
      </c>
      <c r="B1775" t="s">
        <v>26694</v>
      </c>
      <c r="C1775" t="s">
        <v>57288</v>
      </c>
      <c r="D1775" t="s">
        <v>47873</v>
      </c>
    </row>
    <row r="1776" spans="1:4" x14ac:dyDescent="0.25">
      <c r="A1776" t="s">
        <v>31081</v>
      </c>
      <c r="B1776" t="s">
        <v>31082</v>
      </c>
      <c r="C1776" t="s">
        <v>58857</v>
      </c>
      <c r="D1776" t="s">
        <v>47873</v>
      </c>
    </row>
    <row r="1777" spans="1:4" x14ac:dyDescent="0.25">
      <c r="A1777" t="s">
        <v>24057</v>
      </c>
      <c r="B1777" t="s">
        <v>24058</v>
      </c>
      <c r="C1777" t="s">
        <v>56323</v>
      </c>
      <c r="D1777" t="s">
        <v>47873</v>
      </c>
    </row>
    <row r="1778" spans="1:4" x14ac:dyDescent="0.25">
      <c r="A1778" t="s">
        <v>32723</v>
      </c>
      <c r="B1778" t="s">
        <v>32724</v>
      </c>
      <c r="C1778" t="s">
        <v>59466</v>
      </c>
      <c r="D1778" t="s">
        <v>47873</v>
      </c>
    </row>
    <row r="1779" spans="1:4" x14ac:dyDescent="0.25">
      <c r="A1779" t="s">
        <v>2084</v>
      </c>
      <c r="B1779" t="s">
        <v>2085</v>
      </c>
      <c r="C1779" t="s">
        <v>48328</v>
      </c>
      <c r="D1779" t="s">
        <v>47873</v>
      </c>
    </row>
    <row r="1780" spans="1:4" x14ac:dyDescent="0.25">
      <c r="A1780" t="s">
        <v>28761</v>
      </c>
      <c r="B1780" t="s">
        <v>28762</v>
      </c>
      <c r="C1780" t="s">
        <v>58019</v>
      </c>
      <c r="D1780" t="s">
        <v>47873</v>
      </c>
    </row>
    <row r="1781" spans="1:4" x14ac:dyDescent="0.25">
      <c r="A1781" t="s">
        <v>26649</v>
      </c>
      <c r="B1781" t="s">
        <v>26650</v>
      </c>
      <c r="C1781" t="s">
        <v>57270</v>
      </c>
      <c r="D1781" t="s">
        <v>47873</v>
      </c>
    </row>
    <row r="1782" spans="1:4" x14ac:dyDescent="0.25">
      <c r="A1782" t="s">
        <v>26532</v>
      </c>
      <c r="B1782" t="s">
        <v>26533</v>
      </c>
      <c r="C1782" t="s">
        <v>57232</v>
      </c>
      <c r="D1782" t="s">
        <v>47873</v>
      </c>
    </row>
    <row r="1783" spans="1:4" x14ac:dyDescent="0.25">
      <c r="A1783" t="s">
        <v>42558</v>
      </c>
      <c r="B1783" t="s">
        <v>42559</v>
      </c>
      <c r="C1783" t="s">
        <v>63506</v>
      </c>
      <c r="D1783" t="s">
        <v>47873</v>
      </c>
    </row>
    <row r="1784" spans="1:4" x14ac:dyDescent="0.25">
      <c r="A1784" t="s">
        <v>18616</v>
      </c>
      <c r="B1784" t="s">
        <v>18617</v>
      </c>
      <c r="C1784" t="s">
        <v>54376</v>
      </c>
      <c r="D1784" t="s">
        <v>47873</v>
      </c>
    </row>
    <row r="1785" spans="1:4" x14ac:dyDescent="0.25">
      <c r="A1785" t="s">
        <v>41428</v>
      </c>
      <c r="B1785" t="s">
        <v>41429</v>
      </c>
      <c r="C1785" t="s">
        <v>63041</v>
      </c>
      <c r="D1785" t="s">
        <v>47873</v>
      </c>
    </row>
    <row r="1786" spans="1:4" x14ac:dyDescent="0.25">
      <c r="A1786" t="s">
        <v>6010</v>
      </c>
      <c r="B1786" t="s">
        <v>6011</v>
      </c>
      <c r="C1786" t="s">
        <v>49757</v>
      </c>
      <c r="D1786" t="s">
        <v>47873</v>
      </c>
    </row>
    <row r="1787" spans="1:4" x14ac:dyDescent="0.25">
      <c r="A1787" t="s">
        <v>6006</v>
      </c>
      <c r="B1787" t="s">
        <v>6007</v>
      </c>
      <c r="C1787" t="s">
        <v>49755</v>
      </c>
      <c r="D1787" t="s">
        <v>47873</v>
      </c>
    </row>
    <row r="1788" spans="1:4" x14ac:dyDescent="0.25">
      <c r="A1788" t="s">
        <v>6004</v>
      </c>
      <c r="B1788" t="s">
        <v>6005</v>
      </c>
      <c r="C1788" t="s">
        <v>49754</v>
      </c>
      <c r="D1788" t="s">
        <v>47873</v>
      </c>
    </row>
    <row r="1789" spans="1:4" x14ac:dyDescent="0.25">
      <c r="A1789" t="s">
        <v>15731</v>
      </c>
      <c r="B1789" t="s">
        <v>15732</v>
      </c>
      <c r="C1789" t="s">
        <v>53317</v>
      </c>
      <c r="D1789" t="s">
        <v>47873</v>
      </c>
    </row>
    <row r="1790" spans="1:4" x14ac:dyDescent="0.25">
      <c r="A1790" t="s">
        <v>2330</v>
      </c>
      <c r="B1790" t="s">
        <v>2331</v>
      </c>
      <c r="C1790" t="s">
        <v>48411</v>
      </c>
      <c r="D1790" t="s">
        <v>47873</v>
      </c>
    </row>
    <row r="1791" spans="1:4" x14ac:dyDescent="0.25">
      <c r="A1791" t="s">
        <v>996</v>
      </c>
      <c r="B1791" t="s">
        <v>997</v>
      </c>
      <c r="C1791" t="s">
        <v>47951</v>
      </c>
      <c r="D1791" t="s">
        <v>47873</v>
      </c>
    </row>
    <row r="1792" spans="1:4" x14ac:dyDescent="0.25">
      <c r="A1792" t="s">
        <v>26044</v>
      </c>
      <c r="B1792" t="s">
        <v>26045</v>
      </c>
      <c r="C1792" t="s">
        <v>57058</v>
      </c>
      <c r="D1792" t="s">
        <v>47873</v>
      </c>
    </row>
    <row r="1793" spans="1:4" x14ac:dyDescent="0.25">
      <c r="A1793" t="s">
        <v>16773</v>
      </c>
      <c r="B1793" t="s">
        <v>16774</v>
      </c>
      <c r="C1793" t="s">
        <v>53704</v>
      </c>
      <c r="D1793" t="s">
        <v>47873</v>
      </c>
    </row>
    <row r="1794" spans="1:4" x14ac:dyDescent="0.25">
      <c r="A1794" t="s">
        <v>24005</v>
      </c>
      <c r="B1794" t="s">
        <v>24006</v>
      </c>
      <c r="C1794" t="s">
        <v>56306</v>
      </c>
      <c r="D1794" t="s">
        <v>47873</v>
      </c>
    </row>
    <row r="1795" spans="1:4" x14ac:dyDescent="0.25">
      <c r="A1795" t="s">
        <v>5655</v>
      </c>
      <c r="B1795" t="s">
        <v>5656</v>
      </c>
      <c r="C1795"/>
      <c r="D1795" t="s">
        <v>47880</v>
      </c>
    </row>
    <row r="1796" spans="1:4" x14ac:dyDescent="0.25">
      <c r="A1796" t="s">
        <v>16377</v>
      </c>
      <c r="B1796" t="s">
        <v>16378</v>
      </c>
      <c r="C1796" t="s">
        <v>53551</v>
      </c>
      <c r="D1796" t="s">
        <v>47873</v>
      </c>
    </row>
    <row r="1797" spans="1:4" x14ac:dyDescent="0.25">
      <c r="A1797" t="s">
        <v>3513</v>
      </c>
      <c r="B1797" t="s">
        <v>3514</v>
      </c>
      <c r="C1797"/>
      <c r="D1797" t="s">
        <v>47880</v>
      </c>
    </row>
    <row r="1798" spans="1:4" x14ac:dyDescent="0.25">
      <c r="A1798" t="s">
        <v>37367</v>
      </c>
      <c r="B1798" t="s">
        <v>37368</v>
      </c>
      <c r="C1798"/>
      <c r="D1798" t="s">
        <v>47880</v>
      </c>
    </row>
    <row r="1799" spans="1:4" x14ac:dyDescent="0.25">
      <c r="A1799" t="s">
        <v>15140</v>
      </c>
      <c r="B1799" t="s">
        <v>15141</v>
      </c>
      <c r="C1799" t="s">
        <v>53102</v>
      </c>
      <c r="D1799" t="s">
        <v>47873</v>
      </c>
    </row>
    <row r="1800" spans="1:4" x14ac:dyDescent="0.25">
      <c r="A1800" t="s">
        <v>3258</v>
      </c>
      <c r="B1800" t="s">
        <v>3259</v>
      </c>
      <c r="C1800"/>
      <c r="D1800" t="s">
        <v>47880</v>
      </c>
    </row>
    <row r="1801" spans="1:4" x14ac:dyDescent="0.25">
      <c r="A1801" t="s">
        <v>26272</v>
      </c>
      <c r="B1801" t="s">
        <v>3259</v>
      </c>
      <c r="C1801"/>
      <c r="D1801" t="s">
        <v>47880</v>
      </c>
    </row>
    <row r="1802" spans="1:4" x14ac:dyDescent="0.25">
      <c r="A1802" t="s">
        <v>40462</v>
      </c>
      <c r="B1802" t="s">
        <v>40463</v>
      </c>
      <c r="C1802"/>
      <c r="D1802" t="s">
        <v>47880</v>
      </c>
    </row>
    <row r="1803" spans="1:4" x14ac:dyDescent="0.25">
      <c r="A1803" t="s">
        <v>41037</v>
      </c>
      <c r="B1803" t="s">
        <v>40463</v>
      </c>
      <c r="C1803"/>
      <c r="D1803" t="s">
        <v>47880</v>
      </c>
    </row>
    <row r="1804" spans="1:4" x14ac:dyDescent="0.25">
      <c r="A1804" t="s">
        <v>28039</v>
      </c>
      <c r="B1804" t="s">
        <v>28040</v>
      </c>
      <c r="C1804" t="s">
        <v>57763</v>
      </c>
      <c r="D1804" t="s">
        <v>47873</v>
      </c>
    </row>
    <row r="1805" spans="1:4" x14ac:dyDescent="0.25">
      <c r="A1805" t="s">
        <v>19786</v>
      </c>
      <c r="B1805" t="s">
        <v>19787</v>
      </c>
      <c r="C1805"/>
      <c r="D1805" t="s">
        <v>47880</v>
      </c>
    </row>
    <row r="1806" spans="1:4" x14ac:dyDescent="0.25">
      <c r="A1806" t="s">
        <v>2949</v>
      </c>
      <c r="B1806" t="s">
        <v>2950</v>
      </c>
      <c r="C1806" t="s">
        <v>48630</v>
      </c>
      <c r="D1806" t="s">
        <v>47873</v>
      </c>
    </row>
    <row r="1807" spans="1:4" x14ac:dyDescent="0.25">
      <c r="A1807" t="s">
        <v>42904</v>
      </c>
      <c r="B1807" t="s">
        <v>42905</v>
      </c>
      <c r="C1807" t="s">
        <v>63632</v>
      </c>
      <c r="D1807" t="s">
        <v>47873</v>
      </c>
    </row>
    <row r="1808" spans="1:4" x14ac:dyDescent="0.25">
      <c r="A1808" t="s">
        <v>43597</v>
      </c>
      <c r="B1808" t="s">
        <v>43598</v>
      </c>
      <c r="C1808" t="s">
        <v>63865</v>
      </c>
      <c r="D1808" t="s">
        <v>47873</v>
      </c>
    </row>
    <row r="1809" spans="1:4" x14ac:dyDescent="0.25">
      <c r="A1809" t="s">
        <v>20664</v>
      </c>
      <c r="B1809" t="s">
        <v>20665</v>
      </c>
      <c r="C1809" t="s">
        <v>55073</v>
      </c>
      <c r="D1809" t="s">
        <v>47873</v>
      </c>
    </row>
    <row r="1810" spans="1:4" x14ac:dyDescent="0.25">
      <c r="A1810" t="s">
        <v>2144</v>
      </c>
      <c r="B1810" t="s">
        <v>2145</v>
      </c>
      <c r="C1810" t="s">
        <v>48349</v>
      </c>
      <c r="D1810" t="s">
        <v>47873</v>
      </c>
    </row>
    <row r="1811" spans="1:4" x14ac:dyDescent="0.25">
      <c r="A1811" t="s">
        <v>5305</v>
      </c>
      <c r="B1811" t="s">
        <v>5306</v>
      </c>
      <c r="C1811" t="s">
        <v>49508</v>
      </c>
      <c r="D1811" t="s">
        <v>47873</v>
      </c>
    </row>
    <row r="1812" spans="1:4" x14ac:dyDescent="0.25">
      <c r="A1812" t="s">
        <v>12754</v>
      </c>
      <c r="B1812" t="s">
        <v>12755</v>
      </c>
      <c r="C1812"/>
      <c r="D1812" t="s">
        <v>47880</v>
      </c>
    </row>
    <row r="1813" spans="1:4" x14ac:dyDescent="0.25">
      <c r="A1813" t="s">
        <v>38722</v>
      </c>
      <c r="B1813" t="s">
        <v>38723</v>
      </c>
      <c r="C1813" t="s">
        <v>61816</v>
      </c>
      <c r="D1813" t="s">
        <v>47873</v>
      </c>
    </row>
    <row r="1814" spans="1:4" x14ac:dyDescent="0.25">
      <c r="A1814" t="s">
        <v>3677</v>
      </c>
      <c r="B1814" t="s">
        <v>3678</v>
      </c>
      <c r="C1814"/>
      <c r="D1814" t="s">
        <v>47880</v>
      </c>
    </row>
    <row r="1815" spans="1:4" x14ac:dyDescent="0.25">
      <c r="A1815" t="s">
        <v>17918</v>
      </c>
      <c r="B1815" t="s">
        <v>17919</v>
      </c>
      <c r="C1815" t="s">
        <v>54112</v>
      </c>
      <c r="D1815" t="s">
        <v>47873</v>
      </c>
    </row>
    <row r="1816" spans="1:4" x14ac:dyDescent="0.25">
      <c r="A1816" t="s">
        <v>15075</v>
      </c>
      <c r="B1816" t="s">
        <v>15076</v>
      </c>
      <c r="C1816" t="s">
        <v>53077</v>
      </c>
      <c r="D1816" t="s">
        <v>47873</v>
      </c>
    </row>
    <row r="1817" spans="1:4" x14ac:dyDescent="0.25">
      <c r="A1817" t="s">
        <v>36215</v>
      </c>
      <c r="B1817" t="s">
        <v>36216</v>
      </c>
      <c r="C1817" t="s">
        <v>60805</v>
      </c>
      <c r="D1817" t="s">
        <v>47873</v>
      </c>
    </row>
    <row r="1818" spans="1:4" x14ac:dyDescent="0.25">
      <c r="A1818" t="s">
        <v>35595</v>
      </c>
      <c r="B1818" t="s">
        <v>35596</v>
      </c>
      <c r="C1818" t="s">
        <v>60563</v>
      </c>
      <c r="D1818" t="s">
        <v>47873</v>
      </c>
    </row>
    <row r="1819" spans="1:4" x14ac:dyDescent="0.25">
      <c r="A1819" t="s">
        <v>35597</v>
      </c>
      <c r="B1819" t="s">
        <v>35596</v>
      </c>
      <c r="C1819" t="s">
        <v>60564</v>
      </c>
      <c r="D1819" t="s">
        <v>47873</v>
      </c>
    </row>
    <row r="1820" spans="1:4" x14ac:dyDescent="0.25">
      <c r="A1820" t="s">
        <v>33315</v>
      </c>
      <c r="B1820" t="s">
        <v>33316</v>
      </c>
      <c r="C1820" t="s">
        <v>59695</v>
      </c>
      <c r="D1820" t="s">
        <v>47873</v>
      </c>
    </row>
    <row r="1821" spans="1:4" x14ac:dyDescent="0.25">
      <c r="A1821" t="s">
        <v>15352</v>
      </c>
      <c r="B1821" t="s">
        <v>15353</v>
      </c>
      <c r="C1821" t="s">
        <v>53180</v>
      </c>
      <c r="D1821" t="s">
        <v>47873</v>
      </c>
    </row>
    <row r="1822" spans="1:4" x14ac:dyDescent="0.25">
      <c r="A1822" t="s">
        <v>42380</v>
      </c>
      <c r="B1822" t="s">
        <v>42381</v>
      </c>
      <c r="C1822"/>
      <c r="D1822" t="s">
        <v>47880</v>
      </c>
    </row>
    <row r="1823" spans="1:4" x14ac:dyDescent="0.25">
      <c r="A1823" t="s">
        <v>42382</v>
      </c>
      <c r="B1823" t="s">
        <v>42381</v>
      </c>
      <c r="C1823"/>
      <c r="D1823" t="s">
        <v>47880</v>
      </c>
    </row>
    <row r="1824" spans="1:4" x14ac:dyDescent="0.25">
      <c r="A1824" t="s">
        <v>17288</v>
      </c>
      <c r="B1824" t="s">
        <v>17289</v>
      </c>
      <c r="C1824" t="s">
        <v>53885</v>
      </c>
      <c r="D1824" t="s">
        <v>47873</v>
      </c>
    </row>
    <row r="1825" spans="1:4" x14ac:dyDescent="0.25">
      <c r="A1825" t="s">
        <v>13827</v>
      </c>
      <c r="B1825" t="s">
        <v>13828</v>
      </c>
      <c r="C1825" t="s">
        <v>52601</v>
      </c>
      <c r="D1825" t="s">
        <v>47873</v>
      </c>
    </row>
    <row r="1826" spans="1:4" x14ac:dyDescent="0.25">
      <c r="A1826" t="s">
        <v>8037</v>
      </c>
      <c r="B1826" t="s">
        <v>8038</v>
      </c>
      <c r="C1826"/>
      <c r="D1826" t="s">
        <v>47880</v>
      </c>
    </row>
    <row r="1827" spans="1:4" x14ac:dyDescent="0.25">
      <c r="A1827" t="s">
        <v>16685</v>
      </c>
      <c r="B1827" t="s">
        <v>16686</v>
      </c>
      <c r="C1827"/>
      <c r="D1827" t="s">
        <v>47880</v>
      </c>
    </row>
    <row r="1828" spans="1:4" x14ac:dyDescent="0.25">
      <c r="A1828" t="s">
        <v>18889</v>
      </c>
      <c r="B1828" t="s">
        <v>18890</v>
      </c>
      <c r="C1828" t="s">
        <v>54472</v>
      </c>
      <c r="D1828" t="s">
        <v>47873</v>
      </c>
    </row>
    <row r="1829" spans="1:4" x14ac:dyDescent="0.25">
      <c r="A1829" t="s">
        <v>38815</v>
      </c>
      <c r="B1829" t="s">
        <v>38816</v>
      </c>
      <c r="C1829" t="s">
        <v>61862</v>
      </c>
      <c r="D1829" t="s">
        <v>47873</v>
      </c>
    </row>
    <row r="1830" spans="1:4" x14ac:dyDescent="0.25">
      <c r="A1830" t="s">
        <v>2295</v>
      </c>
      <c r="B1830" t="s">
        <v>2296</v>
      </c>
      <c r="C1830" t="s">
        <v>48396</v>
      </c>
      <c r="D1830" t="s">
        <v>47873</v>
      </c>
    </row>
    <row r="1831" spans="1:4" x14ac:dyDescent="0.25">
      <c r="A1831" t="s">
        <v>4397</v>
      </c>
      <c r="B1831" t="s">
        <v>4398</v>
      </c>
      <c r="C1831" t="s">
        <v>49176</v>
      </c>
      <c r="D1831" t="s">
        <v>47873</v>
      </c>
    </row>
    <row r="1832" spans="1:4" x14ac:dyDescent="0.25">
      <c r="A1832" t="s">
        <v>18887</v>
      </c>
      <c r="B1832" t="s">
        <v>18888</v>
      </c>
      <c r="C1832" t="s">
        <v>54471</v>
      </c>
      <c r="D1832" t="s">
        <v>47873</v>
      </c>
    </row>
    <row r="1833" spans="1:4" x14ac:dyDescent="0.25">
      <c r="A1833" t="s">
        <v>33246</v>
      </c>
      <c r="B1833" t="s">
        <v>33247</v>
      </c>
      <c r="C1833" t="s">
        <v>59662</v>
      </c>
      <c r="D1833" t="s">
        <v>47873</v>
      </c>
    </row>
    <row r="1834" spans="1:4" x14ac:dyDescent="0.25">
      <c r="A1834" t="s">
        <v>29893</v>
      </c>
      <c r="B1834" t="s">
        <v>29894</v>
      </c>
      <c r="C1834" t="s">
        <v>58423</v>
      </c>
      <c r="D1834" t="s">
        <v>47873</v>
      </c>
    </row>
    <row r="1835" spans="1:4" x14ac:dyDescent="0.25">
      <c r="A1835" t="s">
        <v>6062</v>
      </c>
      <c r="B1835" t="s">
        <v>6063</v>
      </c>
      <c r="C1835" t="s">
        <v>49777</v>
      </c>
      <c r="D1835" t="s">
        <v>47873</v>
      </c>
    </row>
    <row r="1836" spans="1:4" x14ac:dyDescent="0.25">
      <c r="A1836" t="s">
        <v>21389</v>
      </c>
      <c r="B1836" t="s">
        <v>21390</v>
      </c>
      <c r="C1836" t="s">
        <v>55344</v>
      </c>
      <c r="D1836" t="s">
        <v>47873</v>
      </c>
    </row>
    <row r="1837" spans="1:4" x14ac:dyDescent="0.25">
      <c r="A1837" t="s">
        <v>23297</v>
      </c>
      <c r="B1837" t="s">
        <v>23298</v>
      </c>
      <c r="C1837" t="s">
        <v>56034</v>
      </c>
      <c r="D1837" t="s">
        <v>47873</v>
      </c>
    </row>
    <row r="1838" spans="1:4" x14ac:dyDescent="0.25">
      <c r="A1838" t="s">
        <v>43855</v>
      </c>
      <c r="B1838" t="s">
        <v>43856</v>
      </c>
      <c r="C1838" t="s">
        <v>63956</v>
      </c>
      <c r="D1838" t="s">
        <v>47873</v>
      </c>
    </row>
    <row r="1839" spans="1:4" x14ac:dyDescent="0.25">
      <c r="A1839" t="s">
        <v>792</v>
      </c>
      <c r="B1839" t="s">
        <v>793</v>
      </c>
      <c r="C1839" t="s">
        <v>47885</v>
      </c>
      <c r="D1839" t="s">
        <v>47873</v>
      </c>
    </row>
    <row r="1840" spans="1:4" x14ac:dyDescent="0.25">
      <c r="A1840" t="s">
        <v>43763</v>
      </c>
      <c r="B1840" t="s">
        <v>43764</v>
      </c>
      <c r="C1840"/>
      <c r="D1840" t="s">
        <v>47880</v>
      </c>
    </row>
    <row r="1841" spans="1:4" x14ac:dyDescent="0.25">
      <c r="A1841" t="s">
        <v>13413</v>
      </c>
      <c r="B1841" t="s">
        <v>13414</v>
      </c>
      <c r="C1841" t="s">
        <v>52445</v>
      </c>
      <c r="D1841" t="s">
        <v>47873</v>
      </c>
    </row>
    <row r="1842" spans="1:4" x14ac:dyDescent="0.25">
      <c r="A1842" t="s">
        <v>20791</v>
      </c>
      <c r="B1842" t="s">
        <v>20792</v>
      </c>
      <c r="C1842"/>
      <c r="D1842" t="s">
        <v>47880</v>
      </c>
    </row>
    <row r="1843" spans="1:4" x14ac:dyDescent="0.25">
      <c r="A1843" t="s">
        <v>2979</v>
      </c>
      <c r="B1843" t="s">
        <v>2980</v>
      </c>
      <c r="C1843" t="s">
        <v>48637</v>
      </c>
      <c r="D1843" t="s">
        <v>47873</v>
      </c>
    </row>
    <row r="1844" spans="1:4" x14ac:dyDescent="0.25">
      <c r="A1844" t="s">
        <v>37408</v>
      </c>
      <c r="B1844" t="s">
        <v>37409</v>
      </c>
      <c r="C1844" t="s">
        <v>61272</v>
      </c>
      <c r="D1844" t="s">
        <v>47873</v>
      </c>
    </row>
    <row r="1845" spans="1:4" x14ac:dyDescent="0.25">
      <c r="A1845" t="s">
        <v>14585</v>
      </c>
      <c r="B1845" t="s">
        <v>14586</v>
      </c>
      <c r="C1845" t="s">
        <v>52906</v>
      </c>
      <c r="D1845" t="s">
        <v>47873</v>
      </c>
    </row>
    <row r="1846" spans="1:4" x14ac:dyDescent="0.25">
      <c r="A1846" t="s">
        <v>3394</v>
      </c>
      <c r="B1846" t="s">
        <v>3395</v>
      </c>
      <c r="C1846" t="s">
        <v>48789</v>
      </c>
      <c r="D1846" t="s">
        <v>47873</v>
      </c>
    </row>
    <row r="1847" spans="1:4" x14ac:dyDescent="0.25">
      <c r="A1847" t="s">
        <v>2945</v>
      </c>
      <c r="B1847" t="s">
        <v>2946</v>
      </c>
      <c r="C1847" t="s">
        <v>48629</v>
      </c>
      <c r="D1847" t="s">
        <v>47873</v>
      </c>
    </row>
    <row r="1848" spans="1:4" x14ac:dyDescent="0.25">
      <c r="A1848" t="s">
        <v>42254</v>
      </c>
      <c r="B1848" t="s">
        <v>42255</v>
      </c>
      <c r="C1848" t="s">
        <v>63397</v>
      </c>
      <c r="D1848" t="s">
        <v>47873</v>
      </c>
    </row>
    <row r="1849" spans="1:4" x14ac:dyDescent="0.25">
      <c r="A1849" t="s">
        <v>32697</v>
      </c>
      <c r="B1849" t="s">
        <v>32698</v>
      </c>
      <c r="C1849" t="s">
        <v>59455</v>
      </c>
      <c r="D1849" t="s">
        <v>47873</v>
      </c>
    </row>
    <row r="1850" spans="1:4" x14ac:dyDescent="0.25">
      <c r="A1850" t="s">
        <v>33019</v>
      </c>
      <c r="B1850" t="s">
        <v>33020</v>
      </c>
      <c r="C1850" t="s">
        <v>59575</v>
      </c>
      <c r="D1850" t="s">
        <v>47873</v>
      </c>
    </row>
    <row r="1851" spans="1:4" x14ac:dyDescent="0.25">
      <c r="A1851" t="s">
        <v>2883</v>
      </c>
      <c r="B1851" t="s">
        <v>2884</v>
      </c>
      <c r="C1851" t="s">
        <v>48607</v>
      </c>
      <c r="D1851" t="s">
        <v>47873</v>
      </c>
    </row>
    <row r="1852" spans="1:4" x14ac:dyDescent="0.25">
      <c r="A1852" t="s">
        <v>34152</v>
      </c>
      <c r="B1852" t="s">
        <v>34153</v>
      </c>
      <c r="C1852" t="s">
        <v>60016</v>
      </c>
      <c r="D1852" t="s">
        <v>47873</v>
      </c>
    </row>
    <row r="1853" spans="1:4" x14ac:dyDescent="0.25">
      <c r="A1853" t="s">
        <v>31925</v>
      </c>
      <c r="B1853" t="s">
        <v>31926</v>
      </c>
      <c r="C1853" t="s">
        <v>59160</v>
      </c>
      <c r="D1853" t="s">
        <v>47873</v>
      </c>
    </row>
    <row r="1854" spans="1:4" x14ac:dyDescent="0.25">
      <c r="A1854" t="s">
        <v>33842</v>
      </c>
      <c r="B1854" t="s">
        <v>33843</v>
      </c>
      <c r="C1854" t="s">
        <v>59899</v>
      </c>
      <c r="D1854" t="s">
        <v>47873</v>
      </c>
    </row>
    <row r="1855" spans="1:4" x14ac:dyDescent="0.25">
      <c r="A1855" t="s">
        <v>18333</v>
      </c>
      <c r="B1855" t="s">
        <v>18334</v>
      </c>
      <c r="C1855"/>
      <c r="D1855" t="s">
        <v>47880</v>
      </c>
    </row>
    <row r="1856" spans="1:4" x14ac:dyDescent="0.25">
      <c r="A1856" t="s">
        <v>44342</v>
      </c>
      <c r="B1856" t="s">
        <v>44343</v>
      </c>
      <c r="C1856" t="s">
        <v>64118</v>
      </c>
      <c r="D1856" t="s">
        <v>47873</v>
      </c>
    </row>
    <row r="1857" spans="1:4" x14ac:dyDescent="0.25">
      <c r="A1857" t="s">
        <v>45991</v>
      </c>
      <c r="B1857" t="s">
        <v>45992</v>
      </c>
      <c r="C1857" t="s">
        <v>64704</v>
      </c>
      <c r="D1857" t="s">
        <v>47873</v>
      </c>
    </row>
    <row r="1858" spans="1:4" x14ac:dyDescent="0.25">
      <c r="A1858" t="s">
        <v>3033</v>
      </c>
      <c r="B1858" t="s">
        <v>3034</v>
      </c>
      <c r="C1858" t="s">
        <v>48656</v>
      </c>
      <c r="D1858" t="s">
        <v>47873</v>
      </c>
    </row>
    <row r="1859" spans="1:4" x14ac:dyDescent="0.25">
      <c r="A1859" t="s">
        <v>44951</v>
      </c>
      <c r="B1859" t="s">
        <v>44952</v>
      </c>
      <c r="C1859" t="s">
        <v>64342</v>
      </c>
      <c r="D1859" t="s">
        <v>47873</v>
      </c>
    </row>
    <row r="1860" spans="1:4" x14ac:dyDescent="0.25">
      <c r="A1860" t="s">
        <v>26171</v>
      </c>
      <c r="B1860" t="s">
        <v>26172</v>
      </c>
      <c r="C1860" t="s">
        <v>57095</v>
      </c>
      <c r="D1860" t="s">
        <v>47873</v>
      </c>
    </row>
    <row r="1861" spans="1:4" x14ac:dyDescent="0.25">
      <c r="A1861" t="s">
        <v>39525</v>
      </c>
      <c r="B1861" t="s">
        <v>39526</v>
      </c>
      <c r="C1861" t="s">
        <v>62187</v>
      </c>
      <c r="D1861" t="s">
        <v>47873</v>
      </c>
    </row>
    <row r="1862" spans="1:4" x14ac:dyDescent="0.25">
      <c r="A1862" t="s">
        <v>41504</v>
      </c>
      <c r="B1862" t="s">
        <v>39526</v>
      </c>
      <c r="C1862" t="s">
        <v>63072</v>
      </c>
      <c r="D1862" t="s">
        <v>47873</v>
      </c>
    </row>
    <row r="1863" spans="1:4" x14ac:dyDescent="0.25">
      <c r="A1863" t="s">
        <v>1915</v>
      </c>
      <c r="B1863" t="s">
        <v>1916</v>
      </c>
      <c r="C1863" t="s">
        <v>48271</v>
      </c>
      <c r="D1863" t="s">
        <v>47873</v>
      </c>
    </row>
    <row r="1864" spans="1:4" x14ac:dyDescent="0.25">
      <c r="A1864" t="s">
        <v>43757</v>
      </c>
      <c r="B1864" t="s">
        <v>43758</v>
      </c>
      <c r="C1864" t="s">
        <v>63925</v>
      </c>
      <c r="D1864" t="s">
        <v>47873</v>
      </c>
    </row>
    <row r="1865" spans="1:4" x14ac:dyDescent="0.25">
      <c r="A1865" t="s">
        <v>21831</v>
      </c>
      <c r="B1865" t="s">
        <v>21832</v>
      </c>
      <c r="C1865" t="s">
        <v>55498</v>
      </c>
      <c r="D1865" t="s">
        <v>47873</v>
      </c>
    </row>
    <row r="1866" spans="1:4" x14ac:dyDescent="0.25">
      <c r="A1866" t="s">
        <v>34229</v>
      </c>
      <c r="B1866" t="s">
        <v>21832</v>
      </c>
      <c r="C1866" t="s">
        <v>60043</v>
      </c>
      <c r="D1866" t="s">
        <v>47873</v>
      </c>
    </row>
    <row r="1867" spans="1:4" x14ac:dyDescent="0.25">
      <c r="A1867" t="s">
        <v>42431</v>
      </c>
      <c r="B1867" t="s">
        <v>42432</v>
      </c>
      <c r="C1867" t="s">
        <v>63461</v>
      </c>
      <c r="D1867" t="s">
        <v>47873</v>
      </c>
    </row>
    <row r="1868" spans="1:4" x14ac:dyDescent="0.25">
      <c r="A1868" t="s">
        <v>27951</v>
      </c>
      <c r="B1868" t="s">
        <v>27952</v>
      </c>
      <c r="C1868" t="s">
        <v>57731</v>
      </c>
      <c r="D1868" t="s">
        <v>47873</v>
      </c>
    </row>
    <row r="1869" spans="1:4" x14ac:dyDescent="0.25">
      <c r="A1869" t="s">
        <v>24924</v>
      </c>
      <c r="B1869" t="s">
        <v>24925</v>
      </c>
      <c r="C1869" t="s">
        <v>56643</v>
      </c>
      <c r="D1869" t="s">
        <v>47873</v>
      </c>
    </row>
    <row r="1870" spans="1:4" x14ac:dyDescent="0.25">
      <c r="A1870" t="s">
        <v>15801</v>
      </c>
      <c r="B1870" t="s">
        <v>15802</v>
      </c>
      <c r="C1870" t="s">
        <v>53343</v>
      </c>
      <c r="D1870" t="s">
        <v>47873</v>
      </c>
    </row>
    <row r="1871" spans="1:4" x14ac:dyDescent="0.25">
      <c r="A1871" t="s">
        <v>11409</v>
      </c>
      <c r="B1871" t="s">
        <v>11410</v>
      </c>
      <c r="C1871"/>
      <c r="D1871" t="s">
        <v>47880</v>
      </c>
    </row>
    <row r="1872" spans="1:4" x14ac:dyDescent="0.25">
      <c r="A1872" t="s">
        <v>13162</v>
      </c>
      <c r="B1872" t="s">
        <v>13163</v>
      </c>
      <c r="C1872"/>
      <c r="D1872" t="s">
        <v>47880</v>
      </c>
    </row>
    <row r="1873" spans="1:4" x14ac:dyDescent="0.25">
      <c r="A1873" t="s">
        <v>29431</v>
      </c>
      <c r="B1873" t="s">
        <v>29432</v>
      </c>
      <c r="C1873" t="s">
        <v>58265</v>
      </c>
      <c r="D1873" t="s">
        <v>47873</v>
      </c>
    </row>
    <row r="1874" spans="1:4" x14ac:dyDescent="0.25">
      <c r="A1874" t="s">
        <v>37813</v>
      </c>
      <c r="B1874" t="s">
        <v>37814</v>
      </c>
      <c r="C1874" t="s">
        <v>61427</v>
      </c>
      <c r="D1874" t="s">
        <v>47873</v>
      </c>
    </row>
    <row r="1875" spans="1:4" x14ac:dyDescent="0.25">
      <c r="A1875" t="s">
        <v>27770</v>
      </c>
      <c r="B1875" t="s">
        <v>27771</v>
      </c>
      <c r="C1875" t="s">
        <v>57662</v>
      </c>
      <c r="D1875" t="s">
        <v>47873</v>
      </c>
    </row>
    <row r="1876" spans="1:4" x14ac:dyDescent="0.25">
      <c r="A1876" t="s">
        <v>38394</v>
      </c>
      <c r="B1876" t="s">
        <v>38395</v>
      </c>
      <c r="C1876" t="s">
        <v>61668</v>
      </c>
      <c r="D1876" t="s">
        <v>47873</v>
      </c>
    </row>
    <row r="1877" spans="1:4" x14ac:dyDescent="0.25">
      <c r="A1877" t="s">
        <v>4248</v>
      </c>
      <c r="B1877" t="s">
        <v>4249</v>
      </c>
      <c r="C1877"/>
      <c r="D1877" t="s">
        <v>47880</v>
      </c>
    </row>
    <row r="1878" spans="1:4" x14ac:dyDescent="0.25">
      <c r="A1878" t="s">
        <v>10372</v>
      </c>
      <c r="B1878" t="s">
        <v>10373</v>
      </c>
      <c r="C1878" t="s">
        <v>51317</v>
      </c>
      <c r="D1878" t="s">
        <v>47873</v>
      </c>
    </row>
    <row r="1879" spans="1:4" x14ac:dyDescent="0.25">
      <c r="A1879" t="s">
        <v>860</v>
      </c>
      <c r="B1879" t="s">
        <v>861</v>
      </c>
      <c r="C1879"/>
      <c r="D1879" t="s">
        <v>47880</v>
      </c>
    </row>
    <row r="1880" spans="1:4" x14ac:dyDescent="0.25">
      <c r="A1880" t="s">
        <v>1336</v>
      </c>
      <c r="B1880" t="s">
        <v>1337</v>
      </c>
      <c r="C1880" t="s">
        <v>48071</v>
      </c>
      <c r="D1880" t="s">
        <v>47873</v>
      </c>
    </row>
    <row r="1881" spans="1:4" x14ac:dyDescent="0.25">
      <c r="A1881" t="s">
        <v>4784</v>
      </c>
      <c r="B1881" t="s">
        <v>4785</v>
      </c>
      <c r="C1881" t="s">
        <v>49316</v>
      </c>
      <c r="D1881" t="s">
        <v>47873</v>
      </c>
    </row>
    <row r="1882" spans="1:4" x14ac:dyDescent="0.25">
      <c r="A1882" t="s">
        <v>47227</v>
      </c>
      <c r="B1882" t="s">
        <v>47228</v>
      </c>
      <c r="C1882" t="s">
        <v>65136</v>
      </c>
      <c r="D1882" t="s">
        <v>47873</v>
      </c>
    </row>
    <row r="1883" spans="1:4" x14ac:dyDescent="0.25">
      <c r="A1883" t="s">
        <v>25715</v>
      </c>
      <c r="B1883" t="s">
        <v>25716</v>
      </c>
      <c r="C1883" t="s">
        <v>56934</v>
      </c>
      <c r="D1883" t="s">
        <v>47873</v>
      </c>
    </row>
    <row r="1884" spans="1:4" x14ac:dyDescent="0.25">
      <c r="A1884" t="s">
        <v>32634</v>
      </c>
      <c r="B1884" t="s">
        <v>32635</v>
      </c>
      <c r="C1884" t="s">
        <v>59428</v>
      </c>
      <c r="D1884" t="s">
        <v>47873</v>
      </c>
    </row>
    <row r="1885" spans="1:4" x14ac:dyDescent="0.25">
      <c r="A1885" t="s">
        <v>30633</v>
      </c>
      <c r="B1885" t="s">
        <v>30634</v>
      </c>
      <c r="C1885" t="s">
        <v>58683</v>
      </c>
      <c r="D1885" t="s">
        <v>47873</v>
      </c>
    </row>
    <row r="1886" spans="1:4" x14ac:dyDescent="0.25">
      <c r="A1886" t="s">
        <v>16038</v>
      </c>
      <c r="B1886" t="s">
        <v>16039</v>
      </c>
      <c r="C1886" t="s">
        <v>53429</v>
      </c>
      <c r="D1886" t="s">
        <v>47873</v>
      </c>
    </row>
    <row r="1887" spans="1:4" x14ac:dyDescent="0.25">
      <c r="A1887" t="s">
        <v>24614</v>
      </c>
      <c r="B1887" t="s">
        <v>24615</v>
      </c>
      <c r="C1887"/>
      <c r="D1887" t="s">
        <v>47880</v>
      </c>
    </row>
    <row r="1888" spans="1:4" x14ac:dyDescent="0.25">
      <c r="A1888" t="s">
        <v>25711</v>
      </c>
      <c r="B1888" t="s">
        <v>25712</v>
      </c>
      <c r="C1888"/>
      <c r="D1888" t="s">
        <v>47880</v>
      </c>
    </row>
    <row r="1889" spans="1:4" x14ac:dyDescent="0.25">
      <c r="A1889" t="s">
        <v>27943</v>
      </c>
      <c r="B1889" t="s">
        <v>27944</v>
      </c>
      <c r="C1889" t="s">
        <v>57728</v>
      </c>
      <c r="D1889" t="s">
        <v>47873</v>
      </c>
    </row>
    <row r="1890" spans="1:4" x14ac:dyDescent="0.25">
      <c r="A1890" t="s">
        <v>25872</v>
      </c>
      <c r="B1890" t="s">
        <v>25873</v>
      </c>
      <c r="C1890" t="s">
        <v>56997</v>
      </c>
      <c r="D1890" t="s">
        <v>47880</v>
      </c>
    </row>
    <row r="1891" spans="1:4" x14ac:dyDescent="0.25">
      <c r="A1891" t="s">
        <v>28380</v>
      </c>
      <c r="B1891" t="s">
        <v>28381</v>
      </c>
      <c r="C1891" t="s">
        <v>57885</v>
      </c>
      <c r="D1891" t="s">
        <v>47873</v>
      </c>
    </row>
    <row r="1892" spans="1:4" x14ac:dyDescent="0.25">
      <c r="A1892" t="s">
        <v>41802</v>
      </c>
      <c r="B1892" t="s">
        <v>41803</v>
      </c>
      <c r="C1892" t="s">
        <v>63208</v>
      </c>
      <c r="D1892" t="s">
        <v>47873</v>
      </c>
    </row>
    <row r="1893" spans="1:4" x14ac:dyDescent="0.25">
      <c r="A1893" t="s">
        <v>6915</v>
      </c>
      <c r="B1893" t="s">
        <v>6916</v>
      </c>
      <c r="C1893" t="s">
        <v>50076</v>
      </c>
      <c r="D1893" t="s">
        <v>47873</v>
      </c>
    </row>
    <row r="1894" spans="1:4" x14ac:dyDescent="0.25">
      <c r="A1894" t="s">
        <v>40677</v>
      </c>
      <c r="B1894" t="s">
        <v>40678</v>
      </c>
      <c r="C1894" t="s">
        <v>62707</v>
      </c>
      <c r="D1894" t="s">
        <v>47873</v>
      </c>
    </row>
    <row r="1895" spans="1:4" x14ac:dyDescent="0.25">
      <c r="A1895" t="s">
        <v>25723</v>
      </c>
      <c r="B1895" t="s">
        <v>25724</v>
      </c>
      <c r="C1895" t="s">
        <v>56937</v>
      </c>
      <c r="D1895" t="s">
        <v>47873</v>
      </c>
    </row>
    <row r="1896" spans="1:4" x14ac:dyDescent="0.25">
      <c r="A1896" t="s">
        <v>34668</v>
      </c>
      <c r="B1896" t="s">
        <v>34669</v>
      </c>
      <c r="C1896" t="s">
        <v>60214</v>
      </c>
      <c r="D1896" t="s">
        <v>47873</v>
      </c>
    </row>
    <row r="1897" spans="1:4" x14ac:dyDescent="0.25">
      <c r="A1897" t="s">
        <v>41438</v>
      </c>
      <c r="B1897" t="s">
        <v>41439</v>
      </c>
      <c r="C1897" t="s">
        <v>63044</v>
      </c>
      <c r="D1897" t="s">
        <v>47873</v>
      </c>
    </row>
    <row r="1898" spans="1:4" x14ac:dyDescent="0.25">
      <c r="A1898" t="s">
        <v>38780</v>
      </c>
      <c r="B1898" t="s">
        <v>38781</v>
      </c>
      <c r="C1898" t="s">
        <v>61844</v>
      </c>
      <c r="D1898" t="s">
        <v>47873</v>
      </c>
    </row>
    <row r="1899" spans="1:4" x14ac:dyDescent="0.25">
      <c r="A1899" t="s">
        <v>1236</v>
      </c>
      <c r="B1899" t="s">
        <v>1237</v>
      </c>
      <c r="C1899" t="s">
        <v>48031</v>
      </c>
      <c r="D1899" t="s">
        <v>47873</v>
      </c>
    </row>
    <row r="1900" spans="1:4" x14ac:dyDescent="0.25">
      <c r="A1900" t="s">
        <v>35912</v>
      </c>
      <c r="B1900" t="s">
        <v>35913</v>
      </c>
      <c r="C1900"/>
      <c r="D1900" t="s">
        <v>47880</v>
      </c>
    </row>
    <row r="1901" spans="1:4" x14ac:dyDescent="0.25">
      <c r="A1901" t="s">
        <v>47791</v>
      </c>
      <c r="B1901" t="s">
        <v>47792</v>
      </c>
      <c r="C1901" t="s">
        <v>65326</v>
      </c>
      <c r="D1901" t="s">
        <v>47873</v>
      </c>
    </row>
    <row r="1902" spans="1:4" x14ac:dyDescent="0.25">
      <c r="A1902" t="s">
        <v>47380</v>
      </c>
      <c r="B1902" t="s">
        <v>47381</v>
      </c>
      <c r="C1902" t="s">
        <v>65191</v>
      </c>
      <c r="D1902" t="s">
        <v>47873</v>
      </c>
    </row>
    <row r="1903" spans="1:4" x14ac:dyDescent="0.25">
      <c r="A1903" t="s">
        <v>39045</v>
      </c>
      <c r="B1903" t="s">
        <v>39046</v>
      </c>
      <c r="C1903" t="s">
        <v>61965</v>
      </c>
      <c r="D1903" t="s">
        <v>47873</v>
      </c>
    </row>
    <row r="1904" spans="1:4" x14ac:dyDescent="0.25">
      <c r="A1904" t="s">
        <v>27510</v>
      </c>
      <c r="B1904" t="s">
        <v>27511</v>
      </c>
      <c r="C1904"/>
      <c r="D1904" t="s">
        <v>47880</v>
      </c>
    </row>
    <row r="1905" spans="1:4" x14ac:dyDescent="0.25">
      <c r="A1905" t="s">
        <v>9203</v>
      </c>
      <c r="B1905" t="s">
        <v>9204</v>
      </c>
      <c r="C1905" t="s">
        <v>50890</v>
      </c>
      <c r="D1905" t="s">
        <v>47873</v>
      </c>
    </row>
    <row r="1906" spans="1:4" x14ac:dyDescent="0.25">
      <c r="A1906" t="s">
        <v>5562</v>
      </c>
      <c r="B1906" t="s">
        <v>5563</v>
      </c>
      <c r="C1906"/>
      <c r="D1906" t="s">
        <v>47880</v>
      </c>
    </row>
    <row r="1907" spans="1:4" x14ac:dyDescent="0.25">
      <c r="A1907" t="s">
        <v>28324</v>
      </c>
      <c r="B1907" t="s">
        <v>28325</v>
      </c>
      <c r="C1907"/>
      <c r="D1907" t="s">
        <v>47880</v>
      </c>
    </row>
    <row r="1908" spans="1:4" x14ac:dyDescent="0.25">
      <c r="A1908" t="s">
        <v>7652</v>
      </c>
      <c r="B1908" t="s">
        <v>7653</v>
      </c>
      <c r="C1908" t="s">
        <v>50342</v>
      </c>
      <c r="D1908" t="s">
        <v>47873</v>
      </c>
    </row>
    <row r="1909" spans="1:4" x14ac:dyDescent="0.25">
      <c r="A1909" t="s">
        <v>36172</v>
      </c>
      <c r="B1909" t="s">
        <v>36173</v>
      </c>
      <c r="C1909"/>
      <c r="D1909" t="s">
        <v>47880</v>
      </c>
    </row>
    <row r="1910" spans="1:4" x14ac:dyDescent="0.25">
      <c r="A1910" t="s">
        <v>4330</v>
      </c>
      <c r="B1910" t="s">
        <v>4331</v>
      </c>
      <c r="C1910" t="s">
        <v>49150</v>
      </c>
      <c r="D1910" t="s">
        <v>47873</v>
      </c>
    </row>
    <row r="1911" spans="1:4" x14ac:dyDescent="0.25">
      <c r="A1911" t="s">
        <v>20205</v>
      </c>
      <c r="B1911" t="s">
        <v>20206</v>
      </c>
      <c r="C1911" t="s">
        <v>54925</v>
      </c>
      <c r="D1911" t="s">
        <v>47873</v>
      </c>
    </row>
    <row r="1912" spans="1:4" x14ac:dyDescent="0.25">
      <c r="A1912" t="s">
        <v>13485</v>
      </c>
      <c r="B1912" t="s">
        <v>13486</v>
      </c>
      <c r="C1912" t="s">
        <v>52470</v>
      </c>
      <c r="D1912" t="s">
        <v>47873</v>
      </c>
    </row>
    <row r="1913" spans="1:4" x14ac:dyDescent="0.25">
      <c r="A1913" t="s">
        <v>18417</v>
      </c>
      <c r="B1913" t="s">
        <v>18418</v>
      </c>
      <c r="C1913" t="s">
        <v>54313</v>
      </c>
      <c r="D1913" t="s">
        <v>47873</v>
      </c>
    </row>
    <row r="1914" spans="1:4" x14ac:dyDescent="0.25">
      <c r="A1914" t="s">
        <v>10509</v>
      </c>
      <c r="B1914" t="s">
        <v>10510</v>
      </c>
      <c r="C1914"/>
      <c r="D1914" t="s">
        <v>47880</v>
      </c>
    </row>
    <row r="1915" spans="1:4" x14ac:dyDescent="0.25">
      <c r="A1915" t="s">
        <v>4136</v>
      </c>
      <c r="B1915" t="s">
        <v>4137</v>
      </c>
      <c r="C1915" t="s">
        <v>49078</v>
      </c>
      <c r="D1915" t="s">
        <v>47873</v>
      </c>
    </row>
    <row r="1916" spans="1:4" x14ac:dyDescent="0.25">
      <c r="A1916" t="s">
        <v>46822</v>
      </c>
      <c r="B1916" t="s">
        <v>46823</v>
      </c>
      <c r="C1916" t="s">
        <v>64989</v>
      </c>
      <c r="D1916" t="s">
        <v>47873</v>
      </c>
    </row>
    <row r="1917" spans="1:4" x14ac:dyDescent="0.25">
      <c r="A1917" t="s">
        <v>43843</v>
      </c>
      <c r="B1917" t="s">
        <v>43844</v>
      </c>
      <c r="C1917" t="s">
        <v>63951</v>
      </c>
      <c r="D1917" t="s">
        <v>47873</v>
      </c>
    </row>
    <row r="1918" spans="1:4" x14ac:dyDescent="0.25">
      <c r="A1918" t="s">
        <v>26277</v>
      </c>
      <c r="B1918" t="s">
        <v>26278</v>
      </c>
      <c r="C1918" t="s">
        <v>57134</v>
      </c>
      <c r="D1918" t="s">
        <v>47873</v>
      </c>
    </row>
    <row r="1919" spans="1:4" x14ac:dyDescent="0.25">
      <c r="A1919" t="s">
        <v>19026</v>
      </c>
      <c r="B1919" t="s">
        <v>19027</v>
      </c>
      <c r="C1919" t="s">
        <v>54520</v>
      </c>
      <c r="D1919" t="s">
        <v>47873</v>
      </c>
    </row>
    <row r="1920" spans="1:4" x14ac:dyDescent="0.25">
      <c r="A1920" t="s">
        <v>40902</v>
      </c>
      <c r="B1920" t="s">
        <v>40903</v>
      </c>
      <c r="C1920" t="s">
        <v>62811</v>
      </c>
      <c r="D1920" t="s">
        <v>47873</v>
      </c>
    </row>
    <row r="1921" spans="1:4" x14ac:dyDescent="0.25">
      <c r="A1921" t="s">
        <v>29322</v>
      </c>
      <c r="B1921" t="s">
        <v>29323</v>
      </c>
      <c r="C1921" t="s">
        <v>58227</v>
      </c>
      <c r="D1921" t="s">
        <v>47873</v>
      </c>
    </row>
    <row r="1922" spans="1:4" x14ac:dyDescent="0.25">
      <c r="A1922" t="s">
        <v>37277</v>
      </c>
      <c r="B1922" t="s">
        <v>37278</v>
      </c>
      <c r="C1922" t="s">
        <v>61222</v>
      </c>
      <c r="D1922" t="s">
        <v>47873</v>
      </c>
    </row>
    <row r="1923" spans="1:4" x14ac:dyDescent="0.25">
      <c r="A1923" t="s">
        <v>8581</v>
      </c>
      <c r="B1923" t="s">
        <v>8582</v>
      </c>
      <c r="C1923" t="s">
        <v>50676</v>
      </c>
      <c r="D1923" t="s">
        <v>47873</v>
      </c>
    </row>
    <row r="1924" spans="1:4" x14ac:dyDescent="0.25">
      <c r="A1924" t="s">
        <v>30700</v>
      </c>
      <c r="B1924" t="s">
        <v>30701</v>
      </c>
      <c r="C1924" t="s">
        <v>58713</v>
      </c>
      <c r="D1924" t="s">
        <v>47873</v>
      </c>
    </row>
    <row r="1925" spans="1:4" x14ac:dyDescent="0.25">
      <c r="A1925" t="s">
        <v>1489</v>
      </c>
      <c r="B1925" t="s">
        <v>1490</v>
      </c>
      <c r="C1925"/>
      <c r="D1925" t="s">
        <v>47873</v>
      </c>
    </row>
    <row r="1926" spans="1:4" x14ac:dyDescent="0.25">
      <c r="A1926" t="s">
        <v>25246</v>
      </c>
      <c r="B1926" t="s">
        <v>25247</v>
      </c>
      <c r="C1926" t="s">
        <v>56762</v>
      </c>
      <c r="D1926" t="s">
        <v>47873</v>
      </c>
    </row>
    <row r="1927" spans="1:4" x14ac:dyDescent="0.25">
      <c r="A1927" t="s">
        <v>31218</v>
      </c>
      <c r="B1927" t="s">
        <v>31219</v>
      </c>
      <c r="C1927" t="s">
        <v>58905</v>
      </c>
      <c r="D1927" t="s">
        <v>47873</v>
      </c>
    </row>
    <row r="1928" spans="1:4" x14ac:dyDescent="0.25">
      <c r="A1928" t="s">
        <v>19936</v>
      </c>
      <c r="B1928" t="s">
        <v>19937</v>
      </c>
      <c r="C1928" t="s">
        <v>54830</v>
      </c>
      <c r="D1928" t="s">
        <v>47873</v>
      </c>
    </row>
    <row r="1929" spans="1:4" x14ac:dyDescent="0.25">
      <c r="A1929" t="s">
        <v>36524</v>
      </c>
      <c r="B1929" t="s">
        <v>36525</v>
      </c>
      <c r="C1929" t="s">
        <v>60933</v>
      </c>
      <c r="D1929" t="s">
        <v>47873</v>
      </c>
    </row>
    <row r="1930" spans="1:4" x14ac:dyDescent="0.25">
      <c r="A1930" t="s">
        <v>30060</v>
      </c>
      <c r="B1930" t="s">
        <v>30061</v>
      </c>
      <c r="C1930" t="s">
        <v>58483</v>
      </c>
      <c r="D1930" t="s">
        <v>47873</v>
      </c>
    </row>
    <row r="1931" spans="1:4" x14ac:dyDescent="0.25">
      <c r="A1931" t="s">
        <v>20953</v>
      </c>
      <c r="B1931" t="s">
        <v>20954</v>
      </c>
      <c r="C1931" t="s">
        <v>55180</v>
      </c>
      <c r="D1931" t="s">
        <v>47873</v>
      </c>
    </row>
    <row r="1932" spans="1:4" x14ac:dyDescent="0.25">
      <c r="A1932" t="s">
        <v>25611</v>
      </c>
      <c r="B1932" t="s">
        <v>25612</v>
      </c>
      <c r="C1932" t="s">
        <v>56899</v>
      </c>
      <c r="D1932" t="s">
        <v>47873</v>
      </c>
    </row>
    <row r="1933" spans="1:4" x14ac:dyDescent="0.25">
      <c r="A1933" t="s">
        <v>29871</v>
      </c>
      <c r="B1933" t="s">
        <v>29872</v>
      </c>
      <c r="C1933" t="s">
        <v>58415</v>
      </c>
      <c r="D1933" t="s">
        <v>47873</v>
      </c>
    </row>
    <row r="1934" spans="1:4" x14ac:dyDescent="0.25">
      <c r="A1934" t="s">
        <v>31036</v>
      </c>
      <c r="B1934" t="s">
        <v>31037</v>
      </c>
      <c r="C1934" t="s">
        <v>58839</v>
      </c>
      <c r="D1934" t="s">
        <v>47873</v>
      </c>
    </row>
    <row r="1935" spans="1:4" x14ac:dyDescent="0.25">
      <c r="A1935" t="s">
        <v>32946</v>
      </c>
      <c r="B1935" t="s">
        <v>32947</v>
      </c>
      <c r="C1935"/>
      <c r="D1935" t="s">
        <v>47880</v>
      </c>
    </row>
    <row r="1936" spans="1:4" x14ac:dyDescent="0.25">
      <c r="A1936" t="s">
        <v>32944</v>
      </c>
      <c r="B1936" t="s">
        <v>32945</v>
      </c>
      <c r="C1936"/>
      <c r="D1936" t="s">
        <v>47880</v>
      </c>
    </row>
    <row r="1937" spans="1:4" x14ac:dyDescent="0.25">
      <c r="A1937" t="s">
        <v>9498</v>
      </c>
      <c r="B1937" t="s">
        <v>9499</v>
      </c>
      <c r="C1937" t="s">
        <v>50994</v>
      </c>
      <c r="D1937" t="s">
        <v>47873</v>
      </c>
    </row>
    <row r="1938" spans="1:4" x14ac:dyDescent="0.25">
      <c r="A1938" t="s">
        <v>23852</v>
      </c>
      <c r="B1938" t="s">
        <v>23853</v>
      </c>
      <c r="C1938" t="s">
        <v>56254</v>
      </c>
      <c r="D1938" t="s">
        <v>47873</v>
      </c>
    </row>
    <row r="1939" spans="1:4" x14ac:dyDescent="0.25">
      <c r="A1939" t="s">
        <v>3440</v>
      </c>
      <c r="B1939" t="s">
        <v>3441</v>
      </c>
      <c r="C1939" t="s">
        <v>48807</v>
      </c>
      <c r="D1939" t="s">
        <v>47873</v>
      </c>
    </row>
    <row r="1940" spans="1:4" x14ac:dyDescent="0.25">
      <c r="A1940" t="s">
        <v>6685</v>
      </c>
      <c r="B1940" t="s">
        <v>6686</v>
      </c>
      <c r="C1940"/>
      <c r="D1940" t="s">
        <v>47880</v>
      </c>
    </row>
    <row r="1941" spans="1:4" x14ac:dyDescent="0.25">
      <c r="A1941" t="s">
        <v>41670</v>
      </c>
      <c r="B1941" t="s">
        <v>41671</v>
      </c>
      <c r="C1941"/>
      <c r="D1941" t="s">
        <v>47880</v>
      </c>
    </row>
    <row r="1942" spans="1:4" x14ac:dyDescent="0.25">
      <c r="A1942" t="s">
        <v>4523</v>
      </c>
      <c r="B1942" t="s">
        <v>4524</v>
      </c>
      <c r="C1942" t="s">
        <v>49218</v>
      </c>
      <c r="D1942" t="s">
        <v>47873</v>
      </c>
    </row>
    <row r="1943" spans="1:4" x14ac:dyDescent="0.25">
      <c r="A1943" t="s">
        <v>30299</v>
      </c>
      <c r="B1943" t="s">
        <v>30300</v>
      </c>
      <c r="C1943"/>
      <c r="D1943" t="s">
        <v>47880</v>
      </c>
    </row>
    <row r="1944" spans="1:4" x14ac:dyDescent="0.25">
      <c r="A1944" t="s">
        <v>8181</v>
      </c>
      <c r="B1944" t="s">
        <v>8182</v>
      </c>
      <c r="C1944" t="s">
        <v>50546</v>
      </c>
      <c r="D1944" t="s">
        <v>47873</v>
      </c>
    </row>
    <row r="1945" spans="1:4" x14ac:dyDescent="0.25">
      <c r="A1945" t="s">
        <v>6216</v>
      </c>
      <c r="B1945" t="s">
        <v>6217</v>
      </c>
      <c r="C1945" t="s">
        <v>49827</v>
      </c>
      <c r="D1945" t="s">
        <v>47873</v>
      </c>
    </row>
    <row r="1946" spans="1:4" x14ac:dyDescent="0.25">
      <c r="A1946" t="s">
        <v>6196</v>
      </c>
      <c r="B1946" t="s">
        <v>6197</v>
      </c>
      <c r="C1946"/>
      <c r="D1946" t="s">
        <v>47880</v>
      </c>
    </row>
    <row r="1947" spans="1:4" x14ac:dyDescent="0.25">
      <c r="A1947" t="s">
        <v>28232</v>
      </c>
      <c r="B1947" t="s">
        <v>28233</v>
      </c>
      <c r="C1947" t="s">
        <v>57832</v>
      </c>
      <c r="D1947" t="s">
        <v>47873</v>
      </c>
    </row>
    <row r="1948" spans="1:4" x14ac:dyDescent="0.25">
      <c r="A1948" t="s">
        <v>45587</v>
      </c>
      <c r="B1948" t="s">
        <v>45588</v>
      </c>
      <c r="C1948" t="s">
        <v>64562</v>
      </c>
      <c r="D1948" t="s">
        <v>47873</v>
      </c>
    </row>
    <row r="1949" spans="1:4" x14ac:dyDescent="0.25">
      <c r="A1949" t="s">
        <v>32529</v>
      </c>
      <c r="B1949" t="s">
        <v>32530</v>
      </c>
      <c r="C1949" t="s">
        <v>59386</v>
      </c>
      <c r="D1949" t="s">
        <v>47873</v>
      </c>
    </row>
    <row r="1950" spans="1:4" x14ac:dyDescent="0.25">
      <c r="A1950" t="s">
        <v>1849</v>
      </c>
      <c r="B1950" t="s">
        <v>1850</v>
      </c>
      <c r="C1950" t="s">
        <v>48249</v>
      </c>
      <c r="D1950" t="s">
        <v>47873</v>
      </c>
    </row>
    <row r="1951" spans="1:4" x14ac:dyDescent="0.25">
      <c r="A1951" t="s">
        <v>9913</v>
      </c>
      <c r="B1951" t="s">
        <v>9914</v>
      </c>
      <c r="C1951"/>
      <c r="D1951" t="s">
        <v>47880</v>
      </c>
    </row>
    <row r="1952" spans="1:4" x14ac:dyDescent="0.25">
      <c r="A1952" t="s">
        <v>11178</v>
      </c>
      <c r="B1952" t="s">
        <v>11179</v>
      </c>
      <c r="C1952"/>
      <c r="D1952" t="s">
        <v>47873</v>
      </c>
    </row>
    <row r="1953" spans="1:4" x14ac:dyDescent="0.25">
      <c r="A1953" t="s">
        <v>46153</v>
      </c>
      <c r="B1953" t="s">
        <v>46154</v>
      </c>
      <c r="C1953"/>
      <c r="D1953" t="s">
        <v>47880</v>
      </c>
    </row>
    <row r="1954" spans="1:4" x14ac:dyDescent="0.25">
      <c r="A1954" t="s">
        <v>25035</v>
      </c>
      <c r="B1954" t="s">
        <v>25036</v>
      </c>
      <c r="C1954" t="s">
        <v>56685</v>
      </c>
      <c r="D1954" t="s">
        <v>47873</v>
      </c>
    </row>
    <row r="1955" spans="1:4" x14ac:dyDescent="0.25">
      <c r="A1955" t="s">
        <v>35997</v>
      </c>
      <c r="B1955" t="s">
        <v>35998</v>
      </c>
      <c r="C1955"/>
      <c r="D1955" t="s">
        <v>47880</v>
      </c>
    </row>
    <row r="1956" spans="1:4" x14ac:dyDescent="0.25">
      <c r="A1956" t="s">
        <v>26414</v>
      </c>
      <c r="B1956" t="s">
        <v>26415</v>
      </c>
      <c r="C1956"/>
      <c r="D1956" t="s">
        <v>47880</v>
      </c>
    </row>
    <row r="1957" spans="1:4" x14ac:dyDescent="0.25">
      <c r="A1957" t="s">
        <v>21823</v>
      </c>
      <c r="B1957" t="s">
        <v>21824</v>
      </c>
      <c r="C1957" t="s">
        <v>55495</v>
      </c>
      <c r="D1957" t="s">
        <v>47873</v>
      </c>
    </row>
    <row r="1958" spans="1:4" x14ac:dyDescent="0.25">
      <c r="A1958" t="s">
        <v>32407</v>
      </c>
      <c r="B1958" t="s">
        <v>32408</v>
      </c>
      <c r="C1958" t="s">
        <v>59341</v>
      </c>
      <c r="D1958" t="s">
        <v>47873</v>
      </c>
    </row>
    <row r="1959" spans="1:4" x14ac:dyDescent="0.25">
      <c r="A1959" t="s">
        <v>5376</v>
      </c>
      <c r="B1959" t="s">
        <v>5377</v>
      </c>
      <c r="C1959" t="s">
        <v>49533</v>
      </c>
      <c r="D1959" t="s">
        <v>47873</v>
      </c>
    </row>
    <row r="1960" spans="1:4" x14ac:dyDescent="0.25">
      <c r="A1960" t="s">
        <v>47257</v>
      </c>
      <c r="B1960" t="s">
        <v>47258</v>
      </c>
      <c r="C1960" t="s">
        <v>65148</v>
      </c>
      <c r="D1960" t="s">
        <v>47873</v>
      </c>
    </row>
    <row r="1961" spans="1:4" x14ac:dyDescent="0.25">
      <c r="A1961" t="s">
        <v>25537</v>
      </c>
      <c r="B1961" t="s">
        <v>25538</v>
      </c>
      <c r="C1961" t="s">
        <v>56871</v>
      </c>
      <c r="D1961" t="s">
        <v>47873</v>
      </c>
    </row>
    <row r="1962" spans="1:4" x14ac:dyDescent="0.25">
      <c r="A1962" t="s">
        <v>6581</v>
      </c>
      <c r="B1962" t="s">
        <v>6582</v>
      </c>
      <c r="C1962" t="s">
        <v>49953</v>
      </c>
      <c r="D1962" t="s">
        <v>47873</v>
      </c>
    </row>
    <row r="1963" spans="1:4" x14ac:dyDescent="0.25">
      <c r="A1963" t="s">
        <v>11484</v>
      </c>
      <c r="B1963" t="s">
        <v>11485</v>
      </c>
      <c r="C1963" t="s">
        <v>51700</v>
      </c>
      <c r="D1963" t="s">
        <v>47873</v>
      </c>
    </row>
    <row r="1964" spans="1:4" x14ac:dyDescent="0.25">
      <c r="A1964" t="s">
        <v>11276</v>
      </c>
      <c r="B1964" t="s">
        <v>11277</v>
      </c>
      <c r="C1964"/>
      <c r="D1964" t="s">
        <v>47880</v>
      </c>
    </row>
    <row r="1965" spans="1:4" x14ac:dyDescent="0.25">
      <c r="A1965" t="s">
        <v>45240</v>
      </c>
      <c r="B1965" t="s">
        <v>45241</v>
      </c>
      <c r="C1965"/>
      <c r="D1965" t="s">
        <v>47880</v>
      </c>
    </row>
    <row r="1966" spans="1:4" x14ac:dyDescent="0.25">
      <c r="A1966" t="s">
        <v>9031</v>
      </c>
      <c r="B1966" t="s">
        <v>9032</v>
      </c>
      <c r="C1966"/>
      <c r="D1966" t="s">
        <v>47880</v>
      </c>
    </row>
    <row r="1967" spans="1:4" x14ac:dyDescent="0.25">
      <c r="A1967" t="s">
        <v>28354</v>
      </c>
      <c r="B1967" t="s">
        <v>28355</v>
      </c>
      <c r="C1967"/>
      <c r="D1967" t="s">
        <v>47880</v>
      </c>
    </row>
    <row r="1968" spans="1:4" x14ac:dyDescent="0.25">
      <c r="A1968" t="s">
        <v>24315</v>
      </c>
      <c r="B1968" t="s">
        <v>24316</v>
      </c>
      <c r="C1968"/>
      <c r="D1968" t="s">
        <v>47880</v>
      </c>
    </row>
    <row r="1969" spans="1:4" x14ac:dyDescent="0.25">
      <c r="A1969" t="s">
        <v>42875</v>
      </c>
      <c r="B1969" t="s">
        <v>24316</v>
      </c>
      <c r="C1969"/>
      <c r="D1969" t="s">
        <v>47880</v>
      </c>
    </row>
    <row r="1970" spans="1:4" x14ac:dyDescent="0.25">
      <c r="A1970" t="s">
        <v>45050</v>
      </c>
      <c r="B1970" t="s">
        <v>45051</v>
      </c>
      <c r="C1970"/>
      <c r="D1970" t="s">
        <v>47880</v>
      </c>
    </row>
    <row r="1971" spans="1:4" x14ac:dyDescent="0.25">
      <c r="A1971" t="s">
        <v>15138</v>
      </c>
      <c r="B1971" t="s">
        <v>15139</v>
      </c>
      <c r="C1971"/>
      <c r="D1971" t="s">
        <v>47880</v>
      </c>
    </row>
    <row r="1972" spans="1:4" x14ac:dyDescent="0.25">
      <c r="A1972" t="s">
        <v>15642</v>
      </c>
      <c r="B1972" t="s">
        <v>15643</v>
      </c>
      <c r="C1972" t="s">
        <v>53284</v>
      </c>
      <c r="D1972" t="s">
        <v>47873</v>
      </c>
    </row>
    <row r="1973" spans="1:4" x14ac:dyDescent="0.25">
      <c r="A1973" t="s">
        <v>9400</v>
      </c>
      <c r="B1973" t="s">
        <v>9401</v>
      </c>
      <c r="C1973"/>
      <c r="D1973" t="s">
        <v>47880</v>
      </c>
    </row>
    <row r="1974" spans="1:4" x14ac:dyDescent="0.25">
      <c r="A1974" t="s">
        <v>35667</v>
      </c>
      <c r="B1974" t="s">
        <v>35668</v>
      </c>
      <c r="C1974" t="s">
        <v>60589</v>
      </c>
      <c r="D1974" t="s">
        <v>47873</v>
      </c>
    </row>
    <row r="1975" spans="1:4" x14ac:dyDescent="0.25">
      <c r="A1975" t="s">
        <v>32111</v>
      </c>
      <c r="B1975" t="s">
        <v>32112</v>
      </c>
      <c r="C1975" t="s">
        <v>59230</v>
      </c>
      <c r="D1975" t="s">
        <v>47873</v>
      </c>
    </row>
    <row r="1976" spans="1:4" x14ac:dyDescent="0.25">
      <c r="A1976" t="s">
        <v>1332</v>
      </c>
      <c r="B1976" t="s">
        <v>1333</v>
      </c>
      <c r="C1976" t="s">
        <v>48070</v>
      </c>
      <c r="D1976" t="s">
        <v>47873</v>
      </c>
    </row>
    <row r="1977" spans="1:4" x14ac:dyDescent="0.25">
      <c r="A1977" t="s">
        <v>7514</v>
      </c>
      <c r="B1977" t="s">
        <v>7515</v>
      </c>
      <c r="C1977"/>
      <c r="D1977" t="s">
        <v>47880</v>
      </c>
    </row>
    <row r="1978" spans="1:4" x14ac:dyDescent="0.25">
      <c r="A1978" t="s">
        <v>17720</v>
      </c>
      <c r="B1978" t="s">
        <v>17721</v>
      </c>
      <c r="C1978"/>
      <c r="D1978" t="s">
        <v>47880</v>
      </c>
    </row>
    <row r="1979" spans="1:4" x14ac:dyDescent="0.25">
      <c r="A1979" t="s">
        <v>5880</v>
      </c>
      <c r="B1979" t="s">
        <v>5881</v>
      </c>
      <c r="C1979"/>
      <c r="D1979" t="s">
        <v>47880</v>
      </c>
    </row>
    <row r="1980" spans="1:4" x14ac:dyDescent="0.25">
      <c r="A1980" t="s">
        <v>44359</v>
      </c>
      <c r="B1980" t="s">
        <v>44360</v>
      </c>
      <c r="C1980" t="s">
        <v>64123</v>
      </c>
      <c r="D1980" t="s">
        <v>47873</v>
      </c>
    </row>
    <row r="1981" spans="1:4" x14ac:dyDescent="0.25">
      <c r="A1981" t="s">
        <v>41232</v>
      </c>
      <c r="B1981" t="s">
        <v>41233</v>
      </c>
      <c r="C1981" t="s">
        <v>62961</v>
      </c>
      <c r="D1981" t="s">
        <v>47873</v>
      </c>
    </row>
    <row r="1982" spans="1:4" x14ac:dyDescent="0.25">
      <c r="A1982" t="s">
        <v>44401</v>
      </c>
      <c r="B1982" t="s">
        <v>44402</v>
      </c>
      <c r="C1982" t="s">
        <v>64138</v>
      </c>
      <c r="D1982" t="s">
        <v>47873</v>
      </c>
    </row>
    <row r="1983" spans="1:4" x14ac:dyDescent="0.25">
      <c r="A1983" t="s">
        <v>10990</v>
      </c>
      <c r="B1983" t="s">
        <v>10991</v>
      </c>
      <c r="C1983" t="s">
        <v>51527</v>
      </c>
      <c r="D1983" t="s">
        <v>47873</v>
      </c>
    </row>
    <row r="1984" spans="1:4" x14ac:dyDescent="0.25">
      <c r="A1984" t="s">
        <v>26771</v>
      </c>
      <c r="B1984" t="s">
        <v>26772</v>
      </c>
      <c r="C1984"/>
      <c r="D1984" t="s">
        <v>47880</v>
      </c>
    </row>
    <row r="1985" spans="1:4" x14ac:dyDescent="0.25">
      <c r="A1985" t="s">
        <v>42336</v>
      </c>
      <c r="B1985" t="s">
        <v>42337</v>
      </c>
      <c r="C1985" t="s">
        <v>63430</v>
      </c>
      <c r="D1985" t="s">
        <v>47873</v>
      </c>
    </row>
    <row r="1986" spans="1:4" x14ac:dyDescent="0.25">
      <c r="A1986" t="s">
        <v>4537</v>
      </c>
      <c r="B1986" t="s">
        <v>4538</v>
      </c>
      <c r="C1986" t="s">
        <v>49225</v>
      </c>
      <c r="D1986" t="s">
        <v>47873</v>
      </c>
    </row>
    <row r="1987" spans="1:4" x14ac:dyDescent="0.25">
      <c r="A1987" t="s">
        <v>7797</v>
      </c>
      <c r="B1987" t="s">
        <v>7798</v>
      </c>
      <c r="C1987"/>
      <c r="D1987" t="s">
        <v>47880</v>
      </c>
    </row>
    <row r="1988" spans="1:4" x14ac:dyDescent="0.25">
      <c r="A1988" t="s">
        <v>7793</v>
      </c>
      <c r="B1988" t="s">
        <v>7794</v>
      </c>
      <c r="C1988"/>
      <c r="D1988" t="s">
        <v>47880</v>
      </c>
    </row>
    <row r="1989" spans="1:4" x14ac:dyDescent="0.25">
      <c r="A1989" t="s">
        <v>11284</v>
      </c>
      <c r="B1989" t="s">
        <v>11285</v>
      </c>
      <c r="C1989" t="s">
        <v>51636</v>
      </c>
      <c r="D1989" t="s">
        <v>47873</v>
      </c>
    </row>
    <row r="1990" spans="1:4" x14ac:dyDescent="0.25">
      <c r="A1990" t="s">
        <v>30289</v>
      </c>
      <c r="B1990" t="s">
        <v>30290</v>
      </c>
      <c r="C1990" t="s">
        <v>58568</v>
      </c>
      <c r="D1990" t="s">
        <v>47873</v>
      </c>
    </row>
    <row r="1991" spans="1:4" x14ac:dyDescent="0.25">
      <c r="A1991" t="s">
        <v>47412</v>
      </c>
      <c r="B1991" t="s">
        <v>47413</v>
      </c>
      <c r="C1991" t="s">
        <v>65201</v>
      </c>
      <c r="D1991" t="s">
        <v>47873</v>
      </c>
    </row>
    <row r="1992" spans="1:4" x14ac:dyDescent="0.25">
      <c r="A1992" t="s">
        <v>39173</v>
      </c>
      <c r="B1992" t="s">
        <v>39174</v>
      </c>
      <c r="C1992" t="s">
        <v>62024</v>
      </c>
      <c r="D1992" t="s">
        <v>47873</v>
      </c>
    </row>
    <row r="1993" spans="1:4" x14ac:dyDescent="0.25">
      <c r="A1993" t="s">
        <v>39446</v>
      </c>
      <c r="B1993" t="s">
        <v>39447</v>
      </c>
      <c r="C1993" t="s">
        <v>62148</v>
      </c>
      <c r="D1993" t="s">
        <v>47873</v>
      </c>
    </row>
    <row r="1994" spans="1:4" x14ac:dyDescent="0.25">
      <c r="A1994" t="s">
        <v>44789</v>
      </c>
      <c r="B1994" t="s">
        <v>44790</v>
      </c>
      <c r="C1994" t="s">
        <v>64284</v>
      </c>
      <c r="D1994" t="s">
        <v>47873</v>
      </c>
    </row>
    <row r="1995" spans="1:4" x14ac:dyDescent="0.25">
      <c r="A1995" t="s">
        <v>39666</v>
      </c>
      <c r="B1995" t="s">
        <v>39667</v>
      </c>
      <c r="C1995" t="s">
        <v>62249</v>
      </c>
      <c r="D1995" t="s">
        <v>47873</v>
      </c>
    </row>
    <row r="1996" spans="1:4" x14ac:dyDescent="0.25">
      <c r="A1996" t="s">
        <v>36298</v>
      </c>
      <c r="B1996" t="s">
        <v>36299</v>
      </c>
      <c r="C1996" t="s">
        <v>60841</v>
      </c>
      <c r="D1996" t="s">
        <v>47873</v>
      </c>
    </row>
    <row r="1997" spans="1:4" x14ac:dyDescent="0.25">
      <c r="A1997" t="s">
        <v>7552</v>
      </c>
      <c r="B1997" t="s">
        <v>7553</v>
      </c>
      <c r="C1997" t="s">
        <v>50306</v>
      </c>
      <c r="D1997" t="s">
        <v>47873</v>
      </c>
    </row>
    <row r="1998" spans="1:4" x14ac:dyDescent="0.25">
      <c r="A1998" t="s">
        <v>876</v>
      </c>
      <c r="B1998" t="s">
        <v>877</v>
      </c>
      <c r="C1998"/>
      <c r="D1998" t="s">
        <v>47873</v>
      </c>
    </row>
    <row r="1999" spans="1:4" x14ac:dyDescent="0.25">
      <c r="A1999" t="s">
        <v>13563</v>
      </c>
      <c r="B1999" t="s">
        <v>13564</v>
      </c>
      <c r="C1999" t="s">
        <v>52504</v>
      </c>
      <c r="D1999" t="s">
        <v>47873</v>
      </c>
    </row>
    <row r="2000" spans="1:4" x14ac:dyDescent="0.25">
      <c r="A2000" t="s">
        <v>39253</v>
      </c>
      <c r="B2000" t="s">
        <v>39254</v>
      </c>
      <c r="C2000" t="s">
        <v>62061</v>
      </c>
      <c r="D2000" t="s">
        <v>47873</v>
      </c>
    </row>
    <row r="2001" spans="1:4" x14ac:dyDescent="0.25">
      <c r="A2001" t="s">
        <v>13579</v>
      </c>
      <c r="B2001" t="s">
        <v>13580</v>
      </c>
      <c r="C2001" t="s">
        <v>52512</v>
      </c>
      <c r="D2001" t="s">
        <v>47873</v>
      </c>
    </row>
    <row r="2002" spans="1:4" x14ac:dyDescent="0.25">
      <c r="A2002" t="s">
        <v>40967</v>
      </c>
      <c r="B2002" t="s">
        <v>40968</v>
      </c>
      <c r="C2002" t="s">
        <v>62840</v>
      </c>
      <c r="D2002" t="s">
        <v>47873</v>
      </c>
    </row>
    <row r="2003" spans="1:4" x14ac:dyDescent="0.25">
      <c r="A2003" t="s">
        <v>37534</v>
      </c>
      <c r="B2003" t="s">
        <v>37535</v>
      </c>
      <c r="C2003" t="s">
        <v>61318</v>
      </c>
      <c r="D2003" t="s">
        <v>47873</v>
      </c>
    </row>
    <row r="2004" spans="1:4" x14ac:dyDescent="0.25">
      <c r="A2004" t="s">
        <v>31011</v>
      </c>
      <c r="B2004" t="s">
        <v>31012</v>
      </c>
      <c r="C2004" t="s">
        <v>58827</v>
      </c>
      <c r="D2004" t="s">
        <v>47873</v>
      </c>
    </row>
    <row r="2005" spans="1:4" x14ac:dyDescent="0.25">
      <c r="A2005" t="s">
        <v>39059</v>
      </c>
      <c r="B2005" t="s">
        <v>39060</v>
      </c>
      <c r="C2005" t="s">
        <v>61972</v>
      </c>
      <c r="D2005" t="s">
        <v>47873</v>
      </c>
    </row>
    <row r="2006" spans="1:4" x14ac:dyDescent="0.25">
      <c r="A2006" t="s">
        <v>39604</v>
      </c>
      <c r="B2006" t="s">
        <v>39605</v>
      </c>
      <c r="C2006" t="s">
        <v>62223</v>
      </c>
      <c r="D2006" t="s">
        <v>47873</v>
      </c>
    </row>
    <row r="2007" spans="1:4" x14ac:dyDescent="0.25">
      <c r="A2007" t="s">
        <v>47779</v>
      </c>
      <c r="B2007" t="s">
        <v>47780</v>
      </c>
      <c r="C2007" t="s">
        <v>65322</v>
      </c>
      <c r="D2007" t="s">
        <v>47873</v>
      </c>
    </row>
    <row r="2008" spans="1:4" x14ac:dyDescent="0.25">
      <c r="A2008" t="s">
        <v>9661</v>
      </c>
      <c r="B2008" t="s">
        <v>9662</v>
      </c>
      <c r="C2008" t="s">
        <v>51052</v>
      </c>
      <c r="D2008" t="s">
        <v>47873</v>
      </c>
    </row>
    <row r="2009" spans="1:4" x14ac:dyDescent="0.25">
      <c r="A2009" t="s">
        <v>12643</v>
      </c>
      <c r="B2009" t="s">
        <v>12644</v>
      </c>
      <c r="C2009" t="s">
        <v>52141</v>
      </c>
      <c r="D2009" t="s">
        <v>47873</v>
      </c>
    </row>
    <row r="2010" spans="1:4" x14ac:dyDescent="0.25">
      <c r="A2010" t="s">
        <v>40763</v>
      </c>
      <c r="B2010" t="s">
        <v>40764</v>
      </c>
      <c r="C2010" t="s">
        <v>62747</v>
      </c>
      <c r="D2010" t="s">
        <v>47873</v>
      </c>
    </row>
    <row r="2011" spans="1:4" x14ac:dyDescent="0.25">
      <c r="A2011" t="s">
        <v>39366</v>
      </c>
      <c r="B2011" t="s">
        <v>39367</v>
      </c>
      <c r="C2011" t="s">
        <v>62112</v>
      </c>
      <c r="D2011" t="s">
        <v>47873</v>
      </c>
    </row>
    <row r="2012" spans="1:4" x14ac:dyDescent="0.25">
      <c r="A2012" t="s">
        <v>16652</v>
      </c>
      <c r="B2012" t="s">
        <v>16653</v>
      </c>
      <c r="C2012" t="s">
        <v>53658</v>
      </c>
      <c r="D2012" t="s">
        <v>47873</v>
      </c>
    </row>
    <row r="2013" spans="1:4" x14ac:dyDescent="0.25">
      <c r="A2013" t="s">
        <v>10610</v>
      </c>
      <c r="B2013" t="s">
        <v>10611</v>
      </c>
      <c r="C2013" t="s">
        <v>51390</v>
      </c>
      <c r="D2013" t="s">
        <v>47873</v>
      </c>
    </row>
    <row r="2014" spans="1:4" x14ac:dyDescent="0.25">
      <c r="A2014" t="s">
        <v>39400</v>
      </c>
      <c r="B2014" t="s">
        <v>39401</v>
      </c>
      <c r="C2014" t="s">
        <v>62129</v>
      </c>
      <c r="D2014" t="s">
        <v>47873</v>
      </c>
    </row>
    <row r="2015" spans="1:4" x14ac:dyDescent="0.25">
      <c r="A2015" t="s">
        <v>39322</v>
      </c>
      <c r="B2015" t="s">
        <v>39323</v>
      </c>
      <c r="C2015" t="s">
        <v>62092</v>
      </c>
      <c r="D2015" t="s">
        <v>47873</v>
      </c>
    </row>
    <row r="2016" spans="1:4" x14ac:dyDescent="0.25">
      <c r="A2016" t="s">
        <v>22388</v>
      </c>
      <c r="B2016" t="s">
        <v>22389</v>
      </c>
      <c r="C2016" t="s">
        <v>55710</v>
      </c>
      <c r="D2016" t="s">
        <v>47873</v>
      </c>
    </row>
    <row r="2017" spans="1:4" x14ac:dyDescent="0.25">
      <c r="A2017" t="s">
        <v>38094</v>
      </c>
      <c r="B2017" t="s">
        <v>38095</v>
      </c>
      <c r="C2017" t="s">
        <v>61546</v>
      </c>
      <c r="D2017" t="s">
        <v>47873</v>
      </c>
    </row>
    <row r="2018" spans="1:4" x14ac:dyDescent="0.25">
      <c r="A2018" t="s">
        <v>38835</v>
      </c>
      <c r="B2018" t="s">
        <v>38836</v>
      </c>
      <c r="C2018" t="s">
        <v>61871</v>
      </c>
      <c r="D2018" t="s">
        <v>47873</v>
      </c>
    </row>
    <row r="2019" spans="1:4" x14ac:dyDescent="0.25">
      <c r="A2019" t="s">
        <v>40092</v>
      </c>
      <c r="B2019" t="s">
        <v>40093</v>
      </c>
      <c r="C2019" t="s">
        <v>62449</v>
      </c>
      <c r="D2019" t="s">
        <v>47873</v>
      </c>
    </row>
    <row r="2020" spans="1:4" x14ac:dyDescent="0.25">
      <c r="A2020" t="s">
        <v>39529</v>
      </c>
      <c r="B2020" t="s">
        <v>39530</v>
      </c>
      <c r="C2020" t="s">
        <v>62189</v>
      </c>
      <c r="D2020" t="s">
        <v>47873</v>
      </c>
    </row>
    <row r="2021" spans="1:4" x14ac:dyDescent="0.25">
      <c r="A2021" t="s">
        <v>40908</v>
      </c>
      <c r="B2021" t="s">
        <v>40909</v>
      </c>
      <c r="C2021" t="s">
        <v>62814</v>
      </c>
      <c r="D2021" t="s">
        <v>47873</v>
      </c>
    </row>
    <row r="2022" spans="1:4" x14ac:dyDescent="0.25">
      <c r="A2022" t="s">
        <v>2458</v>
      </c>
      <c r="B2022" t="s">
        <v>2459</v>
      </c>
      <c r="C2022" t="s">
        <v>48455</v>
      </c>
      <c r="D2022" t="s">
        <v>47873</v>
      </c>
    </row>
    <row r="2023" spans="1:4" x14ac:dyDescent="0.25">
      <c r="A2023" t="s">
        <v>24959</v>
      </c>
      <c r="B2023" t="s">
        <v>24960</v>
      </c>
      <c r="C2023" t="s">
        <v>56654</v>
      </c>
      <c r="D2023" t="s">
        <v>47873</v>
      </c>
    </row>
    <row r="2024" spans="1:4" x14ac:dyDescent="0.25">
      <c r="A2024" t="s">
        <v>1613</v>
      </c>
      <c r="B2024" t="s">
        <v>1614</v>
      </c>
      <c r="C2024"/>
      <c r="D2024" t="s">
        <v>47880</v>
      </c>
    </row>
    <row r="2025" spans="1:4" x14ac:dyDescent="0.25">
      <c r="A2025" t="s">
        <v>39535</v>
      </c>
      <c r="B2025" t="s">
        <v>1614</v>
      </c>
      <c r="C2025"/>
      <c r="D2025" t="s">
        <v>47880</v>
      </c>
    </row>
    <row r="2026" spans="1:4" x14ac:dyDescent="0.25">
      <c r="A2026" t="s">
        <v>14023</v>
      </c>
      <c r="B2026" t="s">
        <v>14024</v>
      </c>
      <c r="C2026" t="s">
        <v>52678</v>
      </c>
      <c r="D2026" t="s">
        <v>47873</v>
      </c>
    </row>
    <row r="2027" spans="1:4" x14ac:dyDescent="0.25">
      <c r="A2027" t="s">
        <v>30834</v>
      </c>
      <c r="B2027" t="s">
        <v>30835</v>
      </c>
      <c r="C2027" t="s">
        <v>58756</v>
      </c>
      <c r="D2027" t="s">
        <v>47873</v>
      </c>
    </row>
    <row r="2028" spans="1:4" x14ac:dyDescent="0.25">
      <c r="A2028" t="s">
        <v>33433</v>
      </c>
      <c r="B2028" t="s">
        <v>33434</v>
      </c>
      <c r="C2028" t="s">
        <v>59743</v>
      </c>
      <c r="D2028" t="s">
        <v>47873</v>
      </c>
    </row>
    <row r="2029" spans="1:4" x14ac:dyDescent="0.25">
      <c r="A2029" t="s">
        <v>4746</v>
      </c>
      <c r="B2029" t="s">
        <v>4747</v>
      </c>
      <c r="C2029" t="s">
        <v>49305</v>
      </c>
      <c r="D2029" t="s">
        <v>47873</v>
      </c>
    </row>
    <row r="2030" spans="1:4" x14ac:dyDescent="0.25">
      <c r="A2030" t="s">
        <v>37157</v>
      </c>
      <c r="B2030" t="s">
        <v>37158</v>
      </c>
      <c r="C2030" t="s">
        <v>61179</v>
      </c>
      <c r="D2030" t="s">
        <v>47873</v>
      </c>
    </row>
    <row r="2031" spans="1:4" x14ac:dyDescent="0.25">
      <c r="A2031" t="s">
        <v>6687</v>
      </c>
      <c r="B2031" t="s">
        <v>6688</v>
      </c>
      <c r="C2031"/>
      <c r="D2031" t="s">
        <v>47880</v>
      </c>
    </row>
    <row r="2032" spans="1:4" x14ac:dyDescent="0.25">
      <c r="A2032" t="s">
        <v>6424</v>
      </c>
      <c r="B2032" t="s">
        <v>6425</v>
      </c>
      <c r="C2032" t="s">
        <v>49906</v>
      </c>
      <c r="D2032" t="s">
        <v>47873</v>
      </c>
    </row>
    <row r="2033" spans="1:4" x14ac:dyDescent="0.25">
      <c r="A2033" t="s">
        <v>39193</v>
      </c>
      <c r="B2033" t="s">
        <v>39194</v>
      </c>
      <c r="C2033" t="s">
        <v>62033</v>
      </c>
      <c r="D2033" t="s">
        <v>47873</v>
      </c>
    </row>
    <row r="2034" spans="1:4" x14ac:dyDescent="0.25">
      <c r="A2034" t="s">
        <v>39758</v>
      </c>
      <c r="B2034" t="s">
        <v>39759</v>
      </c>
      <c r="C2034" t="s">
        <v>62291</v>
      </c>
      <c r="D2034" t="s">
        <v>47873</v>
      </c>
    </row>
    <row r="2035" spans="1:4" x14ac:dyDescent="0.25">
      <c r="A2035" t="s">
        <v>39284</v>
      </c>
      <c r="B2035" t="s">
        <v>39285</v>
      </c>
      <c r="C2035" t="s">
        <v>62074</v>
      </c>
      <c r="D2035" t="s">
        <v>47873</v>
      </c>
    </row>
    <row r="2036" spans="1:4" x14ac:dyDescent="0.25">
      <c r="A2036" t="s">
        <v>34290</v>
      </c>
      <c r="B2036" t="s">
        <v>34291</v>
      </c>
      <c r="C2036" t="s">
        <v>60063</v>
      </c>
      <c r="D2036" t="s">
        <v>47873</v>
      </c>
    </row>
    <row r="2037" spans="1:4" x14ac:dyDescent="0.25">
      <c r="A2037" t="s">
        <v>41349</v>
      </c>
      <c r="B2037" t="s">
        <v>41350</v>
      </c>
      <c r="C2037" t="s">
        <v>63007</v>
      </c>
      <c r="D2037" t="s">
        <v>47873</v>
      </c>
    </row>
    <row r="2038" spans="1:4" x14ac:dyDescent="0.25">
      <c r="A2038" t="s">
        <v>27210</v>
      </c>
      <c r="B2038" t="s">
        <v>27211</v>
      </c>
      <c r="C2038"/>
      <c r="D2038" t="s">
        <v>47880</v>
      </c>
    </row>
    <row r="2039" spans="1:4" x14ac:dyDescent="0.25">
      <c r="A2039" t="s">
        <v>44229</v>
      </c>
      <c r="B2039" t="s">
        <v>44230</v>
      </c>
      <c r="C2039"/>
      <c r="D2039" t="s">
        <v>47880</v>
      </c>
    </row>
    <row r="2040" spans="1:4" x14ac:dyDescent="0.25">
      <c r="A2040" t="s">
        <v>45304</v>
      </c>
      <c r="B2040" t="s">
        <v>45305</v>
      </c>
      <c r="C2040"/>
      <c r="D2040" t="s">
        <v>47880</v>
      </c>
    </row>
    <row r="2041" spans="1:4" x14ac:dyDescent="0.25">
      <c r="A2041" t="s">
        <v>13673</v>
      </c>
      <c r="B2041" t="s">
        <v>13674</v>
      </c>
      <c r="C2041" t="s">
        <v>52549</v>
      </c>
      <c r="D2041" t="s">
        <v>47873</v>
      </c>
    </row>
    <row r="2042" spans="1:4" x14ac:dyDescent="0.25">
      <c r="A2042" t="s">
        <v>1024</v>
      </c>
      <c r="B2042" t="s">
        <v>1025</v>
      </c>
      <c r="C2042" t="s">
        <v>47960</v>
      </c>
      <c r="D2042" t="s">
        <v>47873</v>
      </c>
    </row>
    <row r="2043" spans="1:4" x14ac:dyDescent="0.25">
      <c r="A2043" t="s">
        <v>29298</v>
      </c>
      <c r="B2043" t="s">
        <v>29299</v>
      </c>
      <c r="C2043" t="s">
        <v>58215</v>
      </c>
      <c r="D2043" t="s">
        <v>47873</v>
      </c>
    </row>
    <row r="2044" spans="1:4" x14ac:dyDescent="0.25">
      <c r="A2044" t="s">
        <v>21159</v>
      </c>
      <c r="B2044" t="s">
        <v>21160</v>
      </c>
      <c r="C2044"/>
      <c r="D2044" t="s">
        <v>47880</v>
      </c>
    </row>
    <row r="2045" spans="1:4" x14ac:dyDescent="0.25">
      <c r="A2045" t="s">
        <v>31491</v>
      </c>
      <c r="B2045" t="s">
        <v>31492</v>
      </c>
      <c r="C2045"/>
      <c r="D2045" t="s">
        <v>47880</v>
      </c>
    </row>
    <row r="2046" spans="1:4" x14ac:dyDescent="0.25">
      <c r="A2046" t="s">
        <v>43323</v>
      </c>
      <c r="B2046" t="s">
        <v>43324</v>
      </c>
      <c r="C2046" t="s">
        <v>63769</v>
      </c>
      <c r="D2046" t="s">
        <v>47873</v>
      </c>
    </row>
    <row r="2047" spans="1:4" x14ac:dyDescent="0.25">
      <c r="A2047" t="s">
        <v>6961</v>
      </c>
      <c r="B2047" t="s">
        <v>6962</v>
      </c>
      <c r="C2047" t="s">
        <v>50091</v>
      </c>
      <c r="D2047" t="s">
        <v>47873</v>
      </c>
    </row>
    <row r="2048" spans="1:4" x14ac:dyDescent="0.25">
      <c r="A2048" t="s">
        <v>38511</v>
      </c>
      <c r="B2048" t="s">
        <v>38512</v>
      </c>
      <c r="C2048" t="s">
        <v>61720</v>
      </c>
      <c r="D2048" t="s">
        <v>47873</v>
      </c>
    </row>
    <row r="2049" spans="1:4" x14ac:dyDescent="0.25">
      <c r="A2049" t="s">
        <v>34466</v>
      </c>
      <c r="B2049" t="s">
        <v>34467</v>
      </c>
      <c r="C2049" t="s">
        <v>60132</v>
      </c>
      <c r="D2049" t="s">
        <v>47873</v>
      </c>
    </row>
    <row r="2050" spans="1:4" x14ac:dyDescent="0.25">
      <c r="A2050" t="s">
        <v>9672</v>
      </c>
      <c r="B2050" t="s">
        <v>9673</v>
      </c>
      <c r="C2050" t="s">
        <v>51056</v>
      </c>
      <c r="D2050" t="s">
        <v>47873</v>
      </c>
    </row>
    <row r="2051" spans="1:4" x14ac:dyDescent="0.25">
      <c r="A2051" t="s">
        <v>22822</v>
      </c>
      <c r="B2051" t="s">
        <v>22823</v>
      </c>
      <c r="C2051" t="s">
        <v>55865</v>
      </c>
      <c r="D2051" t="s">
        <v>47873</v>
      </c>
    </row>
    <row r="2052" spans="1:4" x14ac:dyDescent="0.25">
      <c r="A2052" t="s">
        <v>38262</v>
      </c>
      <c r="B2052" t="s">
        <v>38263</v>
      </c>
      <c r="C2052" t="s">
        <v>61615</v>
      </c>
      <c r="D2052" t="s">
        <v>47873</v>
      </c>
    </row>
    <row r="2053" spans="1:4" x14ac:dyDescent="0.25">
      <c r="A2053" t="s">
        <v>27887</v>
      </c>
      <c r="B2053" t="s">
        <v>27888</v>
      </c>
      <c r="C2053" t="s">
        <v>57709</v>
      </c>
      <c r="D2053" t="s">
        <v>47873</v>
      </c>
    </row>
    <row r="2054" spans="1:4" x14ac:dyDescent="0.25">
      <c r="A2054" t="s">
        <v>21988</v>
      </c>
      <c r="B2054" t="s">
        <v>21989</v>
      </c>
      <c r="C2054" t="s">
        <v>55555</v>
      </c>
      <c r="D2054" t="s">
        <v>47873</v>
      </c>
    </row>
    <row r="2055" spans="1:4" x14ac:dyDescent="0.25">
      <c r="A2055" t="s">
        <v>42044</v>
      </c>
      <c r="B2055" t="s">
        <v>42045</v>
      </c>
      <c r="C2055" t="s">
        <v>63319</v>
      </c>
      <c r="D2055" t="s">
        <v>47873</v>
      </c>
    </row>
    <row r="2056" spans="1:4" x14ac:dyDescent="0.25">
      <c r="A2056" t="s">
        <v>45254</v>
      </c>
      <c r="B2056" t="s">
        <v>45255</v>
      </c>
      <c r="C2056"/>
      <c r="D2056" t="s">
        <v>47880</v>
      </c>
    </row>
    <row r="2057" spans="1:4" x14ac:dyDescent="0.25">
      <c r="A2057" t="s">
        <v>17487</v>
      </c>
      <c r="B2057" t="s">
        <v>17488</v>
      </c>
      <c r="C2057"/>
      <c r="D2057" t="s">
        <v>47880</v>
      </c>
    </row>
    <row r="2058" spans="1:4" x14ac:dyDescent="0.25">
      <c r="A2058" t="s">
        <v>45379</v>
      </c>
      <c r="B2058" t="s">
        <v>45380</v>
      </c>
      <c r="C2058" t="s">
        <v>64485</v>
      </c>
      <c r="D2058" t="s">
        <v>47873</v>
      </c>
    </row>
    <row r="2059" spans="1:4" x14ac:dyDescent="0.25">
      <c r="A2059" t="s">
        <v>28384</v>
      </c>
      <c r="B2059" t="s">
        <v>28385</v>
      </c>
      <c r="C2059" t="s">
        <v>57886</v>
      </c>
      <c r="D2059" t="s">
        <v>47873</v>
      </c>
    </row>
    <row r="2060" spans="1:4" x14ac:dyDescent="0.25">
      <c r="A2060" t="s">
        <v>14298</v>
      </c>
      <c r="B2060" t="s">
        <v>14299</v>
      </c>
      <c r="C2060" t="s">
        <v>52792</v>
      </c>
      <c r="D2060" t="s">
        <v>47873</v>
      </c>
    </row>
    <row r="2061" spans="1:4" x14ac:dyDescent="0.25">
      <c r="A2061" t="s">
        <v>8727</v>
      </c>
      <c r="B2061" t="s">
        <v>8728</v>
      </c>
      <c r="C2061"/>
      <c r="D2061" t="s">
        <v>47880</v>
      </c>
    </row>
    <row r="2062" spans="1:4" x14ac:dyDescent="0.25">
      <c r="A2062" t="s">
        <v>2649</v>
      </c>
      <c r="B2062" t="s">
        <v>2650</v>
      </c>
      <c r="C2062" t="s">
        <v>48520</v>
      </c>
      <c r="D2062" t="s">
        <v>47873</v>
      </c>
    </row>
    <row r="2063" spans="1:4" x14ac:dyDescent="0.25">
      <c r="A2063" t="s">
        <v>2773</v>
      </c>
      <c r="B2063" t="s">
        <v>2774</v>
      </c>
      <c r="C2063"/>
      <c r="D2063" t="s">
        <v>47880</v>
      </c>
    </row>
    <row r="2064" spans="1:4" x14ac:dyDescent="0.25">
      <c r="A2064" t="s">
        <v>36707</v>
      </c>
      <c r="B2064" t="s">
        <v>36708</v>
      </c>
      <c r="C2064" t="s">
        <v>61003</v>
      </c>
      <c r="D2064" t="s">
        <v>47873</v>
      </c>
    </row>
    <row r="2065" spans="1:4" x14ac:dyDescent="0.25">
      <c r="A2065" t="s">
        <v>40882</v>
      </c>
      <c r="B2065" t="s">
        <v>40883</v>
      </c>
      <c r="C2065" t="s">
        <v>62803</v>
      </c>
      <c r="D2065" t="s">
        <v>47873</v>
      </c>
    </row>
    <row r="2066" spans="1:4" x14ac:dyDescent="0.25">
      <c r="A2066" t="s">
        <v>44855</v>
      </c>
      <c r="B2066" t="s">
        <v>44856</v>
      </c>
      <c r="C2066" t="s">
        <v>64309</v>
      </c>
      <c r="D2066" t="s">
        <v>47873</v>
      </c>
    </row>
    <row r="2067" spans="1:4" x14ac:dyDescent="0.25">
      <c r="A2067" t="s">
        <v>26779</v>
      </c>
      <c r="B2067" t="s">
        <v>26780</v>
      </c>
      <c r="C2067" t="s">
        <v>57318</v>
      </c>
      <c r="D2067" t="s">
        <v>47873</v>
      </c>
    </row>
    <row r="2068" spans="1:4" x14ac:dyDescent="0.25">
      <c r="A2068" t="s">
        <v>19993</v>
      </c>
      <c r="B2068" t="s">
        <v>19994</v>
      </c>
      <c r="C2068" t="s">
        <v>54850</v>
      </c>
      <c r="D2068" t="s">
        <v>47873</v>
      </c>
    </row>
    <row r="2069" spans="1:4" x14ac:dyDescent="0.25">
      <c r="A2069" t="s">
        <v>42413</v>
      </c>
      <c r="B2069" t="s">
        <v>42414</v>
      </c>
      <c r="C2069" t="s">
        <v>63453</v>
      </c>
      <c r="D2069" t="s">
        <v>47873</v>
      </c>
    </row>
    <row r="2070" spans="1:4" x14ac:dyDescent="0.25">
      <c r="A2070" t="s">
        <v>37186</v>
      </c>
      <c r="B2070" t="s">
        <v>37187</v>
      </c>
      <c r="C2070" t="s">
        <v>61191</v>
      </c>
      <c r="D2070" t="s">
        <v>47873</v>
      </c>
    </row>
    <row r="2071" spans="1:4" x14ac:dyDescent="0.25">
      <c r="A2071" t="s">
        <v>34560</v>
      </c>
      <c r="B2071" t="s">
        <v>34561</v>
      </c>
      <c r="C2071"/>
      <c r="D2071" t="s">
        <v>47880</v>
      </c>
    </row>
    <row r="2072" spans="1:4" x14ac:dyDescent="0.25">
      <c r="A2072" t="s">
        <v>34326</v>
      </c>
      <c r="B2072" t="s">
        <v>34327</v>
      </c>
      <c r="C2072" t="s">
        <v>60078</v>
      </c>
      <c r="D2072" t="s">
        <v>47873</v>
      </c>
    </row>
    <row r="2073" spans="1:4" x14ac:dyDescent="0.25">
      <c r="A2073" t="s">
        <v>24063</v>
      </c>
      <c r="B2073" t="s">
        <v>24064</v>
      </c>
      <c r="C2073"/>
      <c r="D2073" t="s">
        <v>47880</v>
      </c>
    </row>
    <row r="2074" spans="1:4" x14ac:dyDescent="0.25">
      <c r="A2074" t="s">
        <v>858</v>
      </c>
      <c r="B2074" t="s">
        <v>859</v>
      </c>
      <c r="C2074" t="s">
        <v>47905</v>
      </c>
      <c r="D2074" t="s">
        <v>47873</v>
      </c>
    </row>
    <row r="2075" spans="1:4" x14ac:dyDescent="0.25">
      <c r="A2075" t="s">
        <v>17582</v>
      </c>
      <c r="B2075" t="s">
        <v>17583</v>
      </c>
      <c r="C2075" t="s">
        <v>53995</v>
      </c>
      <c r="D2075" t="s">
        <v>47873</v>
      </c>
    </row>
    <row r="2076" spans="1:4" x14ac:dyDescent="0.25">
      <c r="A2076" t="s">
        <v>39754</v>
      </c>
      <c r="B2076" t="s">
        <v>39755</v>
      </c>
      <c r="C2076" t="s">
        <v>62289</v>
      </c>
      <c r="D2076" t="s">
        <v>47873</v>
      </c>
    </row>
    <row r="2077" spans="1:4" x14ac:dyDescent="0.25">
      <c r="A2077" t="s">
        <v>7674</v>
      </c>
      <c r="B2077" t="s">
        <v>7675</v>
      </c>
      <c r="C2077" t="s">
        <v>50352</v>
      </c>
      <c r="D2077" t="s">
        <v>47873</v>
      </c>
    </row>
    <row r="2078" spans="1:4" x14ac:dyDescent="0.25">
      <c r="A2078" t="s">
        <v>28058</v>
      </c>
      <c r="B2078" t="s">
        <v>28059</v>
      </c>
      <c r="C2078" t="s">
        <v>57769</v>
      </c>
      <c r="D2078" t="s">
        <v>47873</v>
      </c>
    </row>
    <row r="2079" spans="1:4" x14ac:dyDescent="0.25">
      <c r="A2079" t="s">
        <v>32987</v>
      </c>
      <c r="B2079" t="s">
        <v>32988</v>
      </c>
      <c r="C2079" t="s">
        <v>59562</v>
      </c>
      <c r="D2079" t="s">
        <v>47873</v>
      </c>
    </row>
    <row r="2080" spans="1:4" x14ac:dyDescent="0.25">
      <c r="A2080" t="s">
        <v>41155</v>
      </c>
      <c r="B2080" t="s">
        <v>41156</v>
      </c>
      <c r="C2080" t="s">
        <v>62923</v>
      </c>
      <c r="D2080" t="s">
        <v>47873</v>
      </c>
    </row>
    <row r="2081" spans="1:4" x14ac:dyDescent="0.25">
      <c r="A2081" t="s">
        <v>3368</v>
      </c>
      <c r="B2081" t="s">
        <v>3369</v>
      </c>
      <c r="C2081" t="s">
        <v>48782</v>
      </c>
      <c r="D2081" t="s">
        <v>47873</v>
      </c>
    </row>
    <row r="2082" spans="1:4" x14ac:dyDescent="0.25">
      <c r="A2082" t="s">
        <v>15596</v>
      </c>
      <c r="B2082" t="s">
        <v>15597</v>
      </c>
      <c r="C2082" t="s">
        <v>53268</v>
      </c>
      <c r="D2082" t="s">
        <v>47873</v>
      </c>
    </row>
    <row r="2083" spans="1:4" x14ac:dyDescent="0.25">
      <c r="A2083" t="s">
        <v>38685</v>
      </c>
      <c r="B2083" t="s">
        <v>38686</v>
      </c>
      <c r="C2083" t="s">
        <v>61798</v>
      </c>
      <c r="D2083" t="s">
        <v>47873</v>
      </c>
    </row>
    <row r="2084" spans="1:4" x14ac:dyDescent="0.25">
      <c r="A2084" t="s">
        <v>44421</v>
      </c>
      <c r="B2084" t="s">
        <v>44422</v>
      </c>
      <c r="C2084" t="s">
        <v>64144</v>
      </c>
      <c r="D2084" t="s">
        <v>47873</v>
      </c>
    </row>
    <row r="2085" spans="1:4" x14ac:dyDescent="0.25">
      <c r="A2085" t="s">
        <v>2539</v>
      </c>
      <c r="B2085" t="s">
        <v>2540</v>
      </c>
      <c r="C2085" t="s">
        <v>48482</v>
      </c>
      <c r="D2085" t="s">
        <v>47873</v>
      </c>
    </row>
    <row r="2086" spans="1:4" x14ac:dyDescent="0.25">
      <c r="A2086" t="s">
        <v>32948</v>
      </c>
      <c r="B2086" t="s">
        <v>32949</v>
      </c>
      <c r="C2086" t="s">
        <v>59549</v>
      </c>
      <c r="D2086" t="s">
        <v>47873</v>
      </c>
    </row>
    <row r="2087" spans="1:4" x14ac:dyDescent="0.25">
      <c r="A2087" t="s">
        <v>31372</v>
      </c>
      <c r="B2087" t="s">
        <v>31373</v>
      </c>
      <c r="C2087" t="s">
        <v>58958</v>
      </c>
      <c r="D2087" t="s">
        <v>47873</v>
      </c>
    </row>
    <row r="2088" spans="1:4" x14ac:dyDescent="0.25">
      <c r="A2088" t="s">
        <v>23425</v>
      </c>
      <c r="B2088" t="s">
        <v>23426</v>
      </c>
      <c r="C2088"/>
      <c r="D2088" t="s">
        <v>47880</v>
      </c>
    </row>
    <row r="2089" spans="1:4" x14ac:dyDescent="0.25">
      <c r="A2089" t="s">
        <v>25370</v>
      </c>
      <c r="B2089" t="s">
        <v>25371</v>
      </c>
      <c r="C2089"/>
      <c r="D2089" t="s">
        <v>47880</v>
      </c>
    </row>
    <row r="2090" spans="1:4" x14ac:dyDescent="0.25">
      <c r="A2090" t="s">
        <v>13425</v>
      </c>
      <c r="B2090" t="s">
        <v>13426</v>
      </c>
      <c r="C2090"/>
      <c r="D2090" t="s">
        <v>47880</v>
      </c>
    </row>
    <row r="2091" spans="1:4" x14ac:dyDescent="0.25">
      <c r="A2091" t="s">
        <v>28245</v>
      </c>
      <c r="B2091" t="s">
        <v>28246</v>
      </c>
      <c r="C2091"/>
      <c r="D2091" t="s">
        <v>47880</v>
      </c>
    </row>
    <row r="2092" spans="1:4" x14ac:dyDescent="0.25">
      <c r="A2092" t="s">
        <v>5337</v>
      </c>
      <c r="B2092" t="s">
        <v>5338</v>
      </c>
      <c r="C2092" t="s">
        <v>49521</v>
      </c>
      <c r="D2092" t="s">
        <v>47873</v>
      </c>
    </row>
    <row r="2093" spans="1:4" x14ac:dyDescent="0.25">
      <c r="A2093" t="s">
        <v>32026</v>
      </c>
      <c r="B2093" t="s">
        <v>32027</v>
      </c>
      <c r="C2093" t="s">
        <v>59198</v>
      </c>
      <c r="D2093" t="s">
        <v>47873</v>
      </c>
    </row>
    <row r="2094" spans="1:4" x14ac:dyDescent="0.25">
      <c r="A2094" t="s">
        <v>29508</v>
      </c>
      <c r="B2094" t="s">
        <v>29509</v>
      </c>
      <c r="C2094" t="s">
        <v>58291</v>
      </c>
      <c r="D2094" t="s">
        <v>47873</v>
      </c>
    </row>
    <row r="2095" spans="1:4" x14ac:dyDescent="0.25">
      <c r="A2095" t="s">
        <v>41871</v>
      </c>
      <c r="B2095" t="s">
        <v>41872</v>
      </c>
      <c r="C2095" t="s">
        <v>63244</v>
      </c>
      <c r="D2095" t="s">
        <v>47873</v>
      </c>
    </row>
    <row r="2096" spans="1:4" x14ac:dyDescent="0.25">
      <c r="A2096" t="s">
        <v>33057</v>
      </c>
      <c r="B2096" t="s">
        <v>33058</v>
      </c>
      <c r="C2096" t="s">
        <v>59590</v>
      </c>
      <c r="D2096" t="s">
        <v>47873</v>
      </c>
    </row>
    <row r="2097" spans="1:4" x14ac:dyDescent="0.25">
      <c r="A2097" t="s">
        <v>38197</v>
      </c>
      <c r="B2097" t="s">
        <v>38198</v>
      </c>
      <c r="C2097" t="s">
        <v>61591</v>
      </c>
      <c r="D2097" t="s">
        <v>47873</v>
      </c>
    </row>
    <row r="2098" spans="1:4" x14ac:dyDescent="0.25">
      <c r="A2098" t="s">
        <v>18524</v>
      </c>
      <c r="B2098" t="s">
        <v>18525</v>
      </c>
      <c r="C2098"/>
      <c r="D2098" t="s">
        <v>47880</v>
      </c>
    </row>
    <row r="2099" spans="1:4" x14ac:dyDescent="0.25">
      <c r="A2099" t="s">
        <v>8129</v>
      </c>
      <c r="B2099" t="s">
        <v>8130</v>
      </c>
      <c r="C2099"/>
      <c r="D2099" t="s">
        <v>47880</v>
      </c>
    </row>
    <row r="2100" spans="1:4" x14ac:dyDescent="0.25">
      <c r="A2100" t="s">
        <v>41686</v>
      </c>
      <c r="B2100" t="s">
        <v>41687</v>
      </c>
      <c r="C2100" t="s">
        <v>63152</v>
      </c>
      <c r="D2100" t="s">
        <v>47873</v>
      </c>
    </row>
    <row r="2101" spans="1:4" x14ac:dyDescent="0.25">
      <c r="A2101" t="s">
        <v>38392</v>
      </c>
      <c r="B2101" t="s">
        <v>38393</v>
      </c>
      <c r="C2101" t="s">
        <v>61667</v>
      </c>
      <c r="D2101" t="s">
        <v>47873</v>
      </c>
    </row>
    <row r="2102" spans="1:4" x14ac:dyDescent="0.25">
      <c r="A2102" t="s">
        <v>4619</v>
      </c>
      <c r="B2102" t="s">
        <v>4620</v>
      </c>
      <c r="C2102" t="s">
        <v>49256</v>
      </c>
      <c r="D2102" t="s">
        <v>47873</v>
      </c>
    </row>
    <row r="2103" spans="1:4" x14ac:dyDescent="0.25">
      <c r="A2103" t="s">
        <v>39334</v>
      </c>
      <c r="B2103" t="s">
        <v>39335</v>
      </c>
      <c r="C2103" t="s">
        <v>62096</v>
      </c>
      <c r="D2103" t="s">
        <v>47873</v>
      </c>
    </row>
    <row r="2104" spans="1:4" x14ac:dyDescent="0.25">
      <c r="A2104" t="s">
        <v>33079</v>
      </c>
      <c r="B2104" t="s">
        <v>33080</v>
      </c>
      <c r="C2104" t="s">
        <v>59597</v>
      </c>
      <c r="D2104" t="s">
        <v>47873</v>
      </c>
    </row>
    <row r="2105" spans="1:4" x14ac:dyDescent="0.25">
      <c r="A2105" t="s">
        <v>46109</v>
      </c>
      <c r="B2105" t="s">
        <v>46110</v>
      </c>
      <c r="C2105" t="s">
        <v>64746</v>
      </c>
      <c r="D2105" t="s">
        <v>47873</v>
      </c>
    </row>
    <row r="2106" spans="1:4" x14ac:dyDescent="0.25">
      <c r="A2106" t="s">
        <v>38972</v>
      </c>
      <c r="B2106" t="s">
        <v>38973</v>
      </c>
      <c r="C2106" t="s">
        <v>61936</v>
      </c>
      <c r="D2106" t="s">
        <v>47873</v>
      </c>
    </row>
    <row r="2107" spans="1:4" x14ac:dyDescent="0.25">
      <c r="A2107" t="s">
        <v>22814</v>
      </c>
      <c r="B2107" t="s">
        <v>22815</v>
      </c>
      <c r="C2107" t="s">
        <v>55861</v>
      </c>
      <c r="D2107" t="s">
        <v>47873</v>
      </c>
    </row>
    <row r="2108" spans="1:4" x14ac:dyDescent="0.25">
      <c r="A2108" t="s">
        <v>40929</v>
      </c>
      <c r="B2108" t="s">
        <v>40930</v>
      </c>
      <c r="C2108" t="s">
        <v>62822</v>
      </c>
      <c r="D2108" t="s">
        <v>47873</v>
      </c>
    </row>
    <row r="2109" spans="1:4" x14ac:dyDescent="0.25">
      <c r="A2109" t="s">
        <v>21878</v>
      </c>
      <c r="B2109" t="s">
        <v>21879</v>
      </c>
      <c r="C2109" t="s">
        <v>55516</v>
      </c>
      <c r="D2109" t="s">
        <v>47873</v>
      </c>
    </row>
    <row r="2110" spans="1:4" x14ac:dyDescent="0.25">
      <c r="A2110" t="s">
        <v>12860</v>
      </c>
      <c r="B2110" t="s">
        <v>12861</v>
      </c>
      <c r="C2110" t="s">
        <v>52231</v>
      </c>
      <c r="D2110" t="s">
        <v>47873</v>
      </c>
    </row>
    <row r="2111" spans="1:4" x14ac:dyDescent="0.25">
      <c r="A2111" t="s">
        <v>23701</v>
      </c>
      <c r="B2111" t="s">
        <v>23702</v>
      </c>
      <c r="C2111" t="s">
        <v>56191</v>
      </c>
      <c r="D2111" t="s">
        <v>47873</v>
      </c>
    </row>
    <row r="2112" spans="1:4" x14ac:dyDescent="0.25">
      <c r="A2112" t="s">
        <v>40347</v>
      </c>
      <c r="B2112" t="s">
        <v>40348</v>
      </c>
      <c r="C2112" t="s">
        <v>62566</v>
      </c>
      <c r="D2112" t="s">
        <v>47873</v>
      </c>
    </row>
    <row r="2113" spans="1:4" x14ac:dyDescent="0.25">
      <c r="A2113" t="s">
        <v>9081</v>
      </c>
      <c r="B2113" t="s">
        <v>9082</v>
      </c>
      <c r="C2113" t="s">
        <v>50847</v>
      </c>
      <c r="D2113" t="s">
        <v>47873</v>
      </c>
    </row>
    <row r="2114" spans="1:4" x14ac:dyDescent="0.25">
      <c r="A2114" t="s">
        <v>41668</v>
      </c>
      <c r="B2114" t="s">
        <v>41669</v>
      </c>
      <c r="C2114" t="s">
        <v>63144</v>
      </c>
      <c r="D2114" t="s">
        <v>47873</v>
      </c>
    </row>
    <row r="2115" spans="1:4" x14ac:dyDescent="0.25">
      <c r="A2115" t="s">
        <v>39264</v>
      </c>
      <c r="B2115" t="s">
        <v>39265</v>
      </c>
      <c r="C2115" t="s">
        <v>62066</v>
      </c>
      <c r="D2115" t="s">
        <v>47873</v>
      </c>
    </row>
    <row r="2116" spans="1:4" x14ac:dyDescent="0.25">
      <c r="A2116" t="s">
        <v>39456</v>
      </c>
      <c r="B2116" t="s">
        <v>39265</v>
      </c>
      <c r="C2116" t="s">
        <v>62152</v>
      </c>
      <c r="D2116" t="s">
        <v>47873</v>
      </c>
    </row>
    <row r="2117" spans="1:4" x14ac:dyDescent="0.25">
      <c r="A2117" t="s">
        <v>39536</v>
      </c>
      <c r="B2117" t="s">
        <v>39265</v>
      </c>
      <c r="C2117" t="s">
        <v>62192</v>
      </c>
      <c r="D2117" t="s">
        <v>47873</v>
      </c>
    </row>
    <row r="2118" spans="1:4" x14ac:dyDescent="0.25">
      <c r="A2118" t="s">
        <v>39477</v>
      </c>
      <c r="B2118" t="s">
        <v>39478</v>
      </c>
      <c r="C2118" t="s">
        <v>62163</v>
      </c>
      <c r="D2118" t="s">
        <v>47873</v>
      </c>
    </row>
    <row r="2119" spans="1:4" x14ac:dyDescent="0.25">
      <c r="A2119" t="s">
        <v>45463</v>
      </c>
      <c r="B2119" t="s">
        <v>45464</v>
      </c>
      <c r="C2119" t="s">
        <v>64517</v>
      </c>
      <c r="D2119" t="s">
        <v>47873</v>
      </c>
    </row>
    <row r="2120" spans="1:4" x14ac:dyDescent="0.25">
      <c r="A2120" t="s">
        <v>6987</v>
      </c>
      <c r="B2120" t="s">
        <v>6988</v>
      </c>
      <c r="C2120" t="s">
        <v>50101</v>
      </c>
      <c r="D2120" t="s">
        <v>47873</v>
      </c>
    </row>
    <row r="2121" spans="1:4" x14ac:dyDescent="0.25">
      <c r="A2121" t="s">
        <v>39065</v>
      </c>
      <c r="B2121" t="s">
        <v>39066</v>
      </c>
      <c r="C2121" t="s">
        <v>61975</v>
      </c>
      <c r="D2121" t="s">
        <v>47873</v>
      </c>
    </row>
    <row r="2122" spans="1:4" x14ac:dyDescent="0.25">
      <c r="A2122" t="s">
        <v>39537</v>
      </c>
      <c r="B2122" t="s">
        <v>39538</v>
      </c>
      <c r="C2122" t="s">
        <v>62193</v>
      </c>
      <c r="D2122" t="s">
        <v>47873</v>
      </c>
    </row>
    <row r="2123" spans="1:4" x14ac:dyDescent="0.25">
      <c r="A2123" t="s">
        <v>3641</v>
      </c>
      <c r="B2123" t="s">
        <v>3642</v>
      </c>
      <c r="C2123" t="s">
        <v>48881</v>
      </c>
      <c r="D2123" t="s">
        <v>47873</v>
      </c>
    </row>
    <row r="2124" spans="1:4" x14ac:dyDescent="0.25">
      <c r="A2124" t="s">
        <v>20154</v>
      </c>
      <c r="B2124" t="s">
        <v>20155</v>
      </c>
      <c r="C2124" t="s">
        <v>54908</v>
      </c>
      <c r="D2124" t="s">
        <v>47873</v>
      </c>
    </row>
    <row r="2125" spans="1:4" x14ac:dyDescent="0.25">
      <c r="A2125" t="s">
        <v>7079</v>
      </c>
      <c r="B2125" t="s">
        <v>7080</v>
      </c>
      <c r="C2125" t="s">
        <v>50132</v>
      </c>
      <c r="D2125" t="s">
        <v>47873</v>
      </c>
    </row>
    <row r="2126" spans="1:4" x14ac:dyDescent="0.25">
      <c r="A2126" t="s">
        <v>24981</v>
      </c>
      <c r="B2126" t="s">
        <v>24982</v>
      </c>
      <c r="C2126" t="s">
        <v>56663</v>
      </c>
      <c r="D2126" t="s">
        <v>47873</v>
      </c>
    </row>
    <row r="2127" spans="1:4" x14ac:dyDescent="0.25">
      <c r="A2127" t="s">
        <v>40951</v>
      </c>
      <c r="B2127" t="s">
        <v>40952</v>
      </c>
      <c r="C2127" t="s">
        <v>62833</v>
      </c>
      <c r="D2127" t="s">
        <v>47873</v>
      </c>
    </row>
    <row r="2128" spans="1:4" x14ac:dyDescent="0.25">
      <c r="A2128" t="s">
        <v>29245</v>
      </c>
      <c r="B2128" t="s">
        <v>29246</v>
      </c>
      <c r="C2128" t="s">
        <v>58194</v>
      </c>
      <c r="D2128" t="s">
        <v>47873</v>
      </c>
    </row>
    <row r="2129" spans="1:4" x14ac:dyDescent="0.25">
      <c r="A2129" t="s">
        <v>16588</v>
      </c>
      <c r="B2129" t="s">
        <v>16589</v>
      </c>
      <c r="C2129" t="s">
        <v>53637</v>
      </c>
      <c r="D2129" t="s">
        <v>47873</v>
      </c>
    </row>
    <row r="2130" spans="1:4" x14ac:dyDescent="0.25">
      <c r="A2130" t="s">
        <v>19747</v>
      </c>
      <c r="B2130" t="s">
        <v>19748</v>
      </c>
      <c r="C2130" t="s">
        <v>54766</v>
      </c>
      <c r="D2130" t="s">
        <v>47873</v>
      </c>
    </row>
    <row r="2131" spans="1:4" x14ac:dyDescent="0.25">
      <c r="A2131" t="s">
        <v>35247</v>
      </c>
      <c r="B2131" t="s">
        <v>35248</v>
      </c>
      <c r="C2131" t="s">
        <v>60427</v>
      </c>
      <c r="D2131" t="s">
        <v>47873</v>
      </c>
    </row>
    <row r="2132" spans="1:4" x14ac:dyDescent="0.25">
      <c r="A2132" t="s">
        <v>23564</v>
      </c>
      <c r="B2132" t="s">
        <v>23565</v>
      </c>
      <c r="C2132" t="s">
        <v>56134</v>
      </c>
      <c r="D2132" t="s">
        <v>47873</v>
      </c>
    </row>
    <row r="2133" spans="1:4" x14ac:dyDescent="0.25">
      <c r="A2133" t="s">
        <v>36397</v>
      </c>
      <c r="B2133" t="s">
        <v>36398</v>
      </c>
      <c r="C2133" t="s">
        <v>60882</v>
      </c>
      <c r="D2133" t="s">
        <v>47873</v>
      </c>
    </row>
    <row r="2134" spans="1:4" x14ac:dyDescent="0.25">
      <c r="A2134" t="s">
        <v>4012</v>
      </c>
      <c r="B2134" t="s">
        <v>4013</v>
      </c>
      <c r="C2134" t="s">
        <v>49026</v>
      </c>
      <c r="D2134" t="s">
        <v>47873</v>
      </c>
    </row>
    <row r="2135" spans="1:4" x14ac:dyDescent="0.25">
      <c r="A2135" t="s">
        <v>22529</v>
      </c>
      <c r="B2135" t="s">
        <v>22530</v>
      </c>
      <c r="C2135" t="s">
        <v>55759</v>
      </c>
      <c r="D2135" t="s">
        <v>47873</v>
      </c>
    </row>
    <row r="2136" spans="1:4" x14ac:dyDescent="0.25">
      <c r="A2136" t="s">
        <v>19835</v>
      </c>
      <c r="B2136" t="s">
        <v>19836</v>
      </c>
      <c r="C2136" t="s">
        <v>54794</v>
      </c>
      <c r="D2136" t="s">
        <v>47873</v>
      </c>
    </row>
    <row r="2137" spans="1:4" x14ac:dyDescent="0.25">
      <c r="A2137" t="s">
        <v>34021</v>
      </c>
      <c r="B2137" t="s">
        <v>34022</v>
      </c>
      <c r="C2137" t="s">
        <v>59965</v>
      </c>
      <c r="D2137" t="s">
        <v>47873</v>
      </c>
    </row>
    <row r="2138" spans="1:4" x14ac:dyDescent="0.25">
      <c r="A2138" t="s">
        <v>27564</v>
      </c>
      <c r="B2138" t="s">
        <v>27565</v>
      </c>
      <c r="C2138" t="s">
        <v>57593</v>
      </c>
      <c r="D2138" t="s">
        <v>47873</v>
      </c>
    </row>
    <row r="2139" spans="1:4" x14ac:dyDescent="0.25">
      <c r="A2139" t="s">
        <v>16606</v>
      </c>
      <c r="B2139" t="s">
        <v>16607</v>
      </c>
      <c r="C2139" t="s">
        <v>53644</v>
      </c>
      <c r="D2139" t="s">
        <v>47873</v>
      </c>
    </row>
    <row r="2140" spans="1:4" x14ac:dyDescent="0.25">
      <c r="A2140" t="s">
        <v>29161</v>
      </c>
      <c r="B2140" t="s">
        <v>29162</v>
      </c>
      <c r="C2140" t="s">
        <v>58164</v>
      </c>
      <c r="D2140" t="s">
        <v>47873</v>
      </c>
    </row>
    <row r="2141" spans="1:4" x14ac:dyDescent="0.25">
      <c r="A2141" t="s">
        <v>46241</v>
      </c>
      <c r="B2141" t="s">
        <v>46242</v>
      </c>
      <c r="C2141" t="s">
        <v>64790</v>
      </c>
      <c r="D2141" t="s">
        <v>47873</v>
      </c>
    </row>
    <row r="2142" spans="1:4" x14ac:dyDescent="0.25">
      <c r="A2142" t="s">
        <v>18255</v>
      </c>
      <c r="B2142" t="s">
        <v>18256</v>
      </c>
      <c r="C2142" t="s">
        <v>54249</v>
      </c>
      <c r="D2142" t="s">
        <v>47873</v>
      </c>
    </row>
    <row r="2143" spans="1:4" x14ac:dyDescent="0.25">
      <c r="A2143" t="s">
        <v>9133</v>
      </c>
      <c r="B2143" t="s">
        <v>9134</v>
      </c>
      <c r="C2143" t="s">
        <v>50866</v>
      </c>
      <c r="D2143" t="s">
        <v>47873</v>
      </c>
    </row>
    <row r="2144" spans="1:4" x14ac:dyDescent="0.25">
      <c r="A2144" t="s">
        <v>7183</v>
      </c>
      <c r="B2144" t="s">
        <v>7184</v>
      </c>
      <c r="C2144" t="s">
        <v>50168</v>
      </c>
      <c r="D2144" t="s">
        <v>47873</v>
      </c>
    </row>
    <row r="2145" spans="1:4" x14ac:dyDescent="0.25">
      <c r="A2145" t="s">
        <v>27274</v>
      </c>
      <c r="B2145" t="s">
        <v>27275</v>
      </c>
      <c r="C2145" t="s">
        <v>57487</v>
      </c>
      <c r="D2145" t="s">
        <v>47873</v>
      </c>
    </row>
    <row r="2146" spans="1:4" x14ac:dyDescent="0.25">
      <c r="A2146" t="s">
        <v>30649</v>
      </c>
      <c r="B2146" t="s">
        <v>30650</v>
      </c>
      <c r="C2146" t="s">
        <v>58691</v>
      </c>
      <c r="D2146" t="s">
        <v>47873</v>
      </c>
    </row>
    <row r="2147" spans="1:4" x14ac:dyDescent="0.25">
      <c r="A2147" t="s">
        <v>18487</v>
      </c>
      <c r="B2147" t="s">
        <v>18488</v>
      </c>
      <c r="C2147" t="s">
        <v>54334</v>
      </c>
      <c r="D2147" t="s">
        <v>47873</v>
      </c>
    </row>
    <row r="2148" spans="1:4" x14ac:dyDescent="0.25">
      <c r="A2148" t="s">
        <v>23313</v>
      </c>
      <c r="B2148" t="s">
        <v>23314</v>
      </c>
      <c r="C2148" t="s">
        <v>56040</v>
      </c>
      <c r="D2148" t="s">
        <v>47873</v>
      </c>
    </row>
    <row r="2149" spans="1:4" x14ac:dyDescent="0.25">
      <c r="A2149" t="s">
        <v>42425</v>
      </c>
      <c r="B2149" t="s">
        <v>42426</v>
      </c>
      <c r="C2149" t="s">
        <v>63458</v>
      </c>
      <c r="D2149" t="s">
        <v>47873</v>
      </c>
    </row>
    <row r="2150" spans="1:4" x14ac:dyDescent="0.25">
      <c r="A2150" t="s">
        <v>46599</v>
      </c>
      <c r="B2150" t="s">
        <v>46600</v>
      </c>
      <c r="C2150" t="s">
        <v>64919</v>
      </c>
      <c r="D2150" t="s">
        <v>47873</v>
      </c>
    </row>
    <row r="2151" spans="1:4" x14ac:dyDescent="0.25">
      <c r="A2151" t="s">
        <v>5723</v>
      </c>
      <c r="B2151" t="s">
        <v>5724</v>
      </c>
      <c r="C2151"/>
      <c r="D2151" t="s">
        <v>47880</v>
      </c>
    </row>
    <row r="2152" spans="1:4" x14ac:dyDescent="0.25">
      <c r="A2152" t="s">
        <v>33239</v>
      </c>
      <c r="B2152" t="s">
        <v>5724</v>
      </c>
      <c r="C2152" t="s">
        <v>59658</v>
      </c>
      <c r="D2152" t="s">
        <v>47873</v>
      </c>
    </row>
    <row r="2153" spans="1:4" x14ac:dyDescent="0.25">
      <c r="A2153" t="s">
        <v>18267</v>
      </c>
      <c r="B2153" t="s">
        <v>18268</v>
      </c>
      <c r="C2153" t="s">
        <v>54254</v>
      </c>
      <c r="D2153" t="s">
        <v>47873</v>
      </c>
    </row>
    <row r="2154" spans="1:4" x14ac:dyDescent="0.25">
      <c r="A2154" t="s">
        <v>3719</v>
      </c>
      <c r="B2154" t="s">
        <v>3720</v>
      </c>
      <c r="C2154" t="s">
        <v>48907</v>
      </c>
      <c r="D2154" t="s">
        <v>47873</v>
      </c>
    </row>
    <row r="2155" spans="1:4" x14ac:dyDescent="0.25">
      <c r="A2155" t="s">
        <v>9139</v>
      </c>
      <c r="B2155" t="s">
        <v>9140</v>
      </c>
      <c r="C2155" t="s">
        <v>50868</v>
      </c>
      <c r="D2155" t="s">
        <v>47873</v>
      </c>
    </row>
    <row r="2156" spans="1:4" x14ac:dyDescent="0.25">
      <c r="A2156" t="s">
        <v>20211</v>
      </c>
      <c r="B2156" t="s">
        <v>20212</v>
      </c>
      <c r="C2156" t="s">
        <v>54927</v>
      </c>
      <c r="D2156" t="s">
        <v>47873</v>
      </c>
    </row>
    <row r="2157" spans="1:4" x14ac:dyDescent="0.25">
      <c r="A2157" t="s">
        <v>30329</v>
      </c>
      <c r="B2157" t="s">
        <v>30330</v>
      </c>
      <c r="C2157"/>
      <c r="D2157" t="s">
        <v>47880</v>
      </c>
    </row>
    <row r="2158" spans="1:4" x14ac:dyDescent="0.25">
      <c r="A2158" t="s">
        <v>45495</v>
      </c>
      <c r="B2158" t="s">
        <v>45496</v>
      </c>
      <c r="C2158" t="s">
        <v>64530</v>
      </c>
      <c r="D2158" t="s">
        <v>47873</v>
      </c>
    </row>
    <row r="2159" spans="1:4" x14ac:dyDescent="0.25">
      <c r="A2159" t="s">
        <v>34387</v>
      </c>
      <c r="B2159" t="s">
        <v>34388</v>
      </c>
      <c r="C2159" t="s">
        <v>60102</v>
      </c>
      <c r="D2159" t="s">
        <v>47873</v>
      </c>
    </row>
    <row r="2160" spans="1:4" x14ac:dyDescent="0.25">
      <c r="A2160" t="s">
        <v>45530</v>
      </c>
      <c r="B2160" t="s">
        <v>45531</v>
      </c>
      <c r="C2160" t="s">
        <v>64545</v>
      </c>
      <c r="D2160" t="s">
        <v>47873</v>
      </c>
    </row>
    <row r="2161" spans="1:4" x14ac:dyDescent="0.25">
      <c r="A2161" t="s">
        <v>1050</v>
      </c>
      <c r="B2161" t="s">
        <v>1051</v>
      </c>
      <c r="C2161" t="s">
        <v>47972</v>
      </c>
      <c r="D2161" t="s">
        <v>47873</v>
      </c>
    </row>
    <row r="2162" spans="1:4" x14ac:dyDescent="0.25">
      <c r="A2162" t="s">
        <v>17874</v>
      </c>
      <c r="B2162" t="s">
        <v>17875</v>
      </c>
      <c r="C2162" t="s">
        <v>54100</v>
      </c>
      <c r="D2162" t="s">
        <v>47873</v>
      </c>
    </row>
    <row r="2163" spans="1:4" x14ac:dyDescent="0.25">
      <c r="A2163" t="s">
        <v>44002</v>
      </c>
      <c r="B2163" t="s">
        <v>44003</v>
      </c>
      <c r="C2163" t="s">
        <v>63997</v>
      </c>
      <c r="D2163" t="s">
        <v>47873</v>
      </c>
    </row>
    <row r="2164" spans="1:4" x14ac:dyDescent="0.25">
      <c r="A2164" t="s">
        <v>30594</v>
      </c>
      <c r="B2164" t="s">
        <v>30595</v>
      </c>
      <c r="C2164" t="s">
        <v>58668</v>
      </c>
      <c r="D2164" t="s">
        <v>47873</v>
      </c>
    </row>
    <row r="2165" spans="1:4" x14ac:dyDescent="0.25">
      <c r="A2165" t="s">
        <v>9570</v>
      </c>
      <c r="B2165" t="s">
        <v>9571</v>
      </c>
      <c r="C2165" t="s">
        <v>51020</v>
      </c>
      <c r="D2165" t="s">
        <v>47873</v>
      </c>
    </row>
    <row r="2166" spans="1:4" x14ac:dyDescent="0.25">
      <c r="A2166" t="s">
        <v>17502</v>
      </c>
      <c r="B2166" t="s">
        <v>17503</v>
      </c>
      <c r="C2166" t="s">
        <v>53967</v>
      </c>
      <c r="D2166" t="s">
        <v>47873</v>
      </c>
    </row>
    <row r="2167" spans="1:4" x14ac:dyDescent="0.25">
      <c r="A2167" t="s">
        <v>7737</v>
      </c>
      <c r="B2167" t="s">
        <v>7738</v>
      </c>
      <c r="C2167" t="s">
        <v>50375</v>
      </c>
      <c r="D2167" t="s">
        <v>47873</v>
      </c>
    </row>
    <row r="2168" spans="1:4" x14ac:dyDescent="0.25">
      <c r="A2168" t="s">
        <v>34309</v>
      </c>
      <c r="B2168" t="s">
        <v>34310</v>
      </c>
      <c r="C2168" t="s">
        <v>60072</v>
      </c>
      <c r="D2168" t="s">
        <v>47873</v>
      </c>
    </row>
    <row r="2169" spans="1:4" x14ac:dyDescent="0.25">
      <c r="A2169" t="s">
        <v>11699</v>
      </c>
      <c r="B2169" t="s">
        <v>11700</v>
      </c>
      <c r="C2169" t="s">
        <v>51784</v>
      </c>
      <c r="D2169" t="s">
        <v>47873</v>
      </c>
    </row>
    <row r="2170" spans="1:4" x14ac:dyDescent="0.25">
      <c r="A2170" t="s">
        <v>12691</v>
      </c>
      <c r="B2170" t="s">
        <v>12692</v>
      </c>
      <c r="C2170" t="s">
        <v>52161</v>
      </c>
      <c r="D2170" t="s">
        <v>47873</v>
      </c>
    </row>
    <row r="2171" spans="1:4" x14ac:dyDescent="0.25">
      <c r="A2171" t="s">
        <v>20293</v>
      </c>
      <c r="B2171" t="s">
        <v>20294</v>
      </c>
      <c r="C2171" t="s">
        <v>54956</v>
      </c>
      <c r="D2171" t="s">
        <v>47873</v>
      </c>
    </row>
    <row r="2172" spans="1:4" x14ac:dyDescent="0.25">
      <c r="A2172" t="s">
        <v>5527</v>
      </c>
      <c r="B2172" t="s">
        <v>5528</v>
      </c>
      <c r="C2172" t="s">
        <v>49586</v>
      </c>
      <c r="D2172" t="s">
        <v>47873</v>
      </c>
    </row>
    <row r="2173" spans="1:4" x14ac:dyDescent="0.25">
      <c r="A2173" t="s">
        <v>3715</v>
      </c>
      <c r="B2173" t="s">
        <v>3716</v>
      </c>
      <c r="C2173" t="s">
        <v>48905</v>
      </c>
      <c r="D2173" t="s">
        <v>47873</v>
      </c>
    </row>
    <row r="2174" spans="1:4" x14ac:dyDescent="0.25">
      <c r="A2174" t="s">
        <v>14996</v>
      </c>
      <c r="B2174" t="s">
        <v>14997</v>
      </c>
      <c r="C2174" t="s">
        <v>53049</v>
      </c>
      <c r="D2174" t="s">
        <v>47873</v>
      </c>
    </row>
    <row r="2175" spans="1:4" x14ac:dyDescent="0.25">
      <c r="A2175" t="s">
        <v>14892</v>
      </c>
      <c r="B2175" t="s">
        <v>14893</v>
      </c>
      <c r="C2175" t="s">
        <v>53004</v>
      </c>
      <c r="D2175" t="s">
        <v>47873</v>
      </c>
    </row>
    <row r="2176" spans="1:4" x14ac:dyDescent="0.25">
      <c r="A2176" t="s">
        <v>42550</v>
      </c>
      <c r="B2176" t="s">
        <v>42551</v>
      </c>
      <c r="C2176" t="s">
        <v>63502</v>
      </c>
      <c r="D2176" t="s">
        <v>47873</v>
      </c>
    </row>
    <row r="2177" spans="1:4" x14ac:dyDescent="0.25">
      <c r="A2177" t="s">
        <v>41962</v>
      </c>
      <c r="B2177" t="s">
        <v>41963</v>
      </c>
      <c r="C2177" t="s">
        <v>63286</v>
      </c>
      <c r="D2177" t="s">
        <v>47873</v>
      </c>
    </row>
    <row r="2178" spans="1:4" x14ac:dyDescent="0.25">
      <c r="A2178" t="s">
        <v>28292</v>
      </c>
      <c r="B2178" t="s">
        <v>28293</v>
      </c>
      <c r="C2178" t="s">
        <v>57857</v>
      </c>
      <c r="D2178" t="s">
        <v>47873</v>
      </c>
    </row>
    <row r="2179" spans="1:4" x14ac:dyDescent="0.25">
      <c r="A2179" t="s">
        <v>4509</v>
      </c>
      <c r="B2179" t="s">
        <v>4510</v>
      </c>
      <c r="C2179" t="s">
        <v>49213</v>
      </c>
      <c r="D2179" t="s">
        <v>47873</v>
      </c>
    </row>
    <row r="2180" spans="1:4" x14ac:dyDescent="0.25">
      <c r="A2180" t="s">
        <v>5127</v>
      </c>
      <c r="B2180" t="s">
        <v>5128</v>
      </c>
      <c r="C2180" t="s">
        <v>49444</v>
      </c>
      <c r="D2180" t="s">
        <v>47873</v>
      </c>
    </row>
    <row r="2181" spans="1:4" x14ac:dyDescent="0.25">
      <c r="A2181" t="s">
        <v>45044</v>
      </c>
      <c r="B2181" t="s">
        <v>45045</v>
      </c>
      <c r="C2181" t="s">
        <v>64373</v>
      </c>
      <c r="D2181" t="s">
        <v>47873</v>
      </c>
    </row>
    <row r="2182" spans="1:4" x14ac:dyDescent="0.25">
      <c r="A2182" t="s">
        <v>26369</v>
      </c>
      <c r="B2182" t="s">
        <v>26370</v>
      </c>
      <c r="C2182" t="s">
        <v>57174</v>
      </c>
      <c r="D2182" t="s">
        <v>47873</v>
      </c>
    </row>
    <row r="2183" spans="1:4" x14ac:dyDescent="0.25">
      <c r="A2183" t="s">
        <v>36085</v>
      </c>
      <c r="B2183" t="s">
        <v>36086</v>
      </c>
      <c r="C2183" t="s">
        <v>60749</v>
      </c>
      <c r="D2183" t="s">
        <v>47873</v>
      </c>
    </row>
    <row r="2184" spans="1:4" x14ac:dyDescent="0.25">
      <c r="A2184" t="s">
        <v>2416</v>
      </c>
      <c r="B2184" t="s">
        <v>2417</v>
      </c>
      <c r="C2184"/>
      <c r="D2184" t="s">
        <v>47873</v>
      </c>
    </row>
    <row r="2185" spans="1:4" x14ac:dyDescent="0.25">
      <c r="A2185" t="s">
        <v>25222</v>
      </c>
      <c r="B2185" t="s">
        <v>25223</v>
      </c>
      <c r="C2185"/>
      <c r="D2185" t="s">
        <v>47880</v>
      </c>
    </row>
    <row r="2186" spans="1:4" x14ac:dyDescent="0.25">
      <c r="A2186" t="s">
        <v>38893</v>
      </c>
      <c r="B2186" t="s">
        <v>38894</v>
      </c>
      <c r="C2186" t="s">
        <v>61899</v>
      </c>
      <c r="D2186" t="s">
        <v>47873</v>
      </c>
    </row>
    <row r="2187" spans="1:4" x14ac:dyDescent="0.25">
      <c r="A2187" t="s">
        <v>35780</v>
      </c>
      <c r="B2187" t="s">
        <v>35781</v>
      </c>
      <c r="C2187" t="s">
        <v>60634</v>
      </c>
      <c r="D2187" t="s">
        <v>47873</v>
      </c>
    </row>
    <row r="2188" spans="1:4" x14ac:dyDescent="0.25">
      <c r="A2188" t="s">
        <v>2647</v>
      </c>
      <c r="B2188" t="s">
        <v>2648</v>
      </c>
      <c r="C2188"/>
      <c r="D2188" t="s">
        <v>47880</v>
      </c>
    </row>
    <row r="2189" spans="1:4" x14ac:dyDescent="0.25">
      <c r="A2189" t="s">
        <v>10203</v>
      </c>
      <c r="B2189" t="s">
        <v>2648</v>
      </c>
      <c r="C2189"/>
      <c r="D2189" t="s">
        <v>47880</v>
      </c>
    </row>
    <row r="2190" spans="1:4" x14ac:dyDescent="0.25">
      <c r="A2190" t="s">
        <v>30371</v>
      </c>
      <c r="B2190" t="s">
        <v>2648</v>
      </c>
      <c r="C2190"/>
      <c r="D2190" t="s">
        <v>47880</v>
      </c>
    </row>
    <row r="2191" spans="1:4" x14ac:dyDescent="0.25">
      <c r="A2191" t="s">
        <v>43671</v>
      </c>
      <c r="B2191" t="s">
        <v>2648</v>
      </c>
      <c r="C2191"/>
      <c r="D2191" t="s">
        <v>47880</v>
      </c>
    </row>
    <row r="2192" spans="1:4" x14ac:dyDescent="0.25">
      <c r="A2192" t="s">
        <v>15717</v>
      </c>
      <c r="B2192" t="s">
        <v>15718</v>
      </c>
      <c r="C2192" t="s">
        <v>53312</v>
      </c>
      <c r="D2192" t="s">
        <v>47873</v>
      </c>
    </row>
    <row r="2193" spans="1:4" x14ac:dyDescent="0.25">
      <c r="A2193" t="s">
        <v>15047</v>
      </c>
      <c r="B2193" t="s">
        <v>15048</v>
      </c>
      <c r="C2193" t="s">
        <v>53068</v>
      </c>
      <c r="D2193" t="s">
        <v>47873</v>
      </c>
    </row>
    <row r="2194" spans="1:4" x14ac:dyDescent="0.25">
      <c r="A2194" t="s">
        <v>32843</v>
      </c>
      <c r="B2194" t="s">
        <v>32844</v>
      </c>
      <c r="C2194"/>
      <c r="D2194" t="s">
        <v>47880</v>
      </c>
    </row>
    <row r="2195" spans="1:4" x14ac:dyDescent="0.25">
      <c r="A2195" t="s">
        <v>45123</v>
      </c>
      <c r="B2195" t="s">
        <v>45124</v>
      </c>
      <c r="C2195"/>
      <c r="D2195" t="s">
        <v>47880</v>
      </c>
    </row>
    <row r="2196" spans="1:4" x14ac:dyDescent="0.25">
      <c r="A2196" t="s">
        <v>10994</v>
      </c>
      <c r="B2196" t="s">
        <v>10995</v>
      </c>
      <c r="C2196"/>
      <c r="D2196" t="s">
        <v>47880</v>
      </c>
    </row>
    <row r="2197" spans="1:4" x14ac:dyDescent="0.25">
      <c r="A2197" t="s">
        <v>46327</v>
      </c>
      <c r="B2197" t="s">
        <v>46328</v>
      </c>
      <c r="C2197"/>
      <c r="D2197" t="s">
        <v>47880</v>
      </c>
    </row>
    <row r="2198" spans="1:4" x14ac:dyDescent="0.25">
      <c r="A2198" t="s">
        <v>24369</v>
      </c>
      <c r="B2198" t="s">
        <v>24370</v>
      </c>
      <c r="C2198"/>
      <c r="D2198" t="s">
        <v>47880</v>
      </c>
    </row>
    <row r="2199" spans="1:4" x14ac:dyDescent="0.25">
      <c r="A2199" t="s">
        <v>24425</v>
      </c>
      <c r="B2199" t="s">
        <v>24370</v>
      </c>
      <c r="C2199"/>
      <c r="D2199" t="s">
        <v>47880</v>
      </c>
    </row>
    <row r="2200" spans="1:4" x14ac:dyDescent="0.25">
      <c r="A2200" t="s">
        <v>44834</v>
      </c>
      <c r="B2200" t="s">
        <v>24370</v>
      </c>
      <c r="C2200"/>
      <c r="D2200" t="s">
        <v>47880</v>
      </c>
    </row>
    <row r="2201" spans="1:4" x14ac:dyDescent="0.25">
      <c r="A2201" t="s">
        <v>5432</v>
      </c>
      <c r="B2201" t="s">
        <v>5433</v>
      </c>
      <c r="C2201"/>
      <c r="D2201" t="s">
        <v>47880</v>
      </c>
    </row>
    <row r="2202" spans="1:4" x14ac:dyDescent="0.25">
      <c r="A2202" t="s">
        <v>36926</v>
      </c>
      <c r="B2202" t="s">
        <v>36927</v>
      </c>
      <c r="C2202"/>
      <c r="D2202" t="s">
        <v>47880</v>
      </c>
    </row>
    <row r="2203" spans="1:4" x14ac:dyDescent="0.25">
      <c r="A2203" t="s">
        <v>948</v>
      </c>
      <c r="B2203" t="s">
        <v>949</v>
      </c>
      <c r="C2203"/>
      <c r="D2203" t="s">
        <v>47880</v>
      </c>
    </row>
    <row r="2204" spans="1:4" x14ac:dyDescent="0.25">
      <c r="A2204" t="s">
        <v>24713</v>
      </c>
      <c r="B2204" t="s">
        <v>24714</v>
      </c>
      <c r="C2204"/>
      <c r="D2204" t="s">
        <v>47880</v>
      </c>
    </row>
    <row r="2205" spans="1:4" x14ac:dyDescent="0.25">
      <c r="A2205" t="s">
        <v>44967</v>
      </c>
      <c r="B2205" t="s">
        <v>44968</v>
      </c>
      <c r="C2205"/>
      <c r="D2205" t="s">
        <v>47880</v>
      </c>
    </row>
    <row r="2206" spans="1:4" x14ac:dyDescent="0.25">
      <c r="A2206" t="s">
        <v>5200</v>
      </c>
      <c r="B2206" t="s">
        <v>5201</v>
      </c>
      <c r="C2206"/>
      <c r="D2206" t="s">
        <v>47880</v>
      </c>
    </row>
    <row r="2207" spans="1:4" x14ac:dyDescent="0.25">
      <c r="A2207" t="s">
        <v>18448</v>
      </c>
      <c r="B2207" t="s">
        <v>18449</v>
      </c>
      <c r="C2207"/>
      <c r="D2207" t="s">
        <v>47880</v>
      </c>
    </row>
    <row r="2208" spans="1:4" x14ac:dyDescent="0.25">
      <c r="A2208" t="s">
        <v>966</v>
      </c>
      <c r="B2208" t="s">
        <v>967</v>
      </c>
      <c r="C2208"/>
      <c r="D2208" t="s">
        <v>47880</v>
      </c>
    </row>
    <row r="2209" spans="1:4" x14ac:dyDescent="0.25">
      <c r="A2209" t="s">
        <v>47045</v>
      </c>
      <c r="B2209" t="s">
        <v>47046</v>
      </c>
      <c r="C2209" t="s">
        <v>65069</v>
      </c>
      <c r="D2209" t="s">
        <v>47873</v>
      </c>
    </row>
    <row r="2210" spans="1:4" x14ac:dyDescent="0.25">
      <c r="A2210" t="s">
        <v>5447</v>
      </c>
      <c r="B2210" t="s">
        <v>5448</v>
      </c>
      <c r="C2210"/>
      <c r="D2210" t="s">
        <v>47880</v>
      </c>
    </row>
    <row r="2211" spans="1:4" x14ac:dyDescent="0.25">
      <c r="A2211" t="s">
        <v>29961</v>
      </c>
      <c r="B2211" t="s">
        <v>29962</v>
      </c>
      <c r="C2211" t="s">
        <v>58445</v>
      </c>
      <c r="D2211" t="s">
        <v>47873</v>
      </c>
    </row>
    <row r="2212" spans="1:4" x14ac:dyDescent="0.25">
      <c r="A2212" t="s">
        <v>23338</v>
      </c>
      <c r="B2212" t="s">
        <v>23339</v>
      </c>
      <c r="C2212"/>
      <c r="D2212" t="s">
        <v>47880</v>
      </c>
    </row>
    <row r="2213" spans="1:4" x14ac:dyDescent="0.25">
      <c r="A2213" t="s">
        <v>10332</v>
      </c>
      <c r="B2213" t="s">
        <v>10333</v>
      </c>
      <c r="C2213"/>
      <c r="D2213" t="s">
        <v>47880</v>
      </c>
    </row>
    <row r="2214" spans="1:4" x14ac:dyDescent="0.25">
      <c r="A2214" t="s">
        <v>14527</v>
      </c>
      <c r="B2214" t="s">
        <v>14528</v>
      </c>
      <c r="C2214" t="s">
        <v>52886</v>
      </c>
      <c r="D2214" t="s">
        <v>47873</v>
      </c>
    </row>
    <row r="2215" spans="1:4" x14ac:dyDescent="0.25">
      <c r="A2215" t="s">
        <v>1861</v>
      </c>
      <c r="B2215" t="s">
        <v>1862</v>
      </c>
      <c r="C2215"/>
      <c r="D2215" t="s">
        <v>47880</v>
      </c>
    </row>
    <row r="2216" spans="1:4" x14ac:dyDescent="0.25">
      <c r="A2216" t="s">
        <v>7544</v>
      </c>
      <c r="B2216" t="s">
        <v>7545</v>
      </c>
      <c r="C2216"/>
      <c r="D2216" t="s">
        <v>47880</v>
      </c>
    </row>
    <row r="2217" spans="1:4" x14ac:dyDescent="0.25">
      <c r="A2217" t="s">
        <v>14353</v>
      </c>
      <c r="B2217" t="s">
        <v>14354</v>
      </c>
      <c r="C2217" t="s">
        <v>52816</v>
      </c>
      <c r="D2217" t="s">
        <v>47873</v>
      </c>
    </row>
    <row r="2218" spans="1:4" x14ac:dyDescent="0.25">
      <c r="A2218" t="s">
        <v>2310</v>
      </c>
      <c r="B2218" t="s">
        <v>2311</v>
      </c>
      <c r="C2218"/>
      <c r="D2218" t="s">
        <v>47880</v>
      </c>
    </row>
    <row r="2219" spans="1:4" x14ac:dyDescent="0.25">
      <c r="A2219" t="s">
        <v>46444</v>
      </c>
      <c r="B2219" t="s">
        <v>46445</v>
      </c>
      <c r="C2219"/>
      <c r="D2219" t="s">
        <v>47880</v>
      </c>
    </row>
    <row r="2220" spans="1:4" x14ac:dyDescent="0.25">
      <c r="A2220" t="s">
        <v>12622</v>
      </c>
      <c r="B2220" t="s">
        <v>12623</v>
      </c>
      <c r="C2220"/>
      <c r="D2220" t="s">
        <v>47880</v>
      </c>
    </row>
    <row r="2221" spans="1:4" x14ac:dyDescent="0.25">
      <c r="A2221" t="s">
        <v>18736</v>
      </c>
      <c r="B2221" t="s">
        <v>18737</v>
      </c>
      <c r="C2221"/>
      <c r="D2221" t="s">
        <v>47880</v>
      </c>
    </row>
    <row r="2222" spans="1:4" x14ac:dyDescent="0.25">
      <c r="A2222" t="s">
        <v>21545</v>
      </c>
      <c r="B2222" t="s">
        <v>18737</v>
      </c>
      <c r="C2222"/>
      <c r="D2222" t="s">
        <v>47880</v>
      </c>
    </row>
    <row r="2223" spans="1:4" x14ac:dyDescent="0.25">
      <c r="A2223" t="s">
        <v>28825</v>
      </c>
      <c r="B2223" t="s">
        <v>18737</v>
      </c>
      <c r="C2223"/>
      <c r="D2223" t="s">
        <v>47880</v>
      </c>
    </row>
    <row r="2224" spans="1:4" x14ac:dyDescent="0.25">
      <c r="A2224" t="s">
        <v>17295</v>
      </c>
      <c r="B2224" t="s">
        <v>17296</v>
      </c>
      <c r="C2224"/>
      <c r="D2224" t="s">
        <v>47880</v>
      </c>
    </row>
    <row r="2225" spans="1:4" x14ac:dyDescent="0.25">
      <c r="A2225" t="s">
        <v>7092</v>
      </c>
      <c r="B2225" t="s">
        <v>7093</v>
      </c>
      <c r="C2225"/>
      <c r="D2225" t="s">
        <v>47880</v>
      </c>
    </row>
    <row r="2226" spans="1:4" x14ac:dyDescent="0.25">
      <c r="A2226" t="s">
        <v>24928</v>
      </c>
      <c r="B2226" t="s">
        <v>24929</v>
      </c>
      <c r="C2226" t="s">
        <v>56645</v>
      </c>
      <c r="D2226" t="s">
        <v>47873</v>
      </c>
    </row>
    <row r="2227" spans="1:4" x14ac:dyDescent="0.25">
      <c r="A2227" t="s">
        <v>35291</v>
      </c>
      <c r="B2227" t="s">
        <v>35292</v>
      </c>
      <c r="C2227" t="s">
        <v>60446</v>
      </c>
      <c r="D2227" t="s">
        <v>47873</v>
      </c>
    </row>
    <row r="2228" spans="1:4" x14ac:dyDescent="0.25">
      <c r="A2228" t="s">
        <v>44993</v>
      </c>
      <c r="B2228" t="s">
        <v>44994</v>
      </c>
      <c r="C2228" t="s">
        <v>64358</v>
      </c>
      <c r="D2228" t="s">
        <v>47873</v>
      </c>
    </row>
    <row r="2229" spans="1:4" x14ac:dyDescent="0.25">
      <c r="A2229" t="s">
        <v>14051</v>
      </c>
      <c r="B2229" t="s">
        <v>14052</v>
      </c>
      <c r="C2229" t="s">
        <v>52688</v>
      </c>
      <c r="D2229" t="s">
        <v>47873</v>
      </c>
    </row>
    <row r="2230" spans="1:4" x14ac:dyDescent="0.25">
      <c r="A2230" t="s">
        <v>34453</v>
      </c>
      <c r="B2230" t="s">
        <v>34454</v>
      </c>
      <c r="C2230"/>
      <c r="D2230" t="s">
        <v>47880</v>
      </c>
    </row>
    <row r="2231" spans="1:4" x14ac:dyDescent="0.25">
      <c r="A2231" t="s">
        <v>13024</v>
      </c>
      <c r="B2231" t="s">
        <v>13025</v>
      </c>
      <c r="C2231" t="s">
        <v>52299</v>
      </c>
      <c r="D2231" t="s">
        <v>47873</v>
      </c>
    </row>
    <row r="2232" spans="1:4" x14ac:dyDescent="0.25">
      <c r="A2232" t="s">
        <v>16575</v>
      </c>
      <c r="B2232" t="s">
        <v>13025</v>
      </c>
      <c r="C2232" t="s">
        <v>53631</v>
      </c>
      <c r="D2232" t="s">
        <v>47873</v>
      </c>
    </row>
    <row r="2233" spans="1:4" x14ac:dyDescent="0.25">
      <c r="A2233" t="s">
        <v>6152</v>
      </c>
      <c r="B2233" t="s">
        <v>6153</v>
      </c>
      <c r="C2233" t="s">
        <v>49807</v>
      </c>
      <c r="D2233" t="s">
        <v>47873</v>
      </c>
    </row>
    <row r="2234" spans="1:4" x14ac:dyDescent="0.25">
      <c r="A2234" t="s">
        <v>3144</v>
      </c>
      <c r="B2234" t="s">
        <v>3145</v>
      </c>
      <c r="C2234" t="s">
        <v>48700</v>
      </c>
      <c r="D2234" t="s">
        <v>47873</v>
      </c>
    </row>
    <row r="2235" spans="1:4" x14ac:dyDescent="0.25">
      <c r="A2235" t="s">
        <v>13649</v>
      </c>
      <c r="B2235" t="s">
        <v>13650</v>
      </c>
      <c r="C2235" t="s">
        <v>52538</v>
      </c>
      <c r="D2235" t="s">
        <v>47873</v>
      </c>
    </row>
    <row r="2236" spans="1:4" x14ac:dyDescent="0.25">
      <c r="A2236" t="s">
        <v>29847</v>
      </c>
      <c r="B2236" t="s">
        <v>29848</v>
      </c>
      <c r="C2236" t="s">
        <v>58407</v>
      </c>
      <c r="D2236" t="s">
        <v>47873</v>
      </c>
    </row>
    <row r="2237" spans="1:4" x14ac:dyDescent="0.25">
      <c r="A2237" t="s">
        <v>30185</v>
      </c>
      <c r="B2237" t="s">
        <v>30186</v>
      </c>
      <c r="C2237" t="s">
        <v>58531</v>
      </c>
      <c r="D2237" t="s">
        <v>47873</v>
      </c>
    </row>
    <row r="2238" spans="1:4" x14ac:dyDescent="0.25">
      <c r="A2238" t="s">
        <v>21083</v>
      </c>
      <c r="B2238" t="s">
        <v>21084</v>
      </c>
      <c r="C2238" t="s">
        <v>55233</v>
      </c>
      <c r="D2238" t="s">
        <v>47873</v>
      </c>
    </row>
    <row r="2239" spans="1:4" x14ac:dyDescent="0.25">
      <c r="A2239" t="s">
        <v>37222</v>
      </c>
      <c r="B2239" t="s">
        <v>37223</v>
      </c>
      <c r="C2239" t="s">
        <v>61204</v>
      </c>
      <c r="D2239" t="s">
        <v>47873</v>
      </c>
    </row>
    <row r="2240" spans="1:4" x14ac:dyDescent="0.25">
      <c r="A2240" t="s">
        <v>16996</v>
      </c>
      <c r="B2240" t="s">
        <v>16997</v>
      </c>
      <c r="C2240" t="s">
        <v>53788</v>
      </c>
      <c r="D2240" t="s">
        <v>47873</v>
      </c>
    </row>
    <row r="2241" spans="1:4" x14ac:dyDescent="0.25">
      <c r="A2241" t="s">
        <v>7841</v>
      </c>
      <c r="B2241" t="s">
        <v>7842</v>
      </c>
      <c r="C2241" t="s">
        <v>50417</v>
      </c>
      <c r="D2241" t="s">
        <v>47873</v>
      </c>
    </row>
    <row r="2242" spans="1:4" x14ac:dyDescent="0.25">
      <c r="A2242" t="s">
        <v>9345</v>
      </c>
      <c r="B2242" t="s">
        <v>9346</v>
      </c>
      <c r="C2242" t="s">
        <v>50943</v>
      </c>
      <c r="D2242" t="s">
        <v>47873</v>
      </c>
    </row>
    <row r="2243" spans="1:4" x14ac:dyDescent="0.25">
      <c r="A2243" t="s">
        <v>9611</v>
      </c>
      <c r="B2243" t="s">
        <v>9612</v>
      </c>
      <c r="C2243" t="s">
        <v>51033</v>
      </c>
      <c r="D2243" t="s">
        <v>47873</v>
      </c>
    </row>
    <row r="2244" spans="1:4" x14ac:dyDescent="0.25">
      <c r="A2244" t="s">
        <v>40299</v>
      </c>
      <c r="B2244" t="s">
        <v>40300</v>
      </c>
      <c r="C2244" t="s">
        <v>62543</v>
      </c>
      <c r="D2244" t="s">
        <v>47873</v>
      </c>
    </row>
    <row r="2245" spans="1:4" x14ac:dyDescent="0.25">
      <c r="A2245" t="s">
        <v>40238</v>
      </c>
      <c r="B2245" t="s">
        <v>40239</v>
      </c>
      <c r="C2245" t="s">
        <v>62515</v>
      </c>
      <c r="D2245" t="s">
        <v>47873</v>
      </c>
    </row>
    <row r="2246" spans="1:4" x14ac:dyDescent="0.25">
      <c r="A2246" t="s">
        <v>2020</v>
      </c>
      <c r="B2246" t="s">
        <v>2021</v>
      </c>
      <c r="C2246" t="s">
        <v>48310</v>
      </c>
      <c r="D2246" t="s">
        <v>47873</v>
      </c>
    </row>
    <row r="2247" spans="1:4" x14ac:dyDescent="0.25">
      <c r="A2247" t="s">
        <v>37239</v>
      </c>
      <c r="B2247" t="s">
        <v>37240</v>
      </c>
      <c r="C2247" t="s">
        <v>61210</v>
      </c>
      <c r="D2247" t="s">
        <v>47873</v>
      </c>
    </row>
    <row r="2248" spans="1:4" x14ac:dyDescent="0.25">
      <c r="A2248" t="s">
        <v>42580</v>
      </c>
      <c r="B2248" t="s">
        <v>42581</v>
      </c>
      <c r="C2248" t="s">
        <v>63513</v>
      </c>
      <c r="D2248" t="s">
        <v>47873</v>
      </c>
    </row>
    <row r="2249" spans="1:4" x14ac:dyDescent="0.25">
      <c r="A2249" t="s">
        <v>44572</v>
      </c>
      <c r="B2249" t="s">
        <v>44573</v>
      </c>
      <c r="C2249" t="s">
        <v>64200</v>
      </c>
      <c r="D2249" t="s">
        <v>47873</v>
      </c>
    </row>
    <row r="2250" spans="1:4" x14ac:dyDescent="0.25">
      <c r="A2250" t="s">
        <v>10645</v>
      </c>
      <c r="B2250" t="s">
        <v>10646</v>
      </c>
      <c r="C2250" t="s">
        <v>51400</v>
      </c>
      <c r="D2250" t="s">
        <v>47873</v>
      </c>
    </row>
    <row r="2251" spans="1:4" x14ac:dyDescent="0.25">
      <c r="A2251" t="s">
        <v>33258</v>
      </c>
      <c r="B2251" t="s">
        <v>33259</v>
      </c>
      <c r="C2251" t="s">
        <v>59668</v>
      </c>
      <c r="D2251" t="s">
        <v>47873</v>
      </c>
    </row>
    <row r="2252" spans="1:4" x14ac:dyDescent="0.25">
      <c r="A2252" t="s">
        <v>34587</v>
      </c>
      <c r="B2252" t="s">
        <v>34588</v>
      </c>
      <c r="C2252" t="s">
        <v>60180</v>
      </c>
      <c r="D2252" t="s">
        <v>47873</v>
      </c>
    </row>
    <row r="2253" spans="1:4" x14ac:dyDescent="0.25">
      <c r="A2253" t="s">
        <v>35354</v>
      </c>
      <c r="B2253" t="s">
        <v>35355</v>
      </c>
      <c r="C2253" t="s">
        <v>60469</v>
      </c>
      <c r="D2253" t="s">
        <v>47873</v>
      </c>
    </row>
    <row r="2254" spans="1:4" x14ac:dyDescent="0.25">
      <c r="A2254" t="s">
        <v>31466</v>
      </c>
      <c r="B2254" t="s">
        <v>31467</v>
      </c>
      <c r="C2254"/>
      <c r="D2254" t="s">
        <v>47880</v>
      </c>
    </row>
    <row r="2255" spans="1:4" x14ac:dyDescent="0.25">
      <c r="A2255" t="s">
        <v>15465</v>
      </c>
      <c r="B2255" t="s">
        <v>15466</v>
      </c>
      <c r="C2255" t="s">
        <v>53218</v>
      </c>
      <c r="D2255" t="s">
        <v>47873</v>
      </c>
    </row>
    <row r="2256" spans="1:4" x14ac:dyDescent="0.25">
      <c r="A2256" t="s">
        <v>13905</v>
      </c>
      <c r="B2256" t="s">
        <v>13906</v>
      </c>
      <c r="C2256" t="s">
        <v>52632</v>
      </c>
      <c r="D2256" t="s">
        <v>47873</v>
      </c>
    </row>
    <row r="2257" spans="1:4" x14ac:dyDescent="0.25">
      <c r="A2257" t="s">
        <v>1167</v>
      </c>
      <c r="B2257" t="s">
        <v>1168</v>
      </c>
      <c r="C2257" t="s">
        <v>48010</v>
      </c>
      <c r="D2257" t="s">
        <v>47873</v>
      </c>
    </row>
    <row r="2258" spans="1:4" x14ac:dyDescent="0.25">
      <c r="A2258" t="s">
        <v>21117</v>
      </c>
      <c r="B2258" t="s">
        <v>1168</v>
      </c>
      <c r="C2258" t="s">
        <v>55245</v>
      </c>
      <c r="D2258" t="s">
        <v>47873</v>
      </c>
    </row>
    <row r="2259" spans="1:4" x14ac:dyDescent="0.25">
      <c r="A2259" t="s">
        <v>3912</v>
      </c>
      <c r="B2259" t="s">
        <v>3913</v>
      </c>
      <c r="C2259" t="s">
        <v>48983</v>
      </c>
      <c r="D2259" t="s">
        <v>47873</v>
      </c>
    </row>
    <row r="2260" spans="1:4" x14ac:dyDescent="0.25">
      <c r="A2260" t="s">
        <v>25800</v>
      </c>
      <c r="B2260" t="s">
        <v>25801</v>
      </c>
      <c r="C2260" t="s">
        <v>56965</v>
      </c>
      <c r="D2260" t="s">
        <v>47873</v>
      </c>
    </row>
    <row r="2261" spans="1:4" x14ac:dyDescent="0.25">
      <c r="A2261" t="s">
        <v>34182</v>
      </c>
      <c r="B2261" t="s">
        <v>34183</v>
      </c>
      <c r="C2261" t="s">
        <v>60029</v>
      </c>
      <c r="D2261" t="s">
        <v>47873</v>
      </c>
    </row>
    <row r="2262" spans="1:4" x14ac:dyDescent="0.25">
      <c r="A2262" t="s">
        <v>8783</v>
      </c>
      <c r="B2262" t="s">
        <v>8784</v>
      </c>
      <c r="C2262" t="s">
        <v>50743</v>
      </c>
      <c r="D2262" t="s">
        <v>47873</v>
      </c>
    </row>
    <row r="2263" spans="1:4" x14ac:dyDescent="0.25">
      <c r="A2263" t="s">
        <v>21287</v>
      </c>
      <c r="B2263" t="s">
        <v>21288</v>
      </c>
      <c r="C2263" t="s">
        <v>55307</v>
      </c>
      <c r="D2263" t="s">
        <v>47873</v>
      </c>
    </row>
    <row r="2264" spans="1:4" x14ac:dyDescent="0.25">
      <c r="A2264" t="s">
        <v>20067</v>
      </c>
      <c r="B2264" t="s">
        <v>20068</v>
      </c>
      <c r="C2264" t="s">
        <v>54882</v>
      </c>
      <c r="D2264" t="s">
        <v>47873</v>
      </c>
    </row>
    <row r="2265" spans="1:4" x14ac:dyDescent="0.25">
      <c r="A2265" t="s">
        <v>14549</v>
      </c>
      <c r="B2265" t="s">
        <v>14550</v>
      </c>
      <c r="C2265" t="s">
        <v>52892</v>
      </c>
      <c r="D2265" t="s">
        <v>47873</v>
      </c>
    </row>
    <row r="2266" spans="1:4" x14ac:dyDescent="0.25">
      <c r="A2266" t="s">
        <v>25012</v>
      </c>
      <c r="B2266" t="s">
        <v>25013</v>
      </c>
      <c r="C2266" t="s">
        <v>56677</v>
      </c>
      <c r="D2266" t="s">
        <v>47873</v>
      </c>
    </row>
    <row r="2267" spans="1:4" x14ac:dyDescent="0.25">
      <c r="A2267" t="s">
        <v>20075</v>
      </c>
      <c r="B2267" t="s">
        <v>20076</v>
      </c>
      <c r="C2267" t="s">
        <v>54884</v>
      </c>
      <c r="D2267" t="s">
        <v>47873</v>
      </c>
    </row>
    <row r="2268" spans="1:4" x14ac:dyDescent="0.25">
      <c r="A2268" t="s">
        <v>9617</v>
      </c>
      <c r="B2268" t="s">
        <v>9618</v>
      </c>
      <c r="C2268" t="s">
        <v>51035</v>
      </c>
      <c r="D2268" t="s">
        <v>47873</v>
      </c>
    </row>
    <row r="2269" spans="1:4" x14ac:dyDescent="0.25">
      <c r="A2269" t="s">
        <v>4072</v>
      </c>
      <c r="B2269" t="s">
        <v>4073</v>
      </c>
      <c r="C2269" t="s">
        <v>49049</v>
      </c>
      <c r="D2269" t="s">
        <v>47873</v>
      </c>
    </row>
    <row r="2270" spans="1:4" x14ac:dyDescent="0.25">
      <c r="A2270" t="s">
        <v>23499</v>
      </c>
      <c r="B2270" t="s">
        <v>23500</v>
      </c>
      <c r="C2270" t="s">
        <v>56109</v>
      </c>
      <c r="D2270" t="s">
        <v>47873</v>
      </c>
    </row>
    <row r="2271" spans="1:4" x14ac:dyDescent="0.25">
      <c r="A2271" t="s">
        <v>13705</v>
      </c>
      <c r="B2271" t="s">
        <v>13706</v>
      </c>
      <c r="C2271" t="s">
        <v>52560</v>
      </c>
      <c r="D2271" t="s">
        <v>47873</v>
      </c>
    </row>
    <row r="2272" spans="1:4" x14ac:dyDescent="0.25">
      <c r="A2272" t="s">
        <v>18835</v>
      </c>
      <c r="B2272" t="s">
        <v>18836</v>
      </c>
      <c r="C2272" t="s">
        <v>54454</v>
      </c>
      <c r="D2272" t="s">
        <v>47873</v>
      </c>
    </row>
    <row r="2273" spans="1:4" x14ac:dyDescent="0.25">
      <c r="A2273" t="s">
        <v>45593</v>
      </c>
      <c r="B2273" t="s">
        <v>45594</v>
      </c>
      <c r="C2273" t="s">
        <v>64564</v>
      </c>
      <c r="D2273" t="s">
        <v>47873</v>
      </c>
    </row>
    <row r="2274" spans="1:4" x14ac:dyDescent="0.25">
      <c r="A2274" t="s">
        <v>29530</v>
      </c>
      <c r="B2274" t="s">
        <v>29531</v>
      </c>
      <c r="C2274"/>
      <c r="D2274" t="s">
        <v>47880</v>
      </c>
    </row>
    <row r="2275" spans="1:4" x14ac:dyDescent="0.25">
      <c r="A2275" t="s">
        <v>2565</v>
      </c>
      <c r="B2275" t="s">
        <v>2566</v>
      </c>
      <c r="C2275" t="s">
        <v>48493</v>
      </c>
      <c r="D2275" t="s">
        <v>47873</v>
      </c>
    </row>
    <row r="2276" spans="1:4" x14ac:dyDescent="0.25">
      <c r="A2276" t="s">
        <v>37135</v>
      </c>
      <c r="B2276" t="s">
        <v>37136</v>
      </c>
      <c r="C2276" t="s">
        <v>61171</v>
      </c>
      <c r="D2276" t="s">
        <v>47873</v>
      </c>
    </row>
    <row r="2277" spans="1:4" x14ac:dyDescent="0.25">
      <c r="A2277" t="s">
        <v>43780</v>
      </c>
      <c r="B2277" t="s">
        <v>43781</v>
      </c>
      <c r="C2277"/>
      <c r="D2277" t="s">
        <v>47880</v>
      </c>
    </row>
    <row r="2278" spans="1:4" x14ac:dyDescent="0.25">
      <c r="A2278" t="s">
        <v>32117</v>
      </c>
      <c r="B2278" t="s">
        <v>32118</v>
      </c>
      <c r="C2278" t="s">
        <v>59233</v>
      </c>
      <c r="D2278" t="s">
        <v>47873</v>
      </c>
    </row>
    <row r="2279" spans="1:4" x14ac:dyDescent="0.25">
      <c r="A2279" t="s">
        <v>23359</v>
      </c>
      <c r="B2279" t="s">
        <v>23360</v>
      </c>
      <c r="C2279" t="s">
        <v>56055</v>
      </c>
      <c r="D2279" t="s">
        <v>47873</v>
      </c>
    </row>
    <row r="2280" spans="1:4" x14ac:dyDescent="0.25">
      <c r="A2280" t="s">
        <v>38817</v>
      </c>
      <c r="B2280" t="s">
        <v>38818</v>
      </c>
      <c r="C2280" t="s">
        <v>61863</v>
      </c>
      <c r="D2280" t="s">
        <v>47873</v>
      </c>
    </row>
    <row r="2281" spans="1:4" x14ac:dyDescent="0.25">
      <c r="A2281" t="s">
        <v>37746</v>
      </c>
      <c r="B2281" t="s">
        <v>37747</v>
      </c>
      <c r="C2281" t="s">
        <v>61400</v>
      </c>
      <c r="D2281" t="s">
        <v>47873</v>
      </c>
    </row>
    <row r="2282" spans="1:4" x14ac:dyDescent="0.25">
      <c r="A2282" t="s">
        <v>36331</v>
      </c>
      <c r="B2282" t="s">
        <v>36332</v>
      </c>
      <c r="C2282" t="s">
        <v>60854</v>
      </c>
      <c r="D2282" t="s">
        <v>47873</v>
      </c>
    </row>
    <row r="2283" spans="1:4" x14ac:dyDescent="0.25">
      <c r="A2283" t="s">
        <v>36015</v>
      </c>
      <c r="B2283" t="s">
        <v>36016</v>
      </c>
      <c r="C2283" t="s">
        <v>60721</v>
      </c>
      <c r="D2283" t="s">
        <v>47873</v>
      </c>
    </row>
    <row r="2284" spans="1:4" x14ac:dyDescent="0.25">
      <c r="A2284" t="s">
        <v>45706</v>
      </c>
      <c r="B2284" t="s">
        <v>45707</v>
      </c>
      <c r="C2284" t="s">
        <v>64601</v>
      </c>
      <c r="D2284" t="s">
        <v>47873</v>
      </c>
    </row>
    <row r="2285" spans="1:4" x14ac:dyDescent="0.25">
      <c r="A2285" t="s">
        <v>31087</v>
      </c>
      <c r="B2285" t="s">
        <v>31088</v>
      </c>
      <c r="C2285" t="s">
        <v>58859</v>
      </c>
      <c r="D2285" t="s">
        <v>47873</v>
      </c>
    </row>
    <row r="2286" spans="1:4" x14ac:dyDescent="0.25">
      <c r="A2286" t="s">
        <v>25900</v>
      </c>
      <c r="B2286" t="s">
        <v>25901</v>
      </c>
      <c r="C2286" t="s">
        <v>57007</v>
      </c>
      <c r="D2286" t="s">
        <v>47873</v>
      </c>
    </row>
    <row r="2287" spans="1:4" x14ac:dyDescent="0.25">
      <c r="A2287" t="s">
        <v>16485</v>
      </c>
      <c r="B2287" t="s">
        <v>16486</v>
      </c>
      <c r="C2287" t="s">
        <v>53595</v>
      </c>
      <c r="D2287" t="s">
        <v>47873</v>
      </c>
    </row>
    <row r="2288" spans="1:4" x14ac:dyDescent="0.25">
      <c r="A2288" t="s">
        <v>13012</v>
      </c>
      <c r="B2288" t="s">
        <v>13013</v>
      </c>
      <c r="C2288" t="s">
        <v>52295</v>
      </c>
      <c r="D2288" t="s">
        <v>47873</v>
      </c>
    </row>
    <row r="2289" spans="1:4" x14ac:dyDescent="0.25">
      <c r="A2289" t="s">
        <v>17122</v>
      </c>
      <c r="B2289" t="s">
        <v>17123</v>
      </c>
      <c r="C2289" t="s">
        <v>53833</v>
      </c>
      <c r="D2289" t="s">
        <v>47873</v>
      </c>
    </row>
    <row r="2290" spans="1:4" x14ac:dyDescent="0.25">
      <c r="A2290" t="s">
        <v>19982</v>
      </c>
      <c r="B2290" t="s">
        <v>17123</v>
      </c>
      <c r="C2290" t="s">
        <v>54849</v>
      </c>
      <c r="D2290" t="s">
        <v>47873</v>
      </c>
    </row>
    <row r="2291" spans="1:4" x14ac:dyDescent="0.25">
      <c r="A2291" t="s">
        <v>44494</v>
      </c>
      <c r="B2291" t="s">
        <v>17123</v>
      </c>
      <c r="C2291" t="s">
        <v>64169</v>
      </c>
      <c r="D2291" t="s">
        <v>47873</v>
      </c>
    </row>
    <row r="2292" spans="1:4" x14ac:dyDescent="0.25">
      <c r="A2292" t="s">
        <v>14710</v>
      </c>
      <c r="B2292" t="s">
        <v>14711</v>
      </c>
      <c r="C2292" t="s">
        <v>52944</v>
      </c>
      <c r="D2292" t="s">
        <v>47873</v>
      </c>
    </row>
    <row r="2293" spans="1:4" x14ac:dyDescent="0.25">
      <c r="A2293" t="s">
        <v>41407</v>
      </c>
      <c r="B2293" t="s">
        <v>41408</v>
      </c>
      <c r="C2293" t="s">
        <v>63033</v>
      </c>
      <c r="D2293" t="s">
        <v>47873</v>
      </c>
    </row>
    <row r="2294" spans="1:4" x14ac:dyDescent="0.25">
      <c r="A2294" t="s">
        <v>32097</v>
      </c>
      <c r="B2294" t="s">
        <v>32098</v>
      </c>
      <c r="C2294" t="s">
        <v>59225</v>
      </c>
      <c r="D2294" t="s">
        <v>47873</v>
      </c>
    </row>
    <row r="2295" spans="1:4" x14ac:dyDescent="0.25">
      <c r="A2295" t="s">
        <v>38365</v>
      </c>
      <c r="B2295" t="s">
        <v>32098</v>
      </c>
      <c r="C2295" t="s">
        <v>61656</v>
      </c>
      <c r="D2295" t="s">
        <v>47873</v>
      </c>
    </row>
    <row r="2296" spans="1:4" x14ac:dyDescent="0.25">
      <c r="A2296" t="s">
        <v>35798</v>
      </c>
      <c r="B2296" t="s">
        <v>35799</v>
      </c>
      <c r="C2296" t="s">
        <v>60641</v>
      </c>
      <c r="D2296" t="s">
        <v>47873</v>
      </c>
    </row>
    <row r="2297" spans="1:4" x14ac:dyDescent="0.25">
      <c r="A2297" t="s">
        <v>43581</v>
      </c>
      <c r="B2297" t="s">
        <v>43582</v>
      </c>
      <c r="C2297" t="s">
        <v>63861</v>
      </c>
      <c r="D2297" t="s">
        <v>47873</v>
      </c>
    </row>
    <row r="2298" spans="1:4" x14ac:dyDescent="0.25">
      <c r="A2298" t="s">
        <v>8801</v>
      </c>
      <c r="B2298" t="s">
        <v>8802</v>
      </c>
      <c r="C2298" t="s">
        <v>50750</v>
      </c>
      <c r="D2298" t="s">
        <v>47873</v>
      </c>
    </row>
    <row r="2299" spans="1:4" x14ac:dyDescent="0.25">
      <c r="A2299" t="s">
        <v>1374</v>
      </c>
      <c r="B2299" t="s">
        <v>1375</v>
      </c>
      <c r="C2299" t="s">
        <v>48086</v>
      </c>
      <c r="D2299" t="s">
        <v>47873</v>
      </c>
    </row>
    <row r="2300" spans="1:4" x14ac:dyDescent="0.25">
      <c r="A2300" t="s">
        <v>18274</v>
      </c>
      <c r="B2300" t="s">
        <v>18275</v>
      </c>
      <c r="C2300" t="s">
        <v>54258</v>
      </c>
      <c r="D2300" t="s">
        <v>47873</v>
      </c>
    </row>
    <row r="2301" spans="1:4" x14ac:dyDescent="0.25">
      <c r="A2301" t="s">
        <v>33882</v>
      </c>
      <c r="B2301" t="s">
        <v>33883</v>
      </c>
      <c r="C2301" t="s">
        <v>59913</v>
      </c>
      <c r="D2301" t="s">
        <v>47873</v>
      </c>
    </row>
    <row r="2302" spans="1:4" x14ac:dyDescent="0.25">
      <c r="A2302" t="s">
        <v>39274</v>
      </c>
      <c r="B2302" t="s">
        <v>39275</v>
      </c>
      <c r="C2302" t="s">
        <v>62069</v>
      </c>
      <c r="D2302" t="s">
        <v>47873</v>
      </c>
    </row>
    <row r="2303" spans="1:4" x14ac:dyDescent="0.25">
      <c r="A2303" t="s">
        <v>8073</v>
      </c>
      <c r="B2303" t="s">
        <v>8074</v>
      </c>
      <c r="C2303" t="s">
        <v>50502</v>
      </c>
      <c r="D2303" t="s">
        <v>47873</v>
      </c>
    </row>
    <row r="2304" spans="1:4" x14ac:dyDescent="0.25">
      <c r="A2304" t="s">
        <v>26209</v>
      </c>
      <c r="B2304" t="s">
        <v>26210</v>
      </c>
      <c r="C2304" t="s">
        <v>57108</v>
      </c>
      <c r="D2304" t="s">
        <v>47873</v>
      </c>
    </row>
    <row r="2305" spans="1:4" x14ac:dyDescent="0.25">
      <c r="A2305" t="s">
        <v>9075</v>
      </c>
      <c r="B2305" t="s">
        <v>9076</v>
      </c>
      <c r="C2305" t="s">
        <v>50844</v>
      </c>
      <c r="D2305" t="s">
        <v>47873</v>
      </c>
    </row>
    <row r="2306" spans="1:4" x14ac:dyDescent="0.25">
      <c r="A2306" t="s">
        <v>1643</v>
      </c>
      <c r="B2306" t="s">
        <v>1644</v>
      </c>
      <c r="C2306" t="s">
        <v>48177</v>
      </c>
      <c r="D2306" t="s">
        <v>47873</v>
      </c>
    </row>
    <row r="2307" spans="1:4" x14ac:dyDescent="0.25">
      <c r="A2307" t="s">
        <v>4958</v>
      </c>
      <c r="B2307" t="s">
        <v>4959</v>
      </c>
      <c r="C2307" t="s">
        <v>49377</v>
      </c>
      <c r="D2307" t="s">
        <v>47873</v>
      </c>
    </row>
    <row r="2308" spans="1:4" x14ac:dyDescent="0.25">
      <c r="A2308" t="s">
        <v>35782</v>
      </c>
      <c r="B2308" t="s">
        <v>35783</v>
      </c>
      <c r="C2308" t="s">
        <v>60635</v>
      </c>
      <c r="D2308" t="s">
        <v>47873</v>
      </c>
    </row>
    <row r="2309" spans="1:4" x14ac:dyDescent="0.25">
      <c r="A2309" t="s">
        <v>39424</v>
      </c>
      <c r="B2309" t="s">
        <v>39425</v>
      </c>
      <c r="C2309" t="s">
        <v>62137</v>
      </c>
      <c r="D2309" t="s">
        <v>47873</v>
      </c>
    </row>
    <row r="2310" spans="1:4" x14ac:dyDescent="0.25">
      <c r="A2310" t="s">
        <v>9390</v>
      </c>
      <c r="B2310" t="s">
        <v>9391</v>
      </c>
      <c r="C2310" t="s">
        <v>50958</v>
      </c>
      <c r="D2310" t="s">
        <v>47873</v>
      </c>
    </row>
    <row r="2311" spans="1:4" x14ac:dyDescent="0.25">
      <c r="A2311" t="s">
        <v>20356</v>
      </c>
      <c r="B2311" t="s">
        <v>20357</v>
      </c>
      <c r="C2311" t="s">
        <v>54975</v>
      </c>
      <c r="D2311" t="s">
        <v>47873</v>
      </c>
    </row>
    <row r="2312" spans="1:4" x14ac:dyDescent="0.25">
      <c r="A2312" t="s">
        <v>1787</v>
      </c>
      <c r="B2312" t="s">
        <v>1788</v>
      </c>
      <c r="C2312" t="s">
        <v>48228</v>
      </c>
      <c r="D2312" t="s">
        <v>47873</v>
      </c>
    </row>
    <row r="2313" spans="1:4" x14ac:dyDescent="0.25">
      <c r="A2313" t="s">
        <v>1135</v>
      </c>
      <c r="B2313" t="s">
        <v>1136</v>
      </c>
      <c r="C2313" t="s">
        <v>47998</v>
      </c>
      <c r="D2313" t="s">
        <v>47873</v>
      </c>
    </row>
    <row r="2314" spans="1:4" x14ac:dyDescent="0.25">
      <c r="A2314" t="s">
        <v>47261</v>
      </c>
      <c r="B2314" t="s">
        <v>47262</v>
      </c>
      <c r="C2314" t="s">
        <v>65150</v>
      </c>
      <c r="D2314" t="s">
        <v>47873</v>
      </c>
    </row>
    <row r="2315" spans="1:4" x14ac:dyDescent="0.25">
      <c r="A2315" t="s">
        <v>42207</v>
      </c>
      <c r="B2315" t="s">
        <v>42208</v>
      </c>
      <c r="C2315" t="s">
        <v>63382</v>
      </c>
      <c r="D2315" t="s">
        <v>47873</v>
      </c>
    </row>
    <row r="2316" spans="1:4" x14ac:dyDescent="0.25">
      <c r="A2316" t="s">
        <v>29748</v>
      </c>
      <c r="B2316" t="s">
        <v>29749</v>
      </c>
      <c r="C2316" t="s">
        <v>58373</v>
      </c>
      <c r="D2316" t="s">
        <v>47873</v>
      </c>
    </row>
    <row r="2317" spans="1:4" x14ac:dyDescent="0.25">
      <c r="A2317" t="s">
        <v>46747</v>
      </c>
      <c r="B2317" t="s">
        <v>46748</v>
      </c>
      <c r="C2317" t="s">
        <v>64965</v>
      </c>
      <c r="D2317" t="s">
        <v>47873</v>
      </c>
    </row>
    <row r="2318" spans="1:4" x14ac:dyDescent="0.25">
      <c r="A2318" t="s">
        <v>43022</v>
      </c>
      <c r="B2318" t="s">
        <v>43023</v>
      </c>
      <c r="C2318" t="s">
        <v>63673</v>
      </c>
      <c r="D2318" t="s">
        <v>47873</v>
      </c>
    </row>
    <row r="2319" spans="1:4" x14ac:dyDescent="0.25">
      <c r="A2319" t="s">
        <v>2044</v>
      </c>
      <c r="B2319" t="s">
        <v>2045</v>
      </c>
      <c r="C2319" t="s">
        <v>48318</v>
      </c>
      <c r="D2319" t="s">
        <v>47873</v>
      </c>
    </row>
    <row r="2320" spans="1:4" x14ac:dyDescent="0.25">
      <c r="A2320" t="s">
        <v>1549</v>
      </c>
      <c r="B2320" t="s">
        <v>1550</v>
      </c>
      <c r="C2320" t="s">
        <v>48152</v>
      </c>
      <c r="D2320" t="s">
        <v>47873</v>
      </c>
    </row>
    <row r="2321" spans="1:4" x14ac:dyDescent="0.25">
      <c r="A2321" t="s">
        <v>27849</v>
      </c>
      <c r="B2321" t="s">
        <v>27850</v>
      </c>
      <c r="C2321" t="s">
        <v>57693</v>
      </c>
      <c r="D2321" t="s">
        <v>47873</v>
      </c>
    </row>
    <row r="2322" spans="1:4" x14ac:dyDescent="0.25">
      <c r="A2322" t="s">
        <v>20517</v>
      </c>
      <c r="B2322" t="s">
        <v>20518</v>
      </c>
      <c r="C2322" t="s">
        <v>55029</v>
      </c>
      <c r="D2322" t="s">
        <v>47873</v>
      </c>
    </row>
    <row r="2323" spans="1:4" x14ac:dyDescent="0.25">
      <c r="A2323" t="s">
        <v>12153</v>
      </c>
      <c r="B2323" t="s">
        <v>12154</v>
      </c>
      <c r="C2323" t="s">
        <v>51952</v>
      </c>
      <c r="D2323" t="s">
        <v>47873</v>
      </c>
    </row>
    <row r="2324" spans="1:4" x14ac:dyDescent="0.25">
      <c r="A2324" t="s">
        <v>12720</v>
      </c>
      <c r="B2324" t="s">
        <v>12721</v>
      </c>
      <c r="C2324" t="s">
        <v>52174</v>
      </c>
      <c r="D2324" t="s">
        <v>47873</v>
      </c>
    </row>
    <row r="2325" spans="1:4" x14ac:dyDescent="0.25">
      <c r="A2325" t="s">
        <v>23058</v>
      </c>
      <c r="B2325" t="s">
        <v>23059</v>
      </c>
      <c r="C2325" t="s">
        <v>55955</v>
      </c>
      <c r="D2325" t="s">
        <v>47873</v>
      </c>
    </row>
    <row r="2326" spans="1:4" x14ac:dyDescent="0.25">
      <c r="A2326" t="s">
        <v>5659</v>
      </c>
      <c r="B2326" t="s">
        <v>5660</v>
      </c>
      <c r="C2326"/>
      <c r="D2326" t="s">
        <v>47880</v>
      </c>
    </row>
    <row r="2327" spans="1:4" x14ac:dyDescent="0.25">
      <c r="A2327" t="s">
        <v>44889</v>
      </c>
      <c r="B2327" t="s">
        <v>44890</v>
      </c>
      <c r="C2327"/>
      <c r="D2327" t="s">
        <v>47880</v>
      </c>
    </row>
    <row r="2328" spans="1:4" x14ac:dyDescent="0.25">
      <c r="A2328" t="s">
        <v>46303</v>
      </c>
      <c r="B2328" t="s">
        <v>46304</v>
      </c>
      <c r="C2328"/>
      <c r="D2328" t="s">
        <v>47880</v>
      </c>
    </row>
    <row r="2329" spans="1:4" x14ac:dyDescent="0.25">
      <c r="A2329" t="s">
        <v>9674</v>
      </c>
      <c r="B2329" t="s">
        <v>9675</v>
      </c>
      <c r="C2329" t="s">
        <v>51057</v>
      </c>
      <c r="D2329" t="s">
        <v>47873</v>
      </c>
    </row>
    <row r="2330" spans="1:4" x14ac:dyDescent="0.25">
      <c r="A2330" t="s">
        <v>5711</v>
      </c>
      <c r="B2330" t="s">
        <v>5712</v>
      </c>
      <c r="C2330"/>
      <c r="D2330" t="s">
        <v>47880</v>
      </c>
    </row>
    <row r="2331" spans="1:4" x14ac:dyDescent="0.25">
      <c r="A2331" t="s">
        <v>44189</v>
      </c>
      <c r="B2331" t="s">
        <v>44190</v>
      </c>
      <c r="C2331"/>
      <c r="D2331" t="s">
        <v>47880</v>
      </c>
    </row>
    <row r="2332" spans="1:4" x14ac:dyDescent="0.25">
      <c r="A2332" t="s">
        <v>10689</v>
      </c>
      <c r="B2332" t="s">
        <v>10690</v>
      </c>
      <c r="C2332"/>
      <c r="D2332" t="s">
        <v>47880</v>
      </c>
    </row>
    <row r="2333" spans="1:4" x14ac:dyDescent="0.25">
      <c r="A2333" t="s">
        <v>12804</v>
      </c>
      <c r="B2333" t="s">
        <v>12805</v>
      </c>
      <c r="C2333"/>
      <c r="D2333" t="s">
        <v>47880</v>
      </c>
    </row>
    <row r="2334" spans="1:4" x14ac:dyDescent="0.25">
      <c r="A2334" t="s">
        <v>16990</v>
      </c>
      <c r="B2334" t="s">
        <v>16991</v>
      </c>
      <c r="C2334"/>
      <c r="D2334" t="s">
        <v>47880</v>
      </c>
    </row>
    <row r="2335" spans="1:4" x14ac:dyDescent="0.25">
      <c r="A2335" t="s">
        <v>4124</v>
      </c>
      <c r="B2335" t="s">
        <v>4125</v>
      </c>
      <c r="C2335"/>
      <c r="D2335" t="s">
        <v>47880</v>
      </c>
    </row>
    <row r="2336" spans="1:4" x14ac:dyDescent="0.25">
      <c r="A2336" t="s">
        <v>1350</v>
      </c>
      <c r="B2336" t="s">
        <v>1351</v>
      </c>
      <c r="C2336"/>
      <c r="D2336" t="s">
        <v>47880</v>
      </c>
    </row>
    <row r="2337" spans="1:4" x14ac:dyDescent="0.25">
      <c r="A2337" t="s">
        <v>16994</v>
      </c>
      <c r="B2337" t="s">
        <v>16995</v>
      </c>
      <c r="C2337"/>
      <c r="D2337" t="s">
        <v>47880</v>
      </c>
    </row>
    <row r="2338" spans="1:4" x14ac:dyDescent="0.25">
      <c r="A2338" t="s">
        <v>1651</v>
      </c>
      <c r="B2338" t="s">
        <v>1652</v>
      </c>
      <c r="C2338"/>
      <c r="D2338" t="s">
        <v>47880</v>
      </c>
    </row>
    <row r="2339" spans="1:4" x14ac:dyDescent="0.25">
      <c r="A2339" t="s">
        <v>16668</v>
      </c>
      <c r="B2339" t="s">
        <v>16669</v>
      </c>
      <c r="C2339" t="s">
        <v>53664</v>
      </c>
      <c r="D2339" t="s">
        <v>47873</v>
      </c>
    </row>
    <row r="2340" spans="1:4" x14ac:dyDescent="0.25">
      <c r="A2340" t="s">
        <v>8242</v>
      </c>
      <c r="B2340" t="s">
        <v>8243</v>
      </c>
      <c r="C2340"/>
      <c r="D2340" t="s">
        <v>47880</v>
      </c>
    </row>
    <row r="2341" spans="1:4" x14ac:dyDescent="0.25">
      <c r="A2341" t="s">
        <v>8643</v>
      </c>
      <c r="B2341" t="s">
        <v>8644</v>
      </c>
      <c r="C2341" t="s">
        <v>50694</v>
      </c>
      <c r="D2341" t="s">
        <v>47873</v>
      </c>
    </row>
    <row r="2342" spans="1:4" x14ac:dyDescent="0.25">
      <c r="A2342" t="s">
        <v>6350</v>
      </c>
      <c r="B2342" t="s">
        <v>6351</v>
      </c>
      <c r="C2342"/>
      <c r="D2342" t="s">
        <v>47880</v>
      </c>
    </row>
    <row r="2343" spans="1:4" x14ac:dyDescent="0.25">
      <c r="A2343" t="s">
        <v>46480</v>
      </c>
      <c r="B2343" t="s">
        <v>46481</v>
      </c>
      <c r="C2343"/>
      <c r="D2343" t="s">
        <v>47880</v>
      </c>
    </row>
    <row r="2344" spans="1:4" x14ac:dyDescent="0.25">
      <c r="A2344" t="s">
        <v>5084</v>
      </c>
      <c r="B2344" t="s">
        <v>5085</v>
      </c>
      <c r="C2344" t="s">
        <v>49427</v>
      </c>
      <c r="D2344" t="s">
        <v>47873</v>
      </c>
    </row>
    <row r="2345" spans="1:4" x14ac:dyDescent="0.25">
      <c r="A2345" t="s">
        <v>22948</v>
      </c>
      <c r="B2345" t="s">
        <v>22949</v>
      </c>
      <c r="C2345" t="s">
        <v>55912</v>
      </c>
      <c r="D2345" t="s">
        <v>47873</v>
      </c>
    </row>
    <row r="2346" spans="1:4" x14ac:dyDescent="0.25">
      <c r="A2346" t="s">
        <v>42127</v>
      </c>
      <c r="B2346" t="s">
        <v>42128</v>
      </c>
      <c r="C2346" t="s">
        <v>63353</v>
      </c>
      <c r="D2346" t="s">
        <v>47873</v>
      </c>
    </row>
    <row r="2347" spans="1:4" x14ac:dyDescent="0.25">
      <c r="A2347" t="s">
        <v>17786</v>
      </c>
      <c r="B2347" t="s">
        <v>17787</v>
      </c>
      <c r="C2347" t="s">
        <v>54070</v>
      </c>
      <c r="D2347" t="s">
        <v>47873</v>
      </c>
    </row>
    <row r="2348" spans="1:4" x14ac:dyDescent="0.25">
      <c r="A2348" t="s">
        <v>41808</v>
      </c>
      <c r="B2348" t="s">
        <v>41809</v>
      </c>
      <c r="C2348" t="s">
        <v>63211</v>
      </c>
      <c r="D2348" t="s">
        <v>47873</v>
      </c>
    </row>
    <row r="2349" spans="1:4" x14ac:dyDescent="0.25">
      <c r="A2349" t="s">
        <v>3547</v>
      </c>
      <c r="B2349" t="s">
        <v>3548</v>
      </c>
      <c r="C2349" t="s">
        <v>48847</v>
      </c>
      <c r="D2349" t="s">
        <v>47873</v>
      </c>
    </row>
    <row r="2350" spans="1:4" x14ac:dyDescent="0.25">
      <c r="A2350" t="s">
        <v>42837</v>
      </c>
      <c r="B2350" t="s">
        <v>42838</v>
      </c>
      <c r="C2350" t="s">
        <v>63606</v>
      </c>
      <c r="D2350" t="s">
        <v>47873</v>
      </c>
    </row>
    <row r="2351" spans="1:4" x14ac:dyDescent="0.25">
      <c r="A2351" t="s">
        <v>13156</v>
      </c>
      <c r="B2351" t="s">
        <v>13157</v>
      </c>
      <c r="C2351" t="s">
        <v>52350</v>
      </c>
      <c r="D2351" t="s">
        <v>47873</v>
      </c>
    </row>
    <row r="2352" spans="1:4" x14ac:dyDescent="0.25">
      <c r="A2352" t="s">
        <v>2054</v>
      </c>
      <c r="B2352" t="s">
        <v>2055</v>
      </c>
      <c r="C2352" t="s">
        <v>48320</v>
      </c>
      <c r="D2352" t="s">
        <v>47873</v>
      </c>
    </row>
    <row r="2353" spans="1:4" x14ac:dyDescent="0.25">
      <c r="A2353" t="s">
        <v>13767</v>
      </c>
      <c r="B2353" t="s">
        <v>13768</v>
      </c>
      <c r="C2353" t="s">
        <v>52582</v>
      </c>
      <c r="D2353" t="s">
        <v>47873</v>
      </c>
    </row>
    <row r="2354" spans="1:4" x14ac:dyDescent="0.25">
      <c r="A2354" t="s">
        <v>41869</v>
      </c>
      <c r="B2354" t="s">
        <v>41870</v>
      </c>
      <c r="C2354" t="s">
        <v>63243</v>
      </c>
      <c r="D2354" t="s">
        <v>47873</v>
      </c>
    </row>
    <row r="2355" spans="1:4" x14ac:dyDescent="0.25">
      <c r="A2355" t="s">
        <v>17352</v>
      </c>
      <c r="B2355" t="s">
        <v>17353</v>
      </c>
      <c r="C2355" t="s">
        <v>53910</v>
      </c>
      <c r="D2355" t="s">
        <v>47873</v>
      </c>
    </row>
    <row r="2356" spans="1:4" x14ac:dyDescent="0.25">
      <c r="A2356" t="s">
        <v>33632</v>
      </c>
      <c r="B2356" t="s">
        <v>33633</v>
      </c>
      <c r="C2356" t="s">
        <v>59822</v>
      </c>
      <c r="D2356" t="s">
        <v>47873</v>
      </c>
    </row>
    <row r="2357" spans="1:4" x14ac:dyDescent="0.25">
      <c r="A2357" t="s">
        <v>29996</v>
      </c>
      <c r="B2357" t="s">
        <v>29997</v>
      </c>
      <c r="C2357" t="s">
        <v>58457</v>
      </c>
      <c r="D2357" t="s">
        <v>47873</v>
      </c>
    </row>
    <row r="2358" spans="1:4" x14ac:dyDescent="0.25">
      <c r="A2358" t="s">
        <v>13495</v>
      </c>
      <c r="B2358" t="s">
        <v>13496</v>
      </c>
      <c r="C2358" t="s">
        <v>52474</v>
      </c>
      <c r="D2358" t="s">
        <v>47873</v>
      </c>
    </row>
    <row r="2359" spans="1:4" x14ac:dyDescent="0.25">
      <c r="A2359" t="s">
        <v>9247</v>
      </c>
      <c r="B2359" t="s">
        <v>9248</v>
      </c>
      <c r="C2359" t="s">
        <v>50906</v>
      </c>
      <c r="D2359" t="s">
        <v>47873</v>
      </c>
    </row>
    <row r="2360" spans="1:4" x14ac:dyDescent="0.25">
      <c r="A2360" t="s">
        <v>2336</v>
      </c>
      <c r="B2360" t="s">
        <v>2337</v>
      </c>
      <c r="C2360" t="s">
        <v>48414</v>
      </c>
      <c r="D2360" t="s">
        <v>47873</v>
      </c>
    </row>
    <row r="2361" spans="1:4" x14ac:dyDescent="0.25">
      <c r="A2361" t="s">
        <v>18229</v>
      </c>
      <c r="B2361" t="s">
        <v>18230</v>
      </c>
      <c r="C2361" t="s">
        <v>54236</v>
      </c>
      <c r="D2361" t="s">
        <v>47873</v>
      </c>
    </row>
    <row r="2362" spans="1:4" x14ac:dyDescent="0.25">
      <c r="A2362" t="s">
        <v>29861</v>
      </c>
      <c r="B2362" t="s">
        <v>29862</v>
      </c>
      <c r="C2362" t="s">
        <v>58413</v>
      </c>
      <c r="D2362" t="s">
        <v>47873</v>
      </c>
    </row>
    <row r="2363" spans="1:4" x14ac:dyDescent="0.25">
      <c r="A2363" t="s">
        <v>35484</v>
      </c>
      <c r="B2363" t="s">
        <v>35485</v>
      </c>
      <c r="C2363" t="s">
        <v>60520</v>
      </c>
      <c r="D2363" t="s">
        <v>47873</v>
      </c>
    </row>
    <row r="2364" spans="1:4" x14ac:dyDescent="0.25">
      <c r="A2364" t="s">
        <v>4543</v>
      </c>
      <c r="B2364" t="s">
        <v>4544</v>
      </c>
      <c r="C2364" t="s">
        <v>49226</v>
      </c>
      <c r="D2364" t="s">
        <v>47873</v>
      </c>
    </row>
    <row r="2365" spans="1:4" x14ac:dyDescent="0.25">
      <c r="A2365" t="s">
        <v>10558</v>
      </c>
      <c r="B2365" t="s">
        <v>4544</v>
      </c>
      <c r="C2365" t="s">
        <v>51367</v>
      </c>
      <c r="D2365" t="s">
        <v>47873</v>
      </c>
    </row>
    <row r="2366" spans="1:4" x14ac:dyDescent="0.25">
      <c r="A2366" t="s">
        <v>3168</v>
      </c>
      <c r="B2366" t="s">
        <v>3169</v>
      </c>
      <c r="C2366" t="s">
        <v>48704</v>
      </c>
      <c r="D2366" t="s">
        <v>47873</v>
      </c>
    </row>
    <row r="2367" spans="1:4" x14ac:dyDescent="0.25">
      <c r="A2367" t="s">
        <v>45292</v>
      </c>
      <c r="B2367" t="s">
        <v>45293</v>
      </c>
      <c r="C2367" t="s">
        <v>64458</v>
      </c>
      <c r="D2367" t="s">
        <v>47873</v>
      </c>
    </row>
    <row r="2368" spans="1:4" x14ac:dyDescent="0.25">
      <c r="A2368" t="s">
        <v>11516</v>
      </c>
      <c r="B2368" t="s">
        <v>11517</v>
      </c>
      <c r="C2368" t="s">
        <v>51714</v>
      </c>
      <c r="D2368" t="s">
        <v>47873</v>
      </c>
    </row>
    <row r="2369" spans="1:4" x14ac:dyDescent="0.25">
      <c r="A2369" t="s">
        <v>25910</v>
      </c>
      <c r="B2369" t="s">
        <v>25911</v>
      </c>
      <c r="C2369" t="s">
        <v>57012</v>
      </c>
      <c r="D2369" t="s">
        <v>47873</v>
      </c>
    </row>
    <row r="2370" spans="1:4" x14ac:dyDescent="0.25">
      <c r="A2370" t="s">
        <v>21955</v>
      </c>
      <c r="B2370" t="s">
        <v>21956</v>
      </c>
      <c r="C2370"/>
      <c r="D2370" t="s">
        <v>47880</v>
      </c>
    </row>
    <row r="2371" spans="1:4" x14ac:dyDescent="0.25">
      <c r="A2371" t="s">
        <v>22676</v>
      </c>
      <c r="B2371" t="s">
        <v>22677</v>
      </c>
      <c r="C2371" t="s">
        <v>55812</v>
      </c>
      <c r="D2371" t="s">
        <v>47873</v>
      </c>
    </row>
    <row r="2372" spans="1:4" x14ac:dyDescent="0.25">
      <c r="A2372" t="s">
        <v>32543</v>
      </c>
      <c r="B2372" t="s">
        <v>32544</v>
      </c>
      <c r="C2372" t="s">
        <v>59393</v>
      </c>
      <c r="D2372" t="s">
        <v>47873</v>
      </c>
    </row>
    <row r="2373" spans="1:4" x14ac:dyDescent="0.25">
      <c r="A2373" t="s">
        <v>2513</v>
      </c>
      <c r="B2373" t="s">
        <v>2514</v>
      </c>
      <c r="C2373" t="s">
        <v>48474</v>
      </c>
      <c r="D2373" t="s">
        <v>47873</v>
      </c>
    </row>
    <row r="2374" spans="1:4" x14ac:dyDescent="0.25">
      <c r="A2374" t="s">
        <v>1968</v>
      </c>
      <c r="B2374" t="s">
        <v>1969</v>
      </c>
      <c r="C2374" t="s">
        <v>48291</v>
      </c>
      <c r="D2374" t="s">
        <v>47873</v>
      </c>
    </row>
    <row r="2375" spans="1:4" x14ac:dyDescent="0.25">
      <c r="A2375" t="s">
        <v>45625</v>
      </c>
      <c r="B2375" t="s">
        <v>45626</v>
      </c>
      <c r="C2375" t="s">
        <v>64573</v>
      </c>
      <c r="D2375" t="s">
        <v>47873</v>
      </c>
    </row>
    <row r="2376" spans="1:4" x14ac:dyDescent="0.25">
      <c r="A2376" t="s">
        <v>45901</v>
      </c>
      <c r="B2376" t="s">
        <v>45902</v>
      </c>
      <c r="C2376" t="s">
        <v>64670</v>
      </c>
      <c r="D2376" t="s">
        <v>47873</v>
      </c>
    </row>
    <row r="2377" spans="1:4" x14ac:dyDescent="0.25">
      <c r="A2377" t="s">
        <v>5828</v>
      </c>
      <c r="B2377" t="s">
        <v>5829</v>
      </c>
      <c r="C2377" t="s">
        <v>49681</v>
      </c>
      <c r="D2377" t="s">
        <v>47873</v>
      </c>
    </row>
    <row r="2378" spans="1:4" x14ac:dyDescent="0.25">
      <c r="A2378" t="s">
        <v>40741</v>
      </c>
      <c r="B2378" t="s">
        <v>40742</v>
      </c>
      <c r="C2378" t="s">
        <v>62737</v>
      </c>
      <c r="D2378" t="s">
        <v>47873</v>
      </c>
    </row>
    <row r="2379" spans="1:4" x14ac:dyDescent="0.25">
      <c r="A2379" t="s">
        <v>4577</v>
      </c>
      <c r="B2379" t="s">
        <v>4578</v>
      </c>
      <c r="C2379" t="s">
        <v>49241</v>
      </c>
      <c r="D2379" t="s">
        <v>47873</v>
      </c>
    </row>
    <row r="2380" spans="1:4" x14ac:dyDescent="0.25">
      <c r="A2380" t="s">
        <v>2493</v>
      </c>
      <c r="B2380" t="s">
        <v>2494</v>
      </c>
      <c r="C2380" t="s">
        <v>48465</v>
      </c>
      <c r="D2380" t="s">
        <v>47873</v>
      </c>
    </row>
    <row r="2381" spans="1:4" x14ac:dyDescent="0.25">
      <c r="A2381" t="s">
        <v>46349</v>
      </c>
      <c r="B2381" t="s">
        <v>46350</v>
      </c>
      <c r="C2381" t="s">
        <v>64828</v>
      </c>
      <c r="D2381" t="s">
        <v>47873</v>
      </c>
    </row>
    <row r="2382" spans="1:4" x14ac:dyDescent="0.25">
      <c r="A2382" t="s">
        <v>40684</v>
      </c>
      <c r="B2382" t="s">
        <v>40685</v>
      </c>
      <c r="C2382" t="s">
        <v>62711</v>
      </c>
      <c r="D2382" t="s">
        <v>47873</v>
      </c>
    </row>
    <row r="2383" spans="1:4" x14ac:dyDescent="0.25">
      <c r="A2383" t="s">
        <v>18708</v>
      </c>
      <c r="B2383" t="s">
        <v>18709</v>
      </c>
      <c r="C2383" t="s">
        <v>54409</v>
      </c>
      <c r="D2383" t="s">
        <v>47873</v>
      </c>
    </row>
    <row r="2384" spans="1:4" x14ac:dyDescent="0.25">
      <c r="A2384" t="s">
        <v>41234</v>
      </c>
      <c r="B2384" t="s">
        <v>41235</v>
      </c>
      <c r="C2384" t="s">
        <v>62962</v>
      </c>
      <c r="D2384" t="s">
        <v>47873</v>
      </c>
    </row>
    <row r="2385" spans="1:4" x14ac:dyDescent="0.25">
      <c r="A2385" t="s">
        <v>20702</v>
      </c>
      <c r="B2385" t="s">
        <v>20703</v>
      </c>
      <c r="C2385" t="s">
        <v>55087</v>
      </c>
      <c r="D2385" t="s">
        <v>47873</v>
      </c>
    </row>
    <row r="2386" spans="1:4" x14ac:dyDescent="0.25">
      <c r="A2386" t="s">
        <v>38286</v>
      </c>
      <c r="B2386" t="s">
        <v>38287</v>
      </c>
      <c r="C2386" t="s">
        <v>61626</v>
      </c>
      <c r="D2386" t="s">
        <v>47873</v>
      </c>
    </row>
    <row r="2387" spans="1:4" x14ac:dyDescent="0.25">
      <c r="A2387" t="s">
        <v>38546</v>
      </c>
      <c r="B2387" t="s">
        <v>38547</v>
      </c>
      <c r="C2387" t="s">
        <v>61736</v>
      </c>
      <c r="D2387" t="s">
        <v>47873</v>
      </c>
    </row>
    <row r="2388" spans="1:4" x14ac:dyDescent="0.25">
      <c r="A2388" t="s">
        <v>41702</v>
      </c>
      <c r="B2388" t="s">
        <v>41703</v>
      </c>
      <c r="C2388" t="s">
        <v>63158</v>
      </c>
      <c r="D2388" t="s">
        <v>47873</v>
      </c>
    </row>
    <row r="2389" spans="1:4" x14ac:dyDescent="0.25">
      <c r="A2389" t="s">
        <v>24636</v>
      </c>
      <c r="B2389" t="s">
        <v>24637</v>
      </c>
      <c r="C2389" t="s">
        <v>56531</v>
      </c>
      <c r="D2389" t="s">
        <v>47873</v>
      </c>
    </row>
    <row r="2390" spans="1:4" x14ac:dyDescent="0.25">
      <c r="A2390" t="s">
        <v>5759</v>
      </c>
      <c r="B2390" t="s">
        <v>5760</v>
      </c>
      <c r="C2390" t="s">
        <v>49655</v>
      </c>
      <c r="D2390" t="s">
        <v>47873</v>
      </c>
    </row>
    <row r="2391" spans="1:4" x14ac:dyDescent="0.25">
      <c r="A2391" t="s">
        <v>32977</v>
      </c>
      <c r="B2391" t="s">
        <v>32978</v>
      </c>
      <c r="C2391" t="s">
        <v>59558</v>
      </c>
      <c r="D2391" t="s">
        <v>47873</v>
      </c>
    </row>
    <row r="2392" spans="1:4" x14ac:dyDescent="0.25">
      <c r="A2392" t="s">
        <v>11264</v>
      </c>
      <c r="B2392" t="s">
        <v>11265</v>
      </c>
      <c r="C2392" t="s">
        <v>51628</v>
      </c>
      <c r="D2392" t="s">
        <v>47873</v>
      </c>
    </row>
    <row r="2393" spans="1:4" x14ac:dyDescent="0.25">
      <c r="A2393" t="s">
        <v>33144</v>
      </c>
      <c r="B2393" t="s">
        <v>33145</v>
      </c>
      <c r="C2393"/>
      <c r="D2393" t="s">
        <v>47880</v>
      </c>
    </row>
    <row r="2394" spans="1:4" x14ac:dyDescent="0.25">
      <c r="A2394" t="s">
        <v>4002</v>
      </c>
      <c r="B2394" t="s">
        <v>4003</v>
      </c>
      <c r="C2394" t="s">
        <v>49023</v>
      </c>
      <c r="D2394" t="s">
        <v>47873</v>
      </c>
    </row>
    <row r="2395" spans="1:4" x14ac:dyDescent="0.25">
      <c r="A2395" t="s">
        <v>13799</v>
      </c>
      <c r="B2395" t="s">
        <v>13800</v>
      </c>
      <c r="C2395" t="s">
        <v>52590</v>
      </c>
      <c r="D2395" t="s">
        <v>47873</v>
      </c>
    </row>
    <row r="2396" spans="1:4" x14ac:dyDescent="0.25">
      <c r="A2396" t="s">
        <v>21880</v>
      </c>
      <c r="B2396" t="s">
        <v>21881</v>
      </c>
      <c r="C2396" t="s">
        <v>55517</v>
      </c>
      <c r="D2396" t="s">
        <v>47873</v>
      </c>
    </row>
    <row r="2397" spans="1:4" x14ac:dyDescent="0.25">
      <c r="A2397" t="s">
        <v>46685</v>
      </c>
      <c r="B2397" t="s">
        <v>46686</v>
      </c>
      <c r="C2397"/>
      <c r="D2397" t="s">
        <v>47880</v>
      </c>
    </row>
    <row r="2398" spans="1:4" x14ac:dyDescent="0.25">
      <c r="A2398" t="s">
        <v>46949</v>
      </c>
      <c r="B2398" t="s">
        <v>46950</v>
      </c>
      <c r="C2398"/>
      <c r="D2398" t="s">
        <v>47880</v>
      </c>
    </row>
    <row r="2399" spans="1:4" x14ac:dyDescent="0.25">
      <c r="A2399" t="s">
        <v>37805</v>
      </c>
      <c r="B2399" t="s">
        <v>37806</v>
      </c>
      <c r="C2399" t="s">
        <v>61423</v>
      </c>
      <c r="D2399" t="s">
        <v>47873</v>
      </c>
    </row>
    <row r="2400" spans="1:4" x14ac:dyDescent="0.25">
      <c r="A2400" t="s">
        <v>46643</v>
      </c>
      <c r="B2400" t="s">
        <v>46644</v>
      </c>
      <c r="C2400" t="s">
        <v>64931</v>
      </c>
      <c r="D2400" t="s">
        <v>47873</v>
      </c>
    </row>
    <row r="2401" spans="1:4" x14ac:dyDescent="0.25">
      <c r="A2401" t="s">
        <v>23938</v>
      </c>
      <c r="B2401" t="s">
        <v>23939</v>
      </c>
      <c r="C2401" t="s">
        <v>56284</v>
      </c>
      <c r="D2401" t="s">
        <v>47873</v>
      </c>
    </row>
    <row r="2402" spans="1:4" x14ac:dyDescent="0.25">
      <c r="A2402" t="s">
        <v>6237</v>
      </c>
      <c r="B2402" t="s">
        <v>6238</v>
      </c>
      <c r="C2402" t="s">
        <v>49834</v>
      </c>
      <c r="D2402" t="s">
        <v>47873</v>
      </c>
    </row>
    <row r="2403" spans="1:4" x14ac:dyDescent="0.25">
      <c r="A2403" t="s">
        <v>41243</v>
      </c>
      <c r="B2403" t="s">
        <v>41244</v>
      </c>
      <c r="C2403" t="s">
        <v>62963</v>
      </c>
      <c r="D2403" t="s">
        <v>47873</v>
      </c>
    </row>
    <row r="2404" spans="1:4" x14ac:dyDescent="0.25">
      <c r="A2404" t="s">
        <v>41245</v>
      </c>
      <c r="B2404" t="s">
        <v>41244</v>
      </c>
      <c r="C2404" t="s">
        <v>62964</v>
      </c>
      <c r="D2404" t="s">
        <v>47873</v>
      </c>
    </row>
    <row r="2405" spans="1:4" x14ac:dyDescent="0.25">
      <c r="A2405" t="s">
        <v>28643</v>
      </c>
      <c r="B2405" t="s">
        <v>28644</v>
      </c>
      <c r="C2405" t="s">
        <v>57983</v>
      </c>
      <c r="D2405" t="s">
        <v>47873</v>
      </c>
    </row>
    <row r="2406" spans="1:4" x14ac:dyDescent="0.25">
      <c r="A2406" t="s">
        <v>7105</v>
      </c>
      <c r="B2406" t="s">
        <v>7106</v>
      </c>
      <c r="C2406"/>
      <c r="D2406" t="s">
        <v>47880</v>
      </c>
    </row>
    <row r="2407" spans="1:4" x14ac:dyDescent="0.25">
      <c r="A2407" t="s">
        <v>19342</v>
      </c>
      <c r="B2407" t="s">
        <v>19343</v>
      </c>
      <c r="C2407" t="s">
        <v>54629</v>
      </c>
      <c r="D2407" t="s">
        <v>47873</v>
      </c>
    </row>
    <row r="2408" spans="1:4" x14ac:dyDescent="0.25">
      <c r="A2408" t="s">
        <v>23840</v>
      </c>
      <c r="B2408" t="s">
        <v>23841</v>
      </c>
      <c r="C2408" t="s">
        <v>56249</v>
      </c>
      <c r="D2408" t="s">
        <v>47873</v>
      </c>
    </row>
    <row r="2409" spans="1:4" x14ac:dyDescent="0.25">
      <c r="A2409" t="s">
        <v>33447</v>
      </c>
      <c r="B2409" t="s">
        <v>33448</v>
      </c>
      <c r="C2409"/>
      <c r="D2409" t="s">
        <v>47880</v>
      </c>
    </row>
    <row r="2410" spans="1:4" x14ac:dyDescent="0.25">
      <c r="A2410" t="s">
        <v>41716</v>
      </c>
      <c r="B2410" t="s">
        <v>41717</v>
      </c>
      <c r="C2410" t="s">
        <v>63163</v>
      </c>
      <c r="D2410" t="s">
        <v>47873</v>
      </c>
    </row>
    <row r="2411" spans="1:4" x14ac:dyDescent="0.25">
      <c r="A2411" t="s">
        <v>33166</v>
      </c>
      <c r="B2411" t="s">
        <v>33167</v>
      </c>
      <c r="C2411"/>
      <c r="D2411" t="s">
        <v>47880</v>
      </c>
    </row>
    <row r="2412" spans="1:4" x14ac:dyDescent="0.25">
      <c r="A2412" t="s">
        <v>22069</v>
      </c>
      <c r="B2412" t="s">
        <v>22070</v>
      </c>
      <c r="C2412"/>
      <c r="D2412" t="s">
        <v>47873</v>
      </c>
    </row>
    <row r="2413" spans="1:4" x14ac:dyDescent="0.25">
      <c r="A2413" t="s">
        <v>45323</v>
      </c>
      <c r="B2413" t="s">
        <v>45324</v>
      </c>
      <c r="C2413"/>
      <c r="D2413" t="s">
        <v>47880</v>
      </c>
    </row>
    <row r="2414" spans="1:4" x14ac:dyDescent="0.25">
      <c r="A2414" t="s">
        <v>9072</v>
      </c>
      <c r="B2414" t="s">
        <v>9073</v>
      </c>
      <c r="C2414"/>
      <c r="D2414" t="s">
        <v>47873</v>
      </c>
    </row>
    <row r="2415" spans="1:4" x14ac:dyDescent="0.25">
      <c r="A2415" t="s">
        <v>10877</v>
      </c>
      <c r="B2415" t="s">
        <v>10878</v>
      </c>
      <c r="C2415" t="s">
        <v>51487</v>
      </c>
      <c r="D2415" t="s">
        <v>47873</v>
      </c>
    </row>
    <row r="2416" spans="1:4" x14ac:dyDescent="0.25">
      <c r="A2416" t="s">
        <v>6549</v>
      </c>
      <c r="B2416" t="s">
        <v>6550</v>
      </c>
      <c r="C2416"/>
      <c r="D2416" t="s">
        <v>47880</v>
      </c>
    </row>
    <row r="2417" spans="1:4" x14ac:dyDescent="0.25">
      <c r="A2417" t="s">
        <v>43067</v>
      </c>
      <c r="B2417" t="s">
        <v>43068</v>
      </c>
      <c r="C2417"/>
      <c r="D2417" t="s">
        <v>47880</v>
      </c>
    </row>
    <row r="2418" spans="1:4" x14ac:dyDescent="0.25">
      <c r="A2418" t="s">
        <v>28904</v>
      </c>
      <c r="B2418" t="s">
        <v>28905</v>
      </c>
      <c r="C2418"/>
      <c r="D2418" t="s">
        <v>47880</v>
      </c>
    </row>
    <row r="2419" spans="1:4" x14ac:dyDescent="0.25">
      <c r="A2419" t="s">
        <v>5592</v>
      </c>
      <c r="B2419" t="s">
        <v>5593</v>
      </c>
      <c r="C2419"/>
      <c r="D2419" t="s">
        <v>47880</v>
      </c>
    </row>
    <row r="2420" spans="1:4" x14ac:dyDescent="0.25">
      <c r="A2420" t="s">
        <v>18433</v>
      </c>
      <c r="B2420" t="s">
        <v>5593</v>
      </c>
      <c r="C2420"/>
      <c r="D2420" t="s">
        <v>47880</v>
      </c>
    </row>
    <row r="2421" spans="1:4" x14ac:dyDescent="0.25">
      <c r="A2421" t="s">
        <v>24309</v>
      </c>
      <c r="B2421" t="s">
        <v>24310</v>
      </c>
      <c r="C2421"/>
      <c r="D2421" t="s">
        <v>47880</v>
      </c>
    </row>
    <row r="2422" spans="1:4" x14ac:dyDescent="0.25">
      <c r="A2422" t="s">
        <v>6024</v>
      </c>
      <c r="B2422" t="s">
        <v>6025</v>
      </c>
      <c r="C2422"/>
      <c r="D2422" t="s">
        <v>47880</v>
      </c>
    </row>
    <row r="2423" spans="1:4" x14ac:dyDescent="0.25">
      <c r="A2423" t="s">
        <v>23365</v>
      </c>
      <c r="B2423" t="s">
        <v>23366</v>
      </c>
      <c r="C2423" t="s">
        <v>56058</v>
      </c>
      <c r="D2423" t="s">
        <v>47873</v>
      </c>
    </row>
    <row r="2424" spans="1:4" x14ac:dyDescent="0.25">
      <c r="A2424" t="s">
        <v>14195</v>
      </c>
      <c r="B2424" t="s">
        <v>14196</v>
      </c>
      <c r="C2424" t="s">
        <v>52753</v>
      </c>
      <c r="D2424" t="s">
        <v>47873</v>
      </c>
    </row>
    <row r="2425" spans="1:4" x14ac:dyDescent="0.25">
      <c r="A2425" t="s">
        <v>20051</v>
      </c>
      <c r="B2425" t="s">
        <v>20052</v>
      </c>
      <c r="C2425" t="s">
        <v>54875</v>
      </c>
      <c r="D2425" t="s">
        <v>47873</v>
      </c>
    </row>
    <row r="2426" spans="1:4" x14ac:dyDescent="0.25">
      <c r="A2426" t="s">
        <v>42683</v>
      </c>
      <c r="B2426" t="s">
        <v>42684</v>
      </c>
      <c r="C2426" t="s">
        <v>63546</v>
      </c>
      <c r="D2426" t="s">
        <v>47873</v>
      </c>
    </row>
    <row r="2427" spans="1:4" x14ac:dyDescent="0.25">
      <c r="A2427" t="s">
        <v>47181</v>
      </c>
      <c r="B2427" t="s">
        <v>47182</v>
      </c>
      <c r="C2427" t="s">
        <v>65120</v>
      </c>
      <c r="D2427" t="s">
        <v>47873</v>
      </c>
    </row>
    <row r="2428" spans="1:4" x14ac:dyDescent="0.25">
      <c r="A2428" t="s">
        <v>39945</v>
      </c>
      <c r="B2428" t="s">
        <v>39946</v>
      </c>
      <c r="C2428" t="s">
        <v>62380</v>
      </c>
      <c r="D2428" t="s">
        <v>47873</v>
      </c>
    </row>
    <row r="2429" spans="1:4" x14ac:dyDescent="0.25">
      <c r="A2429" t="s">
        <v>25478</v>
      </c>
      <c r="B2429" t="s">
        <v>25479</v>
      </c>
      <c r="C2429" t="s">
        <v>56847</v>
      </c>
      <c r="D2429" t="s">
        <v>47873</v>
      </c>
    </row>
    <row r="2430" spans="1:4" x14ac:dyDescent="0.25">
      <c r="A2430" t="s">
        <v>25869</v>
      </c>
      <c r="B2430" t="s">
        <v>25479</v>
      </c>
      <c r="C2430" t="s">
        <v>56996</v>
      </c>
      <c r="D2430" t="s">
        <v>47873</v>
      </c>
    </row>
    <row r="2431" spans="1:4" x14ac:dyDescent="0.25">
      <c r="A2431" t="s">
        <v>7628</v>
      </c>
      <c r="B2431" t="s">
        <v>7629</v>
      </c>
      <c r="C2431" t="s">
        <v>50334</v>
      </c>
      <c r="D2431" t="s">
        <v>47873</v>
      </c>
    </row>
    <row r="2432" spans="1:4" x14ac:dyDescent="0.25">
      <c r="A2432" t="s">
        <v>36701</v>
      </c>
      <c r="B2432" t="s">
        <v>36702</v>
      </c>
      <c r="C2432" t="s">
        <v>61000</v>
      </c>
      <c r="D2432" t="s">
        <v>47873</v>
      </c>
    </row>
    <row r="2433" spans="1:4" x14ac:dyDescent="0.25">
      <c r="A2433" t="s">
        <v>38813</v>
      </c>
      <c r="B2433" t="s">
        <v>38814</v>
      </c>
      <c r="C2433" t="s">
        <v>61861</v>
      </c>
      <c r="D2433" t="s">
        <v>47873</v>
      </c>
    </row>
    <row r="2434" spans="1:4" x14ac:dyDescent="0.25">
      <c r="A2434" t="s">
        <v>37454</v>
      </c>
      <c r="B2434" t="s">
        <v>37455</v>
      </c>
      <c r="C2434" t="s">
        <v>61287</v>
      </c>
      <c r="D2434" t="s">
        <v>47873</v>
      </c>
    </row>
    <row r="2435" spans="1:4" x14ac:dyDescent="0.25">
      <c r="A2435" t="s">
        <v>47096</v>
      </c>
      <c r="B2435" t="s">
        <v>47097</v>
      </c>
      <c r="C2435" t="s">
        <v>65091</v>
      </c>
      <c r="D2435" t="s">
        <v>47873</v>
      </c>
    </row>
    <row r="2436" spans="1:4" x14ac:dyDescent="0.25">
      <c r="A2436" t="s">
        <v>15508</v>
      </c>
      <c r="B2436" t="s">
        <v>15509</v>
      </c>
      <c r="C2436" t="s">
        <v>53236</v>
      </c>
      <c r="D2436" t="s">
        <v>47873</v>
      </c>
    </row>
    <row r="2437" spans="1:4" x14ac:dyDescent="0.25">
      <c r="A2437" t="s">
        <v>17216</v>
      </c>
      <c r="B2437" t="s">
        <v>17217</v>
      </c>
      <c r="C2437" t="s">
        <v>53863</v>
      </c>
      <c r="D2437" t="s">
        <v>47873</v>
      </c>
    </row>
    <row r="2438" spans="1:4" x14ac:dyDescent="0.25">
      <c r="A2438" t="s">
        <v>45065</v>
      </c>
      <c r="B2438" t="s">
        <v>45066</v>
      </c>
      <c r="C2438" t="s">
        <v>64380</v>
      </c>
      <c r="D2438" t="s">
        <v>47873</v>
      </c>
    </row>
    <row r="2439" spans="1:4" x14ac:dyDescent="0.25">
      <c r="A2439" t="s">
        <v>906</v>
      </c>
      <c r="B2439" t="s">
        <v>907</v>
      </c>
      <c r="C2439" t="s">
        <v>47922</v>
      </c>
      <c r="D2439" t="s">
        <v>47873</v>
      </c>
    </row>
    <row r="2440" spans="1:4" x14ac:dyDescent="0.25">
      <c r="A2440" t="s">
        <v>16121</v>
      </c>
      <c r="B2440" t="s">
        <v>16122</v>
      </c>
      <c r="C2440"/>
      <c r="D2440" t="s">
        <v>47880</v>
      </c>
    </row>
    <row r="2441" spans="1:4" x14ac:dyDescent="0.25">
      <c r="A2441" t="s">
        <v>15743</v>
      </c>
      <c r="B2441" t="s">
        <v>15744</v>
      </c>
      <c r="C2441" t="s">
        <v>53322</v>
      </c>
      <c r="D2441" t="s">
        <v>47873</v>
      </c>
    </row>
    <row r="2442" spans="1:4" x14ac:dyDescent="0.25">
      <c r="A2442" t="s">
        <v>1054</v>
      </c>
      <c r="B2442" t="s">
        <v>1055</v>
      </c>
      <c r="C2442" t="s">
        <v>47974</v>
      </c>
      <c r="D2442" t="s">
        <v>47873</v>
      </c>
    </row>
    <row r="2443" spans="1:4" x14ac:dyDescent="0.25">
      <c r="A2443" t="s">
        <v>43268</v>
      </c>
      <c r="B2443" t="s">
        <v>43269</v>
      </c>
      <c r="C2443" t="s">
        <v>63756</v>
      </c>
      <c r="D2443" t="s">
        <v>47873</v>
      </c>
    </row>
    <row r="2444" spans="1:4" x14ac:dyDescent="0.25">
      <c r="A2444" t="s">
        <v>42708</v>
      </c>
      <c r="B2444" t="s">
        <v>42709</v>
      </c>
      <c r="C2444" t="s">
        <v>63555</v>
      </c>
      <c r="D2444" t="s">
        <v>47873</v>
      </c>
    </row>
    <row r="2445" spans="1:4" x14ac:dyDescent="0.25">
      <c r="A2445" t="s">
        <v>18092</v>
      </c>
      <c r="B2445" t="s">
        <v>18093</v>
      </c>
      <c r="C2445" t="s">
        <v>54180</v>
      </c>
      <c r="D2445" t="s">
        <v>47873</v>
      </c>
    </row>
    <row r="2446" spans="1:4" x14ac:dyDescent="0.25">
      <c r="A2446" t="s">
        <v>46185</v>
      </c>
      <c r="B2446" t="s">
        <v>46186</v>
      </c>
      <c r="C2446" t="s">
        <v>64771</v>
      </c>
      <c r="D2446" t="s">
        <v>47873</v>
      </c>
    </row>
    <row r="2447" spans="1:4" x14ac:dyDescent="0.25">
      <c r="A2447" t="s">
        <v>29710</v>
      </c>
      <c r="B2447" t="s">
        <v>29711</v>
      </c>
      <c r="C2447" t="s">
        <v>58363</v>
      </c>
      <c r="D2447" t="s">
        <v>47873</v>
      </c>
    </row>
    <row r="2448" spans="1:4" x14ac:dyDescent="0.25">
      <c r="A2448" t="s">
        <v>9137</v>
      </c>
      <c r="B2448" t="s">
        <v>9138</v>
      </c>
      <c r="C2448" t="s">
        <v>50867</v>
      </c>
      <c r="D2448" t="s">
        <v>47873</v>
      </c>
    </row>
    <row r="2449" spans="1:4" x14ac:dyDescent="0.25">
      <c r="A2449" t="s">
        <v>10887</v>
      </c>
      <c r="B2449" t="s">
        <v>10888</v>
      </c>
      <c r="C2449" t="s">
        <v>51492</v>
      </c>
      <c r="D2449" t="s">
        <v>47873</v>
      </c>
    </row>
    <row r="2450" spans="1:4" x14ac:dyDescent="0.25">
      <c r="A2450" t="s">
        <v>5469</v>
      </c>
      <c r="B2450" t="s">
        <v>5470</v>
      </c>
      <c r="C2450" t="s">
        <v>49565</v>
      </c>
      <c r="D2450" t="s">
        <v>47873</v>
      </c>
    </row>
    <row r="2451" spans="1:4" x14ac:dyDescent="0.25">
      <c r="A2451" t="s">
        <v>36902</v>
      </c>
      <c r="B2451" t="s">
        <v>36903</v>
      </c>
      <c r="C2451" t="s">
        <v>61084</v>
      </c>
      <c r="D2451" t="s">
        <v>47873</v>
      </c>
    </row>
    <row r="2452" spans="1:4" x14ac:dyDescent="0.25">
      <c r="A2452" t="s">
        <v>43327</v>
      </c>
      <c r="B2452" t="s">
        <v>43328</v>
      </c>
      <c r="C2452" t="s">
        <v>63771</v>
      </c>
      <c r="D2452" t="s">
        <v>47873</v>
      </c>
    </row>
    <row r="2453" spans="1:4" x14ac:dyDescent="0.25">
      <c r="A2453" t="s">
        <v>35109</v>
      </c>
      <c r="B2453" t="s">
        <v>35110</v>
      </c>
      <c r="C2453" t="s">
        <v>60374</v>
      </c>
      <c r="D2453" t="s">
        <v>47873</v>
      </c>
    </row>
    <row r="2454" spans="1:4" x14ac:dyDescent="0.25">
      <c r="A2454" t="s">
        <v>33376</v>
      </c>
      <c r="B2454" t="s">
        <v>33377</v>
      </c>
      <c r="C2454" t="s">
        <v>59723</v>
      </c>
      <c r="D2454" t="s">
        <v>47873</v>
      </c>
    </row>
    <row r="2455" spans="1:4" x14ac:dyDescent="0.25">
      <c r="A2455" t="s">
        <v>41996</v>
      </c>
      <c r="B2455" t="s">
        <v>41997</v>
      </c>
      <c r="C2455" t="s">
        <v>63297</v>
      </c>
      <c r="D2455" t="s">
        <v>47873</v>
      </c>
    </row>
    <row r="2456" spans="1:4" x14ac:dyDescent="0.25">
      <c r="A2456" t="s">
        <v>17667</v>
      </c>
      <c r="B2456" t="s">
        <v>17668</v>
      </c>
      <c r="C2456" t="s">
        <v>54023</v>
      </c>
      <c r="D2456" t="s">
        <v>47873</v>
      </c>
    </row>
    <row r="2457" spans="1:4" x14ac:dyDescent="0.25">
      <c r="A2457" t="s">
        <v>8944</v>
      </c>
      <c r="B2457" t="s">
        <v>8945</v>
      </c>
      <c r="C2457" t="s">
        <v>50799</v>
      </c>
      <c r="D2457" t="s">
        <v>47873</v>
      </c>
    </row>
    <row r="2458" spans="1:4" x14ac:dyDescent="0.25">
      <c r="A2458" t="s">
        <v>20411</v>
      </c>
      <c r="B2458" t="s">
        <v>20412</v>
      </c>
      <c r="C2458" t="s">
        <v>54998</v>
      </c>
      <c r="D2458" t="s">
        <v>47873</v>
      </c>
    </row>
    <row r="2459" spans="1:4" x14ac:dyDescent="0.25">
      <c r="A2459" t="s">
        <v>3434</v>
      </c>
      <c r="B2459" t="s">
        <v>3435</v>
      </c>
      <c r="C2459"/>
      <c r="D2459" t="s">
        <v>47880</v>
      </c>
    </row>
    <row r="2460" spans="1:4" x14ac:dyDescent="0.25">
      <c r="A2460" t="s">
        <v>33445</v>
      </c>
      <c r="B2460" t="s">
        <v>33446</v>
      </c>
      <c r="C2460" t="s">
        <v>59748</v>
      </c>
      <c r="D2460" t="s">
        <v>47873</v>
      </c>
    </row>
    <row r="2461" spans="1:4" x14ac:dyDescent="0.25">
      <c r="A2461" t="s">
        <v>46834</v>
      </c>
      <c r="B2461" t="s">
        <v>46835</v>
      </c>
      <c r="C2461" t="s">
        <v>64993</v>
      </c>
      <c r="D2461" t="s">
        <v>47873</v>
      </c>
    </row>
    <row r="2462" spans="1:4" x14ac:dyDescent="0.25">
      <c r="A2462" t="s">
        <v>25681</v>
      </c>
      <c r="B2462" t="s">
        <v>25682</v>
      </c>
      <c r="C2462" t="s">
        <v>56924</v>
      </c>
      <c r="D2462" t="s">
        <v>47873</v>
      </c>
    </row>
    <row r="2463" spans="1:4" x14ac:dyDescent="0.25">
      <c r="A2463" t="s">
        <v>18231</v>
      </c>
      <c r="B2463" t="s">
        <v>18232</v>
      </c>
      <c r="C2463" t="s">
        <v>54237</v>
      </c>
      <c r="D2463" t="s">
        <v>47873</v>
      </c>
    </row>
    <row r="2464" spans="1:4" x14ac:dyDescent="0.25">
      <c r="A2464" t="s">
        <v>18436</v>
      </c>
      <c r="B2464" t="s">
        <v>18437</v>
      </c>
      <c r="C2464" t="s">
        <v>54317</v>
      </c>
      <c r="D2464" t="s">
        <v>47873</v>
      </c>
    </row>
    <row r="2465" spans="1:4" x14ac:dyDescent="0.25">
      <c r="A2465" t="s">
        <v>18205</v>
      </c>
      <c r="B2465" t="s">
        <v>18206</v>
      </c>
      <c r="C2465" t="s">
        <v>54227</v>
      </c>
      <c r="D2465" t="s">
        <v>47873</v>
      </c>
    </row>
    <row r="2466" spans="1:4" x14ac:dyDescent="0.25">
      <c r="A2466" t="s">
        <v>20057</v>
      </c>
      <c r="B2466" t="s">
        <v>20058</v>
      </c>
      <c r="C2466" t="s">
        <v>54878</v>
      </c>
      <c r="D2466" t="s">
        <v>47873</v>
      </c>
    </row>
    <row r="2467" spans="1:4" x14ac:dyDescent="0.25">
      <c r="A2467" t="s">
        <v>34871</v>
      </c>
      <c r="B2467" t="s">
        <v>34872</v>
      </c>
      <c r="C2467" t="s">
        <v>60286</v>
      </c>
      <c r="D2467" t="s">
        <v>47873</v>
      </c>
    </row>
    <row r="2468" spans="1:4" x14ac:dyDescent="0.25">
      <c r="A2468" t="s">
        <v>24738</v>
      </c>
      <c r="B2468" t="s">
        <v>24739</v>
      </c>
      <c r="C2468" t="s">
        <v>56567</v>
      </c>
      <c r="D2468" t="s">
        <v>47873</v>
      </c>
    </row>
    <row r="2469" spans="1:4" x14ac:dyDescent="0.25">
      <c r="A2469" t="s">
        <v>11446</v>
      </c>
      <c r="B2469" t="s">
        <v>11447</v>
      </c>
      <c r="C2469" t="s">
        <v>51688</v>
      </c>
      <c r="D2469" t="s">
        <v>47873</v>
      </c>
    </row>
    <row r="2470" spans="1:4" x14ac:dyDescent="0.25">
      <c r="A2470" t="s">
        <v>9227</v>
      </c>
      <c r="B2470" t="s">
        <v>9228</v>
      </c>
      <c r="C2470" t="s">
        <v>50900</v>
      </c>
      <c r="D2470" t="s">
        <v>47873</v>
      </c>
    </row>
    <row r="2471" spans="1:4" x14ac:dyDescent="0.25">
      <c r="A2471" t="s">
        <v>28872</v>
      </c>
      <c r="B2471" t="s">
        <v>28873</v>
      </c>
      <c r="C2471" t="s">
        <v>58059</v>
      </c>
      <c r="D2471" t="s">
        <v>47873</v>
      </c>
    </row>
    <row r="2472" spans="1:4" x14ac:dyDescent="0.25">
      <c r="A2472" t="s">
        <v>7862</v>
      </c>
      <c r="B2472" t="s">
        <v>7863</v>
      </c>
      <c r="C2472" t="s">
        <v>50427</v>
      </c>
      <c r="D2472" t="s">
        <v>47873</v>
      </c>
    </row>
    <row r="2473" spans="1:4" x14ac:dyDescent="0.25">
      <c r="A2473" t="s">
        <v>40319</v>
      </c>
      <c r="B2473" t="s">
        <v>40320</v>
      </c>
      <c r="C2473" t="s">
        <v>62552</v>
      </c>
      <c r="D2473" t="s">
        <v>47873</v>
      </c>
    </row>
    <row r="2474" spans="1:4" x14ac:dyDescent="0.25">
      <c r="A2474" t="s">
        <v>3789</v>
      </c>
      <c r="B2474" t="s">
        <v>3790</v>
      </c>
      <c r="C2474" t="s">
        <v>48936</v>
      </c>
      <c r="D2474" t="s">
        <v>47873</v>
      </c>
    </row>
    <row r="2475" spans="1:4" x14ac:dyDescent="0.25">
      <c r="A2475" t="s">
        <v>11987</v>
      </c>
      <c r="B2475" t="s">
        <v>11988</v>
      </c>
      <c r="C2475"/>
      <c r="D2475" t="s">
        <v>47880</v>
      </c>
    </row>
    <row r="2476" spans="1:4" x14ac:dyDescent="0.25">
      <c r="A2476" t="s">
        <v>2821</v>
      </c>
      <c r="B2476" t="s">
        <v>2822</v>
      </c>
      <c r="C2476"/>
      <c r="D2476" t="s">
        <v>47880</v>
      </c>
    </row>
    <row r="2477" spans="1:4" x14ac:dyDescent="0.25">
      <c r="A2477" t="s">
        <v>45489</v>
      </c>
      <c r="B2477" t="s">
        <v>45490</v>
      </c>
      <c r="C2477" t="s">
        <v>64528</v>
      </c>
      <c r="D2477" t="s">
        <v>47873</v>
      </c>
    </row>
    <row r="2478" spans="1:4" x14ac:dyDescent="0.25">
      <c r="A2478" t="s">
        <v>21179</v>
      </c>
      <c r="B2478" t="s">
        <v>21180</v>
      </c>
      <c r="C2478"/>
      <c r="D2478" t="s">
        <v>47880</v>
      </c>
    </row>
    <row r="2479" spans="1:4" x14ac:dyDescent="0.25">
      <c r="A2479" t="s">
        <v>43215</v>
      </c>
      <c r="B2479" t="s">
        <v>43216</v>
      </c>
      <c r="C2479" t="s">
        <v>63737</v>
      </c>
      <c r="D2479" t="s">
        <v>47873</v>
      </c>
    </row>
    <row r="2480" spans="1:4" x14ac:dyDescent="0.25">
      <c r="A2480" t="s">
        <v>1190</v>
      </c>
      <c r="B2480" t="s">
        <v>1191</v>
      </c>
      <c r="C2480"/>
      <c r="D2480" t="s">
        <v>47880</v>
      </c>
    </row>
    <row r="2481" spans="1:4" x14ac:dyDescent="0.25">
      <c r="A2481" t="s">
        <v>45074</v>
      </c>
      <c r="B2481" t="s">
        <v>45075</v>
      </c>
      <c r="C2481" t="s">
        <v>64383</v>
      </c>
      <c r="D2481" t="s">
        <v>47873</v>
      </c>
    </row>
    <row r="2482" spans="1:4" x14ac:dyDescent="0.25">
      <c r="A2482" t="s">
        <v>47589</v>
      </c>
      <c r="B2482" t="s">
        <v>47590</v>
      </c>
      <c r="C2482" t="s">
        <v>65259</v>
      </c>
      <c r="D2482" t="s">
        <v>47873</v>
      </c>
    </row>
    <row r="2483" spans="1:4" x14ac:dyDescent="0.25">
      <c r="A2483" t="s">
        <v>32361</v>
      </c>
      <c r="B2483" t="s">
        <v>32362</v>
      </c>
      <c r="C2483"/>
      <c r="D2483" t="s">
        <v>47880</v>
      </c>
    </row>
    <row r="2484" spans="1:4" x14ac:dyDescent="0.25">
      <c r="A2484" t="s">
        <v>29909</v>
      </c>
      <c r="B2484" t="s">
        <v>29910</v>
      </c>
      <c r="C2484"/>
      <c r="D2484" t="s">
        <v>47880</v>
      </c>
    </row>
    <row r="2485" spans="1:4" x14ac:dyDescent="0.25">
      <c r="A2485" t="s">
        <v>29043</v>
      </c>
      <c r="B2485" t="s">
        <v>29044</v>
      </c>
      <c r="C2485"/>
      <c r="D2485" t="s">
        <v>47880</v>
      </c>
    </row>
    <row r="2486" spans="1:4" x14ac:dyDescent="0.25">
      <c r="A2486" t="s">
        <v>31557</v>
      </c>
      <c r="B2486" t="s">
        <v>31558</v>
      </c>
      <c r="C2486"/>
      <c r="D2486" t="s">
        <v>47880</v>
      </c>
    </row>
    <row r="2487" spans="1:4" x14ac:dyDescent="0.25">
      <c r="A2487" t="s">
        <v>11156</v>
      </c>
      <c r="B2487" t="s">
        <v>11157</v>
      </c>
      <c r="C2487" t="s">
        <v>51591</v>
      </c>
      <c r="D2487" t="s">
        <v>47873</v>
      </c>
    </row>
    <row r="2488" spans="1:4" x14ac:dyDescent="0.25">
      <c r="A2488" t="s">
        <v>17416</v>
      </c>
      <c r="B2488" t="s">
        <v>17417</v>
      </c>
      <c r="C2488"/>
      <c r="D2488" t="s">
        <v>47880</v>
      </c>
    </row>
    <row r="2489" spans="1:4" x14ac:dyDescent="0.25">
      <c r="A2489" t="s">
        <v>45635</v>
      </c>
      <c r="B2489" t="s">
        <v>45636</v>
      </c>
      <c r="C2489" t="s">
        <v>64577</v>
      </c>
      <c r="D2489" t="s">
        <v>47873</v>
      </c>
    </row>
    <row r="2490" spans="1:4" x14ac:dyDescent="0.25">
      <c r="A2490" t="s">
        <v>5689</v>
      </c>
      <c r="B2490" t="s">
        <v>5690</v>
      </c>
      <c r="C2490" t="s">
        <v>49629</v>
      </c>
      <c r="D2490" t="s">
        <v>47873</v>
      </c>
    </row>
    <row r="2491" spans="1:4" x14ac:dyDescent="0.25">
      <c r="A2491" t="s">
        <v>27276</v>
      </c>
      <c r="B2491" t="s">
        <v>27277</v>
      </c>
      <c r="C2491"/>
      <c r="D2491" t="s">
        <v>47880</v>
      </c>
    </row>
    <row r="2492" spans="1:4" x14ac:dyDescent="0.25">
      <c r="A2492" t="s">
        <v>36306</v>
      </c>
      <c r="B2492" t="s">
        <v>36307</v>
      </c>
      <c r="C2492" t="s">
        <v>60845</v>
      </c>
      <c r="D2492" t="s">
        <v>47873</v>
      </c>
    </row>
    <row r="2493" spans="1:4" x14ac:dyDescent="0.25">
      <c r="A2493" t="s">
        <v>40388</v>
      </c>
      <c r="B2493" t="s">
        <v>40389</v>
      </c>
      <c r="C2493"/>
      <c r="D2493" t="s">
        <v>47880</v>
      </c>
    </row>
    <row r="2494" spans="1:4" x14ac:dyDescent="0.25">
      <c r="A2494" t="s">
        <v>6603</v>
      </c>
      <c r="B2494" t="s">
        <v>6604</v>
      </c>
      <c r="C2494" t="s">
        <v>49961</v>
      </c>
      <c r="D2494" t="s">
        <v>47873</v>
      </c>
    </row>
    <row r="2495" spans="1:4" x14ac:dyDescent="0.25">
      <c r="A2495" t="s">
        <v>3468</v>
      </c>
      <c r="B2495" t="s">
        <v>3469</v>
      </c>
      <c r="C2495"/>
      <c r="D2495" t="s">
        <v>47880</v>
      </c>
    </row>
    <row r="2496" spans="1:4" x14ac:dyDescent="0.25">
      <c r="A2496" t="s">
        <v>41970</v>
      </c>
      <c r="B2496" t="s">
        <v>41971</v>
      </c>
      <c r="C2496"/>
      <c r="D2496" t="s">
        <v>47880</v>
      </c>
    </row>
    <row r="2497" spans="1:4" x14ac:dyDescent="0.25">
      <c r="A2497" t="s">
        <v>5872</v>
      </c>
      <c r="B2497" t="s">
        <v>5873</v>
      </c>
      <c r="C2497"/>
      <c r="D2497" t="s">
        <v>47880</v>
      </c>
    </row>
    <row r="2498" spans="1:4" x14ac:dyDescent="0.25">
      <c r="A2498" t="s">
        <v>24731</v>
      </c>
      <c r="B2498" t="s">
        <v>24732</v>
      </c>
      <c r="C2498"/>
      <c r="D2498" t="s">
        <v>47880</v>
      </c>
    </row>
    <row r="2499" spans="1:4" x14ac:dyDescent="0.25">
      <c r="A2499" t="s">
        <v>13034</v>
      </c>
      <c r="B2499" t="s">
        <v>13035</v>
      </c>
      <c r="C2499" t="s">
        <v>52303</v>
      </c>
      <c r="D2499" t="s">
        <v>47873</v>
      </c>
    </row>
    <row r="2500" spans="1:4" x14ac:dyDescent="0.25">
      <c r="A2500" t="s">
        <v>8651</v>
      </c>
      <c r="B2500" t="s">
        <v>8652</v>
      </c>
      <c r="C2500" t="s">
        <v>50697</v>
      </c>
      <c r="D2500" t="s">
        <v>47873</v>
      </c>
    </row>
    <row r="2501" spans="1:4" x14ac:dyDescent="0.25">
      <c r="A2501" t="s">
        <v>2599</v>
      </c>
      <c r="B2501" t="s">
        <v>2600</v>
      </c>
      <c r="C2501" t="s">
        <v>48503</v>
      </c>
      <c r="D2501" t="s">
        <v>47873</v>
      </c>
    </row>
    <row r="2502" spans="1:4" x14ac:dyDescent="0.25">
      <c r="A2502" t="s">
        <v>47707</v>
      </c>
      <c r="B2502" t="s">
        <v>47708</v>
      </c>
      <c r="C2502" t="s">
        <v>65295</v>
      </c>
      <c r="D2502" t="s">
        <v>47873</v>
      </c>
    </row>
    <row r="2503" spans="1:4" x14ac:dyDescent="0.25">
      <c r="A2503" t="s">
        <v>19387</v>
      </c>
      <c r="B2503" t="s">
        <v>19388</v>
      </c>
      <c r="C2503" t="s">
        <v>54648</v>
      </c>
      <c r="D2503" t="s">
        <v>47873</v>
      </c>
    </row>
    <row r="2504" spans="1:4" x14ac:dyDescent="0.25">
      <c r="A2504" t="s">
        <v>10927</v>
      </c>
      <c r="B2504" t="s">
        <v>10928</v>
      </c>
      <c r="C2504" t="s">
        <v>51508</v>
      </c>
      <c r="D2504" t="s">
        <v>47873</v>
      </c>
    </row>
    <row r="2505" spans="1:4" x14ac:dyDescent="0.25">
      <c r="A2505" t="s">
        <v>21128</v>
      </c>
      <c r="B2505" t="s">
        <v>21129</v>
      </c>
      <c r="C2505"/>
      <c r="D2505" t="s">
        <v>47880</v>
      </c>
    </row>
    <row r="2506" spans="1:4" x14ac:dyDescent="0.25">
      <c r="A2506" t="s">
        <v>36195</v>
      </c>
      <c r="B2506" t="s">
        <v>36196</v>
      </c>
      <c r="C2506" t="s">
        <v>60796</v>
      </c>
      <c r="D2506" t="s">
        <v>47873</v>
      </c>
    </row>
    <row r="2507" spans="1:4" x14ac:dyDescent="0.25">
      <c r="A2507" t="s">
        <v>9408</v>
      </c>
      <c r="B2507" t="s">
        <v>9409</v>
      </c>
      <c r="C2507" t="s">
        <v>50964</v>
      </c>
      <c r="D2507" t="s">
        <v>47873</v>
      </c>
    </row>
    <row r="2508" spans="1:4" x14ac:dyDescent="0.25">
      <c r="A2508" t="s">
        <v>35726</v>
      </c>
      <c r="B2508" t="s">
        <v>35727</v>
      </c>
      <c r="C2508" t="s">
        <v>60610</v>
      </c>
      <c r="D2508" t="s">
        <v>47873</v>
      </c>
    </row>
    <row r="2509" spans="1:4" x14ac:dyDescent="0.25">
      <c r="A2509" t="s">
        <v>34927</v>
      </c>
      <c r="B2509" t="s">
        <v>34928</v>
      </c>
      <c r="C2509"/>
      <c r="D2509" t="s">
        <v>47880</v>
      </c>
    </row>
    <row r="2510" spans="1:4" x14ac:dyDescent="0.25">
      <c r="A2510" t="s">
        <v>34929</v>
      </c>
      <c r="B2510" t="s">
        <v>34930</v>
      </c>
      <c r="C2510"/>
      <c r="D2510" t="s">
        <v>47880</v>
      </c>
    </row>
    <row r="2511" spans="1:4" x14ac:dyDescent="0.25">
      <c r="A2511" t="s">
        <v>27768</v>
      </c>
      <c r="B2511" t="s">
        <v>27769</v>
      </c>
      <c r="C2511" t="s">
        <v>57661</v>
      </c>
      <c r="D2511" t="s">
        <v>47873</v>
      </c>
    </row>
    <row r="2512" spans="1:4" x14ac:dyDescent="0.25">
      <c r="A2512" t="s">
        <v>43083</v>
      </c>
      <c r="B2512" t="s">
        <v>43084</v>
      </c>
      <c r="C2512"/>
      <c r="D2512" t="s">
        <v>47880</v>
      </c>
    </row>
    <row r="2513" spans="1:4" x14ac:dyDescent="0.25">
      <c r="A2513" t="s">
        <v>33343</v>
      </c>
      <c r="B2513" t="s">
        <v>33344</v>
      </c>
      <c r="C2513" t="s">
        <v>59708</v>
      </c>
      <c r="D2513" t="s">
        <v>47873</v>
      </c>
    </row>
    <row r="2514" spans="1:4" x14ac:dyDescent="0.25">
      <c r="A2514" t="s">
        <v>19912</v>
      </c>
      <c r="B2514" t="s">
        <v>19913</v>
      </c>
      <c r="C2514" t="s">
        <v>54821</v>
      </c>
      <c r="D2514" t="s">
        <v>47873</v>
      </c>
    </row>
    <row r="2515" spans="1:4" x14ac:dyDescent="0.25">
      <c r="A2515" t="s">
        <v>9115</v>
      </c>
      <c r="B2515" t="s">
        <v>9116</v>
      </c>
      <c r="C2515"/>
      <c r="D2515" t="s">
        <v>47880</v>
      </c>
    </row>
    <row r="2516" spans="1:4" x14ac:dyDescent="0.25">
      <c r="A2516" t="s">
        <v>43030</v>
      </c>
      <c r="B2516" t="s">
        <v>43031</v>
      </c>
      <c r="C2516" t="s">
        <v>63675</v>
      </c>
      <c r="D2516" t="s">
        <v>47873</v>
      </c>
    </row>
    <row r="2517" spans="1:4" x14ac:dyDescent="0.25">
      <c r="A2517" t="s">
        <v>35910</v>
      </c>
      <c r="B2517" t="s">
        <v>35911</v>
      </c>
      <c r="C2517"/>
      <c r="D2517" t="s">
        <v>47880</v>
      </c>
    </row>
    <row r="2518" spans="1:4" x14ac:dyDescent="0.25">
      <c r="A2518" t="s">
        <v>35776</v>
      </c>
      <c r="B2518" t="s">
        <v>35777</v>
      </c>
      <c r="C2518" t="s">
        <v>60633</v>
      </c>
      <c r="D2518" t="s">
        <v>47873</v>
      </c>
    </row>
    <row r="2519" spans="1:4" x14ac:dyDescent="0.25">
      <c r="A2519" t="s">
        <v>33402</v>
      </c>
      <c r="B2519" t="s">
        <v>33403</v>
      </c>
      <c r="C2519" t="s">
        <v>59731</v>
      </c>
      <c r="D2519" t="s">
        <v>47873</v>
      </c>
    </row>
    <row r="2520" spans="1:4" x14ac:dyDescent="0.25">
      <c r="A2520" t="s">
        <v>29805</v>
      </c>
      <c r="B2520" t="s">
        <v>29806</v>
      </c>
      <c r="C2520" t="s">
        <v>58391</v>
      </c>
      <c r="D2520" t="s">
        <v>47873</v>
      </c>
    </row>
    <row r="2521" spans="1:4" x14ac:dyDescent="0.25">
      <c r="A2521" t="s">
        <v>3860</v>
      </c>
      <c r="B2521" t="s">
        <v>3861</v>
      </c>
      <c r="C2521" t="s">
        <v>48962</v>
      </c>
      <c r="D2521" t="s">
        <v>47873</v>
      </c>
    </row>
    <row r="2522" spans="1:4" x14ac:dyDescent="0.25">
      <c r="A2522" t="s">
        <v>40108</v>
      </c>
      <c r="B2522" t="s">
        <v>40109</v>
      </c>
      <c r="C2522" t="s">
        <v>62457</v>
      </c>
      <c r="D2522" t="s">
        <v>47873</v>
      </c>
    </row>
    <row r="2523" spans="1:4" x14ac:dyDescent="0.25">
      <c r="A2523" t="s">
        <v>44650</v>
      </c>
      <c r="B2523" t="s">
        <v>44651</v>
      </c>
      <c r="C2523" t="s">
        <v>64224</v>
      </c>
      <c r="D2523" t="s">
        <v>47873</v>
      </c>
    </row>
    <row r="2524" spans="1:4" x14ac:dyDescent="0.25">
      <c r="A2524" t="s">
        <v>27961</v>
      </c>
      <c r="B2524" t="s">
        <v>27962</v>
      </c>
      <c r="C2524" t="s">
        <v>57736</v>
      </c>
      <c r="D2524" t="s">
        <v>47873</v>
      </c>
    </row>
    <row r="2525" spans="1:4" x14ac:dyDescent="0.25">
      <c r="A2525" t="s">
        <v>41873</v>
      </c>
      <c r="B2525" t="s">
        <v>41874</v>
      </c>
      <c r="C2525" t="s">
        <v>63245</v>
      </c>
      <c r="D2525" t="s">
        <v>47873</v>
      </c>
    </row>
    <row r="2526" spans="1:4" x14ac:dyDescent="0.25">
      <c r="A2526" t="s">
        <v>39598</v>
      </c>
      <c r="B2526" t="s">
        <v>39599</v>
      </c>
      <c r="C2526" t="s">
        <v>62221</v>
      </c>
      <c r="D2526" t="s">
        <v>47873</v>
      </c>
    </row>
    <row r="2527" spans="1:4" x14ac:dyDescent="0.25">
      <c r="A2527" t="s">
        <v>44671</v>
      </c>
      <c r="B2527" t="s">
        <v>44672</v>
      </c>
      <c r="C2527" t="s">
        <v>64233</v>
      </c>
      <c r="D2527" t="s">
        <v>47873</v>
      </c>
    </row>
    <row r="2528" spans="1:4" x14ac:dyDescent="0.25">
      <c r="A2528" t="s">
        <v>20305</v>
      </c>
      <c r="B2528" t="s">
        <v>20306</v>
      </c>
      <c r="C2528"/>
      <c r="D2528" t="s">
        <v>47880</v>
      </c>
    </row>
    <row r="2529" spans="1:4" x14ac:dyDescent="0.25">
      <c r="A2529" t="s">
        <v>47215</v>
      </c>
      <c r="B2529" t="s">
        <v>47216</v>
      </c>
      <c r="C2529" t="s">
        <v>65132</v>
      </c>
      <c r="D2529" t="s">
        <v>47873</v>
      </c>
    </row>
    <row r="2530" spans="1:4" x14ac:dyDescent="0.25">
      <c r="A2530" t="s">
        <v>44280</v>
      </c>
      <c r="B2530" t="s">
        <v>44281</v>
      </c>
      <c r="C2530"/>
      <c r="D2530" t="s">
        <v>47880</v>
      </c>
    </row>
    <row r="2531" spans="1:4" x14ac:dyDescent="0.25">
      <c r="A2531" t="s">
        <v>12309</v>
      </c>
      <c r="B2531" t="s">
        <v>12310</v>
      </c>
      <c r="C2531"/>
      <c r="D2531" t="s">
        <v>47880</v>
      </c>
    </row>
    <row r="2532" spans="1:4" x14ac:dyDescent="0.25">
      <c r="A2532" t="s">
        <v>47777</v>
      </c>
      <c r="B2532" t="s">
        <v>47778</v>
      </c>
      <c r="C2532"/>
      <c r="D2532" t="s">
        <v>47880</v>
      </c>
    </row>
    <row r="2533" spans="1:4" x14ac:dyDescent="0.25">
      <c r="A2533" t="s">
        <v>3553</v>
      </c>
      <c r="B2533" t="s">
        <v>3554</v>
      </c>
      <c r="C2533" t="s">
        <v>48849</v>
      </c>
      <c r="D2533" t="s">
        <v>47873</v>
      </c>
    </row>
    <row r="2534" spans="1:4" x14ac:dyDescent="0.25">
      <c r="A2534" t="s">
        <v>26207</v>
      </c>
      <c r="B2534" t="s">
        <v>26208</v>
      </c>
      <c r="C2534"/>
      <c r="D2534" t="s">
        <v>47880</v>
      </c>
    </row>
    <row r="2535" spans="1:4" x14ac:dyDescent="0.25">
      <c r="A2535" t="s">
        <v>8373</v>
      </c>
      <c r="B2535" t="s">
        <v>8374</v>
      </c>
      <c r="C2535" t="s">
        <v>50611</v>
      </c>
      <c r="D2535" t="s">
        <v>47873</v>
      </c>
    </row>
    <row r="2536" spans="1:4" x14ac:dyDescent="0.25">
      <c r="A2536" t="s">
        <v>34455</v>
      </c>
      <c r="B2536" t="s">
        <v>34456</v>
      </c>
      <c r="C2536"/>
      <c r="D2536" t="s">
        <v>47880</v>
      </c>
    </row>
    <row r="2537" spans="1:4" x14ac:dyDescent="0.25">
      <c r="A2537" t="s">
        <v>10982</v>
      </c>
      <c r="B2537" t="s">
        <v>10983</v>
      </c>
      <c r="C2537" t="s">
        <v>51523</v>
      </c>
      <c r="D2537" t="s">
        <v>47873</v>
      </c>
    </row>
    <row r="2538" spans="1:4" x14ac:dyDescent="0.25">
      <c r="A2538" t="s">
        <v>26266</v>
      </c>
      <c r="B2538" t="s">
        <v>26267</v>
      </c>
      <c r="C2538" t="s">
        <v>57130</v>
      </c>
      <c r="D2538" t="s">
        <v>47873</v>
      </c>
    </row>
    <row r="2539" spans="1:4" x14ac:dyDescent="0.25">
      <c r="A2539" t="s">
        <v>22213</v>
      </c>
      <c r="B2539" t="s">
        <v>22214</v>
      </c>
      <c r="C2539" t="s">
        <v>55643</v>
      </c>
      <c r="D2539" t="s">
        <v>47873</v>
      </c>
    </row>
    <row r="2540" spans="1:4" x14ac:dyDescent="0.25">
      <c r="A2540" t="s">
        <v>36178</v>
      </c>
      <c r="B2540" t="s">
        <v>22214</v>
      </c>
      <c r="C2540" t="s">
        <v>60787</v>
      </c>
      <c r="D2540" t="s">
        <v>47873</v>
      </c>
    </row>
    <row r="2541" spans="1:4" x14ac:dyDescent="0.25">
      <c r="A2541" t="s">
        <v>46403</v>
      </c>
      <c r="B2541" t="s">
        <v>46404</v>
      </c>
      <c r="C2541" t="s">
        <v>64847</v>
      </c>
      <c r="D2541" t="s">
        <v>47873</v>
      </c>
    </row>
    <row r="2542" spans="1:4" x14ac:dyDescent="0.25">
      <c r="A2542" t="s">
        <v>12021</v>
      </c>
      <c r="B2542" t="s">
        <v>12022</v>
      </c>
      <c r="C2542" t="s">
        <v>51904</v>
      </c>
      <c r="D2542" t="s">
        <v>47873</v>
      </c>
    </row>
    <row r="2543" spans="1:4" x14ac:dyDescent="0.25">
      <c r="A2543" t="s">
        <v>8143</v>
      </c>
      <c r="B2543" t="s">
        <v>8144</v>
      </c>
      <c r="C2543" t="s">
        <v>50530</v>
      </c>
      <c r="D2543" t="s">
        <v>47873</v>
      </c>
    </row>
    <row r="2544" spans="1:4" x14ac:dyDescent="0.25">
      <c r="A2544" t="s">
        <v>27067</v>
      </c>
      <c r="B2544" t="s">
        <v>27068</v>
      </c>
      <c r="C2544" t="s">
        <v>57420</v>
      </c>
      <c r="D2544" t="s">
        <v>47873</v>
      </c>
    </row>
    <row r="2545" spans="1:4" x14ac:dyDescent="0.25">
      <c r="A2545" t="s">
        <v>4332</v>
      </c>
      <c r="B2545" t="s">
        <v>4333</v>
      </c>
      <c r="C2545" t="s">
        <v>49151</v>
      </c>
      <c r="D2545" t="s">
        <v>47873</v>
      </c>
    </row>
    <row r="2546" spans="1:4" x14ac:dyDescent="0.25">
      <c r="A2546" t="s">
        <v>30800</v>
      </c>
      <c r="B2546" t="s">
        <v>30801</v>
      </c>
      <c r="C2546" t="s">
        <v>58748</v>
      </c>
      <c r="D2546" t="s">
        <v>47873</v>
      </c>
    </row>
    <row r="2547" spans="1:4" x14ac:dyDescent="0.25">
      <c r="A2547" t="s">
        <v>1986</v>
      </c>
      <c r="B2547" t="s">
        <v>1987</v>
      </c>
      <c r="C2547" t="s">
        <v>48297</v>
      </c>
      <c r="D2547" t="s">
        <v>47873</v>
      </c>
    </row>
    <row r="2548" spans="1:4" x14ac:dyDescent="0.25">
      <c r="A2548" t="s">
        <v>786</v>
      </c>
      <c r="B2548" t="s">
        <v>787</v>
      </c>
      <c r="C2548" t="s">
        <v>47882</v>
      </c>
      <c r="D2548" t="s">
        <v>47873</v>
      </c>
    </row>
    <row r="2549" spans="1:4" x14ac:dyDescent="0.25">
      <c r="A2549" t="s">
        <v>44271</v>
      </c>
      <c r="B2549" t="s">
        <v>44272</v>
      </c>
      <c r="C2549" t="s">
        <v>64096</v>
      </c>
      <c r="D2549" t="s">
        <v>47873</v>
      </c>
    </row>
    <row r="2550" spans="1:4" x14ac:dyDescent="0.25">
      <c r="A2550" t="s">
        <v>23488</v>
      </c>
      <c r="B2550" t="s">
        <v>23489</v>
      </c>
      <c r="C2550" t="s">
        <v>56107</v>
      </c>
      <c r="D2550" t="s">
        <v>47873</v>
      </c>
    </row>
    <row r="2551" spans="1:4" x14ac:dyDescent="0.25">
      <c r="A2551" t="s">
        <v>26687</v>
      </c>
      <c r="B2551" t="s">
        <v>26688</v>
      </c>
      <c r="C2551" t="s">
        <v>57286</v>
      </c>
      <c r="D2551" t="s">
        <v>47873</v>
      </c>
    </row>
    <row r="2552" spans="1:4" x14ac:dyDescent="0.25">
      <c r="A2552" t="s">
        <v>11554</v>
      </c>
      <c r="B2552" t="s">
        <v>11555</v>
      </c>
      <c r="C2552" t="s">
        <v>51729</v>
      </c>
      <c r="D2552" t="s">
        <v>47873</v>
      </c>
    </row>
    <row r="2553" spans="1:4" x14ac:dyDescent="0.25">
      <c r="A2553" t="s">
        <v>42321</v>
      </c>
      <c r="B2553" t="s">
        <v>42322</v>
      </c>
      <c r="C2553" t="s">
        <v>63424</v>
      </c>
      <c r="D2553" t="s">
        <v>47873</v>
      </c>
    </row>
    <row r="2554" spans="1:4" x14ac:dyDescent="0.25">
      <c r="A2554" t="s">
        <v>9023</v>
      </c>
      <c r="B2554" t="s">
        <v>9024</v>
      </c>
      <c r="C2554" t="s">
        <v>50829</v>
      </c>
      <c r="D2554" t="s">
        <v>47873</v>
      </c>
    </row>
    <row r="2555" spans="1:4" x14ac:dyDescent="0.25">
      <c r="A2555" t="s">
        <v>16001</v>
      </c>
      <c r="B2555" t="s">
        <v>16002</v>
      </c>
      <c r="C2555" t="s">
        <v>53413</v>
      </c>
      <c r="D2555" t="s">
        <v>47873</v>
      </c>
    </row>
    <row r="2556" spans="1:4" x14ac:dyDescent="0.25">
      <c r="A2556" t="s">
        <v>26797</v>
      </c>
      <c r="B2556" t="s">
        <v>26798</v>
      </c>
      <c r="C2556" t="s">
        <v>57324</v>
      </c>
      <c r="D2556" t="s">
        <v>47873</v>
      </c>
    </row>
    <row r="2557" spans="1:4" x14ac:dyDescent="0.25">
      <c r="A2557" t="s">
        <v>16302</v>
      </c>
      <c r="B2557" t="s">
        <v>16303</v>
      </c>
      <c r="C2557" t="s">
        <v>53517</v>
      </c>
      <c r="D2557" t="s">
        <v>47873</v>
      </c>
    </row>
    <row r="2558" spans="1:4" x14ac:dyDescent="0.25">
      <c r="A2558" t="s">
        <v>16911</v>
      </c>
      <c r="B2558" t="s">
        <v>16912</v>
      </c>
      <c r="C2558" t="s">
        <v>53756</v>
      </c>
      <c r="D2558" t="s">
        <v>47873</v>
      </c>
    </row>
    <row r="2559" spans="1:4" x14ac:dyDescent="0.25">
      <c r="A2559" t="s">
        <v>13287</v>
      </c>
      <c r="B2559" t="s">
        <v>13288</v>
      </c>
      <c r="C2559" t="s">
        <v>52400</v>
      </c>
      <c r="D2559" t="s">
        <v>47873</v>
      </c>
    </row>
    <row r="2560" spans="1:4" x14ac:dyDescent="0.25">
      <c r="A2560" t="s">
        <v>10960</v>
      </c>
      <c r="B2560" t="s">
        <v>10961</v>
      </c>
      <c r="C2560" t="s">
        <v>51517</v>
      </c>
      <c r="D2560" t="s">
        <v>47873</v>
      </c>
    </row>
    <row r="2561" spans="1:4" x14ac:dyDescent="0.25">
      <c r="A2561" t="s">
        <v>10087</v>
      </c>
      <c r="B2561" t="s">
        <v>10088</v>
      </c>
      <c r="C2561" t="s">
        <v>51205</v>
      </c>
      <c r="D2561" t="s">
        <v>47873</v>
      </c>
    </row>
    <row r="2562" spans="1:4" x14ac:dyDescent="0.25">
      <c r="A2562" t="s">
        <v>44748</v>
      </c>
      <c r="B2562" t="s">
        <v>44749</v>
      </c>
      <c r="C2562" t="s">
        <v>64269</v>
      </c>
      <c r="D2562" t="s">
        <v>47873</v>
      </c>
    </row>
    <row r="2563" spans="1:4" x14ac:dyDescent="0.25">
      <c r="A2563" t="s">
        <v>9241</v>
      </c>
      <c r="B2563" t="s">
        <v>9242</v>
      </c>
      <c r="C2563" t="s">
        <v>50904</v>
      </c>
      <c r="D2563" t="s">
        <v>47873</v>
      </c>
    </row>
    <row r="2564" spans="1:4" x14ac:dyDescent="0.25">
      <c r="A2564" t="s">
        <v>4956</v>
      </c>
      <c r="B2564" t="s">
        <v>4957</v>
      </c>
      <c r="C2564" t="s">
        <v>49376</v>
      </c>
      <c r="D2564" t="s">
        <v>47873</v>
      </c>
    </row>
    <row r="2565" spans="1:4" x14ac:dyDescent="0.25">
      <c r="A2565" t="s">
        <v>32319</v>
      </c>
      <c r="B2565" t="s">
        <v>32320</v>
      </c>
      <c r="C2565" t="s">
        <v>59309</v>
      </c>
      <c r="D2565" t="s">
        <v>47873</v>
      </c>
    </row>
    <row r="2566" spans="1:4" x14ac:dyDescent="0.25">
      <c r="A2566" t="s">
        <v>31250</v>
      </c>
      <c r="B2566" t="s">
        <v>31251</v>
      </c>
      <c r="C2566" t="s">
        <v>58918</v>
      </c>
      <c r="D2566" t="s">
        <v>47873</v>
      </c>
    </row>
    <row r="2567" spans="1:4" x14ac:dyDescent="0.25">
      <c r="A2567" t="s">
        <v>3557</v>
      </c>
      <c r="B2567" t="s">
        <v>3558</v>
      </c>
      <c r="C2567" t="s">
        <v>48851</v>
      </c>
      <c r="D2567" t="s">
        <v>47873</v>
      </c>
    </row>
    <row r="2568" spans="1:4" x14ac:dyDescent="0.25">
      <c r="A2568" t="s">
        <v>13559</v>
      </c>
      <c r="B2568" t="s">
        <v>13560</v>
      </c>
      <c r="C2568" t="s">
        <v>52502</v>
      </c>
      <c r="D2568" t="s">
        <v>47873</v>
      </c>
    </row>
    <row r="2569" spans="1:4" x14ac:dyDescent="0.25">
      <c r="A2569" t="s">
        <v>10290</v>
      </c>
      <c r="B2569" t="s">
        <v>10291</v>
      </c>
      <c r="C2569" t="s">
        <v>51286</v>
      </c>
      <c r="D2569" t="s">
        <v>47873</v>
      </c>
    </row>
    <row r="2570" spans="1:4" x14ac:dyDescent="0.25">
      <c r="A2570" t="s">
        <v>18596</v>
      </c>
      <c r="B2570" t="s">
        <v>18597</v>
      </c>
      <c r="C2570" t="s">
        <v>54370</v>
      </c>
      <c r="D2570" t="s">
        <v>47873</v>
      </c>
    </row>
    <row r="2571" spans="1:4" x14ac:dyDescent="0.25">
      <c r="A2571" t="s">
        <v>28483</v>
      </c>
      <c r="B2571" t="s">
        <v>28484</v>
      </c>
      <c r="C2571" t="s">
        <v>57919</v>
      </c>
      <c r="D2571" t="s">
        <v>47873</v>
      </c>
    </row>
    <row r="2572" spans="1:4" x14ac:dyDescent="0.25">
      <c r="A2572" t="s">
        <v>30307</v>
      </c>
      <c r="B2572" t="s">
        <v>30308</v>
      </c>
      <c r="C2572" t="s">
        <v>58575</v>
      </c>
      <c r="D2572" t="s">
        <v>47873</v>
      </c>
    </row>
    <row r="2573" spans="1:4" x14ac:dyDescent="0.25">
      <c r="A2573" t="s">
        <v>29680</v>
      </c>
      <c r="B2573" t="s">
        <v>29681</v>
      </c>
      <c r="C2573" t="s">
        <v>58350</v>
      </c>
      <c r="D2573" t="s">
        <v>47873</v>
      </c>
    </row>
    <row r="2574" spans="1:4" x14ac:dyDescent="0.25">
      <c r="A2574" t="s">
        <v>29362</v>
      </c>
      <c r="B2574" t="s">
        <v>29363</v>
      </c>
      <c r="C2574" t="s">
        <v>58241</v>
      </c>
      <c r="D2574" t="s">
        <v>47873</v>
      </c>
    </row>
    <row r="2575" spans="1:4" x14ac:dyDescent="0.25">
      <c r="A2575" t="s">
        <v>32259</v>
      </c>
      <c r="B2575" t="s">
        <v>32260</v>
      </c>
      <c r="C2575" t="s">
        <v>59286</v>
      </c>
      <c r="D2575" t="s">
        <v>47873</v>
      </c>
    </row>
    <row r="2576" spans="1:4" x14ac:dyDescent="0.25">
      <c r="A2576" t="s">
        <v>11270</v>
      </c>
      <c r="B2576" t="s">
        <v>11271</v>
      </c>
      <c r="C2576" t="s">
        <v>51631</v>
      </c>
      <c r="D2576" t="s">
        <v>47873</v>
      </c>
    </row>
    <row r="2577" spans="1:4" x14ac:dyDescent="0.25">
      <c r="A2577" t="s">
        <v>31848</v>
      </c>
      <c r="B2577" t="s">
        <v>31849</v>
      </c>
      <c r="C2577" t="s">
        <v>59129</v>
      </c>
      <c r="D2577" t="s">
        <v>47873</v>
      </c>
    </row>
    <row r="2578" spans="1:4" x14ac:dyDescent="0.25">
      <c r="A2578" t="s">
        <v>14445</v>
      </c>
      <c r="B2578" t="s">
        <v>14446</v>
      </c>
      <c r="C2578" t="s">
        <v>52856</v>
      </c>
      <c r="D2578" t="s">
        <v>47873</v>
      </c>
    </row>
    <row r="2579" spans="1:4" x14ac:dyDescent="0.25">
      <c r="A2579" t="s">
        <v>3958</v>
      </c>
      <c r="B2579" t="s">
        <v>3959</v>
      </c>
      <c r="C2579" t="s">
        <v>49003</v>
      </c>
      <c r="D2579" t="s">
        <v>47873</v>
      </c>
    </row>
    <row r="2580" spans="1:4" x14ac:dyDescent="0.25">
      <c r="A2580" t="s">
        <v>8209</v>
      </c>
      <c r="B2580" t="s">
        <v>8210</v>
      </c>
      <c r="C2580" t="s">
        <v>50556</v>
      </c>
      <c r="D2580" t="s">
        <v>47873</v>
      </c>
    </row>
    <row r="2581" spans="1:4" x14ac:dyDescent="0.25">
      <c r="A2581" t="s">
        <v>20164</v>
      </c>
      <c r="B2581" t="s">
        <v>20165</v>
      </c>
      <c r="C2581" t="s">
        <v>54913</v>
      </c>
      <c r="D2581" t="s">
        <v>47873</v>
      </c>
    </row>
    <row r="2582" spans="1:4" x14ac:dyDescent="0.25">
      <c r="A2582" t="s">
        <v>46605</v>
      </c>
      <c r="B2582" t="s">
        <v>46606</v>
      </c>
      <c r="C2582" t="s">
        <v>64920</v>
      </c>
      <c r="D2582" t="s">
        <v>47873</v>
      </c>
    </row>
    <row r="2583" spans="1:4" x14ac:dyDescent="0.25">
      <c r="A2583" t="s">
        <v>14253</v>
      </c>
      <c r="B2583" t="s">
        <v>14254</v>
      </c>
      <c r="C2583" t="s">
        <v>52775</v>
      </c>
      <c r="D2583" t="s">
        <v>47873</v>
      </c>
    </row>
    <row r="2584" spans="1:4" x14ac:dyDescent="0.25">
      <c r="A2584" t="s">
        <v>8127</v>
      </c>
      <c r="B2584" t="s">
        <v>8128</v>
      </c>
      <c r="C2584" t="s">
        <v>50525</v>
      </c>
      <c r="D2584" t="s">
        <v>47873</v>
      </c>
    </row>
    <row r="2585" spans="1:4" x14ac:dyDescent="0.25">
      <c r="A2585" t="s">
        <v>2312</v>
      </c>
      <c r="B2585" t="s">
        <v>2313</v>
      </c>
      <c r="C2585" t="s">
        <v>48402</v>
      </c>
      <c r="D2585" t="s">
        <v>47873</v>
      </c>
    </row>
    <row r="2586" spans="1:4" x14ac:dyDescent="0.25">
      <c r="A2586" t="s">
        <v>34348</v>
      </c>
      <c r="B2586" t="s">
        <v>34349</v>
      </c>
      <c r="C2586" t="s">
        <v>60087</v>
      </c>
      <c r="D2586" t="s">
        <v>47873</v>
      </c>
    </row>
    <row r="2587" spans="1:4" x14ac:dyDescent="0.25">
      <c r="A2587" t="s">
        <v>2727</v>
      </c>
      <c r="B2587" t="s">
        <v>2728</v>
      </c>
      <c r="C2587" t="s">
        <v>48551</v>
      </c>
      <c r="D2587" t="s">
        <v>47873</v>
      </c>
    </row>
    <row r="2588" spans="1:4" x14ac:dyDescent="0.25">
      <c r="A2588" t="s">
        <v>4453</v>
      </c>
      <c r="B2588" t="s">
        <v>4454</v>
      </c>
      <c r="C2588" t="s">
        <v>49191</v>
      </c>
      <c r="D2588" t="s">
        <v>47873</v>
      </c>
    </row>
    <row r="2589" spans="1:4" x14ac:dyDescent="0.25">
      <c r="A2589" t="s">
        <v>47285</v>
      </c>
      <c r="B2589" t="s">
        <v>47286</v>
      </c>
      <c r="C2589" t="s">
        <v>65158</v>
      </c>
      <c r="D2589" t="s">
        <v>47873</v>
      </c>
    </row>
    <row r="2590" spans="1:4" x14ac:dyDescent="0.25">
      <c r="A2590" t="s">
        <v>23842</v>
      </c>
      <c r="B2590" t="s">
        <v>23843</v>
      </c>
      <c r="C2590" t="s">
        <v>56250</v>
      </c>
      <c r="D2590" t="s">
        <v>47873</v>
      </c>
    </row>
    <row r="2591" spans="1:4" x14ac:dyDescent="0.25">
      <c r="A2591" t="s">
        <v>22686</v>
      </c>
      <c r="B2591" t="s">
        <v>22687</v>
      </c>
      <c r="C2591" t="s">
        <v>55816</v>
      </c>
      <c r="D2591" t="s">
        <v>47873</v>
      </c>
    </row>
    <row r="2592" spans="1:4" x14ac:dyDescent="0.25">
      <c r="A2592" t="s">
        <v>2759</v>
      </c>
      <c r="B2592" t="s">
        <v>2760</v>
      </c>
      <c r="C2592" t="s">
        <v>48561</v>
      </c>
      <c r="D2592" t="s">
        <v>47873</v>
      </c>
    </row>
    <row r="2593" spans="1:4" x14ac:dyDescent="0.25">
      <c r="A2593" t="s">
        <v>32753</v>
      </c>
      <c r="B2593" t="s">
        <v>32754</v>
      </c>
      <c r="C2593" t="s">
        <v>59480</v>
      </c>
      <c r="D2593" t="s">
        <v>47873</v>
      </c>
    </row>
    <row r="2594" spans="1:4" x14ac:dyDescent="0.25">
      <c r="A2594" t="s">
        <v>22921</v>
      </c>
      <c r="B2594" t="s">
        <v>22922</v>
      </c>
      <c r="C2594" t="s">
        <v>55900</v>
      </c>
      <c r="D2594" t="s">
        <v>47873</v>
      </c>
    </row>
    <row r="2595" spans="1:4" x14ac:dyDescent="0.25">
      <c r="A2595" t="s">
        <v>30782</v>
      </c>
      <c r="B2595" t="s">
        <v>30783</v>
      </c>
      <c r="C2595" t="s">
        <v>58741</v>
      </c>
      <c r="D2595" t="s">
        <v>47873</v>
      </c>
    </row>
    <row r="2596" spans="1:4" x14ac:dyDescent="0.25">
      <c r="A2596" t="s">
        <v>13140</v>
      </c>
      <c r="B2596" t="s">
        <v>13141</v>
      </c>
      <c r="C2596" t="s">
        <v>52344</v>
      </c>
      <c r="D2596" t="s">
        <v>47873</v>
      </c>
    </row>
    <row r="2597" spans="1:4" x14ac:dyDescent="0.25">
      <c r="A2597" t="s">
        <v>33368</v>
      </c>
      <c r="B2597" t="s">
        <v>33369</v>
      </c>
      <c r="C2597" t="s">
        <v>59719</v>
      </c>
      <c r="D2597" t="s">
        <v>47873</v>
      </c>
    </row>
    <row r="2598" spans="1:4" x14ac:dyDescent="0.25">
      <c r="A2598" t="s">
        <v>28064</v>
      </c>
      <c r="B2598" t="s">
        <v>28065</v>
      </c>
      <c r="C2598" t="s">
        <v>57772</v>
      </c>
      <c r="D2598" t="s">
        <v>47873</v>
      </c>
    </row>
    <row r="2599" spans="1:4" x14ac:dyDescent="0.25">
      <c r="A2599" t="s">
        <v>22113</v>
      </c>
      <c r="B2599" t="s">
        <v>22114</v>
      </c>
      <c r="C2599" t="s">
        <v>55601</v>
      </c>
      <c r="D2599" t="s">
        <v>47873</v>
      </c>
    </row>
    <row r="2600" spans="1:4" x14ac:dyDescent="0.25">
      <c r="A2600" t="s">
        <v>22744</v>
      </c>
      <c r="B2600" t="s">
        <v>22745</v>
      </c>
      <c r="C2600" t="s">
        <v>55838</v>
      </c>
      <c r="D2600" t="s">
        <v>47873</v>
      </c>
    </row>
    <row r="2601" spans="1:4" x14ac:dyDescent="0.25">
      <c r="A2601" t="s">
        <v>22973</v>
      </c>
      <c r="B2601" t="s">
        <v>22974</v>
      </c>
      <c r="C2601" t="s">
        <v>55921</v>
      </c>
      <c r="D2601" t="s">
        <v>47873</v>
      </c>
    </row>
    <row r="2602" spans="1:4" x14ac:dyDescent="0.25">
      <c r="A2602" t="s">
        <v>12132</v>
      </c>
      <c r="B2602" t="s">
        <v>12133</v>
      </c>
      <c r="C2602" t="s">
        <v>51944</v>
      </c>
      <c r="D2602" t="s">
        <v>47873</v>
      </c>
    </row>
    <row r="2603" spans="1:4" x14ac:dyDescent="0.25">
      <c r="A2603" t="s">
        <v>20179</v>
      </c>
      <c r="B2603" t="s">
        <v>20180</v>
      </c>
      <c r="C2603" t="s">
        <v>54919</v>
      </c>
      <c r="D2603" t="s">
        <v>47873</v>
      </c>
    </row>
    <row r="2604" spans="1:4" x14ac:dyDescent="0.25">
      <c r="A2604" t="s">
        <v>13237</v>
      </c>
      <c r="B2604" t="s">
        <v>13238</v>
      </c>
      <c r="C2604" t="s">
        <v>52381</v>
      </c>
      <c r="D2604" t="s">
        <v>47873</v>
      </c>
    </row>
    <row r="2605" spans="1:4" x14ac:dyDescent="0.25">
      <c r="A2605" t="s">
        <v>22864</v>
      </c>
      <c r="B2605" t="s">
        <v>22865</v>
      </c>
      <c r="C2605" t="s">
        <v>55881</v>
      </c>
      <c r="D2605" t="s">
        <v>47873</v>
      </c>
    </row>
    <row r="2606" spans="1:4" x14ac:dyDescent="0.25">
      <c r="A2606" t="s">
        <v>16822</v>
      </c>
      <c r="B2606" t="s">
        <v>16823</v>
      </c>
      <c r="C2606" t="s">
        <v>53724</v>
      </c>
      <c r="D2606" t="s">
        <v>47873</v>
      </c>
    </row>
    <row r="2607" spans="1:4" x14ac:dyDescent="0.25">
      <c r="A2607" t="s">
        <v>23281</v>
      </c>
      <c r="B2607" t="s">
        <v>23282</v>
      </c>
      <c r="C2607" t="s">
        <v>56030</v>
      </c>
      <c r="D2607" t="s">
        <v>47873</v>
      </c>
    </row>
    <row r="2608" spans="1:4" x14ac:dyDescent="0.25">
      <c r="A2608" t="s">
        <v>30183</v>
      </c>
      <c r="B2608" t="s">
        <v>30184</v>
      </c>
      <c r="C2608" t="s">
        <v>58530</v>
      </c>
      <c r="D2608" t="s">
        <v>47873</v>
      </c>
    </row>
    <row r="2609" spans="1:4" x14ac:dyDescent="0.25">
      <c r="A2609" t="s">
        <v>7602</v>
      </c>
      <c r="B2609" t="s">
        <v>7603</v>
      </c>
      <c r="C2609" t="s">
        <v>50324</v>
      </c>
      <c r="D2609" t="s">
        <v>47873</v>
      </c>
    </row>
    <row r="2610" spans="1:4" x14ac:dyDescent="0.25">
      <c r="A2610" t="s">
        <v>13268</v>
      </c>
      <c r="B2610" t="s">
        <v>13269</v>
      </c>
      <c r="C2610" t="s">
        <v>52392</v>
      </c>
      <c r="D2610" t="s">
        <v>47873</v>
      </c>
    </row>
    <row r="2611" spans="1:4" x14ac:dyDescent="0.25">
      <c r="A2611" t="s">
        <v>45478</v>
      </c>
      <c r="B2611" t="s">
        <v>45479</v>
      </c>
      <c r="C2611" t="s">
        <v>64523</v>
      </c>
      <c r="D2611" t="s">
        <v>47873</v>
      </c>
    </row>
    <row r="2612" spans="1:4" x14ac:dyDescent="0.25">
      <c r="A2612" t="s">
        <v>12581</v>
      </c>
      <c r="B2612" t="s">
        <v>12582</v>
      </c>
      <c r="C2612" t="s">
        <v>52123</v>
      </c>
      <c r="D2612" t="s">
        <v>47873</v>
      </c>
    </row>
    <row r="2613" spans="1:4" x14ac:dyDescent="0.25">
      <c r="A2613" t="s">
        <v>36898</v>
      </c>
      <c r="B2613" t="s">
        <v>36899</v>
      </c>
      <c r="C2613" t="s">
        <v>61082</v>
      </c>
      <c r="D2613" t="s">
        <v>47873</v>
      </c>
    </row>
    <row r="2614" spans="1:4" x14ac:dyDescent="0.25">
      <c r="A2614" t="s">
        <v>7071</v>
      </c>
      <c r="B2614" t="s">
        <v>7072</v>
      </c>
      <c r="C2614" t="s">
        <v>50129</v>
      </c>
      <c r="D2614" t="s">
        <v>47873</v>
      </c>
    </row>
    <row r="2615" spans="1:4" x14ac:dyDescent="0.25">
      <c r="A2615" t="s">
        <v>3083</v>
      </c>
      <c r="B2615" t="s">
        <v>3084</v>
      </c>
      <c r="C2615" t="s">
        <v>48675</v>
      </c>
      <c r="D2615" t="s">
        <v>47873</v>
      </c>
    </row>
    <row r="2616" spans="1:4" x14ac:dyDescent="0.25">
      <c r="A2616" t="s">
        <v>31802</v>
      </c>
      <c r="B2616" t="s">
        <v>31803</v>
      </c>
      <c r="C2616" t="s">
        <v>59112</v>
      </c>
      <c r="D2616" t="s">
        <v>47873</v>
      </c>
    </row>
    <row r="2617" spans="1:4" x14ac:dyDescent="0.25">
      <c r="A2617" t="s">
        <v>26721</v>
      </c>
      <c r="B2617" t="s">
        <v>26722</v>
      </c>
      <c r="C2617" t="s">
        <v>57301</v>
      </c>
      <c r="D2617" t="s">
        <v>47873</v>
      </c>
    </row>
    <row r="2618" spans="1:4" x14ac:dyDescent="0.25">
      <c r="A2618" t="s">
        <v>20199</v>
      </c>
      <c r="B2618" t="s">
        <v>20200</v>
      </c>
      <c r="C2618" t="s">
        <v>54924</v>
      </c>
      <c r="D2618" t="s">
        <v>47873</v>
      </c>
    </row>
    <row r="2619" spans="1:4" x14ac:dyDescent="0.25">
      <c r="A2619" t="s">
        <v>12008</v>
      </c>
      <c r="B2619" t="s">
        <v>12009</v>
      </c>
      <c r="C2619" t="s">
        <v>51899</v>
      </c>
      <c r="D2619" t="s">
        <v>47873</v>
      </c>
    </row>
    <row r="2620" spans="1:4" x14ac:dyDescent="0.25">
      <c r="A2620" t="s">
        <v>8563</v>
      </c>
      <c r="B2620" t="s">
        <v>8564</v>
      </c>
      <c r="C2620" t="s">
        <v>50669</v>
      </c>
      <c r="D2620" t="s">
        <v>47873</v>
      </c>
    </row>
    <row r="2621" spans="1:4" x14ac:dyDescent="0.25">
      <c r="A2621" t="s">
        <v>12890</v>
      </c>
      <c r="B2621" t="s">
        <v>12891</v>
      </c>
      <c r="C2621" t="s">
        <v>52244</v>
      </c>
      <c r="D2621" t="s">
        <v>47873</v>
      </c>
    </row>
    <row r="2622" spans="1:4" x14ac:dyDescent="0.25">
      <c r="A2622" t="s">
        <v>12041</v>
      </c>
      <c r="B2622" t="s">
        <v>12042</v>
      </c>
      <c r="C2622" t="s">
        <v>51911</v>
      </c>
      <c r="D2622" t="s">
        <v>47873</v>
      </c>
    </row>
    <row r="2623" spans="1:4" x14ac:dyDescent="0.25">
      <c r="A2623" t="s">
        <v>32545</v>
      </c>
      <c r="B2623" t="s">
        <v>32546</v>
      </c>
      <c r="C2623" t="s">
        <v>59394</v>
      </c>
      <c r="D2623" t="s">
        <v>47873</v>
      </c>
    </row>
    <row r="2624" spans="1:4" x14ac:dyDescent="0.25">
      <c r="A2624" t="s">
        <v>22205</v>
      </c>
      <c r="B2624" t="s">
        <v>22206</v>
      </c>
      <c r="C2624" t="s">
        <v>55639</v>
      </c>
      <c r="D2624" t="s">
        <v>47873</v>
      </c>
    </row>
    <row r="2625" spans="1:4" x14ac:dyDescent="0.25">
      <c r="A2625" t="s">
        <v>22971</v>
      </c>
      <c r="B2625" t="s">
        <v>22972</v>
      </c>
      <c r="C2625" t="s">
        <v>55920</v>
      </c>
      <c r="D2625" t="s">
        <v>47873</v>
      </c>
    </row>
    <row r="2626" spans="1:4" x14ac:dyDescent="0.25">
      <c r="A2626" t="s">
        <v>9365</v>
      </c>
      <c r="B2626" t="s">
        <v>9366</v>
      </c>
      <c r="C2626" t="s">
        <v>50951</v>
      </c>
      <c r="D2626" t="s">
        <v>47873</v>
      </c>
    </row>
    <row r="2627" spans="1:4" x14ac:dyDescent="0.25">
      <c r="A2627" t="s">
        <v>37682</v>
      </c>
      <c r="B2627" t="s">
        <v>37683</v>
      </c>
      <c r="C2627" t="s">
        <v>61373</v>
      </c>
      <c r="D2627" t="s">
        <v>47873</v>
      </c>
    </row>
    <row r="2628" spans="1:4" x14ac:dyDescent="0.25">
      <c r="A2628" t="s">
        <v>27548</v>
      </c>
      <c r="B2628" t="s">
        <v>27549</v>
      </c>
      <c r="C2628" t="s">
        <v>57588</v>
      </c>
      <c r="D2628" t="s">
        <v>47873</v>
      </c>
    </row>
    <row r="2629" spans="1:4" x14ac:dyDescent="0.25">
      <c r="A2629" t="s">
        <v>2943</v>
      </c>
      <c r="B2629" t="s">
        <v>2944</v>
      </c>
      <c r="C2629" t="s">
        <v>48628</v>
      </c>
      <c r="D2629" t="s">
        <v>47873</v>
      </c>
    </row>
    <row r="2630" spans="1:4" x14ac:dyDescent="0.25">
      <c r="A2630" t="s">
        <v>29096</v>
      </c>
      <c r="B2630" t="s">
        <v>29097</v>
      </c>
      <c r="C2630" t="s">
        <v>58142</v>
      </c>
      <c r="D2630" t="s">
        <v>47873</v>
      </c>
    </row>
    <row r="2631" spans="1:4" x14ac:dyDescent="0.25">
      <c r="A2631" t="s">
        <v>19320</v>
      </c>
      <c r="B2631" t="s">
        <v>19321</v>
      </c>
      <c r="C2631" t="s">
        <v>54622</v>
      </c>
      <c r="D2631" t="s">
        <v>47873</v>
      </c>
    </row>
    <row r="2632" spans="1:4" x14ac:dyDescent="0.25">
      <c r="A2632" t="s">
        <v>18190</v>
      </c>
      <c r="B2632" t="s">
        <v>18191</v>
      </c>
      <c r="C2632" t="s">
        <v>54221</v>
      </c>
      <c r="D2632" t="s">
        <v>47873</v>
      </c>
    </row>
    <row r="2633" spans="1:4" x14ac:dyDescent="0.25">
      <c r="A2633" t="s">
        <v>11586</v>
      </c>
      <c r="B2633" t="s">
        <v>11587</v>
      </c>
      <c r="C2633" t="s">
        <v>51741</v>
      </c>
      <c r="D2633" t="s">
        <v>47873</v>
      </c>
    </row>
    <row r="2634" spans="1:4" x14ac:dyDescent="0.25">
      <c r="A2634" t="s">
        <v>13501</v>
      </c>
      <c r="B2634" t="s">
        <v>13502</v>
      </c>
      <c r="C2634" t="s">
        <v>52477</v>
      </c>
      <c r="D2634" t="s">
        <v>47873</v>
      </c>
    </row>
    <row r="2635" spans="1:4" x14ac:dyDescent="0.25">
      <c r="A2635" t="s">
        <v>22660</v>
      </c>
      <c r="B2635" t="s">
        <v>22661</v>
      </c>
      <c r="C2635" t="s">
        <v>55806</v>
      </c>
      <c r="D2635" t="s">
        <v>47873</v>
      </c>
    </row>
    <row r="2636" spans="1:4" x14ac:dyDescent="0.25">
      <c r="A2636" t="s">
        <v>33567</v>
      </c>
      <c r="B2636" t="s">
        <v>33568</v>
      </c>
      <c r="C2636" t="s">
        <v>59795</v>
      </c>
      <c r="D2636" t="s">
        <v>47873</v>
      </c>
    </row>
    <row r="2637" spans="1:4" x14ac:dyDescent="0.25">
      <c r="A2637" t="s">
        <v>31870</v>
      </c>
      <c r="B2637" t="s">
        <v>31871</v>
      </c>
      <c r="C2637" t="s">
        <v>59139</v>
      </c>
      <c r="D2637" t="s">
        <v>47873</v>
      </c>
    </row>
    <row r="2638" spans="1:4" x14ac:dyDescent="0.25">
      <c r="A2638" t="s">
        <v>4880</v>
      </c>
      <c r="B2638" t="s">
        <v>4881</v>
      </c>
      <c r="C2638" t="s">
        <v>49353</v>
      </c>
      <c r="D2638" t="s">
        <v>47873</v>
      </c>
    </row>
    <row r="2639" spans="1:4" x14ac:dyDescent="0.25">
      <c r="A2639" t="s">
        <v>7132</v>
      </c>
      <c r="B2639" t="s">
        <v>7133</v>
      </c>
      <c r="C2639" t="s">
        <v>50149</v>
      </c>
      <c r="D2639" t="s">
        <v>47873</v>
      </c>
    </row>
    <row r="2640" spans="1:4" x14ac:dyDescent="0.25">
      <c r="A2640" t="s">
        <v>19751</v>
      </c>
      <c r="B2640" t="s">
        <v>19752</v>
      </c>
      <c r="C2640" t="s">
        <v>54768</v>
      </c>
      <c r="D2640" t="s">
        <v>47873</v>
      </c>
    </row>
    <row r="2641" spans="1:4" x14ac:dyDescent="0.25">
      <c r="A2641" t="s">
        <v>31685</v>
      </c>
      <c r="B2641" t="s">
        <v>31686</v>
      </c>
      <c r="C2641" t="s">
        <v>59071</v>
      </c>
      <c r="D2641" t="s">
        <v>47873</v>
      </c>
    </row>
    <row r="2642" spans="1:4" x14ac:dyDescent="0.25">
      <c r="A2642" t="s">
        <v>23270</v>
      </c>
      <c r="B2642" t="s">
        <v>23271</v>
      </c>
      <c r="C2642" t="s">
        <v>56026</v>
      </c>
      <c r="D2642" t="s">
        <v>47873</v>
      </c>
    </row>
    <row r="2643" spans="1:4" x14ac:dyDescent="0.25">
      <c r="A2643" t="s">
        <v>7380</v>
      </c>
      <c r="B2643" t="s">
        <v>7381</v>
      </c>
      <c r="C2643" t="s">
        <v>50242</v>
      </c>
      <c r="D2643" t="s">
        <v>47873</v>
      </c>
    </row>
    <row r="2644" spans="1:4" x14ac:dyDescent="0.25">
      <c r="A2644" t="s">
        <v>31400</v>
      </c>
      <c r="B2644" t="s">
        <v>31401</v>
      </c>
      <c r="C2644" t="s">
        <v>58969</v>
      </c>
      <c r="D2644" t="s">
        <v>47873</v>
      </c>
    </row>
    <row r="2645" spans="1:4" x14ac:dyDescent="0.25">
      <c r="A2645" t="s">
        <v>10158</v>
      </c>
      <c r="B2645" t="s">
        <v>10159</v>
      </c>
      <c r="C2645" t="s">
        <v>51232</v>
      </c>
      <c r="D2645" t="s">
        <v>47873</v>
      </c>
    </row>
    <row r="2646" spans="1:4" x14ac:dyDescent="0.25">
      <c r="A2646" t="s">
        <v>13547</v>
      </c>
      <c r="B2646" t="s">
        <v>13548</v>
      </c>
      <c r="C2646" t="s">
        <v>52496</v>
      </c>
      <c r="D2646" t="s">
        <v>47873</v>
      </c>
    </row>
    <row r="2647" spans="1:4" x14ac:dyDescent="0.25">
      <c r="A2647" t="s">
        <v>5727</v>
      </c>
      <c r="B2647" t="s">
        <v>5728</v>
      </c>
      <c r="C2647" t="s">
        <v>49643</v>
      </c>
      <c r="D2647" t="s">
        <v>47873</v>
      </c>
    </row>
    <row r="2648" spans="1:4" x14ac:dyDescent="0.25">
      <c r="A2648" t="s">
        <v>46155</v>
      </c>
      <c r="B2648" t="s">
        <v>46156</v>
      </c>
      <c r="C2648" t="s">
        <v>64763</v>
      </c>
      <c r="D2648" t="s">
        <v>47873</v>
      </c>
    </row>
    <row r="2649" spans="1:4" x14ac:dyDescent="0.25">
      <c r="A2649" t="s">
        <v>2919</v>
      </c>
      <c r="B2649" t="s">
        <v>2920</v>
      </c>
      <c r="C2649" t="s">
        <v>48619</v>
      </c>
      <c r="D2649" t="s">
        <v>47873</v>
      </c>
    </row>
    <row r="2650" spans="1:4" x14ac:dyDescent="0.25">
      <c r="A2650" t="s">
        <v>10477</v>
      </c>
      <c r="B2650" t="s">
        <v>10478</v>
      </c>
      <c r="C2650" t="s">
        <v>51345</v>
      </c>
      <c r="D2650" t="s">
        <v>47873</v>
      </c>
    </row>
    <row r="2651" spans="1:4" x14ac:dyDescent="0.25">
      <c r="A2651" t="s">
        <v>23916</v>
      </c>
      <c r="B2651" t="s">
        <v>23917</v>
      </c>
      <c r="C2651" t="s">
        <v>56276</v>
      </c>
      <c r="D2651" t="s">
        <v>47873</v>
      </c>
    </row>
    <row r="2652" spans="1:4" x14ac:dyDescent="0.25">
      <c r="A2652" t="s">
        <v>8639</v>
      </c>
      <c r="B2652" t="s">
        <v>8640</v>
      </c>
      <c r="C2652" t="s">
        <v>50692</v>
      </c>
      <c r="D2652" t="s">
        <v>47873</v>
      </c>
    </row>
    <row r="2653" spans="1:4" x14ac:dyDescent="0.25">
      <c r="A2653" t="s">
        <v>9625</v>
      </c>
      <c r="B2653" t="s">
        <v>9626</v>
      </c>
      <c r="C2653" t="s">
        <v>51039</v>
      </c>
      <c r="D2653" t="s">
        <v>47873</v>
      </c>
    </row>
    <row r="2654" spans="1:4" x14ac:dyDescent="0.25">
      <c r="A2654" t="s">
        <v>32373</v>
      </c>
      <c r="B2654" t="s">
        <v>32374</v>
      </c>
      <c r="C2654" t="s">
        <v>59330</v>
      </c>
      <c r="D2654" t="s">
        <v>47873</v>
      </c>
    </row>
    <row r="2655" spans="1:4" x14ac:dyDescent="0.25">
      <c r="A2655" t="s">
        <v>29169</v>
      </c>
      <c r="B2655" t="s">
        <v>29170</v>
      </c>
      <c r="C2655" t="s">
        <v>58168</v>
      </c>
      <c r="D2655" t="s">
        <v>47873</v>
      </c>
    </row>
    <row r="2656" spans="1:4" x14ac:dyDescent="0.25">
      <c r="A2656" t="s">
        <v>21417</v>
      </c>
      <c r="B2656" t="s">
        <v>21418</v>
      </c>
      <c r="C2656" t="s">
        <v>55355</v>
      </c>
      <c r="D2656" t="s">
        <v>47873</v>
      </c>
    </row>
    <row r="2657" spans="1:4" x14ac:dyDescent="0.25">
      <c r="A2657" t="s">
        <v>3007</v>
      </c>
      <c r="B2657" t="s">
        <v>3008</v>
      </c>
      <c r="C2657" t="s">
        <v>48646</v>
      </c>
      <c r="D2657" t="s">
        <v>47873</v>
      </c>
    </row>
    <row r="2658" spans="1:4" x14ac:dyDescent="0.25">
      <c r="A2658" t="s">
        <v>7608</v>
      </c>
      <c r="B2658" t="s">
        <v>7609</v>
      </c>
      <c r="C2658" t="s">
        <v>50327</v>
      </c>
      <c r="D2658" t="s">
        <v>47873</v>
      </c>
    </row>
    <row r="2659" spans="1:4" x14ac:dyDescent="0.25">
      <c r="A2659" t="s">
        <v>22702</v>
      </c>
      <c r="B2659" t="s">
        <v>22703</v>
      </c>
      <c r="C2659" t="s">
        <v>55822</v>
      </c>
      <c r="D2659" t="s">
        <v>47873</v>
      </c>
    </row>
    <row r="2660" spans="1:4" x14ac:dyDescent="0.25">
      <c r="A2660" t="s">
        <v>9689</v>
      </c>
      <c r="B2660" t="s">
        <v>9690</v>
      </c>
      <c r="C2660" t="s">
        <v>51063</v>
      </c>
      <c r="D2660" t="s">
        <v>47873</v>
      </c>
    </row>
    <row r="2661" spans="1:4" x14ac:dyDescent="0.25">
      <c r="A2661" t="s">
        <v>12647</v>
      </c>
      <c r="B2661" t="s">
        <v>12648</v>
      </c>
      <c r="C2661" t="s">
        <v>52143</v>
      </c>
      <c r="D2661" t="s">
        <v>47873</v>
      </c>
    </row>
    <row r="2662" spans="1:4" x14ac:dyDescent="0.25">
      <c r="A2662" t="s">
        <v>30993</v>
      </c>
      <c r="B2662" t="s">
        <v>30994</v>
      </c>
      <c r="C2662" t="s">
        <v>58820</v>
      </c>
      <c r="D2662" t="s">
        <v>47873</v>
      </c>
    </row>
    <row r="2663" spans="1:4" x14ac:dyDescent="0.25">
      <c r="A2663" t="s">
        <v>12852</v>
      </c>
      <c r="B2663" t="s">
        <v>12853</v>
      </c>
      <c r="C2663" t="s">
        <v>52227</v>
      </c>
      <c r="D2663" t="s">
        <v>47873</v>
      </c>
    </row>
    <row r="2664" spans="1:4" x14ac:dyDescent="0.25">
      <c r="A2664" t="s">
        <v>18968</v>
      </c>
      <c r="B2664" t="s">
        <v>18969</v>
      </c>
      <c r="C2664" t="s">
        <v>54500</v>
      </c>
      <c r="D2664" t="s">
        <v>47873</v>
      </c>
    </row>
    <row r="2665" spans="1:4" x14ac:dyDescent="0.25">
      <c r="A2665" t="s">
        <v>20572</v>
      </c>
      <c r="B2665" t="s">
        <v>20573</v>
      </c>
      <c r="C2665" t="s">
        <v>55048</v>
      </c>
      <c r="D2665" t="s">
        <v>47873</v>
      </c>
    </row>
    <row r="2666" spans="1:4" x14ac:dyDescent="0.25">
      <c r="A2666" t="s">
        <v>14207</v>
      </c>
      <c r="B2666" t="s">
        <v>14208</v>
      </c>
      <c r="C2666" t="s">
        <v>52757</v>
      </c>
      <c r="D2666" t="s">
        <v>47873</v>
      </c>
    </row>
    <row r="2667" spans="1:4" x14ac:dyDescent="0.25">
      <c r="A2667" t="s">
        <v>27620</v>
      </c>
      <c r="B2667" t="s">
        <v>27621</v>
      </c>
      <c r="C2667" t="s">
        <v>57608</v>
      </c>
      <c r="D2667" t="s">
        <v>47873</v>
      </c>
    </row>
    <row r="2668" spans="1:4" x14ac:dyDescent="0.25">
      <c r="A2668" t="s">
        <v>21033</v>
      </c>
      <c r="B2668" t="s">
        <v>21034</v>
      </c>
      <c r="C2668" t="s">
        <v>55214</v>
      </c>
      <c r="D2668" t="s">
        <v>47873</v>
      </c>
    </row>
    <row r="2669" spans="1:4" x14ac:dyDescent="0.25">
      <c r="A2669" t="s">
        <v>6322</v>
      </c>
      <c r="B2669" t="s">
        <v>6323</v>
      </c>
      <c r="C2669" t="s">
        <v>49866</v>
      </c>
      <c r="D2669" t="s">
        <v>47873</v>
      </c>
    </row>
    <row r="2670" spans="1:4" x14ac:dyDescent="0.25">
      <c r="A2670" t="s">
        <v>34361</v>
      </c>
      <c r="B2670" t="s">
        <v>34362</v>
      </c>
      <c r="C2670" t="s">
        <v>60093</v>
      </c>
      <c r="D2670" t="s">
        <v>47873</v>
      </c>
    </row>
    <row r="2671" spans="1:4" x14ac:dyDescent="0.25">
      <c r="A2671" t="s">
        <v>38149</v>
      </c>
      <c r="B2671" t="s">
        <v>38150</v>
      </c>
      <c r="C2671" t="s">
        <v>61571</v>
      </c>
      <c r="D2671" t="s">
        <v>47873</v>
      </c>
    </row>
    <row r="2672" spans="1:4" x14ac:dyDescent="0.25">
      <c r="A2672" t="s">
        <v>10734</v>
      </c>
      <c r="B2672" t="s">
        <v>10735</v>
      </c>
      <c r="C2672" t="s">
        <v>51433</v>
      </c>
      <c r="D2672" t="s">
        <v>47873</v>
      </c>
    </row>
    <row r="2673" spans="1:4" x14ac:dyDescent="0.25">
      <c r="A2673" t="s">
        <v>8441</v>
      </c>
      <c r="B2673" t="s">
        <v>8442</v>
      </c>
      <c r="C2673" t="s">
        <v>50631</v>
      </c>
      <c r="D2673" t="s">
        <v>47873</v>
      </c>
    </row>
    <row r="2674" spans="1:4" x14ac:dyDescent="0.25">
      <c r="A2674" t="s">
        <v>22103</v>
      </c>
      <c r="B2674" t="s">
        <v>22104</v>
      </c>
      <c r="C2674" t="s">
        <v>55596</v>
      </c>
      <c r="D2674" t="s">
        <v>47873</v>
      </c>
    </row>
    <row r="2675" spans="1:4" x14ac:dyDescent="0.25">
      <c r="A2675" t="s">
        <v>24027</v>
      </c>
      <c r="B2675" t="s">
        <v>24028</v>
      </c>
      <c r="C2675" t="s">
        <v>56314</v>
      </c>
      <c r="D2675" t="s">
        <v>47873</v>
      </c>
    </row>
    <row r="2676" spans="1:4" x14ac:dyDescent="0.25">
      <c r="A2676" t="s">
        <v>45376</v>
      </c>
      <c r="B2676" t="s">
        <v>45377</v>
      </c>
      <c r="C2676" t="s">
        <v>64483</v>
      </c>
      <c r="D2676" t="s">
        <v>47873</v>
      </c>
    </row>
    <row r="2677" spans="1:4" x14ac:dyDescent="0.25">
      <c r="A2677" t="s">
        <v>16373</v>
      </c>
      <c r="B2677" t="s">
        <v>16374</v>
      </c>
      <c r="C2677" t="s">
        <v>53549</v>
      </c>
      <c r="D2677" t="s">
        <v>47873</v>
      </c>
    </row>
    <row r="2678" spans="1:4" x14ac:dyDescent="0.25">
      <c r="A2678" t="s">
        <v>20590</v>
      </c>
      <c r="B2678" t="s">
        <v>20591</v>
      </c>
      <c r="C2678" t="s">
        <v>55053</v>
      </c>
      <c r="D2678" t="s">
        <v>47873</v>
      </c>
    </row>
    <row r="2679" spans="1:4" x14ac:dyDescent="0.25">
      <c r="A2679" t="s">
        <v>1677</v>
      </c>
      <c r="B2679" t="s">
        <v>1678</v>
      </c>
      <c r="C2679" t="s">
        <v>48189</v>
      </c>
      <c r="D2679" t="s">
        <v>47873</v>
      </c>
    </row>
    <row r="2680" spans="1:4" x14ac:dyDescent="0.25">
      <c r="A2680" t="s">
        <v>32749</v>
      </c>
      <c r="B2680" t="s">
        <v>32750</v>
      </c>
      <c r="C2680" t="s">
        <v>59478</v>
      </c>
      <c r="D2680" t="s">
        <v>47873</v>
      </c>
    </row>
    <row r="2681" spans="1:4" x14ac:dyDescent="0.25">
      <c r="A2681" t="s">
        <v>1513</v>
      </c>
      <c r="B2681" t="s">
        <v>1514</v>
      </c>
      <c r="C2681" t="s">
        <v>48136</v>
      </c>
      <c r="D2681" t="s">
        <v>47873</v>
      </c>
    </row>
    <row r="2682" spans="1:4" x14ac:dyDescent="0.25">
      <c r="A2682" t="s">
        <v>46218</v>
      </c>
      <c r="B2682" t="s">
        <v>46219</v>
      </c>
      <c r="C2682" t="s">
        <v>64780</v>
      </c>
      <c r="D2682" t="s">
        <v>47873</v>
      </c>
    </row>
    <row r="2683" spans="1:4" x14ac:dyDescent="0.25">
      <c r="A2683" t="s">
        <v>44096</v>
      </c>
      <c r="B2683" t="s">
        <v>44097</v>
      </c>
      <c r="C2683" t="s">
        <v>64030</v>
      </c>
      <c r="D2683" t="s">
        <v>47873</v>
      </c>
    </row>
    <row r="2684" spans="1:4" x14ac:dyDescent="0.25">
      <c r="A2684" t="s">
        <v>1653</v>
      </c>
      <c r="B2684" t="s">
        <v>1654</v>
      </c>
      <c r="C2684" t="s">
        <v>48180</v>
      </c>
      <c r="D2684" t="s">
        <v>47873</v>
      </c>
    </row>
    <row r="2685" spans="1:4" x14ac:dyDescent="0.25">
      <c r="A2685" t="s">
        <v>6456</v>
      </c>
      <c r="B2685" t="s">
        <v>6457</v>
      </c>
      <c r="C2685" t="s">
        <v>49916</v>
      </c>
      <c r="D2685" t="s">
        <v>47873</v>
      </c>
    </row>
    <row r="2686" spans="1:4" x14ac:dyDescent="0.25">
      <c r="A2686" t="s">
        <v>16147</v>
      </c>
      <c r="B2686" t="s">
        <v>16148</v>
      </c>
      <c r="C2686" t="s">
        <v>53464</v>
      </c>
      <c r="D2686" t="s">
        <v>47873</v>
      </c>
    </row>
    <row r="2687" spans="1:4" x14ac:dyDescent="0.25">
      <c r="A2687" t="s">
        <v>31992</v>
      </c>
      <c r="B2687" t="s">
        <v>31993</v>
      </c>
      <c r="C2687" t="s">
        <v>59186</v>
      </c>
      <c r="D2687" t="s">
        <v>47873</v>
      </c>
    </row>
    <row r="2688" spans="1:4" x14ac:dyDescent="0.25">
      <c r="A2688" t="s">
        <v>29660</v>
      </c>
      <c r="B2688" t="s">
        <v>29661</v>
      </c>
      <c r="C2688" t="s">
        <v>58342</v>
      </c>
      <c r="D2688" t="s">
        <v>47873</v>
      </c>
    </row>
    <row r="2689" spans="1:4" x14ac:dyDescent="0.25">
      <c r="A2689" t="s">
        <v>13609</v>
      </c>
      <c r="B2689" t="s">
        <v>13610</v>
      </c>
      <c r="C2689" t="s">
        <v>52524</v>
      </c>
      <c r="D2689" t="s">
        <v>47873</v>
      </c>
    </row>
    <row r="2690" spans="1:4" x14ac:dyDescent="0.25">
      <c r="A2690" t="s">
        <v>2691</v>
      </c>
      <c r="B2690" t="s">
        <v>2692</v>
      </c>
      <c r="C2690" t="s">
        <v>48538</v>
      </c>
      <c r="D2690" t="s">
        <v>47873</v>
      </c>
    </row>
    <row r="2691" spans="1:4" x14ac:dyDescent="0.25">
      <c r="A2691" t="s">
        <v>17774</v>
      </c>
      <c r="B2691" t="s">
        <v>17775</v>
      </c>
      <c r="C2691" t="s">
        <v>54066</v>
      </c>
      <c r="D2691" t="s">
        <v>47873</v>
      </c>
    </row>
    <row r="2692" spans="1:4" x14ac:dyDescent="0.25">
      <c r="A2692" t="s">
        <v>41934</v>
      </c>
      <c r="B2692" t="s">
        <v>41935</v>
      </c>
      <c r="C2692" t="s">
        <v>63275</v>
      </c>
      <c r="D2692" t="s">
        <v>47873</v>
      </c>
    </row>
    <row r="2693" spans="1:4" x14ac:dyDescent="0.25">
      <c r="A2693" t="s">
        <v>24487</v>
      </c>
      <c r="B2693" t="s">
        <v>24488</v>
      </c>
      <c r="C2693" t="s">
        <v>56481</v>
      </c>
      <c r="D2693" t="s">
        <v>47873</v>
      </c>
    </row>
    <row r="2694" spans="1:4" x14ac:dyDescent="0.25">
      <c r="A2694" t="s">
        <v>13193</v>
      </c>
      <c r="B2694" t="s">
        <v>13194</v>
      </c>
      <c r="C2694" t="s">
        <v>52362</v>
      </c>
      <c r="D2694" t="s">
        <v>47873</v>
      </c>
    </row>
    <row r="2695" spans="1:4" x14ac:dyDescent="0.25">
      <c r="A2695" t="s">
        <v>13473</v>
      </c>
      <c r="B2695" t="s">
        <v>13474</v>
      </c>
      <c r="C2695" t="s">
        <v>52466</v>
      </c>
      <c r="D2695" t="s">
        <v>47873</v>
      </c>
    </row>
    <row r="2696" spans="1:4" x14ac:dyDescent="0.25">
      <c r="A2696" t="s">
        <v>8819</v>
      </c>
      <c r="B2696" t="s">
        <v>8820</v>
      </c>
      <c r="C2696" t="s">
        <v>50757</v>
      </c>
      <c r="D2696" t="s">
        <v>47873</v>
      </c>
    </row>
    <row r="2697" spans="1:4" x14ac:dyDescent="0.25">
      <c r="A2697" t="s">
        <v>46233</v>
      </c>
      <c r="B2697" t="s">
        <v>46234</v>
      </c>
      <c r="C2697" t="s">
        <v>64788</v>
      </c>
      <c r="D2697" t="s">
        <v>47873</v>
      </c>
    </row>
    <row r="2698" spans="1:4" x14ac:dyDescent="0.25">
      <c r="A2698" t="s">
        <v>3047</v>
      </c>
      <c r="B2698" t="s">
        <v>3048</v>
      </c>
      <c r="C2698" t="s">
        <v>48662</v>
      </c>
      <c r="D2698" t="s">
        <v>47873</v>
      </c>
    </row>
    <row r="2699" spans="1:4" x14ac:dyDescent="0.25">
      <c r="A2699" t="s">
        <v>18164</v>
      </c>
      <c r="B2699" t="s">
        <v>18165</v>
      </c>
      <c r="C2699" t="s">
        <v>54209</v>
      </c>
      <c r="D2699" t="s">
        <v>47873</v>
      </c>
    </row>
    <row r="2700" spans="1:4" x14ac:dyDescent="0.25">
      <c r="A2700" t="s">
        <v>35277</v>
      </c>
      <c r="B2700" t="s">
        <v>35278</v>
      </c>
      <c r="C2700" t="s">
        <v>60440</v>
      </c>
      <c r="D2700" t="s">
        <v>47873</v>
      </c>
    </row>
    <row r="2701" spans="1:4" x14ac:dyDescent="0.25">
      <c r="A2701" t="s">
        <v>11778</v>
      </c>
      <c r="B2701" t="s">
        <v>11779</v>
      </c>
      <c r="C2701" t="s">
        <v>51817</v>
      </c>
      <c r="D2701" t="s">
        <v>47873</v>
      </c>
    </row>
    <row r="2702" spans="1:4" x14ac:dyDescent="0.25">
      <c r="A2702" t="s">
        <v>28661</v>
      </c>
      <c r="B2702" t="s">
        <v>28662</v>
      </c>
      <c r="C2702" t="s">
        <v>57990</v>
      </c>
      <c r="D2702" t="s">
        <v>47873</v>
      </c>
    </row>
    <row r="2703" spans="1:4" x14ac:dyDescent="0.25">
      <c r="A2703" t="s">
        <v>23733</v>
      </c>
      <c r="B2703" t="s">
        <v>23734</v>
      </c>
      <c r="C2703" t="s">
        <v>56204</v>
      </c>
      <c r="D2703" t="s">
        <v>47873</v>
      </c>
    </row>
    <row r="2704" spans="1:4" x14ac:dyDescent="0.25">
      <c r="A2704" t="s">
        <v>36963</v>
      </c>
      <c r="B2704" t="s">
        <v>36964</v>
      </c>
      <c r="C2704" t="s">
        <v>61107</v>
      </c>
      <c r="D2704" t="s">
        <v>47873</v>
      </c>
    </row>
    <row r="2705" spans="1:4" x14ac:dyDescent="0.25">
      <c r="A2705" t="s">
        <v>24677</v>
      </c>
      <c r="B2705" t="s">
        <v>24678</v>
      </c>
      <c r="C2705" t="s">
        <v>56547</v>
      </c>
      <c r="D2705" t="s">
        <v>47873</v>
      </c>
    </row>
    <row r="2706" spans="1:4" x14ac:dyDescent="0.25">
      <c r="A2706" t="s">
        <v>2609</v>
      </c>
      <c r="B2706" t="s">
        <v>2610</v>
      </c>
      <c r="C2706" t="s">
        <v>48508</v>
      </c>
      <c r="D2706" t="s">
        <v>47873</v>
      </c>
    </row>
    <row r="2707" spans="1:4" x14ac:dyDescent="0.25">
      <c r="A2707" t="s">
        <v>35376</v>
      </c>
      <c r="B2707" t="s">
        <v>35377</v>
      </c>
      <c r="C2707" t="s">
        <v>60479</v>
      </c>
      <c r="D2707" t="s">
        <v>47873</v>
      </c>
    </row>
    <row r="2708" spans="1:4" x14ac:dyDescent="0.25">
      <c r="A2708" t="s">
        <v>3370</v>
      </c>
      <c r="B2708" t="s">
        <v>3371</v>
      </c>
      <c r="C2708" t="s">
        <v>48783</v>
      </c>
      <c r="D2708" t="s">
        <v>47873</v>
      </c>
    </row>
    <row r="2709" spans="1:4" x14ac:dyDescent="0.25">
      <c r="A2709" t="s">
        <v>13177</v>
      </c>
      <c r="B2709" t="s">
        <v>13178</v>
      </c>
      <c r="C2709" t="s">
        <v>52356</v>
      </c>
      <c r="D2709" t="s">
        <v>47873</v>
      </c>
    </row>
    <row r="2710" spans="1:4" x14ac:dyDescent="0.25">
      <c r="A2710" t="s">
        <v>11314</v>
      </c>
      <c r="B2710" t="s">
        <v>11315</v>
      </c>
      <c r="C2710" t="s">
        <v>51646</v>
      </c>
      <c r="D2710" t="s">
        <v>47873</v>
      </c>
    </row>
    <row r="2711" spans="1:4" x14ac:dyDescent="0.25">
      <c r="A2711" t="s">
        <v>25851</v>
      </c>
      <c r="B2711" t="s">
        <v>25852</v>
      </c>
      <c r="C2711" t="s">
        <v>56987</v>
      </c>
      <c r="D2711" t="s">
        <v>47873</v>
      </c>
    </row>
    <row r="2712" spans="1:4" x14ac:dyDescent="0.25">
      <c r="A2712" t="s">
        <v>13419</v>
      </c>
      <c r="B2712" t="s">
        <v>13420</v>
      </c>
      <c r="C2712" t="s">
        <v>52447</v>
      </c>
      <c r="D2712" t="s">
        <v>47873</v>
      </c>
    </row>
    <row r="2713" spans="1:4" x14ac:dyDescent="0.25">
      <c r="A2713" t="s">
        <v>36979</v>
      </c>
      <c r="B2713" t="s">
        <v>36980</v>
      </c>
      <c r="C2713" t="s">
        <v>61112</v>
      </c>
      <c r="D2713" t="s">
        <v>47873</v>
      </c>
    </row>
    <row r="2714" spans="1:4" x14ac:dyDescent="0.25">
      <c r="A2714" t="s">
        <v>44574</v>
      </c>
      <c r="B2714" t="s">
        <v>44575</v>
      </c>
      <c r="C2714" t="s">
        <v>64201</v>
      </c>
      <c r="D2714" t="s">
        <v>47873</v>
      </c>
    </row>
    <row r="2715" spans="1:4" x14ac:dyDescent="0.25">
      <c r="A2715" t="s">
        <v>25382</v>
      </c>
      <c r="B2715" t="s">
        <v>25383</v>
      </c>
      <c r="C2715" t="s">
        <v>56807</v>
      </c>
      <c r="D2715" t="s">
        <v>47873</v>
      </c>
    </row>
    <row r="2716" spans="1:4" x14ac:dyDescent="0.25">
      <c r="A2716" t="s">
        <v>8313</v>
      </c>
      <c r="B2716" t="s">
        <v>8314</v>
      </c>
      <c r="C2716" t="s">
        <v>50590</v>
      </c>
      <c r="D2716" t="s">
        <v>47873</v>
      </c>
    </row>
    <row r="2717" spans="1:4" x14ac:dyDescent="0.25">
      <c r="A2717" t="s">
        <v>32415</v>
      </c>
      <c r="B2717" t="s">
        <v>32416</v>
      </c>
      <c r="C2717" t="s">
        <v>59344</v>
      </c>
      <c r="D2717" t="s">
        <v>47873</v>
      </c>
    </row>
    <row r="2718" spans="1:4" x14ac:dyDescent="0.25">
      <c r="A2718" t="s">
        <v>21313</v>
      </c>
      <c r="B2718" t="s">
        <v>21314</v>
      </c>
      <c r="C2718" t="s">
        <v>55318</v>
      </c>
      <c r="D2718" t="s">
        <v>47873</v>
      </c>
    </row>
    <row r="2719" spans="1:4" x14ac:dyDescent="0.25">
      <c r="A2719" t="s">
        <v>22117</v>
      </c>
      <c r="B2719" t="s">
        <v>22118</v>
      </c>
      <c r="C2719" t="s">
        <v>55603</v>
      </c>
      <c r="D2719" t="s">
        <v>47873</v>
      </c>
    </row>
    <row r="2720" spans="1:4" x14ac:dyDescent="0.25">
      <c r="A2720" t="s">
        <v>35304</v>
      </c>
      <c r="B2720" t="s">
        <v>35305</v>
      </c>
      <c r="C2720" t="s">
        <v>60450</v>
      </c>
      <c r="D2720" t="s">
        <v>47873</v>
      </c>
    </row>
    <row r="2721" spans="1:4" x14ac:dyDescent="0.25">
      <c r="A2721" t="s">
        <v>11971</v>
      </c>
      <c r="B2721" t="s">
        <v>11972</v>
      </c>
      <c r="C2721" t="s">
        <v>51888</v>
      </c>
      <c r="D2721" t="s">
        <v>47873</v>
      </c>
    </row>
    <row r="2722" spans="1:4" x14ac:dyDescent="0.25">
      <c r="A2722" t="s">
        <v>13567</v>
      </c>
      <c r="B2722" t="s">
        <v>13568</v>
      </c>
      <c r="C2722" t="s">
        <v>52506</v>
      </c>
      <c r="D2722" t="s">
        <v>47873</v>
      </c>
    </row>
    <row r="2723" spans="1:4" x14ac:dyDescent="0.25">
      <c r="A2723" t="s">
        <v>32579</v>
      </c>
      <c r="B2723" t="s">
        <v>32580</v>
      </c>
      <c r="C2723" t="s">
        <v>59406</v>
      </c>
      <c r="D2723" t="s">
        <v>47873</v>
      </c>
    </row>
    <row r="2724" spans="1:4" x14ac:dyDescent="0.25">
      <c r="A2724" t="s">
        <v>30910</v>
      </c>
      <c r="B2724" t="s">
        <v>30911</v>
      </c>
      <c r="C2724" t="s">
        <v>58788</v>
      </c>
      <c r="D2724" t="s">
        <v>47873</v>
      </c>
    </row>
    <row r="2725" spans="1:4" x14ac:dyDescent="0.25">
      <c r="A2725" t="s">
        <v>36050</v>
      </c>
      <c r="B2725" t="s">
        <v>36051</v>
      </c>
      <c r="C2725" t="s">
        <v>60734</v>
      </c>
      <c r="D2725" t="s">
        <v>47873</v>
      </c>
    </row>
    <row r="2726" spans="1:4" x14ac:dyDescent="0.25">
      <c r="A2726" t="s">
        <v>36312</v>
      </c>
      <c r="B2726" t="s">
        <v>36313</v>
      </c>
      <c r="C2726" t="s">
        <v>60848</v>
      </c>
      <c r="D2726" t="s">
        <v>47873</v>
      </c>
    </row>
    <row r="2727" spans="1:4" x14ac:dyDescent="0.25">
      <c r="A2727" t="s">
        <v>28651</v>
      </c>
      <c r="B2727" t="s">
        <v>28652</v>
      </c>
      <c r="C2727" t="s">
        <v>57986</v>
      </c>
      <c r="D2727" t="s">
        <v>47873</v>
      </c>
    </row>
    <row r="2728" spans="1:4" x14ac:dyDescent="0.25">
      <c r="A2728" t="s">
        <v>35541</v>
      </c>
      <c r="B2728" t="s">
        <v>35542</v>
      </c>
      <c r="C2728" t="s">
        <v>60541</v>
      </c>
      <c r="D2728" t="s">
        <v>47873</v>
      </c>
    </row>
    <row r="2729" spans="1:4" x14ac:dyDescent="0.25">
      <c r="A2729" t="s">
        <v>13631</v>
      </c>
      <c r="B2729" t="s">
        <v>13632</v>
      </c>
      <c r="C2729" t="s">
        <v>52533</v>
      </c>
      <c r="D2729" t="s">
        <v>47873</v>
      </c>
    </row>
    <row r="2730" spans="1:4" x14ac:dyDescent="0.25">
      <c r="A2730" t="s">
        <v>32695</v>
      </c>
      <c r="B2730" t="s">
        <v>32696</v>
      </c>
      <c r="C2730" t="s">
        <v>59454</v>
      </c>
      <c r="D2730" t="s">
        <v>47873</v>
      </c>
    </row>
    <row r="2731" spans="1:4" x14ac:dyDescent="0.25">
      <c r="A2731" t="s">
        <v>1815</v>
      </c>
      <c r="B2731" t="s">
        <v>1816</v>
      </c>
      <c r="C2731" t="s">
        <v>48237</v>
      </c>
      <c r="D2731" t="s">
        <v>47873</v>
      </c>
    </row>
    <row r="2732" spans="1:4" x14ac:dyDescent="0.25">
      <c r="A2732" t="s">
        <v>13100</v>
      </c>
      <c r="B2732" t="s">
        <v>13101</v>
      </c>
      <c r="C2732" t="s">
        <v>52330</v>
      </c>
      <c r="D2732" t="s">
        <v>47873</v>
      </c>
    </row>
    <row r="2733" spans="1:4" x14ac:dyDescent="0.25">
      <c r="A2733" t="s">
        <v>28960</v>
      </c>
      <c r="B2733" t="s">
        <v>28961</v>
      </c>
      <c r="C2733" t="s">
        <v>58090</v>
      </c>
      <c r="D2733" t="s">
        <v>47873</v>
      </c>
    </row>
    <row r="2734" spans="1:4" x14ac:dyDescent="0.25">
      <c r="A2734" t="s">
        <v>10009</v>
      </c>
      <c r="B2734" t="s">
        <v>10010</v>
      </c>
      <c r="C2734" t="s">
        <v>51179</v>
      </c>
      <c r="D2734" t="s">
        <v>47873</v>
      </c>
    </row>
    <row r="2735" spans="1:4" x14ac:dyDescent="0.25">
      <c r="A2735" t="s">
        <v>22345</v>
      </c>
      <c r="B2735" t="s">
        <v>22346</v>
      </c>
      <c r="C2735" t="s">
        <v>55698</v>
      </c>
      <c r="D2735" t="s">
        <v>47873</v>
      </c>
    </row>
    <row r="2736" spans="1:4" x14ac:dyDescent="0.25">
      <c r="A2736" t="s">
        <v>18818</v>
      </c>
      <c r="B2736" t="s">
        <v>18819</v>
      </c>
      <c r="C2736" t="s">
        <v>54448</v>
      </c>
      <c r="D2736" t="s">
        <v>47873</v>
      </c>
    </row>
    <row r="2737" spans="1:4" x14ac:dyDescent="0.25">
      <c r="A2737" t="s">
        <v>33023</v>
      </c>
      <c r="B2737" t="s">
        <v>33024</v>
      </c>
      <c r="C2737" t="s">
        <v>59577</v>
      </c>
      <c r="D2737" t="s">
        <v>47873</v>
      </c>
    </row>
    <row r="2738" spans="1:4" x14ac:dyDescent="0.25">
      <c r="A2738" t="s">
        <v>32596</v>
      </c>
      <c r="B2738" t="s">
        <v>32597</v>
      </c>
      <c r="C2738" t="s">
        <v>59412</v>
      </c>
      <c r="D2738" t="s">
        <v>47873</v>
      </c>
    </row>
    <row r="2739" spans="1:4" x14ac:dyDescent="0.25">
      <c r="A2739" t="s">
        <v>44349</v>
      </c>
      <c r="B2739" t="s">
        <v>44350</v>
      </c>
      <c r="C2739" t="s">
        <v>64119</v>
      </c>
      <c r="D2739" t="s">
        <v>47873</v>
      </c>
    </row>
    <row r="2740" spans="1:4" x14ac:dyDescent="0.25">
      <c r="A2740" t="s">
        <v>45453</v>
      </c>
      <c r="B2740" t="s">
        <v>45454</v>
      </c>
      <c r="C2740" t="s">
        <v>64513</v>
      </c>
      <c r="D2740" t="s">
        <v>47873</v>
      </c>
    </row>
    <row r="2741" spans="1:4" x14ac:dyDescent="0.25">
      <c r="A2741" t="s">
        <v>38485</v>
      </c>
      <c r="B2741" t="s">
        <v>38486</v>
      </c>
      <c r="C2741" t="s">
        <v>61709</v>
      </c>
      <c r="D2741" t="s">
        <v>47873</v>
      </c>
    </row>
    <row r="2742" spans="1:4" x14ac:dyDescent="0.25">
      <c r="A2742" t="s">
        <v>3460</v>
      </c>
      <c r="B2742" t="s">
        <v>3461</v>
      </c>
      <c r="C2742" t="s">
        <v>48816</v>
      </c>
      <c r="D2742" t="s">
        <v>47873</v>
      </c>
    </row>
    <row r="2743" spans="1:4" x14ac:dyDescent="0.25">
      <c r="A2743" t="s">
        <v>1048</v>
      </c>
      <c r="B2743" t="s">
        <v>1049</v>
      </c>
      <c r="C2743" t="s">
        <v>47971</v>
      </c>
      <c r="D2743" t="s">
        <v>47873</v>
      </c>
    </row>
    <row r="2744" spans="1:4" x14ac:dyDescent="0.25">
      <c r="A2744" t="s">
        <v>32606</v>
      </c>
      <c r="B2744" t="s">
        <v>32607</v>
      </c>
      <c r="C2744" t="s">
        <v>59417</v>
      </c>
      <c r="D2744" t="s">
        <v>47873</v>
      </c>
    </row>
    <row r="2745" spans="1:4" x14ac:dyDescent="0.25">
      <c r="A2745" t="s">
        <v>33427</v>
      </c>
      <c r="B2745" t="s">
        <v>33428</v>
      </c>
      <c r="C2745" t="s">
        <v>59741</v>
      </c>
      <c r="D2745" t="s">
        <v>47873</v>
      </c>
    </row>
    <row r="2746" spans="1:4" x14ac:dyDescent="0.25">
      <c r="A2746" t="s">
        <v>8775</v>
      </c>
      <c r="B2746" t="s">
        <v>8776</v>
      </c>
      <c r="C2746" t="s">
        <v>50739</v>
      </c>
      <c r="D2746" t="s">
        <v>47873</v>
      </c>
    </row>
    <row r="2747" spans="1:4" x14ac:dyDescent="0.25">
      <c r="A2747" t="s">
        <v>10346</v>
      </c>
      <c r="B2747" t="s">
        <v>10347</v>
      </c>
      <c r="C2747" t="s">
        <v>51305</v>
      </c>
      <c r="D2747" t="s">
        <v>47873</v>
      </c>
    </row>
    <row r="2748" spans="1:4" x14ac:dyDescent="0.25">
      <c r="A2748" t="s">
        <v>10584</v>
      </c>
      <c r="B2748" t="s">
        <v>10585</v>
      </c>
      <c r="C2748" t="s">
        <v>51378</v>
      </c>
      <c r="D2748" t="s">
        <v>47873</v>
      </c>
    </row>
    <row r="2749" spans="1:4" x14ac:dyDescent="0.25">
      <c r="A2749" t="s">
        <v>47597</v>
      </c>
      <c r="B2749" t="s">
        <v>47598</v>
      </c>
      <c r="C2749" t="s">
        <v>65262</v>
      </c>
      <c r="D2749" t="s">
        <v>47873</v>
      </c>
    </row>
    <row r="2750" spans="1:4" x14ac:dyDescent="0.25">
      <c r="A2750" t="s">
        <v>30932</v>
      </c>
      <c r="B2750" t="s">
        <v>30933</v>
      </c>
      <c r="C2750" t="s">
        <v>58797</v>
      </c>
      <c r="D2750" t="s">
        <v>47873</v>
      </c>
    </row>
    <row r="2751" spans="1:4" x14ac:dyDescent="0.25">
      <c r="A2751" t="s">
        <v>37399</v>
      </c>
      <c r="B2751" t="s">
        <v>37400</v>
      </c>
      <c r="C2751" t="s">
        <v>61268</v>
      </c>
      <c r="D2751" t="s">
        <v>47873</v>
      </c>
    </row>
    <row r="2752" spans="1:4" x14ac:dyDescent="0.25">
      <c r="A2752" t="s">
        <v>22447</v>
      </c>
      <c r="B2752" t="s">
        <v>22448</v>
      </c>
      <c r="C2752" t="s">
        <v>55724</v>
      </c>
      <c r="D2752" t="s">
        <v>47873</v>
      </c>
    </row>
    <row r="2753" spans="1:4" x14ac:dyDescent="0.25">
      <c r="A2753" t="s">
        <v>6973</v>
      </c>
      <c r="B2753" t="s">
        <v>6974</v>
      </c>
      <c r="C2753" t="s">
        <v>50096</v>
      </c>
      <c r="D2753" t="s">
        <v>47873</v>
      </c>
    </row>
    <row r="2754" spans="1:4" x14ac:dyDescent="0.25">
      <c r="A2754" t="s">
        <v>6975</v>
      </c>
      <c r="B2754" t="s">
        <v>6976</v>
      </c>
      <c r="C2754" t="s">
        <v>50097</v>
      </c>
      <c r="D2754" t="s">
        <v>47873</v>
      </c>
    </row>
    <row r="2755" spans="1:4" x14ac:dyDescent="0.25">
      <c r="A2755" t="s">
        <v>1721</v>
      </c>
      <c r="B2755" t="s">
        <v>1722</v>
      </c>
      <c r="C2755" t="s">
        <v>48203</v>
      </c>
      <c r="D2755" t="s">
        <v>47873</v>
      </c>
    </row>
    <row r="2756" spans="1:4" x14ac:dyDescent="0.25">
      <c r="A2756" t="s">
        <v>45897</v>
      </c>
      <c r="B2756" t="s">
        <v>45898</v>
      </c>
      <c r="C2756" t="s">
        <v>64668</v>
      </c>
      <c r="D2756" t="s">
        <v>47873</v>
      </c>
    </row>
    <row r="2757" spans="1:4" x14ac:dyDescent="0.25">
      <c r="A2757" t="s">
        <v>35169</v>
      </c>
      <c r="B2757" t="s">
        <v>35170</v>
      </c>
      <c r="C2757" t="s">
        <v>60397</v>
      </c>
      <c r="D2757" t="s">
        <v>47873</v>
      </c>
    </row>
    <row r="2758" spans="1:4" x14ac:dyDescent="0.25">
      <c r="A2758" t="s">
        <v>19555</v>
      </c>
      <c r="B2758" t="s">
        <v>19556</v>
      </c>
      <c r="C2758" t="s">
        <v>54698</v>
      </c>
      <c r="D2758" t="s">
        <v>47873</v>
      </c>
    </row>
    <row r="2759" spans="1:4" x14ac:dyDescent="0.25">
      <c r="A2759" t="s">
        <v>7067</v>
      </c>
      <c r="B2759" t="s">
        <v>7068</v>
      </c>
      <c r="C2759" t="s">
        <v>50127</v>
      </c>
      <c r="D2759" t="s">
        <v>47873</v>
      </c>
    </row>
    <row r="2760" spans="1:4" x14ac:dyDescent="0.25">
      <c r="A2760" t="s">
        <v>17454</v>
      </c>
      <c r="B2760" t="s">
        <v>17455</v>
      </c>
      <c r="C2760" t="s">
        <v>53950</v>
      </c>
      <c r="D2760" t="s">
        <v>47873</v>
      </c>
    </row>
    <row r="2761" spans="1:4" x14ac:dyDescent="0.25">
      <c r="A2761" t="s">
        <v>32881</v>
      </c>
      <c r="B2761" t="s">
        <v>32882</v>
      </c>
      <c r="C2761" t="s">
        <v>59528</v>
      </c>
      <c r="D2761" t="s">
        <v>47873</v>
      </c>
    </row>
    <row r="2762" spans="1:4" x14ac:dyDescent="0.25">
      <c r="A2762" t="s">
        <v>29613</v>
      </c>
      <c r="B2762" t="s">
        <v>29614</v>
      </c>
      <c r="C2762" t="s">
        <v>58326</v>
      </c>
      <c r="D2762" t="s">
        <v>47873</v>
      </c>
    </row>
    <row r="2763" spans="1:4" x14ac:dyDescent="0.25">
      <c r="A2763" t="s">
        <v>17446</v>
      </c>
      <c r="B2763" t="s">
        <v>17447</v>
      </c>
      <c r="C2763" t="s">
        <v>53946</v>
      </c>
      <c r="D2763" t="s">
        <v>47873</v>
      </c>
    </row>
    <row r="2764" spans="1:4" x14ac:dyDescent="0.25">
      <c r="A2764" t="s">
        <v>46560</v>
      </c>
      <c r="B2764" t="s">
        <v>46561</v>
      </c>
      <c r="C2764" t="s">
        <v>64903</v>
      </c>
      <c r="D2764" t="s">
        <v>47873</v>
      </c>
    </row>
    <row r="2765" spans="1:4" x14ac:dyDescent="0.25">
      <c r="A2765" t="s">
        <v>12163</v>
      </c>
      <c r="B2765" t="s">
        <v>12164</v>
      </c>
      <c r="C2765" t="s">
        <v>51957</v>
      </c>
      <c r="D2765" t="s">
        <v>47873</v>
      </c>
    </row>
    <row r="2766" spans="1:4" x14ac:dyDescent="0.25">
      <c r="A2766" t="s">
        <v>8121</v>
      </c>
      <c r="B2766" t="s">
        <v>8122</v>
      </c>
      <c r="C2766" t="s">
        <v>50522</v>
      </c>
      <c r="D2766" t="s">
        <v>47873</v>
      </c>
    </row>
    <row r="2767" spans="1:4" x14ac:dyDescent="0.25">
      <c r="A2767" t="s">
        <v>23219</v>
      </c>
      <c r="B2767" t="s">
        <v>23220</v>
      </c>
      <c r="C2767" t="s">
        <v>56007</v>
      </c>
      <c r="D2767" t="s">
        <v>47873</v>
      </c>
    </row>
    <row r="2768" spans="1:4" x14ac:dyDescent="0.25">
      <c r="A2768" t="s">
        <v>32349</v>
      </c>
      <c r="B2768" t="s">
        <v>32350</v>
      </c>
      <c r="C2768" t="s">
        <v>59322</v>
      </c>
      <c r="D2768" t="s">
        <v>47873</v>
      </c>
    </row>
    <row r="2769" spans="1:4" x14ac:dyDescent="0.25">
      <c r="A2769" t="s">
        <v>36725</v>
      </c>
      <c r="B2769" t="s">
        <v>32350</v>
      </c>
      <c r="C2769" t="s">
        <v>61007</v>
      </c>
      <c r="D2769" t="s">
        <v>47873</v>
      </c>
    </row>
    <row r="2770" spans="1:4" x14ac:dyDescent="0.25">
      <c r="A2770" t="s">
        <v>31585</v>
      </c>
      <c r="B2770" t="s">
        <v>31586</v>
      </c>
      <c r="C2770" t="s">
        <v>59034</v>
      </c>
      <c r="D2770" t="s">
        <v>47873</v>
      </c>
    </row>
    <row r="2771" spans="1:4" x14ac:dyDescent="0.25">
      <c r="A2771" t="s">
        <v>5206</v>
      </c>
      <c r="B2771" t="s">
        <v>5207</v>
      </c>
      <c r="C2771" t="s">
        <v>49475</v>
      </c>
      <c r="D2771" t="s">
        <v>47873</v>
      </c>
    </row>
    <row r="2772" spans="1:4" x14ac:dyDescent="0.25">
      <c r="A2772" t="s">
        <v>6913</v>
      </c>
      <c r="B2772" t="s">
        <v>6914</v>
      </c>
      <c r="C2772" t="s">
        <v>50075</v>
      </c>
      <c r="D2772" t="s">
        <v>47873</v>
      </c>
    </row>
    <row r="2773" spans="1:4" x14ac:dyDescent="0.25">
      <c r="A2773" t="s">
        <v>16083</v>
      </c>
      <c r="B2773" t="s">
        <v>16084</v>
      </c>
      <c r="C2773" t="s">
        <v>53446</v>
      </c>
      <c r="D2773" t="s">
        <v>47873</v>
      </c>
    </row>
    <row r="2774" spans="1:4" x14ac:dyDescent="0.25">
      <c r="A2774" t="s">
        <v>15418</v>
      </c>
      <c r="B2774" t="s">
        <v>15419</v>
      </c>
      <c r="C2774" t="s">
        <v>53204</v>
      </c>
      <c r="D2774" t="s">
        <v>47873</v>
      </c>
    </row>
    <row r="2775" spans="1:4" x14ac:dyDescent="0.25">
      <c r="A2775" t="s">
        <v>18378</v>
      </c>
      <c r="B2775" t="s">
        <v>18379</v>
      </c>
      <c r="C2775" t="s">
        <v>54298</v>
      </c>
      <c r="D2775" t="s">
        <v>47873</v>
      </c>
    </row>
    <row r="2776" spans="1:4" x14ac:dyDescent="0.25">
      <c r="A2776" t="s">
        <v>12492</v>
      </c>
      <c r="B2776" t="s">
        <v>12493</v>
      </c>
      <c r="C2776" t="s">
        <v>52090</v>
      </c>
      <c r="D2776" t="s">
        <v>47873</v>
      </c>
    </row>
    <row r="2777" spans="1:4" x14ac:dyDescent="0.25">
      <c r="A2777" t="s">
        <v>31278</v>
      </c>
      <c r="B2777" t="s">
        <v>31279</v>
      </c>
      <c r="C2777" t="s">
        <v>58926</v>
      </c>
      <c r="D2777" t="s">
        <v>47873</v>
      </c>
    </row>
    <row r="2778" spans="1:4" x14ac:dyDescent="0.25">
      <c r="A2778" t="s">
        <v>19116</v>
      </c>
      <c r="B2778" t="s">
        <v>19117</v>
      </c>
      <c r="C2778" t="s">
        <v>54548</v>
      </c>
      <c r="D2778" t="s">
        <v>47873</v>
      </c>
    </row>
    <row r="2779" spans="1:4" x14ac:dyDescent="0.25">
      <c r="A2779" t="s">
        <v>45993</v>
      </c>
      <c r="B2779" t="s">
        <v>45994</v>
      </c>
      <c r="C2779" t="s">
        <v>64705</v>
      </c>
      <c r="D2779" t="s">
        <v>47873</v>
      </c>
    </row>
    <row r="2780" spans="1:4" x14ac:dyDescent="0.25">
      <c r="A2780" t="s">
        <v>39175</v>
      </c>
      <c r="B2780" t="s">
        <v>39176</v>
      </c>
      <c r="C2780" t="s">
        <v>62025</v>
      </c>
      <c r="D2780" t="s">
        <v>47873</v>
      </c>
    </row>
    <row r="2781" spans="1:4" x14ac:dyDescent="0.25">
      <c r="A2781" t="s">
        <v>23866</v>
      </c>
      <c r="B2781" t="s">
        <v>23867</v>
      </c>
      <c r="C2781" t="s">
        <v>56260</v>
      </c>
      <c r="D2781" t="s">
        <v>47873</v>
      </c>
    </row>
    <row r="2782" spans="1:4" x14ac:dyDescent="0.25">
      <c r="A2782" t="s">
        <v>38845</v>
      </c>
      <c r="B2782" t="s">
        <v>38846</v>
      </c>
      <c r="C2782" t="s">
        <v>61875</v>
      </c>
      <c r="D2782" t="s">
        <v>47873</v>
      </c>
    </row>
    <row r="2783" spans="1:4" x14ac:dyDescent="0.25">
      <c r="A2783" t="s">
        <v>45343</v>
      </c>
      <c r="B2783" t="s">
        <v>45344</v>
      </c>
      <c r="C2783" t="s">
        <v>64471</v>
      </c>
      <c r="D2783" t="s">
        <v>47873</v>
      </c>
    </row>
    <row r="2784" spans="1:4" x14ac:dyDescent="0.25">
      <c r="A2784" t="s">
        <v>12305</v>
      </c>
      <c r="B2784" t="s">
        <v>12306</v>
      </c>
      <c r="C2784" t="s">
        <v>52015</v>
      </c>
      <c r="D2784" t="s">
        <v>47873</v>
      </c>
    </row>
    <row r="2785" spans="1:4" x14ac:dyDescent="0.25">
      <c r="A2785" t="s">
        <v>32357</v>
      </c>
      <c r="B2785" t="s">
        <v>32358</v>
      </c>
      <c r="C2785" t="s">
        <v>59325</v>
      </c>
      <c r="D2785" t="s">
        <v>47873</v>
      </c>
    </row>
    <row r="2786" spans="1:4" x14ac:dyDescent="0.25">
      <c r="A2786" t="s">
        <v>33198</v>
      </c>
      <c r="B2786" t="s">
        <v>33199</v>
      </c>
      <c r="C2786" t="s">
        <v>59641</v>
      </c>
      <c r="D2786" t="s">
        <v>47873</v>
      </c>
    </row>
    <row r="2787" spans="1:4" x14ac:dyDescent="0.25">
      <c r="A2787" t="s">
        <v>19869</v>
      </c>
      <c r="B2787" t="s">
        <v>19870</v>
      </c>
      <c r="C2787" t="s">
        <v>54805</v>
      </c>
      <c r="D2787" t="s">
        <v>47873</v>
      </c>
    </row>
    <row r="2788" spans="1:4" x14ac:dyDescent="0.25">
      <c r="A2788" t="s">
        <v>36796</v>
      </c>
      <c r="B2788" t="s">
        <v>36797</v>
      </c>
      <c r="C2788" t="s">
        <v>61036</v>
      </c>
      <c r="D2788" t="s">
        <v>47873</v>
      </c>
    </row>
    <row r="2789" spans="1:4" x14ac:dyDescent="0.25">
      <c r="A2789" t="s">
        <v>37562</v>
      </c>
      <c r="B2789" t="s">
        <v>37563</v>
      </c>
      <c r="C2789" t="s">
        <v>61327</v>
      </c>
      <c r="D2789" t="s">
        <v>47873</v>
      </c>
    </row>
    <row r="2790" spans="1:4" x14ac:dyDescent="0.25">
      <c r="A2790" t="s">
        <v>33394</v>
      </c>
      <c r="B2790" t="s">
        <v>33395</v>
      </c>
      <c r="C2790" t="s">
        <v>59728</v>
      </c>
      <c r="D2790" t="s">
        <v>47873</v>
      </c>
    </row>
    <row r="2791" spans="1:4" x14ac:dyDescent="0.25">
      <c r="A2791" t="s">
        <v>17410</v>
      </c>
      <c r="B2791" t="s">
        <v>17411</v>
      </c>
      <c r="C2791" t="s">
        <v>53932</v>
      </c>
      <c r="D2791" t="s">
        <v>47873</v>
      </c>
    </row>
    <row r="2792" spans="1:4" x14ac:dyDescent="0.25">
      <c r="A2792" t="s">
        <v>7324</v>
      </c>
      <c r="B2792" t="s">
        <v>7325</v>
      </c>
      <c r="C2792" t="s">
        <v>50222</v>
      </c>
      <c r="D2792" t="s">
        <v>47873</v>
      </c>
    </row>
    <row r="2793" spans="1:4" x14ac:dyDescent="0.25">
      <c r="A2793" t="s">
        <v>7350</v>
      </c>
      <c r="B2793" t="s">
        <v>7351</v>
      </c>
      <c r="C2793" t="s">
        <v>50231</v>
      </c>
      <c r="D2793" t="s">
        <v>47873</v>
      </c>
    </row>
    <row r="2794" spans="1:4" x14ac:dyDescent="0.25">
      <c r="A2794" t="s">
        <v>12062</v>
      </c>
      <c r="B2794" t="s">
        <v>12063</v>
      </c>
      <c r="C2794" t="s">
        <v>51919</v>
      </c>
      <c r="D2794" t="s">
        <v>47873</v>
      </c>
    </row>
    <row r="2795" spans="1:4" x14ac:dyDescent="0.25">
      <c r="A2795" t="s">
        <v>18314</v>
      </c>
      <c r="B2795" t="s">
        <v>18315</v>
      </c>
      <c r="C2795" t="s">
        <v>54274</v>
      </c>
      <c r="D2795" t="s">
        <v>47873</v>
      </c>
    </row>
    <row r="2796" spans="1:4" x14ac:dyDescent="0.25">
      <c r="A2796" t="s">
        <v>7320</v>
      </c>
      <c r="B2796" t="s">
        <v>7321</v>
      </c>
      <c r="C2796" t="s">
        <v>50220</v>
      </c>
      <c r="D2796" t="s">
        <v>47873</v>
      </c>
    </row>
    <row r="2797" spans="1:4" x14ac:dyDescent="0.25">
      <c r="A2797" t="s">
        <v>30572</v>
      </c>
      <c r="B2797" t="s">
        <v>30573</v>
      </c>
      <c r="C2797" t="s">
        <v>58663</v>
      </c>
      <c r="D2797" t="s">
        <v>47873</v>
      </c>
    </row>
    <row r="2798" spans="1:4" x14ac:dyDescent="0.25">
      <c r="A2798" t="s">
        <v>22842</v>
      </c>
      <c r="B2798" t="s">
        <v>22843</v>
      </c>
      <c r="C2798" t="s">
        <v>55873</v>
      </c>
      <c r="D2798" t="s">
        <v>47873</v>
      </c>
    </row>
    <row r="2799" spans="1:4" x14ac:dyDescent="0.25">
      <c r="A2799" t="s">
        <v>12456</v>
      </c>
      <c r="B2799" t="s">
        <v>12457</v>
      </c>
      <c r="C2799" t="s">
        <v>52075</v>
      </c>
      <c r="D2799" t="s">
        <v>47873</v>
      </c>
    </row>
    <row r="2800" spans="1:4" x14ac:dyDescent="0.25">
      <c r="A2800" t="s">
        <v>7334</v>
      </c>
      <c r="B2800" t="s">
        <v>7335</v>
      </c>
      <c r="C2800" t="s">
        <v>50226</v>
      </c>
      <c r="D2800" t="s">
        <v>47873</v>
      </c>
    </row>
    <row r="2801" spans="1:4" x14ac:dyDescent="0.25">
      <c r="A2801" t="s">
        <v>13683</v>
      </c>
      <c r="B2801" t="s">
        <v>13684</v>
      </c>
      <c r="C2801" t="s">
        <v>52554</v>
      </c>
      <c r="D2801" t="s">
        <v>47873</v>
      </c>
    </row>
    <row r="2802" spans="1:4" x14ac:dyDescent="0.25">
      <c r="A2802" t="s">
        <v>34877</v>
      </c>
      <c r="B2802" t="s">
        <v>34878</v>
      </c>
      <c r="C2802" t="s">
        <v>60287</v>
      </c>
      <c r="D2802" t="s">
        <v>47873</v>
      </c>
    </row>
    <row r="2803" spans="1:4" x14ac:dyDescent="0.25">
      <c r="A2803" t="s">
        <v>22071</v>
      </c>
      <c r="B2803" t="s">
        <v>22072</v>
      </c>
      <c r="C2803" t="s">
        <v>55586</v>
      </c>
      <c r="D2803" t="s">
        <v>47873</v>
      </c>
    </row>
    <row r="2804" spans="1:4" x14ac:dyDescent="0.25">
      <c r="A2804" t="s">
        <v>35976</v>
      </c>
      <c r="B2804" t="s">
        <v>35977</v>
      </c>
      <c r="C2804" t="s">
        <v>60707</v>
      </c>
      <c r="D2804" t="s">
        <v>47873</v>
      </c>
    </row>
    <row r="2805" spans="1:4" x14ac:dyDescent="0.25">
      <c r="A2805" t="s">
        <v>34678</v>
      </c>
      <c r="B2805" t="s">
        <v>34679</v>
      </c>
      <c r="C2805" t="s">
        <v>60219</v>
      </c>
      <c r="D2805" t="s">
        <v>47873</v>
      </c>
    </row>
    <row r="2806" spans="1:4" x14ac:dyDescent="0.25">
      <c r="A2806" t="s">
        <v>33001</v>
      </c>
      <c r="B2806" t="s">
        <v>33002</v>
      </c>
      <c r="C2806" t="s">
        <v>59567</v>
      </c>
      <c r="D2806" t="s">
        <v>47873</v>
      </c>
    </row>
    <row r="2807" spans="1:4" x14ac:dyDescent="0.25">
      <c r="A2807" t="s">
        <v>12442</v>
      </c>
      <c r="B2807" t="s">
        <v>12443</v>
      </c>
      <c r="C2807" t="s">
        <v>52068</v>
      </c>
      <c r="D2807" t="s">
        <v>47873</v>
      </c>
    </row>
    <row r="2808" spans="1:4" x14ac:dyDescent="0.25">
      <c r="A2808" t="s">
        <v>32379</v>
      </c>
      <c r="B2808" t="s">
        <v>32380</v>
      </c>
      <c r="C2808" t="s">
        <v>59333</v>
      </c>
      <c r="D2808" t="s">
        <v>47873</v>
      </c>
    </row>
    <row r="2809" spans="1:4" x14ac:dyDescent="0.25">
      <c r="A2809" t="s">
        <v>11568</v>
      </c>
      <c r="B2809" t="s">
        <v>11569</v>
      </c>
      <c r="C2809" t="s">
        <v>51735</v>
      </c>
      <c r="D2809" t="s">
        <v>47873</v>
      </c>
    </row>
    <row r="2810" spans="1:4" x14ac:dyDescent="0.25">
      <c r="A2810" t="s">
        <v>36290</v>
      </c>
      <c r="B2810" t="s">
        <v>36291</v>
      </c>
      <c r="C2810" t="s">
        <v>60837</v>
      </c>
      <c r="D2810" t="s">
        <v>47873</v>
      </c>
    </row>
    <row r="2811" spans="1:4" x14ac:dyDescent="0.25">
      <c r="A2811" t="s">
        <v>23793</v>
      </c>
      <c r="B2811" t="s">
        <v>23794</v>
      </c>
      <c r="C2811" t="s">
        <v>56229</v>
      </c>
      <c r="D2811" t="s">
        <v>47873</v>
      </c>
    </row>
    <row r="2812" spans="1:4" x14ac:dyDescent="0.25">
      <c r="A2812" t="s">
        <v>35851</v>
      </c>
      <c r="B2812" t="s">
        <v>35852</v>
      </c>
      <c r="C2812" t="s">
        <v>60662</v>
      </c>
      <c r="D2812" t="s">
        <v>47873</v>
      </c>
    </row>
    <row r="2813" spans="1:4" x14ac:dyDescent="0.25">
      <c r="A2813" t="s">
        <v>12936</v>
      </c>
      <c r="B2813" t="s">
        <v>12937</v>
      </c>
      <c r="C2813" t="s">
        <v>52264</v>
      </c>
      <c r="D2813" t="s">
        <v>47873</v>
      </c>
    </row>
    <row r="2814" spans="1:4" x14ac:dyDescent="0.25">
      <c r="A2814" t="s">
        <v>32899</v>
      </c>
      <c r="B2814" t="s">
        <v>32900</v>
      </c>
      <c r="C2814" t="s">
        <v>59536</v>
      </c>
      <c r="D2814" t="s">
        <v>47873</v>
      </c>
    </row>
    <row r="2815" spans="1:4" x14ac:dyDescent="0.25">
      <c r="A2815" t="s">
        <v>31906</v>
      </c>
      <c r="B2815" t="s">
        <v>31907</v>
      </c>
      <c r="C2815" t="s">
        <v>59156</v>
      </c>
      <c r="D2815" t="s">
        <v>47873</v>
      </c>
    </row>
    <row r="2816" spans="1:4" x14ac:dyDescent="0.25">
      <c r="A2816" t="s">
        <v>30918</v>
      </c>
      <c r="B2816" t="s">
        <v>30919</v>
      </c>
      <c r="C2816" t="s">
        <v>58792</v>
      </c>
      <c r="D2816" t="s">
        <v>47873</v>
      </c>
    </row>
    <row r="2817" spans="1:4" x14ac:dyDescent="0.25">
      <c r="A2817" t="s">
        <v>10548</v>
      </c>
      <c r="B2817" t="s">
        <v>10549</v>
      </c>
      <c r="C2817" t="s">
        <v>51363</v>
      </c>
      <c r="D2817" t="s">
        <v>47873</v>
      </c>
    </row>
    <row r="2818" spans="1:4" x14ac:dyDescent="0.25">
      <c r="A2818" t="s">
        <v>13270</v>
      </c>
      <c r="B2818" t="s">
        <v>13271</v>
      </c>
      <c r="C2818" t="s">
        <v>52393</v>
      </c>
      <c r="D2818" t="s">
        <v>47873</v>
      </c>
    </row>
    <row r="2819" spans="1:4" x14ac:dyDescent="0.25">
      <c r="A2819" t="s">
        <v>27827</v>
      </c>
      <c r="B2819" t="s">
        <v>27828</v>
      </c>
      <c r="C2819" t="s">
        <v>57686</v>
      </c>
      <c r="D2819" t="s">
        <v>47873</v>
      </c>
    </row>
    <row r="2820" spans="1:4" x14ac:dyDescent="0.25">
      <c r="A2820" t="s">
        <v>46845</v>
      </c>
      <c r="B2820" t="s">
        <v>46846</v>
      </c>
      <c r="C2820" t="s">
        <v>64998</v>
      </c>
      <c r="D2820" t="s">
        <v>47873</v>
      </c>
    </row>
    <row r="2821" spans="1:4" x14ac:dyDescent="0.25">
      <c r="A2821" t="s">
        <v>2543</v>
      </c>
      <c r="B2821" t="s">
        <v>2544</v>
      </c>
      <c r="C2821" t="s">
        <v>48484</v>
      </c>
      <c r="D2821" t="s">
        <v>47873</v>
      </c>
    </row>
    <row r="2822" spans="1:4" x14ac:dyDescent="0.25">
      <c r="A2822" t="s">
        <v>8363</v>
      </c>
      <c r="B2822" t="s">
        <v>8364</v>
      </c>
      <c r="C2822" t="s">
        <v>50609</v>
      </c>
      <c r="D2822" t="s">
        <v>47873</v>
      </c>
    </row>
    <row r="2823" spans="1:4" x14ac:dyDescent="0.25">
      <c r="A2823" t="s">
        <v>13577</v>
      </c>
      <c r="B2823" t="s">
        <v>13578</v>
      </c>
      <c r="C2823" t="s">
        <v>52511</v>
      </c>
      <c r="D2823" t="s">
        <v>47873</v>
      </c>
    </row>
    <row r="2824" spans="1:4" x14ac:dyDescent="0.25">
      <c r="A2824" t="s">
        <v>13585</v>
      </c>
      <c r="B2824" t="s">
        <v>13586</v>
      </c>
      <c r="C2824" t="s">
        <v>52515</v>
      </c>
      <c r="D2824" t="s">
        <v>47873</v>
      </c>
    </row>
    <row r="2825" spans="1:4" x14ac:dyDescent="0.25">
      <c r="A2825" t="s">
        <v>12645</v>
      </c>
      <c r="B2825" t="s">
        <v>12646</v>
      </c>
      <c r="C2825" t="s">
        <v>52142</v>
      </c>
      <c r="D2825" t="s">
        <v>47873</v>
      </c>
    </row>
    <row r="2826" spans="1:4" x14ac:dyDescent="0.25">
      <c r="A2826" t="s">
        <v>32524</v>
      </c>
      <c r="B2826" t="s">
        <v>32525</v>
      </c>
      <c r="C2826" t="s">
        <v>59384</v>
      </c>
      <c r="D2826" t="s">
        <v>47873</v>
      </c>
    </row>
    <row r="2827" spans="1:4" x14ac:dyDescent="0.25">
      <c r="A2827" t="s">
        <v>3023</v>
      </c>
      <c r="B2827" t="s">
        <v>3024</v>
      </c>
      <c r="C2827" t="s">
        <v>48652</v>
      </c>
      <c r="D2827" t="s">
        <v>47873</v>
      </c>
    </row>
    <row r="2828" spans="1:4" x14ac:dyDescent="0.25">
      <c r="A2828" t="s">
        <v>2595</v>
      </c>
      <c r="B2828" t="s">
        <v>2596</v>
      </c>
      <c r="C2828" t="s">
        <v>48502</v>
      </c>
      <c r="D2828" t="s">
        <v>47873</v>
      </c>
    </row>
    <row r="2829" spans="1:4" x14ac:dyDescent="0.25">
      <c r="A2829" t="s">
        <v>33886</v>
      </c>
      <c r="B2829" t="s">
        <v>33887</v>
      </c>
      <c r="C2829" t="s">
        <v>59915</v>
      </c>
      <c r="D2829" t="s">
        <v>47873</v>
      </c>
    </row>
    <row r="2830" spans="1:4" x14ac:dyDescent="0.25">
      <c r="A2830" t="s">
        <v>19177</v>
      </c>
      <c r="B2830" t="s">
        <v>19178</v>
      </c>
      <c r="C2830" t="s">
        <v>54567</v>
      </c>
      <c r="D2830" t="s">
        <v>47873</v>
      </c>
    </row>
    <row r="2831" spans="1:4" x14ac:dyDescent="0.25">
      <c r="A2831" t="s">
        <v>27130</v>
      </c>
      <c r="B2831" t="s">
        <v>27131</v>
      </c>
      <c r="C2831" t="s">
        <v>57437</v>
      </c>
      <c r="D2831" t="s">
        <v>47873</v>
      </c>
    </row>
    <row r="2832" spans="1:4" x14ac:dyDescent="0.25">
      <c r="A2832" t="s">
        <v>6697</v>
      </c>
      <c r="B2832" t="s">
        <v>6698</v>
      </c>
      <c r="C2832" t="s">
        <v>49999</v>
      </c>
      <c r="D2832" t="s">
        <v>47873</v>
      </c>
    </row>
    <row r="2833" spans="1:4" x14ac:dyDescent="0.25">
      <c r="A2833" t="s">
        <v>10988</v>
      </c>
      <c r="B2833" t="s">
        <v>10989</v>
      </c>
      <c r="C2833" t="s">
        <v>51526</v>
      </c>
      <c r="D2833" t="s">
        <v>47873</v>
      </c>
    </row>
    <row r="2834" spans="1:4" x14ac:dyDescent="0.25">
      <c r="A2834" t="s">
        <v>47001</v>
      </c>
      <c r="B2834" t="s">
        <v>47002</v>
      </c>
      <c r="C2834" t="s">
        <v>65055</v>
      </c>
      <c r="D2834" t="s">
        <v>47873</v>
      </c>
    </row>
    <row r="2835" spans="1:4" x14ac:dyDescent="0.25">
      <c r="A2835" t="s">
        <v>36150</v>
      </c>
      <c r="B2835" t="s">
        <v>36151</v>
      </c>
      <c r="C2835" t="s">
        <v>60776</v>
      </c>
      <c r="D2835" t="s">
        <v>47873</v>
      </c>
    </row>
    <row r="2836" spans="1:4" x14ac:dyDescent="0.25">
      <c r="A2836" t="s">
        <v>36697</v>
      </c>
      <c r="B2836" t="s">
        <v>36698</v>
      </c>
      <c r="C2836" t="s">
        <v>60998</v>
      </c>
      <c r="D2836" t="s">
        <v>47873</v>
      </c>
    </row>
    <row r="2837" spans="1:4" x14ac:dyDescent="0.25">
      <c r="A2837" t="s">
        <v>7318</v>
      </c>
      <c r="B2837" t="s">
        <v>7319</v>
      </c>
      <c r="C2837" t="s">
        <v>50219</v>
      </c>
      <c r="D2837" t="s">
        <v>47873</v>
      </c>
    </row>
    <row r="2838" spans="1:4" x14ac:dyDescent="0.25">
      <c r="A2838" t="s">
        <v>23597</v>
      </c>
      <c r="B2838" t="s">
        <v>23598</v>
      </c>
      <c r="C2838" t="s">
        <v>56148</v>
      </c>
      <c r="D2838" t="s">
        <v>47873</v>
      </c>
    </row>
    <row r="2839" spans="1:4" x14ac:dyDescent="0.25">
      <c r="A2839" t="s">
        <v>32339</v>
      </c>
      <c r="B2839" t="s">
        <v>32340</v>
      </c>
      <c r="C2839" t="s">
        <v>59317</v>
      </c>
      <c r="D2839" t="s">
        <v>47873</v>
      </c>
    </row>
    <row r="2840" spans="1:4" x14ac:dyDescent="0.25">
      <c r="A2840" t="s">
        <v>34017</v>
      </c>
      <c r="B2840" t="s">
        <v>34018</v>
      </c>
      <c r="C2840" t="s">
        <v>59963</v>
      </c>
      <c r="D2840" t="s">
        <v>47873</v>
      </c>
    </row>
    <row r="2841" spans="1:4" x14ac:dyDescent="0.25">
      <c r="A2841" t="s">
        <v>22244</v>
      </c>
      <c r="B2841" t="s">
        <v>22245</v>
      </c>
      <c r="C2841" t="s">
        <v>55653</v>
      </c>
      <c r="D2841" t="s">
        <v>47873</v>
      </c>
    </row>
    <row r="2842" spans="1:4" x14ac:dyDescent="0.25">
      <c r="A2842" t="s">
        <v>24665</v>
      </c>
      <c r="B2842" t="s">
        <v>24666</v>
      </c>
      <c r="C2842" t="s">
        <v>56542</v>
      </c>
      <c r="D2842" t="s">
        <v>47873</v>
      </c>
    </row>
    <row r="2843" spans="1:4" x14ac:dyDescent="0.25">
      <c r="A2843" t="s">
        <v>32737</v>
      </c>
      <c r="B2843" t="s">
        <v>32738</v>
      </c>
      <c r="C2843" t="s">
        <v>59473</v>
      </c>
      <c r="D2843" t="s">
        <v>47873</v>
      </c>
    </row>
    <row r="2844" spans="1:4" x14ac:dyDescent="0.25">
      <c r="A2844" t="s">
        <v>28254</v>
      </c>
      <c r="B2844" t="s">
        <v>28255</v>
      </c>
      <c r="C2844" t="s">
        <v>57842</v>
      </c>
      <c r="D2844" t="s">
        <v>47873</v>
      </c>
    </row>
    <row r="2845" spans="1:4" x14ac:dyDescent="0.25">
      <c r="A2845" t="s">
        <v>11090</v>
      </c>
      <c r="B2845" t="s">
        <v>11091</v>
      </c>
      <c r="C2845" t="s">
        <v>51565</v>
      </c>
      <c r="D2845" t="s">
        <v>47873</v>
      </c>
    </row>
    <row r="2846" spans="1:4" x14ac:dyDescent="0.25">
      <c r="A2846" t="s">
        <v>8315</v>
      </c>
      <c r="B2846" t="s">
        <v>8316</v>
      </c>
      <c r="C2846" t="s">
        <v>50591</v>
      </c>
      <c r="D2846" t="s">
        <v>47873</v>
      </c>
    </row>
    <row r="2847" spans="1:4" x14ac:dyDescent="0.25">
      <c r="A2847" t="s">
        <v>4459</v>
      </c>
      <c r="B2847" t="s">
        <v>4460</v>
      </c>
      <c r="C2847" t="s">
        <v>49194</v>
      </c>
      <c r="D2847" t="s">
        <v>47873</v>
      </c>
    </row>
    <row r="2848" spans="1:4" x14ac:dyDescent="0.25">
      <c r="A2848" t="s">
        <v>2825</v>
      </c>
      <c r="B2848" t="s">
        <v>2826</v>
      </c>
      <c r="C2848" t="s">
        <v>48587</v>
      </c>
      <c r="D2848" t="s">
        <v>47873</v>
      </c>
    </row>
    <row r="2849" spans="1:4" x14ac:dyDescent="0.25">
      <c r="A2849" t="s">
        <v>11460</v>
      </c>
      <c r="B2849" t="s">
        <v>11461</v>
      </c>
      <c r="C2849" t="s">
        <v>51693</v>
      </c>
      <c r="D2849" t="s">
        <v>47873</v>
      </c>
    </row>
    <row r="2850" spans="1:4" x14ac:dyDescent="0.25">
      <c r="A2850" t="s">
        <v>15739</v>
      </c>
      <c r="B2850" t="s">
        <v>15740</v>
      </c>
      <c r="C2850" t="s">
        <v>53321</v>
      </c>
      <c r="D2850" t="s">
        <v>47873</v>
      </c>
    </row>
    <row r="2851" spans="1:4" x14ac:dyDescent="0.25">
      <c r="A2851" t="s">
        <v>32701</v>
      </c>
      <c r="B2851" t="s">
        <v>32702</v>
      </c>
      <c r="C2851" t="s">
        <v>59457</v>
      </c>
      <c r="D2851" t="s">
        <v>47873</v>
      </c>
    </row>
    <row r="2852" spans="1:4" x14ac:dyDescent="0.25">
      <c r="A2852" t="s">
        <v>31806</v>
      </c>
      <c r="B2852" t="s">
        <v>31807</v>
      </c>
      <c r="C2852" t="s">
        <v>59114</v>
      </c>
      <c r="D2852" t="s">
        <v>47873</v>
      </c>
    </row>
    <row r="2853" spans="1:4" x14ac:dyDescent="0.25">
      <c r="A2853" t="s">
        <v>1141</v>
      </c>
      <c r="B2853" t="s">
        <v>1142</v>
      </c>
      <c r="C2853" t="s">
        <v>48001</v>
      </c>
      <c r="D2853" t="s">
        <v>47873</v>
      </c>
    </row>
    <row r="2854" spans="1:4" x14ac:dyDescent="0.25">
      <c r="A2854" t="s">
        <v>29629</v>
      </c>
      <c r="B2854" t="s">
        <v>1142</v>
      </c>
      <c r="C2854" t="s">
        <v>58332</v>
      </c>
      <c r="D2854" t="s">
        <v>47873</v>
      </c>
    </row>
    <row r="2855" spans="1:4" x14ac:dyDescent="0.25">
      <c r="A2855" t="s">
        <v>8213</v>
      </c>
      <c r="B2855" t="s">
        <v>8214</v>
      </c>
      <c r="C2855" t="s">
        <v>50558</v>
      </c>
      <c r="D2855" t="s">
        <v>47873</v>
      </c>
    </row>
    <row r="2856" spans="1:4" x14ac:dyDescent="0.25">
      <c r="A2856" t="s">
        <v>15825</v>
      </c>
      <c r="B2856" t="s">
        <v>15826</v>
      </c>
      <c r="C2856" t="s">
        <v>53352</v>
      </c>
      <c r="D2856" t="s">
        <v>47873</v>
      </c>
    </row>
    <row r="2857" spans="1:4" x14ac:dyDescent="0.25">
      <c r="A2857" t="s">
        <v>47154</v>
      </c>
      <c r="B2857" t="s">
        <v>47155</v>
      </c>
      <c r="C2857" t="s">
        <v>65109</v>
      </c>
      <c r="D2857" t="s">
        <v>47873</v>
      </c>
    </row>
    <row r="2858" spans="1:4" x14ac:dyDescent="0.25">
      <c r="A2858" t="s">
        <v>16646</v>
      </c>
      <c r="B2858" t="s">
        <v>16647</v>
      </c>
      <c r="C2858" t="s">
        <v>53655</v>
      </c>
      <c r="D2858" t="s">
        <v>47873</v>
      </c>
    </row>
    <row r="2859" spans="1:4" x14ac:dyDescent="0.25">
      <c r="A2859" t="s">
        <v>25890</v>
      </c>
      <c r="B2859" t="s">
        <v>25891</v>
      </c>
      <c r="C2859" t="s">
        <v>57004</v>
      </c>
      <c r="D2859" t="s">
        <v>47873</v>
      </c>
    </row>
    <row r="2860" spans="1:4" x14ac:dyDescent="0.25">
      <c r="A2860" t="s">
        <v>28793</v>
      </c>
      <c r="B2860" t="s">
        <v>28794</v>
      </c>
      <c r="C2860" t="s">
        <v>58030</v>
      </c>
      <c r="D2860" t="s">
        <v>47873</v>
      </c>
    </row>
    <row r="2861" spans="1:4" x14ac:dyDescent="0.25">
      <c r="A2861" t="s">
        <v>8053</v>
      </c>
      <c r="B2861" t="s">
        <v>8054</v>
      </c>
      <c r="C2861" t="s">
        <v>50496</v>
      </c>
      <c r="D2861" t="s">
        <v>47873</v>
      </c>
    </row>
    <row r="2862" spans="1:4" x14ac:dyDescent="0.25">
      <c r="A2862" t="s">
        <v>34611</v>
      </c>
      <c r="B2862" t="s">
        <v>34612</v>
      </c>
      <c r="C2862" t="s">
        <v>60189</v>
      </c>
      <c r="D2862" t="s">
        <v>47873</v>
      </c>
    </row>
    <row r="2863" spans="1:4" x14ac:dyDescent="0.25">
      <c r="A2863" t="s">
        <v>34835</v>
      </c>
      <c r="B2863" t="s">
        <v>34836</v>
      </c>
      <c r="C2863" t="s">
        <v>60275</v>
      </c>
      <c r="D2863" t="s">
        <v>47873</v>
      </c>
    </row>
    <row r="2864" spans="1:4" x14ac:dyDescent="0.25">
      <c r="A2864" t="s">
        <v>12742</v>
      </c>
      <c r="B2864" t="s">
        <v>12743</v>
      </c>
      <c r="C2864" t="s">
        <v>52180</v>
      </c>
      <c r="D2864" t="s">
        <v>47873</v>
      </c>
    </row>
    <row r="2865" spans="1:4" x14ac:dyDescent="0.25">
      <c r="A2865" t="s">
        <v>34352</v>
      </c>
      <c r="B2865" t="s">
        <v>34353</v>
      </c>
      <c r="C2865" t="s">
        <v>60089</v>
      </c>
      <c r="D2865" t="s">
        <v>47873</v>
      </c>
    </row>
    <row r="2866" spans="1:4" x14ac:dyDescent="0.25">
      <c r="A2866" t="s">
        <v>47271</v>
      </c>
      <c r="B2866" t="s">
        <v>47272</v>
      </c>
      <c r="C2866" t="s">
        <v>65155</v>
      </c>
      <c r="D2866" t="s">
        <v>47873</v>
      </c>
    </row>
    <row r="2867" spans="1:4" x14ac:dyDescent="0.25">
      <c r="A2867" t="s">
        <v>34747</v>
      </c>
      <c r="B2867" t="s">
        <v>34748</v>
      </c>
      <c r="C2867" t="s">
        <v>60244</v>
      </c>
      <c r="D2867" t="s">
        <v>47873</v>
      </c>
    </row>
    <row r="2868" spans="1:4" x14ac:dyDescent="0.25">
      <c r="A2868" t="s">
        <v>47188</v>
      </c>
      <c r="B2868" t="s">
        <v>47189</v>
      </c>
      <c r="C2868" t="s">
        <v>65124</v>
      </c>
      <c r="D2868" t="s">
        <v>47873</v>
      </c>
    </row>
    <row r="2869" spans="1:4" x14ac:dyDescent="0.25">
      <c r="A2869" t="s">
        <v>6727</v>
      </c>
      <c r="B2869" t="s">
        <v>6728</v>
      </c>
      <c r="C2869" t="s">
        <v>50008</v>
      </c>
      <c r="D2869" t="s">
        <v>47873</v>
      </c>
    </row>
    <row r="2870" spans="1:4" x14ac:dyDescent="0.25">
      <c r="A2870" t="s">
        <v>36348</v>
      </c>
      <c r="B2870" t="s">
        <v>36349</v>
      </c>
      <c r="C2870" t="s">
        <v>60860</v>
      </c>
      <c r="D2870" t="s">
        <v>47873</v>
      </c>
    </row>
    <row r="2871" spans="1:4" x14ac:dyDescent="0.25">
      <c r="A2871" t="s">
        <v>42825</v>
      </c>
      <c r="B2871" t="s">
        <v>42826</v>
      </c>
      <c r="C2871" t="s">
        <v>63601</v>
      </c>
      <c r="D2871" t="s">
        <v>47873</v>
      </c>
    </row>
    <row r="2872" spans="1:4" x14ac:dyDescent="0.25">
      <c r="A2872" t="s">
        <v>45353</v>
      </c>
      <c r="B2872" t="s">
        <v>45354</v>
      </c>
      <c r="C2872" t="s">
        <v>64473</v>
      </c>
      <c r="D2872" t="s">
        <v>47873</v>
      </c>
    </row>
    <row r="2873" spans="1:4" x14ac:dyDescent="0.25">
      <c r="A2873" t="s">
        <v>1224</v>
      </c>
      <c r="B2873" t="s">
        <v>1225</v>
      </c>
      <c r="C2873" t="s">
        <v>48029</v>
      </c>
      <c r="D2873" t="s">
        <v>47873</v>
      </c>
    </row>
    <row r="2874" spans="1:4" x14ac:dyDescent="0.25">
      <c r="A2874" t="s">
        <v>17888</v>
      </c>
      <c r="B2874" t="s">
        <v>17889</v>
      </c>
      <c r="C2874" t="s">
        <v>54105</v>
      </c>
      <c r="D2874" t="s">
        <v>47873</v>
      </c>
    </row>
    <row r="2875" spans="1:4" x14ac:dyDescent="0.25">
      <c r="A2875" t="s">
        <v>13549</v>
      </c>
      <c r="B2875" t="s">
        <v>13550</v>
      </c>
      <c r="C2875" t="s">
        <v>52497</v>
      </c>
      <c r="D2875" t="s">
        <v>47873</v>
      </c>
    </row>
    <row r="2876" spans="1:4" x14ac:dyDescent="0.25">
      <c r="A2876" t="s">
        <v>22923</v>
      </c>
      <c r="B2876" t="s">
        <v>22924</v>
      </c>
      <c r="C2876" t="s">
        <v>55901</v>
      </c>
      <c r="D2876" t="s">
        <v>47873</v>
      </c>
    </row>
    <row r="2877" spans="1:4" x14ac:dyDescent="0.25">
      <c r="A2877" t="s">
        <v>13539</v>
      </c>
      <c r="B2877" t="s">
        <v>13540</v>
      </c>
      <c r="C2877" t="s">
        <v>52492</v>
      </c>
      <c r="D2877" t="s">
        <v>47873</v>
      </c>
    </row>
    <row r="2878" spans="1:4" x14ac:dyDescent="0.25">
      <c r="A2878" t="s">
        <v>22967</v>
      </c>
      <c r="B2878" t="s">
        <v>22968</v>
      </c>
      <c r="C2878" t="s">
        <v>55918</v>
      </c>
      <c r="D2878" t="s">
        <v>47873</v>
      </c>
    </row>
    <row r="2879" spans="1:4" x14ac:dyDescent="0.25">
      <c r="A2879" t="s">
        <v>31726</v>
      </c>
      <c r="B2879" t="s">
        <v>22968</v>
      </c>
      <c r="C2879" t="s">
        <v>59089</v>
      </c>
      <c r="D2879" t="s">
        <v>47873</v>
      </c>
    </row>
    <row r="2880" spans="1:4" x14ac:dyDescent="0.25">
      <c r="A2880" t="s">
        <v>32287</v>
      </c>
      <c r="B2880" t="s">
        <v>32288</v>
      </c>
      <c r="C2880" t="s">
        <v>59300</v>
      </c>
      <c r="D2880" t="s">
        <v>47873</v>
      </c>
    </row>
    <row r="2881" spans="1:4" x14ac:dyDescent="0.25">
      <c r="A2881" t="s">
        <v>27905</v>
      </c>
      <c r="B2881" t="s">
        <v>27906</v>
      </c>
      <c r="C2881" t="s">
        <v>57714</v>
      </c>
      <c r="D2881" t="s">
        <v>47873</v>
      </c>
    </row>
    <row r="2882" spans="1:4" x14ac:dyDescent="0.25">
      <c r="A2882" t="s">
        <v>36812</v>
      </c>
      <c r="B2882" t="s">
        <v>36813</v>
      </c>
      <c r="C2882" t="s">
        <v>61043</v>
      </c>
      <c r="D2882" t="s">
        <v>47873</v>
      </c>
    </row>
    <row r="2883" spans="1:4" x14ac:dyDescent="0.25">
      <c r="A2883" t="s">
        <v>37163</v>
      </c>
      <c r="B2883" t="s">
        <v>37164</v>
      </c>
      <c r="C2883" t="s">
        <v>61181</v>
      </c>
      <c r="D2883" t="s">
        <v>47873</v>
      </c>
    </row>
    <row r="2884" spans="1:4" x14ac:dyDescent="0.25">
      <c r="A2884" t="s">
        <v>27387</v>
      </c>
      <c r="B2884" t="s">
        <v>27388</v>
      </c>
      <c r="C2884" t="s">
        <v>57529</v>
      </c>
      <c r="D2884" t="s">
        <v>47873</v>
      </c>
    </row>
    <row r="2885" spans="1:4" x14ac:dyDescent="0.25">
      <c r="A2885" t="s">
        <v>942</v>
      </c>
      <c r="B2885" t="s">
        <v>943</v>
      </c>
      <c r="C2885" t="s">
        <v>47935</v>
      </c>
      <c r="D2885" t="s">
        <v>47873</v>
      </c>
    </row>
    <row r="2886" spans="1:4" x14ac:dyDescent="0.25">
      <c r="A2886" t="s">
        <v>28469</v>
      </c>
      <c r="B2886" t="s">
        <v>28470</v>
      </c>
      <c r="C2886" t="s">
        <v>57914</v>
      </c>
      <c r="D2886" t="s">
        <v>47873</v>
      </c>
    </row>
    <row r="2887" spans="1:4" x14ac:dyDescent="0.25">
      <c r="A2887" t="s">
        <v>35356</v>
      </c>
      <c r="B2887" t="s">
        <v>35357</v>
      </c>
      <c r="C2887" t="s">
        <v>60470</v>
      </c>
      <c r="D2887" t="s">
        <v>47873</v>
      </c>
    </row>
    <row r="2888" spans="1:4" x14ac:dyDescent="0.25">
      <c r="A2888" t="s">
        <v>25113</v>
      </c>
      <c r="B2888" t="s">
        <v>25114</v>
      </c>
      <c r="C2888"/>
      <c r="D2888" t="s">
        <v>47880</v>
      </c>
    </row>
    <row r="2889" spans="1:4" x14ac:dyDescent="0.25">
      <c r="A2889" t="s">
        <v>3866</v>
      </c>
      <c r="B2889" t="s">
        <v>3867</v>
      </c>
      <c r="C2889"/>
      <c r="D2889" t="s">
        <v>47880</v>
      </c>
    </row>
    <row r="2890" spans="1:4" x14ac:dyDescent="0.25">
      <c r="A2890" t="s">
        <v>1358</v>
      </c>
      <c r="B2890" t="s">
        <v>1359</v>
      </c>
      <c r="C2890" t="s">
        <v>48079</v>
      </c>
      <c r="D2890" t="s">
        <v>47873</v>
      </c>
    </row>
    <row r="2891" spans="1:4" x14ac:dyDescent="0.25">
      <c r="A2891" t="s">
        <v>40133</v>
      </c>
      <c r="B2891" t="s">
        <v>40134</v>
      </c>
      <c r="C2891" t="s">
        <v>62470</v>
      </c>
      <c r="D2891" t="s">
        <v>47873</v>
      </c>
    </row>
    <row r="2892" spans="1:4" x14ac:dyDescent="0.25">
      <c r="A2892" t="s">
        <v>32979</v>
      </c>
      <c r="B2892" t="s">
        <v>32980</v>
      </c>
      <c r="C2892"/>
      <c r="D2892" t="s">
        <v>47880</v>
      </c>
    </row>
    <row r="2893" spans="1:4" x14ac:dyDescent="0.25">
      <c r="A2893" t="s">
        <v>29778</v>
      </c>
      <c r="B2893" t="s">
        <v>29779</v>
      </c>
      <c r="C2893" t="s">
        <v>58384</v>
      </c>
      <c r="D2893" t="s">
        <v>47873</v>
      </c>
    </row>
    <row r="2894" spans="1:4" x14ac:dyDescent="0.25">
      <c r="A2894" t="s">
        <v>2589</v>
      </c>
      <c r="B2894" t="s">
        <v>2590</v>
      </c>
      <c r="C2894" t="s">
        <v>48499</v>
      </c>
      <c r="D2894" t="s">
        <v>47873</v>
      </c>
    </row>
    <row r="2895" spans="1:4" x14ac:dyDescent="0.25">
      <c r="A2895" t="s">
        <v>2719</v>
      </c>
      <c r="B2895" t="s">
        <v>2720</v>
      </c>
      <c r="C2895" t="s">
        <v>48548</v>
      </c>
      <c r="D2895" t="s">
        <v>47873</v>
      </c>
    </row>
    <row r="2896" spans="1:4" x14ac:dyDescent="0.25">
      <c r="A2896" t="s">
        <v>40627</v>
      </c>
      <c r="B2896" t="s">
        <v>40628</v>
      </c>
      <c r="C2896" t="s">
        <v>62687</v>
      </c>
      <c r="D2896" t="s">
        <v>47873</v>
      </c>
    </row>
    <row r="2897" spans="1:4" x14ac:dyDescent="0.25">
      <c r="A2897" t="s">
        <v>41886</v>
      </c>
      <c r="B2897" t="s">
        <v>41887</v>
      </c>
      <c r="C2897" t="s">
        <v>63252</v>
      </c>
      <c r="D2897" t="s">
        <v>47873</v>
      </c>
    </row>
    <row r="2898" spans="1:4" x14ac:dyDescent="0.25">
      <c r="A2898" t="s">
        <v>29055</v>
      </c>
      <c r="B2898" t="s">
        <v>29056</v>
      </c>
      <c r="C2898"/>
      <c r="D2898" t="s">
        <v>47880</v>
      </c>
    </row>
    <row r="2899" spans="1:4" x14ac:dyDescent="0.25">
      <c r="A2899" t="s">
        <v>1228</v>
      </c>
      <c r="B2899" t="s">
        <v>1229</v>
      </c>
      <c r="C2899"/>
      <c r="D2899" t="s">
        <v>47880</v>
      </c>
    </row>
    <row r="2900" spans="1:4" x14ac:dyDescent="0.25">
      <c r="A2900" t="s">
        <v>7264</v>
      </c>
      <c r="B2900" t="s">
        <v>7265</v>
      </c>
      <c r="C2900"/>
      <c r="D2900" t="s">
        <v>47880</v>
      </c>
    </row>
    <row r="2901" spans="1:4" x14ac:dyDescent="0.25">
      <c r="A2901" t="s">
        <v>12253</v>
      </c>
      <c r="B2901" t="s">
        <v>12254</v>
      </c>
      <c r="C2901"/>
      <c r="D2901" t="s">
        <v>47880</v>
      </c>
    </row>
    <row r="2902" spans="1:4" x14ac:dyDescent="0.25">
      <c r="A2902" t="s">
        <v>36969</v>
      </c>
      <c r="B2902" t="s">
        <v>36970</v>
      </c>
      <c r="C2902" t="s">
        <v>61110</v>
      </c>
      <c r="D2902" t="s">
        <v>47873</v>
      </c>
    </row>
    <row r="2903" spans="1:4" x14ac:dyDescent="0.25">
      <c r="A2903" t="s">
        <v>24618</v>
      </c>
      <c r="B2903" t="s">
        <v>24619</v>
      </c>
      <c r="C2903"/>
      <c r="D2903" t="s">
        <v>47880</v>
      </c>
    </row>
    <row r="2904" spans="1:4" x14ac:dyDescent="0.25">
      <c r="A2904" t="s">
        <v>29114</v>
      </c>
      <c r="B2904" t="s">
        <v>29115</v>
      </c>
      <c r="C2904"/>
      <c r="D2904" t="s">
        <v>47880</v>
      </c>
    </row>
    <row r="2905" spans="1:4" x14ac:dyDescent="0.25">
      <c r="A2905" t="s">
        <v>9593</v>
      </c>
      <c r="B2905" t="s">
        <v>9594</v>
      </c>
      <c r="C2905"/>
      <c r="D2905" t="s">
        <v>47880</v>
      </c>
    </row>
    <row r="2906" spans="1:4" x14ac:dyDescent="0.25">
      <c r="A2906" t="s">
        <v>17362</v>
      </c>
      <c r="B2906" t="s">
        <v>17363</v>
      </c>
      <c r="C2906"/>
      <c r="D2906" t="s">
        <v>47880</v>
      </c>
    </row>
    <row r="2907" spans="1:4" x14ac:dyDescent="0.25">
      <c r="A2907" t="s">
        <v>14351</v>
      </c>
      <c r="B2907" t="s">
        <v>14352</v>
      </c>
      <c r="C2907"/>
      <c r="D2907" t="s">
        <v>47880</v>
      </c>
    </row>
    <row r="2908" spans="1:4" x14ac:dyDescent="0.25">
      <c r="A2908" t="s">
        <v>8987</v>
      </c>
      <c r="B2908" t="s">
        <v>8988</v>
      </c>
      <c r="C2908"/>
      <c r="D2908" t="s">
        <v>47880</v>
      </c>
    </row>
    <row r="2909" spans="1:4" x14ac:dyDescent="0.25">
      <c r="A2909" t="s">
        <v>30212</v>
      </c>
      <c r="B2909" t="s">
        <v>30213</v>
      </c>
      <c r="C2909"/>
      <c r="D2909" t="s">
        <v>47880</v>
      </c>
    </row>
    <row r="2910" spans="1:4" x14ac:dyDescent="0.25">
      <c r="A2910" t="s">
        <v>17265</v>
      </c>
      <c r="B2910" t="s">
        <v>17266</v>
      </c>
      <c r="C2910"/>
      <c r="D2910" t="s">
        <v>47880</v>
      </c>
    </row>
    <row r="2911" spans="1:4" x14ac:dyDescent="0.25">
      <c r="A2911" t="s">
        <v>5251</v>
      </c>
      <c r="B2911" t="s">
        <v>5252</v>
      </c>
      <c r="C2911"/>
      <c r="D2911" t="s">
        <v>47880</v>
      </c>
    </row>
    <row r="2912" spans="1:4" x14ac:dyDescent="0.25">
      <c r="A2912" t="s">
        <v>8423</v>
      </c>
      <c r="B2912" t="s">
        <v>8424</v>
      </c>
      <c r="C2912"/>
      <c r="D2912" t="s">
        <v>47880</v>
      </c>
    </row>
    <row r="2913" spans="1:4" x14ac:dyDescent="0.25">
      <c r="A2913" t="s">
        <v>5952</v>
      </c>
      <c r="B2913" t="s">
        <v>5953</v>
      </c>
      <c r="C2913" t="s">
        <v>49733</v>
      </c>
      <c r="D2913" t="s">
        <v>47873</v>
      </c>
    </row>
    <row r="2914" spans="1:4" x14ac:dyDescent="0.25">
      <c r="A2914" t="s">
        <v>40785</v>
      </c>
      <c r="B2914" t="s">
        <v>40786</v>
      </c>
      <c r="C2914" t="s">
        <v>62757</v>
      </c>
      <c r="D2914" t="s">
        <v>47873</v>
      </c>
    </row>
    <row r="2915" spans="1:4" x14ac:dyDescent="0.25">
      <c r="A2915" t="s">
        <v>18063</v>
      </c>
      <c r="B2915" t="s">
        <v>18064</v>
      </c>
      <c r="C2915" t="s">
        <v>54167</v>
      </c>
      <c r="D2915" t="s">
        <v>47873</v>
      </c>
    </row>
    <row r="2916" spans="1:4" x14ac:dyDescent="0.25">
      <c r="A2916" t="s">
        <v>6829</v>
      </c>
      <c r="B2916" t="s">
        <v>6830</v>
      </c>
      <c r="C2916" t="s">
        <v>50045</v>
      </c>
      <c r="D2916" t="s">
        <v>47873</v>
      </c>
    </row>
    <row r="2917" spans="1:4" x14ac:dyDescent="0.25">
      <c r="A2917" t="s">
        <v>4425</v>
      </c>
      <c r="B2917" t="s">
        <v>4426</v>
      </c>
      <c r="C2917" t="s">
        <v>49185</v>
      </c>
      <c r="D2917" t="s">
        <v>47873</v>
      </c>
    </row>
    <row r="2918" spans="1:4" x14ac:dyDescent="0.25">
      <c r="A2918" t="s">
        <v>9802</v>
      </c>
      <c r="B2918" t="s">
        <v>9803</v>
      </c>
      <c r="C2918" t="s">
        <v>51104</v>
      </c>
      <c r="D2918" t="s">
        <v>47873</v>
      </c>
    </row>
    <row r="2919" spans="1:4" x14ac:dyDescent="0.25">
      <c r="A2919" t="s">
        <v>42964</v>
      </c>
      <c r="B2919" t="s">
        <v>42965</v>
      </c>
      <c r="C2919" t="s">
        <v>63657</v>
      </c>
      <c r="D2919" t="s">
        <v>47873</v>
      </c>
    </row>
    <row r="2920" spans="1:4" x14ac:dyDescent="0.25">
      <c r="A2920" t="s">
        <v>31790</v>
      </c>
      <c r="B2920" t="s">
        <v>31791</v>
      </c>
      <c r="C2920" t="s">
        <v>59107</v>
      </c>
      <c r="D2920" t="s">
        <v>47873</v>
      </c>
    </row>
    <row r="2921" spans="1:4" x14ac:dyDescent="0.25">
      <c r="A2921" t="s">
        <v>10627</v>
      </c>
      <c r="B2921" t="s">
        <v>10628</v>
      </c>
      <c r="C2921" t="s">
        <v>51395</v>
      </c>
      <c r="D2921" t="s">
        <v>47873</v>
      </c>
    </row>
    <row r="2922" spans="1:4" x14ac:dyDescent="0.25">
      <c r="A2922" t="s">
        <v>26452</v>
      </c>
      <c r="B2922" t="s">
        <v>26453</v>
      </c>
      <c r="C2922"/>
      <c r="D2922" t="s">
        <v>47880</v>
      </c>
    </row>
    <row r="2923" spans="1:4" x14ac:dyDescent="0.25">
      <c r="A2923" t="s">
        <v>23848</v>
      </c>
      <c r="B2923" t="s">
        <v>23849</v>
      </c>
      <c r="C2923"/>
      <c r="D2923" t="s">
        <v>47880</v>
      </c>
    </row>
    <row r="2924" spans="1:4" x14ac:dyDescent="0.25">
      <c r="A2924" t="s">
        <v>20893</v>
      </c>
      <c r="B2924" t="s">
        <v>20894</v>
      </c>
      <c r="C2924" t="s">
        <v>55164</v>
      </c>
      <c r="D2924" t="s">
        <v>47873</v>
      </c>
    </row>
    <row r="2925" spans="1:4" x14ac:dyDescent="0.25">
      <c r="A2925" t="s">
        <v>7372</v>
      </c>
      <c r="B2925" t="s">
        <v>7373</v>
      </c>
      <c r="C2925"/>
      <c r="D2925" t="s">
        <v>47880</v>
      </c>
    </row>
    <row r="2926" spans="1:4" x14ac:dyDescent="0.25">
      <c r="A2926" t="s">
        <v>7384</v>
      </c>
      <c r="B2926" t="s">
        <v>7373</v>
      </c>
      <c r="C2926"/>
      <c r="D2926" t="s">
        <v>47880</v>
      </c>
    </row>
    <row r="2927" spans="1:4" x14ac:dyDescent="0.25">
      <c r="A2927" t="s">
        <v>7385</v>
      </c>
      <c r="B2927" t="s">
        <v>7373</v>
      </c>
      <c r="C2927"/>
      <c r="D2927" t="s">
        <v>47880</v>
      </c>
    </row>
    <row r="2928" spans="1:4" x14ac:dyDescent="0.25">
      <c r="A2928" t="s">
        <v>32486</v>
      </c>
      <c r="B2928" t="s">
        <v>32487</v>
      </c>
      <c r="C2928"/>
      <c r="D2928" t="s">
        <v>47880</v>
      </c>
    </row>
    <row r="2929" spans="1:4" x14ac:dyDescent="0.25">
      <c r="A2929" t="s">
        <v>13065</v>
      </c>
      <c r="B2929" t="s">
        <v>13066</v>
      </c>
      <c r="C2929" t="s">
        <v>52317</v>
      </c>
      <c r="D2929" t="s">
        <v>47873</v>
      </c>
    </row>
    <row r="2930" spans="1:4" x14ac:dyDescent="0.25">
      <c r="A2930" t="s">
        <v>3320</v>
      </c>
      <c r="B2930" t="s">
        <v>3321</v>
      </c>
      <c r="C2930" t="s">
        <v>48762</v>
      </c>
      <c r="D2930" t="s">
        <v>47873</v>
      </c>
    </row>
    <row r="2931" spans="1:4" x14ac:dyDescent="0.25">
      <c r="A2931" t="s">
        <v>44652</v>
      </c>
      <c r="B2931" t="s">
        <v>44653</v>
      </c>
      <c r="C2931" t="s">
        <v>64225</v>
      </c>
      <c r="D2931" t="s">
        <v>47873</v>
      </c>
    </row>
    <row r="2932" spans="1:4" x14ac:dyDescent="0.25">
      <c r="A2932" t="s">
        <v>5020</v>
      </c>
      <c r="B2932" t="s">
        <v>5021</v>
      </c>
      <c r="C2932" t="s">
        <v>49400</v>
      </c>
      <c r="D2932" t="s">
        <v>47873</v>
      </c>
    </row>
    <row r="2933" spans="1:4" x14ac:dyDescent="0.25">
      <c r="A2933" t="s">
        <v>40380</v>
      </c>
      <c r="B2933" t="s">
        <v>40381</v>
      </c>
      <c r="C2933" t="s">
        <v>62582</v>
      </c>
      <c r="D2933" t="s">
        <v>47873</v>
      </c>
    </row>
    <row r="2934" spans="1:4" x14ac:dyDescent="0.25">
      <c r="A2934" t="s">
        <v>27259</v>
      </c>
      <c r="B2934" t="s">
        <v>27260</v>
      </c>
      <c r="C2934" t="s">
        <v>57483</v>
      </c>
      <c r="D2934" t="s">
        <v>47873</v>
      </c>
    </row>
    <row r="2935" spans="1:4" x14ac:dyDescent="0.25">
      <c r="A2935" t="s">
        <v>44256</v>
      </c>
      <c r="B2935" t="s">
        <v>44257</v>
      </c>
      <c r="C2935" t="s">
        <v>64092</v>
      </c>
      <c r="D2935" t="s">
        <v>47873</v>
      </c>
    </row>
    <row r="2936" spans="1:4" x14ac:dyDescent="0.25">
      <c r="A2936" t="s">
        <v>17481</v>
      </c>
      <c r="B2936" t="s">
        <v>17482</v>
      </c>
      <c r="C2936" t="s">
        <v>53961</v>
      </c>
      <c r="D2936" t="s">
        <v>47873</v>
      </c>
    </row>
    <row r="2937" spans="1:4" x14ac:dyDescent="0.25">
      <c r="A2937" t="s">
        <v>1763</v>
      </c>
      <c r="B2937" t="s">
        <v>1764</v>
      </c>
      <c r="C2937" t="s">
        <v>48217</v>
      </c>
      <c r="D2937" t="s">
        <v>47873</v>
      </c>
    </row>
    <row r="2938" spans="1:4" x14ac:dyDescent="0.25">
      <c r="A2938" t="s">
        <v>8017</v>
      </c>
      <c r="B2938" t="s">
        <v>8018</v>
      </c>
      <c r="C2938" t="s">
        <v>50487</v>
      </c>
      <c r="D2938" t="s">
        <v>47873</v>
      </c>
    </row>
    <row r="2939" spans="1:4" x14ac:dyDescent="0.25">
      <c r="A2939" t="s">
        <v>17782</v>
      </c>
      <c r="B2939" t="s">
        <v>17783</v>
      </c>
      <c r="C2939" t="s">
        <v>54069</v>
      </c>
      <c r="D2939" t="s">
        <v>47873</v>
      </c>
    </row>
    <row r="2940" spans="1:4" x14ac:dyDescent="0.25">
      <c r="A2940" t="s">
        <v>31191</v>
      </c>
      <c r="B2940" t="s">
        <v>31192</v>
      </c>
      <c r="C2940" t="s">
        <v>58895</v>
      </c>
      <c r="D2940" t="s">
        <v>47873</v>
      </c>
    </row>
    <row r="2941" spans="1:4" x14ac:dyDescent="0.25">
      <c r="A2941" t="s">
        <v>32901</v>
      </c>
      <c r="B2941" t="s">
        <v>31192</v>
      </c>
      <c r="C2941" t="s">
        <v>59537</v>
      </c>
      <c r="D2941" t="s">
        <v>47873</v>
      </c>
    </row>
    <row r="2942" spans="1:4" x14ac:dyDescent="0.25">
      <c r="A2942" t="s">
        <v>40283</v>
      </c>
      <c r="B2942" t="s">
        <v>40284</v>
      </c>
      <c r="C2942" t="s">
        <v>62536</v>
      </c>
      <c r="D2942" t="s">
        <v>47873</v>
      </c>
    </row>
    <row r="2943" spans="1:4" x14ac:dyDescent="0.25">
      <c r="A2943" t="s">
        <v>41369</v>
      </c>
      <c r="B2943" t="s">
        <v>41370</v>
      </c>
      <c r="C2943" t="s">
        <v>63015</v>
      </c>
      <c r="D2943" t="s">
        <v>47873</v>
      </c>
    </row>
    <row r="2944" spans="1:4" x14ac:dyDescent="0.25">
      <c r="A2944" t="s">
        <v>15576</v>
      </c>
      <c r="B2944" t="s">
        <v>15577</v>
      </c>
      <c r="C2944" t="s">
        <v>53259</v>
      </c>
      <c r="D2944" t="s">
        <v>47873</v>
      </c>
    </row>
    <row r="2945" spans="1:4" x14ac:dyDescent="0.25">
      <c r="A2945" t="s">
        <v>40464</v>
      </c>
      <c r="B2945" t="s">
        <v>40465</v>
      </c>
      <c r="C2945" t="s">
        <v>62621</v>
      </c>
      <c r="D2945" t="s">
        <v>47873</v>
      </c>
    </row>
    <row r="2946" spans="1:4" x14ac:dyDescent="0.25">
      <c r="A2946" t="s">
        <v>30635</v>
      </c>
      <c r="B2946" t="s">
        <v>30636</v>
      </c>
      <c r="C2946" t="s">
        <v>58684</v>
      </c>
      <c r="D2946" t="s">
        <v>47873</v>
      </c>
    </row>
    <row r="2947" spans="1:4" x14ac:dyDescent="0.25">
      <c r="A2947" t="s">
        <v>25914</v>
      </c>
      <c r="B2947" t="s">
        <v>25915</v>
      </c>
      <c r="C2947" t="s">
        <v>57014</v>
      </c>
      <c r="D2947" t="s">
        <v>47873</v>
      </c>
    </row>
    <row r="2948" spans="1:4" x14ac:dyDescent="0.25">
      <c r="A2948" t="s">
        <v>36100</v>
      </c>
      <c r="B2948" t="s">
        <v>36101</v>
      </c>
      <c r="C2948" t="s">
        <v>60755</v>
      </c>
      <c r="D2948" t="s">
        <v>47873</v>
      </c>
    </row>
    <row r="2949" spans="1:4" x14ac:dyDescent="0.25">
      <c r="A2949" t="s">
        <v>37299</v>
      </c>
      <c r="B2949" t="s">
        <v>37300</v>
      </c>
      <c r="C2949" t="s">
        <v>61232</v>
      </c>
      <c r="D2949" t="s">
        <v>47873</v>
      </c>
    </row>
    <row r="2950" spans="1:4" x14ac:dyDescent="0.25">
      <c r="A2950" t="s">
        <v>33357</v>
      </c>
      <c r="B2950" t="s">
        <v>33358</v>
      </c>
      <c r="C2950" t="s">
        <v>59715</v>
      </c>
      <c r="D2950" t="s">
        <v>47873</v>
      </c>
    </row>
    <row r="2951" spans="1:4" x14ac:dyDescent="0.25">
      <c r="A2951" t="s">
        <v>41930</v>
      </c>
      <c r="B2951" t="s">
        <v>41931</v>
      </c>
      <c r="C2951" t="s">
        <v>63273</v>
      </c>
      <c r="D2951" t="s">
        <v>47873</v>
      </c>
    </row>
    <row r="2952" spans="1:4" x14ac:dyDescent="0.25">
      <c r="A2952" t="s">
        <v>11682</v>
      </c>
      <c r="B2952" t="s">
        <v>11683</v>
      </c>
      <c r="C2952" t="s">
        <v>51777</v>
      </c>
      <c r="D2952" t="s">
        <v>47873</v>
      </c>
    </row>
    <row r="2953" spans="1:4" x14ac:dyDescent="0.25">
      <c r="A2953" t="s">
        <v>24170</v>
      </c>
      <c r="B2953" t="s">
        <v>24171</v>
      </c>
      <c r="C2953" t="s">
        <v>56361</v>
      </c>
      <c r="D2953" t="s">
        <v>47873</v>
      </c>
    </row>
    <row r="2954" spans="1:4" x14ac:dyDescent="0.25">
      <c r="A2954" t="s">
        <v>5681</v>
      </c>
      <c r="B2954" t="s">
        <v>5682</v>
      </c>
      <c r="C2954" t="s">
        <v>49627</v>
      </c>
      <c r="D2954" t="s">
        <v>47873</v>
      </c>
    </row>
    <row r="2955" spans="1:4" x14ac:dyDescent="0.25">
      <c r="A2955" t="s">
        <v>35196</v>
      </c>
      <c r="B2955" t="s">
        <v>35197</v>
      </c>
      <c r="C2955" t="s">
        <v>60407</v>
      </c>
      <c r="D2955" t="s">
        <v>47873</v>
      </c>
    </row>
    <row r="2956" spans="1:4" x14ac:dyDescent="0.25">
      <c r="A2956" t="s">
        <v>37842</v>
      </c>
      <c r="B2956" t="s">
        <v>37843</v>
      </c>
      <c r="C2956" t="s">
        <v>61437</v>
      </c>
      <c r="D2956" t="s">
        <v>47873</v>
      </c>
    </row>
    <row r="2957" spans="1:4" x14ac:dyDescent="0.25">
      <c r="A2957" t="s">
        <v>22248</v>
      </c>
      <c r="B2957" t="s">
        <v>22249</v>
      </c>
      <c r="C2957" t="s">
        <v>55655</v>
      </c>
      <c r="D2957" t="s">
        <v>47873</v>
      </c>
    </row>
    <row r="2958" spans="1:4" x14ac:dyDescent="0.25">
      <c r="A2958" t="s">
        <v>36022</v>
      </c>
      <c r="B2958" t="s">
        <v>36023</v>
      </c>
      <c r="C2958" t="s">
        <v>60725</v>
      </c>
      <c r="D2958" t="s">
        <v>47873</v>
      </c>
    </row>
    <row r="2959" spans="1:4" x14ac:dyDescent="0.25">
      <c r="A2959" t="s">
        <v>5703</v>
      </c>
      <c r="B2959" t="s">
        <v>5704</v>
      </c>
      <c r="C2959" t="s">
        <v>49635</v>
      </c>
      <c r="D2959" t="s">
        <v>47873</v>
      </c>
    </row>
    <row r="2960" spans="1:4" x14ac:dyDescent="0.25">
      <c r="A2960" t="s">
        <v>44171</v>
      </c>
      <c r="B2960" t="s">
        <v>44172</v>
      </c>
      <c r="C2960" t="s">
        <v>64059</v>
      </c>
      <c r="D2960" t="s">
        <v>47873</v>
      </c>
    </row>
    <row r="2961" spans="1:4" x14ac:dyDescent="0.25">
      <c r="A2961" t="s">
        <v>10280</v>
      </c>
      <c r="B2961" t="s">
        <v>10281</v>
      </c>
      <c r="C2961" t="s">
        <v>51283</v>
      </c>
      <c r="D2961" t="s">
        <v>47873</v>
      </c>
    </row>
    <row r="2962" spans="1:4" x14ac:dyDescent="0.25">
      <c r="A2962" t="s">
        <v>34128</v>
      </c>
      <c r="B2962" t="s">
        <v>34129</v>
      </c>
      <c r="C2962" t="s">
        <v>60006</v>
      </c>
      <c r="D2962" t="s">
        <v>47873</v>
      </c>
    </row>
    <row r="2963" spans="1:4" x14ac:dyDescent="0.25">
      <c r="A2963" t="s">
        <v>15481</v>
      </c>
      <c r="B2963" t="s">
        <v>15482</v>
      </c>
      <c r="C2963" t="s">
        <v>53224</v>
      </c>
      <c r="D2963" t="s">
        <v>47873</v>
      </c>
    </row>
    <row r="2964" spans="1:4" x14ac:dyDescent="0.25">
      <c r="A2964" t="s">
        <v>25731</v>
      </c>
      <c r="B2964" t="s">
        <v>25732</v>
      </c>
      <c r="C2964" t="s">
        <v>56940</v>
      </c>
      <c r="D2964" t="s">
        <v>47873</v>
      </c>
    </row>
    <row r="2965" spans="1:4" x14ac:dyDescent="0.25">
      <c r="A2965" t="s">
        <v>31172</v>
      </c>
      <c r="B2965" t="s">
        <v>31173</v>
      </c>
      <c r="C2965" t="s">
        <v>58887</v>
      </c>
      <c r="D2965" t="s">
        <v>47873</v>
      </c>
    </row>
    <row r="2966" spans="1:4" x14ac:dyDescent="0.25">
      <c r="A2966" t="s">
        <v>38580</v>
      </c>
      <c r="B2966" t="s">
        <v>38581</v>
      </c>
      <c r="C2966" t="s">
        <v>61752</v>
      </c>
      <c r="D2966" t="s">
        <v>47873</v>
      </c>
    </row>
    <row r="2967" spans="1:4" x14ac:dyDescent="0.25">
      <c r="A2967" t="s">
        <v>28068</v>
      </c>
      <c r="B2967" t="s">
        <v>28069</v>
      </c>
      <c r="C2967" t="s">
        <v>57773</v>
      </c>
      <c r="D2967" t="s">
        <v>47873</v>
      </c>
    </row>
    <row r="2968" spans="1:4" x14ac:dyDescent="0.25">
      <c r="A2968" t="s">
        <v>41502</v>
      </c>
      <c r="B2968" t="s">
        <v>41503</v>
      </c>
      <c r="C2968" t="s">
        <v>63071</v>
      </c>
      <c r="D2968" t="s">
        <v>47873</v>
      </c>
    </row>
    <row r="2969" spans="1:4" x14ac:dyDescent="0.25">
      <c r="A2969" t="s">
        <v>25111</v>
      </c>
      <c r="B2969" t="s">
        <v>25112</v>
      </c>
      <c r="C2969" t="s">
        <v>56714</v>
      </c>
      <c r="D2969" t="s">
        <v>47873</v>
      </c>
    </row>
    <row r="2970" spans="1:4" x14ac:dyDescent="0.25">
      <c r="A2970" t="s">
        <v>19879</v>
      </c>
      <c r="B2970" t="s">
        <v>19880</v>
      </c>
      <c r="C2970" t="s">
        <v>54810</v>
      </c>
      <c r="D2970" t="s">
        <v>47873</v>
      </c>
    </row>
    <row r="2971" spans="1:4" x14ac:dyDescent="0.25">
      <c r="A2971" t="s">
        <v>47237</v>
      </c>
      <c r="B2971" t="s">
        <v>47238</v>
      </c>
      <c r="C2971" t="s">
        <v>65140</v>
      </c>
      <c r="D2971" t="s">
        <v>47873</v>
      </c>
    </row>
    <row r="2972" spans="1:4" x14ac:dyDescent="0.25">
      <c r="A2972" t="s">
        <v>14017</v>
      </c>
      <c r="B2972" t="s">
        <v>14018</v>
      </c>
      <c r="C2972" t="s">
        <v>52675</v>
      </c>
      <c r="D2972" t="s">
        <v>47873</v>
      </c>
    </row>
    <row r="2973" spans="1:4" x14ac:dyDescent="0.25">
      <c r="A2973" t="s">
        <v>7922</v>
      </c>
      <c r="B2973" t="s">
        <v>7923</v>
      </c>
      <c r="C2973" t="s">
        <v>50454</v>
      </c>
      <c r="D2973" t="s">
        <v>47873</v>
      </c>
    </row>
    <row r="2974" spans="1:4" x14ac:dyDescent="0.25">
      <c r="A2974" t="s">
        <v>1571</v>
      </c>
      <c r="B2974" t="s">
        <v>1572</v>
      </c>
      <c r="C2974" t="s">
        <v>48157</v>
      </c>
      <c r="D2974" t="s">
        <v>47873</v>
      </c>
    </row>
    <row r="2975" spans="1:4" x14ac:dyDescent="0.25">
      <c r="A2975" t="s">
        <v>5026</v>
      </c>
      <c r="B2975" t="s">
        <v>1572</v>
      </c>
      <c r="C2975" t="s">
        <v>49402</v>
      </c>
      <c r="D2975" t="s">
        <v>47873</v>
      </c>
    </row>
    <row r="2976" spans="1:4" x14ac:dyDescent="0.25">
      <c r="A2976" t="s">
        <v>36892</v>
      </c>
      <c r="B2976" t="s">
        <v>36893</v>
      </c>
      <c r="C2976" t="s">
        <v>61080</v>
      </c>
      <c r="D2976" t="s">
        <v>47873</v>
      </c>
    </row>
    <row r="2977" spans="1:4" x14ac:dyDescent="0.25">
      <c r="A2977" t="s">
        <v>41258</v>
      </c>
      <c r="B2977" t="s">
        <v>41259</v>
      </c>
      <c r="C2977" t="s">
        <v>62971</v>
      </c>
      <c r="D2977" t="s">
        <v>47873</v>
      </c>
    </row>
    <row r="2978" spans="1:4" x14ac:dyDescent="0.25">
      <c r="A2978" t="s">
        <v>34819</v>
      </c>
      <c r="B2978" t="s">
        <v>34820</v>
      </c>
      <c r="C2978" t="s">
        <v>60270</v>
      </c>
      <c r="D2978" t="s">
        <v>47873</v>
      </c>
    </row>
    <row r="2979" spans="1:4" x14ac:dyDescent="0.25">
      <c r="A2979" t="s">
        <v>30900</v>
      </c>
      <c r="B2979" t="s">
        <v>30901</v>
      </c>
      <c r="C2979" t="s">
        <v>58783</v>
      </c>
      <c r="D2979" t="s">
        <v>47873</v>
      </c>
    </row>
    <row r="2980" spans="1:4" x14ac:dyDescent="0.25">
      <c r="A2980" t="s">
        <v>45578</v>
      </c>
      <c r="B2980" t="s">
        <v>45579</v>
      </c>
      <c r="C2980" t="s">
        <v>64561</v>
      </c>
      <c r="D2980" t="s">
        <v>47873</v>
      </c>
    </row>
    <row r="2981" spans="1:4" x14ac:dyDescent="0.25">
      <c r="A2981" t="s">
        <v>10546</v>
      </c>
      <c r="B2981" t="s">
        <v>10547</v>
      </c>
      <c r="C2981" t="s">
        <v>51362</v>
      </c>
      <c r="D2981" t="s">
        <v>47873</v>
      </c>
    </row>
    <row r="2982" spans="1:4" x14ac:dyDescent="0.25">
      <c r="A2982" t="s">
        <v>15202</v>
      </c>
      <c r="B2982" t="s">
        <v>15203</v>
      </c>
      <c r="C2982" t="s">
        <v>53123</v>
      </c>
      <c r="D2982" t="s">
        <v>47873</v>
      </c>
    </row>
    <row r="2983" spans="1:4" x14ac:dyDescent="0.25">
      <c r="A2983" t="s">
        <v>14235</v>
      </c>
      <c r="B2983" t="s">
        <v>14236</v>
      </c>
      <c r="C2983" t="s">
        <v>52768</v>
      </c>
      <c r="D2983" t="s">
        <v>47873</v>
      </c>
    </row>
    <row r="2984" spans="1:4" x14ac:dyDescent="0.25">
      <c r="A2984" t="s">
        <v>2613</v>
      </c>
      <c r="B2984" t="s">
        <v>2614</v>
      </c>
      <c r="C2984" t="s">
        <v>48510</v>
      </c>
      <c r="D2984" t="s">
        <v>47873</v>
      </c>
    </row>
    <row r="2985" spans="1:4" x14ac:dyDescent="0.25">
      <c r="A2985" t="s">
        <v>45137</v>
      </c>
      <c r="B2985" t="s">
        <v>45138</v>
      </c>
      <c r="C2985" t="s">
        <v>64407</v>
      </c>
      <c r="D2985" t="s">
        <v>47873</v>
      </c>
    </row>
    <row r="2986" spans="1:4" x14ac:dyDescent="0.25">
      <c r="A2986" t="s">
        <v>40353</v>
      </c>
      <c r="B2986" t="s">
        <v>40354</v>
      </c>
      <c r="C2986" t="s">
        <v>62569</v>
      </c>
      <c r="D2986" t="s">
        <v>47873</v>
      </c>
    </row>
    <row r="2987" spans="1:4" x14ac:dyDescent="0.25">
      <c r="A2987" t="s">
        <v>36822</v>
      </c>
      <c r="B2987" t="s">
        <v>36823</v>
      </c>
      <c r="C2987" t="s">
        <v>61048</v>
      </c>
      <c r="D2987" t="s">
        <v>47873</v>
      </c>
    </row>
    <row r="2988" spans="1:4" x14ac:dyDescent="0.25">
      <c r="A2988" t="s">
        <v>8701</v>
      </c>
      <c r="B2988" t="s">
        <v>8702</v>
      </c>
      <c r="C2988" t="s">
        <v>50713</v>
      </c>
      <c r="D2988" t="s">
        <v>47873</v>
      </c>
    </row>
    <row r="2989" spans="1:4" x14ac:dyDescent="0.25">
      <c r="A2989" t="s">
        <v>30528</v>
      </c>
      <c r="B2989" t="s">
        <v>30529</v>
      </c>
      <c r="C2989" t="s">
        <v>58652</v>
      </c>
      <c r="D2989" t="s">
        <v>47873</v>
      </c>
    </row>
    <row r="2990" spans="1:4" x14ac:dyDescent="0.25">
      <c r="A2990" t="s">
        <v>31976</v>
      </c>
      <c r="B2990" t="s">
        <v>31977</v>
      </c>
      <c r="C2990" t="s">
        <v>59179</v>
      </c>
      <c r="D2990" t="s">
        <v>47873</v>
      </c>
    </row>
    <row r="2991" spans="1:4" x14ac:dyDescent="0.25">
      <c r="A2991" t="s">
        <v>14233</v>
      </c>
      <c r="B2991" t="s">
        <v>14234</v>
      </c>
      <c r="C2991" t="s">
        <v>52767</v>
      </c>
      <c r="D2991" t="s">
        <v>47873</v>
      </c>
    </row>
    <row r="2992" spans="1:4" x14ac:dyDescent="0.25">
      <c r="A2992" t="s">
        <v>24502</v>
      </c>
      <c r="B2992" t="s">
        <v>24503</v>
      </c>
      <c r="C2992" t="s">
        <v>56484</v>
      </c>
      <c r="D2992" t="s">
        <v>47873</v>
      </c>
    </row>
    <row r="2993" spans="1:4" x14ac:dyDescent="0.25">
      <c r="A2993" t="s">
        <v>11763</v>
      </c>
      <c r="B2993" t="s">
        <v>11764</v>
      </c>
      <c r="C2993" t="s">
        <v>51812</v>
      </c>
      <c r="D2993" t="s">
        <v>47873</v>
      </c>
    </row>
    <row r="2994" spans="1:4" x14ac:dyDescent="0.25">
      <c r="A2994" t="s">
        <v>5832</v>
      </c>
      <c r="B2994" t="s">
        <v>5833</v>
      </c>
      <c r="C2994" t="s">
        <v>49683</v>
      </c>
      <c r="D2994" t="s">
        <v>47873</v>
      </c>
    </row>
    <row r="2995" spans="1:4" x14ac:dyDescent="0.25">
      <c r="A2995" t="s">
        <v>30056</v>
      </c>
      <c r="B2995" t="s">
        <v>30057</v>
      </c>
      <c r="C2995" t="s">
        <v>58481</v>
      </c>
      <c r="D2995" t="s">
        <v>47873</v>
      </c>
    </row>
    <row r="2996" spans="1:4" x14ac:dyDescent="0.25">
      <c r="A2996" t="s">
        <v>19216</v>
      </c>
      <c r="B2996" t="s">
        <v>19217</v>
      </c>
      <c r="C2996" t="s">
        <v>54582</v>
      </c>
      <c r="D2996" t="s">
        <v>47873</v>
      </c>
    </row>
    <row r="2997" spans="1:4" x14ac:dyDescent="0.25">
      <c r="A2997" t="s">
        <v>39843</v>
      </c>
      <c r="B2997" t="s">
        <v>39844</v>
      </c>
      <c r="C2997" t="s">
        <v>62331</v>
      </c>
      <c r="D2997" t="s">
        <v>47873</v>
      </c>
    </row>
    <row r="2998" spans="1:4" x14ac:dyDescent="0.25">
      <c r="A2998" t="s">
        <v>20513</v>
      </c>
      <c r="B2998" t="s">
        <v>20514</v>
      </c>
      <c r="C2998" t="s">
        <v>55027</v>
      </c>
      <c r="D2998" t="s">
        <v>47873</v>
      </c>
    </row>
    <row r="2999" spans="1:4" x14ac:dyDescent="0.25">
      <c r="A2999" t="s">
        <v>30458</v>
      </c>
      <c r="B2999" t="s">
        <v>30459</v>
      </c>
      <c r="C2999" t="s">
        <v>58624</v>
      </c>
      <c r="D2999" t="s">
        <v>47873</v>
      </c>
    </row>
    <row r="3000" spans="1:4" x14ac:dyDescent="0.25">
      <c r="A3000" t="s">
        <v>8275</v>
      </c>
      <c r="B3000" t="s">
        <v>8276</v>
      </c>
      <c r="C3000" t="s">
        <v>50579</v>
      </c>
      <c r="D3000" t="s">
        <v>47873</v>
      </c>
    </row>
    <row r="3001" spans="1:4" x14ac:dyDescent="0.25">
      <c r="A3001" t="s">
        <v>40807</v>
      </c>
      <c r="B3001" t="s">
        <v>40808</v>
      </c>
      <c r="C3001" t="s">
        <v>62765</v>
      </c>
      <c r="D3001" t="s">
        <v>47873</v>
      </c>
    </row>
    <row r="3002" spans="1:4" x14ac:dyDescent="0.25">
      <c r="A3002" t="s">
        <v>8355</v>
      </c>
      <c r="B3002" t="s">
        <v>8356</v>
      </c>
      <c r="C3002" t="s">
        <v>50607</v>
      </c>
      <c r="D3002" t="s">
        <v>47873</v>
      </c>
    </row>
    <row r="3003" spans="1:4" x14ac:dyDescent="0.25">
      <c r="A3003" t="s">
        <v>28586</v>
      </c>
      <c r="B3003" t="s">
        <v>28587</v>
      </c>
      <c r="C3003" t="s">
        <v>57960</v>
      </c>
      <c r="D3003" t="s">
        <v>47873</v>
      </c>
    </row>
    <row r="3004" spans="1:4" x14ac:dyDescent="0.25">
      <c r="A3004" t="s">
        <v>10722</v>
      </c>
      <c r="B3004" t="s">
        <v>10723</v>
      </c>
      <c r="C3004" t="s">
        <v>51431</v>
      </c>
      <c r="D3004" t="s">
        <v>47873</v>
      </c>
    </row>
    <row r="3005" spans="1:4" x14ac:dyDescent="0.25">
      <c r="A3005" t="s">
        <v>3878</v>
      </c>
      <c r="B3005" t="s">
        <v>3879</v>
      </c>
      <c r="C3005" t="s">
        <v>48967</v>
      </c>
      <c r="D3005" t="s">
        <v>47873</v>
      </c>
    </row>
    <row r="3006" spans="1:4" x14ac:dyDescent="0.25">
      <c r="A3006" t="s">
        <v>45805</v>
      </c>
      <c r="B3006" t="s">
        <v>45806</v>
      </c>
      <c r="C3006" t="s">
        <v>64635</v>
      </c>
      <c r="D3006" t="s">
        <v>47873</v>
      </c>
    </row>
    <row r="3007" spans="1:4" x14ac:dyDescent="0.25">
      <c r="A3007" t="s">
        <v>16739</v>
      </c>
      <c r="B3007" t="s">
        <v>16740</v>
      </c>
      <c r="C3007" t="s">
        <v>53690</v>
      </c>
      <c r="D3007" t="s">
        <v>47873</v>
      </c>
    </row>
    <row r="3008" spans="1:4" x14ac:dyDescent="0.25">
      <c r="A3008" t="s">
        <v>39939</v>
      </c>
      <c r="B3008" t="s">
        <v>39940</v>
      </c>
      <c r="C3008" t="s">
        <v>62377</v>
      </c>
      <c r="D3008" t="s">
        <v>47873</v>
      </c>
    </row>
    <row r="3009" spans="1:4" x14ac:dyDescent="0.25">
      <c r="A3009" t="s">
        <v>44177</v>
      </c>
      <c r="B3009" t="s">
        <v>44178</v>
      </c>
      <c r="C3009" t="s">
        <v>64061</v>
      </c>
      <c r="D3009" t="s">
        <v>47873</v>
      </c>
    </row>
    <row r="3010" spans="1:4" x14ac:dyDescent="0.25">
      <c r="A3010" t="s">
        <v>4078</v>
      </c>
      <c r="B3010" t="s">
        <v>4079</v>
      </c>
      <c r="C3010" t="s">
        <v>49052</v>
      </c>
      <c r="D3010" t="s">
        <v>47873</v>
      </c>
    </row>
    <row r="3011" spans="1:4" x14ac:dyDescent="0.25">
      <c r="A3011" t="s">
        <v>11417</v>
      </c>
      <c r="B3011" t="s">
        <v>11418</v>
      </c>
      <c r="C3011" t="s">
        <v>51676</v>
      </c>
      <c r="D3011" t="s">
        <v>47873</v>
      </c>
    </row>
    <row r="3012" spans="1:4" x14ac:dyDescent="0.25">
      <c r="A3012" t="s">
        <v>30387</v>
      </c>
      <c r="B3012" t="s">
        <v>30388</v>
      </c>
      <c r="C3012" t="s">
        <v>58597</v>
      </c>
      <c r="D3012" t="s">
        <v>47873</v>
      </c>
    </row>
    <row r="3013" spans="1:4" x14ac:dyDescent="0.25">
      <c r="A3013" t="s">
        <v>25816</v>
      </c>
      <c r="B3013" t="s">
        <v>25817</v>
      </c>
      <c r="C3013" t="s">
        <v>56972</v>
      </c>
      <c r="D3013" t="s">
        <v>47873</v>
      </c>
    </row>
    <row r="3014" spans="1:4" x14ac:dyDescent="0.25">
      <c r="A3014" t="s">
        <v>5182</v>
      </c>
      <c r="B3014" t="s">
        <v>5183</v>
      </c>
      <c r="C3014" t="s">
        <v>49466</v>
      </c>
      <c r="D3014" t="s">
        <v>47873</v>
      </c>
    </row>
    <row r="3015" spans="1:4" x14ac:dyDescent="0.25">
      <c r="A3015" t="s">
        <v>19980</v>
      </c>
      <c r="B3015" t="s">
        <v>19981</v>
      </c>
      <c r="C3015" t="s">
        <v>54848</v>
      </c>
      <c r="D3015" t="s">
        <v>47873</v>
      </c>
    </row>
    <row r="3016" spans="1:4" x14ac:dyDescent="0.25">
      <c r="A3016" t="s">
        <v>1701</v>
      </c>
      <c r="B3016" t="s">
        <v>1702</v>
      </c>
      <c r="C3016" t="s">
        <v>48198</v>
      </c>
      <c r="D3016" t="s">
        <v>47873</v>
      </c>
    </row>
    <row r="3017" spans="1:4" x14ac:dyDescent="0.25">
      <c r="A3017" t="s">
        <v>33926</v>
      </c>
      <c r="B3017" t="s">
        <v>33927</v>
      </c>
      <c r="C3017" t="s">
        <v>59930</v>
      </c>
      <c r="D3017" t="s">
        <v>47873</v>
      </c>
    </row>
    <row r="3018" spans="1:4" x14ac:dyDescent="0.25">
      <c r="A3018" t="s">
        <v>35413</v>
      </c>
      <c r="B3018" t="s">
        <v>35414</v>
      </c>
      <c r="C3018" t="s">
        <v>60494</v>
      </c>
      <c r="D3018" t="s">
        <v>47873</v>
      </c>
    </row>
    <row r="3019" spans="1:4" x14ac:dyDescent="0.25">
      <c r="A3019" t="s">
        <v>41862</v>
      </c>
      <c r="B3019" t="s">
        <v>41863</v>
      </c>
      <c r="C3019" t="s">
        <v>63239</v>
      </c>
      <c r="D3019" t="s">
        <v>47873</v>
      </c>
    </row>
    <row r="3020" spans="1:4" x14ac:dyDescent="0.25">
      <c r="A3020" t="s">
        <v>8321</v>
      </c>
      <c r="B3020" t="s">
        <v>8322</v>
      </c>
      <c r="C3020" t="s">
        <v>50594</v>
      </c>
      <c r="D3020" t="s">
        <v>47873</v>
      </c>
    </row>
    <row r="3021" spans="1:4" x14ac:dyDescent="0.25">
      <c r="A3021" t="s">
        <v>47549</v>
      </c>
      <c r="B3021" t="s">
        <v>47550</v>
      </c>
      <c r="C3021" t="s">
        <v>65247</v>
      </c>
      <c r="D3021" t="s">
        <v>47873</v>
      </c>
    </row>
    <row r="3022" spans="1:4" x14ac:dyDescent="0.25">
      <c r="A3022" t="s">
        <v>37658</v>
      </c>
      <c r="B3022" t="s">
        <v>37659</v>
      </c>
      <c r="C3022" t="s">
        <v>61366</v>
      </c>
      <c r="D3022" t="s">
        <v>47873</v>
      </c>
    </row>
    <row r="3023" spans="1:4" x14ac:dyDescent="0.25">
      <c r="A3023" t="s">
        <v>8653</v>
      </c>
      <c r="B3023" t="s">
        <v>8654</v>
      </c>
      <c r="C3023" t="s">
        <v>50698</v>
      </c>
      <c r="D3023" t="s">
        <v>47873</v>
      </c>
    </row>
    <row r="3024" spans="1:4" x14ac:dyDescent="0.25">
      <c r="A3024" t="s">
        <v>39640</v>
      </c>
      <c r="B3024" t="s">
        <v>39641</v>
      </c>
      <c r="C3024" t="s">
        <v>62238</v>
      </c>
      <c r="D3024" t="s">
        <v>47873</v>
      </c>
    </row>
    <row r="3025" spans="1:4" x14ac:dyDescent="0.25">
      <c r="A3025" t="s">
        <v>18528</v>
      </c>
      <c r="B3025" t="s">
        <v>18529</v>
      </c>
      <c r="C3025" t="s">
        <v>54348</v>
      </c>
      <c r="D3025" t="s">
        <v>47873</v>
      </c>
    </row>
    <row r="3026" spans="1:4" x14ac:dyDescent="0.25">
      <c r="A3026" t="s">
        <v>47464</v>
      </c>
      <c r="B3026" t="s">
        <v>18529</v>
      </c>
      <c r="C3026" t="s">
        <v>65218</v>
      </c>
      <c r="D3026" t="s">
        <v>47873</v>
      </c>
    </row>
    <row r="3027" spans="1:4" x14ac:dyDescent="0.25">
      <c r="A3027" t="s">
        <v>5273</v>
      </c>
      <c r="B3027" t="s">
        <v>5274</v>
      </c>
      <c r="C3027" t="s">
        <v>49495</v>
      </c>
      <c r="D3027" t="s">
        <v>47873</v>
      </c>
    </row>
    <row r="3028" spans="1:4" x14ac:dyDescent="0.25">
      <c r="A3028" t="s">
        <v>44317</v>
      </c>
      <c r="B3028" t="s">
        <v>44318</v>
      </c>
      <c r="C3028" t="s">
        <v>64111</v>
      </c>
      <c r="D3028" t="s">
        <v>47873</v>
      </c>
    </row>
    <row r="3029" spans="1:4" x14ac:dyDescent="0.25">
      <c r="A3029" t="s">
        <v>7826</v>
      </c>
      <c r="B3029" t="s">
        <v>7827</v>
      </c>
      <c r="C3029" t="s">
        <v>50409</v>
      </c>
      <c r="D3029" t="s">
        <v>47873</v>
      </c>
    </row>
    <row r="3030" spans="1:4" x14ac:dyDescent="0.25">
      <c r="A3030" t="s">
        <v>37777</v>
      </c>
      <c r="B3030" t="s">
        <v>37778</v>
      </c>
      <c r="C3030" t="s">
        <v>61409</v>
      </c>
      <c r="D3030" t="s">
        <v>47873</v>
      </c>
    </row>
    <row r="3031" spans="1:4" x14ac:dyDescent="0.25">
      <c r="A3031" t="s">
        <v>34937</v>
      </c>
      <c r="B3031" t="s">
        <v>34938</v>
      </c>
      <c r="C3031" t="s">
        <v>60307</v>
      </c>
      <c r="D3031" t="s">
        <v>47873</v>
      </c>
    </row>
    <row r="3032" spans="1:4" x14ac:dyDescent="0.25">
      <c r="A3032" t="s">
        <v>14833</v>
      </c>
      <c r="B3032" t="s">
        <v>14834</v>
      </c>
      <c r="C3032" t="s">
        <v>52980</v>
      </c>
      <c r="D3032" t="s">
        <v>47873</v>
      </c>
    </row>
    <row r="3033" spans="1:4" x14ac:dyDescent="0.25">
      <c r="A3033" t="s">
        <v>17146</v>
      </c>
      <c r="B3033" t="s">
        <v>17147</v>
      </c>
      <c r="C3033"/>
      <c r="D3033" t="s">
        <v>47880</v>
      </c>
    </row>
    <row r="3034" spans="1:4" x14ac:dyDescent="0.25">
      <c r="A3034" t="s">
        <v>44292</v>
      </c>
      <c r="B3034" t="s">
        <v>44293</v>
      </c>
      <c r="C3034" t="s">
        <v>64103</v>
      </c>
      <c r="D3034" t="s">
        <v>47873</v>
      </c>
    </row>
    <row r="3035" spans="1:4" x14ac:dyDescent="0.25">
      <c r="A3035" t="s">
        <v>19126</v>
      </c>
      <c r="B3035" t="s">
        <v>19127</v>
      </c>
      <c r="C3035" t="s">
        <v>54551</v>
      </c>
      <c r="D3035" t="s">
        <v>47873</v>
      </c>
    </row>
    <row r="3036" spans="1:4" x14ac:dyDescent="0.25">
      <c r="A3036" t="s">
        <v>10851</v>
      </c>
      <c r="B3036" t="s">
        <v>10852</v>
      </c>
      <c r="C3036" t="s">
        <v>51478</v>
      </c>
      <c r="D3036" t="s">
        <v>47873</v>
      </c>
    </row>
    <row r="3037" spans="1:4" x14ac:dyDescent="0.25">
      <c r="A3037" t="s">
        <v>5677</v>
      </c>
      <c r="B3037" t="s">
        <v>5678</v>
      </c>
      <c r="C3037" t="s">
        <v>49626</v>
      </c>
      <c r="D3037" t="s">
        <v>47873</v>
      </c>
    </row>
    <row r="3038" spans="1:4" x14ac:dyDescent="0.25">
      <c r="A3038" t="s">
        <v>15330</v>
      </c>
      <c r="B3038" t="s">
        <v>15331</v>
      </c>
      <c r="C3038"/>
      <c r="D3038" t="s">
        <v>47880</v>
      </c>
    </row>
    <row r="3039" spans="1:4" x14ac:dyDescent="0.25">
      <c r="A3039" t="s">
        <v>13737</v>
      </c>
      <c r="B3039" t="s">
        <v>13738</v>
      </c>
      <c r="C3039" t="s">
        <v>52571</v>
      </c>
      <c r="D3039" t="s">
        <v>47873</v>
      </c>
    </row>
    <row r="3040" spans="1:4" x14ac:dyDescent="0.25">
      <c r="A3040" t="s">
        <v>44632</v>
      </c>
      <c r="B3040" t="s">
        <v>13738</v>
      </c>
      <c r="C3040" t="s">
        <v>64219</v>
      </c>
      <c r="D3040" t="s">
        <v>47873</v>
      </c>
    </row>
    <row r="3041" spans="1:4" x14ac:dyDescent="0.25">
      <c r="A3041" t="s">
        <v>27403</v>
      </c>
      <c r="B3041" t="s">
        <v>27404</v>
      </c>
      <c r="C3041" t="s">
        <v>57535</v>
      </c>
      <c r="D3041" t="s">
        <v>47873</v>
      </c>
    </row>
    <row r="3042" spans="1:4" x14ac:dyDescent="0.25">
      <c r="A3042" t="s">
        <v>42060</v>
      </c>
      <c r="B3042" t="s">
        <v>27404</v>
      </c>
      <c r="C3042" t="s">
        <v>63327</v>
      </c>
      <c r="D3042" t="s">
        <v>47873</v>
      </c>
    </row>
    <row r="3043" spans="1:4" x14ac:dyDescent="0.25">
      <c r="A3043" t="s">
        <v>20778</v>
      </c>
      <c r="B3043" t="s">
        <v>20779</v>
      </c>
      <c r="C3043" t="s">
        <v>55119</v>
      </c>
      <c r="D3043" t="s">
        <v>47873</v>
      </c>
    </row>
    <row r="3044" spans="1:4" x14ac:dyDescent="0.25">
      <c r="A3044" t="s">
        <v>21847</v>
      </c>
      <c r="B3044" t="s">
        <v>21848</v>
      </c>
      <c r="C3044" t="s">
        <v>55505</v>
      </c>
      <c r="D3044" t="s">
        <v>47873</v>
      </c>
    </row>
    <row r="3045" spans="1:4" x14ac:dyDescent="0.25">
      <c r="A3045" t="s">
        <v>22062</v>
      </c>
      <c r="B3045" t="s">
        <v>21848</v>
      </c>
      <c r="C3045" t="s">
        <v>55582</v>
      </c>
      <c r="D3045" t="s">
        <v>47873</v>
      </c>
    </row>
    <row r="3046" spans="1:4" x14ac:dyDescent="0.25">
      <c r="A3046" t="s">
        <v>45149</v>
      </c>
      <c r="B3046" t="s">
        <v>45150</v>
      </c>
      <c r="C3046" t="s">
        <v>64413</v>
      </c>
      <c r="D3046" t="s">
        <v>47873</v>
      </c>
    </row>
    <row r="3047" spans="1:4" x14ac:dyDescent="0.25">
      <c r="A3047" t="s">
        <v>10843</v>
      </c>
      <c r="B3047" t="s">
        <v>10844</v>
      </c>
      <c r="C3047" t="s">
        <v>51474</v>
      </c>
      <c r="D3047" t="s">
        <v>47873</v>
      </c>
    </row>
    <row r="3048" spans="1:4" x14ac:dyDescent="0.25">
      <c r="A3048" t="s">
        <v>26066</v>
      </c>
      <c r="B3048" t="s">
        <v>26067</v>
      </c>
      <c r="C3048" t="s">
        <v>57063</v>
      </c>
      <c r="D3048" t="s">
        <v>47873</v>
      </c>
    </row>
    <row r="3049" spans="1:4" x14ac:dyDescent="0.25">
      <c r="A3049" t="s">
        <v>21281</v>
      </c>
      <c r="B3049" t="s">
        <v>21282</v>
      </c>
      <c r="C3049" t="s">
        <v>55304</v>
      </c>
      <c r="D3049" t="s">
        <v>47873</v>
      </c>
    </row>
    <row r="3050" spans="1:4" x14ac:dyDescent="0.25">
      <c r="A3050" t="s">
        <v>11210</v>
      </c>
      <c r="B3050" t="s">
        <v>11211</v>
      </c>
      <c r="C3050"/>
      <c r="D3050" t="s">
        <v>47880</v>
      </c>
    </row>
    <row r="3051" spans="1:4" x14ac:dyDescent="0.25">
      <c r="A3051" t="s">
        <v>21097</v>
      </c>
      <c r="B3051" t="s">
        <v>21098</v>
      </c>
      <c r="C3051"/>
      <c r="D3051" t="s">
        <v>47880</v>
      </c>
    </row>
    <row r="3052" spans="1:4" x14ac:dyDescent="0.25">
      <c r="A3052" t="s">
        <v>9921</v>
      </c>
      <c r="B3052" t="s">
        <v>9922</v>
      </c>
      <c r="C3052" t="s">
        <v>51148</v>
      </c>
      <c r="D3052" t="s">
        <v>47873</v>
      </c>
    </row>
    <row r="3053" spans="1:4" x14ac:dyDescent="0.25">
      <c r="A3053" t="s">
        <v>42028</v>
      </c>
      <c r="B3053" t="s">
        <v>42029</v>
      </c>
      <c r="C3053" t="s">
        <v>63314</v>
      </c>
      <c r="D3053" t="s">
        <v>47873</v>
      </c>
    </row>
    <row r="3054" spans="1:4" x14ac:dyDescent="0.25">
      <c r="A3054" t="s">
        <v>42574</v>
      </c>
      <c r="B3054" t="s">
        <v>42575</v>
      </c>
      <c r="C3054"/>
      <c r="D3054" t="s">
        <v>47880</v>
      </c>
    </row>
    <row r="3055" spans="1:4" x14ac:dyDescent="0.25">
      <c r="A3055" t="s">
        <v>11841</v>
      </c>
      <c r="B3055" t="s">
        <v>11842</v>
      </c>
      <c r="C3055"/>
      <c r="D3055" t="s">
        <v>47880</v>
      </c>
    </row>
    <row r="3056" spans="1:4" x14ac:dyDescent="0.25">
      <c r="A3056" t="s">
        <v>27194</v>
      </c>
      <c r="B3056" t="s">
        <v>27195</v>
      </c>
      <c r="C3056"/>
      <c r="D3056" t="s">
        <v>47880</v>
      </c>
    </row>
    <row r="3057" spans="1:4" x14ac:dyDescent="0.25">
      <c r="A3057" t="s">
        <v>7488</v>
      </c>
      <c r="B3057" t="s">
        <v>7489</v>
      </c>
      <c r="C3057"/>
      <c r="D3057" t="s">
        <v>47880</v>
      </c>
    </row>
    <row r="3058" spans="1:4" x14ac:dyDescent="0.25">
      <c r="A3058" t="s">
        <v>42930</v>
      </c>
      <c r="B3058" t="s">
        <v>42931</v>
      </c>
      <c r="C3058"/>
      <c r="D3058" t="s">
        <v>47880</v>
      </c>
    </row>
    <row r="3059" spans="1:4" x14ac:dyDescent="0.25">
      <c r="A3059" t="s">
        <v>16517</v>
      </c>
      <c r="B3059" t="s">
        <v>16518</v>
      </c>
      <c r="C3059" t="s">
        <v>53607</v>
      </c>
      <c r="D3059" t="s">
        <v>47873</v>
      </c>
    </row>
    <row r="3060" spans="1:4" x14ac:dyDescent="0.25">
      <c r="A3060" t="s">
        <v>46087</v>
      </c>
      <c r="B3060" t="s">
        <v>46088</v>
      </c>
      <c r="C3060" t="s">
        <v>64739</v>
      </c>
      <c r="D3060" t="s">
        <v>47873</v>
      </c>
    </row>
    <row r="3061" spans="1:4" x14ac:dyDescent="0.25">
      <c r="A3061" t="s">
        <v>37010</v>
      </c>
      <c r="B3061" t="s">
        <v>37011</v>
      </c>
      <c r="C3061" t="s">
        <v>61126</v>
      </c>
      <c r="D3061" t="s">
        <v>47873</v>
      </c>
    </row>
    <row r="3062" spans="1:4" x14ac:dyDescent="0.25">
      <c r="A3062" t="s">
        <v>33337</v>
      </c>
      <c r="B3062" t="s">
        <v>33338</v>
      </c>
      <c r="C3062" t="s">
        <v>59705</v>
      </c>
      <c r="D3062" t="s">
        <v>47873</v>
      </c>
    </row>
    <row r="3063" spans="1:4" x14ac:dyDescent="0.25">
      <c r="A3063" t="s">
        <v>12798</v>
      </c>
      <c r="B3063" t="s">
        <v>12799</v>
      </c>
      <c r="C3063" t="s">
        <v>52203</v>
      </c>
      <c r="D3063" t="s">
        <v>47873</v>
      </c>
    </row>
    <row r="3064" spans="1:4" x14ac:dyDescent="0.25">
      <c r="A3064" t="s">
        <v>8957</v>
      </c>
      <c r="B3064" t="s">
        <v>8958</v>
      </c>
      <c r="C3064" t="s">
        <v>50804</v>
      </c>
      <c r="D3064" t="s">
        <v>47873</v>
      </c>
    </row>
    <row r="3065" spans="1:4" x14ac:dyDescent="0.25">
      <c r="A3065" t="s">
        <v>32305</v>
      </c>
      <c r="B3065" t="s">
        <v>32306</v>
      </c>
      <c r="C3065" t="s">
        <v>59305</v>
      </c>
      <c r="D3065" t="s">
        <v>47873</v>
      </c>
    </row>
    <row r="3066" spans="1:4" x14ac:dyDescent="0.25">
      <c r="A3066" t="s">
        <v>20168</v>
      </c>
      <c r="B3066" t="s">
        <v>20169</v>
      </c>
      <c r="C3066"/>
      <c r="D3066" t="s">
        <v>47880</v>
      </c>
    </row>
    <row r="3067" spans="1:4" x14ac:dyDescent="0.25">
      <c r="A3067" t="s">
        <v>23964</v>
      </c>
      <c r="B3067" t="s">
        <v>23965</v>
      </c>
      <c r="C3067" t="s">
        <v>56295</v>
      </c>
      <c r="D3067" t="s">
        <v>47873</v>
      </c>
    </row>
    <row r="3068" spans="1:4" x14ac:dyDescent="0.25">
      <c r="A3068" t="s">
        <v>46749</v>
      </c>
      <c r="B3068" t="s">
        <v>46750</v>
      </c>
      <c r="C3068" t="s">
        <v>64966</v>
      </c>
      <c r="D3068" t="s">
        <v>47873</v>
      </c>
    </row>
    <row r="3069" spans="1:4" x14ac:dyDescent="0.25">
      <c r="A3069" t="s">
        <v>5155</v>
      </c>
      <c r="B3069" t="s">
        <v>5156</v>
      </c>
      <c r="C3069" t="s">
        <v>49455</v>
      </c>
      <c r="D3069" t="s">
        <v>47873</v>
      </c>
    </row>
    <row r="3070" spans="1:4" x14ac:dyDescent="0.25">
      <c r="A3070" t="s">
        <v>16648</v>
      </c>
      <c r="B3070" t="s">
        <v>16649</v>
      </c>
      <c r="C3070" t="s">
        <v>53656</v>
      </c>
      <c r="D3070" t="s">
        <v>47873</v>
      </c>
    </row>
    <row r="3071" spans="1:4" x14ac:dyDescent="0.25">
      <c r="A3071" t="s">
        <v>34831</v>
      </c>
      <c r="B3071" t="s">
        <v>34832</v>
      </c>
      <c r="C3071" t="s">
        <v>60274</v>
      </c>
      <c r="D3071" t="s">
        <v>47873</v>
      </c>
    </row>
    <row r="3072" spans="1:4" x14ac:dyDescent="0.25">
      <c r="A3072" t="s">
        <v>46583</v>
      </c>
      <c r="B3072" t="s">
        <v>46584</v>
      </c>
      <c r="C3072" t="s">
        <v>64914</v>
      </c>
      <c r="D3072" t="s">
        <v>47873</v>
      </c>
    </row>
    <row r="3073" spans="1:4" x14ac:dyDescent="0.25">
      <c r="A3073" t="s">
        <v>26394</v>
      </c>
      <c r="B3073" t="s">
        <v>26395</v>
      </c>
      <c r="C3073" t="s">
        <v>57183</v>
      </c>
      <c r="D3073" t="s">
        <v>47873</v>
      </c>
    </row>
    <row r="3074" spans="1:4" x14ac:dyDescent="0.25">
      <c r="A3074" t="s">
        <v>24642</v>
      </c>
      <c r="B3074" t="s">
        <v>24643</v>
      </c>
      <c r="C3074" t="s">
        <v>56533</v>
      </c>
      <c r="D3074" t="s">
        <v>47873</v>
      </c>
    </row>
    <row r="3075" spans="1:4" x14ac:dyDescent="0.25">
      <c r="A3075" t="s">
        <v>47865</v>
      </c>
      <c r="B3075" t="s">
        <v>47866</v>
      </c>
      <c r="C3075" t="s">
        <v>65350</v>
      </c>
      <c r="D3075" t="s">
        <v>47873</v>
      </c>
    </row>
    <row r="3076" spans="1:4" x14ac:dyDescent="0.25">
      <c r="A3076" t="s">
        <v>36030</v>
      </c>
      <c r="B3076" t="s">
        <v>36031</v>
      </c>
      <c r="C3076" t="s">
        <v>60727</v>
      </c>
      <c r="D3076" t="s">
        <v>47873</v>
      </c>
    </row>
    <row r="3077" spans="1:4" x14ac:dyDescent="0.25">
      <c r="A3077" t="s">
        <v>1072</v>
      </c>
      <c r="B3077" t="s">
        <v>1073</v>
      </c>
      <c r="C3077" t="s">
        <v>47980</v>
      </c>
      <c r="D3077" t="s">
        <v>47873</v>
      </c>
    </row>
    <row r="3078" spans="1:4" x14ac:dyDescent="0.25">
      <c r="A3078" t="s">
        <v>44340</v>
      </c>
      <c r="B3078" t="s">
        <v>44341</v>
      </c>
      <c r="C3078" t="s">
        <v>64117</v>
      </c>
      <c r="D3078" t="s">
        <v>47873</v>
      </c>
    </row>
    <row r="3079" spans="1:4" x14ac:dyDescent="0.25">
      <c r="A3079" t="s">
        <v>47267</v>
      </c>
      <c r="B3079" t="s">
        <v>47268</v>
      </c>
      <c r="C3079" t="s">
        <v>65153</v>
      </c>
      <c r="D3079" t="s">
        <v>47873</v>
      </c>
    </row>
    <row r="3080" spans="1:4" x14ac:dyDescent="0.25">
      <c r="A3080" t="s">
        <v>45797</v>
      </c>
      <c r="B3080" t="s">
        <v>45798</v>
      </c>
      <c r="C3080" t="s">
        <v>64632</v>
      </c>
      <c r="D3080" t="s">
        <v>47873</v>
      </c>
    </row>
    <row r="3081" spans="1:4" x14ac:dyDescent="0.25">
      <c r="A3081" t="s">
        <v>35419</v>
      </c>
      <c r="B3081" t="s">
        <v>35420</v>
      </c>
      <c r="C3081"/>
      <c r="D3081" t="s">
        <v>47880</v>
      </c>
    </row>
    <row r="3082" spans="1:4" x14ac:dyDescent="0.25">
      <c r="A3082" t="s">
        <v>44203</v>
      </c>
      <c r="B3082" t="s">
        <v>44204</v>
      </c>
      <c r="C3082" t="s">
        <v>64071</v>
      </c>
      <c r="D3082" t="s">
        <v>47873</v>
      </c>
    </row>
    <row r="3083" spans="1:4" x14ac:dyDescent="0.25">
      <c r="A3083" t="s">
        <v>27470</v>
      </c>
      <c r="B3083" t="s">
        <v>27471</v>
      </c>
      <c r="C3083" t="s">
        <v>57562</v>
      </c>
      <c r="D3083" t="s">
        <v>47873</v>
      </c>
    </row>
    <row r="3084" spans="1:4" x14ac:dyDescent="0.25">
      <c r="A3084" t="s">
        <v>30428</v>
      </c>
      <c r="B3084" t="s">
        <v>30429</v>
      </c>
      <c r="C3084" t="s">
        <v>58611</v>
      </c>
      <c r="D3084" t="s">
        <v>47873</v>
      </c>
    </row>
    <row r="3085" spans="1:4" x14ac:dyDescent="0.25">
      <c r="A3085" t="s">
        <v>1370</v>
      </c>
      <c r="B3085" t="s">
        <v>1371</v>
      </c>
      <c r="C3085" t="s">
        <v>48084</v>
      </c>
      <c r="D3085" t="s">
        <v>47873</v>
      </c>
    </row>
    <row r="3086" spans="1:4" x14ac:dyDescent="0.25">
      <c r="A3086" t="s">
        <v>1883</v>
      </c>
      <c r="B3086" t="s">
        <v>1884</v>
      </c>
      <c r="C3086" t="s">
        <v>48260</v>
      </c>
      <c r="D3086" t="s">
        <v>47873</v>
      </c>
    </row>
    <row r="3087" spans="1:4" x14ac:dyDescent="0.25">
      <c r="A3087" t="s">
        <v>30038</v>
      </c>
      <c r="B3087" t="s">
        <v>30039</v>
      </c>
      <c r="C3087" t="s">
        <v>58473</v>
      </c>
      <c r="D3087" t="s">
        <v>47873</v>
      </c>
    </row>
    <row r="3088" spans="1:4" x14ac:dyDescent="0.25">
      <c r="A3088" t="s">
        <v>13459</v>
      </c>
      <c r="B3088" t="s">
        <v>13460</v>
      </c>
      <c r="C3088" t="s">
        <v>52459</v>
      </c>
      <c r="D3088" t="s">
        <v>47873</v>
      </c>
    </row>
    <row r="3089" spans="1:4" x14ac:dyDescent="0.25">
      <c r="A3089" t="s">
        <v>25693</v>
      </c>
      <c r="B3089" t="s">
        <v>25694</v>
      </c>
      <c r="C3089" t="s">
        <v>56927</v>
      </c>
      <c r="D3089" t="s">
        <v>47873</v>
      </c>
    </row>
    <row r="3090" spans="1:4" x14ac:dyDescent="0.25">
      <c r="A3090" t="s">
        <v>9472</v>
      </c>
      <c r="B3090" t="s">
        <v>9473</v>
      </c>
      <c r="C3090" t="s">
        <v>50985</v>
      </c>
      <c r="D3090" t="s">
        <v>47873</v>
      </c>
    </row>
    <row r="3091" spans="1:4" x14ac:dyDescent="0.25">
      <c r="A3091" t="s">
        <v>9891</v>
      </c>
      <c r="B3091" t="s">
        <v>9892</v>
      </c>
      <c r="C3091" t="s">
        <v>51138</v>
      </c>
      <c r="D3091" t="s">
        <v>47873</v>
      </c>
    </row>
    <row r="3092" spans="1:4" x14ac:dyDescent="0.25">
      <c r="A3092" t="s">
        <v>26685</v>
      </c>
      <c r="B3092" t="s">
        <v>26686</v>
      </c>
      <c r="C3092" t="s">
        <v>57285</v>
      </c>
      <c r="D3092" t="s">
        <v>47873</v>
      </c>
    </row>
    <row r="3093" spans="1:4" x14ac:dyDescent="0.25">
      <c r="A3093" t="s">
        <v>11590</v>
      </c>
      <c r="B3093" t="s">
        <v>11591</v>
      </c>
      <c r="C3093" t="s">
        <v>51743</v>
      </c>
      <c r="D3093" t="s">
        <v>47873</v>
      </c>
    </row>
    <row r="3094" spans="1:4" x14ac:dyDescent="0.25">
      <c r="A3094" t="s">
        <v>30287</v>
      </c>
      <c r="B3094" t="s">
        <v>30288</v>
      </c>
      <c r="C3094" t="s">
        <v>58567</v>
      </c>
      <c r="D3094" t="s">
        <v>47873</v>
      </c>
    </row>
    <row r="3095" spans="1:4" x14ac:dyDescent="0.25">
      <c r="A3095" t="s">
        <v>10189</v>
      </c>
      <c r="B3095" t="s">
        <v>10190</v>
      </c>
      <c r="C3095" t="s">
        <v>51246</v>
      </c>
      <c r="D3095" t="s">
        <v>47873</v>
      </c>
    </row>
    <row r="3096" spans="1:4" x14ac:dyDescent="0.25">
      <c r="A3096" t="s">
        <v>6623</v>
      </c>
      <c r="B3096" t="s">
        <v>6624</v>
      </c>
      <c r="C3096" t="s">
        <v>49970</v>
      </c>
      <c r="D3096" t="s">
        <v>47873</v>
      </c>
    </row>
    <row r="3097" spans="1:4" x14ac:dyDescent="0.25">
      <c r="A3097" t="s">
        <v>15102</v>
      </c>
      <c r="B3097" t="s">
        <v>6624</v>
      </c>
      <c r="C3097" t="s">
        <v>53087</v>
      </c>
      <c r="D3097" t="s">
        <v>47873</v>
      </c>
    </row>
    <row r="3098" spans="1:4" x14ac:dyDescent="0.25">
      <c r="A3098" t="s">
        <v>23356</v>
      </c>
      <c r="B3098" t="s">
        <v>23357</v>
      </c>
      <c r="C3098"/>
      <c r="D3098" t="s">
        <v>47880</v>
      </c>
    </row>
    <row r="3099" spans="1:4" x14ac:dyDescent="0.25">
      <c r="A3099" t="s">
        <v>34154</v>
      </c>
      <c r="B3099" t="s">
        <v>34155</v>
      </c>
      <c r="C3099" t="s">
        <v>60017</v>
      </c>
      <c r="D3099" t="s">
        <v>47873</v>
      </c>
    </row>
    <row r="3100" spans="1:4" x14ac:dyDescent="0.25">
      <c r="A3100" t="s">
        <v>11367</v>
      </c>
      <c r="B3100" t="s">
        <v>11368</v>
      </c>
      <c r="C3100" t="s">
        <v>51665</v>
      </c>
      <c r="D3100" t="s">
        <v>47873</v>
      </c>
    </row>
    <row r="3101" spans="1:4" x14ac:dyDescent="0.25">
      <c r="A3101" t="s">
        <v>26018</v>
      </c>
      <c r="B3101" t="s">
        <v>26019</v>
      </c>
      <c r="C3101" t="s">
        <v>57052</v>
      </c>
      <c r="D3101" t="s">
        <v>47873</v>
      </c>
    </row>
    <row r="3102" spans="1:4" x14ac:dyDescent="0.25">
      <c r="A3102" t="s">
        <v>31804</v>
      </c>
      <c r="B3102" t="s">
        <v>31805</v>
      </c>
      <c r="C3102" t="s">
        <v>59113</v>
      </c>
      <c r="D3102" t="s">
        <v>47873</v>
      </c>
    </row>
    <row r="3103" spans="1:4" x14ac:dyDescent="0.25">
      <c r="A3103" t="s">
        <v>11919</v>
      </c>
      <c r="B3103" t="s">
        <v>11920</v>
      </c>
      <c r="C3103"/>
      <c r="D3103" t="s">
        <v>47880</v>
      </c>
    </row>
    <row r="3104" spans="1:4" x14ac:dyDescent="0.25">
      <c r="A3104" t="s">
        <v>16339</v>
      </c>
      <c r="B3104" t="s">
        <v>11920</v>
      </c>
      <c r="C3104"/>
      <c r="D3104" t="s">
        <v>47880</v>
      </c>
    </row>
    <row r="3105" spans="1:4" x14ac:dyDescent="0.25">
      <c r="A3105" t="s">
        <v>45248</v>
      </c>
      <c r="B3105" t="s">
        <v>45249</v>
      </c>
      <c r="C3105" t="s">
        <v>64445</v>
      </c>
      <c r="D3105" t="s">
        <v>47873</v>
      </c>
    </row>
    <row r="3106" spans="1:4" x14ac:dyDescent="0.25">
      <c r="A3106" t="s">
        <v>38964</v>
      </c>
      <c r="B3106" t="s">
        <v>38965</v>
      </c>
      <c r="C3106"/>
      <c r="D3106" t="s">
        <v>47880</v>
      </c>
    </row>
    <row r="3107" spans="1:4" x14ac:dyDescent="0.25">
      <c r="A3107" t="s">
        <v>25745</v>
      </c>
      <c r="B3107" t="s">
        <v>25746</v>
      </c>
      <c r="C3107" t="s">
        <v>56944</v>
      </c>
      <c r="D3107" t="s">
        <v>47873</v>
      </c>
    </row>
    <row r="3108" spans="1:4" x14ac:dyDescent="0.25">
      <c r="A3108" t="s">
        <v>16030</v>
      </c>
      <c r="B3108" t="s">
        <v>16031</v>
      </c>
      <c r="C3108" t="s">
        <v>53425</v>
      </c>
      <c r="D3108" t="s">
        <v>47873</v>
      </c>
    </row>
    <row r="3109" spans="1:4" x14ac:dyDescent="0.25">
      <c r="A3109" t="s">
        <v>43819</v>
      </c>
      <c r="B3109" t="s">
        <v>43820</v>
      </c>
      <c r="C3109" t="s">
        <v>63946</v>
      </c>
      <c r="D3109" t="s">
        <v>47873</v>
      </c>
    </row>
    <row r="3110" spans="1:4" x14ac:dyDescent="0.25">
      <c r="A3110" t="s">
        <v>41027</v>
      </c>
      <c r="B3110" t="s">
        <v>41028</v>
      </c>
      <c r="C3110" t="s">
        <v>62868</v>
      </c>
      <c r="D3110" t="s">
        <v>47873</v>
      </c>
    </row>
    <row r="3111" spans="1:4" x14ac:dyDescent="0.25">
      <c r="A3111" t="s">
        <v>32337</v>
      </c>
      <c r="B3111" t="s">
        <v>32338</v>
      </c>
      <c r="C3111" t="s">
        <v>59316</v>
      </c>
      <c r="D3111" t="s">
        <v>47873</v>
      </c>
    </row>
    <row r="3112" spans="1:4" x14ac:dyDescent="0.25">
      <c r="A3112" t="s">
        <v>44847</v>
      </c>
      <c r="B3112" t="s">
        <v>44848</v>
      </c>
      <c r="C3112" t="s">
        <v>64308</v>
      </c>
      <c r="D3112" t="s">
        <v>47873</v>
      </c>
    </row>
    <row r="3113" spans="1:4" x14ac:dyDescent="0.25">
      <c r="A3113" t="s">
        <v>17578</v>
      </c>
      <c r="B3113" t="s">
        <v>17579</v>
      </c>
      <c r="C3113" t="s">
        <v>53994</v>
      </c>
      <c r="D3113" t="s">
        <v>47873</v>
      </c>
    </row>
    <row r="3114" spans="1:4" x14ac:dyDescent="0.25">
      <c r="A3114" t="s">
        <v>46205</v>
      </c>
      <c r="B3114" t="s">
        <v>46206</v>
      </c>
      <c r="C3114" t="s">
        <v>64776</v>
      </c>
      <c r="D3114" t="s">
        <v>47873</v>
      </c>
    </row>
    <row r="3115" spans="1:4" x14ac:dyDescent="0.25">
      <c r="A3115" t="s">
        <v>3318</v>
      </c>
      <c r="B3115" t="s">
        <v>3319</v>
      </c>
      <c r="C3115" t="s">
        <v>48761</v>
      </c>
      <c r="D3115" t="s">
        <v>47873</v>
      </c>
    </row>
    <row r="3116" spans="1:4" x14ac:dyDescent="0.25">
      <c r="A3116" t="s">
        <v>22484</v>
      </c>
      <c r="B3116" t="s">
        <v>22485</v>
      </c>
      <c r="C3116" t="s">
        <v>55738</v>
      </c>
      <c r="D3116" t="s">
        <v>47873</v>
      </c>
    </row>
    <row r="3117" spans="1:4" x14ac:dyDescent="0.25">
      <c r="A3117" t="s">
        <v>34921</v>
      </c>
      <c r="B3117" t="s">
        <v>34922</v>
      </c>
      <c r="C3117" t="s">
        <v>60302</v>
      </c>
      <c r="D3117" t="s">
        <v>47873</v>
      </c>
    </row>
    <row r="3118" spans="1:4" x14ac:dyDescent="0.25">
      <c r="A3118" t="s">
        <v>23735</v>
      </c>
      <c r="B3118" t="s">
        <v>23736</v>
      </c>
      <c r="C3118" t="s">
        <v>56205</v>
      </c>
      <c r="D3118" t="s">
        <v>47873</v>
      </c>
    </row>
    <row r="3119" spans="1:4" x14ac:dyDescent="0.25">
      <c r="A3119" t="s">
        <v>45519</v>
      </c>
      <c r="B3119" t="s">
        <v>45520</v>
      </c>
      <c r="C3119" t="s">
        <v>64539</v>
      </c>
      <c r="D3119" t="s">
        <v>47873</v>
      </c>
    </row>
    <row r="3120" spans="1:4" x14ac:dyDescent="0.25">
      <c r="A3120" t="s">
        <v>8323</v>
      </c>
      <c r="B3120" t="s">
        <v>8324</v>
      </c>
      <c r="C3120" t="s">
        <v>50595</v>
      </c>
      <c r="D3120" t="s">
        <v>47873</v>
      </c>
    </row>
    <row r="3121" spans="1:4" x14ac:dyDescent="0.25">
      <c r="A3121" t="s">
        <v>3472</v>
      </c>
      <c r="B3121" t="s">
        <v>3473</v>
      </c>
      <c r="C3121" t="s">
        <v>48819</v>
      </c>
      <c r="D3121" t="s">
        <v>47873</v>
      </c>
    </row>
    <row r="3122" spans="1:4" x14ac:dyDescent="0.25">
      <c r="A3122" t="s">
        <v>30849</v>
      </c>
      <c r="B3122" t="s">
        <v>30850</v>
      </c>
      <c r="C3122" t="s">
        <v>58763</v>
      </c>
      <c r="D3122" t="s">
        <v>47873</v>
      </c>
    </row>
    <row r="3123" spans="1:4" x14ac:dyDescent="0.25">
      <c r="A3123" t="s">
        <v>5307</v>
      </c>
      <c r="B3123" t="s">
        <v>5308</v>
      </c>
      <c r="C3123" t="s">
        <v>49509</v>
      </c>
      <c r="D3123" t="s">
        <v>47873</v>
      </c>
    </row>
    <row r="3124" spans="1:4" x14ac:dyDescent="0.25">
      <c r="A3124" t="s">
        <v>3653</v>
      </c>
      <c r="B3124" t="s">
        <v>3654</v>
      </c>
      <c r="C3124" t="s">
        <v>48885</v>
      </c>
      <c r="D3124" t="s">
        <v>47873</v>
      </c>
    </row>
    <row r="3125" spans="1:4" x14ac:dyDescent="0.25">
      <c r="A3125" t="s">
        <v>5729</v>
      </c>
      <c r="B3125" t="s">
        <v>5730</v>
      </c>
      <c r="C3125" t="s">
        <v>49644</v>
      </c>
      <c r="D3125" t="s">
        <v>47873</v>
      </c>
    </row>
    <row r="3126" spans="1:4" x14ac:dyDescent="0.25">
      <c r="A3126" t="s">
        <v>14064</v>
      </c>
      <c r="B3126" t="s">
        <v>14065</v>
      </c>
      <c r="C3126" t="s">
        <v>52695</v>
      </c>
      <c r="D3126" t="s">
        <v>47873</v>
      </c>
    </row>
    <row r="3127" spans="1:4" x14ac:dyDescent="0.25">
      <c r="A3127" t="s">
        <v>28836</v>
      </c>
      <c r="B3127" t="s">
        <v>28837</v>
      </c>
      <c r="C3127" t="s">
        <v>58045</v>
      </c>
      <c r="D3127" t="s">
        <v>47873</v>
      </c>
    </row>
    <row r="3128" spans="1:4" x14ac:dyDescent="0.25">
      <c r="A3128" t="s">
        <v>4384</v>
      </c>
      <c r="B3128" t="s">
        <v>4385</v>
      </c>
      <c r="C3128" t="s">
        <v>49172</v>
      </c>
      <c r="D3128" t="s">
        <v>47873</v>
      </c>
    </row>
    <row r="3129" spans="1:4" x14ac:dyDescent="0.25">
      <c r="A3129" t="s">
        <v>24932</v>
      </c>
      <c r="B3129" t="s">
        <v>24933</v>
      </c>
      <c r="C3129" t="s">
        <v>56646</v>
      </c>
      <c r="D3129" t="s">
        <v>47873</v>
      </c>
    </row>
    <row r="3130" spans="1:4" x14ac:dyDescent="0.25">
      <c r="A3130" t="s">
        <v>44442</v>
      </c>
      <c r="B3130" t="s">
        <v>44443</v>
      </c>
      <c r="C3130"/>
      <c r="D3130" t="s">
        <v>47880</v>
      </c>
    </row>
    <row r="3131" spans="1:4" x14ac:dyDescent="0.25">
      <c r="A3131" t="s">
        <v>4240</v>
      </c>
      <c r="B3131" t="s">
        <v>4241</v>
      </c>
      <c r="C3131" t="s">
        <v>49117</v>
      </c>
      <c r="D3131" t="s">
        <v>47873</v>
      </c>
    </row>
    <row r="3132" spans="1:4" x14ac:dyDescent="0.25">
      <c r="A3132" t="s">
        <v>34713</v>
      </c>
      <c r="B3132" t="s">
        <v>34714</v>
      </c>
      <c r="C3132" t="s">
        <v>60229</v>
      </c>
      <c r="D3132" t="s">
        <v>47873</v>
      </c>
    </row>
    <row r="3133" spans="1:4" x14ac:dyDescent="0.25">
      <c r="A3133" t="s">
        <v>19460</v>
      </c>
      <c r="B3133" t="s">
        <v>19461</v>
      </c>
      <c r="C3133" t="s">
        <v>54668</v>
      </c>
      <c r="D3133" t="s">
        <v>47873</v>
      </c>
    </row>
    <row r="3134" spans="1:4" x14ac:dyDescent="0.25">
      <c r="A3134" t="s">
        <v>7538</v>
      </c>
      <c r="B3134" t="s">
        <v>7539</v>
      </c>
      <c r="C3134"/>
      <c r="D3134" t="s">
        <v>47880</v>
      </c>
    </row>
    <row r="3135" spans="1:4" x14ac:dyDescent="0.25">
      <c r="A3135" t="s">
        <v>23501</v>
      </c>
      <c r="B3135" t="s">
        <v>23502</v>
      </c>
      <c r="C3135" t="s">
        <v>56110</v>
      </c>
      <c r="D3135" t="s">
        <v>47873</v>
      </c>
    </row>
    <row r="3136" spans="1:4" x14ac:dyDescent="0.25">
      <c r="A3136" t="s">
        <v>15181</v>
      </c>
      <c r="B3136" t="s">
        <v>15182</v>
      </c>
      <c r="C3136" t="s">
        <v>53118</v>
      </c>
      <c r="D3136" t="s">
        <v>47873</v>
      </c>
    </row>
    <row r="3137" spans="1:4" x14ac:dyDescent="0.25">
      <c r="A3137" t="s">
        <v>43230</v>
      </c>
      <c r="B3137" t="s">
        <v>43231</v>
      </c>
      <c r="C3137" t="s">
        <v>63744</v>
      </c>
      <c r="D3137" t="s">
        <v>47873</v>
      </c>
    </row>
    <row r="3138" spans="1:4" x14ac:dyDescent="0.25">
      <c r="A3138" t="s">
        <v>43971</v>
      </c>
      <c r="B3138" t="s">
        <v>43972</v>
      </c>
      <c r="C3138" t="s">
        <v>63985</v>
      </c>
      <c r="D3138" t="s">
        <v>47873</v>
      </c>
    </row>
    <row r="3139" spans="1:4" x14ac:dyDescent="0.25">
      <c r="A3139" t="s">
        <v>5610</v>
      </c>
      <c r="B3139" t="s">
        <v>5611</v>
      </c>
      <c r="C3139"/>
      <c r="D3139" t="s">
        <v>47880</v>
      </c>
    </row>
    <row r="3140" spans="1:4" x14ac:dyDescent="0.25">
      <c r="A3140" t="s">
        <v>7228</v>
      </c>
      <c r="B3140" t="s">
        <v>7229</v>
      </c>
      <c r="C3140"/>
      <c r="D3140" t="s">
        <v>47880</v>
      </c>
    </row>
    <row r="3141" spans="1:4" x14ac:dyDescent="0.25">
      <c r="A3141" t="s">
        <v>12388</v>
      </c>
      <c r="B3141" t="s">
        <v>12389</v>
      </c>
      <c r="C3141"/>
      <c r="D3141" t="s">
        <v>47880</v>
      </c>
    </row>
    <row r="3142" spans="1:4" x14ac:dyDescent="0.25">
      <c r="A3142" t="s">
        <v>45702</v>
      </c>
      <c r="B3142" t="s">
        <v>45703</v>
      </c>
      <c r="C3142"/>
      <c r="D3142" t="s">
        <v>47880</v>
      </c>
    </row>
    <row r="3143" spans="1:4" x14ac:dyDescent="0.25">
      <c r="A3143" t="s">
        <v>6110</v>
      </c>
      <c r="B3143" t="s">
        <v>6111</v>
      </c>
      <c r="C3143" t="s">
        <v>49794</v>
      </c>
      <c r="D3143" t="s">
        <v>47873</v>
      </c>
    </row>
    <row r="3144" spans="1:4" x14ac:dyDescent="0.25">
      <c r="A3144" t="s">
        <v>28411</v>
      </c>
      <c r="B3144" t="s">
        <v>28412</v>
      </c>
      <c r="C3144" t="s">
        <v>57895</v>
      </c>
      <c r="D3144" t="s">
        <v>47873</v>
      </c>
    </row>
    <row r="3145" spans="1:4" x14ac:dyDescent="0.25">
      <c r="A3145" t="s">
        <v>12946</v>
      </c>
      <c r="B3145" t="s">
        <v>12947</v>
      </c>
      <c r="C3145" t="s">
        <v>52269</v>
      </c>
      <c r="D3145" t="s">
        <v>47873</v>
      </c>
    </row>
    <row r="3146" spans="1:4" x14ac:dyDescent="0.25">
      <c r="A3146" t="s">
        <v>42762</v>
      </c>
      <c r="B3146" t="s">
        <v>42763</v>
      </c>
      <c r="C3146" t="s">
        <v>63577</v>
      </c>
      <c r="D3146" t="s">
        <v>47873</v>
      </c>
    </row>
    <row r="3147" spans="1:4" x14ac:dyDescent="0.25">
      <c r="A3147" t="s">
        <v>16955</v>
      </c>
      <c r="B3147" t="s">
        <v>16956</v>
      </c>
      <c r="C3147" t="s">
        <v>53773</v>
      </c>
      <c r="D3147" t="s">
        <v>47873</v>
      </c>
    </row>
    <row r="3148" spans="1:4" x14ac:dyDescent="0.25">
      <c r="A3148" t="s">
        <v>4098</v>
      </c>
      <c r="B3148" t="s">
        <v>4099</v>
      </c>
      <c r="C3148" t="s">
        <v>49061</v>
      </c>
      <c r="D3148" t="s">
        <v>47873</v>
      </c>
    </row>
    <row r="3149" spans="1:4" x14ac:dyDescent="0.25">
      <c r="A3149" t="s">
        <v>4196</v>
      </c>
      <c r="B3149" t="s">
        <v>4197</v>
      </c>
      <c r="C3149" t="s">
        <v>49104</v>
      </c>
      <c r="D3149" t="s">
        <v>47873</v>
      </c>
    </row>
    <row r="3150" spans="1:4" x14ac:dyDescent="0.25">
      <c r="A3150" t="s">
        <v>2438</v>
      </c>
      <c r="B3150" t="s">
        <v>2439</v>
      </c>
      <c r="C3150" t="s">
        <v>48447</v>
      </c>
      <c r="D3150" t="s">
        <v>47873</v>
      </c>
    </row>
    <row r="3151" spans="1:4" x14ac:dyDescent="0.25">
      <c r="A3151" t="s">
        <v>10657</v>
      </c>
      <c r="B3151" t="s">
        <v>10658</v>
      </c>
      <c r="C3151" t="s">
        <v>51406</v>
      </c>
      <c r="D3151" t="s">
        <v>47873</v>
      </c>
    </row>
    <row r="3152" spans="1:4" x14ac:dyDescent="0.25">
      <c r="A3152" t="s">
        <v>31047</v>
      </c>
      <c r="B3152" t="s">
        <v>31048</v>
      </c>
      <c r="C3152" t="s">
        <v>58845</v>
      </c>
      <c r="D3152" t="s">
        <v>47873</v>
      </c>
    </row>
    <row r="3153" spans="1:4" x14ac:dyDescent="0.25">
      <c r="A3153" t="s">
        <v>23679</v>
      </c>
      <c r="B3153" t="s">
        <v>23680</v>
      </c>
      <c r="C3153" t="s">
        <v>56180</v>
      </c>
      <c r="D3153" t="s">
        <v>47873</v>
      </c>
    </row>
    <row r="3154" spans="1:4" x14ac:dyDescent="0.25">
      <c r="A3154" t="s">
        <v>3248</v>
      </c>
      <c r="B3154" t="s">
        <v>3249</v>
      </c>
      <c r="C3154" t="s">
        <v>48736</v>
      </c>
      <c r="D3154" t="s">
        <v>47873</v>
      </c>
    </row>
    <row r="3155" spans="1:4" x14ac:dyDescent="0.25">
      <c r="A3155" t="s">
        <v>43951</v>
      </c>
      <c r="B3155" t="s">
        <v>43952</v>
      </c>
      <c r="C3155" t="s">
        <v>63981</v>
      </c>
      <c r="D3155" t="s">
        <v>47873</v>
      </c>
    </row>
    <row r="3156" spans="1:4" x14ac:dyDescent="0.25">
      <c r="A3156" t="s">
        <v>30647</v>
      </c>
      <c r="B3156" t="s">
        <v>30648</v>
      </c>
      <c r="C3156" t="s">
        <v>58690</v>
      </c>
      <c r="D3156" t="s">
        <v>47873</v>
      </c>
    </row>
    <row r="3157" spans="1:4" x14ac:dyDescent="0.25">
      <c r="A3157" t="s">
        <v>7701</v>
      </c>
      <c r="B3157" t="s">
        <v>7702</v>
      </c>
      <c r="C3157"/>
      <c r="D3157" t="s">
        <v>47880</v>
      </c>
    </row>
    <row r="3158" spans="1:4" x14ac:dyDescent="0.25">
      <c r="A3158" t="s">
        <v>46010</v>
      </c>
      <c r="B3158" t="s">
        <v>46011</v>
      </c>
      <c r="C3158" t="s">
        <v>64711</v>
      </c>
      <c r="D3158" t="s">
        <v>47873</v>
      </c>
    </row>
    <row r="3159" spans="1:4" x14ac:dyDescent="0.25">
      <c r="A3159" t="s">
        <v>46793</v>
      </c>
      <c r="B3159" t="s">
        <v>46794</v>
      </c>
      <c r="C3159"/>
      <c r="D3159" t="s">
        <v>47880</v>
      </c>
    </row>
    <row r="3160" spans="1:4" x14ac:dyDescent="0.25">
      <c r="A3160" t="s">
        <v>13859</v>
      </c>
      <c r="B3160" t="s">
        <v>13860</v>
      </c>
      <c r="C3160" t="s">
        <v>52613</v>
      </c>
      <c r="D3160" t="s">
        <v>47873</v>
      </c>
    </row>
    <row r="3161" spans="1:4" x14ac:dyDescent="0.25">
      <c r="A3161" t="s">
        <v>28948</v>
      </c>
      <c r="B3161" t="s">
        <v>28949</v>
      </c>
      <c r="C3161" t="s">
        <v>58086</v>
      </c>
      <c r="D3161" t="s">
        <v>47873</v>
      </c>
    </row>
    <row r="3162" spans="1:4" x14ac:dyDescent="0.25">
      <c r="A3162" t="s">
        <v>18110</v>
      </c>
      <c r="B3162" t="s">
        <v>18111</v>
      </c>
      <c r="C3162" t="s">
        <v>54188</v>
      </c>
      <c r="D3162" t="s">
        <v>47873</v>
      </c>
    </row>
    <row r="3163" spans="1:4" x14ac:dyDescent="0.25">
      <c r="A3163" t="s">
        <v>29297</v>
      </c>
      <c r="B3163" t="s">
        <v>18111</v>
      </c>
      <c r="C3163" t="s">
        <v>58214</v>
      </c>
      <c r="D3163" t="s">
        <v>47873</v>
      </c>
    </row>
    <row r="3164" spans="1:4" x14ac:dyDescent="0.25">
      <c r="A3164" t="s">
        <v>35655</v>
      </c>
      <c r="B3164" t="s">
        <v>35656</v>
      </c>
      <c r="C3164" t="s">
        <v>60586</v>
      </c>
      <c r="D3164" t="s">
        <v>47873</v>
      </c>
    </row>
    <row r="3165" spans="1:4" x14ac:dyDescent="0.25">
      <c r="A3165" t="s">
        <v>4380</v>
      </c>
      <c r="B3165" t="s">
        <v>4381</v>
      </c>
      <c r="C3165" t="s">
        <v>49170</v>
      </c>
      <c r="D3165" t="s">
        <v>47873</v>
      </c>
    </row>
    <row r="3166" spans="1:4" x14ac:dyDescent="0.25">
      <c r="A3166" t="s">
        <v>30967</v>
      </c>
      <c r="B3166" t="s">
        <v>30968</v>
      </c>
      <c r="C3166" t="s">
        <v>58811</v>
      </c>
      <c r="D3166" t="s">
        <v>47873</v>
      </c>
    </row>
    <row r="3167" spans="1:4" x14ac:dyDescent="0.25">
      <c r="A3167" t="s">
        <v>11440</v>
      </c>
      <c r="B3167" t="s">
        <v>11441</v>
      </c>
      <c r="C3167" t="s">
        <v>51686</v>
      </c>
      <c r="D3167" t="s">
        <v>47873</v>
      </c>
    </row>
    <row r="3168" spans="1:4" x14ac:dyDescent="0.25">
      <c r="A3168" t="s">
        <v>22298</v>
      </c>
      <c r="B3168" t="s">
        <v>22299</v>
      </c>
      <c r="C3168" t="s">
        <v>55676</v>
      </c>
      <c r="D3168" t="s">
        <v>47873</v>
      </c>
    </row>
    <row r="3169" spans="1:4" x14ac:dyDescent="0.25">
      <c r="A3169" t="s">
        <v>19262</v>
      </c>
      <c r="B3169" t="s">
        <v>19263</v>
      </c>
      <c r="C3169" t="s">
        <v>54599</v>
      </c>
      <c r="D3169" t="s">
        <v>47873</v>
      </c>
    </row>
    <row r="3170" spans="1:4" x14ac:dyDescent="0.25">
      <c r="A3170" t="s">
        <v>6253</v>
      </c>
      <c r="B3170" t="s">
        <v>6254</v>
      </c>
      <c r="C3170" t="s">
        <v>49839</v>
      </c>
      <c r="D3170" t="s">
        <v>47873</v>
      </c>
    </row>
    <row r="3171" spans="1:4" x14ac:dyDescent="0.25">
      <c r="A3171" t="s">
        <v>11046</v>
      </c>
      <c r="B3171" t="s">
        <v>11047</v>
      </c>
      <c r="C3171" t="s">
        <v>51549</v>
      </c>
      <c r="D3171" t="s">
        <v>47873</v>
      </c>
    </row>
    <row r="3172" spans="1:4" x14ac:dyDescent="0.25">
      <c r="A3172" t="s">
        <v>24196</v>
      </c>
      <c r="B3172" t="s">
        <v>24197</v>
      </c>
      <c r="C3172" t="s">
        <v>56373</v>
      </c>
      <c r="D3172" t="s">
        <v>47873</v>
      </c>
    </row>
    <row r="3173" spans="1:4" x14ac:dyDescent="0.25">
      <c r="A3173" t="s">
        <v>874</v>
      </c>
      <c r="B3173" t="s">
        <v>875</v>
      </c>
      <c r="C3173" t="s">
        <v>47912</v>
      </c>
      <c r="D3173" t="s">
        <v>47873</v>
      </c>
    </row>
    <row r="3174" spans="1:4" x14ac:dyDescent="0.25">
      <c r="A3174" t="s">
        <v>19272</v>
      </c>
      <c r="B3174" t="s">
        <v>19273</v>
      </c>
      <c r="C3174" t="s">
        <v>54604</v>
      </c>
      <c r="D3174" t="s">
        <v>47873</v>
      </c>
    </row>
    <row r="3175" spans="1:4" x14ac:dyDescent="0.25">
      <c r="A3175" t="s">
        <v>47753</v>
      </c>
      <c r="B3175" t="s">
        <v>47754</v>
      </c>
      <c r="C3175" t="s">
        <v>65310</v>
      </c>
      <c r="D3175" t="s">
        <v>47873</v>
      </c>
    </row>
    <row r="3176" spans="1:4" x14ac:dyDescent="0.25">
      <c r="A3176" t="s">
        <v>1847</v>
      </c>
      <c r="B3176" t="s">
        <v>1848</v>
      </c>
      <c r="C3176" t="s">
        <v>48248</v>
      </c>
      <c r="D3176" t="s">
        <v>47873</v>
      </c>
    </row>
    <row r="3177" spans="1:4" x14ac:dyDescent="0.25">
      <c r="A3177" t="s">
        <v>21019</v>
      </c>
      <c r="B3177" t="s">
        <v>21020</v>
      </c>
      <c r="C3177" t="s">
        <v>55209</v>
      </c>
      <c r="D3177" t="s">
        <v>47873</v>
      </c>
    </row>
    <row r="3178" spans="1:4" x14ac:dyDescent="0.25">
      <c r="A3178" t="s">
        <v>43692</v>
      </c>
      <c r="B3178" t="s">
        <v>43693</v>
      </c>
      <c r="C3178" t="s">
        <v>63902</v>
      </c>
      <c r="D3178" t="s">
        <v>47873</v>
      </c>
    </row>
    <row r="3179" spans="1:4" x14ac:dyDescent="0.25">
      <c r="A3179" t="s">
        <v>45112</v>
      </c>
      <c r="B3179" t="s">
        <v>45113</v>
      </c>
      <c r="C3179" t="s">
        <v>64397</v>
      </c>
      <c r="D3179" t="s">
        <v>47873</v>
      </c>
    </row>
    <row r="3180" spans="1:4" x14ac:dyDescent="0.25">
      <c r="A3180" t="s">
        <v>34148</v>
      </c>
      <c r="B3180" t="s">
        <v>34149</v>
      </c>
      <c r="C3180" t="s">
        <v>60015</v>
      </c>
      <c r="D3180" t="s">
        <v>47873</v>
      </c>
    </row>
    <row r="3181" spans="1:4" x14ac:dyDescent="0.25">
      <c r="A3181" t="s">
        <v>45171</v>
      </c>
      <c r="B3181" t="s">
        <v>45172</v>
      </c>
      <c r="C3181" t="s">
        <v>64419</v>
      </c>
      <c r="D3181" t="s">
        <v>47873</v>
      </c>
    </row>
    <row r="3182" spans="1:4" x14ac:dyDescent="0.25">
      <c r="A3182" t="s">
        <v>29220</v>
      </c>
      <c r="B3182" t="s">
        <v>29221</v>
      </c>
      <c r="C3182" t="s">
        <v>58187</v>
      </c>
      <c r="D3182" t="s">
        <v>47873</v>
      </c>
    </row>
    <row r="3183" spans="1:4" x14ac:dyDescent="0.25">
      <c r="A3183" t="s">
        <v>45615</v>
      </c>
      <c r="B3183" t="s">
        <v>45616</v>
      </c>
      <c r="C3183" t="s">
        <v>64571</v>
      </c>
      <c r="D3183" t="s">
        <v>47873</v>
      </c>
    </row>
    <row r="3184" spans="1:4" x14ac:dyDescent="0.25">
      <c r="A3184" t="s">
        <v>43647</v>
      </c>
      <c r="B3184" t="s">
        <v>43648</v>
      </c>
      <c r="C3184" t="s">
        <v>63883</v>
      </c>
      <c r="D3184" t="s">
        <v>47873</v>
      </c>
    </row>
    <row r="3185" spans="1:4" x14ac:dyDescent="0.25">
      <c r="A3185" t="s">
        <v>3045</v>
      </c>
      <c r="B3185" t="s">
        <v>3046</v>
      </c>
      <c r="C3185" t="s">
        <v>48661</v>
      </c>
      <c r="D3185" t="s">
        <v>47873</v>
      </c>
    </row>
    <row r="3186" spans="1:4" x14ac:dyDescent="0.25">
      <c r="A3186" t="s">
        <v>21537</v>
      </c>
      <c r="B3186" t="s">
        <v>21538</v>
      </c>
      <c r="C3186" t="s">
        <v>55396</v>
      </c>
      <c r="D3186" t="s">
        <v>47873</v>
      </c>
    </row>
    <row r="3187" spans="1:4" x14ac:dyDescent="0.25">
      <c r="A3187" t="s">
        <v>42606</v>
      </c>
      <c r="B3187" t="s">
        <v>42607</v>
      </c>
      <c r="C3187" t="s">
        <v>63523</v>
      </c>
      <c r="D3187" t="s">
        <v>47873</v>
      </c>
    </row>
    <row r="3188" spans="1:4" x14ac:dyDescent="0.25">
      <c r="A3188" t="s">
        <v>1012</v>
      </c>
      <c r="B3188" t="s">
        <v>1013</v>
      </c>
      <c r="C3188" t="s">
        <v>47957</v>
      </c>
      <c r="D3188" t="s">
        <v>47873</v>
      </c>
    </row>
    <row r="3189" spans="1:4" x14ac:dyDescent="0.25">
      <c r="A3189" t="s">
        <v>24813</v>
      </c>
      <c r="B3189" t="s">
        <v>24814</v>
      </c>
      <c r="C3189" t="s">
        <v>56600</v>
      </c>
      <c r="D3189" t="s">
        <v>47873</v>
      </c>
    </row>
    <row r="3190" spans="1:4" x14ac:dyDescent="0.25">
      <c r="A3190" t="s">
        <v>43914</v>
      </c>
      <c r="B3190" t="s">
        <v>43915</v>
      </c>
      <c r="C3190" t="s">
        <v>63970</v>
      </c>
      <c r="D3190" t="s">
        <v>47873</v>
      </c>
    </row>
    <row r="3191" spans="1:4" x14ac:dyDescent="0.25">
      <c r="A3191" t="s">
        <v>22716</v>
      </c>
      <c r="B3191" t="s">
        <v>22717</v>
      </c>
      <c r="C3191" t="s">
        <v>55828</v>
      </c>
      <c r="D3191" t="s">
        <v>47873</v>
      </c>
    </row>
    <row r="3192" spans="1:4" x14ac:dyDescent="0.25">
      <c r="A3192" t="s">
        <v>11166</v>
      </c>
      <c r="B3192" t="s">
        <v>11167</v>
      </c>
      <c r="C3192" t="s">
        <v>51596</v>
      </c>
      <c r="D3192" t="s">
        <v>47873</v>
      </c>
    </row>
    <row r="3193" spans="1:4" x14ac:dyDescent="0.25">
      <c r="A3193" t="s">
        <v>1675</v>
      </c>
      <c r="B3193" t="s">
        <v>1676</v>
      </c>
      <c r="C3193" t="s">
        <v>48188</v>
      </c>
      <c r="D3193" t="s">
        <v>47873</v>
      </c>
    </row>
    <row r="3194" spans="1:4" x14ac:dyDescent="0.25">
      <c r="A3194" t="s">
        <v>44068</v>
      </c>
      <c r="B3194" t="s">
        <v>44069</v>
      </c>
      <c r="C3194" t="s">
        <v>64019</v>
      </c>
      <c r="D3194" t="s">
        <v>47873</v>
      </c>
    </row>
    <row r="3195" spans="1:4" x14ac:dyDescent="0.25">
      <c r="A3195" t="s">
        <v>42767</v>
      </c>
      <c r="B3195" t="s">
        <v>42768</v>
      </c>
      <c r="C3195" t="s">
        <v>63579</v>
      </c>
      <c r="D3195" t="s">
        <v>47873</v>
      </c>
    </row>
    <row r="3196" spans="1:4" x14ac:dyDescent="0.25">
      <c r="A3196" t="s">
        <v>45007</v>
      </c>
      <c r="B3196" t="s">
        <v>42768</v>
      </c>
      <c r="C3196" t="s">
        <v>64362</v>
      </c>
      <c r="D3196" t="s">
        <v>47873</v>
      </c>
    </row>
    <row r="3197" spans="1:4" x14ac:dyDescent="0.25">
      <c r="A3197" t="s">
        <v>44861</v>
      </c>
      <c r="B3197" t="s">
        <v>44862</v>
      </c>
      <c r="C3197" t="s">
        <v>64311</v>
      </c>
      <c r="D3197" t="s">
        <v>47873</v>
      </c>
    </row>
    <row r="3198" spans="1:4" x14ac:dyDescent="0.25">
      <c r="A3198" t="s">
        <v>45191</v>
      </c>
      <c r="B3198" t="s">
        <v>45192</v>
      </c>
      <c r="C3198" t="s">
        <v>64427</v>
      </c>
      <c r="D3198" t="s">
        <v>47873</v>
      </c>
    </row>
    <row r="3199" spans="1:4" x14ac:dyDescent="0.25">
      <c r="A3199" t="s">
        <v>28075</v>
      </c>
      <c r="B3199" t="s">
        <v>28076</v>
      </c>
      <c r="C3199" t="s">
        <v>57776</v>
      </c>
      <c r="D3199" t="s">
        <v>47873</v>
      </c>
    </row>
    <row r="3200" spans="1:4" x14ac:dyDescent="0.25">
      <c r="A3200" t="s">
        <v>26821</v>
      </c>
      <c r="B3200" t="s">
        <v>26822</v>
      </c>
      <c r="C3200" t="s">
        <v>57333</v>
      </c>
      <c r="D3200" t="s">
        <v>47873</v>
      </c>
    </row>
    <row r="3201" spans="1:4" x14ac:dyDescent="0.25">
      <c r="A3201" t="s">
        <v>7954</v>
      </c>
      <c r="B3201" t="s">
        <v>7955</v>
      </c>
      <c r="C3201" t="s">
        <v>50468</v>
      </c>
      <c r="D3201" t="s">
        <v>47873</v>
      </c>
    </row>
    <row r="3202" spans="1:4" x14ac:dyDescent="0.25">
      <c r="A3202" t="s">
        <v>23008</v>
      </c>
      <c r="B3202" t="s">
        <v>23009</v>
      </c>
      <c r="C3202" t="s">
        <v>55938</v>
      </c>
      <c r="D3202" t="s">
        <v>47873</v>
      </c>
    </row>
    <row r="3203" spans="1:4" x14ac:dyDescent="0.25">
      <c r="A3203" t="s">
        <v>45312</v>
      </c>
      <c r="B3203" t="s">
        <v>45313</v>
      </c>
      <c r="C3203" t="s">
        <v>64466</v>
      </c>
      <c r="D3203" t="s">
        <v>47873</v>
      </c>
    </row>
    <row r="3204" spans="1:4" x14ac:dyDescent="0.25">
      <c r="A3204" t="s">
        <v>47446</v>
      </c>
      <c r="B3204" t="s">
        <v>47447</v>
      </c>
      <c r="C3204" t="s">
        <v>65211</v>
      </c>
      <c r="D3204" t="s">
        <v>47873</v>
      </c>
    </row>
    <row r="3205" spans="1:4" x14ac:dyDescent="0.25">
      <c r="A3205" t="s">
        <v>36906</v>
      </c>
      <c r="B3205" t="s">
        <v>36907</v>
      </c>
      <c r="C3205" t="s">
        <v>61086</v>
      </c>
      <c r="D3205" t="s">
        <v>47873</v>
      </c>
    </row>
    <row r="3206" spans="1:4" x14ac:dyDescent="0.25">
      <c r="A3206" t="s">
        <v>15128</v>
      </c>
      <c r="B3206" t="s">
        <v>15129</v>
      </c>
      <c r="C3206" t="s">
        <v>53099</v>
      </c>
      <c r="D3206" t="s">
        <v>47873</v>
      </c>
    </row>
    <row r="3207" spans="1:4" x14ac:dyDescent="0.25">
      <c r="A3207" t="s">
        <v>14928</v>
      </c>
      <c r="B3207" t="s">
        <v>14929</v>
      </c>
      <c r="C3207" t="s">
        <v>53021</v>
      </c>
      <c r="D3207" t="s">
        <v>47873</v>
      </c>
    </row>
    <row r="3208" spans="1:4" x14ac:dyDescent="0.25">
      <c r="A3208" t="s">
        <v>45910</v>
      </c>
      <c r="B3208" t="s">
        <v>45911</v>
      </c>
      <c r="C3208" t="s">
        <v>64672</v>
      </c>
      <c r="D3208" t="s">
        <v>47873</v>
      </c>
    </row>
    <row r="3209" spans="1:4" x14ac:dyDescent="0.25">
      <c r="A3209" t="s">
        <v>11282</v>
      </c>
      <c r="B3209" t="s">
        <v>11283</v>
      </c>
      <c r="C3209" t="s">
        <v>51635</v>
      </c>
      <c r="D3209" t="s">
        <v>47873</v>
      </c>
    </row>
    <row r="3210" spans="1:4" x14ac:dyDescent="0.25">
      <c r="A3210" t="s">
        <v>31479</v>
      </c>
      <c r="B3210" t="s">
        <v>31480</v>
      </c>
      <c r="C3210" t="s">
        <v>58999</v>
      </c>
      <c r="D3210" t="s">
        <v>47873</v>
      </c>
    </row>
    <row r="3211" spans="1:4" x14ac:dyDescent="0.25">
      <c r="A3211" t="s">
        <v>27949</v>
      </c>
      <c r="B3211" t="s">
        <v>27950</v>
      </c>
      <c r="C3211" t="s">
        <v>57730</v>
      </c>
      <c r="D3211" t="s">
        <v>47873</v>
      </c>
    </row>
    <row r="3212" spans="1:4" x14ac:dyDescent="0.25">
      <c r="A3212" t="s">
        <v>32313</v>
      </c>
      <c r="B3212" t="s">
        <v>32314</v>
      </c>
      <c r="C3212" t="s">
        <v>59307</v>
      </c>
      <c r="D3212" t="s">
        <v>47873</v>
      </c>
    </row>
    <row r="3213" spans="1:4" x14ac:dyDescent="0.25">
      <c r="A3213" t="s">
        <v>45147</v>
      </c>
      <c r="B3213" t="s">
        <v>45148</v>
      </c>
      <c r="C3213" t="s">
        <v>64412</v>
      </c>
      <c r="D3213" t="s">
        <v>47873</v>
      </c>
    </row>
    <row r="3214" spans="1:4" x14ac:dyDescent="0.25">
      <c r="A3214" t="s">
        <v>3236</v>
      </c>
      <c r="B3214" t="s">
        <v>3237</v>
      </c>
      <c r="C3214" t="s">
        <v>48732</v>
      </c>
      <c r="D3214" t="s">
        <v>47873</v>
      </c>
    </row>
    <row r="3215" spans="1:4" x14ac:dyDescent="0.25">
      <c r="A3215" t="s">
        <v>41718</v>
      </c>
      <c r="B3215" t="s">
        <v>41719</v>
      </c>
      <c r="C3215" t="s">
        <v>63164</v>
      </c>
      <c r="D3215" t="s">
        <v>47873</v>
      </c>
    </row>
    <row r="3216" spans="1:4" x14ac:dyDescent="0.25">
      <c r="A3216" t="s">
        <v>23768</v>
      </c>
      <c r="B3216" t="s">
        <v>23769</v>
      </c>
      <c r="C3216" t="s">
        <v>56220</v>
      </c>
      <c r="D3216" t="s">
        <v>47873</v>
      </c>
    </row>
    <row r="3217" spans="1:4" x14ac:dyDescent="0.25">
      <c r="A3217" t="s">
        <v>33475</v>
      </c>
      <c r="B3217" t="s">
        <v>33476</v>
      </c>
      <c r="C3217" t="s">
        <v>59757</v>
      </c>
      <c r="D3217" t="s">
        <v>47873</v>
      </c>
    </row>
    <row r="3218" spans="1:4" x14ac:dyDescent="0.25">
      <c r="A3218" t="s">
        <v>14251</v>
      </c>
      <c r="B3218" t="s">
        <v>14252</v>
      </c>
      <c r="C3218" t="s">
        <v>52774</v>
      </c>
      <c r="D3218" t="s">
        <v>47873</v>
      </c>
    </row>
    <row r="3219" spans="1:4" x14ac:dyDescent="0.25">
      <c r="A3219" t="s">
        <v>15702</v>
      </c>
      <c r="B3219" t="s">
        <v>15703</v>
      </c>
      <c r="C3219" t="s">
        <v>53307</v>
      </c>
      <c r="D3219" t="s">
        <v>47873</v>
      </c>
    </row>
    <row r="3220" spans="1:4" x14ac:dyDescent="0.25">
      <c r="A3220" t="s">
        <v>2320</v>
      </c>
      <c r="B3220" t="s">
        <v>2321</v>
      </c>
      <c r="C3220" t="s">
        <v>48406</v>
      </c>
      <c r="D3220" t="s">
        <v>47873</v>
      </c>
    </row>
    <row r="3221" spans="1:4" x14ac:dyDescent="0.25">
      <c r="A3221" t="s">
        <v>25363</v>
      </c>
      <c r="B3221" t="s">
        <v>25364</v>
      </c>
      <c r="C3221" t="s">
        <v>56801</v>
      </c>
      <c r="D3221" t="s">
        <v>47873</v>
      </c>
    </row>
    <row r="3222" spans="1:4" x14ac:dyDescent="0.25">
      <c r="A3222" t="s">
        <v>1129</v>
      </c>
      <c r="B3222" t="s">
        <v>1130</v>
      </c>
      <c r="C3222" t="s">
        <v>47996</v>
      </c>
      <c r="D3222" t="s">
        <v>47873</v>
      </c>
    </row>
    <row r="3223" spans="1:4" x14ac:dyDescent="0.25">
      <c r="A3223" t="s">
        <v>43881</v>
      </c>
      <c r="B3223" t="s">
        <v>43882</v>
      </c>
      <c r="C3223" t="s">
        <v>63963</v>
      </c>
      <c r="D3223" t="s">
        <v>47873</v>
      </c>
    </row>
    <row r="3224" spans="1:4" x14ac:dyDescent="0.25">
      <c r="A3224" t="s">
        <v>36480</v>
      </c>
      <c r="B3224" t="s">
        <v>36481</v>
      </c>
      <c r="C3224" t="s">
        <v>60915</v>
      </c>
      <c r="D3224" t="s">
        <v>47873</v>
      </c>
    </row>
    <row r="3225" spans="1:4" x14ac:dyDescent="0.25">
      <c r="A3225" t="s">
        <v>16034</v>
      </c>
      <c r="B3225" t="s">
        <v>16035</v>
      </c>
      <c r="C3225" t="s">
        <v>53427</v>
      </c>
      <c r="D3225" t="s">
        <v>47873</v>
      </c>
    </row>
    <row r="3226" spans="1:4" x14ac:dyDescent="0.25">
      <c r="A3226" t="s">
        <v>7151</v>
      </c>
      <c r="B3226" t="s">
        <v>7152</v>
      </c>
      <c r="C3226" t="s">
        <v>50158</v>
      </c>
      <c r="D3226" t="s">
        <v>47873</v>
      </c>
    </row>
    <row r="3227" spans="1:4" x14ac:dyDescent="0.25">
      <c r="A3227" t="s">
        <v>11192</v>
      </c>
      <c r="B3227" t="s">
        <v>11193</v>
      </c>
      <c r="C3227" t="s">
        <v>51603</v>
      </c>
      <c r="D3227" t="s">
        <v>47873</v>
      </c>
    </row>
    <row r="3228" spans="1:4" x14ac:dyDescent="0.25">
      <c r="A3228" t="s">
        <v>18922</v>
      </c>
      <c r="B3228" t="s">
        <v>18923</v>
      </c>
      <c r="C3228" t="s">
        <v>54483</v>
      </c>
      <c r="D3228" t="s">
        <v>47873</v>
      </c>
    </row>
    <row r="3229" spans="1:4" x14ac:dyDescent="0.25">
      <c r="A3229" t="s">
        <v>15757</v>
      </c>
      <c r="B3229" t="s">
        <v>15758</v>
      </c>
      <c r="C3229" t="s">
        <v>53327</v>
      </c>
      <c r="D3229" t="s">
        <v>47873</v>
      </c>
    </row>
    <row r="3230" spans="1:4" x14ac:dyDescent="0.25">
      <c r="A3230" t="s">
        <v>42490</v>
      </c>
      <c r="B3230" t="s">
        <v>42491</v>
      </c>
      <c r="C3230" t="s">
        <v>63483</v>
      </c>
      <c r="D3230" t="s">
        <v>47873</v>
      </c>
    </row>
    <row r="3231" spans="1:4" x14ac:dyDescent="0.25">
      <c r="A3231" t="s">
        <v>45823</v>
      </c>
      <c r="B3231" t="s">
        <v>45824</v>
      </c>
      <c r="C3231" t="s">
        <v>64641</v>
      </c>
      <c r="D3231" t="s">
        <v>47873</v>
      </c>
    </row>
    <row r="3232" spans="1:4" x14ac:dyDescent="0.25">
      <c r="A3232" t="s">
        <v>26241</v>
      </c>
      <c r="B3232" t="s">
        <v>26242</v>
      </c>
      <c r="C3232" t="s">
        <v>57120</v>
      </c>
      <c r="D3232" t="s">
        <v>47873</v>
      </c>
    </row>
    <row r="3233" spans="1:4" x14ac:dyDescent="0.25">
      <c r="A3233" t="s">
        <v>37528</v>
      </c>
      <c r="B3233" t="s">
        <v>37529</v>
      </c>
      <c r="C3233"/>
      <c r="D3233" t="s">
        <v>47880</v>
      </c>
    </row>
    <row r="3234" spans="1:4" x14ac:dyDescent="0.25">
      <c r="A3234" t="s">
        <v>40061</v>
      </c>
      <c r="B3234" t="s">
        <v>40062</v>
      </c>
      <c r="C3234" t="s">
        <v>62433</v>
      </c>
      <c r="D3234" t="s">
        <v>47873</v>
      </c>
    </row>
    <row r="3235" spans="1:4" x14ac:dyDescent="0.25">
      <c r="A3235" t="s">
        <v>43992</v>
      </c>
      <c r="B3235" t="s">
        <v>43993</v>
      </c>
      <c r="C3235" t="s">
        <v>63993</v>
      </c>
      <c r="D3235" t="s">
        <v>47873</v>
      </c>
    </row>
    <row r="3236" spans="1:4" x14ac:dyDescent="0.25">
      <c r="A3236" t="s">
        <v>43346</v>
      </c>
      <c r="B3236" t="s">
        <v>43347</v>
      </c>
      <c r="C3236" t="s">
        <v>63778</v>
      </c>
      <c r="D3236" t="s">
        <v>47873</v>
      </c>
    </row>
    <row r="3237" spans="1:4" x14ac:dyDescent="0.25">
      <c r="A3237" t="s">
        <v>26787</v>
      </c>
      <c r="B3237" t="s">
        <v>26788</v>
      </c>
      <c r="C3237" t="s">
        <v>57320</v>
      </c>
      <c r="D3237" t="s">
        <v>47873</v>
      </c>
    </row>
    <row r="3238" spans="1:4" x14ac:dyDescent="0.25">
      <c r="A3238" t="s">
        <v>3787</v>
      </c>
      <c r="B3238" t="s">
        <v>3788</v>
      </c>
      <c r="C3238" t="s">
        <v>48935</v>
      </c>
      <c r="D3238" t="s">
        <v>47873</v>
      </c>
    </row>
    <row r="3239" spans="1:4" x14ac:dyDescent="0.25">
      <c r="A3239" t="s">
        <v>42334</v>
      </c>
      <c r="B3239" t="s">
        <v>42335</v>
      </c>
      <c r="C3239" t="s">
        <v>63429</v>
      </c>
      <c r="D3239" t="s">
        <v>47873</v>
      </c>
    </row>
    <row r="3240" spans="1:4" x14ac:dyDescent="0.25">
      <c r="A3240" t="s">
        <v>2607</v>
      </c>
      <c r="B3240" t="s">
        <v>2608</v>
      </c>
      <c r="C3240" t="s">
        <v>48507</v>
      </c>
      <c r="D3240" t="s">
        <v>47873</v>
      </c>
    </row>
    <row r="3241" spans="1:4" x14ac:dyDescent="0.25">
      <c r="A3241" t="s">
        <v>41464</v>
      </c>
      <c r="B3241" t="s">
        <v>41465</v>
      </c>
      <c r="C3241" t="s">
        <v>63055</v>
      </c>
      <c r="D3241" t="s">
        <v>47873</v>
      </c>
    </row>
    <row r="3242" spans="1:4" x14ac:dyDescent="0.25">
      <c r="A3242" t="s">
        <v>19122</v>
      </c>
      <c r="B3242" t="s">
        <v>19123</v>
      </c>
      <c r="C3242" t="s">
        <v>54549</v>
      </c>
      <c r="D3242" t="s">
        <v>47873</v>
      </c>
    </row>
    <row r="3243" spans="1:4" x14ac:dyDescent="0.25">
      <c r="A3243" t="s">
        <v>33400</v>
      </c>
      <c r="B3243" t="s">
        <v>33401</v>
      </c>
      <c r="C3243" t="s">
        <v>59730</v>
      </c>
      <c r="D3243" t="s">
        <v>47873</v>
      </c>
    </row>
    <row r="3244" spans="1:4" x14ac:dyDescent="0.25">
      <c r="A3244" t="s">
        <v>10099</v>
      </c>
      <c r="B3244" t="s">
        <v>10100</v>
      </c>
      <c r="C3244" t="s">
        <v>51209</v>
      </c>
      <c r="D3244" t="s">
        <v>47873</v>
      </c>
    </row>
    <row r="3245" spans="1:4" x14ac:dyDescent="0.25">
      <c r="A3245" t="s">
        <v>5956</v>
      </c>
      <c r="B3245" t="s">
        <v>5957</v>
      </c>
      <c r="C3245" t="s">
        <v>49735</v>
      </c>
      <c r="D3245" t="s">
        <v>47873</v>
      </c>
    </row>
    <row r="3246" spans="1:4" x14ac:dyDescent="0.25">
      <c r="A3246" t="s">
        <v>34383</v>
      </c>
      <c r="B3246" t="s">
        <v>34384</v>
      </c>
      <c r="C3246" t="s">
        <v>60100</v>
      </c>
      <c r="D3246" t="s">
        <v>47873</v>
      </c>
    </row>
    <row r="3247" spans="1:4" x14ac:dyDescent="0.25">
      <c r="A3247" t="s">
        <v>7402</v>
      </c>
      <c r="B3247" t="s">
        <v>7403</v>
      </c>
      <c r="C3247" t="s">
        <v>50251</v>
      </c>
      <c r="D3247" t="s">
        <v>47873</v>
      </c>
    </row>
    <row r="3248" spans="1:4" x14ac:dyDescent="0.25">
      <c r="A3248" t="s">
        <v>7136</v>
      </c>
      <c r="B3248" t="s">
        <v>7137</v>
      </c>
      <c r="C3248" t="s">
        <v>50151</v>
      </c>
      <c r="D3248" t="s">
        <v>47873</v>
      </c>
    </row>
    <row r="3249" spans="1:4" x14ac:dyDescent="0.25">
      <c r="A3249" t="s">
        <v>27282</v>
      </c>
      <c r="B3249" t="s">
        <v>27283</v>
      </c>
      <c r="C3249" t="s">
        <v>57490</v>
      </c>
      <c r="D3249" t="s">
        <v>47873</v>
      </c>
    </row>
    <row r="3250" spans="1:4" x14ac:dyDescent="0.25">
      <c r="A3250" t="s">
        <v>31699</v>
      </c>
      <c r="B3250" t="s">
        <v>31700</v>
      </c>
      <c r="C3250" t="s">
        <v>59078</v>
      </c>
      <c r="D3250" t="s">
        <v>47873</v>
      </c>
    </row>
    <row r="3251" spans="1:4" x14ac:dyDescent="0.25">
      <c r="A3251" t="s">
        <v>14449</v>
      </c>
      <c r="B3251" t="s">
        <v>14450</v>
      </c>
      <c r="C3251" t="s">
        <v>52858</v>
      </c>
      <c r="D3251" t="s">
        <v>47873</v>
      </c>
    </row>
    <row r="3252" spans="1:4" x14ac:dyDescent="0.25">
      <c r="A3252" t="s">
        <v>10629</v>
      </c>
      <c r="B3252" t="s">
        <v>10630</v>
      </c>
      <c r="C3252" t="s">
        <v>51396</v>
      </c>
      <c r="D3252" t="s">
        <v>47873</v>
      </c>
    </row>
    <row r="3253" spans="1:4" x14ac:dyDescent="0.25">
      <c r="A3253" t="s">
        <v>28110</v>
      </c>
      <c r="B3253" t="s">
        <v>28111</v>
      </c>
      <c r="C3253" t="s">
        <v>57792</v>
      </c>
      <c r="D3253" t="s">
        <v>47873</v>
      </c>
    </row>
    <row r="3254" spans="1:4" x14ac:dyDescent="0.25">
      <c r="A3254" t="s">
        <v>15305</v>
      </c>
      <c r="B3254" t="s">
        <v>15306</v>
      </c>
      <c r="C3254" t="s">
        <v>53164</v>
      </c>
      <c r="D3254" t="s">
        <v>47873</v>
      </c>
    </row>
    <row r="3255" spans="1:4" x14ac:dyDescent="0.25">
      <c r="A3255" t="s">
        <v>19499</v>
      </c>
      <c r="B3255" t="s">
        <v>19500</v>
      </c>
      <c r="C3255" t="s">
        <v>54679</v>
      </c>
      <c r="D3255" t="s">
        <v>47873</v>
      </c>
    </row>
    <row r="3256" spans="1:4" x14ac:dyDescent="0.25">
      <c r="A3256" t="s">
        <v>12681</v>
      </c>
      <c r="B3256" t="s">
        <v>12682</v>
      </c>
      <c r="C3256" t="s">
        <v>52157</v>
      </c>
      <c r="D3256" t="s">
        <v>47873</v>
      </c>
    </row>
    <row r="3257" spans="1:4" x14ac:dyDescent="0.25">
      <c r="A3257" t="s">
        <v>31822</v>
      </c>
      <c r="B3257" t="s">
        <v>31823</v>
      </c>
      <c r="C3257" t="s">
        <v>59121</v>
      </c>
      <c r="D3257" t="s">
        <v>47873</v>
      </c>
    </row>
    <row r="3258" spans="1:4" x14ac:dyDescent="0.25">
      <c r="A3258" t="s">
        <v>42688</v>
      </c>
      <c r="B3258" t="s">
        <v>42689</v>
      </c>
      <c r="C3258" t="s">
        <v>63547</v>
      </c>
      <c r="D3258" t="s">
        <v>47873</v>
      </c>
    </row>
    <row r="3259" spans="1:4" x14ac:dyDescent="0.25">
      <c r="A3259" t="s">
        <v>13853</v>
      </c>
      <c r="B3259" t="s">
        <v>13854</v>
      </c>
      <c r="C3259" t="s">
        <v>52611</v>
      </c>
      <c r="D3259" t="s">
        <v>47873</v>
      </c>
    </row>
    <row r="3260" spans="1:4" x14ac:dyDescent="0.25">
      <c r="A3260" t="s">
        <v>19531</v>
      </c>
      <c r="B3260" t="s">
        <v>19532</v>
      </c>
      <c r="C3260" t="s">
        <v>54691</v>
      </c>
      <c r="D3260" t="s">
        <v>47873</v>
      </c>
    </row>
    <row r="3261" spans="1:4" x14ac:dyDescent="0.25">
      <c r="A3261" t="s">
        <v>9287</v>
      </c>
      <c r="B3261" t="s">
        <v>9288</v>
      </c>
      <c r="C3261" t="s">
        <v>50921</v>
      </c>
      <c r="D3261" t="s">
        <v>47873</v>
      </c>
    </row>
    <row r="3262" spans="1:4" x14ac:dyDescent="0.25">
      <c r="A3262" t="s">
        <v>18939</v>
      </c>
      <c r="B3262" t="s">
        <v>18940</v>
      </c>
      <c r="C3262" t="s">
        <v>54491</v>
      </c>
      <c r="D3262" t="s">
        <v>47873</v>
      </c>
    </row>
    <row r="3263" spans="1:4" x14ac:dyDescent="0.25">
      <c r="A3263" t="s">
        <v>9207</v>
      </c>
      <c r="B3263" t="s">
        <v>9208</v>
      </c>
      <c r="C3263" t="s">
        <v>50892</v>
      </c>
      <c r="D3263" t="s">
        <v>47873</v>
      </c>
    </row>
    <row r="3264" spans="1:4" x14ac:dyDescent="0.25">
      <c r="A3264" t="s">
        <v>43177</v>
      </c>
      <c r="B3264" t="s">
        <v>43178</v>
      </c>
      <c r="C3264" t="s">
        <v>63721</v>
      </c>
      <c r="D3264" t="s">
        <v>47873</v>
      </c>
    </row>
    <row r="3265" spans="1:4" x14ac:dyDescent="0.25">
      <c r="A3265" t="s">
        <v>16133</v>
      </c>
      <c r="B3265" t="s">
        <v>16134</v>
      </c>
      <c r="C3265" t="s">
        <v>53459</v>
      </c>
      <c r="D3265" t="s">
        <v>47873</v>
      </c>
    </row>
    <row r="3266" spans="1:4" x14ac:dyDescent="0.25">
      <c r="A3266" t="s">
        <v>11044</v>
      </c>
      <c r="B3266" t="s">
        <v>11045</v>
      </c>
      <c r="C3266" t="s">
        <v>51548</v>
      </c>
      <c r="D3266" t="s">
        <v>47873</v>
      </c>
    </row>
    <row r="3267" spans="1:4" x14ac:dyDescent="0.25">
      <c r="A3267" t="s">
        <v>12197</v>
      </c>
      <c r="B3267" t="s">
        <v>12198</v>
      </c>
      <c r="C3267" t="s">
        <v>51973</v>
      </c>
      <c r="D3267" t="s">
        <v>47873</v>
      </c>
    </row>
    <row r="3268" spans="1:4" x14ac:dyDescent="0.25">
      <c r="A3268" t="s">
        <v>34548</v>
      </c>
      <c r="B3268" t="s">
        <v>34549</v>
      </c>
      <c r="C3268" t="s">
        <v>60165</v>
      </c>
      <c r="D3268" t="s">
        <v>47873</v>
      </c>
    </row>
    <row r="3269" spans="1:4" x14ac:dyDescent="0.25">
      <c r="A3269" t="s">
        <v>30627</v>
      </c>
      <c r="B3269" t="s">
        <v>30628</v>
      </c>
      <c r="C3269" t="s">
        <v>58681</v>
      </c>
      <c r="D3269" t="s">
        <v>47873</v>
      </c>
    </row>
    <row r="3270" spans="1:4" x14ac:dyDescent="0.25">
      <c r="A3270" t="s">
        <v>8465</v>
      </c>
      <c r="B3270" t="s">
        <v>8466</v>
      </c>
      <c r="C3270" t="s">
        <v>50641</v>
      </c>
      <c r="D3270" t="s">
        <v>47873</v>
      </c>
    </row>
    <row r="3271" spans="1:4" x14ac:dyDescent="0.25">
      <c r="A3271" t="s">
        <v>9585</v>
      </c>
      <c r="B3271" t="s">
        <v>9586</v>
      </c>
      <c r="C3271" t="s">
        <v>51023</v>
      </c>
      <c r="D3271" t="s">
        <v>47873</v>
      </c>
    </row>
    <row r="3272" spans="1:4" x14ac:dyDescent="0.25">
      <c r="A3272" t="s">
        <v>17661</v>
      </c>
      <c r="B3272" t="s">
        <v>17662</v>
      </c>
      <c r="C3272" t="s">
        <v>54020</v>
      </c>
      <c r="D3272" t="s">
        <v>47873</v>
      </c>
    </row>
    <row r="3273" spans="1:4" x14ac:dyDescent="0.25">
      <c r="A3273" t="s">
        <v>16538</v>
      </c>
      <c r="B3273" t="s">
        <v>16539</v>
      </c>
      <c r="C3273" t="s">
        <v>53615</v>
      </c>
      <c r="D3273" t="s">
        <v>47873</v>
      </c>
    </row>
    <row r="3274" spans="1:4" x14ac:dyDescent="0.25">
      <c r="A3274" t="s">
        <v>8913</v>
      </c>
      <c r="B3274" t="s">
        <v>8914</v>
      </c>
      <c r="C3274" t="s">
        <v>50787</v>
      </c>
      <c r="D3274" t="s">
        <v>47873</v>
      </c>
    </row>
    <row r="3275" spans="1:4" x14ac:dyDescent="0.25">
      <c r="A3275" t="s">
        <v>35608</v>
      </c>
      <c r="B3275" t="s">
        <v>35609</v>
      </c>
      <c r="C3275" t="s">
        <v>60568</v>
      </c>
      <c r="D3275" t="s">
        <v>47873</v>
      </c>
    </row>
    <row r="3276" spans="1:4" x14ac:dyDescent="0.25">
      <c r="A3276" t="s">
        <v>40621</v>
      </c>
      <c r="B3276" t="s">
        <v>40622</v>
      </c>
      <c r="C3276" t="s">
        <v>62685</v>
      </c>
      <c r="D3276" t="s">
        <v>47873</v>
      </c>
    </row>
    <row r="3277" spans="1:4" x14ac:dyDescent="0.25">
      <c r="A3277" t="s">
        <v>9785</v>
      </c>
      <c r="B3277" t="s">
        <v>9786</v>
      </c>
      <c r="C3277" t="s">
        <v>51098</v>
      </c>
      <c r="D3277" t="s">
        <v>47873</v>
      </c>
    </row>
    <row r="3278" spans="1:4" x14ac:dyDescent="0.25">
      <c r="A3278" t="s">
        <v>5157</v>
      </c>
      <c r="B3278" t="s">
        <v>5158</v>
      </c>
      <c r="C3278" t="s">
        <v>49456</v>
      </c>
      <c r="D3278" t="s">
        <v>47873</v>
      </c>
    </row>
    <row r="3279" spans="1:4" x14ac:dyDescent="0.25">
      <c r="A3279" t="s">
        <v>14170</v>
      </c>
      <c r="B3279" t="s">
        <v>14171</v>
      </c>
      <c r="C3279" t="s">
        <v>52741</v>
      </c>
      <c r="D3279" t="s">
        <v>47873</v>
      </c>
    </row>
    <row r="3280" spans="1:4" x14ac:dyDescent="0.25">
      <c r="A3280" t="s">
        <v>38028</v>
      </c>
      <c r="B3280" t="s">
        <v>38029</v>
      </c>
      <c r="C3280" t="s">
        <v>61516</v>
      </c>
      <c r="D3280" t="s">
        <v>47873</v>
      </c>
    </row>
    <row r="3281" spans="1:4" x14ac:dyDescent="0.25">
      <c r="A3281" t="s">
        <v>20386</v>
      </c>
      <c r="B3281" t="s">
        <v>20387</v>
      </c>
      <c r="C3281" t="s">
        <v>54986</v>
      </c>
      <c r="D3281" t="s">
        <v>47873</v>
      </c>
    </row>
    <row r="3282" spans="1:4" x14ac:dyDescent="0.25">
      <c r="A3282" t="s">
        <v>16573</v>
      </c>
      <c r="B3282" t="s">
        <v>16574</v>
      </c>
      <c r="C3282" t="s">
        <v>53630</v>
      </c>
      <c r="D3282" t="s">
        <v>47873</v>
      </c>
    </row>
    <row r="3283" spans="1:4" x14ac:dyDescent="0.25">
      <c r="A3283" t="s">
        <v>16176</v>
      </c>
      <c r="B3283" t="s">
        <v>16177</v>
      </c>
      <c r="C3283" t="s">
        <v>53476</v>
      </c>
      <c r="D3283" t="s">
        <v>47873</v>
      </c>
    </row>
    <row r="3284" spans="1:4" x14ac:dyDescent="0.25">
      <c r="A3284" t="s">
        <v>40478</v>
      </c>
      <c r="B3284" t="s">
        <v>40479</v>
      </c>
      <c r="C3284" t="s">
        <v>62627</v>
      </c>
      <c r="D3284" t="s">
        <v>47873</v>
      </c>
    </row>
    <row r="3285" spans="1:4" x14ac:dyDescent="0.25">
      <c r="A3285" t="s">
        <v>13815</v>
      </c>
      <c r="B3285" t="s">
        <v>13816</v>
      </c>
      <c r="C3285" t="s">
        <v>52596</v>
      </c>
      <c r="D3285" t="s">
        <v>47873</v>
      </c>
    </row>
    <row r="3286" spans="1:4" x14ac:dyDescent="0.25">
      <c r="A3286" t="s">
        <v>42769</v>
      </c>
      <c r="B3286" t="s">
        <v>13816</v>
      </c>
      <c r="C3286" t="s">
        <v>63580</v>
      </c>
      <c r="D3286" t="s">
        <v>47873</v>
      </c>
    </row>
    <row r="3287" spans="1:4" x14ac:dyDescent="0.25">
      <c r="A3287" t="s">
        <v>43477</v>
      </c>
      <c r="B3287" t="s">
        <v>43478</v>
      </c>
      <c r="C3287" t="s">
        <v>63824</v>
      </c>
      <c r="D3287" t="s">
        <v>47873</v>
      </c>
    </row>
    <row r="3288" spans="1:4" x14ac:dyDescent="0.25">
      <c r="A3288" t="s">
        <v>25923</v>
      </c>
      <c r="B3288" t="s">
        <v>25924</v>
      </c>
      <c r="C3288" t="s">
        <v>57017</v>
      </c>
      <c r="D3288" t="s">
        <v>47873</v>
      </c>
    </row>
    <row r="3289" spans="1:4" x14ac:dyDescent="0.25">
      <c r="A3289" t="s">
        <v>4682</v>
      </c>
      <c r="B3289" t="s">
        <v>4683</v>
      </c>
      <c r="C3289" t="s">
        <v>49281</v>
      </c>
      <c r="D3289" t="s">
        <v>47873</v>
      </c>
    </row>
    <row r="3290" spans="1:4" x14ac:dyDescent="0.25">
      <c r="A3290" t="s">
        <v>2102</v>
      </c>
      <c r="B3290" t="s">
        <v>2103</v>
      </c>
      <c r="C3290" t="s">
        <v>48334</v>
      </c>
      <c r="D3290" t="s">
        <v>47873</v>
      </c>
    </row>
    <row r="3291" spans="1:4" x14ac:dyDescent="0.25">
      <c r="A3291" t="s">
        <v>27829</v>
      </c>
      <c r="B3291" t="s">
        <v>27830</v>
      </c>
      <c r="C3291" t="s">
        <v>57687</v>
      </c>
      <c r="D3291" t="s">
        <v>47873</v>
      </c>
    </row>
    <row r="3292" spans="1:4" x14ac:dyDescent="0.25">
      <c r="A3292" t="s">
        <v>43463</v>
      </c>
      <c r="B3292" t="s">
        <v>43464</v>
      </c>
      <c r="C3292" t="s">
        <v>63821</v>
      </c>
      <c r="D3292" t="s">
        <v>47873</v>
      </c>
    </row>
    <row r="3293" spans="1:4" x14ac:dyDescent="0.25">
      <c r="A3293" t="s">
        <v>17702</v>
      </c>
      <c r="B3293" t="s">
        <v>17703</v>
      </c>
      <c r="C3293" t="s">
        <v>54039</v>
      </c>
      <c r="D3293" t="s">
        <v>47873</v>
      </c>
    </row>
    <row r="3294" spans="1:4" x14ac:dyDescent="0.25">
      <c r="A3294" t="s">
        <v>16309</v>
      </c>
      <c r="B3294" t="s">
        <v>16310</v>
      </c>
      <c r="C3294" t="s">
        <v>53521</v>
      </c>
      <c r="D3294" t="s">
        <v>47873</v>
      </c>
    </row>
    <row r="3295" spans="1:4" x14ac:dyDescent="0.25">
      <c r="A3295" t="s">
        <v>29389</v>
      </c>
      <c r="B3295" t="s">
        <v>29390</v>
      </c>
      <c r="C3295"/>
      <c r="D3295" t="s">
        <v>47880</v>
      </c>
    </row>
    <row r="3296" spans="1:4" x14ac:dyDescent="0.25">
      <c r="A3296" t="s">
        <v>33185</v>
      </c>
      <c r="B3296" t="s">
        <v>33186</v>
      </c>
      <c r="C3296" t="s">
        <v>59638</v>
      </c>
      <c r="D3296" t="s">
        <v>47873</v>
      </c>
    </row>
    <row r="3297" spans="1:4" x14ac:dyDescent="0.25">
      <c r="A3297" t="s">
        <v>11462</v>
      </c>
      <c r="B3297" t="s">
        <v>11463</v>
      </c>
      <c r="C3297" t="s">
        <v>51694</v>
      </c>
      <c r="D3297" t="s">
        <v>47873</v>
      </c>
    </row>
    <row r="3298" spans="1:4" x14ac:dyDescent="0.25">
      <c r="A3298" t="s">
        <v>1697</v>
      </c>
      <c r="B3298" t="s">
        <v>1698</v>
      </c>
      <c r="C3298" t="s">
        <v>48196</v>
      </c>
      <c r="D3298" t="s">
        <v>47873</v>
      </c>
    </row>
    <row r="3299" spans="1:4" x14ac:dyDescent="0.25">
      <c r="A3299" t="s">
        <v>26381</v>
      </c>
      <c r="B3299" t="s">
        <v>26382</v>
      </c>
      <c r="C3299" t="s">
        <v>57180</v>
      </c>
      <c r="D3299" t="s">
        <v>47873</v>
      </c>
    </row>
    <row r="3300" spans="1:4" x14ac:dyDescent="0.25">
      <c r="A3300" t="s">
        <v>29461</v>
      </c>
      <c r="B3300" t="s">
        <v>29462</v>
      </c>
      <c r="C3300" t="s">
        <v>58275</v>
      </c>
      <c r="D3300" t="s">
        <v>47873</v>
      </c>
    </row>
    <row r="3301" spans="1:4" x14ac:dyDescent="0.25">
      <c r="A3301" t="s">
        <v>32295</v>
      </c>
      <c r="B3301" t="s">
        <v>32296</v>
      </c>
      <c r="C3301" t="s">
        <v>59302</v>
      </c>
      <c r="D3301" t="s">
        <v>47873</v>
      </c>
    </row>
    <row r="3302" spans="1:4" x14ac:dyDescent="0.25">
      <c r="A3302" t="s">
        <v>1795</v>
      </c>
      <c r="B3302" t="s">
        <v>1796</v>
      </c>
      <c r="C3302" t="s">
        <v>48231</v>
      </c>
      <c r="D3302" t="s">
        <v>47873</v>
      </c>
    </row>
    <row r="3303" spans="1:4" x14ac:dyDescent="0.25">
      <c r="A3303" t="s">
        <v>18810</v>
      </c>
      <c r="B3303" t="s">
        <v>18811</v>
      </c>
      <c r="C3303" t="s">
        <v>54445</v>
      </c>
      <c r="D3303" t="s">
        <v>47873</v>
      </c>
    </row>
    <row r="3304" spans="1:4" x14ac:dyDescent="0.25">
      <c r="A3304" t="s">
        <v>34100</v>
      </c>
      <c r="B3304" t="s">
        <v>18811</v>
      </c>
      <c r="C3304" t="s">
        <v>59993</v>
      </c>
      <c r="D3304" t="s">
        <v>47873</v>
      </c>
    </row>
    <row r="3305" spans="1:4" x14ac:dyDescent="0.25">
      <c r="A3305" t="s">
        <v>38356</v>
      </c>
      <c r="B3305" t="s">
        <v>38357</v>
      </c>
      <c r="C3305" t="s">
        <v>61653</v>
      </c>
      <c r="D3305" t="s">
        <v>47873</v>
      </c>
    </row>
    <row r="3306" spans="1:4" x14ac:dyDescent="0.25">
      <c r="A3306" t="s">
        <v>47809</v>
      </c>
      <c r="B3306" t="s">
        <v>47810</v>
      </c>
      <c r="C3306" t="s">
        <v>65334</v>
      </c>
      <c r="D3306" t="s">
        <v>47873</v>
      </c>
    </row>
    <row r="3307" spans="1:4" x14ac:dyDescent="0.25">
      <c r="A3307" t="s">
        <v>4184</v>
      </c>
      <c r="B3307" t="s">
        <v>4185</v>
      </c>
      <c r="C3307" t="s">
        <v>49098</v>
      </c>
      <c r="D3307" t="s">
        <v>47873</v>
      </c>
    </row>
    <row r="3308" spans="1:4" x14ac:dyDescent="0.25">
      <c r="A3308" t="s">
        <v>44219</v>
      </c>
      <c r="B3308" t="s">
        <v>44220</v>
      </c>
      <c r="C3308" t="s">
        <v>64076</v>
      </c>
      <c r="D3308" t="s">
        <v>47873</v>
      </c>
    </row>
    <row r="3309" spans="1:4" x14ac:dyDescent="0.25">
      <c r="A3309" t="s">
        <v>27079</v>
      </c>
      <c r="B3309" t="s">
        <v>27080</v>
      </c>
      <c r="C3309" t="s">
        <v>57424</v>
      </c>
      <c r="D3309" t="s">
        <v>47873</v>
      </c>
    </row>
    <row r="3310" spans="1:4" x14ac:dyDescent="0.25">
      <c r="A3310" t="s">
        <v>41367</v>
      </c>
      <c r="B3310" t="s">
        <v>41368</v>
      </c>
      <c r="C3310"/>
      <c r="D3310" t="s">
        <v>47880</v>
      </c>
    </row>
    <row r="3311" spans="1:4" x14ac:dyDescent="0.25">
      <c r="A3311" t="s">
        <v>8091</v>
      </c>
      <c r="B3311" t="s">
        <v>8092</v>
      </c>
      <c r="C3311"/>
      <c r="D3311" t="s">
        <v>47880</v>
      </c>
    </row>
    <row r="3312" spans="1:4" x14ac:dyDescent="0.25">
      <c r="A3312" t="s">
        <v>15176</v>
      </c>
      <c r="B3312" t="s">
        <v>8092</v>
      </c>
      <c r="C3312"/>
      <c r="D3312" t="s">
        <v>47880</v>
      </c>
    </row>
    <row r="3313" spans="1:4" x14ac:dyDescent="0.25">
      <c r="A3313" t="s">
        <v>1125</v>
      </c>
      <c r="B3313" t="s">
        <v>1126</v>
      </c>
      <c r="C3313"/>
      <c r="D3313" t="s">
        <v>47880</v>
      </c>
    </row>
    <row r="3314" spans="1:4" x14ac:dyDescent="0.25">
      <c r="A3314" t="s">
        <v>24423</v>
      </c>
      <c r="B3314" t="s">
        <v>24424</v>
      </c>
      <c r="C3314"/>
      <c r="D3314" t="s">
        <v>47880</v>
      </c>
    </row>
    <row r="3315" spans="1:4" x14ac:dyDescent="0.25">
      <c r="A3315" t="s">
        <v>28874</v>
      </c>
      <c r="B3315" t="s">
        <v>28875</v>
      </c>
      <c r="C3315" t="s">
        <v>58060</v>
      </c>
      <c r="D3315" t="s">
        <v>47873</v>
      </c>
    </row>
    <row r="3316" spans="1:4" x14ac:dyDescent="0.25">
      <c r="A3316" t="s">
        <v>3872</v>
      </c>
      <c r="B3316" t="s">
        <v>3873</v>
      </c>
      <c r="C3316" t="s">
        <v>48966</v>
      </c>
      <c r="D3316" t="s">
        <v>47873</v>
      </c>
    </row>
    <row r="3317" spans="1:4" x14ac:dyDescent="0.25">
      <c r="A3317" t="s">
        <v>22262</v>
      </c>
      <c r="B3317" t="s">
        <v>22263</v>
      </c>
      <c r="C3317"/>
      <c r="D3317" t="s">
        <v>47880</v>
      </c>
    </row>
    <row r="3318" spans="1:4" x14ac:dyDescent="0.25">
      <c r="A3318" t="s">
        <v>34652</v>
      </c>
      <c r="B3318" t="s">
        <v>34653</v>
      </c>
      <c r="C3318" t="s">
        <v>60208</v>
      </c>
      <c r="D3318" t="s">
        <v>47873</v>
      </c>
    </row>
    <row r="3319" spans="1:4" x14ac:dyDescent="0.25">
      <c r="A3319" t="s">
        <v>30802</v>
      </c>
      <c r="B3319" t="s">
        <v>30803</v>
      </c>
      <c r="C3319" t="s">
        <v>58749</v>
      </c>
      <c r="D3319" t="s">
        <v>47873</v>
      </c>
    </row>
    <row r="3320" spans="1:4" x14ac:dyDescent="0.25">
      <c r="A3320" t="s">
        <v>21257</v>
      </c>
      <c r="B3320" t="s">
        <v>21258</v>
      </c>
      <c r="C3320" t="s">
        <v>55294</v>
      </c>
      <c r="D3320" t="s">
        <v>47873</v>
      </c>
    </row>
    <row r="3321" spans="1:4" x14ac:dyDescent="0.25">
      <c r="A3321" t="s">
        <v>3880</v>
      </c>
      <c r="B3321" t="s">
        <v>3881</v>
      </c>
      <c r="C3321" t="s">
        <v>48968</v>
      </c>
      <c r="D3321" t="s">
        <v>47873</v>
      </c>
    </row>
    <row r="3322" spans="1:4" x14ac:dyDescent="0.25">
      <c r="A3322" t="s">
        <v>46000</v>
      </c>
      <c r="B3322" t="s">
        <v>46001</v>
      </c>
      <c r="C3322"/>
      <c r="D3322" t="s">
        <v>47873</v>
      </c>
    </row>
    <row r="3323" spans="1:4" x14ac:dyDescent="0.25">
      <c r="A3323" t="s">
        <v>31858</v>
      </c>
      <c r="B3323" t="s">
        <v>31859</v>
      </c>
      <c r="C3323" t="s">
        <v>59134</v>
      </c>
      <c r="D3323" t="s">
        <v>47873</v>
      </c>
    </row>
    <row r="3324" spans="1:4" x14ac:dyDescent="0.25">
      <c r="A3324" t="s">
        <v>21425</v>
      </c>
      <c r="B3324" t="s">
        <v>21426</v>
      </c>
      <c r="C3324" t="s">
        <v>55356</v>
      </c>
      <c r="D3324" t="s">
        <v>47873</v>
      </c>
    </row>
    <row r="3325" spans="1:4" x14ac:dyDescent="0.25">
      <c r="A3325" t="s">
        <v>16188</v>
      </c>
      <c r="B3325" t="s">
        <v>16189</v>
      </c>
      <c r="C3325" t="s">
        <v>53481</v>
      </c>
      <c r="D3325" t="s">
        <v>47873</v>
      </c>
    </row>
    <row r="3326" spans="1:4" x14ac:dyDescent="0.25">
      <c r="A3326" t="s">
        <v>7212</v>
      </c>
      <c r="B3326" t="s">
        <v>7213</v>
      </c>
      <c r="C3326" t="s">
        <v>50180</v>
      </c>
      <c r="D3326" t="s">
        <v>47873</v>
      </c>
    </row>
    <row r="3327" spans="1:4" x14ac:dyDescent="0.25">
      <c r="A3327" t="s">
        <v>40486</v>
      </c>
      <c r="B3327" t="s">
        <v>40487</v>
      </c>
      <c r="C3327" t="s">
        <v>62631</v>
      </c>
      <c r="D3327" t="s">
        <v>47873</v>
      </c>
    </row>
    <row r="3328" spans="1:4" x14ac:dyDescent="0.25">
      <c r="A3328" t="s">
        <v>15433</v>
      </c>
      <c r="B3328" t="s">
        <v>15434</v>
      </c>
      <c r="C3328" t="s">
        <v>53209</v>
      </c>
      <c r="D3328" t="s">
        <v>47873</v>
      </c>
    </row>
    <row r="3329" spans="1:4" x14ac:dyDescent="0.25">
      <c r="A3329" t="s">
        <v>27047</v>
      </c>
      <c r="B3329" t="s">
        <v>27048</v>
      </c>
      <c r="C3329" t="s">
        <v>57412</v>
      </c>
      <c r="D3329" t="s">
        <v>47873</v>
      </c>
    </row>
    <row r="3330" spans="1:4" x14ac:dyDescent="0.25">
      <c r="A3330" t="s">
        <v>6643</v>
      </c>
      <c r="B3330" t="s">
        <v>6644</v>
      </c>
      <c r="C3330" t="s">
        <v>49979</v>
      </c>
      <c r="D3330" t="s">
        <v>47873</v>
      </c>
    </row>
    <row r="3331" spans="1:4" x14ac:dyDescent="0.25">
      <c r="A3331" t="s">
        <v>2627</v>
      </c>
      <c r="B3331" t="s">
        <v>2628</v>
      </c>
      <c r="C3331" t="s">
        <v>48513</v>
      </c>
      <c r="D3331" t="s">
        <v>47873</v>
      </c>
    </row>
    <row r="3332" spans="1:4" x14ac:dyDescent="0.25">
      <c r="A3332" t="s">
        <v>44154</v>
      </c>
      <c r="B3332" t="s">
        <v>44155</v>
      </c>
      <c r="C3332" t="s">
        <v>64053</v>
      </c>
      <c r="D3332" t="s">
        <v>47873</v>
      </c>
    </row>
    <row r="3333" spans="1:4" x14ac:dyDescent="0.25">
      <c r="A3333" t="s">
        <v>32353</v>
      </c>
      <c r="B3333" t="s">
        <v>32354</v>
      </c>
      <c r="C3333" t="s">
        <v>59323</v>
      </c>
      <c r="D3333" t="s">
        <v>47873</v>
      </c>
    </row>
    <row r="3334" spans="1:4" x14ac:dyDescent="0.25">
      <c r="A3334" t="s">
        <v>20183</v>
      </c>
      <c r="B3334" t="s">
        <v>20184</v>
      </c>
      <c r="C3334" t="s">
        <v>54921</v>
      </c>
      <c r="D3334" t="s">
        <v>47873</v>
      </c>
    </row>
    <row r="3335" spans="1:4" x14ac:dyDescent="0.25">
      <c r="A3335" t="s">
        <v>8389</v>
      </c>
      <c r="B3335" t="s">
        <v>8390</v>
      </c>
      <c r="C3335" t="s">
        <v>50615</v>
      </c>
      <c r="D3335" t="s">
        <v>47873</v>
      </c>
    </row>
    <row r="3336" spans="1:4" x14ac:dyDescent="0.25">
      <c r="A3336" t="s">
        <v>8439</v>
      </c>
      <c r="B3336" t="s">
        <v>8440</v>
      </c>
      <c r="C3336" t="s">
        <v>50630</v>
      </c>
      <c r="D3336" t="s">
        <v>47873</v>
      </c>
    </row>
    <row r="3337" spans="1:4" x14ac:dyDescent="0.25">
      <c r="A3337" t="s">
        <v>13239</v>
      </c>
      <c r="B3337" t="s">
        <v>13240</v>
      </c>
      <c r="C3337" t="s">
        <v>52382</v>
      </c>
      <c r="D3337" t="s">
        <v>47873</v>
      </c>
    </row>
    <row r="3338" spans="1:4" x14ac:dyDescent="0.25">
      <c r="A3338" t="s">
        <v>6172</v>
      </c>
      <c r="B3338" t="s">
        <v>6173</v>
      </c>
      <c r="C3338" t="s">
        <v>49813</v>
      </c>
      <c r="D3338" t="s">
        <v>47873</v>
      </c>
    </row>
    <row r="3339" spans="1:4" x14ac:dyDescent="0.25">
      <c r="A3339" t="s">
        <v>2134</v>
      </c>
      <c r="B3339" t="s">
        <v>2135</v>
      </c>
      <c r="C3339"/>
      <c r="D3339" t="s">
        <v>47880</v>
      </c>
    </row>
    <row r="3340" spans="1:4" x14ac:dyDescent="0.25">
      <c r="A3340" t="s">
        <v>31264</v>
      </c>
      <c r="B3340" t="s">
        <v>31265</v>
      </c>
      <c r="C3340"/>
      <c r="D3340" t="s">
        <v>47880</v>
      </c>
    </row>
    <row r="3341" spans="1:4" x14ac:dyDescent="0.25">
      <c r="A3341" t="s">
        <v>36834</v>
      </c>
      <c r="B3341" t="s">
        <v>36835</v>
      </c>
      <c r="C3341" t="s">
        <v>61053</v>
      </c>
      <c r="D3341" t="s">
        <v>47873</v>
      </c>
    </row>
    <row r="3342" spans="1:4" x14ac:dyDescent="0.25">
      <c r="A3342" t="s">
        <v>21606</v>
      </c>
      <c r="B3342" t="s">
        <v>21607</v>
      </c>
      <c r="C3342"/>
      <c r="D3342" t="s">
        <v>47880</v>
      </c>
    </row>
    <row r="3343" spans="1:4" x14ac:dyDescent="0.25">
      <c r="A3343" t="s">
        <v>43158</v>
      </c>
      <c r="B3343" t="s">
        <v>43159</v>
      </c>
      <c r="C3343"/>
      <c r="D3343" t="s">
        <v>47880</v>
      </c>
    </row>
    <row r="3344" spans="1:4" x14ac:dyDescent="0.25">
      <c r="A3344" t="s">
        <v>17906</v>
      </c>
      <c r="B3344" t="s">
        <v>17907</v>
      </c>
      <c r="C3344"/>
      <c r="D3344" t="s">
        <v>47880</v>
      </c>
    </row>
    <row r="3345" spans="1:4" x14ac:dyDescent="0.25">
      <c r="A3345" t="s">
        <v>4928</v>
      </c>
      <c r="B3345" t="s">
        <v>4929</v>
      </c>
      <c r="C3345"/>
      <c r="D3345" t="s">
        <v>47880</v>
      </c>
    </row>
    <row r="3346" spans="1:4" x14ac:dyDescent="0.25">
      <c r="A3346" t="s">
        <v>47611</v>
      </c>
      <c r="B3346" t="s">
        <v>47612</v>
      </c>
      <c r="C3346"/>
      <c r="D3346" t="s">
        <v>47880</v>
      </c>
    </row>
    <row r="3347" spans="1:4" x14ac:dyDescent="0.25">
      <c r="A3347" t="s">
        <v>7532</v>
      </c>
      <c r="B3347" t="s">
        <v>7533</v>
      </c>
      <c r="C3347"/>
      <c r="D3347" t="s">
        <v>47880</v>
      </c>
    </row>
    <row r="3348" spans="1:4" x14ac:dyDescent="0.25">
      <c r="A3348" t="s">
        <v>7534</v>
      </c>
      <c r="B3348" t="s">
        <v>7535</v>
      </c>
      <c r="C3348"/>
      <c r="D3348" t="s">
        <v>47880</v>
      </c>
    </row>
    <row r="3349" spans="1:4" x14ac:dyDescent="0.25">
      <c r="A3349" t="s">
        <v>28820</v>
      </c>
      <c r="B3349" t="s">
        <v>7535</v>
      </c>
      <c r="C3349"/>
      <c r="D3349" t="s">
        <v>47880</v>
      </c>
    </row>
    <row r="3350" spans="1:4" x14ac:dyDescent="0.25">
      <c r="A3350" t="s">
        <v>14380</v>
      </c>
      <c r="B3350" t="s">
        <v>14381</v>
      </c>
      <c r="C3350" t="s">
        <v>52827</v>
      </c>
      <c r="D3350" t="s">
        <v>47873</v>
      </c>
    </row>
    <row r="3351" spans="1:4" x14ac:dyDescent="0.25">
      <c r="A3351" t="s">
        <v>25615</v>
      </c>
      <c r="B3351" t="s">
        <v>25616</v>
      </c>
      <c r="C3351"/>
      <c r="D3351" t="s">
        <v>47880</v>
      </c>
    </row>
    <row r="3352" spans="1:4" x14ac:dyDescent="0.25">
      <c r="A3352" t="s">
        <v>21421</v>
      </c>
      <c r="B3352" t="s">
        <v>21422</v>
      </c>
      <c r="C3352"/>
      <c r="D3352" t="s">
        <v>47880</v>
      </c>
    </row>
    <row r="3353" spans="1:4" x14ac:dyDescent="0.25">
      <c r="A3353" t="s">
        <v>20625</v>
      </c>
      <c r="B3353" t="s">
        <v>20626</v>
      </c>
      <c r="C3353"/>
      <c r="D3353" t="s">
        <v>47880</v>
      </c>
    </row>
    <row r="3354" spans="1:4" x14ac:dyDescent="0.25">
      <c r="A3354" t="s">
        <v>8961</v>
      </c>
      <c r="B3354" t="s">
        <v>8962</v>
      </c>
      <c r="C3354"/>
      <c r="D3354" t="s">
        <v>47880</v>
      </c>
    </row>
    <row r="3355" spans="1:4" x14ac:dyDescent="0.25">
      <c r="A3355" t="s">
        <v>15532</v>
      </c>
      <c r="B3355" t="s">
        <v>15533</v>
      </c>
      <c r="C3355"/>
      <c r="D3355" t="s">
        <v>47880</v>
      </c>
    </row>
    <row r="3356" spans="1:4" x14ac:dyDescent="0.25">
      <c r="A3356" t="s">
        <v>24669</v>
      </c>
      <c r="B3356" t="s">
        <v>24670</v>
      </c>
      <c r="C3356" t="s">
        <v>56544</v>
      </c>
      <c r="D3356" t="s">
        <v>47873</v>
      </c>
    </row>
    <row r="3357" spans="1:4" x14ac:dyDescent="0.25">
      <c r="A3357" t="s">
        <v>5119</v>
      </c>
      <c r="B3357" t="s">
        <v>5120</v>
      </c>
      <c r="C3357" t="s">
        <v>49441</v>
      </c>
      <c r="D3357" t="s">
        <v>47873</v>
      </c>
    </row>
    <row r="3358" spans="1:4" x14ac:dyDescent="0.25">
      <c r="A3358" t="s">
        <v>32950</v>
      </c>
      <c r="B3358" t="s">
        <v>32951</v>
      </c>
      <c r="C3358" t="s">
        <v>59550</v>
      </c>
      <c r="D3358" t="s">
        <v>47873</v>
      </c>
    </row>
    <row r="3359" spans="1:4" x14ac:dyDescent="0.25">
      <c r="A3359" t="s">
        <v>5717</v>
      </c>
      <c r="B3359" t="s">
        <v>5718</v>
      </c>
      <c r="C3359" t="s">
        <v>49640</v>
      </c>
      <c r="D3359" t="s">
        <v>47873</v>
      </c>
    </row>
    <row r="3360" spans="1:4" x14ac:dyDescent="0.25">
      <c r="A3360" t="s">
        <v>29630</v>
      </c>
      <c r="B3360" t="s">
        <v>29631</v>
      </c>
      <c r="C3360" t="s">
        <v>58333</v>
      </c>
      <c r="D3360" t="s">
        <v>47873</v>
      </c>
    </row>
    <row r="3361" spans="1:4" x14ac:dyDescent="0.25">
      <c r="A3361" t="s">
        <v>44817</v>
      </c>
      <c r="B3361" t="s">
        <v>44818</v>
      </c>
      <c r="C3361" t="s">
        <v>64295</v>
      </c>
      <c r="D3361" t="s">
        <v>47873</v>
      </c>
    </row>
    <row r="3362" spans="1:4" x14ac:dyDescent="0.25">
      <c r="A3362" t="s">
        <v>3940</v>
      </c>
      <c r="B3362" t="s">
        <v>3941</v>
      </c>
      <c r="C3362" t="s">
        <v>48994</v>
      </c>
      <c r="D3362" t="s">
        <v>47873</v>
      </c>
    </row>
    <row r="3363" spans="1:4" x14ac:dyDescent="0.25">
      <c r="A3363" t="s">
        <v>7117</v>
      </c>
      <c r="B3363" t="s">
        <v>7118</v>
      </c>
      <c r="C3363" t="s">
        <v>50145</v>
      </c>
      <c r="D3363" t="s">
        <v>47873</v>
      </c>
    </row>
    <row r="3364" spans="1:4" x14ac:dyDescent="0.25">
      <c r="A3364" t="s">
        <v>4046</v>
      </c>
      <c r="B3364" t="s">
        <v>4047</v>
      </c>
      <c r="C3364" t="s">
        <v>49038</v>
      </c>
      <c r="D3364" t="s">
        <v>47873</v>
      </c>
    </row>
    <row r="3365" spans="1:4" x14ac:dyDescent="0.25">
      <c r="A3365" t="s">
        <v>7626</v>
      </c>
      <c r="B3365" t="s">
        <v>7627</v>
      </c>
      <c r="C3365" t="s">
        <v>50333</v>
      </c>
      <c r="D3365" t="s">
        <v>47873</v>
      </c>
    </row>
    <row r="3366" spans="1:4" x14ac:dyDescent="0.25">
      <c r="A3366" t="s">
        <v>44896</v>
      </c>
      <c r="B3366" t="s">
        <v>44897</v>
      </c>
      <c r="C3366"/>
      <c r="D3366" t="s">
        <v>47880</v>
      </c>
    </row>
    <row r="3367" spans="1:4" x14ac:dyDescent="0.25">
      <c r="A3367" t="s">
        <v>27192</v>
      </c>
      <c r="B3367" t="s">
        <v>27193</v>
      </c>
      <c r="C3367" t="s">
        <v>57459</v>
      </c>
      <c r="D3367" t="s">
        <v>47873</v>
      </c>
    </row>
    <row r="3368" spans="1:4" x14ac:dyDescent="0.25">
      <c r="A3368" t="s">
        <v>5582</v>
      </c>
      <c r="B3368" t="s">
        <v>5583</v>
      </c>
      <c r="C3368" t="s">
        <v>49601</v>
      </c>
      <c r="D3368" t="s">
        <v>47873</v>
      </c>
    </row>
    <row r="3369" spans="1:4" x14ac:dyDescent="0.25">
      <c r="A3369" t="s">
        <v>46434</v>
      </c>
      <c r="B3369" t="s">
        <v>46435</v>
      </c>
      <c r="C3369" t="s">
        <v>64860</v>
      </c>
      <c r="D3369" t="s">
        <v>47873</v>
      </c>
    </row>
    <row r="3370" spans="1:4" x14ac:dyDescent="0.25">
      <c r="A3370" t="s">
        <v>31396</v>
      </c>
      <c r="B3370" t="s">
        <v>31397</v>
      </c>
      <c r="C3370"/>
      <c r="D3370" t="s">
        <v>47880</v>
      </c>
    </row>
    <row r="3371" spans="1:4" x14ac:dyDescent="0.25">
      <c r="A3371" t="s">
        <v>44447</v>
      </c>
      <c r="B3371" t="s">
        <v>44448</v>
      </c>
      <c r="C3371"/>
      <c r="D3371" t="s">
        <v>47880</v>
      </c>
    </row>
    <row r="3372" spans="1:4" x14ac:dyDescent="0.25">
      <c r="A3372" t="s">
        <v>8575</v>
      </c>
      <c r="B3372" t="s">
        <v>8576</v>
      </c>
      <c r="C3372" t="s">
        <v>50674</v>
      </c>
      <c r="D3372" t="s">
        <v>47873</v>
      </c>
    </row>
    <row r="3373" spans="1:4" x14ac:dyDescent="0.25">
      <c r="A3373" t="s">
        <v>38016</v>
      </c>
      <c r="B3373" t="s">
        <v>38017</v>
      </c>
      <c r="C3373" t="s">
        <v>61510</v>
      </c>
      <c r="D3373" t="s">
        <v>47873</v>
      </c>
    </row>
    <row r="3374" spans="1:4" x14ac:dyDescent="0.25">
      <c r="A3374" t="s">
        <v>33892</v>
      </c>
      <c r="B3374" t="s">
        <v>33893</v>
      </c>
      <c r="C3374" t="s">
        <v>59917</v>
      </c>
      <c r="D3374" t="s">
        <v>47873</v>
      </c>
    </row>
    <row r="3375" spans="1:4" x14ac:dyDescent="0.25">
      <c r="A3375" t="s">
        <v>29368</v>
      </c>
      <c r="B3375" t="s">
        <v>29369</v>
      </c>
      <c r="C3375"/>
      <c r="D3375" t="s">
        <v>47880</v>
      </c>
    </row>
    <row r="3376" spans="1:4" x14ac:dyDescent="0.25">
      <c r="A3376" t="s">
        <v>1018</v>
      </c>
      <c r="B3376" t="s">
        <v>1019</v>
      </c>
      <c r="C3376"/>
      <c r="D3376" t="s">
        <v>47880</v>
      </c>
    </row>
    <row r="3377" spans="1:4" x14ac:dyDescent="0.25">
      <c r="A3377" t="s">
        <v>19100</v>
      </c>
      <c r="B3377" t="s">
        <v>19101</v>
      </c>
      <c r="C3377"/>
      <c r="D3377" t="s">
        <v>47880</v>
      </c>
    </row>
    <row r="3378" spans="1:4" x14ac:dyDescent="0.25">
      <c r="A3378" t="s">
        <v>12567</v>
      </c>
      <c r="B3378" t="s">
        <v>12568</v>
      </c>
      <c r="C3378"/>
      <c r="D3378" t="s">
        <v>47880</v>
      </c>
    </row>
    <row r="3379" spans="1:4" x14ac:dyDescent="0.25">
      <c r="A3379" t="s">
        <v>46313</v>
      </c>
      <c r="B3379" t="s">
        <v>46314</v>
      </c>
      <c r="C3379" t="s">
        <v>64817</v>
      </c>
      <c r="D3379" t="s">
        <v>47873</v>
      </c>
    </row>
    <row r="3380" spans="1:4" x14ac:dyDescent="0.25">
      <c r="A3380" t="s">
        <v>13136</v>
      </c>
      <c r="B3380" t="s">
        <v>13137</v>
      </c>
      <c r="C3380"/>
      <c r="D3380" t="s">
        <v>47880</v>
      </c>
    </row>
    <row r="3381" spans="1:4" x14ac:dyDescent="0.25">
      <c r="A3381" t="s">
        <v>2352</v>
      </c>
      <c r="B3381" t="s">
        <v>2353</v>
      </c>
      <c r="C3381" t="s">
        <v>48420</v>
      </c>
      <c r="D3381" t="s">
        <v>47873</v>
      </c>
    </row>
    <row r="3382" spans="1:4" x14ac:dyDescent="0.25">
      <c r="A3382" t="s">
        <v>27089</v>
      </c>
      <c r="B3382" t="s">
        <v>27090</v>
      </c>
      <c r="C3382"/>
      <c r="D3382" t="s">
        <v>47880</v>
      </c>
    </row>
    <row r="3383" spans="1:4" x14ac:dyDescent="0.25">
      <c r="A3383" t="s">
        <v>31370</v>
      </c>
      <c r="B3383" t="s">
        <v>31371</v>
      </c>
      <c r="C3383" t="s">
        <v>58957</v>
      </c>
      <c r="D3383" t="s">
        <v>47873</v>
      </c>
    </row>
    <row r="3384" spans="1:4" x14ac:dyDescent="0.25">
      <c r="A3384" t="s">
        <v>42883</v>
      </c>
      <c r="B3384" t="s">
        <v>42884</v>
      </c>
      <c r="C3384" t="s">
        <v>63625</v>
      </c>
      <c r="D3384" t="s">
        <v>47873</v>
      </c>
    </row>
    <row r="3385" spans="1:4" x14ac:dyDescent="0.25">
      <c r="A3385" t="s">
        <v>44872</v>
      </c>
      <c r="B3385" t="s">
        <v>44873</v>
      </c>
      <c r="C3385" t="s">
        <v>64314</v>
      </c>
      <c r="D3385" t="s">
        <v>47873</v>
      </c>
    </row>
    <row r="3386" spans="1:4" x14ac:dyDescent="0.25">
      <c r="A3386" t="s">
        <v>16003</v>
      </c>
      <c r="B3386" t="s">
        <v>16004</v>
      </c>
      <c r="C3386" t="s">
        <v>53414</v>
      </c>
      <c r="D3386" t="s">
        <v>47873</v>
      </c>
    </row>
    <row r="3387" spans="1:4" x14ac:dyDescent="0.25">
      <c r="A3387" t="s">
        <v>21383</v>
      </c>
      <c r="B3387" t="s">
        <v>21384</v>
      </c>
      <c r="C3387" t="s">
        <v>55341</v>
      </c>
      <c r="D3387" t="s">
        <v>47873</v>
      </c>
    </row>
    <row r="3388" spans="1:4" x14ac:dyDescent="0.25">
      <c r="A3388" t="s">
        <v>36401</v>
      </c>
      <c r="B3388" t="s">
        <v>36402</v>
      </c>
      <c r="C3388" t="s">
        <v>60884</v>
      </c>
      <c r="D3388" t="s">
        <v>47873</v>
      </c>
    </row>
    <row r="3389" spans="1:4" x14ac:dyDescent="0.25">
      <c r="A3389" t="s">
        <v>29578</v>
      </c>
      <c r="B3389" t="s">
        <v>29579</v>
      </c>
      <c r="C3389" t="s">
        <v>58315</v>
      </c>
      <c r="D3389" t="s">
        <v>47873</v>
      </c>
    </row>
    <row r="3390" spans="1:4" x14ac:dyDescent="0.25">
      <c r="A3390" t="s">
        <v>30564</v>
      </c>
      <c r="B3390" t="s">
        <v>30565</v>
      </c>
      <c r="C3390"/>
      <c r="D3390" t="s">
        <v>47880</v>
      </c>
    </row>
    <row r="3391" spans="1:4" x14ac:dyDescent="0.25">
      <c r="A3391" t="s">
        <v>20011</v>
      </c>
      <c r="B3391" t="s">
        <v>20012</v>
      </c>
      <c r="C3391" t="s">
        <v>54858</v>
      </c>
      <c r="D3391" t="s">
        <v>47873</v>
      </c>
    </row>
    <row r="3392" spans="1:4" x14ac:dyDescent="0.25">
      <c r="A3392" t="s">
        <v>46430</v>
      </c>
      <c r="B3392" t="s">
        <v>46431</v>
      </c>
      <c r="C3392" t="s">
        <v>64858</v>
      </c>
      <c r="D3392" t="s">
        <v>47873</v>
      </c>
    </row>
    <row r="3393" spans="1:4" x14ac:dyDescent="0.25">
      <c r="A3393" t="s">
        <v>31679</v>
      </c>
      <c r="B3393" t="s">
        <v>31680</v>
      </c>
      <c r="C3393" t="s">
        <v>59068</v>
      </c>
      <c r="D3393" t="s">
        <v>47873</v>
      </c>
    </row>
    <row r="3394" spans="1:4" x14ac:dyDescent="0.25">
      <c r="A3394" t="s">
        <v>11667</v>
      </c>
      <c r="B3394" t="s">
        <v>11668</v>
      </c>
      <c r="C3394" t="s">
        <v>51770</v>
      </c>
      <c r="D3394" t="s">
        <v>47873</v>
      </c>
    </row>
    <row r="3395" spans="1:4" x14ac:dyDescent="0.25">
      <c r="A3395" t="s">
        <v>45482</v>
      </c>
      <c r="B3395" t="s">
        <v>45483</v>
      </c>
      <c r="C3395" t="s">
        <v>64525</v>
      </c>
      <c r="D3395" t="s">
        <v>47873</v>
      </c>
    </row>
    <row r="3396" spans="1:4" x14ac:dyDescent="0.25">
      <c r="A3396" t="s">
        <v>42143</v>
      </c>
      <c r="B3396" t="s">
        <v>42144</v>
      </c>
      <c r="C3396" t="s">
        <v>63359</v>
      </c>
      <c r="D3396" t="s">
        <v>47873</v>
      </c>
    </row>
    <row r="3397" spans="1:4" x14ac:dyDescent="0.25">
      <c r="A3397" t="s">
        <v>17320</v>
      </c>
      <c r="B3397" t="s">
        <v>17321</v>
      </c>
      <c r="C3397" t="s">
        <v>53897</v>
      </c>
      <c r="D3397" t="s">
        <v>47873</v>
      </c>
    </row>
    <row r="3398" spans="1:4" x14ac:dyDescent="0.25">
      <c r="A3398" t="s">
        <v>1637</v>
      </c>
      <c r="B3398" t="s">
        <v>1638</v>
      </c>
      <c r="C3398" t="s">
        <v>48175</v>
      </c>
      <c r="D3398" t="s">
        <v>47873</v>
      </c>
    </row>
    <row r="3399" spans="1:4" x14ac:dyDescent="0.25">
      <c r="A3399" t="s">
        <v>36036</v>
      </c>
      <c r="B3399" t="s">
        <v>36037</v>
      </c>
      <c r="C3399" t="s">
        <v>60729</v>
      </c>
      <c r="D3399" t="s">
        <v>47873</v>
      </c>
    </row>
    <row r="3400" spans="1:4" x14ac:dyDescent="0.25">
      <c r="A3400" t="s">
        <v>28848</v>
      </c>
      <c r="B3400" t="s">
        <v>28849</v>
      </c>
      <c r="C3400" t="s">
        <v>58050</v>
      </c>
      <c r="D3400" t="s">
        <v>47873</v>
      </c>
    </row>
    <row r="3401" spans="1:4" x14ac:dyDescent="0.25">
      <c r="A3401" t="s">
        <v>14967</v>
      </c>
      <c r="B3401" t="s">
        <v>14968</v>
      </c>
      <c r="C3401" t="s">
        <v>53037</v>
      </c>
      <c r="D3401" t="s">
        <v>47873</v>
      </c>
    </row>
    <row r="3402" spans="1:4" x14ac:dyDescent="0.25">
      <c r="A3402" t="s">
        <v>36904</v>
      </c>
      <c r="B3402" t="s">
        <v>36905</v>
      </c>
      <c r="C3402" t="s">
        <v>61085</v>
      </c>
      <c r="D3402" t="s">
        <v>47873</v>
      </c>
    </row>
    <row r="3403" spans="1:4" x14ac:dyDescent="0.25">
      <c r="A3403" t="s">
        <v>16272</v>
      </c>
      <c r="B3403" t="s">
        <v>16273</v>
      </c>
      <c r="C3403" t="s">
        <v>53505</v>
      </c>
      <c r="D3403" t="s">
        <v>47873</v>
      </c>
    </row>
    <row r="3404" spans="1:4" x14ac:dyDescent="0.25">
      <c r="A3404" t="s">
        <v>35517</v>
      </c>
      <c r="B3404" t="s">
        <v>35518</v>
      </c>
      <c r="C3404" t="s">
        <v>60533</v>
      </c>
      <c r="D3404" t="s">
        <v>47873</v>
      </c>
    </row>
    <row r="3405" spans="1:4" x14ac:dyDescent="0.25">
      <c r="A3405" t="s">
        <v>43699</v>
      </c>
      <c r="B3405" t="s">
        <v>43700</v>
      </c>
      <c r="C3405" t="s">
        <v>63906</v>
      </c>
      <c r="D3405" t="s">
        <v>47873</v>
      </c>
    </row>
    <row r="3406" spans="1:4" x14ac:dyDescent="0.25">
      <c r="A3406" t="s">
        <v>32263</v>
      </c>
      <c r="B3406" t="s">
        <v>32264</v>
      </c>
      <c r="C3406" t="s">
        <v>59288</v>
      </c>
      <c r="D3406" t="s">
        <v>47873</v>
      </c>
    </row>
    <row r="3407" spans="1:4" x14ac:dyDescent="0.25">
      <c r="A3407" t="s">
        <v>7780</v>
      </c>
      <c r="B3407" t="s">
        <v>7781</v>
      </c>
      <c r="C3407" t="s">
        <v>50394</v>
      </c>
      <c r="D3407" t="s">
        <v>47873</v>
      </c>
    </row>
    <row r="3408" spans="1:4" x14ac:dyDescent="0.25">
      <c r="A3408" t="s">
        <v>26014</v>
      </c>
      <c r="B3408" t="s">
        <v>26015</v>
      </c>
      <c r="C3408" t="s">
        <v>57050</v>
      </c>
      <c r="D3408" t="s">
        <v>47873</v>
      </c>
    </row>
    <row r="3409" spans="1:4" x14ac:dyDescent="0.25">
      <c r="A3409" t="s">
        <v>28584</v>
      </c>
      <c r="B3409" t="s">
        <v>28585</v>
      </c>
      <c r="C3409" t="s">
        <v>57959</v>
      </c>
      <c r="D3409" t="s">
        <v>47873</v>
      </c>
    </row>
    <row r="3410" spans="1:4" x14ac:dyDescent="0.25">
      <c r="A3410" t="s">
        <v>5412</v>
      </c>
      <c r="B3410" t="s">
        <v>5413</v>
      </c>
      <c r="C3410" t="s">
        <v>49547</v>
      </c>
      <c r="D3410" t="s">
        <v>47873</v>
      </c>
    </row>
    <row r="3411" spans="1:4" x14ac:dyDescent="0.25">
      <c r="A3411" t="s">
        <v>34881</v>
      </c>
      <c r="B3411" t="s">
        <v>34882</v>
      </c>
      <c r="C3411" t="s">
        <v>60289</v>
      </c>
      <c r="D3411" t="s">
        <v>47873</v>
      </c>
    </row>
    <row r="3412" spans="1:4" x14ac:dyDescent="0.25">
      <c r="A3412" t="s">
        <v>33808</v>
      </c>
      <c r="B3412" t="s">
        <v>33809</v>
      </c>
      <c r="C3412" t="s">
        <v>59888</v>
      </c>
      <c r="D3412" t="s">
        <v>47873</v>
      </c>
    </row>
    <row r="3413" spans="1:4" x14ac:dyDescent="0.25">
      <c r="A3413" t="s">
        <v>41103</v>
      </c>
      <c r="B3413" t="s">
        <v>41104</v>
      </c>
      <c r="C3413" t="s">
        <v>62900</v>
      </c>
      <c r="D3413" t="s">
        <v>47873</v>
      </c>
    </row>
    <row r="3414" spans="1:4" x14ac:dyDescent="0.25">
      <c r="A3414" t="s">
        <v>19816</v>
      </c>
      <c r="B3414" t="s">
        <v>19817</v>
      </c>
      <c r="C3414" t="s">
        <v>54786</v>
      </c>
      <c r="D3414" t="s">
        <v>47873</v>
      </c>
    </row>
    <row r="3415" spans="1:4" x14ac:dyDescent="0.25">
      <c r="A3415" t="s">
        <v>7101</v>
      </c>
      <c r="B3415" t="s">
        <v>7102</v>
      </c>
      <c r="C3415"/>
      <c r="D3415" t="s">
        <v>47880</v>
      </c>
    </row>
    <row r="3416" spans="1:4" x14ac:dyDescent="0.25">
      <c r="A3416" t="s">
        <v>46307</v>
      </c>
      <c r="B3416" t="s">
        <v>46308</v>
      </c>
      <c r="C3416" t="s">
        <v>64814</v>
      </c>
      <c r="D3416" t="s">
        <v>47873</v>
      </c>
    </row>
    <row r="3417" spans="1:4" x14ac:dyDescent="0.25">
      <c r="A3417" t="s">
        <v>32958</v>
      </c>
      <c r="B3417" t="s">
        <v>32959</v>
      </c>
      <c r="C3417" t="s">
        <v>59554</v>
      </c>
      <c r="D3417" t="s">
        <v>47873</v>
      </c>
    </row>
    <row r="3418" spans="1:4" x14ac:dyDescent="0.25">
      <c r="A3418" t="s">
        <v>20111</v>
      </c>
      <c r="B3418" t="s">
        <v>20112</v>
      </c>
      <c r="C3418" t="s">
        <v>54898</v>
      </c>
      <c r="D3418" t="s">
        <v>47873</v>
      </c>
    </row>
    <row r="3419" spans="1:4" x14ac:dyDescent="0.25">
      <c r="A3419" t="s">
        <v>10592</v>
      </c>
      <c r="B3419" t="s">
        <v>10593</v>
      </c>
      <c r="C3419" t="s">
        <v>51382</v>
      </c>
      <c r="D3419" t="s">
        <v>47873</v>
      </c>
    </row>
    <row r="3420" spans="1:4" x14ac:dyDescent="0.25">
      <c r="A3420" t="s">
        <v>33903</v>
      </c>
      <c r="B3420" t="s">
        <v>33904</v>
      </c>
      <c r="C3420" t="s">
        <v>59922</v>
      </c>
      <c r="D3420" t="s">
        <v>47873</v>
      </c>
    </row>
    <row r="3421" spans="1:4" x14ac:dyDescent="0.25">
      <c r="A3421" t="s">
        <v>35043</v>
      </c>
      <c r="B3421" t="s">
        <v>35044</v>
      </c>
      <c r="C3421" t="s">
        <v>60350</v>
      </c>
      <c r="D3421" t="s">
        <v>47873</v>
      </c>
    </row>
    <row r="3422" spans="1:4" x14ac:dyDescent="0.25">
      <c r="A3422" t="s">
        <v>41054</v>
      </c>
      <c r="B3422" t="s">
        <v>41055</v>
      </c>
      <c r="C3422" t="s">
        <v>62882</v>
      </c>
      <c r="D3422" t="s">
        <v>47873</v>
      </c>
    </row>
    <row r="3423" spans="1:4" x14ac:dyDescent="0.25">
      <c r="A3423" t="s">
        <v>46454</v>
      </c>
      <c r="B3423" t="s">
        <v>46455</v>
      </c>
      <c r="C3423" t="s">
        <v>64866</v>
      </c>
      <c r="D3423" t="s">
        <v>47873</v>
      </c>
    </row>
    <row r="3424" spans="1:4" x14ac:dyDescent="0.25">
      <c r="A3424" t="s">
        <v>13689</v>
      </c>
      <c r="B3424" t="s">
        <v>13690</v>
      </c>
      <c r="C3424"/>
      <c r="D3424" t="s">
        <v>47880</v>
      </c>
    </row>
    <row r="3425" spans="1:4" x14ac:dyDescent="0.25">
      <c r="A3425" t="s">
        <v>21043</v>
      </c>
      <c r="B3425" t="s">
        <v>21044</v>
      </c>
      <c r="C3425"/>
      <c r="D3425" t="s">
        <v>47880</v>
      </c>
    </row>
    <row r="3426" spans="1:4" x14ac:dyDescent="0.25">
      <c r="A3426" t="s">
        <v>30677</v>
      </c>
      <c r="B3426" t="s">
        <v>30678</v>
      </c>
      <c r="C3426" t="s">
        <v>58704</v>
      </c>
      <c r="D3426" t="s">
        <v>47873</v>
      </c>
    </row>
    <row r="3427" spans="1:4" x14ac:dyDescent="0.25">
      <c r="A3427" t="s">
        <v>40155</v>
      </c>
      <c r="B3427" t="s">
        <v>40156</v>
      </c>
      <c r="C3427"/>
      <c r="D3427" t="s">
        <v>47880</v>
      </c>
    </row>
    <row r="3428" spans="1:4" x14ac:dyDescent="0.25">
      <c r="A3428" t="s">
        <v>25176</v>
      </c>
      <c r="B3428" t="s">
        <v>25177</v>
      </c>
      <c r="C3428"/>
      <c r="D3428" t="s">
        <v>47880</v>
      </c>
    </row>
    <row r="3429" spans="1:4" x14ac:dyDescent="0.25">
      <c r="A3429" t="s">
        <v>31252</v>
      </c>
      <c r="B3429" t="s">
        <v>31253</v>
      </c>
      <c r="C3429" t="s">
        <v>58919</v>
      </c>
      <c r="D3429" t="s">
        <v>47873</v>
      </c>
    </row>
    <row r="3430" spans="1:4" x14ac:dyDescent="0.25">
      <c r="A3430" t="s">
        <v>14816</v>
      </c>
      <c r="B3430" t="s">
        <v>14817</v>
      </c>
      <c r="C3430"/>
      <c r="D3430" t="s">
        <v>47880</v>
      </c>
    </row>
    <row r="3431" spans="1:4" x14ac:dyDescent="0.25">
      <c r="A3431" t="s">
        <v>42305</v>
      </c>
      <c r="B3431" t="s">
        <v>42306</v>
      </c>
      <c r="C3431" t="s">
        <v>63418</v>
      </c>
      <c r="D3431" t="s">
        <v>47873</v>
      </c>
    </row>
    <row r="3432" spans="1:4" x14ac:dyDescent="0.25">
      <c r="A3432" t="s">
        <v>2567</v>
      </c>
      <c r="B3432" t="s">
        <v>2568</v>
      </c>
      <c r="C3432"/>
      <c r="D3432" t="s">
        <v>47873</v>
      </c>
    </row>
    <row r="3433" spans="1:4" x14ac:dyDescent="0.25">
      <c r="A3433" t="s">
        <v>13093</v>
      </c>
      <c r="B3433" t="s">
        <v>13094</v>
      </c>
      <c r="C3433" t="s">
        <v>52328</v>
      </c>
      <c r="D3433" t="s">
        <v>47873</v>
      </c>
    </row>
    <row r="3434" spans="1:4" x14ac:dyDescent="0.25">
      <c r="A3434" t="s">
        <v>12920</v>
      </c>
      <c r="B3434" t="s">
        <v>12921</v>
      </c>
      <c r="C3434" t="s">
        <v>52256</v>
      </c>
      <c r="D3434" t="s">
        <v>47873</v>
      </c>
    </row>
    <row r="3435" spans="1:4" x14ac:dyDescent="0.25">
      <c r="A3435" t="s">
        <v>16524</v>
      </c>
      <c r="B3435" t="s">
        <v>16525</v>
      </c>
      <c r="C3435"/>
      <c r="D3435" t="s">
        <v>47880</v>
      </c>
    </row>
    <row r="3436" spans="1:4" x14ac:dyDescent="0.25">
      <c r="A3436" t="s">
        <v>982</v>
      </c>
      <c r="B3436" t="s">
        <v>983</v>
      </c>
      <c r="C3436" t="s">
        <v>47946</v>
      </c>
      <c r="D3436" t="s">
        <v>47873</v>
      </c>
    </row>
    <row r="3437" spans="1:4" x14ac:dyDescent="0.25">
      <c r="A3437" t="s">
        <v>43686</v>
      </c>
      <c r="B3437" t="s">
        <v>43687</v>
      </c>
      <c r="C3437"/>
      <c r="D3437" t="s">
        <v>47880</v>
      </c>
    </row>
    <row r="3438" spans="1:4" x14ac:dyDescent="0.25">
      <c r="A3438" t="s">
        <v>45077</v>
      </c>
      <c r="B3438" t="s">
        <v>45078</v>
      </c>
      <c r="C3438"/>
      <c r="D3438" t="s">
        <v>47880</v>
      </c>
    </row>
    <row r="3439" spans="1:4" x14ac:dyDescent="0.25">
      <c r="A3439" t="s">
        <v>32851</v>
      </c>
      <c r="B3439" t="s">
        <v>32852</v>
      </c>
      <c r="C3439"/>
      <c r="D3439" t="s">
        <v>47880</v>
      </c>
    </row>
    <row r="3440" spans="1:4" x14ac:dyDescent="0.25">
      <c r="A3440" t="s">
        <v>42245</v>
      </c>
      <c r="B3440" t="s">
        <v>42246</v>
      </c>
      <c r="C3440"/>
      <c r="D3440" t="s">
        <v>47880</v>
      </c>
    </row>
    <row r="3441" spans="1:4" x14ac:dyDescent="0.25">
      <c r="A3441" t="s">
        <v>2957</v>
      </c>
      <c r="B3441" t="s">
        <v>2958</v>
      </c>
      <c r="C3441"/>
      <c r="D3441" t="s">
        <v>47880</v>
      </c>
    </row>
    <row r="3442" spans="1:4" x14ac:dyDescent="0.25">
      <c r="A3442" t="s">
        <v>5094</v>
      </c>
      <c r="B3442" t="s">
        <v>5095</v>
      </c>
      <c r="C3442" t="s">
        <v>49432</v>
      </c>
      <c r="D3442" t="s">
        <v>47873</v>
      </c>
    </row>
    <row r="3443" spans="1:4" x14ac:dyDescent="0.25">
      <c r="A3443" t="s">
        <v>10958</v>
      </c>
      <c r="B3443" t="s">
        <v>10959</v>
      </c>
      <c r="C3443" t="s">
        <v>51516</v>
      </c>
      <c r="D3443" t="s">
        <v>47873</v>
      </c>
    </row>
    <row r="3444" spans="1:4" x14ac:dyDescent="0.25">
      <c r="A3444" t="s">
        <v>40739</v>
      </c>
      <c r="B3444" t="s">
        <v>40740</v>
      </c>
      <c r="C3444" t="s">
        <v>62736</v>
      </c>
      <c r="D3444" t="s">
        <v>47873</v>
      </c>
    </row>
    <row r="3445" spans="1:4" x14ac:dyDescent="0.25">
      <c r="A3445" t="s">
        <v>11855</v>
      </c>
      <c r="B3445" t="s">
        <v>11856</v>
      </c>
      <c r="C3445" t="s">
        <v>51848</v>
      </c>
      <c r="D3445" t="s">
        <v>47873</v>
      </c>
    </row>
    <row r="3446" spans="1:4" x14ac:dyDescent="0.25">
      <c r="A3446" t="s">
        <v>19181</v>
      </c>
      <c r="B3446" t="s">
        <v>19182</v>
      </c>
      <c r="C3446" t="s">
        <v>54569</v>
      </c>
      <c r="D3446" t="s">
        <v>47873</v>
      </c>
    </row>
    <row r="3447" spans="1:4" x14ac:dyDescent="0.25">
      <c r="A3447" t="s">
        <v>12812</v>
      </c>
      <c r="B3447" t="s">
        <v>12813</v>
      </c>
      <c r="C3447" t="s">
        <v>52209</v>
      </c>
      <c r="D3447" t="s">
        <v>47873</v>
      </c>
    </row>
    <row r="3448" spans="1:4" x14ac:dyDescent="0.25">
      <c r="A3448" t="s">
        <v>36474</v>
      </c>
      <c r="B3448" t="s">
        <v>36475</v>
      </c>
      <c r="C3448"/>
      <c r="D3448" t="s">
        <v>47880</v>
      </c>
    </row>
    <row r="3449" spans="1:4" x14ac:dyDescent="0.25">
      <c r="A3449" t="s">
        <v>40440</v>
      </c>
      <c r="B3449" t="s">
        <v>40441</v>
      </c>
      <c r="C3449" t="s">
        <v>62610</v>
      </c>
      <c r="D3449" t="s">
        <v>47873</v>
      </c>
    </row>
    <row r="3450" spans="1:4" x14ac:dyDescent="0.25">
      <c r="A3450" t="s">
        <v>44981</v>
      </c>
      <c r="B3450" t="s">
        <v>44982</v>
      </c>
      <c r="C3450"/>
      <c r="D3450" t="s">
        <v>47880</v>
      </c>
    </row>
    <row r="3451" spans="1:4" x14ac:dyDescent="0.25">
      <c r="A3451" t="s">
        <v>26987</v>
      </c>
      <c r="B3451" t="s">
        <v>26988</v>
      </c>
      <c r="C3451"/>
      <c r="D3451" t="s">
        <v>47880</v>
      </c>
    </row>
    <row r="3452" spans="1:4" x14ac:dyDescent="0.25">
      <c r="A3452" t="s">
        <v>35891</v>
      </c>
      <c r="B3452" t="s">
        <v>35892</v>
      </c>
      <c r="C3452" t="s">
        <v>60680</v>
      </c>
      <c r="D3452" t="s">
        <v>47873</v>
      </c>
    </row>
    <row r="3453" spans="1:4" x14ac:dyDescent="0.25">
      <c r="A3453" t="s">
        <v>35883</v>
      </c>
      <c r="B3453" t="s">
        <v>35884</v>
      </c>
      <c r="C3453" t="s">
        <v>60676</v>
      </c>
      <c r="D3453" t="s">
        <v>47873</v>
      </c>
    </row>
    <row r="3454" spans="1:4" x14ac:dyDescent="0.25">
      <c r="A3454" t="s">
        <v>2228</v>
      </c>
      <c r="B3454" t="s">
        <v>2229</v>
      </c>
      <c r="C3454"/>
      <c r="D3454" t="s">
        <v>47880</v>
      </c>
    </row>
    <row r="3455" spans="1:4" x14ac:dyDescent="0.25">
      <c r="A3455" t="s">
        <v>35881</v>
      </c>
      <c r="B3455" t="s">
        <v>35882</v>
      </c>
      <c r="C3455" t="s">
        <v>60675</v>
      </c>
      <c r="D3455" t="s">
        <v>47873</v>
      </c>
    </row>
    <row r="3456" spans="1:4" x14ac:dyDescent="0.25">
      <c r="A3456" t="s">
        <v>35885</v>
      </c>
      <c r="B3456" t="s">
        <v>35886</v>
      </c>
      <c r="C3456" t="s">
        <v>60677</v>
      </c>
      <c r="D3456" t="s">
        <v>47873</v>
      </c>
    </row>
    <row r="3457" spans="1:4" x14ac:dyDescent="0.25">
      <c r="A3457" t="s">
        <v>45339</v>
      </c>
      <c r="B3457" t="s">
        <v>45340</v>
      </c>
      <c r="C3457"/>
      <c r="D3457" t="s">
        <v>47880</v>
      </c>
    </row>
    <row r="3458" spans="1:4" x14ac:dyDescent="0.25">
      <c r="A3458" t="s">
        <v>35887</v>
      </c>
      <c r="B3458" t="s">
        <v>35888</v>
      </c>
      <c r="C3458" t="s">
        <v>60678</v>
      </c>
      <c r="D3458" t="s">
        <v>47873</v>
      </c>
    </row>
    <row r="3459" spans="1:4" x14ac:dyDescent="0.25">
      <c r="A3459" t="s">
        <v>43747</v>
      </c>
      <c r="B3459" t="s">
        <v>43748</v>
      </c>
      <c r="C3459"/>
      <c r="D3459" t="s">
        <v>47880</v>
      </c>
    </row>
    <row r="3460" spans="1:4" x14ac:dyDescent="0.25">
      <c r="A3460" t="s">
        <v>10622</v>
      </c>
      <c r="B3460" t="s">
        <v>10623</v>
      </c>
      <c r="C3460" t="s">
        <v>51394</v>
      </c>
      <c r="D3460" t="s">
        <v>47873</v>
      </c>
    </row>
    <row r="3461" spans="1:4" x14ac:dyDescent="0.25">
      <c r="A3461" t="s">
        <v>13537</v>
      </c>
      <c r="B3461" t="s">
        <v>13538</v>
      </c>
      <c r="C3461" t="s">
        <v>52491</v>
      </c>
      <c r="D3461" t="s">
        <v>47873</v>
      </c>
    </row>
    <row r="3462" spans="1:4" x14ac:dyDescent="0.25">
      <c r="A3462" t="s">
        <v>13553</v>
      </c>
      <c r="B3462" t="s">
        <v>13554</v>
      </c>
      <c r="C3462" t="s">
        <v>52499</v>
      </c>
      <c r="D3462" t="s">
        <v>47873</v>
      </c>
    </row>
    <row r="3463" spans="1:4" x14ac:dyDescent="0.25">
      <c r="A3463" t="s">
        <v>17602</v>
      </c>
      <c r="B3463" t="s">
        <v>17603</v>
      </c>
      <c r="C3463" t="s">
        <v>54003</v>
      </c>
      <c r="D3463" t="s">
        <v>47873</v>
      </c>
    </row>
    <row r="3464" spans="1:4" x14ac:dyDescent="0.25">
      <c r="A3464" t="s">
        <v>13555</v>
      </c>
      <c r="B3464" t="s">
        <v>13556</v>
      </c>
      <c r="C3464" t="s">
        <v>52500</v>
      </c>
      <c r="D3464" t="s">
        <v>47873</v>
      </c>
    </row>
    <row r="3465" spans="1:4" x14ac:dyDescent="0.25">
      <c r="A3465" t="s">
        <v>42939</v>
      </c>
      <c r="B3465" t="s">
        <v>42940</v>
      </c>
      <c r="C3465" t="s">
        <v>63647</v>
      </c>
      <c r="D3465" t="s">
        <v>47873</v>
      </c>
    </row>
    <row r="3466" spans="1:4" x14ac:dyDescent="0.25">
      <c r="A3466" t="s">
        <v>42943</v>
      </c>
      <c r="B3466" t="s">
        <v>42944</v>
      </c>
      <c r="C3466" t="s">
        <v>63649</v>
      </c>
      <c r="D3466" t="s">
        <v>47873</v>
      </c>
    </row>
    <row r="3467" spans="1:4" x14ac:dyDescent="0.25">
      <c r="A3467" t="s">
        <v>42932</v>
      </c>
      <c r="B3467" t="s">
        <v>42933</v>
      </c>
      <c r="C3467" t="s">
        <v>63644</v>
      </c>
      <c r="D3467" t="s">
        <v>47873</v>
      </c>
    </row>
    <row r="3468" spans="1:4" x14ac:dyDescent="0.25">
      <c r="A3468" t="s">
        <v>42934</v>
      </c>
      <c r="B3468" t="s">
        <v>42935</v>
      </c>
      <c r="C3468" t="s">
        <v>63645</v>
      </c>
      <c r="D3468" t="s">
        <v>47873</v>
      </c>
    </row>
    <row r="3469" spans="1:4" x14ac:dyDescent="0.25">
      <c r="A3469" t="s">
        <v>42945</v>
      </c>
      <c r="B3469" t="s">
        <v>42946</v>
      </c>
      <c r="C3469" t="s">
        <v>63650</v>
      </c>
      <c r="D3469" t="s">
        <v>47873</v>
      </c>
    </row>
    <row r="3470" spans="1:4" x14ac:dyDescent="0.25">
      <c r="A3470" t="s">
        <v>42941</v>
      </c>
      <c r="B3470" t="s">
        <v>42942</v>
      </c>
      <c r="C3470" t="s">
        <v>63648</v>
      </c>
      <c r="D3470" t="s">
        <v>47873</v>
      </c>
    </row>
    <row r="3471" spans="1:4" x14ac:dyDescent="0.25">
      <c r="A3471" t="s">
        <v>42937</v>
      </c>
      <c r="B3471" t="s">
        <v>42938</v>
      </c>
      <c r="C3471" t="s">
        <v>63646</v>
      </c>
      <c r="D3471" t="s">
        <v>47873</v>
      </c>
    </row>
    <row r="3472" spans="1:4" x14ac:dyDescent="0.25">
      <c r="A3472" t="s">
        <v>26432</v>
      </c>
      <c r="B3472" t="s">
        <v>26433</v>
      </c>
      <c r="C3472"/>
      <c r="D3472" t="s">
        <v>47880</v>
      </c>
    </row>
    <row r="3473" spans="1:4" x14ac:dyDescent="0.25">
      <c r="A3473" t="s">
        <v>41838</v>
      </c>
      <c r="B3473" t="s">
        <v>41839</v>
      </c>
      <c r="C3473" t="s">
        <v>63226</v>
      </c>
      <c r="D3473" t="s">
        <v>47873</v>
      </c>
    </row>
    <row r="3474" spans="1:4" x14ac:dyDescent="0.25">
      <c r="A3474" t="s">
        <v>2140</v>
      </c>
      <c r="B3474" t="s">
        <v>2141</v>
      </c>
      <c r="C3474" t="s">
        <v>48348</v>
      </c>
      <c r="D3474" t="s">
        <v>47873</v>
      </c>
    </row>
    <row r="3475" spans="1:4" x14ac:dyDescent="0.25">
      <c r="A3475" t="s">
        <v>6146</v>
      </c>
      <c r="B3475" t="s">
        <v>6147</v>
      </c>
      <c r="C3475" t="s">
        <v>49804</v>
      </c>
      <c r="D3475" t="s">
        <v>47873</v>
      </c>
    </row>
    <row r="3476" spans="1:4" x14ac:dyDescent="0.25">
      <c r="A3476" t="s">
        <v>16951</v>
      </c>
      <c r="B3476" t="s">
        <v>16952</v>
      </c>
      <c r="C3476"/>
      <c r="D3476" t="s">
        <v>47880</v>
      </c>
    </row>
    <row r="3477" spans="1:4" x14ac:dyDescent="0.25">
      <c r="A3477" t="s">
        <v>42714</v>
      </c>
      <c r="B3477" t="s">
        <v>42715</v>
      </c>
      <c r="C3477" t="s">
        <v>63557</v>
      </c>
      <c r="D3477" t="s">
        <v>47880</v>
      </c>
    </row>
    <row r="3478" spans="1:4" x14ac:dyDescent="0.25">
      <c r="A3478" t="s">
        <v>15755</v>
      </c>
      <c r="B3478" t="s">
        <v>15756</v>
      </c>
      <c r="C3478" t="s">
        <v>53326</v>
      </c>
      <c r="D3478" t="s">
        <v>47873</v>
      </c>
    </row>
    <row r="3479" spans="1:4" x14ac:dyDescent="0.25">
      <c r="A3479" t="s">
        <v>16737</v>
      </c>
      <c r="B3479" t="s">
        <v>16738</v>
      </c>
      <c r="C3479" t="s">
        <v>53689</v>
      </c>
      <c r="D3479" t="s">
        <v>47873</v>
      </c>
    </row>
    <row r="3480" spans="1:4" x14ac:dyDescent="0.25">
      <c r="A3480" t="s">
        <v>41720</v>
      </c>
      <c r="B3480" t="s">
        <v>41721</v>
      </c>
      <c r="C3480" t="s">
        <v>63165</v>
      </c>
      <c r="D3480" t="s">
        <v>47873</v>
      </c>
    </row>
    <row r="3481" spans="1:4" x14ac:dyDescent="0.25">
      <c r="A3481" t="s">
        <v>3242</v>
      </c>
      <c r="B3481" t="s">
        <v>3243</v>
      </c>
      <c r="C3481"/>
      <c r="D3481" t="s">
        <v>47880</v>
      </c>
    </row>
    <row r="3482" spans="1:4" x14ac:dyDescent="0.25">
      <c r="A3482" t="s">
        <v>19278</v>
      </c>
      <c r="B3482" t="s">
        <v>19279</v>
      </c>
      <c r="C3482" t="s">
        <v>54606</v>
      </c>
      <c r="D3482" t="s">
        <v>47873</v>
      </c>
    </row>
    <row r="3483" spans="1:4" x14ac:dyDescent="0.25">
      <c r="A3483" t="s">
        <v>23098</v>
      </c>
      <c r="B3483" t="s">
        <v>23099</v>
      </c>
      <c r="C3483"/>
      <c r="D3483" t="s">
        <v>47880</v>
      </c>
    </row>
    <row r="3484" spans="1:4" x14ac:dyDescent="0.25">
      <c r="A3484" t="s">
        <v>19082</v>
      </c>
      <c r="B3484" t="s">
        <v>19083</v>
      </c>
      <c r="C3484" t="s">
        <v>54540</v>
      </c>
      <c r="D3484" t="s">
        <v>47873</v>
      </c>
    </row>
    <row r="3485" spans="1:4" x14ac:dyDescent="0.25">
      <c r="A3485" t="s">
        <v>43493</v>
      </c>
      <c r="B3485" t="s">
        <v>43494</v>
      </c>
      <c r="C3485" t="s">
        <v>63831</v>
      </c>
      <c r="D3485" t="s">
        <v>47873</v>
      </c>
    </row>
    <row r="3486" spans="1:4" x14ac:dyDescent="0.25">
      <c r="A3486" t="s">
        <v>14479</v>
      </c>
      <c r="B3486" t="s">
        <v>14480</v>
      </c>
      <c r="C3486" t="s">
        <v>52868</v>
      </c>
      <c r="D3486" t="s">
        <v>47873</v>
      </c>
    </row>
    <row r="3487" spans="1:4" x14ac:dyDescent="0.25">
      <c r="A3487" t="s">
        <v>2529</v>
      </c>
      <c r="B3487" t="s">
        <v>2530</v>
      </c>
      <c r="C3487" t="s">
        <v>48479</v>
      </c>
      <c r="D3487" t="s">
        <v>47873</v>
      </c>
    </row>
    <row r="3488" spans="1:4" x14ac:dyDescent="0.25">
      <c r="A3488" t="s">
        <v>14557</v>
      </c>
      <c r="B3488" t="s">
        <v>14558</v>
      </c>
      <c r="C3488" t="s">
        <v>52894</v>
      </c>
      <c r="D3488" t="s">
        <v>47873</v>
      </c>
    </row>
    <row r="3489" spans="1:4" x14ac:dyDescent="0.25">
      <c r="A3489" t="s">
        <v>11040</v>
      </c>
      <c r="B3489" t="s">
        <v>11041</v>
      </c>
      <c r="C3489" t="s">
        <v>51546</v>
      </c>
      <c r="D3489" t="s">
        <v>47873</v>
      </c>
    </row>
    <row r="3490" spans="1:4" x14ac:dyDescent="0.25">
      <c r="A3490" t="s">
        <v>5408</v>
      </c>
      <c r="B3490" t="s">
        <v>5409</v>
      </c>
      <c r="C3490" t="s">
        <v>49545</v>
      </c>
      <c r="D3490" t="s">
        <v>47873</v>
      </c>
    </row>
    <row r="3491" spans="1:4" x14ac:dyDescent="0.25">
      <c r="A3491" t="s">
        <v>43391</v>
      </c>
      <c r="B3491" t="s">
        <v>43392</v>
      </c>
      <c r="C3491"/>
      <c r="D3491" t="s">
        <v>47880</v>
      </c>
    </row>
    <row r="3492" spans="1:4" x14ac:dyDescent="0.25">
      <c r="A3492" t="s">
        <v>19016</v>
      </c>
      <c r="B3492" t="s">
        <v>19017</v>
      </c>
      <c r="C3492"/>
      <c r="D3492" t="s">
        <v>47880</v>
      </c>
    </row>
    <row r="3493" spans="1:4" x14ac:dyDescent="0.25">
      <c r="A3493" t="s">
        <v>6188</v>
      </c>
      <c r="B3493" t="s">
        <v>6189</v>
      </c>
      <c r="C3493"/>
      <c r="D3493" t="s">
        <v>47873</v>
      </c>
    </row>
    <row r="3494" spans="1:4" x14ac:dyDescent="0.25">
      <c r="A3494" t="s">
        <v>41722</v>
      </c>
      <c r="B3494" t="s">
        <v>41723</v>
      </c>
      <c r="C3494" t="s">
        <v>63166</v>
      </c>
      <c r="D3494" t="s">
        <v>47873</v>
      </c>
    </row>
    <row r="3495" spans="1:4" x14ac:dyDescent="0.25">
      <c r="A3495" t="s">
        <v>32765</v>
      </c>
      <c r="B3495" t="s">
        <v>32766</v>
      </c>
      <c r="C3495" t="s">
        <v>59486</v>
      </c>
      <c r="D3495" t="s">
        <v>47873</v>
      </c>
    </row>
    <row r="3496" spans="1:4" x14ac:dyDescent="0.25">
      <c r="A3496" t="s">
        <v>28312</v>
      </c>
      <c r="B3496" t="s">
        <v>28313</v>
      </c>
      <c r="C3496" t="s">
        <v>57865</v>
      </c>
      <c r="D3496" t="s">
        <v>47873</v>
      </c>
    </row>
    <row r="3497" spans="1:4" x14ac:dyDescent="0.25">
      <c r="A3497" t="s">
        <v>17838</v>
      </c>
      <c r="B3497" t="s">
        <v>17839</v>
      </c>
      <c r="C3497" t="s">
        <v>54088</v>
      </c>
      <c r="D3497" t="s">
        <v>47873</v>
      </c>
    </row>
    <row r="3498" spans="1:4" x14ac:dyDescent="0.25">
      <c r="A3498" t="s">
        <v>17014</v>
      </c>
      <c r="B3498" t="s">
        <v>17015</v>
      </c>
      <c r="C3498" t="s">
        <v>53791</v>
      </c>
      <c r="D3498" t="s">
        <v>47873</v>
      </c>
    </row>
    <row r="3499" spans="1:4" x14ac:dyDescent="0.25">
      <c r="A3499" t="s">
        <v>30592</v>
      </c>
      <c r="B3499" t="s">
        <v>30593</v>
      </c>
      <c r="C3499"/>
      <c r="D3499" t="s">
        <v>47880</v>
      </c>
    </row>
    <row r="3500" spans="1:4" x14ac:dyDescent="0.25">
      <c r="A3500" t="s">
        <v>43741</v>
      </c>
      <c r="B3500" t="s">
        <v>43742</v>
      </c>
      <c r="C3500" t="s">
        <v>63918</v>
      </c>
      <c r="D3500" t="s">
        <v>47873</v>
      </c>
    </row>
    <row r="3501" spans="1:4" x14ac:dyDescent="0.25">
      <c r="A3501" t="s">
        <v>26229</v>
      </c>
      <c r="B3501" t="s">
        <v>26230</v>
      </c>
      <c r="C3501" t="s">
        <v>57115</v>
      </c>
      <c r="D3501" t="s">
        <v>47873</v>
      </c>
    </row>
    <row r="3502" spans="1:4" x14ac:dyDescent="0.25">
      <c r="A3502" t="s">
        <v>43483</v>
      </c>
      <c r="B3502" t="s">
        <v>43484</v>
      </c>
      <c r="C3502" t="s">
        <v>63826</v>
      </c>
      <c r="D3502" t="s">
        <v>47873</v>
      </c>
    </row>
    <row r="3503" spans="1:4" x14ac:dyDescent="0.25">
      <c r="A3503" t="s">
        <v>17073</v>
      </c>
      <c r="B3503" t="s">
        <v>17074</v>
      </c>
      <c r="C3503" t="s">
        <v>53812</v>
      </c>
      <c r="D3503" t="s">
        <v>47873</v>
      </c>
    </row>
    <row r="3504" spans="1:4" x14ac:dyDescent="0.25">
      <c r="A3504" t="s">
        <v>38402</v>
      </c>
      <c r="B3504" t="s">
        <v>38403</v>
      </c>
      <c r="C3504" t="s">
        <v>61672</v>
      </c>
      <c r="D3504" t="s">
        <v>47873</v>
      </c>
    </row>
    <row r="3505" spans="1:4" x14ac:dyDescent="0.25">
      <c r="A3505" t="s">
        <v>45501</v>
      </c>
      <c r="B3505" t="s">
        <v>45502</v>
      </c>
      <c r="C3505" t="s">
        <v>64532</v>
      </c>
      <c r="D3505" t="s">
        <v>47880</v>
      </c>
    </row>
    <row r="3506" spans="1:4" x14ac:dyDescent="0.25">
      <c r="A3506" t="s">
        <v>42211</v>
      </c>
      <c r="B3506" t="s">
        <v>42212</v>
      </c>
      <c r="C3506"/>
      <c r="D3506" t="s">
        <v>47880</v>
      </c>
    </row>
    <row r="3507" spans="1:4" x14ac:dyDescent="0.25">
      <c r="A3507" t="s">
        <v>32925</v>
      </c>
      <c r="B3507" t="s">
        <v>32926</v>
      </c>
      <c r="C3507"/>
      <c r="D3507" t="s">
        <v>47880</v>
      </c>
    </row>
    <row r="3508" spans="1:4" x14ac:dyDescent="0.25">
      <c r="A3508" t="s">
        <v>40914</v>
      </c>
      <c r="B3508" t="s">
        <v>40915</v>
      </c>
      <c r="C3508"/>
      <c r="D3508" t="s">
        <v>47880</v>
      </c>
    </row>
    <row r="3509" spans="1:4" x14ac:dyDescent="0.25">
      <c r="A3509" t="s">
        <v>26518</v>
      </c>
      <c r="B3509" t="s">
        <v>26519</v>
      </c>
      <c r="C3509" t="s">
        <v>57227</v>
      </c>
      <c r="D3509" t="s">
        <v>47873</v>
      </c>
    </row>
    <row r="3510" spans="1:4" x14ac:dyDescent="0.25">
      <c r="A3510" t="s">
        <v>10431</v>
      </c>
      <c r="B3510" t="s">
        <v>10432</v>
      </c>
      <c r="C3510"/>
      <c r="D3510" t="s">
        <v>47880</v>
      </c>
    </row>
    <row r="3511" spans="1:4" x14ac:dyDescent="0.25">
      <c r="A3511" t="s">
        <v>19640</v>
      </c>
      <c r="B3511" t="s">
        <v>19641</v>
      </c>
      <c r="C3511"/>
      <c r="D3511" t="s">
        <v>47880</v>
      </c>
    </row>
    <row r="3512" spans="1:4" x14ac:dyDescent="0.25">
      <c r="A3512" t="s">
        <v>7816</v>
      </c>
      <c r="B3512" t="s">
        <v>7817</v>
      </c>
      <c r="C3512" t="s">
        <v>50405</v>
      </c>
      <c r="D3512" t="s">
        <v>47873</v>
      </c>
    </row>
    <row r="3513" spans="1:4" x14ac:dyDescent="0.25">
      <c r="A3513" t="s">
        <v>20694</v>
      </c>
      <c r="B3513" t="s">
        <v>20695</v>
      </c>
      <c r="C3513" t="s">
        <v>55085</v>
      </c>
      <c r="D3513" t="s">
        <v>47873</v>
      </c>
    </row>
    <row r="3514" spans="1:4" x14ac:dyDescent="0.25">
      <c r="A3514" t="s">
        <v>35009</v>
      </c>
      <c r="B3514" t="s">
        <v>35010</v>
      </c>
      <c r="C3514" t="s">
        <v>60338</v>
      </c>
      <c r="D3514" t="s">
        <v>47873</v>
      </c>
    </row>
    <row r="3515" spans="1:4" x14ac:dyDescent="0.25">
      <c r="A3515" t="s">
        <v>39845</v>
      </c>
      <c r="B3515" t="s">
        <v>39846</v>
      </c>
      <c r="C3515" t="s">
        <v>62332</v>
      </c>
      <c r="D3515" t="s">
        <v>47873</v>
      </c>
    </row>
    <row r="3516" spans="1:4" x14ac:dyDescent="0.25">
      <c r="A3516" t="s">
        <v>33485</v>
      </c>
      <c r="B3516" t="s">
        <v>33486</v>
      </c>
      <c r="C3516" t="s">
        <v>59761</v>
      </c>
      <c r="D3516" t="s">
        <v>47873</v>
      </c>
    </row>
    <row r="3517" spans="1:4" x14ac:dyDescent="0.25">
      <c r="A3517" t="s">
        <v>44794</v>
      </c>
      <c r="B3517" t="s">
        <v>44795</v>
      </c>
      <c r="C3517" t="s">
        <v>64286</v>
      </c>
      <c r="D3517" t="s">
        <v>47873</v>
      </c>
    </row>
    <row r="3518" spans="1:4" x14ac:dyDescent="0.25">
      <c r="A3518" t="s">
        <v>41865</v>
      </c>
      <c r="B3518" t="s">
        <v>41866</v>
      </c>
      <c r="C3518" t="s">
        <v>63241</v>
      </c>
      <c r="D3518" t="s">
        <v>47873</v>
      </c>
    </row>
    <row r="3519" spans="1:4" x14ac:dyDescent="0.25">
      <c r="A3519" t="s">
        <v>18294</v>
      </c>
      <c r="B3519" t="s">
        <v>18295</v>
      </c>
      <c r="C3519" t="s">
        <v>54264</v>
      </c>
      <c r="D3519" t="s">
        <v>47873</v>
      </c>
    </row>
    <row r="3520" spans="1:4" x14ac:dyDescent="0.25">
      <c r="A3520" t="s">
        <v>16902</v>
      </c>
      <c r="B3520" t="s">
        <v>16903</v>
      </c>
      <c r="C3520" t="s">
        <v>53752</v>
      </c>
      <c r="D3520" t="s">
        <v>47873</v>
      </c>
    </row>
    <row r="3521" spans="1:4" x14ac:dyDescent="0.25">
      <c r="A3521" t="s">
        <v>5792</v>
      </c>
      <c r="B3521" t="s">
        <v>5793</v>
      </c>
      <c r="C3521" t="s">
        <v>49666</v>
      </c>
      <c r="D3521" t="s">
        <v>47873</v>
      </c>
    </row>
    <row r="3522" spans="1:4" x14ac:dyDescent="0.25">
      <c r="A3522" t="s">
        <v>44051</v>
      </c>
      <c r="B3522" t="s">
        <v>44052</v>
      </c>
      <c r="C3522" t="s">
        <v>64015</v>
      </c>
      <c r="D3522" t="s">
        <v>47873</v>
      </c>
    </row>
    <row r="3523" spans="1:4" x14ac:dyDescent="0.25">
      <c r="A3523" t="s">
        <v>18784</v>
      </c>
      <c r="B3523" t="s">
        <v>18785</v>
      </c>
      <c r="C3523" t="s">
        <v>54437</v>
      </c>
      <c r="D3523" t="s">
        <v>47873</v>
      </c>
    </row>
    <row r="3524" spans="1:4" x14ac:dyDescent="0.25">
      <c r="A3524" t="s">
        <v>31170</v>
      </c>
      <c r="B3524" t="s">
        <v>31171</v>
      </c>
      <c r="C3524" t="s">
        <v>58886</v>
      </c>
      <c r="D3524" t="s">
        <v>47873</v>
      </c>
    </row>
    <row r="3525" spans="1:4" x14ac:dyDescent="0.25">
      <c r="A3525" t="s">
        <v>32889</v>
      </c>
      <c r="B3525" t="s">
        <v>32890</v>
      </c>
      <c r="C3525" t="s">
        <v>59532</v>
      </c>
      <c r="D3525" t="s">
        <v>47873</v>
      </c>
    </row>
    <row r="3526" spans="1:4" x14ac:dyDescent="0.25">
      <c r="A3526" t="s">
        <v>38925</v>
      </c>
      <c r="B3526" t="s">
        <v>38926</v>
      </c>
      <c r="C3526" t="s">
        <v>61914</v>
      </c>
      <c r="D3526" t="s">
        <v>47873</v>
      </c>
    </row>
    <row r="3527" spans="1:4" x14ac:dyDescent="0.25">
      <c r="A3527" t="s">
        <v>22873</v>
      </c>
      <c r="B3527" t="s">
        <v>22874</v>
      </c>
      <c r="C3527" t="s">
        <v>55885</v>
      </c>
      <c r="D3527" t="s">
        <v>47873</v>
      </c>
    </row>
    <row r="3528" spans="1:4" x14ac:dyDescent="0.25">
      <c r="A3528" t="s">
        <v>45133</v>
      </c>
      <c r="B3528" t="s">
        <v>45134</v>
      </c>
      <c r="C3528" t="s">
        <v>64406</v>
      </c>
      <c r="D3528" t="s">
        <v>47873</v>
      </c>
    </row>
    <row r="3529" spans="1:4" x14ac:dyDescent="0.25">
      <c r="A3529" t="s">
        <v>19376</v>
      </c>
      <c r="B3529" t="s">
        <v>19377</v>
      </c>
      <c r="C3529" t="s">
        <v>54644</v>
      </c>
      <c r="D3529" t="s">
        <v>47873</v>
      </c>
    </row>
    <row r="3530" spans="1:4" x14ac:dyDescent="0.25">
      <c r="A3530" t="s">
        <v>40999</v>
      </c>
      <c r="B3530" t="s">
        <v>41000</v>
      </c>
      <c r="C3530" t="s">
        <v>62855</v>
      </c>
      <c r="D3530" t="s">
        <v>47873</v>
      </c>
    </row>
    <row r="3531" spans="1:4" x14ac:dyDescent="0.25">
      <c r="A3531" t="s">
        <v>7115</v>
      </c>
      <c r="B3531" t="s">
        <v>7116</v>
      </c>
      <c r="C3531" t="s">
        <v>50144</v>
      </c>
      <c r="D3531" t="s">
        <v>47873</v>
      </c>
    </row>
    <row r="3532" spans="1:4" x14ac:dyDescent="0.25">
      <c r="A3532" t="s">
        <v>8843</v>
      </c>
      <c r="B3532" t="s">
        <v>8844</v>
      </c>
      <c r="C3532" t="s">
        <v>50765</v>
      </c>
      <c r="D3532" t="s">
        <v>47873</v>
      </c>
    </row>
    <row r="3533" spans="1:4" x14ac:dyDescent="0.25">
      <c r="A3533" t="s">
        <v>9069</v>
      </c>
      <c r="B3533" t="s">
        <v>8844</v>
      </c>
      <c r="C3533" t="s">
        <v>50842</v>
      </c>
      <c r="D3533" t="s">
        <v>47873</v>
      </c>
    </row>
    <row r="3534" spans="1:4" x14ac:dyDescent="0.25">
      <c r="A3534" t="s">
        <v>37710</v>
      </c>
      <c r="B3534" t="s">
        <v>8844</v>
      </c>
      <c r="C3534" t="s">
        <v>61383</v>
      </c>
      <c r="D3534" t="s">
        <v>47873</v>
      </c>
    </row>
    <row r="3535" spans="1:4" x14ac:dyDescent="0.25">
      <c r="A3535" t="s">
        <v>2218</v>
      </c>
      <c r="B3535" t="s">
        <v>2219</v>
      </c>
      <c r="C3535" t="s">
        <v>48370</v>
      </c>
      <c r="D3535" t="s">
        <v>47873</v>
      </c>
    </row>
    <row r="3536" spans="1:4" x14ac:dyDescent="0.25">
      <c r="A3536" t="s">
        <v>35312</v>
      </c>
      <c r="B3536" t="s">
        <v>35313</v>
      </c>
      <c r="C3536" t="s">
        <v>60453</v>
      </c>
      <c r="D3536" t="s">
        <v>47873</v>
      </c>
    </row>
    <row r="3537" spans="1:4" x14ac:dyDescent="0.25">
      <c r="A3537" t="s">
        <v>43024</v>
      </c>
      <c r="B3537" t="s">
        <v>43025</v>
      </c>
      <c r="C3537" t="s">
        <v>63674</v>
      </c>
      <c r="D3537" t="s">
        <v>47873</v>
      </c>
    </row>
    <row r="3538" spans="1:4" x14ac:dyDescent="0.25">
      <c r="A3538" t="s">
        <v>5820</v>
      </c>
      <c r="B3538" t="s">
        <v>5821</v>
      </c>
      <c r="C3538" t="s">
        <v>49677</v>
      </c>
      <c r="D3538" t="s">
        <v>47873</v>
      </c>
    </row>
    <row r="3539" spans="1:4" x14ac:dyDescent="0.25">
      <c r="A3539" t="s">
        <v>20295</v>
      </c>
      <c r="B3539" t="s">
        <v>20296</v>
      </c>
      <c r="C3539" t="s">
        <v>54957</v>
      </c>
      <c r="D3539" t="s">
        <v>47873</v>
      </c>
    </row>
    <row r="3540" spans="1:4" x14ac:dyDescent="0.25">
      <c r="A3540" t="s">
        <v>21934</v>
      </c>
      <c r="B3540" t="s">
        <v>20296</v>
      </c>
      <c r="C3540" t="s">
        <v>55537</v>
      </c>
      <c r="D3540" t="s">
        <v>47873</v>
      </c>
    </row>
    <row r="3541" spans="1:4" x14ac:dyDescent="0.25">
      <c r="A3541" t="s">
        <v>23319</v>
      </c>
      <c r="B3541" t="s">
        <v>23320</v>
      </c>
      <c r="C3541" t="s">
        <v>56043</v>
      </c>
      <c r="D3541" t="s">
        <v>47873</v>
      </c>
    </row>
    <row r="3542" spans="1:4" x14ac:dyDescent="0.25">
      <c r="A3542" t="s">
        <v>35067</v>
      </c>
      <c r="B3542" t="s">
        <v>35068</v>
      </c>
      <c r="C3542" t="s">
        <v>60359</v>
      </c>
      <c r="D3542" t="s">
        <v>47873</v>
      </c>
    </row>
    <row r="3543" spans="1:4" x14ac:dyDescent="0.25">
      <c r="A3543" t="s">
        <v>20595</v>
      </c>
      <c r="B3543" t="s">
        <v>20596</v>
      </c>
      <c r="C3543" t="s">
        <v>55056</v>
      </c>
      <c r="D3543" t="s">
        <v>47873</v>
      </c>
    </row>
    <row r="3544" spans="1:4" x14ac:dyDescent="0.25">
      <c r="A3544" t="s">
        <v>42831</v>
      </c>
      <c r="B3544" t="s">
        <v>42832</v>
      </c>
      <c r="C3544" t="s">
        <v>63603</v>
      </c>
      <c r="D3544" t="s">
        <v>47873</v>
      </c>
    </row>
    <row r="3545" spans="1:4" x14ac:dyDescent="0.25">
      <c r="A3545" t="s">
        <v>12215</v>
      </c>
      <c r="B3545" t="s">
        <v>12216</v>
      </c>
      <c r="C3545" t="s">
        <v>51979</v>
      </c>
      <c r="D3545" t="s">
        <v>47873</v>
      </c>
    </row>
    <row r="3546" spans="1:4" x14ac:dyDescent="0.25">
      <c r="A3546" t="s">
        <v>16151</v>
      </c>
      <c r="B3546" t="s">
        <v>16152</v>
      </c>
      <c r="C3546" t="s">
        <v>53466</v>
      </c>
      <c r="D3546" t="s">
        <v>47873</v>
      </c>
    </row>
    <row r="3547" spans="1:4" x14ac:dyDescent="0.25">
      <c r="A3547" t="s">
        <v>8517</v>
      </c>
      <c r="B3547" t="s">
        <v>8518</v>
      </c>
      <c r="C3547" t="s">
        <v>50655</v>
      </c>
      <c r="D3547" t="s">
        <v>47873</v>
      </c>
    </row>
    <row r="3548" spans="1:4" x14ac:dyDescent="0.25">
      <c r="A3548" t="s">
        <v>2216</v>
      </c>
      <c r="B3548" t="s">
        <v>2217</v>
      </c>
      <c r="C3548"/>
      <c r="D3548" t="s">
        <v>47880</v>
      </c>
    </row>
    <row r="3549" spans="1:4" x14ac:dyDescent="0.25">
      <c r="A3549" t="s">
        <v>33836</v>
      </c>
      <c r="B3549" t="s">
        <v>33837</v>
      </c>
      <c r="C3549"/>
      <c r="D3549" t="s">
        <v>47880</v>
      </c>
    </row>
    <row r="3550" spans="1:4" x14ac:dyDescent="0.25">
      <c r="A3550" t="s">
        <v>42332</v>
      </c>
      <c r="B3550" t="s">
        <v>42333</v>
      </c>
      <c r="C3550" t="s">
        <v>63428</v>
      </c>
      <c r="D3550" t="s">
        <v>47873</v>
      </c>
    </row>
    <row r="3551" spans="1:4" x14ac:dyDescent="0.25">
      <c r="A3551" t="s">
        <v>44134</v>
      </c>
      <c r="B3551" t="s">
        <v>44135</v>
      </c>
      <c r="C3551"/>
      <c r="D3551" t="s">
        <v>47880</v>
      </c>
    </row>
    <row r="3552" spans="1:4" x14ac:dyDescent="0.25">
      <c r="A3552" t="s">
        <v>44564</v>
      </c>
      <c r="B3552" t="s">
        <v>44565</v>
      </c>
      <c r="C3552"/>
      <c r="D3552" t="s">
        <v>47880</v>
      </c>
    </row>
    <row r="3553" spans="1:4" x14ac:dyDescent="0.25">
      <c r="A3553" t="s">
        <v>28866</v>
      </c>
      <c r="B3553" t="s">
        <v>28867</v>
      </c>
      <c r="C3553"/>
      <c r="D3553" t="s">
        <v>47880</v>
      </c>
    </row>
    <row r="3554" spans="1:4" x14ac:dyDescent="0.25">
      <c r="A3554" t="s">
        <v>28635</v>
      </c>
      <c r="B3554" t="s">
        <v>28636</v>
      </c>
      <c r="C3554" t="s">
        <v>57979</v>
      </c>
      <c r="D3554" t="s">
        <v>47873</v>
      </c>
    </row>
    <row r="3555" spans="1:4" x14ac:dyDescent="0.25">
      <c r="A3555" t="s">
        <v>34423</v>
      </c>
      <c r="B3555" t="s">
        <v>34424</v>
      </c>
      <c r="C3555"/>
      <c r="D3555" t="s">
        <v>47880</v>
      </c>
    </row>
    <row r="3556" spans="1:4" x14ac:dyDescent="0.25">
      <c r="A3556" t="s">
        <v>19989</v>
      </c>
      <c r="B3556" t="s">
        <v>19990</v>
      </c>
      <c r="C3556"/>
      <c r="D3556" t="s">
        <v>47880</v>
      </c>
    </row>
    <row r="3557" spans="1:4" x14ac:dyDescent="0.25">
      <c r="A3557" t="s">
        <v>18554</v>
      </c>
      <c r="B3557" t="s">
        <v>18555</v>
      </c>
      <c r="C3557"/>
      <c r="D3557" t="s">
        <v>47880</v>
      </c>
    </row>
    <row r="3558" spans="1:4" x14ac:dyDescent="0.25">
      <c r="A3558" t="s">
        <v>23344</v>
      </c>
      <c r="B3558" t="s">
        <v>23345</v>
      </c>
      <c r="C3558"/>
      <c r="D3558" t="s">
        <v>47880</v>
      </c>
    </row>
    <row r="3559" spans="1:4" x14ac:dyDescent="0.25">
      <c r="A3559" t="s">
        <v>24035</v>
      </c>
      <c r="B3559" t="s">
        <v>24036</v>
      </c>
      <c r="C3559" t="s">
        <v>56317</v>
      </c>
      <c r="D3559" t="s">
        <v>47873</v>
      </c>
    </row>
    <row r="3560" spans="1:4" x14ac:dyDescent="0.25">
      <c r="A3560" t="s">
        <v>21484</v>
      </c>
      <c r="B3560" t="s">
        <v>21485</v>
      </c>
      <c r="C3560"/>
      <c r="D3560" t="s">
        <v>47880</v>
      </c>
    </row>
    <row r="3561" spans="1:4" x14ac:dyDescent="0.25">
      <c r="A3561" t="s">
        <v>36472</v>
      </c>
      <c r="B3561" t="s">
        <v>36473</v>
      </c>
      <c r="C3561"/>
      <c r="D3561" t="s">
        <v>47880</v>
      </c>
    </row>
    <row r="3562" spans="1:4" x14ac:dyDescent="0.25">
      <c r="A3562" t="s">
        <v>15170</v>
      </c>
      <c r="B3562" t="s">
        <v>15171</v>
      </c>
      <c r="C3562"/>
      <c r="D3562" t="s">
        <v>47880</v>
      </c>
    </row>
    <row r="3563" spans="1:4" x14ac:dyDescent="0.25">
      <c r="A3563" t="s">
        <v>9532</v>
      </c>
      <c r="B3563" t="s">
        <v>9533</v>
      </c>
      <c r="C3563"/>
      <c r="D3563" t="s">
        <v>47880</v>
      </c>
    </row>
    <row r="3564" spans="1:4" x14ac:dyDescent="0.25">
      <c r="A3564" t="s">
        <v>42845</v>
      </c>
      <c r="B3564" t="s">
        <v>42846</v>
      </c>
      <c r="C3564" t="s">
        <v>63610</v>
      </c>
      <c r="D3564" t="s">
        <v>47873</v>
      </c>
    </row>
    <row r="3565" spans="1:4" x14ac:dyDescent="0.25">
      <c r="A3565" t="s">
        <v>6166</v>
      </c>
      <c r="B3565" t="s">
        <v>6167</v>
      </c>
      <c r="C3565"/>
      <c r="D3565" t="s">
        <v>47880</v>
      </c>
    </row>
    <row r="3566" spans="1:4" x14ac:dyDescent="0.25">
      <c r="A3566" t="s">
        <v>27590</v>
      </c>
      <c r="B3566" t="s">
        <v>27591</v>
      </c>
      <c r="C3566"/>
      <c r="D3566" t="s">
        <v>47880</v>
      </c>
    </row>
    <row r="3567" spans="1:4" x14ac:dyDescent="0.25">
      <c r="A3567" t="s">
        <v>31927</v>
      </c>
      <c r="B3567" t="s">
        <v>31928</v>
      </c>
      <c r="C3567"/>
      <c r="D3567" t="s">
        <v>47880</v>
      </c>
    </row>
    <row r="3568" spans="1:4" x14ac:dyDescent="0.25">
      <c r="A3568" t="s">
        <v>14617</v>
      </c>
      <c r="B3568" t="s">
        <v>14618</v>
      </c>
      <c r="C3568" t="s">
        <v>52918</v>
      </c>
      <c r="D3568" t="s">
        <v>47873</v>
      </c>
    </row>
    <row r="3569" spans="1:4" x14ac:dyDescent="0.25">
      <c r="A3569" t="s">
        <v>26512</v>
      </c>
      <c r="B3569" t="s">
        <v>26513</v>
      </c>
      <c r="C3569" t="s">
        <v>57224</v>
      </c>
      <c r="D3569" t="s">
        <v>47880</v>
      </c>
    </row>
    <row r="3570" spans="1:4" x14ac:dyDescent="0.25">
      <c r="A3570" t="s">
        <v>11592</v>
      </c>
      <c r="B3570" t="s">
        <v>11593</v>
      </c>
      <c r="C3570"/>
      <c r="D3570" t="s">
        <v>47880</v>
      </c>
    </row>
    <row r="3571" spans="1:4" x14ac:dyDescent="0.25">
      <c r="A3571" t="s">
        <v>14664</v>
      </c>
      <c r="B3571" t="s">
        <v>14665</v>
      </c>
      <c r="C3571" t="s">
        <v>52926</v>
      </c>
      <c r="D3571" t="s">
        <v>47873</v>
      </c>
    </row>
    <row r="3572" spans="1:4" x14ac:dyDescent="0.25">
      <c r="A3572" t="s">
        <v>34556</v>
      </c>
      <c r="B3572" t="s">
        <v>34557</v>
      </c>
      <c r="C3572" t="s">
        <v>60168</v>
      </c>
      <c r="D3572" t="s">
        <v>47873</v>
      </c>
    </row>
    <row r="3573" spans="1:4" x14ac:dyDescent="0.25">
      <c r="A3573" t="s">
        <v>38195</v>
      </c>
      <c r="B3573" t="s">
        <v>38196</v>
      </c>
      <c r="C3573" t="s">
        <v>61590</v>
      </c>
      <c r="D3573" t="s">
        <v>47873</v>
      </c>
    </row>
    <row r="3574" spans="1:4" x14ac:dyDescent="0.25">
      <c r="A3574" t="s">
        <v>9027</v>
      </c>
      <c r="B3574" t="s">
        <v>9028</v>
      </c>
      <c r="C3574"/>
      <c r="D3574" t="s">
        <v>47880</v>
      </c>
    </row>
    <row r="3575" spans="1:4" x14ac:dyDescent="0.25">
      <c r="A3575" t="s">
        <v>9820</v>
      </c>
      <c r="B3575" t="s">
        <v>9821</v>
      </c>
      <c r="C3575" t="s">
        <v>51113</v>
      </c>
      <c r="D3575" t="s">
        <v>47873</v>
      </c>
    </row>
    <row r="3576" spans="1:4" x14ac:dyDescent="0.25">
      <c r="A3576" t="s">
        <v>25603</v>
      </c>
      <c r="B3576" t="s">
        <v>25604</v>
      </c>
      <c r="C3576" t="s">
        <v>56896</v>
      </c>
      <c r="D3576" t="s">
        <v>47873</v>
      </c>
    </row>
    <row r="3577" spans="1:4" x14ac:dyDescent="0.25">
      <c r="A3577" t="s">
        <v>5347</v>
      </c>
      <c r="B3577" t="s">
        <v>5348</v>
      </c>
      <c r="C3577" t="s">
        <v>49524</v>
      </c>
      <c r="D3577" t="s">
        <v>47873</v>
      </c>
    </row>
    <row r="3578" spans="1:4" x14ac:dyDescent="0.25">
      <c r="A3578" t="s">
        <v>15001</v>
      </c>
      <c r="B3578" t="s">
        <v>15002</v>
      </c>
      <c r="C3578"/>
      <c r="D3578" t="s">
        <v>47880</v>
      </c>
    </row>
    <row r="3579" spans="1:4" x14ac:dyDescent="0.25">
      <c r="A3579" t="s">
        <v>1907</v>
      </c>
      <c r="B3579" t="s">
        <v>1908</v>
      </c>
      <c r="C3579"/>
      <c r="D3579" t="s">
        <v>47880</v>
      </c>
    </row>
    <row r="3580" spans="1:4" x14ac:dyDescent="0.25">
      <c r="A3580" t="s">
        <v>20189</v>
      </c>
      <c r="B3580" t="s">
        <v>20190</v>
      </c>
      <c r="C3580"/>
      <c r="D3580" t="s">
        <v>47880</v>
      </c>
    </row>
    <row r="3581" spans="1:4" x14ac:dyDescent="0.25">
      <c r="A3581" t="s">
        <v>28302</v>
      </c>
      <c r="B3581" t="s">
        <v>28303</v>
      </c>
      <c r="C3581" t="s">
        <v>57862</v>
      </c>
      <c r="D3581" t="s">
        <v>47873</v>
      </c>
    </row>
    <row r="3582" spans="1:4" x14ac:dyDescent="0.25">
      <c r="A3582" t="s">
        <v>26907</v>
      </c>
      <c r="B3582" t="s">
        <v>26908</v>
      </c>
      <c r="C3582"/>
      <c r="D3582" t="s">
        <v>47880</v>
      </c>
    </row>
    <row r="3583" spans="1:4" x14ac:dyDescent="0.25">
      <c r="A3583" t="s">
        <v>6472</v>
      </c>
      <c r="B3583" t="s">
        <v>6473</v>
      </c>
      <c r="C3583"/>
      <c r="D3583" t="s">
        <v>47880</v>
      </c>
    </row>
    <row r="3584" spans="1:4" x14ac:dyDescent="0.25">
      <c r="A3584" t="s">
        <v>17101</v>
      </c>
      <c r="B3584" t="s">
        <v>6473</v>
      </c>
      <c r="C3584"/>
      <c r="D3584" t="s">
        <v>47880</v>
      </c>
    </row>
    <row r="3585" spans="1:4" x14ac:dyDescent="0.25">
      <c r="A3585" t="s">
        <v>18414</v>
      </c>
      <c r="B3585" t="s">
        <v>6473</v>
      </c>
      <c r="C3585"/>
      <c r="D3585" t="s">
        <v>47880</v>
      </c>
    </row>
    <row r="3586" spans="1:4" x14ac:dyDescent="0.25">
      <c r="A3586" t="s">
        <v>25255</v>
      </c>
      <c r="B3586" t="s">
        <v>6473</v>
      </c>
      <c r="C3586"/>
      <c r="D3586" t="s">
        <v>47880</v>
      </c>
    </row>
    <row r="3587" spans="1:4" x14ac:dyDescent="0.25">
      <c r="A3587" t="s">
        <v>25256</v>
      </c>
      <c r="B3587" t="s">
        <v>6473</v>
      </c>
      <c r="C3587"/>
      <c r="D3587" t="s">
        <v>47880</v>
      </c>
    </row>
    <row r="3588" spans="1:4" x14ac:dyDescent="0.25">
      <c r="A3588" t="s">
        <v>32421</v>
      </c>
      <c r="B3588" t="s">
        <v>6473</v>
      </c>
      <c r="C3588"/>
      <c r="D3588" t="s">
        <v>47880</v>
      </c>
    </row>
    <row r="3589" spans="1:4" x14ac:dyDescent="0.25">
      <c r="A3589" t="s">
        <v>45349</v>
      </c>
      <c r="B3589" t="s">
        <v>45350</v>
      </c>
      <c r="C3589"/>
      <c r="D3589" t="s">
        <v>47880</v>
      </c>
    </row>
    <row r="3590" spans="1:4" x14ac:dyDescent="0.25">
      <c r="A3590" t="s">
        <v>4036</v>
      </c>
      <c r="B3590" t="s">
        <v>4037</v>
      </c>
      <c r="C3590"/>
      <c r="D3590" t="s">
        <v>47880</v>
      </c>
    </row>
    <row r="3591" spans="1:4" x14ac:dyDescent="0.25">
      <c r="A3591" t="s">
        <v>34246</v>
      </c>
      <c r="B3591" t="s">
        <v>4037</v>
      </c>
      <c r="C3591" t="s">
        <v>60050</v>
      </c>
      <c r="D3591" t="s">
        <v>47873</v>
      </c>
    </row>
    <row r="3592" spans="1:4" x14ac:dyDescent="0.25">
      <c r="A3592" t="s">
        <v>10011</v>
      </c>
      <c r="B3592" t="s">
        <v>10012</v>
      </c>
      <c r="C3592"/>
      <c r="D3592" t="s">
        <v>47880</v>
      </c>
    </row>
    <row r="3593" spans="1:4" x14ac:dyDescent="0.25">
      <c r="A3593" t="s">
        <v>23346</v>
      </c>
      <c r="B3593" t="s">
        <v>23347</v>
      </c>
      <c r="C3593"/>
      <c r="D3593" t="s">
        <v>47880</v>
      </c>
    </row>
    <row r="3594" spans="1:4" x14ac:dyDescent="0.25">
      <c r="A3594" t="s">
        <v>28438</v>
      </c>
      <c r="B3594" t="s">
        <v>28439</v>
      </c>
      <c r="C3594"/>
      <c r="D3594" t="s">
        <v>47880</v>
      </c>
    </row>
    <row r="3595" spans="1:4" x14ac:dyDescent="0.25">
      <c r="A3595" t="s">
        <v>38544</v>
      </c>
      <c r="B3595" t="s">
        <v>38545</v>
      </c>
      <c r="C3595" t="s">
        <v>61735</v>
      </c>
      <c r="D3595" t="s">
        <v>47873</v>
      </c>
    </row>
    <row r="3596" spans="1:4" x14ac:dyDescent="0.25">
      <c r="A3596" t="s">
        <v>29865</v>
      </c>
      <c r="B3596" t="s">
        <v>29866</v>
      </c>
      <c r="C3596"/>
      <c r="D3596" t="s">
        <v>47880</v>
      </c>
    </row>
    <row r="3597" spans="1:4" x14ac:dyDescent="0.25">
      <c r="A3597" t="s">
        <v>30093</v>
      </c>
      <c r="B3597" t="s">
        <v>30094</v>
      </c>
      <c r="C3597"/>
      <c r="D3597" t="s">
        <v>47880</v>
      </c>
    </row>
    <row r="3598" spans="1:4" x14ac:dyDescent="0.25">
      <c r="A3598" t="s">
        <v>31201</v>
      </c>
      <c r="B3598" t="s">
        <v>30094</v>
      </c>
      <c r="C3598"/>
      <c r="D3598" t="s">
        <v>47880</v>
      </c>
    </row>
    <row r="3599" spans="1:4" x14ac:dyDescent="0.25">
      <c r="A3599" t="s">
        <v>14108</v>
      </c>
      <c r="B3599" t="s">
        <v>14109</v>
      </c>
      <c r="C3599"/>
      <c r="D3599" t="s">
        <v>47880</v>
      </c>
    </row>
    <row r="3600" spans="1:4" x14ac:dyDescent="0.25">
      <c r="A3600" t="s">
        <v>29682</v>
      </c>
      <c r="B3600" t="s">
        <v>29683</v>
      </c>
      <c r="C3600"/>
      <c r="D3600" t="s">
        <v>47880</v>
      </c>
    </row>
    <row r="3601" spans="1:4" x14ac:dyDescent="0.25">
      <c r="A3601" t="s">
        <v>24461</v>
      </c>
      <c r="B3601" t="s">
        <v>24462</v>
      </c>
      <c r="C3601"/>
      <c r="D3601" t="s">
        <v>47880</v>
      </c>
    </row>
    <row r="3602" spans="1:4" x14ac:dyDescent="0.25">
      <c r="A3602" t="s">
        <v>37407</v>
      </c>
      <c r="B3602" t="s">
        <v>24462</v>
      </c>
      <c r="C3602"/>
      <c r="D3602" t="s">
        <v>47880</v>
      </c>
    </row>
    <row r="3603" spans="1:4" x14ac:dyDescent="0.25">
      <c r="A3603" t="s">
        <v>29887</v>
      </c>
      <c r="B3603" t="s">
        <v>29888</v>
      </c>
      <c r="C3603"/>
      <c r="D3603" t="s">
        <v>47880</v>
      </c>
    </row>
    <row r="3604" spans="1:4" x14ac:dyDescent="0.25">
      <c r="A3604" t="s">
        <v>5359</v>
      </c>
      <c r="B3604" t="s">
        <v>5360</v>
      </c>
      <c r="C3604"/>
      <c r="D3604" t="s">
        <v>47880</v>
      </c>
    </row>
    <row r="3605" spans="1:4" x14ac:dyDescent="0.25">
      <c r="A3605" t="s">
        <v>43836</v>
      </c>
      <c r="B3605" t="s">
        <v>43837</v>
      </c>
      <c r="C3605"/>
      <c r="D3605" t="s">
        <v>47880</v>
      </c>
    </row>
    <row r="3606" spans="1:4" x14ac:dyDescent="0.25">
      <c r="A3606" t="s">
        <v>15938</v>
      </c>
      <c r="B3606" t="s">
        <v>15939</v>
      </c>
      <c r="C3606"/>
      <c r="D3606" t="s">
        <v>47880</v>
      </c>
    </row>
    <row r="3607" spans="1:4" x14ac:dyDescent="0.25">
      <c r="A3607" t="s">
        <v>24628</v>
      </c>
      <c r="B3607" t="s">
        <v>24629</v>
      </c>
      <c r="C3607"/>
      <c r="D3607" t="s">
        <v>47880</v>
      </c>
    </row>
    <row r="3608" spans="1:4" x14ac:dyDescent="0.25">
      <c r="A3608" t="s">
        <v>28605</v>
      </c>
      <c r="B3608" t="s">
        <v>28606</v>
      </c>
      <c r="C3608"/>
      <c r="D3608" t="s">
        <v>47880</v>
      </c>
    </row>
    <row r="3609" spans="1:4" x14ac:dyDescent="0.25">
      <c r="A3609" t="s">
        <v>37379</v>
      </c>
      <c r="B3609" t="s">
        <v>37380</v>
      </c>
      <c r="C3609" t="s">
        <v>61260</v>
      </c>
      <c r="D3609" t="s">
        <v>47873</v>
      </c>
    </row>
    <row r="3610" spans="1:4" x14ac:dyDescent="0.25">
      <c r="A3610" t="s">
        <v>8763</v>
      </c>
      <c r="B3610" t="s">
        <v>8764</v>
      </c>
      <c r="C3610"/>
      <c r="D3610" t="s">
        <v>47880</v>
      </c>
    </row>
    <row r="3611" spans="1:4" x14ac:dyDescent="0.25">
      <c r="A3611" t="s">
        <v>39785</v>
      </c>
      <c r="B3611" t="s">
        <v>39786</v>
      </c>
      <c r="C3611" t="s">
        <v>62304</v>
      </c>
      <c r="D3611" t="s">
        <v>47873</v>
      </c>
    </row>
    <row r="3612" spans="1:4" x14ac:dyDescent="0.25">
      <c r="A3612" t="s">
        <v>14593</v>
      </c>
      <c r="B3612" t="s">
        <v>14594</v>
      </c>
      <c r="C3612" t="s">
        <v>52908</v>
      </c>
      <c r="D3612" t="s">
        <v>47873</v>
      </c>
    </row>
    <row r="3613" spans="1:4" x14ac:dyDescent="0.25">
      <c r="A3613" t="s">
        <v>37617</v>
      </c>
      <c r="B3613" t="s">
        <v>37618</v>
      </c>
      <c r="C3613" t="s">
        <v>61349</v>
      </c>
      <c r="D3613" t="s">
        <v>47873</v>
      </c>
    </row>
    <row r="3614" spans="1:4" x14ac:dyDescent="0.25">
      <c r="A3614" t="s">
        <v>43479</v>
      </c>
      <c r="B3614" t="s">
        <v>43480</v>
      </c>
      <c r="C3614"/>
      <c r="D3614" t="s">
        <v>47880</v>
      </c>
    </row>
    <row r="3615" spans="1:4" x14ac:dyDescent="0.25">
      <c r="A3615" t="s">
        <v>26691</v>
      </c>
      <c r="B3615" t="s">
        <v>26692</v>
      </c>
      <c r="C3615"/>
      <c r="D3615" t="s">
        <v>47880</v>
      </c>
    </row>
    <row r="3616" spans="1:4" x14ac:dyDescent="0.25">
      <c r="A3616" t="s">
        <v>20319</v>
      </c>
      <c r="B3616" t="s">
        <v>20320</v>
      </c>
      <c r="C3616"/>
      <c r="D3616" t="s">
        <v>47880</v>
      </c>
    </row>
    <row r="3617" spans="1:4" x14ac:dyDescent="0.25">
      <c r="A3617" t="s">
        <v>20374</v>
      </c>
      <c r="B3617" t="s">
        <v>20375</v>
      </c>
      <c r="C3617" t="s">
        <v>54982</v>
      </c>
      <c r="D3617" t="s">
        <v>47873</v>
      </c>
    </row>
    <row r="3618" spans="1:4" x14ac:dyDescent="0.25">
      <c r="A3618" t="s">
        <v>29654</v>
      </c>
      <c r="B3618" t="s">
        <v>29655</v>
      </c>
      <c r="C3618"/>
      <c r="D3618" t="s">
        <v>47880</v>
      </c>
    </row>
    <row r="3619" spans="1:4" x14ac:dyDescent="0.25">
      <c r="A3619" t="s">
        <v>11336</v>
      </c>
      <c r="B3619" t="s">
        <v>11337</v>
      </c>
      <c r="C3619"/>
      <c r="D3619" t="s">
        <v>47880</v>
      </c>
    </row>
    <row r="3620" spans="1:4" x14ac:dyDescent="0.25">
      <c r="A3620" t="s">
        <v>33834</v>
      </c>
      <c r="B3620" t="s">
        <v>33835</v>
      </c>
      <c r="C3620"/>
      <c r="D3620" t="s">
        <v>47880</v>
      </c>
    </row>
    <row r="3621" spans="1:4" x14ac:dyDescent="0.25">
      <c r="A3621" t="s">
        <v>31536</v>
      </c>
      <c r="B3621" t="s">
        <v>31537</v>
      </c>
      <c r="C3621"/>
      <c r="D3621" t="s">
        <v>47880</v>
      </c>
    </row>
    <row r="3622" spans="1:4" x14ac:dyDescent="0.25">
      <c r="A3622" t="s">
        <v>45617</v>
      </c>
      <c r="B3622" t="s">
        <v>45618</v>
      </c>
      <c r="C3622"/>
      <c r="D3622" t="s">
        <v>47880</v>
      </c>
    </row>
    <row r="3623" spans="1:4" x14ac:dyDescent="0.25">
      <c r="A3623" t="s">
        <v>37890</v>
      </c>
      <c r="B3623" t="s">
        <v>37891</v>
      </c>
      <c r="C3623"/>
      <c r="D3623" t="s">
        <v>47880</v>
      </c>
    </row>
    <row r="3624" spans="1:4" x14ac:dyDescent="0.25">
      <c r="A3624" t="s">
        <v>46492</v>
      </c>
      <c r="B3624" t="s">
        <v>46493</v>
      </c>
      <c r="C3624" t="s">
        <v>64881</v>
      </c>
      <c r="D3624" t="s">
        <v>47873</v>
      </c>
    </row>
    <row r="3625" spans="1:4" x14ac:dyDescent="0.25">
      <c r="A3625" t="s">
        <v>20193</v>
      </c>
      <c r="B3625" t="s">
        <v>20194</v>
      </c>
      <c r="C3625"/>
      <c r="D3625" t="s">
        <v>47880</v>
      </c>
    </row>
    <row r="3626" spans="1:4" x14ac:dyDescent="0.25">
      <c r="A3626" t="s">
        <v>18631</v>
      </c>
      <c r="B3626" t="s">
        <v>18632</v>
      </c>
      <c r="C3626" t="s">
        <v>54384</v>
      </c>
      <c r="D3626" t="s">
        <v>47873</v>
      </c>
    </row>
    <row r="3627" spans="1:4" x14ac:dyDescent="0.25">
      <c r="A3627" t="s">
        <v>15268</v>
      </c>
      <c r="B3627" t="s">
        <v>15269</v>
      </c>
      <c r="C3627"/>
      <c r="D3627" t="s">
        <v>47880</v>
      </c>
    </row>
    <row r="3628" spans="1:4" x14ac:dyDescent="0.25">
      <c r="A3628" t="s">
        <v>1434</v>
      </c>
      <c r="B3628" t="s">
        <v>1435</v>
      </c>
      <c r="C3628"/>
      <c r="D3628" t="s">
        <v>47880</v>
      </c>
    </row>
    <row r="3629" spans="1:4" x14ac:dyDescent="0.25">
      <c r="A3629" t="s">
        <v>9985</v>
      </c>
      <c r="B3629" t="s">
        <v>9986</v>
      </c>
      <c r="C3629" t="s">
        <v>51168</v>
      </c>
      <c r="D3629" t="s">
        <v>47873</v>
      </c>
    </row>
    <row r="3630" spans="1:4" x14ac:dyDescent="0.25">
      <c r="A3630" t="s">
        <v>3194</v>
      </c>
      <c r="B3630" t="s">
        <v>3195</v>
      </c>
      <c r="C3630" t="s">
        <v>48716</v>
      </c>
      <c r="D3630" t="s">
        <v>47873</v>
      </c>
    </row>
    <row r="3631" spans="1:4" x14ac:dyDescent="0.25">
      <c r="A3631" t="s">
        <v>41777</v>
      </c>
      <c r="B3631" t="s">
        <v>41778</v>
      </c>
      <c r="C3631" t="s">
        <v>63195</v>
      </c>
      <c r="D3631" t="s">
        <v>47873</v>
      </c>
    </row>
    <row r="3632" spans="1:4" x14ac:dyDescent="0.25">
      <c r="A3632" t="s">
        <v>27458</v>
      </c>
      <c r="B3632" t="s">
        <v>27459</v>
      </c>
      <c r="C3632" t="s">
        <v>57557</v>
      </c>
      <c r="D3632" t="s">
        <v>47873</v>
      </c>
    </row>
    <row r="3633" spans="1:4" x14ac:dyDescent="0.25">
      <c r="A3633" t="s">
        <v>19924</v>
      </c>
      <c r="B3633" t="s">
        <v>19925</v>
      </c>
      <c r="C3633" t="s">
        <v>54825</v>
      </c>
      <c r="D3633" t="s">
        <v>47873</v>
      </c>
    </row>
    <row r="3634" spans="1:4" x14ac:dyDescent="0.25">
      <c r="A3634" t="s">
        <v>28621</v>
      </c>
      <c r="B3634" t="s">
        <v>28622</v>
      </c>
      <c r="C3634" t="s">
        <v>57974</v>
      </c>
      <c r="D3634" t="s">
        <v>47873</v>
      </c>
    </row>
    <row r="3635" spans="1:4" x14ac:dyDescent="0.25">
      <c r="A3635" t="s">
        <v>47520</v>
      </c>
      <c r="B3635" t="s">
        <v>28622</v>
      </c>
      <c r="C3635" t="s">
        <v>65238</v>
      </c>
      <c r="D3635" t="s">
        <v>47873</v>
      </c>
    </row>
    <row r="3636" spans="1:4" x14ac:dyDescent="0.25">
      <c r="A3636" t="s">
        <v>38720</v>
      </c>
      <c r="B3636" t="s">
        <v>38721</v>
      </c>
      <c r="C3636" t="s">
        <v>61815</v>
      </c>
      <c r="D3636" t="s">
        <v>47873</v>
      </c>
    </row>
    <row r="3637" spans="1:4" x14ac:dyDescent="0.25">
      <c r="A3637" t="s">
        <v>45363</v>
      </c>
      <c r="B3637" t="s">
        <v>45364</v>
      </c>
      <c r="C3637" t="s">
        <v>64477</v>
      </c>
      <c r="D3637" t="s">
        <v>47873</v>
      </c>
    </row>
    <row r="3638" spans="1:4" x14ac:dyDescent="0.25">
      <c r="A3638" t="s">
        <v>42608</v>
      </c>
      <c r="B3638" t="s">
        <v>42609</v>
      </c>
      <c r="C3638" t="s">
        <v>63524</v>
      </c>
      <c r="D3638" t="s">
        <v>47873</v>
      </c>
    </row>
    <row r="3639" spans="1:4" x14ac:dyDescent="0.25">
      <c r="A3639" t="s">
        <v>4102</v>
      </c>
      <c r="B3639" t="s">
        <v>4103</v>
      </c>
      <c r="C3639" t="s">
        <v>49062</v>
      </c>
      <c r="D3639" t="s">
        <v>47873</v>
      </c>
    </row>
    <row r="3640" spans="1:4" x14ac:dyDescent="0.25">
      <c r="A3640" t="s">
        <v>15098</v>
      </c>
      <c r="B3640" t="s">
        <v>15099</v>
      </c>
      <c r="C3640" t="s">
        <v>53085</v>
      </c>
      <c r="D3640" t="s">
        <v>47873</v>
      </c>
    </row>
    <row r="3641" spans="1:4" x14ac:dyDescent="0.25">
      <c r="A3641" t="s">
        <v>29502</v>
      </c>
      <c r="B3641" t="s">
        <v>29503</v>
      </c>
      <c r="C3641" t="s">
        <v>58288</v>
      </c>
      <c r="D3641" t="s">
        <v>47873</v>
      </c>
    </row>
    <row r="3642" spans="1:4" x14ac:dyDescent="0.25">
      <c r="A3642" t="s">
        <v>27449</v>
      </c>
      <c r="B3642" t="s">
        <v>27450</v>
      </c>
      <c r="C3642" t="s">
        <v>57553</v>
      </c>
      <c r="D3642" t="s">
        <v>47873</v>
      </c>
    </row>
    <row r="3643" spans="1:4" x14ac:dyDescent="0.25">
      <c r="A3643" t="s">
        <v>27478</v>
      </c>
      <c r="B3643" t="s">
        <v>27479</v>
      </c>
      <c r="C3643" t="s">
        <v>57565</v>
      </c>
      <c r="D3643" t="s">
        <v>47873</v>
      </c>
    </row>
    <row r="3644" spans="1:4" x14ac:dyDescent="0.25">
      <c r="A3644" t="s">
        <v>12482</v>
      </c>
      <c r="B3644" t="s">
        <v>12483</v>
      </c>
      <c r="C3644" t="s">
        <v>52086</v>
      </c>
      <c r="D3644" t="s">
        <v>47873</v>
      </c>
    </row>
    <row r="3645" spans="1:4" x14ac:dyDescent="0.25">
      <c r="A3645" t="s">
        <v>42891</v>
      </c>
      <c r="B3645" t="s">
        <v>42892</v>
      </c>
      <c r="C3645" t="s">
        <v>63627</v>
      </c>
      <c r="D3645" t="s">
        <v>47873</v>
      </c>
    </row>
    <row r="3646" spans="1:4" x14ac:dyDescent="0.25">
      <c r="A3646" t="s">
        <v>45365</v>
      </c>
      <c r="B3646" t="s">
        <v>45366</v>
      </c>
      <c r="C3646" t="s">
        <v>64478</v>
      </c>
      <c r="D3646" t="s">
        <v>47873</v>
      </c>
    </row>
    <row r="3647" spans="1:4" x14ac:dyDescent="0.25">
      <c r="A3647" t="s">
        <v>13062</v>
      </c>
      <c r="B3647" t="s">
        <v>13063</v>
      </c>
      <c r="C3647" t="s">
        <v>52316</v>
      </c>
      <c r="D3647" t="s">
        <v>47873</v>
      </c>
    </row>
    <row r="3648" spans="1:4" x14ac:dyDescent="0.25">
      <c r="A3648" t="s">
        <v>36106</v>
      </c>
      <c r="B3648" t="s">
        <v>36107</v>
      </c>
      <c r="C3648" t="s">
        <v>60758</v>
      </c>
      <c r="D3648" t="s">
        <v>47873</v>
      </c>
    </row>
    <row r="3649" spans="1:4" x14ac:dyDescent="0.25">
      <c r="A3649" t="s">
        <v>9707</v>
      </c>
      <c r="B3649" t="s">
        <v>9708</v>
      </c>
      <c r="C3649"/>
      <c r="D3649" t="s">
        <v>47880</v>
      </c>
    </row>
    <row r="3650" spans="1:4" x14ac:dyDescent="0.25">
      <c r="A3650" t="s">
        <v>12689</v>
      </c>
      <c r="B3650" t="s">
        <v>12690</v>
      </c>
      <c r="C3650" t="s">
        <v>52160</v>
      </c>
      <c r="D3650" t="s">
        <v>47873</v>
      </c>
    </row>
    <row r="3651" spans="1:4" x14ac:dyDescent="0.25">
      <c r="A3651" t="s">
        <v>4395</v>
      </c>
      <c r="B3651" t="s">
        <v>4396</v>
      </c>
      <c r="C3651" t="s">
        <v>49175</v>
      </c>
      <c r="D3651" t="s">
        <v>47873</v>
      </c>
    </row>
    <row r="3652" spans="1:4" x14ac:dyDescent="0.25">
      <c r="A3652" t="s">
        <v>34786</v>
      </c>
      <c r="B3652" t="s">
        <v>34787</v>
      </c>
      <c r="C3652" t="s">
        <v>60259</v>
      </c>
      <c r="D3652" t="s">
        <v>47873</v>
      </c>
    </row>
    <row r="3653" spans="1:4" x14ac:dyDescent="0.25">
      <c r="A3653" t="s">
        <v>27333</v>
      </c>
      <c r="B3653" t="s">
        <v>27334</v>
      </c>
      <c r="C3653" t="s">
        <v>57510</v>
      </c>
      <c r="D3653" t="s">
        <v>47873</v>
      </c>
    </row>
    <row r="3654" spans="1:4" x14ac:dyDescent="0.25">
      <c r="A3654" t="s">
        <v>24247</v>
      </c>
      <c r="B3654" t="s">
        <v>24248</v>
      </c>
      <c r="C3654" t="s">
        <v>56392</v>
      </c>
      <c r="D3654" t="s">
        <v>47873</v>
      </c>
    </row>
    <row r="3655" spans="1:4" x14ac:dyDescent="0.25">
      <c r="A3655" t="s">
        <v>32490</v>
      </c>
      <c r="B3655" t="s">
        <v>32491</v>
      </c>
      <c r="C3655" t="s">
        <v>59369</v>
      </c>
      <c r="D3655" t="s">
        <v>47873</v>
      </c>
    </row>
    <row r="3656" spans="1:4" x14ac:dyDescent="0.25">
      <c r="A3656" t="s">
        <v>37323</v>
      </c>
      <c r="B3656" t="s">
        <v>37324</v>
      </c>
      <c r="C3656" t="s">
        <v>61240</v>
      </c>
      <c r="D3656" t="s">
        <v>47873</v>
      </c>
    </row>
    <row r="3657" spans="1:4" x14ac:dyDescent="0.25">
      <c r="A3657" t="s">
        <v>36251</v>
      </c>
      <c r="B3657" t="s">
        <v>36252</v>
      </c>
      <c r="C3657" t="s">
        <v>60820</v>
      </c>
      <c r="D3657" t="s">
        <v>47873</v>
      </c>
    </row>
    <row r="3658" spans="1:4" x14ac:dyDescent="0.25">
      <c r="A3658" t="s">
        <v>17292</v>
      </c>
      <c r="B3658" t="s">
        <v>17293</v>
      </c>
      <c r="C3658" t="s">
        <v>53887</v>
      </c>
      <c r="D3658" t="s">
        <v>47873</v>
      </c>
    </row>
    <row r="3659" spans="1:4" x14ac:dyDescent="0.25">
      <c r="A3659" t="s">
        <v>29746</v>
      </c>
      <c r="B3659" t="s">
        <v>29747</v>
      </c>
      <c r="C3659" t="s">
        <v>58372</v>
      </c>
      <c r="D3659" t="s">
        <v>47873</v>
      </c>
    </row>
    <row r="3660" spans="1:4" x14ac:dyDescent="0.25">
      <c r="A3660" t="s">
        <v>42747</v>
      </c>
      <c r="B3660" t="s">
        <v>42748</v>
      </c>
      <c r="C3660" t="s">
        <v>63571</v>
      </c>
      <c r="D3660" t="s">
        <v>47873</v>
      </c>
    </row>
    <row r="3661" spans="1:4" x14ac:dyDescent="0.25">
      <c r="A3661" t="s">
        <v>45811</v>
      </c>
      <c r="B3661" t="s">
        <v>45812</v>
      </c>
      <c r="C3661" t="s">
        <v>64636</v>
      </c>
      <c r="D3661" t="s">
        <v>47873</v>
      </c>
    </row>
    <row r="3662" spans="1:4" x14ac:dyDescent="0.25">
      <c r="A3662" t="s">
        <v>30651</v>
      </c>
      <c r="B3662" t="s">
        <v>30652</v>
      </c>
      <c r="C3662" t="s">
        <v>58692</v>
      </c>
      <c r="D3662" t="s">
        <v>47873</v>
      </c>
    </row>
    <row r="3663" spans="1:4" x14ac:dyDescent="0.25">
      <c r="A3663" t="s">
        <v>21876</v>
      </c>
      <c r="B3663" t="s">
        <v>21877</v>
      </c>
      <c r="C3663" t="s">
        <v>55515</v>
      </c>
      <c r="D3663" t="s">
        <v>47873</v>
      </c>
    </row>
    <row r="3664" spans="1:4" x14ac:dyDescent="0.25">
      <c r="A3664" t="s">
        <v>8725</v>
      </c>
      <c r="B3664" t="s">
        <v>8726</v>
      </c>
      <c r="C3664" t="s">
        <v>50721</v>
      </c>
      <c r="D3664" t="s">
        <v>47873</v>
      </c>
    </row>
    <row r="3665" spans="1:4" x14ac:dyDescent="0.25">
      <c r="A3665" t="s">
        <v>5198</v>
      </c>
      <c r="B3665" t="s">
        <v>5199</v>
      </c>
      <c r="C3665" t="s">
        <v>49472</v>
      </c>
      <c r="D3665" t="s">
        <v>47873</v>
      </c>
    </row>
    <row r="3666" spans="1:4" x14ac:dyDescent="0.25">
      <c r="A3666" t="s">
        <v>25828</v>
      </c>
      <c r="B3666" t="s">
        <v>25829</v>
      </c>
      <c r="C3666" t="s">
        <v>56978</v>
      </c>
      <c r="D3666" t="s">
        <v>47873</v>
      </c>
    </row>
    <row r="3667" spans="1:4" x14ac:dyDescent="0.25">
      <c r="A3667" t="s">
        <v>32956</v>
      </c>
      <c r="B3667" t="s">
        <v>32957</v>
      </c>
      <c r="C3667" t="s">
        <v>59553</v>
      </c>
      <c r="D3667" t="s">
        <v>47873</v>
      </c>
    </row>
    <row r="3668" spans="1:4" x14ac:dyDescent="0.25">
      <c r="A3668" t="s">
        <v>946</v>
      </c>
      <c r="B3668" t="s">
        <v>947</v>
      </c>
      <c r="C3668" t="s">
        <v>47937</v>
      </c>
      <c r="D3668" t="s">
        <v>47873</v>
      </c>
    </row>
    <row r="3669" spans="1:4" x14ac:dyDescent="0.25">
      <c r="A3669" t="s">
        <v>45605</v>
      </c>
      <c r="B3669" t="s">
        <v>45606</v>
      </c>
      <c r="C3669" t="s">
        <v>64568</v>
      </c>
      <c r="D3669" t="s">
        <v>47873</v>
      </c>
    </row>
    <row r="3670" spans="1:4" x14ac:dyDescent="0.25">
      <c r="A3670" t="s">
        <v>6186</v>
      </c>
      <c r="B3670" t="s">
        <v>6187</v>
      </c>
      <c r="C3670" t="s">
        <v>49818</v>
      </c>
      <c r="D3670" t="s">
        <v>47873</v>
      </c>
    </row>
    <row r="3671" spans="1:4" x14ac:dyDescent="0.25">
      <c r="A3671" t="s">
        <v>19704</v>
      </c>
      <c r="B3671" t="s">
        <v>19705</v>
      </c>
      <c r="C3671" t="s">
        <v>54749</v>
      </c>
      <c r="D3671" t="s">
        <v>47873</v>
      </c>
    </row>
    <row r="3672" spans="1:4" x14ac:dyDescent="0.25">
      <c r="A3672" t="s">
        <v>3777</v>
      </c>
      <c r="B3672" t="s">
        <v>3778</v>
      </c>
      <c r="C3672" t="s">
        <v>48930</v>
      </c>
      <c r="D3672" t="s">
        <v>47873</v>
      </c>
    </row>
    <row r="3673" spans="1:4" x14ac:dyDescent="0.25">
      <c r="A3673" t="s">
        <v>5410</v>
      </c>
      <c r="B3673" t="s">
        <v>5411</v>
      </c>
      <c r="C3673" t="s">
        <v>49546</v>
      </c>
      <c r="D3673" t="s">
        <v>47873</v>
      </c>
    </row>
    <row r="3674" spans="1:4" x14ac:dyDescent="0.25">
      <c r="A3674" t="s">
        <v>28348</v>
      </c>
      <c r="B3674" t="s">
        <v>28349</v>
      </c>
      <c r="C3674" t="s">
        <v>57877</v>
      </c>
      <c r="D3674" t="s">
        <v>47873</v>
      </c>
    </row>
    <row r="3675" spans="1:4" x14ac:dyDescent="0.25">
      <c r="A3675" t="s">
        <v>10228</v>
      </c>
      <c r="B3675" t="s">
        <v>10229</v>
      </c>
      <c r="C3675" t="s">
        <v>51262</v>
      </c>
      <c r="D3675" t="s">
        <v>47873</v>
      </c>
    </row>
    <row r="3676" spans="1:4" x14ac:dyDescent="0.25">
      <c r="A3676" t="s">
        <v>12087</v>
      </c>
      <c r="B3676" t="s">
        <v>12088</v>
      </c>
      <c r="C3676" t="s">
        <v>51927</v>
      </c>
      <c r="D3676" t="s">
        <v>47873</v>
      </c>
    </row>
    <row r="3677" spans="1:4" x14ac:dyDescent="0.25">
      <c r="A3677" t="s">
        <v>45937</v>
      </c>
      <c r="B3677" t="s">
        <v>45938</v>
      </c>
      <c r="C3677" t="s">
        <v>64683</v>
      </c>
      <c r="D3677" t="s">
        <v>47873</v>
      </c>
    </row>
    <row r="3678" spans="1:4" x14ac:dyDescent="0.25">
      <c r="A3678" t="s">
        <v>10176</v>
      </c>
      <c r="B3678" t="s">
        <v>10177</v>
      </c>
      <c r="C3678" t="s">
        <v>51241</v>
      </c>
      <c r="D3678" t="s">
        <v>47873</v>
      </c>
    </row>
    <row r="3679" spans="1:4" x14ac:dyDescent="0.25">
      <c r="A3679" t="s">
        <v>6725</v>
      </c>
      <c r="B3679" t="s">
        <v>6726</v>
      </c>
      <c r="C3679" t="s">
        <v>50007</v>
      </c>
      <c r="D3679" t="s">
        <v>47873</v>
      </c>
    </row>
    <row r="3680" spans="1:4" x14ac:dyDescent="0.25">
      <c r="A3680" t="s">
        <v>4810</v>
      </c>
      <c r="B3680" t="s">
        <v>4811</v>
      </c>
      <c r="C3680" t="s">
        <v>49324</v>
      </c>
      <c r="D3680" t="s">
        <v>47873</v>
      </c>
    </row>
    <row r="3681" spans="1:4" x14ac:dyDescent="0.25">
      <c r="A3681" t="s">
        <v>29829</v>
      </c>
      <c r="B3681" t="s">
        <v>29830</v>
      </c>
      <c r="C3681" t="s">
        <v>58398</v>
      </c>
      <c r="D3681" t="s">
        <v>47873</v>
      </c>
    </row>
    <row r="3682" spans="1:4" x14ac:dyDescent="0.25">
      <c r="A3682" t="s">
        <v>12167</v>
      </c>
      <c r="B3682" t="s">
        <v>12168</v>
      </c>
      <c r="C3682" t="s">
        <v>51958</v>
      </c>
      <c r="D3682" t="s">
        <v>47873</v>
      </c>
    </row>
    <row r="3683" spans="1:4" x14ac:dyDescent="0.25">
      <c r="A3683" t="s">
        <v>24215</v>
      </c>
      <c r="B3683" t="s">
        <v>24216</v>
      </c>
      <c r="C3683" t="s">
        <v>56381</v>
      </c>
      <c r="D3683" t="s">
        <v>47873</v>
      </c>
    </row>
    <row r="3684" spans="1:4" x14ac:dyDescent="0.25">
      <c r="A3684" t="s">
        <v>14285</v>
      </c>
      <c r="B3684" t="s">
        <v>14286</v>
      </c>
      <c r="C3684" t="s">
        <v>52786</v>
      </c>
      <c r="D3684" t="s">
        <v>47873</v>
      </c>
    </row>
    <row r="3685" spans="1:4" x14ac:dyDescent="0.25">
      <c r="A3685" t="s">
        <v>46693</v>
      </c>
      <c r="B3685" t="s">
        <v>46694</v>
      </c>
      <c r="C3685" t="s">
        <v>64949</v>
      </c>
      <c r="D3685" t="s">
        <v>47873</v>
      </c>
    </row>
    <row r="3686" spans="1:4" x14ac:dyDescent="0.25">
      <c r="A3686" t="s">
        <v>17818</v>
      </c>
      <c r="B3686" t="s">
        <v>17819</v>
      </c>
      <c r="C3686" t="s">
        <v>54080</v>
      </c>
      <c r="D3686" t="s">
        <v>47873</v>
      </c>
    </row>
    <row r="3687" spans="1:4" x14ac:dyDescent="0.25">
      <c r="A3687" t="s">
        <v>6437</v>
      </c>
      <c r="B3687" t="s">
        <v>6438</v>
      </c>
      <c r="C3687" t="s">
        <v>49910</v>
      </c>
      <c r="D3687" t="s">
        <v>47873</v>
      </c>
    </row>
    <row r="3688" spans="1:4" x14ac:dyDescent="0.25">
      <c r="A3688" t="s">
        <v>18386</v>
      </c>
      <c r="B3688" t="s">
        <v>18387</v>
      </c>
      <c r="C3688" t="s">
        <v>54302</v>
      </c>
      <c r="D3688" t="s">
        <v>47873</v>
      </c>
    </row>
    <row r="3689" spans="1:4" x14ac:dyDescent="0.25">
      <c r="A3689" t="s">
        <v>7061</v>
      </c>
      <c r="B3689" t="s">
        <v>7062</v>
      </c>
      <c r="C3689" t="s">
        <v>50124</v>
      </c>
      <c r="D3689" t="s">
        <v>47873</v>
      </c>
    </row>
    <row r="3690" spans="1:4" x14ac:dyDescent="0.25">
      <c r="A3690" t="s">
        <v>13479</v>
      </c>
      <c r="B3690" t="s">
        <v>13480</v>
      </c>
      <c r="C3690" t="s">
        <v>52469</v>
      </c>
      <c r="D3690" t="s">
        <v>47873</v>
      </c>
    </row>
    <row r="3691" spans="1:4" x14ac:dyDescent="0.25">
      <c r="A3691" t="s">
        <v>19374</v>
      </c>
      <c r="B3691" t="s">
        <v>19375</v>
      </c>
      <c r="C3691" t="s">
        <v>54643</v>
      </c>
      <c r="D3691" t="s">
        <v>47873</v>
      </c>
    </row>
    <row r="3692" spans="1:4" x14ac:dyDescent="0.25">
      <c r="A3692" t="s">
        <v>15370</v>
      </c>
      <c r="B3692" t="s">
        <v>15371</v>
      </c>
      <c r="C3692" t="s">
        <v>53186</v>
      </c>
      <c r="D3692" t="s">
        <v>47873</v>
      </c>
    </row>
    <row r="3693" spans="1:4" x14ac:dyDescent="0.25">
      <c r="A3693" t="s">
        <v>29788</v>
      </c>
      <c r="B3693" t="s">
        <v>29789</v>
      </c>
      <c r="C3693" t="s">
        <v>58385</v>
      </c>
      <c r="D3693" t="s">
        <v>47873</v>
      </c>
    </row>
    <row r="3694" spans="1:4" x14ac:dyDescent="0.25">
      <c r="A3694" t="s">
        <v>31532</v>
      </c>
      <c r="B3694" t="s">
        <v>31533</v>
      </c>
      <c r="C3694" t="s">
        <v>59015</v>
      </c>
      <c r="D3694" t="s">
        <v>47873</v>
      </c>
    </row>
    <row r="3695" spans="1:4" x14ac:dyDescent="0.25">
      <c r="A3695" t="s">
        <v>1699</v>
      </c>
      <c r="B3695" t="s">
        <v>1700</v>
      </c>
      <c r="C3695" t="s">
        <v>48197</v>
      </c>
      <c r="D3695" t="s">
        <v>47873</v>
      </c>
    </row>
    <row r="3696" spans="1:4" x14ac:dyDescent="0.25">
      <c r="A3696" t="s">
        <v>35073</v>
      </c>
      <c r="B3696" t="s">
        <v>35074</v>
      </c>
      <c r="C3696" t="s">
        <v>60361</v>
      </c>
      <c r="D3696" t="s">
        <v>47873</v>
      </c>
    </row>
    <row r="3697" spans="1:4" x14ac:dyDescent="0.25">
      <c r="A3697" t="s">
        <v>39426</v>
      </c>
      <c r="B3697" t="s">
        <v>39427</v>
      </c>
      <c r="C3697" t="s">
        <v>62138</v>
      </c>
      <c r="D3697" t="s">
        <v>47873</v>
      </c>
    </row>
    <row r="3698" spans="1:4" x14ac:dyDescent="0.25">
      <c r="A3698" t="s">
        <v>46095</v>
      </c>
      <c r="B3698" t="s">
        <v>46096</v>
      </c>
      <c r="C3698" t="s">
        <v>64742</v>
      </c>
      <c r="D3698" t="s">
        <v>47873</v>
      </c>
    </row>
    <row r="3699" spans="1:4" x14ac:dyDescent="0.25">
      <c r="A3699" t="s">
        <v>47075</v>
      </c>
      <c r="B3699" t="s">
        <v>47076</v>
      </c>
      <c r="C3699" t="s">
        <v>65081</v>
      </c>
      <c r="D3699" t="s">
        <v>47873</v>
      </c>
    </row>
    <row r="3700" spans="1:4" x14ac:dyDescent="0.25">
      <c r="A3700" t="s">
        <v>32983</v>
      </c>
      <c r="B3700" t="s">
        <v>32984</v>
      </c>
      <c r="C3700" t="s">
        <v>59560</v>
      </c>
      <c r="D3700" t="s">
        <v>47873</v>
      </c>
    </row>
    <row r="3701" spans="1:4" x14ac:dyDescent="0.25">
      <c r="A3701" t="s">
        <v>13505</v>
      </c>
      <c r="B3701" t="s">
        <v>13506</v>
      </c>
      <c r="C3701" t="s">
        <v>52479</v>
      </c>
      <c r="D3701" t="s">
        <v>47873</v>
      </c>
    </row>
    <row r="3702" spans="1:4" x14ac:dyDescent="0.25">
      <c r="A3702" t="s">
        <v>13002</v>
      </c>
      <c r="B3702" t="s">
        <v>13003</v>
      </c>
      <c r="C3702" t="s">
        <v>52292</v>
      </c>
      <c r="D3702" t="s">
        <v>47873</v>
      </c>
    </row>
    <row r="3703" spans="1:4" x14ac:dyDescent="0.25">
      <c r="A3703" t="s">
        <v>14835</v>
      </c>
      <c r="B3703" t="s">
        <v>13003</v>
      </c>
      <c r="C3703" t="s">
        <v>52981</v>
      </c>
      <c r="D3703" t="s">
        <v>47873</v>
      </c>
    </row>
    <row r="3704" spans="1:4" x14ac:dyDescent="0.25">
      <c r="A3704" t="s">
        <v>24136</v>
      </c>
      <c r="B3704" t="s">
        <v>24137</v>
      </c>
      <c r="C3704" t="s">
        <v>56351</v>
      </c>
      <c r="D3704" t="s">
        <v>47873</v>
      </c>
    </row>
    <row r="3705" spans="1:4" x14ac:dyDescent="0.25">
      <c r="A3705" t="s">
        <v>43771</v>
      </c>
      <c r="B3705" t="s">
        <v>43772</v>
      </c>
      <c r="C3705" t="s">
        <v>63930</v>
      </c>
      <c r="D3705" t="s">
        <v>47873</v>
      </c>
    </row>
    <row r="3706" spans="1:4" x14ac:dyDescent="0.25">
      <c r="A3706" t="s">
        <v>19658</v>
      </c>
      <c r="B3706" t="s">
        <v>19659</v>
      </c>
      <c r="C3706" t="s">
        <v>54734</v>
      </c>
      <c r="D3706" t="s">
        <v>47873</v>
      </c>
    </row>
    <row r="3707" spans="1:4" x14ac:dyDescent="0.25">
      <c r="A3707" t="s">
        <v>26695</v>
      </c>
      <c r="B3707" t="s">
        <v>26696</v>
      </c>
      <c r="C3707" t="s">
        <v>57289</v>
      </c>
      <c r="D3707" t="s">
        <v>47873</v>
      </c>
    </row>
    <row r="3708" spans="1:4" x14ac:dyDescent="0.25">
      <c r="A3708" t="s">
        <v>14914</v>
      </c>
      <c r="B3708" t="s">
        <v>14915</v>
      </c>
      <c r="C3708" t="s">
        <v>53015</v>
      </c>
      <c r="D3708" t="s">
        <v>47873</v>
      </c>
    </row>
    <row r="3709" spans="1:4" x14ac:dyDescent="0.25">
      <c r="A3709" t="s">
        <v>29302</v>
      </c>
      <c r="B3709" t="s">
        <v>29303</v>
      </c>
      <c r="C3709" t="s">
        <v>58217</v>
      </c>
      <c r="D3709" t="s">
        <v>47873</v>
      </c>
    </row>
    <row r="3710" spans="1:4" x14ac:dyDescent="0.25">
      <c r="A3710" t="s">
        <v>12201</v>
      </c>
      <c r="B3710" t="s">
        <v>12202</v>
      </c>
      <c r="C3710"/>
      <c r="D3710" t="s">
        <v>47880</v>
      </c>
    </row>
    <row r="3711" spans="1:4" x14ac:dyDescent="0.25">
      <c r="A3711" t="s">
        <v>32769</v>
      </c>
      <c r="B3711" t="s">
        <v>32770</v>
      </c>
      <c r="C3711" t="s">
        <v>59488</v>
      </c>
      <c r="D3711" t="s">
        <v>47873</v>
      </c>
    </row>
    <row r="3712" spans="1:4" x14ac:dyDescent="0.25">
      <c r="A3712" t="s">
        <v>20499</v>
      </c>
      <c r="B3712" t="s">
        <v>20500</v>
      </c>
      <c r="C3712" t="s">
        <v>55020</v>
      </c>
      <c r="D3712" t="s">
        <v>47873</v>
      </c>
    </row>
    <row r="3713" spans="1:4" x14ac:dyDescent="0.25">
      <c r="A3713" t="s">
        <v>4232</v>
      </c>
      <c r="B3713" t="s">
        <v>4233</v>
      </c>
      <c r="C3713" t="s">
        <v>49114</v>
      </c>
      <c r="D3713" t="s">
        <v>47873</v>
      </c>
    </row>
    <row r="3714" spans="1:4" x14ac:dyDescent="0.25">
      <c r="A3714" t="s">
        <v>19338</v>
      </c>
      <c r="B3714" t="s">
        <v>19339</v>
      </c>
      <c r="C3714" t="s">
        <v>54627</v>
      </c>
      <c r="D3714" t="s">
        <v>47873</v>
      </c>
    </row>
    <row r="3715" spans="1:4" x14ac:dyDescent="0.25">
      <c r="A3715" t="s">
        <v>43340</v>
      </c>
      <c r="B3715" t="s">
        <v>43341</v>
      </c>
      <c r="C3715" t="s">
        <v>63775</v>
      </c>
      <c r="D3715" t="s">
        <v>47873</v>
      </c>
    </row>
    <row r="3716" spans="1:4" x14ac:dyDescent="0.25">
      <c r="A3716" t="s">
        <v>8870</v>
      </c>
      <c r="B3716" t="s">
        <v>8871</v>
      </c>
      <c r="C3716"/>
      <c r="D3716" t="s">
        <v>47880</v>
      </c>
    </row>
    <row r="3717" spans="1:4" x14ac:dyDescent="0.25">
      <c r="A3717" t="s">
        <v>40032</v>
      </c>
      <c r="B3717" t="s">
        <v>40033</v>
      </c>
      <c r="C3717" t="s">
        <v>62419</v>
      </c>
      <c r="D3717" t="s">
        <v>47873</v>
      </c>
    </row>
    <row r="3718" spans="1:4" x14ac:dyDescent="0.25">
      <c r="A3718" t="s">
        <v>5388</v>
      </c>
      <c r="B3718" t="s">
        <v>5389</v>
      </c>
      <c r="C3718" t="s">
        <v>49538</v>
      </c>
      <c r="D3718" t="s">
        <v>47873</v>
      </c>
    </row>
    <row r="3719" spans="1:4" x14ac:dyDescent="0.25">
      <c r="A3719" t="s">
        <v>16514</v>
      </c>
      <c r="B3719" t="s">
        <v>5389</v>
      </c>
      <c r="C3719" t="s">
        <v>53606</v>
      </c>
      <c r="D3719" t="s">
        <v>47873</v>
      </c>
    </row>
    <row r="3720" spans="1:4" x14ac:dyDescent="0.25">
      <c r="A3720" t="s">
        <v>41976</v>
      </c>
      <c r="B3720" t="s">
        <v>5389</v>
      </c>
      <c r="C3720" t="s">
        <v>63291</v>
      </c>
      <c r="D3720" t="s">
        <v>47873</v>
      </c>
    </row>
    <row r="3721" spans="1:4" x14ac:dyDescent="0.25">
      <c r="A3721" t="s">
        <v>25959</v>
      </c>
      <c r="B3721" t="s">
        <v>25960</v>
      </c>
      <c r="C3721" t="s">
        <v>57029</v>
      </c>
      <c r="D3721" t="s">
        <v>47873</v>
      </c>
    </row>
    <row r="3722" spans="1:4" x14ac:dyDescent="0.25">
      <c r="A3722" t="s">
        <v>22680</v>
      </c>
      <c r="B3722" t="s">
        <v>22681</v>
      </c>
      <c r="C3722" t="s">
        <v>55814</v>
      </c>
      <c r="D3722" t="s">
        <v>47873</v>
      </c>
    </row>
    <row r="3723" spans="1:4" x14ac:dyDescent="0.25">
      <c r="A3723" t="s">
        <v>18520</v>
      </c>
      <c r="B3723" t="s">
        <v>18521</v>
      </c>
      <c r="C3723" t="s">
        <v>54346</v>
      </c>
      <c r="D3723" t="s">
        <v>47873</v>
      </c>
    </row>
    <row r="3724" spans="1:4" x14ac:dyDescent="0.25">
      <c r="A3724" t="s">
        <v>43183</v>
      </c>
      <c r="B3724" t="s">
        <v>43184</v>
      </c>
      <c r="C3724" t="s">
        <v>63724</v>
      </c>
      <c r="D3724" t="s">
        <v>47873</v>
      </c>
    </row>
    <row r="3725" spans="1:4" x14ac:dyDescent="0.25">
      <c r="A3725" t="s">
        <v>1430</v>
      </c>
      <c r="B3725" t="s">
        <v>1431</v>
      </c>
      <c r="C3725" t="s">
        <v>48104</v>
      </c>
      <c r="D3725" t="s">
        <v>47873</v>
      </c>
    </row>
    <row r="3726" spans="1:4" x14ac:dyDescent="0.25">
      <c r="A3726" t="s">
        <v>12806</v>
      </c>
      <c r="B3726" t="s">
        <v>12807</v>
      </c>
      <c r="C3726" t="s">
        <v>52206</v>
      </c>
      <c r="D3726" t="s">
        <v>47873</v>
      </c>
    </row>
    <row r="3727" spans="1:4" x14ac:dyDescent="0.25">
      <c r="A3727" t="s">
        <v>2525</v>
      </c>
      <c r="B3727" t="s">
        <v>2526</v>
      </c>
      <c r="C3727" t="s">
        <v>48478</v>
      </c>
      <c r="D3727" t="s">
        <v>47873</v>
      </c>
    </row>
    <row r="3728" spans="1:4" x14ac:dyDescent="0.25">
      <c r="A3728" t="s">
        <v>32482</v>
      </c>
      <c r="B3728" t="s">
        <v>32483</v>
      </c>
      <c r="C3728" t="s">
        <v>59366</v>
      </c>
      <c r="D3728" t="s">
        <v>47873</v>
      </c>
    </row>
    <row r="3729" spans="1:4" x14ac:dyDescent="0.25">
      <c r="A3729" t="s">
        <v>36695</v>
      </c>
      <c r="B3729" t="s">
        <v>36696</v>
      </c>
      <c r="C3729" t="s">
        <v>60997</v>
      </c>
      <c r="D3729" t="s">
        <v>47873</v>
      </c>
    </row>
    <row r="3730" spans="1:4" x14ac:dyDescent="0.25">
      <c r="A3730" t="s">
        <v>27554</v>
      </c>
      <c r="B3730" t="s">
        <v>27555</v>
      </c>
      <c r="C3730" t="s">
        <v>57591</v>
      </c>
      <c r="D3730" t="s">
        <v>47873</v>
      </c>
    </row>
    <row r="3731" spans="1:4" x14ac:dyDescent="0.25">
      <c r="A3731" t="s">
        <v>26913</v>
      </c>
      <c r="B3731" t="s">
        <v>26914</v>
      </c>
      <c r="C3731" t="s">
        <v>57369</v>
      </c>
      <c r="D3731" t="s">
        <v>47873</v>
      </c>
    </row>
    <row r="3732" spans="1:4" x14ac:dyDescent="0.25">
      <c r="A3732" t="s">
        <v>4778</v>
      </c>
      <c r="B3732" t="s">
        <v>4779</v>
      </c>
      <c r="C3732" t="s">
        <v>49314</v>
      </c>
      <c r="D3732" t="s">
        <v>47873</v>
      </c>
    </row>
    <row r="3733" spans="1:4" x14ac:dyDescent="0.25">
      <c r="A3733" t="s">
        <v>38651</v>
      </c>
      <c r="B3733" t="s">
        <v>38652</v>
      </c>
      <c r="C3733" t="s">
        <v>61783</v>
      </c>
      <c r="D3733" t="s">
        <v>47873</v>
      </c>
    </row>
    <row r="3734" spans="1:4" x14ac:dyDescent="0.25">
      <c r="A3734" t="s">
        <v>23546</v>
      </c>
      <c r="B3734" t="s">
        <v>23547</v>
      </c>
      <c r="C3734" t="s">
        <v>56126</v>
      </c>
      <c r="D3734" t="s">
        <v>47873</v>
      </c>
    </row>
    <row r="3735" spans="1:4" x14ac:dyDescent="0.25">
      <c r="A3735" t="s">
        <v>37263</v>
      </c>
      <c r="B3735" t="s">
        <v>37264</v>
      </c>
      <c r="C3735" t="s">
        <v>61218</v>
      </c>
      <c r="D3735" t="s">
        <v>47873</v>
      </c>
    </row>
    <row r="3736" spans="1:4" x14ac:dyDescent="0.25">
      <c r="A3736" t="s">
        <v>17277</v>
      </c>
      <c r="B3736" t="s">
        <v>17278</v>
      </c>
      <c r="C3736" t="s">
        <v>53881</v>
      </c>
      <c r="D3736" t="s">
        <v>47873</v>
      </c>
    </row>
    <row r="3737" spans="1:4" x14ac:dyDescent="0.25">
      <c r="A3737" t="s">
        <v>21684</v>
      </c>
      <c r="B3737" t="s">
        <v>17278</v>
      </c>
      <c r="C3737" t="s">
        <v>55445</v>
      </c>
      <c r="D3737" t="s">
        <v>47873</v>
      </c>
    </row>
    <row r="3738" spans="1:4" x14ac:dyDescent="0.25">
      <c r="A3738" t="s">
        <v>5818</v>
      </c>
      <c r="B3738" t="s">
        <v>5819</v>
      </c>
      <c r="C3738" t="s">
        <v>49676</v>
      </c>
      <c r="D3738" t="s">
        <v>47873</v>
      </c>
    </row>
    <row r="3739" spans="1:4" x14ac:dyDescent="0.25">
      <c r="A3739" t="s">
        <v>28338</v>
      </c>
      <c r="B3739" t="s">
        <v>28339</v>
      </c>
      <c r="C3739" t="s">
        <v>57872</v>
      </c>
      <c r="D3739" t="s">
        <v>47873</v>
      </c>
    </row>
    <row r="3740" spans="1:4" x14ac:dyDescent="0.25">
      <c r="A3740" t="s">
        <v>15892</v>
      </c>
      <c r="B3740" t="s">
        <v>15893</v>
      </c>
      <c r="C3740" t="s">
        <v>53374</v>
      </c>
      <c r="D3740" t="s">
        <v>47873</v>
      </c>
    </row>
    <row r="3741" spans="1:4" x14ac:dyDescent="0.25">
      <c r="A3741" t="s">
        <v>44689</v>
      </c>
      <c r="B3741" t="s">
        <v>44690</v>
      </c>
      <c r="C3741" t="s">
        <v>64240</v>
      </c>
      <c r="D3741" t="s">
        <v>47873</v>
      </c>
    </row>
    <row r="3742" spans="1:4" x14ac:dyDescent="0.25">
      <c r="A3742" t="s">
        <v>38863</v>
      </c>
      <c r="B3742" t="s">
        <v>38864</v>
      </c>
      <c r="C3742" t="s">
        <v>61883</v>
      </c>
      <c r="D3742" t="s">
        <v>47873</v>
      </c>
    </row>
    <row r="3743" spans="1:4" x14ac:dyDescent="0.25">
      <c r="A3743" t="s">
        <v>15232</v>
      </c>
      <c r="B3743" t="s">
        <v>15233</v>
      </c>
      <c r="C3743" t="s">
        <v>53135</v>
      </c>
      <c r="D3743" t="s">
        <v>47873</v>
      </c>
    </row>
    <row r="3744" spans="1:4" x14ac:dyDescent="0.25">
      <c r="A3744" t="s">
        <v>15779</v>
      </c>
      <c r="B3744" t="s">
        <v>15780</v>
      </c>
      <c r="C3744" t="s">
        <v>53336</v>
      </c>
      <c r="D3744" t="s">
        <v>47873</v>
      </c>
    </row>
    <row r="3745" spans="1:4" x14ac:dyDescent="0.25">
      <c r="A3745" t="s">
        <v>2106</v>
      </c>
      <c r="B3745" t="s">
        <v>2107</v>
      </c>
      <c r="C3745" t="s">
        <v>48335</v>
      </c>
      <c r="D3745" t="s">
        <v>47873</v>
      </c>
    </row>
    <row r="3746" spans="1:4" x14ac:dyDescent="0.25">
      <c r="A3746" t="s">
        <v>8258</v>
      </c>
      <c r="B3746" t="s">
        <v>8259</v>
      </c>
      <c r="C3746" t="s">
        <v>50573</v>
      </c>
      <c r="D3746" t="s">
        <v>47873</v>
      </c>
    </row>
    <row r="3747" spans="1:4" x14ac:dyDescent="0.25">
      <c r="A3747" t="s">
        <v>25601</v>
      </c>
      <c r="B3747" t="s">
        <v>25602</v>
      </c>
      <c r="C3747" t="s">
        <v>56895</v>
      </c>
      <c r="D3747" t="s">
        <v>47873</v>
      </c>
    </row>
    <row r="3748" spans="1:4" x14ac:dyDescent="0.25">
      <c r="A3748" t="s">
        <v>21049</v>
      </c>
      <c r="B3748" t="s">
        <v>21050</v>
      </c>
      <c r="C3748" t="s">
        <v>55219</v>
      </c>
      <c r="D3748" t="s">
        <v>47873</v>
      </c>
    </row>
    <row r="3749" spans="1:4" x14ac:dyDescent="0.25">
      <c r="A3749" t="s">
        <v>32583</v>
      </c>
      <c r="B3749" t="s">
        <v>32584</v>
      </c>
      <c r="C3749" t="s">
        <v>59407</v>
      </c>
      <c r="D3749" t="s">
        <v>47873</v>
      </c>
    </row>
    <row r="3750" spans="1:4" x14ac:dyDescent="0.25">
      <c r="A3750" t="s">
        <v>25008</v>
      </c>
      <c r="B3750" t="s">
        <v>25009</v>
      </c>
      <c r="C3750" t="s">
        <v>56675</v>
      </c>
      <c r="D3750" t="s">
        <v>47873</v>
      </c>
    </row>
    <row r="3751" spans="1:4" x14ac:dyDescent="0.25">
      <c r="A3751" t="s">
        <v>35769</v>
      </c>
      <c r="B3751" t="s">
        <v>35770</v>
      </c>
      <c r="C3751" t="s">
        <v>60629</v>
      </c>
      <c r="D3751" t="s">
        <v>47873</v>
      </c>
    </row>
    <row r="3752" spans="1:4" x14ac:dyDescent="0.25">
      <c r="A3752" t="s">
        <v>39155</v>
      </c>
      <c r="B3752" t="s">
        <v>39156</v>
      </c>
      <c r="C3752" t="s">
        <v>62016</v>
      </c>
      <c r="D3752" t="s">
        <v>47873</v>
      </c>
    </row>
    <row r="3753" spans="1:4" x14ac:dyDescent="0.25">
      <c r="A3753" t="s">
        <v>42568</v>
      </c>
      <c r="B3753" t="s">
        <v>42569</v>
      </c>
      <c r="C3753" t="s">
        <v>63509</v>
      </c>
      <c r="D3753" t="s">
        <v>47873</v>
      </c>
    </row>
    <row r="3754" spans="1:4" x14ac:dyDescent="0.25">
      <c r="A3754" t="s">
        <v>31116</v>
      </c>
      <c r="B3754" t="s">
        <v>31117</v>
      </c>
      <c r="C3754" t="s">
        <v>58868</v>
      </c>
      <c r="D3754" t="s">
        <v>47873</v>
      </c>
    </row>
    <row r="3755" spans="1:4" x14ac:dyDescent="0.25">
      <c r="A3755" t="s">
        <v>41287</v>
      </c>
      <c r="B3755" t="s">
        <v>41288</v>
      </c>
      <c r="C3755" t="s">
        <v>62983</v>
      </c>
      <c r="D3755" t="s">
        <v>47873</v>
      </c>
    </row>
    <row r="3756" spans="1:4" x14ac:dyDescent="0.25">
      <c r="A3756" t="s">
        <v>19416</v>
      </c>
      <c r="B3756" t="s">
        <v>19417</v>
      </c>
      <c r="C3756" t="s">
        <v>54656</v>
      </c>
      <c r="D3756" t="s">
        <v>47873</v>
      </c>
    </row>
    <row r="3757" spans="1:4" x14ac:dyDescent="0.25">
      <c r="A3757" t="s">
        <v>29694</v>
      </c>
      <c r="B3757" t="s">
        <v>29695</v>
      </c>
      <c r="C3757" t="s">
        <v>58356</v>
      </c>
      <c r="D3757" t="s">
        <v>47873</v>
      </c>
    </row>
    <row r="3758" spans="1:4" x14ac:dyDescent="0.25">
      <c r="A3758" t="s">
        <v>42437</v>
      </c>
      <c r="B3758" t="s">
        <v>42438</v>
      </c>
      <c r="C3758" t="s">
        <v>63463</v>
      </c>
      <c r="D3758" t="s">
        <v>47873</v>
      </c>
    </row>
    <row r="3759" spans="1:4" x14ac:dyDescent="0.25">
      <c r="A3759" t="s">
        <v>45058</v>
      </c>
      <c r="B3759" t="s">
        <v>45059</v>
      </c>
      <c r="C3759" t="s">
        <v>64376</v>
      </c>
      <c r="D3759" t="s">
        <v>47873</v>
      </c>
    </row>
    <row r="3760" spans="1:4" x14ac:dyDescent="0.25">
      <c r="A3760" t="s">
        <v>21175</v>
      </c>
      <c r="B3760" t="s">
        <v>21176</v>
      </c>
      <c r="C3760" t="s">
        <v>55262</v>
      </c>
      <c r="D3760" t="s">
        <v>47873</v>
      </c>
    </row>
    <row r="3761" spans="1:4" x14ac:dyDescent="0.25">
      <c r="A3761" t="s">
        <v>46161</v>
      </c>
      <c r="B3761" t="s">
        <v>46162</v>
      </c>
      <c r="C3761" t="s">
        <v>64765</v>
      </c>
      <c r="D3761" t="s">
        <v>47873</v>
      </c>
    </row>
    <row r="3762" spans="1:4" x14ac:dyDescent="0.25">
      <c r="A3762" t="s">
        <v>1711</v>
      </c>
      <c r="B3762" t="s">
        <v>1712</v>
      </c>
      <c r="C3762" t="s">
        <v>48200</v>
      </c>
      <c r="D3762" t="s">
        <v>47873</v>
      </c>
    </row>
    <row r="3763" spans="1:4" x14ac:dyDescent="0.25">
      <c r="A3763" t="s">
        <v>16165</v>
      </c>
      <c r="B3763" t="s">
        <v>16166</v>
      </c>
      <c r="C3763" t="s">
        <v>53471</v>
      </c>
      <c r="D3763" t="s">
        <v>47873</v>
      </c>
    </row>
    <row r="3764" spans="1:4" x14ac:dyDescent="0.25">
      <c r="A3764" t="s">
        <v>27582</v>
      </c>
      <c r="B3764" t="s">
        <v>27583</v>
      </c>
      <c r="C3764" t="s">
        <v>57595</v>
      </c>
      <c r="D3764" t="s">
        <v>47873</v>
      </c>
    </row>
    <row r="3765" spans="1:4" x14ac:dyDescent="0.25">
      <c r="A3765" t="s">
        <v>45834</v>
      </c>
      <c r="B3765" t="s">
        <v>45835</v>
      </c>
      <c r="C3765" t="s">
        <v>64646</v>
      </c>
      <c r="D3765" t="s">
        <v>47873</v>
      </c>
    </row>
    <row r="3766" spans="1:4" x14ac:dyDescent="0.25">
      <c r="A3766" t="s">
        <v>21003</v>
      </c>
      <c r="B3766" t="s">
        <v>21004</v>
      </c>
      <c r="C3766" t="s">
        <v>55202</v>
      </c>
      <c r="D3766" t="s">
        <v>47873</v>
      </c>
    </row>
    <row r="3767" spans="1:4" x14ac:dyDescent="0.25">
      <c r="A3767" t="s">
        <v>3424</v>
      </c>
      <c r="B3767" t="s">
        <v>3425</v>
      </c>
      <c r="C3767" t="s">
        <v>48800</v>
      </c>
      <c r="D3767" t="s">
        <v>47873</v>
      </c>
    </row>
    <row r="3768" spans="1:4" x14ac:dyDescent="0.25">
      <c r="A3768" t="s">
        <v>37870</v>
      </c>
      <c r="B3768" t="s">
        <v>37871</v>
      </c>
      <c r="C3768" t="s">
        <v>61447</v>
      </c>
      <c r="D3768" t="s">
        <v>47873</v>
      </c>
    </row>
    <row r="3769" spans="1:4" x14ac:dyDescent="0.25">
      <c r="A3769" t="s">
        <v>20079</v>
      </c>
      <c r="B3769" t="s">
        <v>20080</v>
      </c>
      <c r="C3769" t="s">
        <v>54885</v>
      </c>
      <c r="D3769" t="s">
        <v>47873</v>
      </c>
    </row>
    <row r="3770" spans="1:4" x14ac:dyDescent="0.25">
      <c r="A3770" t="s">
        <v>6380</v>
      </c>
      <c r="B3770" t="s">
        <v>6381</v>
      </c>
      <c r="C3770" t="s">
        <v>49888</v>
      </c>
      <c r="D3770" t="s">
        <v>47873</v>
      </c>
    </row>
    <row r="3771" spans="1:4" x14ac:dyDescent="0.25">
      <c r="A3771" t="s">
        <v>18358</v>
      </c>
      <c r="B3771" t="s">
        <v>18359</v>
      </c>
      <c r="C3771" t="s">
        <v>54289</v>
      </c>
      <c r="D3771" t="s">
        <v>47873</v>
      </c>
    </row>
    <row r="3772" spans="1:4" x14ac:dyDescent="0.25">
      <c r="A3772" t="s">
        <v>6878</v>
      </c>
      <c r="B3772" t="s">
        <v>6879</v>
      </c>
      <c r="C3772" t="s">
        <v>50063</v>
      </c>
      <c r="D3772" t="s">
        <v>47873</v>
      </c>
    </row>
    <row r="3773" spans="1:4" x14ac:dyDescent="0.25">
      <c r="A3773" t="s">
        <v>6084</v>
      </c>
      <c r="B3773" t="s">
        <v>6085</v>
      </c>
      <c r="C3773" t="s">
        <v>49784</v>
      </c>
      <c r="D3773" t="s">
        <v>47873</v>
      </c>
    </row>
    <row r="3774" spans="1:4" x14ac:dyDescent="0.25">
      <c r="A3774" t="s">
        <v>11737</v>
      </c>
      <c r="B3774" t="s">
        <v>11738</v>
      </c>
      <c r="C3774" t="s">
        <v>51800</v>
      </c>
      <c r="D3774" t="s">
        <v>47873</v>
      </c>
    </row>
    <row r="3775" spans="1:4" x14ac:dyDescent="0.25">
      <c r="A3775" t="s">
        <v>29984</v>
      </c>
      <c r="B3775" t="s">
        <v>29985</v>
      </c>
      <c r="C3775"/>
      <c r="D3775" t="s">
        <v>47880</v>
      </c>
    </row>
    <row r="3776" spans="1:4" x14ac:dyDescent="0.25">
      <c r="A3776" t="s">
        <v>1030</v>
      </c>
      <c r="B3776" t="s">
        <v>1031</v>
      </c>
      <c r="C3776" t="s">
        <v>47963</v>
      </c>
      <c r="D3776" t="s">
        <v>47873</v>
      </c>
    </row>
    <row r="3777" spans="1:4" x14ac:dyDescent="0.25">
      <c r="A3777" t="s">
        <v>15510</v>
      </c>
      <c r="B3777" t="s">
        <v>15511</v>
      </c>
      <c r="C3777" t="s">
        <v>53237</v>
      </c>
      <c r="D3777" t="s">
        <v>47873</v>
      </c>
    </row>
    <row r="3778" spans="1:4" x14ac:dyDescent="0.25">
      <c r="A3778" t="s">
        <v>30240</v>
      </c>
      <c r="B3778" t="s">
        <v>30241</v>
      </c>
      <c r="C3778" t="s">
        <v>58550</v>
      </c>
      <c r="D3778" t="s">
        <v>47873</v>
      </c>
    </row>
    <row r="3779" spans="1:4" x14ac:dyDescent="0.25">
      <c r="A3779" t="s">
        <v>7134</v>
      </c>
      <c r="B3779" t="s">
        <v>7135</v>
      </c>
      <c r="C3779" t="s">
        <v>50150</v>
      </c>
      <c r="D3779" t="s">
        <v>47873</v>
      </c>
    </row>
    <row r="3780" spans="1:4" x14ac:dyDescent="0.25">
      <c r="A3780" t="s">
        <v>12277</v>
      </c>
      <c r="B3780" t="s">
        <v>12278</v>
      </c>
      <c r="C3780" t="s">
        <v>52005</v>
      </c>
      <c r="D3780" t="s">
        <v>47873</v>
      </c>
    </row>
    <row r="3781" spans="1:4" x14ac:dyDescent="0.25">
      <c r="A3781" t="s">
        <v>25727</v>
      </c>
      <c r="B3781" t="s">
        <v>25728</v>
      </c>
      <c r="C3781" t="s">
        <v>56939</v>
      </c>
      <c r="D3781" t="s">
        <v>47873</v>
      </c>
    </row>
    <row r="3782" spans="1:4" x14ac:dyDescent="0.25">
      <c r="A3782" t="s">
        <v>30659</v>
      </c>
      <c r="B3782" t="s">
        <v>30660</v>
      </c>
      <c r="C3782" t="s">
        <v>58696</v>
      </c>
      <c r="D3782" t="s">
        <v>47873</v>
      </c>
    </row>
    <row r="3783" spans="1:4" x14ac:dyDescent="0.25">
      <c r="A3783" t="s">
        <v>12950</v>
      </c>
      <c r="B3783" t="s">
        <v>12951</v>
      </c>
      <c r="C3783" t="s">
        <v>52271</v>
      </c>
      <c r="D3783" t="s">
        <v>47873</v>
      </c>
    </row>
    <row r="3784" spans="1:4" x14ac:dyDescent="0.25">
      <c r="A3784" t="s">
        <v>2452</v>
      </c>
      <c r="B3784" t="s">
        <v>2453</v>
      </c>
      <c r="C3784" t="s">
        <v>48453</v>
      </c>
      <c r="D3784" t="s">
        <v>47873</v>
      </c>
    </row>
    <row r="3785" spans="1:4" x14ac:dyDescent="0.25">
      <c r="A3785" t="s">
        <v>5106</v>
      </c>
      <c r="B3785" t="s">
        <v>5107</v>
      </c>
      <c r="C3785" t="s">
        <v>49435</v>
      </c>
      <c r="D3785" t="s">
        <v>47873</v>
      </c>
    </row>
    <row r="3786" spans="1:4" x14ac:dyDescent="0.25">
      <c r="A3786" t="s">
        <v>26233</v>
      </c>
      <c r="B3786" t="s">
        <v>26234</v>
      </c>
      <c r="C3786"/>
      <c r="D3786" t="s">
        <v>47880</v>
      </c>
    </row>
    <row r="3787" spans="1:4" x14ac:dyDescent="0.25">
      <c r="A3787" t="s">
        <v>30959</v>
      </c>
      <c r="B3787" t="s">
        <v>30960</v>
      </c>
      <c r="C3787"/>
      <c r="D3787" t="s">
        <v>47880</v>
      </c>
    </row>
    <row r="3788" spans="1:4" x14ac:dyDescent="0.25">
      <c r="A3788" t="s">
        <v>42745</v>
      </c>
      <c r="B3788" t="s">
        <v>42746</v>
      </c>
      <c r="C3788"/>
      <c r="D3788" t="s">
        <v>47880</v>
      </c>
    </row>
    <row r="3789" spans="1:4" x14ac:dyDescent="0.25">
      <c r="A3789" t="s">
        <v>20877</v>
      </c>
      <c r="B3789" t="s">
        <v>20878</v>
      </c>
      <c r="C3789"/>
      <c r="D3789" t="s">
        <v>47880</v>
      </c>
    </row>
    <row r="3790" spans="1:4" x14ac:dyDescent="0.25">
      <c r="A3790" t="s">
        <v>17314</v>
      </c>
      <c r="B3790" t="s">
        <v>17315</v>
      </c>
      <c r="C3790"/>
      <c r="D3790" t="s">
        <v>47880</v>
      </c>
    </row>
    <row r="3791" spans="1:4" x14ac:dyDescent="0.25">
      <c r="A3791" t="s">
        <v>7001</v>
      </c>
      <c r="B3791" t="s">
        <v>7002</v>
      </c>
      <c r="C3791"/>
      <c r="D3791" t="s">
        <v>47880</v>
      </c>
    </row>
    <row r="3792" spans="1:4" x14ac:dyDescent="0.25">
      <c r="A3792" t="s">
        <v>17316</v>
      </c>
      <c r="B3792" t="s">
        <v>17317</v>
      </c>
      <c r="C3792"/>
      <c r="D3792" t="s">
        <v>47880</v>
      </c>
    </row>
    <row r="3793" spans="1:4" x14ac:dyDescent="0.25">
      <c r="A3793" t="s">
        <v>26481</v>
      </c>
      <c r="B3793" t="s">
        <v>26482</v>
      </c>
      <c r="C3793"/>
      <c r="D3793" t="s">
        <v>47880</v>
      </c>
    </row>
    <row r="3794" spans="1:4" x14ac:dyDescent="0.25">
      <c r="A3794" t="s">
        <v>17399</v>
      </c>
      <c r="B3794" t="s">
        <v>17400</v>
      </c>
      <c r="C3794" t="s">
        <v>53926</v>
      </c>
      <c r="D3794" t="s">
        <v>47873</v>
      </c>
    </row>
    <row r="3795" spans="1:4" x14ac:dyDescent="0.25">
      <c r="A3795" t="s">
        <v>2551</v>
      </c>
      <c r="B3795" t="s">
        <v>2552</v>
      </c>
      <c r="C3795" t="s">
        <v>48488</v>
      </c>
      <c r="D3795" t="s">
        <v>47873</v>
      </c>
    </row>
    <row r="3796" spans="1:4" x14ac:dyDescent="0.25">
      <c r="A3796" t="s">
        <v>46243</v>
      </c>
      <c r="B3796" t="s">
        <v>46244</v>
      </c>
      <c r="C3796" t="s">
        <v>64791</v>
      </c>
      <c r="D3796" t="s">
        <v>47873</v>
      </c>
    </row>
    <row r="3797" spans="1:4" x14ac:dyDescent="0.25">
      <c r="A3797" t="s">
        <v>4018</v>
      </c>
      <c r="B3797" t="s">
        <v>4019</v>
      </c>
      <c r="C3797"/>
      <c r="D3797" t="s">
        <v>47880</v>
      </c>
    </row>
    <row r="3798" spans="1:4" x14ac:dyDescent="0.25">
      <c r="A3798" t="s">
        <v>4212</v>
      </c>
      <c r="B3798" t="s">
        <v>4213</v>
      </c>
      <c r="C3798"/>
      <c r="D3798" t="s">
        <v>47880</v>
      </c>
    </row>
    <row r="3799" spans="1:4" x14ac:dyDescent="0.25">
      <c r="A3799" t="s">
        <v>22770</v>
      </c>
      <c r="B3799" t="s">
        <v>22771</v>
      </c>
      <c r="C3799"/>
      <c r="D3799" t="s">
        <v>47880</v>
      </c>
    </row>
    <row r="3800" spans="1:4" x14ac:dyDescent="0.25">
      <c r="A3800" t="s">
        <v>1645</v>
      </c>
      <c r="B3800" t="s">
        <v>1646</v>
      </c>
      <c r="C3800"/>
      <c r="D3800" t="s">
        <v>47880</v>
      </c>
    </row>
    <row r="3801" spans="1:4" x14ac:dyDescent="0.25">
      <c r="A3801" t="s">
        <v>33111</v>
      </c>
      <c r="B3801" t="s">
        <v>33112</v>
      </c>
      <c r="C3801" t="s">
        <v>59610</v>
      </c>
      <c r="D3801" t="s">
        <v>47873</v>
      </c>
    </row>
    <row r="3802" spans="1:4" x14ac:dyDescent="0.25">
      <c r="A3802" t="s">
        <v>12693</v>
      </c>
      <c r="B3802" t="s">
        <v>12694</v>
      </c>
      <c r="C3802" t="s">
        <v>52162</v>
      </c>
      <c r="D3802" t="s">
        <v>47873</v>
      </c>
    </row>
    <row r="3803" spans="1:4" x14ac:dyDescent="0.25">
      <c r="A3803" t="s">
        <v>3192</v>
      </c>
      <c r="B3803" t="s">
        <v>3193</v>
      </c>
      <c r="C3803" t="s">
        <v>48715</v>
      </c>
      <c r="D3803" t="s">
        <v>47873</v>
      </c>
    </row>
    <row r="3804" spans="1:4" x14ac:dyDescent="0.25">
      <c r="A3804" t="s">
        <v>24073</v>
      </c>
      <c r="B3804" t="s">
        <v>24074</v>
      </c>
      <c r="C3804" t="s">
        <v>56327</v>
      </c>
      <c r="D3804" t="s">
        <v>47873</v>
      </c>
    </row>
    <row r="3805" spans="1:4" x14ac:dyDescent="0.25">
      <c r="A3805" t="s">
        <v>11610</v>
      </c>
      <c r="B3805" t="s">
        <v>11611</v>
      </c>
      <c r="C3805" t="s">
        <v>51751</v>
      </c>
      <c r="D3805" t="s">
        <v>47873</v>
      </c>
    </row>
    <row r="3806" spans="1:4" x14ac:dyDescent="0.25">
      <c r="A3806" t="s">
        <v>45560</v>
      </c>
      <c r="B3806" t="s">
        <v>45561</v>
      </c>
      <c r="C3806" t="s">
        <v>64555</v>
      </c>
      <c r="D3806" t="s">
        <v>47873</v>
      </c>
    </row>
    <row r="3807" spans="1:4" x14ac:dyDescent="0.25">
      <c r="A3807" t="s">
        <v>17706</v>
      </c>
      <c r="B3807" t="s">
        <v>17707</v>
      </c>
      <c r="C3807" t="s">
        <v>54041</v>
      </c>
      <c r="D3807" t="s">
        <v>47873</v>
      </c>
    </row>
    <row r="3808" spans="1:4" x14ac:dyDescent="0.25">
      <c r="A3808" t="s">
        <v>2593</v>
      </c>
      <c r="B3808" t="s">
        <v>2594</v>
      </c>
      <c r="C3808" t="s">
        <v>48501</v>
      </c>
      <c r="D3808" t="s">
        <v>47873</v>
      </c>
    </row>
    <row r="3809" spans="1:4" x14ac:dyDescent="0.25">
      <c r="A3809" t="s">
        <v>25376</v>
      </c>
      <c r="B3809" t="s">
        <v>25377</v>
      </c>
      <c r="C3809" t="s">
        <v>56805</v>
      </c>
      <c r="D3809" t="s">
        <v>47873</v>
      </c>
    </row>
    <row r="3810" spans="1:4" x14ac:dyDescent="0.25">
      <c r="A3810" t="s">
        <v>28561</v>
      </c>
      <c r="B3810" t="s">
        <v>28562</v>
      </c>
      <c r="C3810" t="s">
        <v>57951</v>
      </c>
      <c r="D3810" t="s">
        <v>47873</v>
      </c>
    </row>
    <row r="3811" spans="1:4" x14ac:dyDescent="0.25">
      <c r="A3811" t="s">
        <v>16594</v>
      </c>
      <c r="B3811" t="s">
        <v>16595</v>
      </c>
      <c r="C3811" t="s">
        <v>53640</v>
      </c>
      <c r="D3811" t="s">
        <v>47873</v>
      </c>
    </row>
    <row r="3812" spans="1:4" x14ac:dyDescent="0.25">
      <c r="A3812" t="s">
        <v>25557</v>
      </c>
      <c r="B3812" t="s">
        <v>25558</v>
      </c>
      <c r="C3812" t="s">
        <v>56880</v>
      </c>
      <c r="D3812" t="s">
        <v>47873</v>
      </c>
    </row>
    <row r="3813" spans="1:4" x14ac:dyDescent="0.25">
      <c r="A3813" t="s">
        <v>17375</v>
      </c>
      <c r="B3813" t="s">
        <v>17376</v>
      </c>
      <c r="C3813" t="s">
        <v>53916</v>
      </c>
      <c r="D3813" t="s">
        <v>47873</v>
      </c>
    </row>
    <row r="3814" spans="1:4" x14ac:dyDescent="0.25">
      <c r="A3814" t="s">
        <v>18001</v>
      </c>
      <c r="B3814" t="s">
        <v>18002</v>
      </c>
      <c r="C3814" t="s">
        <v>54143</v>
      </c>
      <c r="D3814" t="s">
        <v>47873</v>
      </c>
    </row>
    <row r="3815" spans="1:4" x14ac:dyDescent="0.25">
      <c r="A3815" t="s">
        <v>45141</v>
      </c>
      <c r="B3815" t="s">
        <v>45142</v>
      </c>
      <c r="C3815" t="s">
        <v>64409</v>
      </c>
      <c r="D3815" t="s">
        <v>47873</v>
      </c>
    </row>
    <row r="3816" spans="1:4" x14ac:dyDescent="0.25">
      <c r="A3816" t="s">
        <v>1062</v>
      </c>
      <c r="B3816" t="s">
        <v>1063</v>
      </c>
      <c r="C3816" t="s">
        <v>47977</v>
      </c>
      <c r="D3816" t="s">
        <v>47873</v>
      </c>
    </row>
    <row r="3817" spans="1:4" x14ac:dyDescent="0.25">
      <c r="A3817" t="s">
        <v>45139</v>
      </c>
      <c r="B3817" t="s">
        <v>45140</v>
      </c>
      <c r="C3817" t="s">
        <v>64408</v>
      </c>
      <c r="D3817" t="s">
        <v>47873</v>
      </c>
    </row>
    <row r="3818" spans="1:4" x14ac:dyDescent="0.25">
      <c r="A3818" t="s">
        <v>3679</v>
      </c>
      <c r="B3818" t="s">
        <v>3680</v>
      </c>
      <c r="C3818" t="s">
        <v>48893</v>
      </c>
      <c r="D3818" t="s">
        <v>47873</v>
      </c>
    </row>
    <row r="3819" spans="1:4" x14ac:dyDescent="0.25">
      <c r="A3819" t="s">
        <v>43016</v>
      </c>
      <c r="B3819" t="s">
        <v>43017</v>
      </c>
      <c r="C3819" t="s">
        <v>63670</v>
      </c>
      <c r="D3819" t="s">
        <v>47873</v>
      </c>
    </row>
    <row r="3820" spans="1:4" x14ac:dyDescent="0.25">
      <c r="A3820" t="s">
        <v>10306</v>
      </c>
      <c r="B3820" t="s">
        <v>10307</v>
      </c>
      <c r="C3820" t="s">
        <v>51291</v>
      </c>
      <c r="D3820" t="s">
        <v>47873</v>
      </c>
    </row>
    <row r="3821" spans="1:4" x14ac:dyDescent="0.25">
      <c r="A3821" t="s">
        <v>45173</v>
      </c>
      <c r="B3821" t="s">
        <v>45174</v>
      </c>
      <c r="C3821" t="s">
        <v>64420</v>
      </c>
      <c r="D3821" t="s">
        <v>47873</v>
      </c>
    </row>
    <row r="3822" spans="1:4" x14ac:dyDescent="0.25">
      <c r="A3822" t="s">
        <v>12665</v>
      </c>
      <c r="B3822" t="s">
        <v>12666</v>
      </c>
      <c r="C3822" t="s">
        <v>52149</v>
      </c>
      <c r="D3822" t="s">
        <v>47873</v>
      </c>
    </row>
    <row r="3823" spans="1:4" x14ac:dyDescent="0.25">
      <c r="A3823" t="s">
        <v>3926</v>
      </c>
      <c r="B3823" t="s">
        <v>3927</v>
      </c>
      <c r="C3823" t="s">
        <v>48987</v>
      </c>
      <c r="D3823" t="s">
        <v>47873</v>
      </c>
    </row>
    <row r="3824" spans="1:4" x14ac:dyDescent="0.25">
      <c r="A3824" t="s">
        <v>5600</v>
      </c>
      <c r="B3824" t="s">
        <v>5601</v>
      </c>
      <c r="C3824" t="s">
        <v>49605</v>
      </c>
      <c r="D3824" t="s">
        <v>47873</v>
      </c>
    </row>
    <row r="3825" spans="1:4" x14ac:dyDescent="0.25">
      <c r="A3825" t="s">
        <v>3204</v>
      </c>
      <c r="B3825" t="s">
        <v>3205</v>
      </c>
      <c r="C3825" t="s">
        <v>48719</v>
      </c>
      <c r="D3825" t="s">
        <v>47873</v>
      </c>
    </row>
    <row r="3826" spans="1:4" x14ac:dyDescent="0.25">
      <c r="A3826" t="s">
        <v>7691</v>
      </c>
      <c r="B3826" t="s">
        <v>7692</v>
      </c>
      <c r="C3826" t="s">
        <v>50359</v>
      </c>
      <c r="D3826" t="s">
        <v>47873</v>
      </c>
    </row>
    <row r="3827" spans="1:4" x14ac:dyDescent="0.25">
      <c r="A3827" t="s">
        <v>42013</v>
      </c>
      <c r="B3827" t="s">
        <v>42014</v>
      </c>
      <c r="C3827" t="s">
        <v>63306</v>
      </c>
      <c r="D3827" t="s">
        <v>47873</v>
      </c>
    </row>
    <row r="3828" spans="1:4" x14ac:dyDescent="0.25">
      <c r="A3828" t="s">
        <v>21724</v>
      </c>
      <c r="B3828" t="s">
        <v>21725</v>
      </c>
      <c r="C3828" t="s">
        <v>55458</v>
      </c>
      <c r="D3828" t="s">
        <v>47873</v>
      </c>
    </row>
    <row r="3829" spans="1:4" x14ac:dyDescent="0.25">
      <c r="A3829" t="s">
        <v>12124</v>
      </c>
      <c r="B3829" t="s">
        <v>12125</v>
      </c>
      <c r="C3829" t="s">
        <v>51941</v>
      </c>
      <c r="D3829" t="s">
        <v>47873</v>
      </c>
    </row>
    <row r="3830" spans="1:4" x14ac:dyDescent="0.25">
      <c r="A3830" t="s">
        <v>33213</v>
      </c>
      <c r="B3830" t="s">
        <v>33214</v>
      </c>
      <c r="C3830" t="s">
        <v>59648</v>
      </c>
      <c r="D3830" t="s">
        <v>47873</v>
      </c>
    </row>
    <row r="3831" spans="1:4" x14ac:dyDescent="0.25">
      <c r="A3831" t="s">
        <v>4338</v>
      </c>
      <c r="B3831" t="s">
        <v>4339</v>
      </c>
      <c r="C3831" t="s">
        <v>49154</v>
      </c>
      <c r="D3831" t="s">
        <v>47873</v>
      </c>
    </row>
    <row r="3832" spans="1:4" x14ac:dyDescent="0.25">
      <c r="A3832" t="s">
        <v>19871</v>
      </c>
      <c r="B3832" t="s">
        <v>19872</v>
      </c>
      <c r="C3832" t="s">
        <v>54806</v>
      </c>
      <c r="D3832" t="s">
        <v>47873</v>
      </c>
    </row>
    <row r="3833" spans="1:4" x14ac:dyDescent="0.25">
      <c r="A3833" t="s">
        <v>6255</v>
      </c>
      <c r="B3833" t="s">
        <v>6256</v>
      </c>
      <c r="C3833" t="s">
        <v>49840</v>
      </c>
      <c r="D3833" t="s">
        <v>47873</v>
      </c>
    </row>
    <row r="3834" spans="1:4" x14ac:dyDescent="0.25">
      <c r="A3834" t="s">
        <v>15336</v>
      </c>
      <c r="B3834" t="s">
        <v>15337</v>
      </c>
      <c r="C3834" t="s">
        <v>53173</v>
      </c>
      <c r="D3834" t="s">
        <v>47873</v>
      </c>
    </row>
    <row r="3835" spans="1:4" x14ac:dyDescent="0.25">
      <c r="A3835" t="s">
        <v>42317</v>
      </c>
      <c r="B3835" t="s">
        <v>42318</v>
      </c>
      <c r="C3835"/>
      <c r="D3835" t="s">
        <v>47880</v>
      </c>
    </row>
    <row r="3836" spans="1:4" x14ac:dyDescent="0.25">
      <c r="A3836" t="s">
        <v>35215</v>
      </c>
      <c r="B3836" t="s">
        <v>35216</v>
      </c>
      <c r="C3836" t="s">
        <v>60415</v>
      </c>
      <c r="D3836" t="s">
        <v>47873</v>
      </c>
    </row>
    <row r="3837" spans="1:4" x14ac:dyDescent="0.25">
      <c r="A3837" t="s">
        <v>18200</v>
      </c>
      <c r="B3837" t="s">
        <v>18201</v>
      </c>
      <c r="C3837"/>
      <c r="D3837" t="s">
        <v>47880</v>
      </c>
    </row>
    <row r="3838" spans="1:4" x14ac:dyDescent="0.25">
      <c r="A3838" t="s">
        <v>5186</v>
      </c>
      <c r="B3838" t="s">
        <v>5187</v>
      </c>
      <c r="C3838" t="s">
        <v>49467</v>
      </c>
      <c r="D3838" t="s">
        <v>47873</v>
      </c>
    </row>
    <row r="3839" spans="1:4" x14ac:dyDescent="0.25">
      <c r="A3839" t="s">
        <v>10162</v>
      </c>
      <c r="B3839" t="s">
        <v>10163</v>
      </c>
      <c r="C3839" t="s">
        <v>51234</v>
      </c>
      <c r="D3839" t="s">
        <v>47873</v>
      </c>
    </row>
    <row r="3840" spans="1:4" x14ac:dyDescent="0.25">
      <c r="A3840" t="s">
        <v>44268</v>
      </c>
      <c r="B3840" t="s">
        <v>528</v>
      </c>
      <c r="C3840"/>
      <c r="D3840" t="s">
        <v>47873</v>
      </c>
    </row>
    <row r="3841" spans="1:4" x14ac:dyDescent="0.25">
      <c r="A3841" t="s">
        <v>24130</v>
      </c>
      <c r="B3841" t="s">
        <v>24131</v>
      </c>
      <c r="C3841" t="s">
        <v>56348</v>
      </c>
      <c r="D3841" t="s">
        <v>47873</v>
      </c>
    </row>
    <row r="3842" spans="1:4" x14ac:dyDescent="0.25">
      <c r="A3842" t="s">
        <v>10437</v>
      </c>
      <c r="B3842" t="s">
        <v>10438</v>
      </c>
      <c r="C3842"/>
      <c r="D3842" t="s">
        <v>47880</v>
      </c>
    </row>
    <row r="3843" spans="1:4" x14ac:dyDescent="0.25">
      <c r="A3843" t="s">
        <v>6344</v>
      </c>
      <c r="B3843" t="s">
        <v>6345</v>
      </c>
      <c r="C3843" t="s">
        <v>49874</v>
      </c>
      <c r="D3843" t="s">
        <v>47873</v>
      </c>
    </row>
    <row r="3844" spans="1:4" x14ac:dyDescent="0.25">
      <c r="A3844" t="s">
        <v>11078</v>
      </c>
      <c r="B3844" t="s">
        <v>11079</v>
      </c>
      <c r="C3844" t="s">
        <v>51559</v>
      </c>
      <c r="D3844" t="s">
        <v>47880</v>
      </c>
    </row>
    <row r="3845" spans="1:4" x14ac:dyDescent="0.25">
      <c r="A3845" t="s">
        <v>28212</v>
      </c>
      <c r="B3845" t="s">
        <v>28213</v>
      </c>
      <c r="C3845" t="s">
        <v>57827</v>
      </c>
      <c r="D3845" t="s">
        <v>47873</v>
      </c>
    </row>
    <row r="3846" spans="1:4" x14ac:dyDescent="0.25">
      <c r="A3846" t="s">
        <v>29098</v>
      </c>
      <c r="B3846" t="s">
        <v>28213</v>
      </c>
      <c r="C3846" t="s">
        <v>58143</v>
      </c>
      <c r="D3846" t="s">
        <v>47873</v>
      </c>
    </row>
    <row r="3847" spans="1:4" x14ac:dyDescent="0.25">
      <c r="A3847" t="s">
        <v>30790</v>
      </c>
      <c r="B3847" t="s">
        <v>30791</v>
      </c>
      <c r="C3847" t="s">
        <v>58743</v>
      </c>
      <c r="D3847" t="s">
        <v>47873</v>
      </c>
    </row>
    <row r="3848" spans="1:4" x14ac:dyDescent="0.25">
      <c r="A3848" t="s">
        <v>3324</v>
      </c>
      <c r="B3848" t="s">
        <v>3325</v>
      </c>
      <c r="C3848" t="s">
        <v>48764</v>
      </c>
      <c r="D3848" t="s">
        <v>47873</v>
      </c>
    </row>
    <row r="3849" spans="1:4" x14ac:dyDescent="0.25">
      <c r="A3849" t="s">
        <v>15815</v>
      </c>
      <c r="B3849" t="s">
        <v>15816</v>
      </c>
      <c r="C3849" t="s">
        <v>53348</v>
      </c>
      <c r="D3849" t="s">
        <v>47873</v>
      </c>
    </row>
    <row r="3850" spans="1:4" x14ac:dyDescent="0.25">
      <c r="A3850" t="s">
        <v>41135</v>
      </c>
      <c r="B3850" t="s">
        <v>41136</v>
      </c>
      <c r="C3850" t="s">
        <v>62915</v>
      </c>
      <c r="D3850" t="s">
        <v>47873</v>
      </c>
    </row>
    <row r="3851" spans="1:4" x14ac:dyDescent="0.25">
      <c r="A3851" t="s">
        <v>22738</v>
      </c>
      <c r="B3851" t="s">
        <v>22739</v>
      </c>
      <c r="C3851" t="s">
        <v>55835</v>
      </c>
      <c r="D3851" t="s">
        <v>47873</v>
      </c>
    </row>
    <row r="3852" spans="1:4" x14ac:dyDescent="0.25">
      <c r="A3852" t="s">
        <v>9741</v>
      </c>
      <c r="B3852" t="s">
        <v>9742</v>
      </c>
      <c r="C3852" t="s">
        <v>51085</v>
      </c>
      <c r="D3852" t="s">
        <v>47873</v>
      </c>
    </row>
    <row r="3853" spans="1:4" x14ac:dyDescent="0.25">
      <c r="A3853" t="s">
        <v>34332</v>
      </c>
      <c r="B3853" t="s">
        <v>34333</v>
      </c>
      <c r="C3853" t="s">
        <v>60080</v>
      </c>
      <c r="D3853" t="s">
        <v>47873</v>
      </c>
    </row>
    <row r="3854" spans="1:4" x14ac:dyDescent="0.25">
      <c r="A3854" t="s">
        <v>6160</v>
      </c>
      <c r="B3854" t="s">
        <v>6161</v>
      </c>
      <c r="C3854" t="s">
        <v>49810</v>
      </c>
      <c r="D3854" t="s">
        <v>47873</v>
      </c>
    </row>
    <row r="3855" spans="1:4" x14ac:dyDescent="0.25">
      <c r="A3855" t="s">
        <v>16719</v>
      </c>
      <c r="B3855" t="s">
        <v>16720</v>
      </c>
      <c r="C3855" t="s">
        <v>53681</v>
      </c>
      <c r="D3855" t="s">
        <v>47873</v>
      </c>
    </row>
    <row r="3856" spans="1:4" x14ac:dyDescent="0.25">
      <c r="A3856" t="s">
        <v>34168</v>
      </c>
      <c r="B3856" t="s">
        <v>34169</v>
      </c>
      <c r="C3856" t="s">
        <v>60023</v>
      </c>
      <c r="D3856" t="s">
        <v>47873</v>
      </c>
    </row>
    <row r="3857" spans="1:4" x14ac:dyDescent="0.25">
      <c r="A3857" t="s">
        <v>5418</v>
      </c>
      <c r="B3857" t="s">
        <v>5419</v>
      </c>
      <c r="C3857" t="s">
        <v>49550</v>
      </c>
      <c r="D3857" t="s">
        <v>47873</v>
      </c>
    </row>
    <row r="3858" spans="1:4" x14ac:dyDescent="0.25">
      <c r="A3858" t="s">
        <v>18221</v>
      </c>
      <c r="B3858" t="s">
        <v>18222</v>
      </c>
      <c r="C3858" t="s">
        <v>54233</v>
      </c>
      <c r="D3858" t="s">
        <v>47873</v>
      </c>
    </row>
    <row r="3859" spans="1:4" x14ac:dyDescent="0.25">
      <c r="A3859" t="s">
        <v>33254</v>
      </c>
      <c r="B3859" t="s">
        <v>33255</v>
      </c>
      <c r="C3859" t="s">
        <v>59666</v>
      </c>
      <c r="D3859" t="s">
        <v>47873</v>
      </c>
    </row>
    <row r="3860" spans="1:4" x14ac:dyDescent="0.25">
      <c r="A3860" t="s">
        <v>47065</v>
      </c>
      <c r="B3860" t="s">
        <v>47066</v>
      </c>
      <c r="C3860" t="s">
        <v>65076</v>
      </c>
      <c r="D3860" t="s">
        <v>47873</v>
      </c>
    </row>
    <row r="3861" spans="1:4" x14ac:dyDescent="0.25">
      <c r="A3861" t="s">
        <v>21666</v>
      </c>
      <c r="B3861" t="s">
        <v>21667</v>
      </c>
      <c r="C3861" t="s">
        <v>55440</v>
      </c>
      <c r="D3861" t="s">
        <v>47873</v>
      </c>
    </row>
    <row r="3862" spans="1:4" x14ac:dyDescent="0.25">
      <c r="A3862" t="s">
        <v>26204</v>
      </c>
      <c r="B3862" t="s">
        <v>21667</v>
      </c>
      <c r="C3862" t="s">
        <v>57106</v>
      </c>
      <c r="D3862" t="s">
        <v>47873</v>
      </c>
    </row>
    <row r="3863" spans="1:4" x14ac:dyDescent="0.25">
      <c r="A3863" t="s">
        <v>35759</v>
      </c>
      <c r="B3863" t="s">
        <v>35760</v>
      </c>
      <c r="C3863" t="s">
        <v>60624</v>
      </c>
      <c r="D3863" t="s">
        <v>47873</v>
      </c>
    </row>
    <row r="3864" spans="1:4" x14ac:dyDescent="0.25">
      <c r="A3864" t="s">
        <v>34011</v>
      </c>
      <c r="B3864" t="s">
        <v>34012</v>
      </c>
      <c r="C3864" t="s">
        <v>59961</v>
      </c>
      <c r="D3864" t="s">
        <v>47873</v>
      </c>
    </row>
    <row r="3865" spans="1:4" x14ac:dyDescent="0.25">
      <c r="A3865" t="s">
        <v>780</v>
      </c>
      <c r="B3865" t="s">
        <v>781</v>
      </c>
      <c r="C3865" t="s">
        <v>47879</v>
      </c>
      <c r="D3865" t="s">
        <v>47873</v>
      </c>
    </row>
    <row r="3866" spans="1:4" x14ac:dyDescent="0.25">
      <c r="A3866" t="s">
        <v>12408</v>
      </c>
      <c r="B3866" t="s">
        <v>12409</v>
      </c>
      <c r="C3866" t="s">
        <v>52054</v>
      </c>
      <c r="D3866" t="s">
        <v>47873</v>
      </c>
    </row>
    <row r="3867" spans="1:4" x14ac:dyDescent="0.25">
      <c r="A3867" t="s">
        <v>42314</v>
      </c>
      <c r="B3867" t="s">
        <v>42315</v>
      </c>
      <c r="C3867" t="s">
        <v>63422</v>
      </c>
      <c r="D3867" t="s">
        <v>47873</v>
      </c>
    </row>
    <row r="3868" spans="1:4" x14ac:dyDescent="0.25">
      <c r="A3868" t="s">
        <v>24441</v>
      </c>
      <c r="B3868" t="s">
        <v>24442</v>
      </c>
      <c r="C3868" t="s">
        <v>56467</v>
      </c>
      <c r="D3868" t="s">
        <v>47873</v>
      </c>
    </row>
    <row r="3869" spans="1:4" x14ac:dyDescent="0.25">
      <c r="A3869" t="s">
        <v>31308</v>
      </c>
      <c r="B3869" t="s">
        <v>31309</v>
      </c>
      <c r="C3869" t="s">
        <v>58934</v>
      </c>
      <c r="D3869" t="s">
        <v>47873</v>
      </c>
    </row>
    <row r="3870" spans="1:4" x14ac:dyDescent="0.25">
      <c r="A3870" t="s">
        <v>42454</v>
      </c>
      <c r="B3870" t="s">
        <v>42455</v>
      </c>
      <c r="C3870"/>
      <c r="D3870" t="s">
        <v>47880</v>
      </c>
    </row>
    <row r="3871" spans="1:4" x14ac:dyDescent="0.25">
      <c r="A3871" t="s">
        <v>16278</v>
      </c>
      <c r="B3871" t="s">
        <v>16279</v>
      </c>
      <c r="C3871" t="s">
        <v>53508</v>
      </c>
      <c r="D3871" t="s">
        <v>47873</v>
      </c>
    </row>
    <row r="3872" spans="1:4" x14ac:dyDescent="0.25">
      <c r="A3872" t="s">
        <v>5769</v>
      </c>
      <c r="B3872" t="s">
        <v>5770</v>
      </c>
      <c r="C3872" t="s">
        <v>49658</v>
      </c>
      <c r="D3872" t="s">
        <v>47873</v>
      </c>
    </row>
    <row r="3873" spans="1:4" x14ac:dyDescent="0.25">
      <c r="A3873" t="s">
        <v>35350</v>
      </c>
      <c r="B3873" t="s">
        <v>35351</v>
      </c>
      <c r="C3873" t="s">
        <v>60467</v>
      </c>
      <c r="D3873" t="s">
        <v>47873</v>
      </c>
    </row>
    <row r="3874" spans="1:4" x14ac:dyDescent="0.25">
      <c r="A3874" t="s">
        <v>46965</v>
      </c>
      <c r="B3874" t="s">
        <v>46966</v>
      </c>
      <c r="C3874" t="s">
        <v>65042</v>
      </c>
      <c r="D3874" t="s">
        <v>47873</v>
      </c>
    </row>
    <row r="3875" spans="1:4" x14ac:dyDescent="0.25">
      <c r="A3875" t="s">
        <v>44276</v>
      </c>
      <c r="B3875" t="s">
        <v>44277</v>
      </c>
      <c r="C3875" t="s">
        <v>64098</v>
      </c>
      <c r="D3875" t="s">
        <v>47873</v>
      </c>
    </row>
    <row r="3876" spans="1:4" x14ac:dyDescent="0.25">
      <c r="A3876" t="s">
        <v>43038</v>
      </c>
      <c r="B3876" t="s">
        <v>43039</v>
      </c>
      <c r="C3876" t="s">
        <v>63678</v>
      </c>
      <c r="D3876" t="s">
        <v>47873</v>
      </c>
    </row>
    <row r="3877" spans="1:4" x14ac:dyDescent="0.25">
      <c r="A3877" t="s">
        <v>44365</v>
      </c>
      <c r="B3877" t="s">
        <v>44366</v>
      </c>
      <c r="C3877" t="s">
        <v>64126</v>
      </c>
      <c r="D3877" t="s">
        <v>47873</v>
      </c>
    </row>
    <row r="3878" spans="1:4" x14ac:dyDescent="0.25">
      <c r="A3878" t="s">
        <v>6583</v>
      </c>
      <c r="B3878" t="s">
        <v>6584</v>
      </c>
      <c r="C3878" t="s">
        <v>49954</v>
      </c>
      <c r="D3878" t="s">
        <v>47873</v>
      </c>
    </row>
    <row r="3879" spans="1:4" x14ac:dyDescent="0.25">
      <c r="A3879" t="s">
        <v>7964</v>
      </c>
      <c r="B3879" t="s">
        <v>7965</v>
      </c>
      <c r="C3879" t="s">
        <v>50470</v>
      </c>
      <c r="D3879" t="s">
        <v>47873</v>
      </c>
    </row>
    <row r="3880" spans="1:4" x14ac:dyDescent="0.25">
      <c r="A3880" t="s">
        <v>3803</v>
      </c>
      <c r="B3880" t="s">
        <v>3804</v>
      </c>
      <c r="C3880" t="s">
        <v>48941</v>
      </c>
      <c r="D3880" t="s">
        <v>47873</v>
      </c>
    </row>
    <row r="3881" spans="1:4" x14ac:dyDescent="0.25">
      <c r="A3881" t="s">
        <v>30255</v>
      </c>
      <c r="B3881" t="s">
        <v>30256</v>
      </c>
      <c r="C3881" t="s">
        <v>58556</v>
      </c>
      <c r="D3881" t="s">
        <v>47873</v>
      </c>
    </row>
    <row r="3882" spans="1:4" x14ac:dyDescent="0.25">
      <c r="A3882" t="s">
        <v>11958</v>
      </c>
      <c r="B3882" t="s">
        <v>11959</v>
      </c>
      <c r="C3882" t="s">
        <v>51885</v>
      </c>
      <c r="D3882" t="s">
        <v>47873</v>
      </c>
    </row>
    <row r="3883" spans="1:4" x14ac:dyDescent="0.25">
      <c r="A3883" t="s">
        <v>4214</v>
      </c>
      <c r="B3883" t="s">
        <v>4215</v>
      </c>
      <c r="C3883" t="s">
        <v>49107</v>
      </c>
      <c r="D3883" t="s">
        <v>47873</v>
      </c>
    </row>
    <row r="3884" spans="1:4" x14ac:dyDescent="0.25">
      <c r="A3884" t="s">
        <v>12886</v>
      </c>
      <c r="B3884" t="s">
        <v>12887</v>
      </c>
      <c r="C3884" t="s">
        <v>52242</v>
      </c>
      <c r="D3884" t="s">
        <v>47873</v>
      </c>
    </row>
    <row r="3885" spans="1:4" x14ac:dyDescent="0.25">
      <c r="A3885" t="s">
        <v>32602</v>
      </c>
      <c r="B3885" t="s">
        <v>32603</v>
      </c>
      <c r="C3885" t="s">
        <v>59415</v>
      </c>
      <c r="D3885" t="s">
        <v>47873</v>
      </c>
    </row>
    <row r="3886" spans="1:4" x14ac:dyDescent="0.25">
      <c r="A3886" t="s">
        <v>26919</v>
      </c>
      <c r="B3886" t="s">
        <v>26920</v>
      </c>
      <c r="C3886" t="s">
        <v>57371</v>
      </c>
      <c r="D3886" t="s">
        <v>47873</v>
      </c>
    </row>
    <row r="3887" spans="1:4" x14ac:dyDescent="0.25">
      <c r="A3887" t="s">
        <v>34672</v>
      </c>
      <c r="B3887" t="s">
        <v>34673</v>
      </c>
      <c r="C3887" t="s">
        <v>60216</v>
      </c>
      <c r="D3887" t="s">
        <v>47873</v>
      </c>
    </row>
    <row r="3888" spans="1:4" x14ac:dyDescent="0.25">
      <c r="A3888" t="s">
        <v>34356</v>
      </c>
      <c r="B3888" t="s">
        <v>34357</v>
      </c>
      <c r="C3888" t="s">
        <v>60091</v>
      </c>
      <c r="D3888" t="s">
        <v>47873</v>
      </c>
    </row>
    <row r="3889" spans="1:4" x14ac:dyDescent="0.25">
      <c r="A3889" t="s">
        <v>6360</v>
      </c>
      <c r="B3889" t="s">
        <v>6361</v>
      </c>
      <c r="C3889" t="s">
        <v>49879</v>
      </c>
      <c r="D3889" t="s">
        <v>47873</v>
      </c>
    </row>
    <row r="3890" spans="1:4" x14ac:dyDescent="0.25">
      <c r="A3890" t="s">
        <v>11944</v>
      </c>
      <c r="B3890" t="s">
        <v>11945</v>
      </c>
      <c r="C3890" t="s">
        <v>51880</v>
      </c>
      <c r="D3890" t="s">
        <v>47873</v>
      </c>
    </row>
    <row r="3891" spans="1:4" x14ac:dyDescent="0.25">
      <c r="A3891" t="s">
        <v>17142</v>
      </c>
      <c r="B3891" t="s">
        <v>17143</v>
      </c>
      <c r="C3891" t="s">
        <v>53841</v>
      </c>
      <c r="D3891" t="s">
        <v>47873</v>
      </c>
    </row>
    <row r="3892" spans="1:4" x14ac:dyDescent="0.25">
      <c r="A3892" t="s">
        <v>2891</v>
      </c>
      <c r="B3892" t="s">
        <v>2892</v>
      </c>
      <c r="C3892" t="s">
        <v>48609</v>
      </c>
      <c r="D3892" t="s">
        <v>47873</v>
      </c>
    </row>
    <row r="3893" spans="1:4" x14ac:dyDescent="0.25">
      <c r="A3893" t="s">
        <v>46333</v>
      </c>
      <c r="B3893" t="s">
        <v>46334</v>
      </c>
      <c r="C3893" t="s">
        <v>64823</v>
      </c>
      <c r="D3893" t="s">
        <v>47873</v>
      </c>
    </row>
    <row r="3894" spans="1:4" x14ac:dyDescent="0.25">
      <c r="A3894" t="s">
        <v>44081</v>
      </c>
      <c r="B3894" t="s">
        <v>44082</v>
      </c>
      <c r="C3894" t="s">
        <v>64024</v>
      </c>
      <c r="D3894" t="s">
        <v>47873</v>
      </c>
    </row>
    <row r="3895" spans="1:4" x14ac:dyDescent="0.25">
      <c r="A3895" t="s">
        <v>3593</v>
      </c>
      <c r="B3895" t="s">
        <v>3594</v>
      </c>
      <c r="C3895" t="s">
        <v>48865</v>
      </c>
      <c r="D3895" t="s">
        <v>47873</v>
      </c>
    </row>
    <row r="3896" spans="1:4" x14ac:dyDescent="0.25">
      <c r="A3896" t="s">
        <v>28789</v>
      </c>
      <c r="B3896" t="s">
        <v>28790</v>
      </c>
      <c r="C3896" t="s">
        <v>58029</v>
      </c>
      <c r="D3896" t="s">
        <v>47873</v>
      </c>
    </row>
    <row r="3897" spans="1:4" x14ac:dyDescent="0.25">
      <c r="A3897" t="s">
        <v>27897</v>
      </c>
      <c r="B3897" t="s">
        <v>27898</v>
      </c>
      <c r="C3897" t="s">
        <v>57713</v>
      </c>
      <c r="D3897" t="s">
        <v>47873</v>
      </c>
    </row>
    <row r="3898" spans="1:4" x14ac:dyDescent="0.25">
      <c r="A3898" t="s">
        <v>33095</v>
      </c>
      <c r="B3898" t="s">
        <v>33096</v>
      </c>
      <c r="C3898" t="s">
        <v>59603</v>
      </c>
      <c r="D3898" t="s">
        <v>47873</v>
      </c>
    </row>
    <row r="3899" spans="1:4" x14ac:dyDescent="0.25">
      <c r="A3899" t="s">
        <v>28979</v>
      </c>
      <c r="B3899" t="s">
        <v>28980</v>
      </c>
      <c r="C3899" t="s">
        <v>58099</v>
      </c>
      <c r="D3899" t="s">
        <v>47873</v>
      </c>
    </row>
    <row r="3900" spans="1:4" x14ac:dyDescent="0.25">
      <c r="A3900" t="s">
        <v>16713</v>
      </c>
      <c r="B3900" t="s">
        <v>16714</v>
      </c>
      <c r="C3900" t="s">
        <v>53678</v>
      </c>
      <c r="D3900" t="s">
        <v>47873</v>
      </c>
    </row>
    <row r="3901" spans="1:4" x14ac:dyDescent="0.25">
      <c r="A3901" t="s">
        <v>39304</v>
      </c>
      <c r="B3901" t="s">
        <v>39305</v>
      </c>
      <c r="C3901" t="s">
        <v>62083</v>
      </c>
      <c r="D3901" t="s">
        <v>47873</v>
      </c>
    </row>
    <row r="3902" spans="1:4" x14ac:dyDescent="0.25">
      <c r="A3902" t="s">
        <v>25466</v>
      </c>
      <c r="B3902" t="s">
        <v>25467</v>
      </c>
      <c r="C3902" t="s">
        <v>56841</v>
      </c>
      <c r="D3902" t="s">
        <v>47873</v>
      </c>
    </row>
    <row r="3903" spans="1:4" x14ac:dyDescent="0.25">
      <c r="A3903" t="s">
        <v>34180</v>
      </c>
      <c r="B3903" t="s">
        <v>34181</v>
      </c>
      <c r="C3903" t="s">
        <v>60028</v>
      </c>
      <c r="D3903" t="s">
        <v>47873</v>
      </c>
    </row>
    <row r="3904" spans="1:4" x14ac:dyDescent="0.25">
      <c r="A3904" t="s">
        <v>1368</v>
      </c>
      <c r="B3904" t="s">
        <v>1369</v>
      </c>
      <c r="C3904" t="s">
        <v>48083</v>
      </c>
      <c r="D3904" t="s">
        <v>47873</v>
      </c>
    </row>
    <row r="3905" spans="1:4" x14ac:dyDescent="0.25">
      <c r="A3905" t="s">
        <v>21535</v>
      </c>
      <c r="B3905" t="s">
        <v>21536</v>
      </c>
      <c r="C3905" t="s">
        <v>55395</v>
      </c>
      <c r="D3905" t="s">
        <v>47873</v>
      </c>
    </row>
    <row r="3906" spans="1:4" x14ac:dyDescent="0.25">
      <c r="A3906" t="s">
        <v>5188</v>
      </c>
      <c r="B3906" t="s">
        <v>5189</v>
      </c>
      <c r="C3906" t="s">
        <v>49468</v>
      </c>
      <c r="D3906" t="s">
        <v>47873</v>
      </c>
    </row>
    <row r="3907" spans="1:4" x14ac:dyDescent="0.25">
      <c r="A3907" t="s">
        <v>5315</v>
      </c>
      <c r="B3907" t="s">
        <v>5316</v>
      </c>
      <c r="C3907" t="s">
        <v>49513</v>
      </c>
      <c r="D3907" t="s">
        <v>47873</v>
      </c>
    </row>
    <row r="3908" spans="1:4" x14ac:dyDescent="0.25">
      <c r="A3908" t="s">
        <v>31954</v>
      </c>
      <c r="B3908" t="s">
        <v>31955</v>
      </c>
      <c r="C3908" t="s">
        <v>59170</v>
      </c>
      <c r="D3908" t="s">
        <v>47873</v>
      </c>
    </row>
    <row r="3909" spans="1:4" x14ac:dyDescent="0.25">
      <c r="A3909" t="s">
        <v>46562</v>
      </c>
      <c r="B3909" t="s">
        <v>46563</v>
      </c>
      <c r="C3909" t="s">
        <v>64904</v>
      </c>
      <c r="D3909" t="s">
        <v>47873</v>
      </c>
    </row>
    <row r="3910" spans="1:4" x14ac:dyDescent="0.25">
      <c r="A3910" t="s">
        <v>20692</v>
      </c>
      <c r="B3910" t="s">
        <v>20693</v>
      </c>
      <c r="C3910" t="s">
        <v>55084</v>
      </c>
      <c r="D3910" t="s">
        <v>47873</v>
      </c>
    </row>
    <row r="3911" spans="1:4" x14ac:dyDescent="0.25">
      <c r="A3911" t="s">
        <v>4559</v>
      </c>
      <c r="B3911" t="s">
        <v>4560</v>
      </c>
      <c r="C3911" t="s">
        <v>49234</v>
      </c>
      <c r="D3911" t="s">
        <v>47873</v>
      </c>
    </row>
    <row r="3912" spans="1:4" x14ac:dyDescent="0.25">
      <c r="A3912" t="s">
        <v>8149</v>
      </c>
      <c r="B3912" t="s">
        <v>8150</v>
      </c>
      <c r="C3912" t="s">
        <v>50533</v>
      </c>
      <c r="D3912" t="s">
        <v>47873</v>
      </c>
    </row>
    <row r="3913" spans="1:4" x14ac:dyDescent="0.25">
      <c r="A3913" t="s">
        <v>31270</v>
      </c>
      <c r="B3913" t="s">
        <v>31271</v>
      </c>
      <c r="C3913" t="s">
        <v>58925</v>
      </c>
      <c r="D3913" t="s">
        <v>47873</v>
      </c>
    </row>
    <row r="3914" spans="1:4" x14ac:dyDescent="0.25">
      <c r="A3914" t="s">
        <v>34120</v>
      </c>
      <c r="B3914" t="s">
        <v>34121</v>
      </c>
      <c r="C3914" t="s">
        <v>60002</v>
      </c>
      <c r="D3914" t="s">
        <v>47873</v>
      </c>
    </row>
    <row r="3915" spans="1:4" x14ac:dyDescent="0.25">
      <c r="A3915" t="s">
        <v>9017</v>
      </c>
      <c r="B3915" t="s">
        <v>9018</v>
      </c>
      <c r="C3915" t="s">
        <v>50827</v>
      </c>
      <c r="D3915" t="s">
        <v>47873</v>
      </c>
    </row>
    <row r="3916" spans="1:4" x14ac:dyDescent="0.25">
      <c r="A3916" t="s">
        <v>34472</v>
      </c>
      <c r="B3916" t="s">
        <v>34473</v>
      </c>
      <c r="C3916" t="s">
        <v>60135</v>
      </c>
      <c r="D3916" t="s">
        <v>47873</v>
      </c>
    </row>
    <row r="3917" spans="1:4" x14ac:dyDescent="0.25">
      <c r="A3917" t="s">
        <v>32089</v>
      </c>
      <c r="B3917" t="s">
        <v>32090</v>
      </c>
      <c r="C3917" t="s">
        <v>59221</v>
      </c>
      <c r="D3917" t="s">
        <v>47873</v>
      </c>
    </row>
    <row r="3918" spans="1:4" x14ac:dyDescent="0.25">
      <c r="A3918" t="s">
        <v>8153</v>
      </c>
      <c r="B3918" t="s">
        <v>8154</v>
      </c>
      <c r="C3918" t="s">
        <v>50535</v>
      </c>
      <c r="D3918" t="s">
        <v>47873</v>
      </c>
    </row>
    <row r="3919" spans="1:4" x14ac:dyDescent="0.25">
      <c r="A3919" t="s">
        <v>28405</v>
      </c>
      <c r="B3919" t="s">
        <v>28406</v>
      </c>
      <c r="C3919" t="s">
        <v>57892</v>
      </c>
      <c r="D3919" t="s">
        <v>47873</v>
      </c>
    </row>
    <row r="3920" spans="1:4" x14ac:dyDescent="0.25">
      <c r="A3920" t="s">
        <v>25609</v>
      </c>
      <c r="B3920" t="s">
        <v>25610</v>
      </c>
      <c r="C3920" t="s">
        <v>56898</v>
      </c>
      <c r="D3920" t="s">
        <v>47873</v>
      </c>
    </row>
    <row r="3921" spans="1:4" x14ac:dyDescent="0.25">
      <c r="A3921" t="s">
        <v>9939</v>
      </c>
      <c r="B3921" t="s">
        <v>9940</v>
      </c>
      <c r="C3921" t="s">
        <v>51155</v>
      </c>
      <c r="D3921" t="s">
        <v>47873</v>
      </c>
    </row>
    <row r="3922" spans="1:4" x14ac:dyDescent="0.25">
      <c r="A3922" t="s">
        <v>17622</v>
      </c>
      <c r="B3922" t="s">
        <v>9940</v>
      </c>
      <c r="C3922" t="s">
        <v>54010</v>
      </c>
      <c r="D3922" t="s">
        <v>47873</v>
      </c>
    </row>
    <row r="3923" spans="1:4" x14ac:dyDescent="0.25">
      <c r="A3923" t="s">
        <v>19710</v>
      </c>
      <c r="B3923" t="s">
        <v>19711</v>
      </c>
      <c r="C3923" t="s">
        <v>54752</v>
      </c>
      <c r="D3923" t="s">
        <v>47873</v>
      </c>
    </row>
    <row r="3924" spans="1:4" x14ac:dyDescent="0.25">
      <c r="A3924" t="s">
        <v>25810</v>
      </c>
      <c r="B3924" t="s">
        <v>25811</v>
      </c>
      <c r="C3924" t="s">
        <v>56969</v>
      </c>
      <c r="D3924" t="s">
        <v>47873</v>
      </c>
    </row>
    <row r="3925" spans="1:4" x14ac:dyDescent="0.25">
      <c r="A3925" t="s">
        <v>2206</v>
      </c>
      <c r="B3925" t="s">
        <v>2207</v>
      </c>
      <c r="C3925" t="s">
        <v>48367</v>
      </c>
      <c r="D3925" t="s">
        <v>47873</v>
      </c>
    </row>
    <row r="3926" spans="1:4" x14ac:dyDescent="0.25">
      <c r="A3926" t="s">
        <v>20394</v>
      </c>
      <c r="B3926" t="s">
        <v>20395</v>
      </c>
      <c r="C3926" t="s">
        <v>54990</v>
      </c>
      <c r="D3926" t="s">
        <v>47873</v>
      </c>
    </row>
    <row r="3927" spans="1:4" x14ac:dyDescent="0.25">
      <c r="A3927" t="s">
        <v>19622</v>
      </c>
      <c r="B3927" t="s">
        <v>19623</v>
      </c>
      <c r="C3927" t="s">
        <v>54723</v>
      </c>
      <c r="D3927" t="s">
        <v>47873</v>
      </c>
    </row>
    <row r="3928" spans="1:4" x14ac:dyDescent="0.25">
      <c r="A3928" t="s">
        <v>29366</v>
      </c>
      <c r="B3928" t="s">
        <v>29367</v>
      </c>
      <c r="C3928" t="s">
        <v>58243</v>
      </c>
      <c r="D3928" t="s">
        <v>47873</v>
      </c>
    </row>
    <row r="3929" spans="1:4" x14ac:dyDescent="0.25">
      <c r="A3929" t="s">
        <v>17538</v>
      </c>
      <c r="B3929" t="s">
        <v>17539</v>
      </c>
      <c r="C3929" t="s">
        <v>53979</v>
      </c>
      <c r="D3929" t="s">
        <v>47873</v>
      </c>
    </row>
    <row r="3930" spans="1:4" x14ac:dyDescent="0.25">
      <c r="A3930" t="s">
        <v>13321</v>
      </c>
      <c r="B3930" t="s">
        <v>13322</v>
      </c>
      <c r="C3930" t="s">
        <v>52413</v>
      </c>
      <c r="D3930" t="s">
        <v>47873</v>
      </c>
    </row>
    <row r="3931" spans="1:4" x14ac:dyDescent="0.25">
      <c r="A3931" t="s">
        <v>46146</v>
      </c>
      <c r="B3931" t="s">
        <v>46147</v>
      </c>
      <c r="C3931" t="s">
        <v>64762</v>
      </c>
      <c r="D3931" t="s">
        <v>47873</v>
      </c>
    </row>
    <row r="3932" spans="1:4" x14ac:dyDescent="0.25">
      <c r="A3932" t="s">
        <v>38255</v>
      </c>
      <c r="B3932" t="s">
        <v>38256</v>
      </c>
      <c r="C3932"/>
      <c r="D3932" t="s">
        <v>47880</v>
      </c>
    </row>
    <row r="3933" spans="1:4" x14ac:dyDescent="0.25">
      <c r="A3933" t="s">
        <v>47073</v>
      </c>
      <c r="B3933" t="s">
        <v>47074</v>
      </c>
      <c r="C3933" t="s">
        <v>65080</v>
      </c>
      <c r="D3933" t="s">
        <v>47873</v>
      </c>
    </row>
    <row r="3934" spans="1:4" x14ac:dyDescent="0.25">
      <c r="A3934" t="s">
        <v>5749</v>
      </c>
      <c r="B3934" t="s">
        <v>5750</v>
      </c>
      <c r="C3934" t="s">
        <v>49650</v>
      </c>
      <c r="D3934" t="s">
        <v>47873</v>
      </c>
    </row>
    <row r="3935" spans="1:4" x14ac:dyDescent="0.25">
      <c r="A3935" t="s">
        <v>4700</v>
      </c>
      <c r="B3935" t="s">
        <v>4701</v>
      </c>
      <c r="C3935" t="s">
        <v>49287</v>
      </c>
      <c r="D3935" t="s">
        <v>47873</v>
      </c>
    </row>
    <row r="3936" spans="1:4" x14ac:dyDescent="0.25">
      <c r="A3936" t="s">
        <v>22674</v>
      </c>
      <c r="B3936" t="s">
        <v>22675</v>
      </c>
      <c r="C3936" t="s">
        <v>55811</v>
      </c>
      <c r="D3936" t="s">
        <v>47873</v>
      </c>
    </row>
    <row r="3937" spans="1:4" x14ac:dyDescent="0.25">
      <c r="A3937" t="s">
        <v>27710</v>
      </c>
      <c r="B3937" t="s">
        <v>27711</v>
      </c>
      <c r="C3937" t="s">
        <v>57645</v>
      </c>
      <c r="D3937" t="s">
        <v>47873</v>
      </c>
    </row>
    <row r="3938" spans="1:4" x14ac:dyDescent="0.25">
      <c r="A3938" t="s">
        <v>13881</v>
      </c>
      <c r="B3938" t="s">
        <v>13882</v>
      </c>
      <c r="C3938" t="s">
        <v>52621</v>
      </c>
      <c r="D3938" t="s">
        <v>47873</v>
      </c>
    </row>
    <row r="3939" spans="1:4" x14ac:dyDescent="0.25">
      <c r="A3939" t="s">
        <v>7681</v>
      </c>
      <c r="B3939" t="s">
        <v>7682</v>
      </c>
      <c r="C3939" t="s">
        <v>50355</v>
      </c>
      <c r="D3939" t="s">
        <v>47873</v>
      </c>
    </row>
    <row r="3940" spans="1:4" x14ac:dyDescent="0.25">
      <c r="A3940" t="s">
        <v>43601</v>
      </c>
      <c r="B3940" t="s">
        <v>43602</v>
      </c>
      <c r="C3940" t="s">
        <v>63867</v>
      </c>
      <c r="D3940" t="s">
        <v>47873</v>
      </c>
    </row>
    <row r="3941" spans="1:4" x14ac:dyDescent="0.25">
      <c r="A3941" t="s">
        <v>12438</v>
      </c>
      <c r="B3941" t="s">
        <v>12439</v>
      </c>
      <c r="C3941" t="s">
        <v>52066</v>
      </c>
      <c r="D3941" t="s">
        <v>47873</v>
      </c>
    </row>
    <row r="3942" spans="1:4" x14ac:dyDescent="0.25">
      <c r="A3942" t="s">
        <v>23746</v>
      </c>
      <c r="B3942" t="s">
        <v>23747</v>
      </c>
      <c r="C3942" t="s">
        <v>56210</v>
      </c>
      <c r="D3942" t="s">
        <v>47873</v>
      </c>
    </row>
    <row r="3943" spans="1:4" x14ac:dyDescent="0.25">
      <c r="A3943" t="s">
        <v>6356</v>
      </c>
      <c r="B3943" t="s">
        <v>6357</v>
      </c>
      <c r="C3943" t="s">
        <v>49877</v>
      </c>
      <c r="D3943" t="s">
        <v>47873</v>
      </c>
    </row>
    <row r="3944" spans="1:4" x14ac:dyDescent="0.25">
      <c r="A3944" t="s">
        <v>21785</v>
      </c>
      <c r="B3944" t="s">
        <v>21786</v>
      </c>
      <c r="C3944" t="s">
        <v>55480</v>
      </c>
      <c r="D3944" t="s">
        <v>47873</v>
      </c>
    </row>
    <row r="3945" spans="1:4" x14ac:dyDescent="0.25">
      <c r="A3945" t="s">
        <v>34627</v>
      </c>
      <c r="B3945" t="s">
        <v>21786</v>
      </c>
      <c r="C3945" t="s">
        <v>60195</v>
      </c>
      <c r="D3945" t="s">
        <v>47873</v>
      </c>
    </row>
    <row r="3946" spans="1:4" x14ac:dyDescent="0.25">
      <c r="A3946" t="s">
        <v>12155</v>
      </c>
      <c r="B3946" t="s">
        <v>12156</v>
      </c>
      <c r="C3946" t="s">
        <v>51953</v>
      </c>
      <c r="D3946" t="s">
        <v>47873</v>
      </c>
    </row>
    <row r="3947" spans="1:4" x14ac:dyDescent="0.25">
      <c r="A3947" t="s">
        <v>24787</v>
      </c>
      <c r="B3947" t="s">
        <v>24788</v>
      </c>
      <c r="C3947" t="s">
        <v>56588</v>
      </c>
      <c r="D3947" t="s">
        <v>47873</v>
      </c>
    </row>
    <row r="3948" spans="1:4" x14ac:dyDescent="0.25">
      <c r="A3948" t="s">
        <v>46697</v>
      </c>
      <c r="B3948" t="s">
        <v>46698</v>
      </c>
      <c r="C3948" t="s">
        <v>64950</v>
      </c>
      <c r="D3948" t="s">
        <v>47873</v>
      </c>
    </row>
    <row r="3949" spans="1:4" x14ac:dyDescent="0.25">
      <c r="A3949" t="s">
        <v>39011</v>
      </c>
      <c r="B3949" t="s">
        <v>39012</v>
      </c>
      <c r="C3949" t="s">
        <v>61954</v>
      </c>
      <c r="D3949" t="s">
        <v>47873</v>
      </c>
    </row>
    <row r="3950" spans="1:4" x14ac:dyDescent="0.25">
      <c r="A3950" t="s">
        <v>42700</v>
      </c>
      <c r="B3950" t="s">
        <v>42701</v>
      </c>
      <c r="C3950" t="s">
        <v>63552</v>
      </c>
      <c r="D3950" t="s">
        <v>47873</v>
      </c>
    </row>
    <row r="3951" spans="1:4" x14ac:dyDescent="0.25">
      <c r="A3951" t="s">
        <v>41623</v>
      </c>
      <c r="B3951" t="s">
        <v>41624</v>
      </c>
      <c r="C3951" t="s">
        <v>63127</v>
      </c>
      <c r="D3951" t="s">
        <v>47873</v>
      </c>
    </row>
    <row r="3952" spans="1:4" x14ac:dyDescent="0.25">
      <c r="A3952" t="s">
        <v>33467</v>
      </c>
      <c r="B3952" t="s">
        <v>33468</v>
      </c>
      <c r="C3952"/>
      <c r="D3952" t="s">
        <v>47880</v>
      </c>
    </row>
    <row r="3953" spans="1:4" x14ac:dyDescent="0.25">
      <c r="A3953" t="s">
        <v>40149</v>
      </c>
      <c r="B3953" t="s">
        <v>40150</v>
      </c>
      <c r="C3953"/>
      <c r="D3953" t="s">
        <v>47880</v>
      </c>
    </row>
    <row r="3954" spans="1:4" x14ac:dyDescent="0.25">
      <c r="A3954" t="s">
        <v>17947</v>
      </c>
      <c r="B3954" t="s">
        <v>17948</v>
      </c>
      <c r="C3954" t="s">
        <v>54121</v>
      </c>
      <c r="D3954" t="s">
        <v>47873</v>
      </c>
    </row>
    <row r="3955" spans="1:4" x14ac:dyDescent="0.25">
      <c r="A3955" t="s">
        <v>11204</v>
      </c>
      <c r="B3955" t="s">
        <v>11205</v>
      </c>
      <c r="C3955" t="s">
        <v>51609</v>
      </c>
      <c r="D3955" t="s">
        <v>47873</v>
      </c>
    </row>
    <row r="3956" spans="1:4" x14ac:dyDescent="0.25">
      <c r="A3956" t="s">
        <v>25396</v>
      </c>
      <c r="B3956" t="s">
        <v>25397</v>
      </c>
      <c r="C3956" t="s">
        <v>56813</v>
      </c>
      <c r="D3956" t="s">
        <v>47873</v>
      </c>
    </row>
    <row r="3957" spans="1:4" x14ac:dyDescent="0.25">
      <c r="A3957" t="s">
        <v>14092</v>
      </c>
      <c r="B3957" t="s">
        <v>14093</v>
      </c>
      <c r="C3957" t="s">
        <v>52709</v>
      </c>
      <c r="D3957" t="s">
        <v>47873</v>
      </c>
    </row>
    <row r="3958" spans="1:4" x14ac:dyDescent="0.25">
      <c r="A3958" t="s">
        <v>34492</v>
      </c>
      <c r="B3958" t="s">
        <v>34493</v>
      </c>
      <c r="C3958" t="s">
        <v>60141</v>
      </c>
      <c r="D3958" t="s">
        <v>47873</v>
      </c>
    </row>
    <row r="3959" spans="1:4" x14ac:dyDescent="0.25">
      <c r="A3959" t="s">
        <v>22215</v>
      </c>
      <c r="B3959" t="s">
        <v>22216</v>
      </c>
      <c r="C3959"/>
      <c r="D3959" t="s">
        <v>47880</v>
      </c>
    </row>
    <row r="3960" spans="1:4" x14ac:dyDescent="0.25">
      <c r="A3960" t="s">
        <v>2535</v>
      </c>
      <c r="B3960" t="s">
        <v>2536</v>
      </c>
      <c r="C3960"/>
      <c r="D3960" t="s">
        <v>47880</v>
      </c>
    </row>
    <row r="3961" spans="1:4" x14ac:dyDescent="0.25">
      <c r="A3961" t="s">
        <v>4573</v>
      </c>
      <c r="B3961" t="s">
        <v>4574</v>
      </c>
      <c r="C3961"/>
      <c r="D3961" t="s">
        <v>47880</v>
      </c>
    </row>
    <row r="3962" spans="1:4" x14ac:dyDescent="0.25">
      <c r="A3962" t="s">
        <v>23766</v>
      </c>
      <c r="B3962" t="s">
        <v>23767</v>
      </c>
      <c r="C3962"/>
      <c r="D3962" t="s">
        <v>47880</v>
      </c>
    </row>
    <row r="3963" spans="1:4" x14ac:dyDescent="0.25">
      <c r="A3963" t="s">
        <v>23994</v>
      </c>
      <c r="B3963" t="s">
        <v>23767</v>
      </c>
      <c r="C3963"/>
      <c r="D3963" t="s">
        <v>47880</v>
      </c>
    </row>
    <row r="3964" spans="1:4" x14ac:dyDescent="0.25">
      <c r="A3964" t="s">
        <v>32399</v>
      </c>
      <c r="B3964" t="s">
        <v>32400</v>
      </c>
      <c r="C3964"/>
      <c r="D3964" t="s">
        <v>47880</v>
      </c>
    </row>
    <row r="3965" spans="1:4" x14ac:dyDescent="0.25">
      <c r="A3965" t="s">
        <v>19578</v>
      </c>
      <c r="B3965" t="s">
        <v>19579</v>
      </c>
      <c r="C3965" t="s">
        <v>54705</v>
      </c>
      <c r="D3965" t="s">
        <v>47873</v>
      </c>
    </row>
    <row r="3966" spans="1:4" x14ac:dyDescent="0.25">
      <c r="A3966" t="s">
        <v>35249</v>
      </c>
      <c r="B3966" t="s">
        <v>35250</v>
      </c>
      <c r="C3966"/>
      <c r="D3966" t="s">
        <v>47880</v>
      </c>
    </row>
    <row r="3967" spans="1:4" x14ac:dyDescent="0.25">
      <c r="A3967" t="s">
        <v>34401</v>
      </c>
      <c r="B3967" t="s">
        <v>34402</v>
      </c>
      <c r="C3967"/>
      <c r="D3967" t="s">
        <v>47880</v>
      </c>
    </row>
    <row r="3968" spans="1:4" x14ac:dyDescent="0.25">
      <c r="A3968" t="s">
        <v>7606</v>
      </c>
      <c r="B3968" t="s">
        <v>7607</v>
      </c>
      <c r="C3968" t="s">
        <v>50326</v>
      </c>
      <c r="D3968" t="s">
        <v>47873</v>
      </c>
    </row>
    <row r="3969" spans="1:4" x14ac:dyDescent="0.25">
      <c r="A3969" t="s">
        <v>40382</v>
      </c>
      <c r="B3969" t="s">
        <v>40383</v>
      </c>
      <c r="C3969" t="s">
        <v>62583</v>
      </c>
      <c r="D3969" t="s">
        <v>47873</v>
      </c>
    </row>
    <row r="3970" spans="1:4" x14ac:dyDescent="0.25">
      <c r="A3970" t="s">
        <v>21695</v>
      </c>
      <c r="B3970" t="s">
        <v>21696</v>
      </c>
      <c r="C3970" t="s">
        <v>55448</v>
      </c>
      <c r="D3970" t="s">
        <v>47873</v>
      </c>
    </row>
    <row r="3971" spans="1:4" x14ac:dyDescent="0.25">
      <c r="A3971" t="s">
        <v>20849</v>
      </c>
      <c r="B3971" t="s">
        <v>20850</v>
      </c>
      <c r="C3971" t="s">
        <v>55147</v>
      </c>
      <c r="D3971" t="s">
        <v>47873</v>
      </c>
    </row>
    <row r="3972" spans="1:4" x14ac:dyDescent="0.25">
      <c r="A3972" t="s">
        <v>24512</v>
      </c>
      <c r="B3972" t="s">
        <v>24513</v>
      </c>
      <c r="C3972" t="s">
        <v>56488</v>
      </c>
      <c r="D3972" t="s">
        <v>47873</v>
      </c>
    </row>
    <row r="3973" spans="1:4" x14ac:dyDescent="0.25">
      <c r="A3973" t="s">
        <v>13254</v>
      </c>
      <c r="B3973" t="s">
        <v>13255</v>
      </c>
      <c r="C3973" t="s">
        <v>52388</v>
      </c>
      <c r="D3973" t="s">
        <v>47873</v>
      </c>
    </row>
    <row r="3974" spans="1:4" x14ac:dyDescent="0.25">
      <c r="A3974" t="s">
        <v>23377</v>
      </c>
      <c r="B3974" t="s">
        <v>23378</v>
      </c>
      <c r="C3974" t="s">
        <v>56063</v>
      </c>
      <c r="D3974" t="s">
        <v>47873</v>
      </c>
    </row>
    <row r="3975" spans="1:4" x14ac:dyDescent="0.25">
      <c r="A3975" t="s">
        <v>15121</v>
      </c>
      <c r="B3975" t="s">
        <v>15122</v>
      </c>
      <c r="C3975" t="s">
        <v>53096</v>
      </c>
      <c r="D3975" t="s">
        <v>47873</v>
      </c>
    </row>
    <row r="3976" spans="1:4" x14ac:dyDescent="0.25">
      <c r="A3976" t="s">
        <v>7486</v>
      </c>
      <c r="B3976" t="s">
        <v>7487</v>
      </c>
      <c r="C3976" t="s">
        <v>50286</v>
      </c>
      <c r="D3976" t="s">
        <v>47873</v>
      </c>
    </row>
    <row r="3977" spans="1:4" x14ac:dyDescent="0.25">
      <c r="A3977" t="s">
        <v>20063</v>
      </c>
      <c r="B3977" t="s">
        <v>20064</v>
      </c>
      <c r="C3977" t="s">
        <v>54880</v>
      </c>
      <c r="D3977" t="s">
        <v>47873</v>
      </c>
    </row>
    <row r="3978" spans="1:4" x14ac:dyDescent="0.25">
      <c r="A3978" t="s">
        <v>32434</v>
      </c>
      <c r="B3978" t="s">
        <v>32435</v>
      </c>
      <c r="C3978" t="s">
        <v>59350</v>
      </c>
      <c r="D3978" t="s">
        <v>47873</v>
      </c>
    </row>
    <row r="3979" spans="1:4" x14ac:dyDescent="0.25">
      <c r="A3979" t="s">
        <v>33207</v>
      </c>
      <c r="B3979" t="s">
        <v>33208</v>
      </c>
      <c r="C3979" t="s">
        <v>59645</v>
      </c>
      <c r="D3979" t="s">
        <v>47873</v>
      </c>
    </row>
    <row r="3980" spans="1:4" x14ac:dyDescent="0.25">
      <c r="A3980" t="s">
        <v>13921</v>
      </c>
      <c r="B3980" t="s">
        <v>13922</v>
      </c>
      <c r="C3980" t="s">
        <v>52638</v>
      </c>
      <c r="D3980" t="s">
        <v>47873</v>
      </c>
    </row>
    <row r="3981" spans="1:4" x14ac:dyDescent="0.25">
      <c r="A3981" t="s">
        <v>10394</v>
      </c>
      <c r="B3981" t="s">
        <v>10395</v>
      </c>
      <c r="C3981" t="s">
        <v>51323</v>
      </c>
      <c r="D3981" t="s">
        <v>47873</v>
      </c>
    </row>
    <row r="3982" spans="1:4" x14ac:dyDescent="0.25">
      <c r="A3982" t="s">
        <v>36146</v>
      </c>
      <c r="B3982" t="s">
        <v>36147</v>
      </c>
      <c r="C3982" t="s">
        <v>60774</v>
      </c>
      <c r="D3982" t="s">
        <v>47873</v>
      </c>
    </row>
    <row r="3983" spans="1:4" x14ac:dyDescent="0.25">
      <c r="A3983" t="s">
        <v>43419</v>
      </c>
      <c r="B3983" t="s">
        <v>43420</v>
      </c>
      <c r="C3983" t="s">
        <v>63803</v>
      </c>
      <c r="D3983" t="s">
        <v>47873</v>
      </c>
    </row>
    <row r="3984" spans="1:4" x14ac:dyDescent="0.25">
      <c r="A3984" t="s">
        <v>18227</v>
      </c>
      <c r="B3984" t="s">
        <v>18228</v>
      </c>
      <c r="C3984"/>
      <c r="D3984" t="s">
        <v>47880</v>
      </c>
    </row>
    <row r="3985" spans="1:4" x14ac:dyDescent="0.25">
      <c r="A3985" t="s">
        <v>44806</v>
      </c>
      <c r="B3985" t="s">
        <v>44807</v>
      </c>
      <c r="C3985" t="s">
        <v>64290</v>
      </c>
      <c r="D3985" t="s">
        <v>47873</v>
      </c>
    </row>
    <row r="3986" spans="1:4" x14ac:dyDescent="0.25">
      <c r="A3986" t="s">
        <v>47755</v>
      </c>
      <c r="B3986" t="s">
        <v>47756</v>
      </c>
      <c r="C3986" t="s">
        <v>65311</v>
      </c>
      <c r="D3986" t="s">
        <v>47873</v>
      </c>
    </row>
    <row r="3987" spans="1:4" x14ac:dyDescent="0.25">
      <c r="A3987" t="s">
        <v>5047</v>
      </c>
      <c r="B3987" t="s">
        <v>5048</v>
      </c>
      <c r="C3987" t="s">
        <v>49411</v>
      </c>
      <c r="D3987" t="s">
        <v>47873</v>
      </c>
    </row>
    <row r="3988" spans="1:4" x14ac:dyDescent="0.25">
      <c r="A3988" t="s">
        <v>42123</v>
      </c>
      <c r="B3988" t="s">
        <v>42124</v>
      </c>
      <c r="C3988" t="s">
        <v>63352</v>
      </c>
      <c r="D3988" t="s">
        <v>47873</v>
      </c>
    </row>
    <row r="3989" spans="1:4" x14ac:dyDescent="0.25">
      <c r="A3989" t="s">
        <v>21787</v>
      </c>
      <c r="B3989" t="s">
        <v>21788</v>
      </c>
      <c r="C3989" t="s">
        <v>55481</v>
      </c>
      <c r="D3989" t="s">
        <v>47873</v>
      </c>
    </row>
    <row r="3990" spans="1:4" x14ac:dyDescent="0.25">
      <c r="A3990" t="s">
        <v>2507</v>
      </c>
      <c r="B3990" t="s">
        <v>2508</v>
      </c>
      <c r="C3990" t="s">
        <v>48471</v>
      </c>
      <c r="D3990" t="s">
        <v>47873</v>
      </c>
    </row>
    <row r="3991" spans="1:4" x14ac:dyDescent="0.25">
      <c r="A3991" t="s">
        <v>12362</v>
      </c>
      <c r="B3991" t="s">
        <v>12363</v>
      </c>
      <c r="C3991" t="s">
        <v>52036</v>
      </c>
      <c r="D3991" t="s">
        <v>47873</v>
      </c>
    </row>
    <row r="3992" spans="1:4" x14ac:dyDescent="0.25">
      <c r="A3992" t="s">
        <v>12898</v>
      </c>
      <c r="B3992" t="s">
        <v>12899</v>
      </c>
      <c r="C3992" t="s">
        <v>52248</v>
      </c>
      <c r="D3992" t="s">
        <v>47873</v>
      </c>
    </row>
    <row r="3993" spans="1:4" x14ac:dyDescent="0.25">
      <c r="A3993" t="s">
        <v>13681</v>
      </c>
      <c r="B3993" t="s">
        <v>13682</v>
      </c>
      <c r="C3993" t="s">
        <v>52553</v>
      </c>
      <c r="D3993" t="s">
        <v>47873</v>
      </c>
    </row>
    <row r="3994" spans="1:4" x14ac:dyDescent="0.25">
      <c r="A3994" t="s">
        <v>9157</v>
      </c>
      <c r="B3994" t="s">
        <v>9158</v>
      </c>
      <c r="C3994" t="s">
        <v>50874</v>
      </c>
      <c r="D3994" t="s">
        <v>47873</v>
      </c>
    </row>
    <row r="3995" spans="1:4" x14ac:dyDescent="0.25">
      <c r="A3995" t="s">
        <v>37728</v>
      </c>
      <c r="B3995" t="s">
        <v>37729</v>
      </c>
      <c r="C3995"/>
      <c r="D3995" t="s">
        <v>47880</v>
      </c>
    </row>
    <row r="3996" spans="1:4" x14ac:dyDescent="0.25">
      <c r="A3996" t="s">
        <v>31661</v>
      </c>
      <c r="B3996" t="s">
        <v>31662</v>
      </c>
      <c r="C3996" t="s">
        <v>59061</v>
      </c>
      <c r="D3996" t="s">
        <v>47873</v>
      </c>
    </row>
    <row r="3997" spans="1:4" x14ac:dyDescent="0.25">
      <c r="A3997" t="s">
        <v>22840</v>
      </c>
      <c r="B3997" t="s">
        <v>22841</v>
      </c>
      <c r="C3997" t="s">
        <v>55872</v>
      </c>
      <c r="D3997" t="s">
        <v>47873</v>
      </c>
    </row>
    <row r="3998" spans="1:4" x14ac:dyDescent="0.25">
      <c r="A3998" t="s">
        <v>25133</v>
      </c>
      <c r="B3998" t="s">
        <v>25134</v>
      </c>
      <c r="C3998"/>
      <c r="D3998" t="s">
        <v>47880</v>
      </c>
    </row>
    <row r="3999" spans="1:4" x14ac:dyDescent="0.25">
      <c r="A3999" t="s">
        <v>42067</v>
      </c>
      <c r="B3999" t="s">
        <v>42068</v>
      </c>
      <c r="C3999" t="s">
        <v>63331</v>
      </c>
      <c r="D3999" t="s">
        <v>47873</v>
      </c>
    </row>
    <row r="4000" spans="1:4" x14ac:dyDescent="0.25">
      <c r="A4000" t="s">
        <v>15562</v>
      </c>
      <c r="B4000" t="s">
        <v>15563</v>
      </c>
      <c r="C4000" t="s">
        <v>53254</v>
      </c>
      <c r="D4000" t="s">
        <v>47873</v>
      </c>
    </row>
    <row r="4001" spans="1:4" x14ac:dyDescent="0.25">
      <c r="A4001" t="s">
        <v>11690</v>
      </c>
      <c r="B4001" t="s">
        <v>11691</v>
      </c>
      <c r="C4001" t="s">
        <v>51781</v>
      </c>
      <c r="D4001" t="s">
        <v>47873</v>
      </c>
    </row>
    <row r="4002" spans="1:4" x14ac:dyDescent="0.25">
      <c r="A4002" t="s">
        <v>11520</v>
      </c>
      <c r="B4002" t="s">
        <v>11521</v>
      </c>
      <c r="C4002" t="s">
        <v>51716</v>
      </c>
      <c r="D4002" t="s">
        <v>47873</v>
      </c>
    </row>
    <row r="4003" spans="1:4" x14ac:dyDescent="0.25">
      <c r="A4003" t="s">
        <v>12605</v>
      </c>
      <c r="B4003" t="s">
        <v>11521</v>
      </c>
      <c r="C4003" t="s">
        <v>52129</v>
      </c>
      <c r="D4003" t="s">
        <v>47873</v>
      </c>
    </row>
    <row r="4004" spans="1:4" x14ac:dyDescent="0.25">
      <c r="A4004" t="s">
        <v>13152</v>
      </c>
      <c r="B4004" t="s">
        <v>13153</v>
      </c>
      <c r="C4004" t="s">
        <v>52348</v>
      </c>
      <c r="D4004" t="s">
        <v>47873</v>
      </c>
    </row>
    <row r="4005" spans="1:4" x14ac:dyDescent="0.25">
      <c r="A4005" t="s">
        <v>24526</v>
      </c>
      <c r="B4005" t="s">
        <v>24527</v>
      </c>
      <c r="C4005" t="s">
        <v>56495</v>
      </c>
      <c r="D4005" t="s">
        <v>47873</v>
      </c>
    </row>
    <row r="4006" spans="1:4" x14ac:dyDescent="0.25">
      <c r="A4006" t="s">
        <v>7457</v>
      </c>
      <c r="B4006" t="s">
        <v>7458</v>
      </c>
      <c r="C4006" t="s">
        <v>50272</v>
      </c>
      <c r="D4006" t="s">
        <v>47873</v>
      </c>
    </row>
    <row r="4007" spans="1:4" x14ac:dyDescent="0.25">
      <c r="A4007" t="s">
        <v>42863</v>
      </c>
      <c r="B4007" t="s">
        <v>42864</v>
      </c>
      <c r="C4007" t="s">
        <v>63617</v>
      </c>
      <c r="D4007" t="s">
        <v>47873</v>
      </c>
    </row>
    <row r="4008" spans="1:4" x14ac:dyDescent="0.25">
      <c r="A4008" t="s">
        <v>32779</v>
      </c>
      <c r="B4008" t="s">
        <v>32780</v>
      </c>
      <c r="C4008" t="s">
        <v>59493</v>
      </c>
      <c r="D4008" t="s">
        <v>47873</v>
      </c>
    </row>
    <row r="4009" spans="1:4" x14ac:dyDescent="0.25">
      <c r="A4009" t="s">
        <v>7747</v>
      </c>
      <c r="B4009" t="s">
        <v>7748</v>
      </c>
      <c r="C4009" t="s">
        <v>50380</v>
      </c>
      <c r="D4009" t="s">
        <v>47873</v>
      </c>
    </row>
    <row r="4010" spans="1:4" x14ac:dyDescent="0.25">
      <c r="A4010" t="s">
        <v>22101</v>
      </c>
      <c r="B4010" t="s">
        <v>22102</v>
      </c>
      <c r="C4010" t="s">
        <v>55595</v>
      </c>
      <c r="D4010" t="s">
        <v>47873</v>
      </c>
    </row>
    <row r="4011" spans="1:4" x14ac:dyDescent="0.25">
      <c r="A4011" t="s">
        <v>20696</v>
      </c>
      <c r="B4011" t="s">
        <v>20697</v>
      </c>
      <c r="C4011" t="s">
        <v>55086</v>
      </c>
      <c r="D4011" t="s">
        <v>47873</v>
      </c>
    </row>
    <row r="4012" spans="1:4" x14ac:dyDescent="0.25">
      <c r="A4012" t="s">
        <v>37920</v>
      </c>
      <c r="B4012" t="s">
        <v>37921</v>
      </c>
      <c r="C4012" t="s">
        <v>61468</v>
      </c>
      <c r="D4012" t="s">
        <v>47873</v>
      </c>
    </row>
    <row r="4013" spans="1:4" x14ac:dyDescent="0.25">
      <c r="A4013" t="s">
        <v>18502</v>
      </c>
      <c r="B4013" t="s">
        <v>18503</v>
      </c>
      <c r="C4013" t="s">
        <v>54340</v>
      </c>
      <c r="D4013" t="s">
        <v>47873</v>
      </c>
    </row>
    <row r="4014" spans="1:4" x14ac:dyDescent="0.25">
      <c r="A4014" t="s">
        <v>29437</v>
      </c>
      <c r="B4014" t="s">
        <v>29438</v>
      </c>
      <c r="C4014" t="s">
        <v>58267</v>
      </c>
      <c r="D4014" t="s">
        <v>47873</v>
      </c>
    </row>
    <row r="4015" spans="1:4" x14ac:dyDescent="0.25">
      <c r="A4015" t="s">
        <v>2697</v>
      </c>
      <c r="B4015" t="s">
        <v>2698</v>
      </c>
      <c r="C4015" t="s">
        <v>48540</v>
      </c>
      <c r="D4015" t="s">
        <v>47873</v>
      </c>
    </row>
    <row r="4016" spans="1:4" x14ac:dyDescent="0.25">
      <c r="A4016" t="s">
        <v>7017</v>
      </c>
      <c r="B4016" t="s">
        <v>7018</v>
      </c>
      <c r="C4016" t="s">
        <v>50110</v>
      </c>
      <c r="D4016" t="s">
        <v>47873</v>
      </c>
    </row>
    <row r="4017" spans="1:4" x14ac:dyDescent="0.25">
      <c r="A4017" t="s">
        <v>22943</v>
      </c>
      <c r="B4017" t="s">
        <v>22944</v>
      </c>
      <c r="C4017"/>
      <c r="D4017" t="s">
        <v>47880</v>
      </c>
    </row>
    <row r="4018" spans="1:4" x14ac:dyDescent="0.25">
      <c r="A4018" t="s">
        <v>23562</v>
      </c>
      <c r="B4018" t="s">
        <v>23563</v>
      </c>
      <c r="C4018" t="s">
        <v>56133</v>
      </c>
      <c r="D4018" t="s">
        <v>47873</v>
      </c>
    </row>
    <row r="4019" spans="1:4" x14ac:dyDescent="0.25">
      <c r="A4019" t="s">
        <v>16143</v>
      </c>
      <c r="B4019" t="s">
        <v>16144</v>
      </c>
      <c r="C4019" t="s">
        <v>53463</v>
      </c>
      <c r="D4019" t="s">
        <v>47873</v>
      </c>
    </row>
    <row r="4020" spans="1:4" x14ac:dyDescent="0.25">
      <c r="A4020" t="s">
        <v>16779</v>
      </c>
      <c r="B4020" t="s">
        <v>16780</v>
      </c>
      <c r="C4020" t="s">
        <v>53707</v>
      </c>
      <c r="D4020" t="s">
        <v>47873</v>
      </c>
    </row>
    <row r="4021" spans="1:4" x14ac:dyDescent="0.25">
      <c r="A4021" t="s">
        <v>5972</v>
      </c>
      <c r="B4021" t="s">
        <v>5973</v>
      </c>
      <c r="C4021" t="s">
        <v>49740</v>
      </c>
      <c r="D4021" t="s">
        <v>47873</v>
      </c>
    </row>
    <row r="4022" spans="1:4" x14ac:dyDescent="0.25">
      <c r="A4022" t="s">
        <v>1044</v>
      </c>
      <c r="B4022" t="s">
        <v>1045</v>
      </c>
      <c r="C4022" t="s">
        <v>47969</v>
      </c>
      <c r="D4022" t="s">
        <v>47873</v>
      </c>
    </row>
    <row r="4023" spans="1:4" x14ac:dyDescent="0.25">
      <c r="A4023" t="s">
        <v>30604</v>
      </c>
      <c r="B4023" t="s">
        <v>30605</v>
      </c>
      <c r="C4023"/>
      <c r="D4023" t="s">
        <v>47880</v>
      </c>
    </row>
    <row r="4024" spans="1:4" x14ac:dyDescent="0.25">
      <c r="A4024" t="s">
        <v>32008</v>
      </c>
      <c r="B4024" t="s">
        <v>32009</v>
      </c>
      <c r="C4024"/>
      <c r="D4024" t="s">
        <v>47880</v>
      </c>
    </row>
    <row r="4025" spans="1:4" x14ac:dyDescent="0.25">
      <c r="A4025" t="s">
        <v>30486</v>
      </c>
      <c r="B4025" t="s">
        <v>30487</v>
      </c>
      <c r="C4025" t="s">
        <v>58635</v>
      </c>
      <c r="D4025" t="s">
        <v>47873</v>
      </c>
    </row>
    <row r="4026" spans="1:4" x14ac:dyDescent="0.25">
      <c r="A4026" t="s">
        <v>36790</v>
      </c>
      <c r="B4026" t="s">
        <v>36791</v>
      </c>
      <c r="C4026" t="s">
        <v>61033</v>
      </c>
      <c r="D4026" t="s">
        <v>47873</v>
      </c>
    </row>
    <row r="4027" spans="1:4" x14ac:dyDescent="0.25">
      <c r="A4027" t="s">
        <v>40468</v>
      </c>
      <c r="B4027" t="s">
        <v>40469</v>
      </c>
      <c r="C4027" t="s">
        <v>62623</v>
      </c>
      <c r="D4027" t="s">
        <v>47873</v>
      </c>
    </row>
    <row r="4028" spans="1:4" x14ac:dyDescent="0.25">
      <c r="A4028" t="s">
        <v>15924</v>
      </c>
      <c r="B4028" t="s">
        <v>15925</v>
      </c>
      <c r="C4028" t="s">
        <v>53385</v>
      </c>
      <c r="D4028" t="s">
        <v>47873</v>
      </c>
    </row>
    <row r="4029" spans="1:4" x14ac:dyDescent="0.25">
      <c r="A4029" t="s">
        <v>27689</v>
      </c>
      <c r="B4029" t="s">
        <v>15925</v>
      </c>
      <c r="C4029" t="s">
        <v>57636</v>
      </c>
      <c r="D4029" t="s">
        <v>47873</v>
      </c>
    </row>
    <row r="4030" spans="1:4" x14ac:dyDescent="0.25">
      <c r="A4030" t="s">
        <v>29136</v>
      </c>
      <c r="B4030" t="s">
        <v>29137</v>
      </c>
      <c r="C4030" t="s">
        <v>58156</v>
      </c>
      <c r="D4030" t="s">
        <v>47873</v>
      </c>
    </row>
    <row r="4031" spans="1:4" x14ac:dyDescent="0.25">
      <c r="A4031" t="s">
        <v>6671</v>
      </c>
      <c r="B4031" t="s">
        <v>6672</v>
      </c>
      <c r="C4031" t="s">
        <v>49991</v>
      </c>
      <c r="D4031" t="s">
        <v>47873</v>
      </c>
    </row>
    <row r="4032" spans="1:4" x14ac:dyDescent="0.25">
      <c r="A4032" t="s">
        <v>12474</v>
      </c>
      <c r="B4032" t="s">
        <v>12475</v>
      </c>
      <c r="C4032" t="s">
        <v>52084</v>
      </c>
      <c r="D4032" t="s">
        <v>47873</v>
      </c>
    </row>
    <row r="4033" spans="1:4" x14ac:dyDescent="0.25">
      <c r="A4033" t="s">
        <v>1143</v>
      </c>
      <c r="B4033" t="s">
        <v>1144</v>
      </c>
      <c r="C4033" t="s">
        <v>48002</v>
      </c>
      <c r="D4033" t="s">
        <v>47873</v>
      </c>
    </row>
    <row r="4034" spans="1:4" x14ac:dyDescent="0.25">
      <c r="A4034" t="s">
        <v>27837</v>
      </c>
      <c r="B4034" t="s">
        <v>27838</v>
      </c>
      <c r="C4034" t="s">
        <v>57690</v>
      </c>
      <c r="D4034" t="s">
        <v>47873</v>
      </c>
    </row>
    <row r="4035" spans="1:4" x14ac:dyDescent="0.25">
      <c r="A4035" t="s">
        <v>35908</v>
      </c>
      <c r="B4035" t="s">
        <v>35909</v>
      </c>
      <c r="C4035" t="s">
        <v>60687</v>
      </c>
      <c r="D4035" t="s">
        <v>47873</v>
      </c>
    </row>
    <row r="4036" spans="1:4" x14ac:dyDescent="0.25">
      <c r="A4036" t="s">
        <v>22162</v>
      </c>
      <c r="B4036" t="s">
        <v>22163</v>
      </c>
      <c r="C4036" t="s">
        <v>55619</v>
      </c>
      <c r="D4036" t="s">
        <v>47873</v>
      </c>
    </row>
    <row r="4037" spans="1:4" x14ac:dyDescent="0.25">
      <c r="A4037" t="s">
        <v>14225</v>
      </c>
      <c r="B4037" t="s">
        <v>14226</v>
      </c>
      <c r="C4037" t="s">
        <v>52764</v>
      </c>
      <c r="D4037" t="s">
        <v>47873</v>
      </c>
    </row>
    <row r="4038" spans="1:4" x14ac:dyDescent="0.25">
      <c r="A4038" t="s">
        <v>39145</v>
      </c>
      <c r="B4038" t="s">
        <v>39146</v>
      </c>
      <c r="C4038" t="s">
        <v>62011</v>
      </c>
      <c r="D4038" t="s">
        <v>47873</v>
      </c>
    </row>
    <row r="4039" spans="1:4" x14ac:dyDescent="0.25">
      <c r="A4039" t="s">
        <v>7772</v>
      </c>
      <c r="B4039" t="s">
        <v>7773</v>
      </c>
      <c r="C4039" t="s">
        <v>50390</v>
      </c>
      <c r="D4039" t="s">
        <v>47873</v>
      </c>
    </row>
    <row r="4040" spans="1:4" x14ac:dyDescent="0.25">
      <c r="A4040" t="s">
        <v>17297</v>
      </c>
      <c r="B4040" t="s">
        <v>7773</v>
      </c>
      <c r="C4040" t="s">
        <v>53888</v>
      </c>
      <c r="D4040" t="s">
        <v>47873</v>
      </c>
    </row>
    <row r="4041" spans="1:4" x14ac:dyDescent="0.25">
      <c r="A4041" t="s">
        <v>36377</v>
      </c>
      <c r="B4041" t="s">
        <v>36378</v>
      </c>
      <c r="C4041" t="s">
        <v>60872</v>
      </c>
      <c r="D4041" t="s">
        <v>47873</v>
      </c>
    </row>
    <row r="4042" spans="1:4" x14ac:dyDescent="0.25">
      <c r="A4042" t="s">
        <v>34583</v>
      </c>
      <c r="B4042" t="s">
        <v>34584</v>
      </c>
      <c r="C4042" t="s">
        <v>60178</v>
      </c>
      <c r="D4042" t="s">
        <v>47873</v>
      </c>
    </row>
    <row r="4043" spans="1:4" x14ac:dyDescent="0.25">
      <c r="A4043" t="s">
        <v>34029</v>
      </c>
      <c r="B4043" t="s">
        <v>34030</v>
      </c>
      <c r="C4043" t="s">
        <v>59969</v>
      </c>
      <c r="D4043" t="s">
        <v>47873</v>
      </c>
    </row>
    <row r="4044" spans="1:4" x14ac:dyDescent="0.25">
      <c r="A4044" t="s">
        <v>3603</v>
      </c>
      <c r="B4044" t="s">
        <v>3604</v>
      </c>
      <c r="C4044" t="s">
        <v>48868</v>
      </c>
      <c r="D4044" t="s">
        <v>47873</v>
      </c>
    </row>
    <row r="4045" spans="1:4" x14ac:dyDescent="0.25">
      <c r="A4045" t="s">
        <v>33832</v>
      </c>
      <c r="B4045" t="s">
        <v>33833</v>
      </c>
      <c r="C4045" t="s">
        <v>59896</v>
      </c>
      <c r="D4045" t="s">
        <v>47873</v>
      </c>
    </row>
    <row r="4046" spans="1:4" x14ac:dyDescent="0.25">
      <c r="A4046" t="s">
        <v>31607</v>
      </c>
      <c r="B4046" t="s">
        <v>31608</v>
      </c>
      <c r="C4046" t="s">
        <v>59041</v>
      </c>
      <c r="D4046" t="s">
        <v>47873</v>
      </c>
    </row>
    <row r="4047" spans="1:4" x14ac:dyDescent="0.25">
      <c r="A4047" t="s">
        <v>6577</v>
      </c>
      <c r="B4047" t="s">
        <v>6578</v>
      </c>
      <c r="C4047" t="s">
        <v>49951</v>
      </c>
      <c r="D4047" t="s">
        <v>47873</v>
      </c>
    </row>
    <row r="4048" spans="1:4" x14ac:dyDescent="0.25">
      <c r="A4048" t="s">
        <v>45308</v>
      </c>
      <c r="B4048" t="s">
        <v>45309</v>
      </c>
      <c r="C4048" t="s">
        <v>64464</v>
      </c>
      <c r="D4048" t="s">
        <v>47873</v>
      </c>
    </row>
    <row r="4049" spans="1:4" x14ac:dyDescent="0.25">
      <c r="A4049" t="s">
        <v>46655</v>
      </c>
      <c r="B4049" t="s">
        <v>46656</v>
      </c>
      <c r="C4049" t="s">
        <v>64936</v>
      </c>
      <c r="D4049" t="s">
        <v>47873</v>
      </c>
    </row>
    <row r="4050" spans="1:4" x14ac:dyDescent="0.25">
      <c r="A4050" t="s">
        <v>14597</v>
      </c>
      <c r="B4050" t="s">
        <v>14598</v>
      </c>
      <c r="C4050" t="s">
        <v>52910</v>
      </c>
      <c r="D4050" t="s">
        <v>47873</v>
      </c>
    </row>
    <row r="4051" spans="1:4" x14ac:dyDescent="0.25">
      <c r="A4051" t="s">
        <v>37760</v>
      </c>
      <c r="B4051" t="s">
        <v>37761</v>
      </c>
      <c r="C4051" t="s">
        <v>61403</v>
      </c>
      <c r="D4051" t="s">
        <v>47873</v>
      </c>
    </row>
    <row r="4052" spans="1:4" x14ac:dyDescent="0.25">
      <c r="A4052" t="s">
        <v>34815</v>
      </c>
      <c r="B4052" t="s">
        <v>34816</v>
      </c>
      <c r="C4052" t="s">
        <v>60269</v>
      </c>
      <c r="D4052" t="s">
        <v>47873</v>
      </c>
    </row>
    <row r="4053" spans="1:4" x14ac:dyDescent="0.25">
      <c r="A4053" t="s">
        <v>33323</v>
      </c>
      <c r="B4053" t="s">
        <v>33324</v>
      </c>
      <c r="C4053" t="s">
        <v>59699</v>
      </c>
      <c r="D4053" t="s">
        <v>47873</v>
      </c>
    </row>
    <row r="4054" spans="1:4" x14ac:dyDescent="0.25">
      <c r="A4054" t="s">
        <v>40240</v>
      </c>
      <c r="B4054" t="s">
        <v>40241</v>
      </c>
      <c r="C4054" t="s">
        <v>62516</v>
      </c>
      <c r="D4054" t="s">
        <v>47873</v>
      </c>
    </row>
    <row r="4055" spans="1:4" x14ac:dyDescent="0.25">
      <c r="A4055" t="s">
        <v>27534</v>
      </c>
      <c r="B4055" t="s">
        <v>27535</v>
      </c>
      <c r="C4055" t="s">
        <v>57583</v>
      </c>
      <c r="D4055" t="s">
        <v>47873</v>
      </c>
    </row>
    <row r="4056" spans="1:4" x14ac:dyDescent="0.25">
      <c r="A4056" t="s">
        <v>15366</v>
      </c>
      <c r="B4056" t="s">
        <v>15367</v>
      </c>
      <c r="C4056" t="s">
        <v>53184</v>
      </c>
      <c r="D4056" t="s">
        <v>47873</v>
      </c>
    </row>
    <row r="4057" spans="1:4" x14ac:dyDescent="0.25">
      <c r="A4057" t="s">
        <v>12764</v>
      </c>
      <c r="B4057" t="s">
        <v>12765</v>
      </c>
      <c r="C4057" t="s">
        <v>52189</v>
      </c>
      <c r="D4057" t="s">
        <v>47873</v>
      </c>
    </row>
    <row r="4058" spans="1:4" x14ac:dyDescent="0.25">
      <c r="A4058" t="s">
        <v>31290</v>
      </c>
      <c r="B4058" t="s">
        <v>31291</v>
      </c>
      <c r="C4058"/>
      <c r="D4058" t="s">
        <v>47880</v>
      </c>
    </row>
    <row r="4059" spans="1:4" x14ac:dyDescent="0.25">
      <c r="A4059" t="s">
        <v>31112</v>
      </c>
      <c r="B4059" t="s">
        <v>31113</v>
      </c>
      <c r="C4059"/>
      <c r="D4059" t="s">
        <v>47880</v>
      </c>
    </row>
    <row r="4060" spans="1:4" x14ac:dyDescent="0.25">
      <c r="A4060" t="s">
        <v>38493</v>
      </c>
      <c r="B4060" t="s">
        <v>38494</v>
      </c>
      <c r="C4060" t="s">
        <v>61713</v>
      </c>
      <c r="D4060" t="s">
        <v>47873</v>
      </c>
    </row>
    <row r="4061" spans="1:4" x14ac:dyDescent="0.25">
      <c r="A4061" t="s">
        <v>41932</v>
      </c>
      <c r="B4061" t="s">
        <v>41933</v>
      </c>
      <c r="C4061" t="s">
        <v>63274</v>
      </c>
      <c r="D4061" t="s">
        <v>47873</v>
      </c>
    </row>
    <row r="4062" spans="1:4" x14ac:dyDescent="0.25">
      <c r="A4062" t="s">
        <v>11324</v>
      </c>
      <c r="B4062" t="s">
        <v>11325</v>
      </c>
      <c r="C4062" t="s">
        <v>51650</v>
      </c>
      <c r="D4062" t="s">
        <v>47873</v>
      </c>
    </row>
    <row r="4063" spans="1:4" x14ac:dyDescent="0.25">
      <c r="A4063" t="s">
        <v>41019</v>
      </c>
      <c r="B4063" t="s">
        <v>41020</v>
      </c>
      <c r="C4063" t="s">
        <v>62864</v>
      </c>
      <c r="D4063" t="s">
        <v>47873</v>
      </c>
    </row>
    <row r="4064" spans="1:4" x14ac:dyDescent="0.25">
      <c r="A4064" t="s">
        <v>18655</v>
      </c>
      <c r="B4064" t="s">
        <v>18656</v>
      </c>
      <c r="C4064" t="s">
        <v>54391</v>
      </c>
      <c r="D4064" t="s">
        <v>47873</v>
      </c>
    </row>
    <row r="4065" spans="1:4" x14ac:dyDescent="0.25">
      <c r="A4065" t="s">
        <v>45724</v>
      </c>
      <c r="B4065" t="s">
        <v>45725</v>
      </c>
      <c r="C4065" t="s">
        <v>64608</v>
      </c>
      <c r="D4065" t="s">
        <v>47873</v>
      </c>
    </row>
    <row r="4066" spans="1:4" x14ac:dyDescent="0.25">
      <c r="A4066" t="s">
        <v>36263</v>
      </c>
      <c r="B4066" t="s">
        <v>36264</v>
      </c>
      <c r="C4066" t="s">
        <v>60824</v>
      </c>
      <c r="D4066" t="s">
        <v>47873</v>
      </c>
    </row>
    <row r="4067" spans="1:4" x14ac:dyDescent="0.25">
      <c r="A4067" t="s">
        <v>32893</v>
      </c>
      <c r="B4067" t="s">
        <v>32894</v>
      </c>
      <c r="C4067" t="s">
        <v>59534</v>
      </c>
      <c r="D4067" t="s">
        <v>47873</v>
      </c>
    </row>
    <row r="4068" spans="1:4" x14ac:dyDescent="0.25">
      <c r="A4068" t="s">
        <v>3984</v>
      </c>
      <c r="B4068" t="s">
        <v>3985</v>
      </c>
      <c r="C4068" t="s">
        <v>49015</v>
      </c>
      <c r="D4068" t="s">
        <v>47873</v>
      </c>
    </row>
    <row r="4069" spans="1:4" x14ac:dyDescent="0.25">
      <c r="A4069" t="s">
        <v>21013</v>
      </c>
      <c r="B4069" t="s">
        <v>21014</v>
      </c>
      <c r="C4069" t="s">
        <v>55206</v>
      </c>
      <c r="D4069" t="s">
        <v>47873</v>
      </c>
    </row>
    <row r="4070" spans="1:4" x14ac:dyDescent="0.25">
      <c r="A4070" t="s">
        <v>21132</v>
      </c>
      <c r="B4070" t="s">
        <v>21133</v>
      </c>
      <c r="C4070"/>
      <c r="D4070" t="s">
        <v>47880</v>
      </c>
    </row>
    <row r="4071" spans="1:4" x14ac:dyDescent="0.25">
      <c r="A4071" t="s">
        <v>37115</v>
      </c>
      <c r="B4071" t="s">
        <v>37116</v>
      </c>
      <c r="C4071" t="s">
        <v>61164</v>
      </c>
      <c r="D4071" t="s">
        <v>47873</v>
      </c>
    </row>
    <row r="4072" spans="1:4" x14ac:dyDescent="0.25">
      <c r="A4072" t="s">
        <v>41149</v>
      </c>
      <c r="B4072" t="s">
        <v>41150</v>
      </c>
      <c r="C4072"/>
      <c r="D4072" t="s">
        <v>47880</v>
      </c>
    </row>
    <row r="4073" spans="1:4" x14ac:dyDescent="0.25">
      <c r="A4073" t="s">
        <v>34051</v>
      </c>
      <c r="B4073" t="s">
        <v>34052</v>
      </c>
      <c r="C4073"/>
      <c r="D4073" t="s">
        <v>47880</v>
      </c>
    </row>
    <row r="4074" spans="1:4" x14ac:dyDescent="0.25">
      <c r="A4074" t="s">
        <v>34794</v>
      </c>
      <c r="B4074" t="s">
        <v>34795</v>
      </c>
      <c r="C4074" t="s">
        <v>60262</v>
      </c>
      <c r="D4074" t="s">
        <v>47873</v>
      </c>
    </row>
    <row r="4075" spans="1:4" x14ac:dyDescent="0.25">
      <c r="A4075" t="s">
        <v>2235</v>
      </c>
      <c r="B4075" t="s">
        <v>2236</v>
      </c>
      <c r="C4075" t="s">
        <v>48377</v>
      </c>
      <c r="D4075" t="s">
        <v>47873</v>
      </c>
    </row>
    <row r="4076" spans="1:4" x14ac:dyDescent="0.25">
      <c r="A4076" t="s">
        <v>41898</v>
      </c>
      <c r="B4076" t="s">
        <v>41899</v>
      </c>
      <c r="C4076" t="s">
        <v>63258</v>
      </c>
      <c r="D4076" t="s">
        <v>47873</v>
      </c>
    </row>
    <row r="4077" spans="1:4" x14ac:dyDescent="0.25">
      <c r="A4077" t="s">
        <v>20899</v>
      </c>
      <c r="B4077" t="s">
        <v>20900</v>
      </c>
      <c r="C4077" t="s">
        <v>55167</v>
      </c>
      <c r="D4077" t="s">
        <v>47873</v>
      </c>
    </row>
    <row r="4078" spans="1:4" x14ac:dyDescent="0.25">
      <c r="A4078" t="s">
        <v>44864</v>
      </c>
      <c r="B4078" t="s">
        <v>44865</v>
      </c>
      <c r="C4078" t="s">
        <v>64313</v>
      </c>
      <c r="D4078" t="s">
        <v>47873</v>
      </c>
    </row>
    <row r="4079" spans="1:4" x14ac:dyDescent="0.25">
      <c r="A4079" t="s">
        <v>41981</v>
      </c>
      <c r="B4079" t="s">
        <v>41982</v>
      </c>
      <c r="C4079" t="s">
        <v>63293</v>
      </c>
      <c r="D4079" t="s">
        <v>47873</v>
      </c>
    </row>
    <row r="4080" spans="1:4" x14ac:dyDescent="0.25">
      <c r="A4080" t="s">
        <v>36338</v>
      </c>
      <c r="B4080" t="s">
        <v>36339</v>
      </c>
      <c r="C4080" t="s">
        <v>60857</v>
      </c>
      <c r="D4080" t="s">
        <v>47873</v>
      </c>
    </row>
    <row r="4081" spans="1:4" x14ac:dyDescent="0.25">
      <c r="A4081" t="s">
        <v>11692</v>
      </c>
      <c r="B4081" t="s">
        <v>11693</v>
      </c>
      <c r="C4081" t="s">
        <v>51782</v>
      </c>
      <c r="D4081" t="s">
        <v>47873</v>
      </c>
    </row>
    <row r="4082" spans="1:4" x14ac:dyDescent="0.25">
      <c r="A4082" t="s">
        <v>5041</v>
      </c>
      <c r="B4082" t="s">
        <v>5042</v>
      </c>
      <c r="C4082" t="s">
        <v>49408</v>
      </c>
      <c r="D4082" t="s">
        <v>47873</v>
      </c>
    </row>
    <row r="4083" spans="1:4" x14ac:dyDescent="0.25">
      <c r="A4083" t="s">
        <v>14193</v>
      </c>
      <c r="B4083" t="s">
        <v>14194</v>
      </c>
      <c r="C4083" t="s">
        <v>52752</v>
      </c>
      <c r="D4083" t="s">
        <v>47873</v>
      </c>
    </row>
    <row r="4084" spans="1:4" x14ac:dyDescent="0.25">
      <c r="A4084" t="s">
        <v>38837</v>
      </c>
      <c r="B4084" t="s">
        <v>38838</v>
      </c>
      <c r="C4084" t="s">
        <v>61872</v>
      </c>
      <c r="D4084" t="s">
        <v>47873</v>
      </c>
    </row>
    <row r="4085" spans="1:4" x14ac:dyDescent="0.25">
      <c r="A4085" t="s">
        <v>8135</v>
      </c>
      <c r="B4085" t="s">
        <v>8136</v>
      </c>
      <c r="C4085" t="s">
        <v>50527</v>
      </c>
      <c r="D4085" t="s">
        <v>47873</v>
      </c>
    </row>
    <row r="4086" spans="1:4" x14ac:dyDescent="0.25">
      <c r="A4086" t="s">
        <v>2368</v>
      </c>
      <c r="B4086" t="s">
        <v>2369</v>
      </c>
      <c r="C4086" t="s">
        <v>48427</v>
      </c>
      <c r="D4086" t="s">
        <v>47873</v>
      </c>
    </row>
    <row r="4087" spans="1:4" x14ac:dyDescent="0.25">
      <c r="A4087" t="s">
        <v>2601</v>
      </c>
      <c r="B4087" t="s">
        <v>2602</v>
      </c>
      <c r="C4087" t="s">
        <v>48504</v>
      </c>
      <c r="D4087" t="s">
        <v>47873</v>
      </c>
    </row>
    <row r="4088" spans="1:4" x14ac:dyDescent="0.25">
      <c r="A4088" t="s">
        <v>38096</v>
      </c>
      <c r="B4088" t="s">
        <v>38097</v>
      </c>
      <c r="C4088" t="s">
        <v>61547</v>
      </c>
      <c r="D4088" t="s">
        <v>47873</v>
      </c>
    </row>
    <row r="4089" spans="1:4" x14ac:dyDescent="0.25">
      <c r="A4089" t="s">
        <v>32221</v>
      </c>
      <c r="B4089" t="s">
        <v>32222</v>
      </c>
      <c r="C4089"/>
      <c r="D4089" t="s">
        <v>47880</v>
      </c>
    </row>
    <row r="4090" spans="1:4" x14ac:dyDescent="0.25">
      <c r="A4090" t="s">
        <v>32741</v>
      </c>
      <c r="B4090" t="s">
        <v>32742</v>
      </c>
      <c r="C4090"/>
      <c r="D4090" t="s">
        <v>47880</v>
      </c>
    </row>
    <row r="4091" spans="1:4" x14ac:dyDescent="0.25">
      <c r="A4091" t="s">
        <v>30389</v>
      </c>
      <c r="B4091" t="s">
        <v>30390</v>
      </c>
      <c r="C4091"/>
      <c r="D4091" t="s">
        <v>47880</v>
      </c>
    </row>
    <row r="4092" spans="1:4" x14ac:dyDescent="0.25">
      <c r="A4092" t="s">
        <v>20113</v>
      </c>
      <c r="B4092" t="s">
        <v>20114</v>
      </c>
      <c r="C4092"/>
      <c r="D4092" t="s">
        <v>47880</v>
      </c>
    </row>
    <row r="4093" spans="1:4" x14ac:dyDescent="0.25">
      <c r="A4093" t="s">
        <v>10027</v>
      </c>
      <c r="B4093" t="s">
        <v>10028</v>
      </c>
      <c r="C4093"/>
      <c r="D4093" t="s">
        <v>47880</v>
      </c>
    </row>
    <row r="4094" spans="1:4" x14ac:dyDescent="0.25">
      <c r="A4094" t="s">
        <v>5665</v>
      </c>
      <c r="B4094" t="s">
        <v>5666</v>
      </c>
      <c r="C4094"/>
      <c r="D4094" t="s">
        <v>47880</v>
      </c>
    </row>
    <row r="4095" spans="1:4" x14ac:dyDescent="0.25">
      <c r="A4095" t="s">
        <v>23329</v>
      </c>
      <c r="B4095" t="s">
        <v>23330</v>
      </c>
      <c r="C4095" t="s">
        <v>56047</v>
      </c>
      <c r="D4095" t="s">
        <v>47873</v>
      </c>
    </row>
    <row r="4096" spans="1:4" x14ac:dyDescent="0.25">
      <c r="A4096" t="s">
        <v>33431</v>
      </c>
      <c r="B4096" t="s">
        <v>33432</v>
      </c>
      <c r="C4096" t="s">
        <v>59742</v>
      </c>
      <c r="D4096" t="s">
        <v>47873</v>
      </c>
    </row>
    <row r="4097" spans="1:4" x14ac:dyDescent="0.25">
      <c r="A4097" t="s">
        <v>17653</v>
      </c>
      <c r="B4097" t="s">
        <v>17654</v>
      </c>
      <c r="C4097" t="s">
        <v>54018</v>
      </c>
      <c r="D4097" t="s">
        <v>47873</v>
      </c>
    </row>
    <row r="4098" spans="1:4" x14ac:dyDescent="0.25">
      <c r="A4098" t="s">
        <v>804</v>
      </c>
      <c r="B4098" t="s">
        <v>805</v>
      </c>
      <c r="C4098" t="s">
        <v>47889</v>
      </c>
      <c r="D4098" t="s">
        <v>47873</v>
      </c>
    </row>
    <row r="4099" spans="1:4" x14ac:dyDescent="0.25">
      <c r="A4099" t="s">
        <v>46079</v>
      </c>
      <c r="B4099" t="s">
        <v>46080</v>
      </c>
      <c r="C4099" t="s">
        <v>64736</v>
      </c>
      <c r="D4099" t="s">
        <v>47873</v>
      </c>
    </row>
    <row r="4100" spans="1:4" x14ac:dyDescent="0.25">
      <c r="A4100" t="s">
        <v>11896</v>
      </c>
      <c r="B4100" t="s">
        <v>11897</v>
      </c>
      <c r="C4100" t="s">
        <v>51864</v>
      </c>
      <c r="D4100" t="s">
        <v>47873</v>
      </c>
    </row>
    <row r="4101" spans="1:4" x14ac:dyDescent="0.25">
      <c r="A4101" t="s">
        <v>2975</v>
      </c>
      <c r="B4101" t="s">
        <v>2976</v>
      </c>
      <c r="C4101"/>
      <c r="D4101" t="s">
        <v>47880</v>
      </c>
    </row>
    <row r="4102" spans="1:4" x14ac:dyDescent="0.25">
      <c r="A4102" t="s">
        <v>8429</v>
      </c>
      <c r="B4102" t="s">
        <v>2976</v>
      </c>
      <c r="C4102"/>
      <c r="D4102" t="s">
        <v>47880</v>
      </c>
    </row>
    <row r="4103" spans="1:4" x14ac:dyDescent="0.25">
      <c r="A4103" t="s">
        <v>16645</v>
      </c>
      <c r="B4103" t="s">
        <v>2976</v>
      </c>
      <c r="C4103"/>
      <c r="D4103" t="s">
        <v>47880</v>
      </c>
    </row>
    <row r="4104" spans="1:4" x14ac:dyDescent="0.25">
      <c r="A4104" t="s">
        <v>25536</v>
      </c>
      <c r="B4104" t="s">
        <v>2976</v>
      </c>
      <c r="C4104"/>
      <c r="D4104" t="s">
        <v>47880</v>
      </c>
    </row>
    <row r="4105" spans="1:4" x14ac:dyDescent="0.25">
      <c r="A4105" t="s">
        <v>33541</v>
      </c>
      <c r="B4105" t="s">
        <v>2976</v>
      </c>
      <c r="C4105"/>
      <c r="D4105" t="s">
        <v>47880</v>
      </c>
    </row>
    <row r="4106" spans="1:4" x14ac:dyDescent="0.25">
      <c r="A4106" t="s">
        <v>37936</v>
      </c>
      <c r="B4106" t="s">
        <v>2976</v>
      </c>
      <c r="C4106"/>
      <c r="D4106" t="s">
        <v>47880</v>
      </c>
    </row>
    <row r="4107" spans="1:4" x14ac:dyDescent="0.25">
      <c r="A4107" t="s">
        <v>30054</v>
      </c>
      <c r="B4107" t="s">
        <v>30055</v>
      </c>
      <c r="C4107" t="s">
        <v>58480</v>
      </c>
      <c r="D4107" t="s">
        <v>47873</v>
      </c>
    </row>
    <row r="4108" spans="1:4" x14ac:dyDescent="0.25">
      <c r="A4108" t="s">
        <v>23576</v>
      </c>
      <c r="B4108" t="s">
        <v>23577</v>
      </c>
      <c r="C4108" t="s">
        <v>56140</v>
      </c>
      <c r="D4108" t="s">
        <v>47873</v>
      </c>
    </row>
    <row r="4109" spans="1:4" x14ac:dyDescent="0.25">
      <c r="A4109" t="s">
        <v>45558</v>
      </c>
      <c r="B4109" t="s">
        <v>45559</v>
      </c>
      <c r="C4109"/>
      <c r="D4109" t="s">
        <v>47880</v>
      </c>
    </row>
    <row r="4110" spans="1:4" x14ac:dyDescent="0.25">
      <c r="A4110" t="s">
        <v>24091</v>
      </c>
      <c r="B4110" t="s">
        <v>24092</v>
      </c>
      <c r="C4110"/>
      <c r="D4110" t="s">
        <v>47880</v>
      </c>
    </row>
    <row r="4111" spans="1:4" x14ac:dyDescent="0.25">
      <c r="A4111" t="s">
        <v>17770</v>
      </c>
      <c r="B4111" t="s">
        <v>17771</v>
      </c>
      <c r="C4111" t="s">
        <v>54064</v>
      </c>
      <c r="D4111" t="s">
        <v>47873</v>
      </c>
    </row>
    <row r="4112" spans="1:4" x14ac:dyDescent="0.25">
      <c r="A4112" t="s">
        <v>22826</v>
      </c>
      <c r="B4112" t="s">
        <v>22827</v>
      </c>
      <c r="C4112"/>
      <c r="D4112" t="s">
        <v>47880</v>
      </c>
    </row>
    <row r="4113" spans="1:4" x14ac:dyDescent="0.25">
      <c r="A4113" t="s">
        <v>5351</v>
      </c>
      <c r="B4113" t="s">
        <v>5352</v>
      </c>
      <c r="C4113"/>
      <c r="D4113" t="s">
        <v>47880</v>
      </c>
    </row>
    <row r="4114" spans="1:4" x14ac:dyDescent="0.25">
      <c r="A4114" t="s">
        <v>5353</v>
      </c>
      <c r="B4114" t="s">
        <v>5352</v>
      </c>
      <c r="C4114" t="s">
        <v>49526</v>
      </c>
      <c r="D4114" t="s">
        <v>47873</v>
      </c>
    </row>
    <row r="4115" spans="1:4" x14ac:dyDescent="0.25">
      <c r="A4115" t="s">
        <v>1456</v>
      </c>
      <c r="B4115" t="s">
        <v>1457</v>
      </c>
      <c r="C4115" t="s">
        <v>48115</v>
      </c>
      <c r="D4115" t="s">
        <v>47873</v>
      </c>
    </row>
    <row r="4116" spans="1:4" x14ac:dyDescent="0.25">
      <c r="A4116" t="s">
        <v>37536</v>
      </c>
      <c r="B4116" t="s">
        <v>37537</v>
      </c>
      <c r="C4116"/>
      <c r="D4116" t="s">
        <v>47880</v>
      </c>
    </row>
    <row r="4117" spans="1:4" x14ac:dyDescent="0.25">
      <c r="A4117" t="s">
        <v>47142</v>
      </c>
      <c r="B4117" t="s">
        <v>47143</v>
      </c>
      <c r="C4117" t="s">
        <v>65105</v>
      </c>
      <c r="D4117" t="s">
        <v>47873</v>
      </c>
    </row>
    <row r="4118" spans="1:4" x14ac:dyDescent="0.25">
      <c r="A4118" t="s">
        <v>28900</v>
      </c>
      <c r="B4118" t="s">
        <v>28901</v>
      </c>
      <c r="C4118" t="s">
        <v>58072</v>
      </c>
      <c r="D4118" t="s">
        <v>47873</v>
      </c>
    </row>
    <row r="4119" spans="1:4" x14ac:dyDescent="0.25">
      <c r="A4119" t="s">
        <v>2210</v>
      </c>
      <c r="B4119" t="s">
        <v>2211</v>
      </c>
      <c r="C4119" t="s">
        <v>48368</v>
      </c>
      <c r="D4119" t="s">
        <v>47873</v>
      </c>
    </row>
    <row r="4120" spans="1:4" x14ac:dyDescent="0.25">
      <c r="A4120" t="s">
        <v>1394</v>
      </c>
      <c r="B4120" t="s">
        <v>1395</v>
      </c>
      <c r="C4120" t="s">
        <v>48096</v>
      </c>
      <c r="D4120" t="s">
        <v>47873</v>
      </c>
    </row>
    <row r="4121" spans="1:4" x14ac:dyDescent="0.25">
      <c r="A4121" t="s">
        <v>1288</v>
      </c>
      <c r="B4121" t="s">
        <v>1289</v>
      </c>
      <c r="C4121" t="s">
        <v>48054</v>
      </c>
      <c r="D4121" t="s">
        <v>47873</v>
      </c>
    </row>
    <row r="4122" spans="1:4" x14ac:dyDescent="0.25">
      <c r="A4122" t="s">
        <v>3402</v>
      </c>
      <c r="B4122" t="s">
        <v>3403</v>
      </c>
      <c r="C4122" t="s">
        <v>48793</v>
      </c>
      <c r="D4122" t="s">
        <v>47873</v>
      </c>
    </row>
    <row r="4123" spans="1:4" x14ac:dyDescent="0.25">
      <c r="A4123" t="s">
        <v>19437</v>
      </c>
      <c r="B4123" t="s">
        <v>19438</v>
      </c>
      <c r="C4123" t="s">
        <v>54662</v>
      </c>
      <c r="D4123" t="s">
        <v>47873</v>
      </c>
    </row>
    <row r="4124" spans="1:4" x14ac:dyDescent="0.25">
      <c r="A4124" t="s">
        <v>15906</v>
      </c>
      <c r="B4124" t="s">
        <v>15907</v>
      </c>
      <c r="C4124"/>
      <c r="D4124" t="s">
        <v>47880</v>
      </c>
    </row>
    <row r="4125" spans="1:4" x14ac:dyDescent="0.25">
      <c r="A4125" t="s">
        <v>39974</v>
      </c>
      <c r="B4125" t="s">
        <v>39975</v>
      </c>
      <c r="C4125" t="s">
        <v>62391</v>
      </c>
      <c r="D4125" t="s">
        <v>47873</v>
      </c>
    </row>
    <row r="4126" spans="1:4" x14ac:dyDescent="0.25">
      <c r="A4126" t="s">
        <v>15309</v>
      </c>
      <c r="B4126" t="s">
        <v>15310</v>
      </c>
      <c r="C4126" t="s">
        <v>53165</v>
      </c>
      <c r="D4126" t="s">
        <v>47873</v>
      </c>
    </row>
    <row r="4127" spans="1:4" x14ac:dyDescent="0.25">
      <c r="A4127" t="s">
        <v>21512</v>
      </c>
      <c r="B4127" t="s">
        <v>15310</v>
      </c>
      <c r="C4127" t="s">
        <v>55386</v>
      </c>
      <c r="D4127" t="s">
        <v>47873</v>
      </c>
    </row>
    <row r="4128" spans="1:4" x14ac:dyDescent="0.25">
      <c r="A4128" t="s">
        <v>33556</v>
      </c>
      <c r="B4128" t="s">
        <v>15310</v>
      </c>
      <c r="C4128" t="s">
        <v>59789</v>
      </c>
      <c r="D4128" t="s">
        <v>47873</v>
      </c>
    </row>
    <row r="4129" spans="1:4" x14ac:dyDescent="0.25">
      <c r="A4129" t="s">
        <v>33539</v>
      </c>
      <c r="B4129" t="s">
        <v>33540</v>
      </c>
      <c r="C4129" t="s">
        <v>59782</v>
      </c>
      <c r="D4129" t="s">
        <v>47873</v>
      </c>
    </row>
    <row r="4130" spans="1:4" x14ac:dyDescent="0.25">
      <c r="A4130" t="s">
        <v>6772</v>
      </c>
      <c r="B4130" t="s">
        <v>6773</v>
      </c>
      <c r="C4130" t="s">
        <v>50023</v>
      </c>
      <c r="D4130" t="s">
        <v>47873</v>
      </c>
    </row>
    <row r="4131" spans="1:4" x14ac:dyDescent="0.25">
      <c r="A4131" t="s">
        <v>5143</v>
      </c>
      <c r="B4131" t="s">
        <v>5144</v>
      </c>
      <c r="C4131"/>
      <c r="D4131" t="s">
        <v>47880</v>
      </c>
    </row>
    <row r="4132" spans="1:4" x14ac:dyDescent="0.25">
      <c r="A4132" t="s">
        <v>7398</v>
      </c>
      <c r="B4132" t="s">
        <v>7399</v>
      </c>
      <c r="C4132" t="s">
        <v>50249</v>
      </c>
      <c r="D4132" t="s">
        <v>47873</v>
      </c>
    </row>
    <row r="4133" spans="1:4" x14ac:dyDescent="0.25">
      <c r="A4133" t="s">
        <v>31505</v>
      </c>
      <c r="B4133" t="s">
        <v>31506</v>
      </c>
      <c r="C4133" t="s">
        <v>59006</v>
      </c>
      <c r="D4133" t="s">
        <v>47873</v>
      </c>
    </row>
    <row r="4134" spans="1:4" x14ac:dyDescent="0.25">
      <c r="A4134" t="s">
        <v>7524</v>
      </c>
      <c r="B4134" t="s">
        <v>7525</v>
      </c>
      <c r="C4134" t="s">
        <v>50299</v>
      </c>
      <c r="D4134" t="s">
        <v>47873</v>
      </c>
    </row>
    <row r="4135" spans="1:4" x14ac:dyDescent="0.25">
      <c r="A4135" t="s">
        <v>9518</v>
      </c>
      <c r="B4135" t="s">
        <v>9519</v>
      </c>
      <c r="C4135"/>
      <c r="D4135" t="s">
        <v>47880</v>
      </c>
    </row>
    <row r="4136" spans="1:4" x14ac:dyDescent="0.25">
      <c r="A4136" t="s">
        <v>1966</v>
      </c>
      <c r="B4136" t="s">
        <v>1967</v>
      </c>
      <c r="C4136"/>
      <c r="D4136" t="s">
        <v>47880</v>
      </c>
    </row>
    <row r="4137" spans="1:4" x14ac:dyDescent="0.25">
      <c r="A4137" t="s">
        <v>16214</v>
      </c>
      <c r="B4137" t="s">
        <v>16215</v>
      </c>
      <c r="C4137" t="s">
        <v>53486</v>
      </c>
      <c r="D4137" t="s">
        <v>47873</v>
      </c>
    </row>
    <row r="4138" spans="1:4" x14ac:dyDescent="0.25">
      <c r="A4138" t="s">
        <v>6705</v>
      </c>
      <c r="B4138" t="s">
        <v>6706</v>
      </c>
      <c r="C4138" t="s">
        <v>50001</v>
      </c>
      <c r="D4138" t="s">
        <v>47873</v>
      </c>
    </row>
    <row r="4139" spans="1:4" x14ac:dyDescent="0.25">
      <c r="A4139" t="s">
        <v>47130</v>
      </c>
      <c r="B4139" t="s">
        <v>47131</v>
      </c>
      <c r="C4139"/>
      <c r="D4139" t="s">
        <v>47880</v>
      </c>
    </row>
    <row r="4140" spans="1:4" x14ac:dyDescent="0.25">
      <c r="A4140" t="s">
        <v>2829</v>
      </c>
      <c r="B4140" t="s">
        <v>2830</v>
      </c>
      <c r="C4140"/>
      <c r="D4140" t="s">
        <v>47873</v>
      </c>
    </row>
    <row r="4141" spans="1:4" x14ac:dyDescent="0.25">
      <c r="A4141" t="s">
        <v>43561</v>
      </c>
      <c r="B4141" t="s">
        <v>43562</v>
      </c>
      <c r="C4141" t="s">
        <v>63857</v>
      </c>
      <c r="D4141" t="s">
        <v>47873</v>
      </c>
    </row>
    <row r="4142" spans="1:4" x14ac:dyDescent="0.25">
      <c r="A4142" t="s">
        <v>44497</v>
      </c>
      <c r="B4142" t="s">
        <v>44498</v>
      </c>
      <c r="C4142"/>
      <c r="D4142" t="s">
        <v>47880</v>
      </c>
    </row>
    <row r="4143" spans="1:4" x14ac:dyDescent="0.25">
      <c r="A4143" t="s">
        <v>12350</v>
      </c>
      <c r="B4143" t="s">
        <v>12351</v>
      </c>
      <c r="C4143" t="s">
        <v>52032</v>
      </c>
      <c r="D4143" t="s">
        <v>47873</v>
      </c>
    </row>
    <row r="4144" spans="1:4" x14ac:dyDescent="0.25">
      <c r="A4144" t="s">
        <v>4066</v>
      </c>
      <c r="B4144" t="s">
        <v>4067</v>
      </c>
      <c r="C4144" t="s">
        <v>49046</v>
      </c>
      <c r="D4144" t="s">
        <v>47873</v>
      </c>
    </row>
    <row r="4145" spans="1:4" x14ac:dyDescent="0.25">
      <c r="A4145" t="s">
        <v>33769</v>
      </c>
      <c r="B4145" t="s">
        <v>33770</v>
      </c>
      <c r="C4145"/>
      <c r="D4145" t="s">
        <v>47880</v>
      </c>
    </row>
    <row r="4146" spans="1:4" x14ac:dyDescent="0.25">
      <c r="A4146" t="s">
        <v>12722</v>
      </c>
      <c r="B4146" t="s">
        <v>12723</v>
      </c>
      <c r="C4146" t="s">
        <v>52175</v>
      </c>
      <c r="D4146" t="s">
        <v>47873</v>
      </c>
    </row>
    <row r="4147" spans="1:4" x14ac:dyDescent="0.25">
      <c r="A4147" t="s">
        <v>42155</v>
      </c>
      <c r="B4147" t="s">
        <v>42156</v>
      </c>
      <c r="C4147" t="s">
        <v>63363</v>
      </c>
      <c r="D4147" t="s">
        <v>47873</v>
      </c>
    </row>
    <row r="4148" spans="1:4" x14ac:dyDescent="0.25">
      <c r="A4148" t="s">
        <v>20582</v>
      </c>
      <c r="B4148" t="s">
        <v>20583</v>
      </c>
      <c r="C4148"/>
      <c r="D4148" t="s">
        <v>47880</v>
      </c>
    </row>
    <row r="4149" spans="1:4" x14ac:dyDescent="0.25">
      <c r="A4149" t="s">
        <v>20580</v>
      </c>
      <c r="B4149" t="s">
        <v>20581</v>
      </c>
      <c r="C4149"/>
      <c r="D4149" t="s">
        <v>47880</v>
      </c>
    </row>
    <row r="4150" spans="1:4" x14ac:dyDescent="0.25">
      <c r="A4150" t="s">
        <v>20704</v>
      </c>
      <c r="B4150" t="s">
        <v>20705</v>
      </c>
      <c r="C4150" t="s">
        <v>55088</v>
      </c>
      <c r="D4150" t="s">
        <v>47873</v>
      </c>
    </row>
    <row r="4151" spans="1:4" x14ac:dyDescent="0.25">
      <c r="A4151" t="s">
        <v>33953</v>
      </c>
      <c r="B4151" t="s">
        <v>33954</v>
      </c>
      <c r="C4151" t="s">
        <v>59939</v>
      </c>
      <c r="D4151" t="s">
        <v>47873</v>
      </c>
    </row>
    <row r="4152" spans="1:4" x14ac:dyDescent="0.25">
      <c r="A4152" t="s">
        <v>32755</v>
      </c>
      <c r="B4152" t="s">
        <v>32756</v>
      </c>
      <c r="C4152" t="s">
        <v>59481</v>
      </c>
      <c r="D4152" t="s">
        <v>47873</v>
      </c>
    </row>
    <row r="4153" spans="1:4" x14ac:dyDescent="0.25">
      <c r="A4153" t="s">
        <v>41119</v>
      </c>
      <c r="B4153" t="s">
        <v>41120</v>
      </c>
      <c r="C4153" t="s">
        <v>62907</v>
      </c>
      <c r="D4153" t="s">
        <v>47873</v>
      </c>
    </row>
    <row r="4154" spans="1:4" x14ac:dyDescent="0.25">
      <c r="A4154" t="s">
        <v>6488</v>
      </c>
      <c r="B4154" t="s">
        <v>6489</v>
      </c>
      <c r="C4154" t="s">
        <v>49927</v>
      </c>
      <c r="D4154" t="s">
        <v>47873</v>
      </c>
    </row>
    <row r="4155" spans="1:4" x14ac:dyDescent="0.25">
      <c r="A4155" t="s">
        <v>17746</v>
      </c>
      <c r="B4155" t="s">
        <v>17747</v>
      </c>
      <c r="C4155" t="s">
        <v>54057</v>
      </c>
      <c r="D4155" t="s">
        <v>47873</v>
      </c>
    </row>
    <row r="4156" spans="1:4" x14ac:dyDescent="0.25">
      <c r="A4156" t="s">
        <v>43540</v>
      </c>
      <c r="B4156" t="s">
        <v>43541</v>
      </c>
      <c r="C4156" t="s">
        <v>63850</v>
      </c>
      <c r="D4156" t="s">
        <v>47873</v>
      </c>
    </row>
    <row r="4157" spans="1:4" x14ac:dyDescent="0.25">
      <c r="A4157" t="s">
        <v>3629</v>
      </c>
      <c r="B4157" t="s">
        <v>3630</v>
      </c>
      <c r="C4157" t="s">
        <v>48877</v>
      </c>
      <c r="D4157" t="s">
        <v>47873</v>
      </c>
    </row>
    <row r="4158" spans="1:4" x14ac:dyDescent="0.25">
      <c r="A4158" t="s">
        <v>42280</v>
      </c>
      <c r="B4158" t="s">
        <v>42281</v>
      </c>
      <c r="C4158" t="s">
        <v>63408</v>
      </c>
      <c r="D4158" t="s">
        <v>47873</v>
      </c>
    </row>
    <row r="4159" spans="1:4" x14ac:dyDescent="0.25">
      <c r="A4159" t="s">
        <v>29419</v>
      </c>
      <c r="B4159" t="s">
        <v>29420</v>
      </c>
      <c r="C4159"/>
      <c r="D4159" t="s">
        <v>47880</v>
      </c>
    </row>
    <row r="4160" spans="1:4" x14ac:dyDescent="0.25">
      <c r="A4160" t="s">
        <v>29435</v>
      </c>
      <c r="B4160" t="s">
        <v>29436</v>
      </c>
      <c r="C4160"/>
      <c r="D4160" t="s">
        <v>47880</v>
      </c>
    </row>
    <row r="4161" spans="1:4" x14ac:dyDescent="0.25">
      <c r="A4161" t="s">
        <v>30673</v>
      </c>
      <c r="B4161" t="s">
        <v>30674</v>
      </c>
      <c r="C4161" t="s">
        <v>58702</v>
      </c>
      <c r="D4161" t="s">
        <v>47873</v>
      </c>
    </row>
    <row r="4162" spans="1:4" x14ac:dyDescent="0.25">
      <c r="A4162" t="s">
        <v>42071</v>
      </c>
      <c r="B4162" t="s">
        <v>42072</v>
      </c>
      <c r="C4162" t="s">
        <v>63332</v>
      </c>
      <c r="D4162" t="s">
        <v>47873</v>
      </c>
    </row>
    <row r="4163" spans="1:4" x14ac:dyDescent="0.25">
      <c r="A4163" t="s">
        <v>42450</v>
      </c>
      <c r="B4163" t="s">
        <v>42451</v>
      </c>
      <c r="C4163" t="s">
        <v>63467</v>
      </c>
      <c r="D4163" t="s">
        <v>47873</v>
      </c>
    </row>
    <row r="4164" spans="1:4" x14ac:dyDescent="0.25">
      <c r="A4164" t="s">
        <v>39567</v>
      </c>
      <c r="B4164" t="s">
        <v>39568</v>
      </c>
      <c r="C4164"/>
      <c r="D4164" t="s">
        <v>47880</v>
      </c>
    </row>
    <row r="4165" spans="1:4" x14ac:dyDescent="0.25">
      <c r="A4165" t="s">
        <v>18980</v>
      </c>
      <c r="B4165" t="s">
        <v>18981</v>
      </c>
      <c r="C4165" t="s">
        <v>54506</v>
      </c>
      <c r="D4165" t="s">
        <v>47873</v>
      </c>
    </row>
    <row r="4166" spans="1:4" x14ac:dyDescent="0.25">
      <c r="A4166" t="s">
        <v>46983</v>
      </c>
      <c r="B4166" t="s">
        <v>46984</v>
      </c>
      <c r="C4166"/>
      <c r="D4166" t="s">
        <v>47880</v>
      </c>
    </row>
    <row r="4167" spans="1:4" x14ac:dyDescent="0.25">
      <c r="A4167" t="s">
        <v>3492</v>
      </c>
      <c r="B4167" t="s">
        <v>3493</v>
      </c>
      <c r="C4167" t="s">
        <v>48827</v>
      </c>
      <c r="D4167" t="s">
        <v>47873</v>
      </c>
    </row>
    <row r="4168" spans="1:4" x14ac:dyDescent="0.25">
      <c r="A4168" t="s">
        <v>3936</v>
      </c>
      <c r="B4168" t="s">
        <v>3937</v>
      </c>
      <c r="C4168" t="s">
        <v>48992</v>
      </c>
      <c r="D4168" t="s">
        <v>47873</v>
      </c>
    </row>
    <row r="4169" spans="1:4" x14ac:dyDescent="0.25">
      <c r="A4169" t="s">
        <v>46416</v>
      </c>
      <c r="B4169" t="s">
        <v>46417</v>
      </c>
      <c r="C4169" t="s">
        <v>64851</v>
      </c>
      <c r="D4169" t="s">
        <v>47873</v>
      </c>
    </row>
    <row r="4170" spans="1:4" x14ac:dyDescent="0.25">
      <c r="A4170" t="s">
        <v>34160</v>
      </c>
      <c r="B4170" t="s">
        <v>34161</v>
      </c>
      <c r="C4170"/>
      <c r="D4170" t="s">
        <v>47880</v>
      </c>
    </row>
    <row r="4171" spans="1:4" x14ac:dyDescent="0.25">
      <c r="A4171" t="s">
        <v>38542</v>
      </c>
      <c r="B4171" t="s">
        <v>38543</v>
      </c>
      <c r="C4171"/>
      <c r="D4171" t="s">
        <v>47880</v>
      </c>
    </row>
    <row r="4172" spans="1:4" x14ac:dyDescent="0.25">
      <c r="A4172" t="s">
        <v>35901</v>
      </c>
      <c r="B4172" t="s">
        <v>35902</v>
      </c>
      <c r="C4172" t="s">
        <v>60685</v>
      </c>
      <c r="D4172" t="s">
        <v>47873</v>
      </c>
    </row>
    <row r="4173" spans="1:4" x14ac:dyDescent="0.25">
      <c r="A4173" t="s">
        <v>29092</v>
      </c>
      <c r="B4173" t="s">
        <v>29093</v>
      </c>
      <c r="C4173" t="s">
        <v>58140</v>
      </c>
      <c r="D4173" t="s">
        <v>47873</v>
      </c>
    </row>
    <row r="4174" spans="1:4" x14ac:dyDescent="0.25">
      <c r="A4174" t="s">
        <v>34603</v>
      </c>
      <c r="B4174" t="s">
        <v>34604</v>
      </c>
      <c r="C4174"/>
      <c r="D4174" t="s">
        <v>47880</v>
      </c>
    </row>
    <row r="4175" spans="1:4" x14ac:dyDescent="0.25">
      <c r="A4175" t="s">
        <v>15398</v>
      </c>
      <c r="B4175" t="s">
        <v>15399</v>
      </c>
      <c r="C4175"/>
      <c r="D4175" t="s">
        <v>47880</v>
      </c>
    </row>
    <row r="4176" spans="1:4" x14ac:dyDescent="0.25">
      <c r="A4176" t="s">
        <v>964</v>
      </c>
      <c r="B4176" t="s">
        <v>965</v>
      </c>
      <c r="C4176"/>
      <c r="D4176" t="s">
        <v>47880</v>
      </c>
    </row>
    <row r="4177" spans="1:4" x14ac:dyDescent="0.25">
      <c r="A4177" t="s">
        <v>10954</v>
      </c>
      <c r="B4177" t="s">
        <v>10955</v>
      </c>
      <c r="C4177"/>
      <c r="D4177" t="s">
        <v>47880</v>
      </c>
    </row>
    <row r="4178" spans="1:4" x14ac:dyDescent="0.25">
      <c r="A4178" t="s">
        <v>16266</v>
      </c>
      <c r="B4178" t="s">
        <v>16267</v>
      </c>
      <c r="C4178" t="s">
        <v>53503</v>
      </c>
      <c r="D4178" t="s">
        <v>47873</v>
      </c>
    </row>
    <row r="4179" spans="1:4" x14ac:dyDescent="0.25">
      <c r="A4179" t="s">
        <v>17814</v>
      </c>
      <c r="B4179" t="s">
        <v>17815</v>
      </c>
      <c r="C4179"/>
      <c r="D4179" t="s">
        <v>47880</v>
      </c>
    </row>
    <row r="4180" spans="1:4" x14ac:dyDescent="0.25">
      <c r="A4180" t="s">
        <v>24763</v>
      </c>
      <c r="B4180" t="s">
        <v>24764</v>
      </c>
      <c r="C4180"/>
      <c r="D4180" t="s">
        <v>47880</v>
      </c>
    </row>
    <row r="4181" spans="1:4" x14ac:dyDescent="0.25">
      <c r="A4181" t="s">
        <v>27945</v>
      </c>
      <c r="B4181" t="s">
        <v>27946</v>
      </c>
      <c r="C4181"/>
      <c r="D4181" t="s">
        <v>47880</v>
      </c>
    </row>
    <row r="4182" spans="1:4" x14ac:dyDescent="0.25">
      <c r="A4182" t="s">
        <v>15192</v>
      </c>
      <c r="B4182" t="s">
        <v>15193</v>
      </c>
      <c r="C4182"/>
      <c r="D4182" t="s">
        <v>47880</v>
      </c>
    </row>
    <row r="4183" spans="1:4" x14ac:dyDescent="0.25">
      <c r="A4183" t="s">
        <v>44455</v>
      </c>
      <c r="B4183" t="s">
        <v>44456</v>
      </c>
      <c r="C4183"/>
      <c r="D4183" t="s">
        <v>47880</v>
      </c>
    </row>
    <row r="4184" spans="1:4" x14ac:dyDescent="0.25">
      <c r="A4184" t="s">
        <v>27718</v>
      </c>
      <c r="B4184" t="s">
        <v>27719</v>
      </c>
      <c r="C4184"/>
      <c r="D4184" t="s">
        <v>47880</v>
      </c>
    </row>
    <row r="4185" spans="1:4" x14ac:dyDescent="0.25">
      <c r="A4185" t="s">
        <v>12370</v>
      </c>
      <c r="B4185" t="s">
        <v>12371</v>
      </c>
      <c r="C4185"/>
      <c r="D4185" t="s">
        <v>47880</v>
      </c>
    </row>
    <row r="4186" spans="1:4" x14ac:dyDescent="0.25">
      <c r="A4186" t="s">
        <v>11991</v>
      </c>
      <c r="B4186" t="s">
        <v>11992</v>
      </c>
      <c r="C4186"/>
      <c r="D4186" t="s">
        <v>47880</v>
      </c>
    </row>
    <row r="4187" spans="1:4" x14ac:dyDescent="0.25">
      <c r="A4187" t="s">
        <v>22897</v>
      </c>
      <c r="B4187" t="s">
        <v>22898</v>
      </c>
      <c r="C4187"/>
      <c r="D4187" t="s">
        <v>47880</v>
      </c>
    </row>
    <row r="4188" spans="1:4" x14ac:dyDescent="0.25">
      <c r="A4188" t="s">
        <v>40669</v>
      </c>
      <c r="B4188" t="s">
        <v>40670</v>
      </c>
      <c r="C4188"/>
      <c r="D4188" t="s">
        <v>47880</v>
      </c>
    </row>
    <row r="4189" spans="1:4" x14ac:dyDescent="0.25">
      <c r="A4189" t="s">
        <v>2661</v>
      </c>
      <c r="B4189" t="s">
        <v>2662</v>
      </c>
      <c r="C4189" t="s">
        <v>48526</v>
      </c>
      <c r="D4189" t="s">
        <v>47873</v>
      </c>
    </row>
    <row r="4190" spans="1:4" x14ac:dyDescent="0.25">
      <c r="A4190" t="s">
        <v>31844</v>
      </c>
      <c r="B4190" t="s">
        <v>31845</v>
      </c>
      <c r="C4190"/>
      <c r="D4190" t="s">
        <v>47880</v>
      </c>
    </row>
    <row r="4191" spans="1:4" x14ac:dyDescent="0.25">
      <c r="A4191" t="s">
        <v>43014</v>
      </c>
      <c r="B4191" t="s">
        <v>43015</v>
      </c>
      <c r="C4191" t="s">
        <v>63669</v>
      </c>
      <c r="D4191" t="s">
        <v>47873</v>
      </c>
    </row>
    <row r="4192" spans="1:4" x14ac:dyDescent="0.25">
      <c r="A4192" t="s">
        <v>33742</v>
      </c>
      <c r="B4192" t="s">
        <v>33743</v>
      </c>
      <c r="C4192" t="s">
        <v>59866</v>
      </c>
      <c r="D4192" t="s">
        <v>47873</v>
      </c>
    </row>
    <row r="4193" spans="1:4" x14ac:dyDescent="0.25">
      <c r="A4193" t="s">
        <v>43443</v>
      </c>
      <c r="B4193" t="s">
        <v>43444</v>
      </c>
      <c r="C4193" t="s">
        <v>63815</v>
      </c>
      <c r="D4193" t="s">
        <v>47873</v>
      </c>
    </row>
    <row r="4194" spans="1:4" x14ac:dyDescent="0.25">
      <c r="A4194" t="s">
        <v>47732</v>
      </c>
      <c r="B4194" t="s">
        <v>47733</v>
      </c>
      <c r="C4194" t="s">
        <v>65302</v>
      </c>
      <c r="D4194" t="s">
        <v>47873</v>
      </c>
    </row>
    <row r="4195" spans="1:4" x14ac:dyDescent="0.25">
      <c r="A4195" t="s">
        <v>44375</v>
      </c>
      <c r="B4195" t="s">
        <v>44376</v>
      </c>
      <c r="C4195"/>
      <c r="D4195" t="s">
        <v>47880</v>
      </c>
    </row>
    <row r="4196" spans="1:4" x14ac:dyDescent="0.25">
      <c r="A4196" t="s">
        <v>6094</v>
      </c>
      <c r="B4196" t="s">
        <v>6095</v>
      </c>
      <c r="C4196"/>
      <c r="D4196" t="s">
        <v>47880</v>
      </c>
    </row>
    <row r="4197" spans="1:4" x14ac:dyDescent="0.25">
      <c r="A4197" t="s">
        <v>39318</v>
      </c>
      <c r="B4197" t="s">
        <v>39319</v>
      </c>
      <c r="C4197" t="s">
        <v>62090</v>
      </c>
      <c r="D4197" t="s">
        <v>47873</v>
      </c>
    </row>
    <row r="4198" spans="1:4" x14ac:dyDescent="0.25">
      <c r="A4198" t="s">
        <v>47393</v>
      </c>
      <c r="B4198" t="s">
        <v>47394</v>
      </c>
      <c r="C4198" t="s">
        <v>65195</v>
      </c>
      <c r="D4198" t="s">
        <v>47873</v>
      </c>
    </row>
    <row r="4199" spans="1:4" x14ac:dyDescent="0.25">
      <c r="A4199" t="s">
        <v>30908</v>
      </c>
      <c r="B4199" t="s">
        <v>30909</v>
      </c>
      <c r="C4199" t="s">
        <v>58787</v>
      </c>
      <c r="D4199" t="s">
        <v>47873</v>
      </c>
    </row>
    <row r="4200" spans="1:4" x14ac:dyDescent="0.25">
      <c r="A4200" t="s">
        <v>7296</v>
      </c>
      <c r="B4200" t="s">
        <v>7297</v>
      </c>
      <c r="C4200" t="s">
        <v>50209</v>
      </c>
      <c r="D4200" t="s">
        <v>47873</v>
      </c>
    </row>
    <row r="4201" spans="1:4" x14ac:dyDescent="0.25">
      <c r="A4201" t="s">
        <v>39762</v>
      </c>
      <c r="B4201" t="s">
        <v>39763</v>
      </c>
      <c r="C4201" t="s">
        <v>62293</v>
      </c>
      <c r="D4201" t="s">
        <v>47873</v>
      </c>
    </row>
    <row r="4202" spans="1:4" x14ac:dyDescent="0.25">
      <c r="A4202" t="s">
        <v>46268</v>
      </c>
      <c r="B4202" t="s">
        <v>46269</v>
      </c>
      <c r="C4202" t="s">
        <v>64799</v>
      </c>
      <c r="D4202" t="s">
        <v>47873</v>
      </c>
    </row>
    <row r="4203" spans="1:4" x14ac:dyDescent="0.25">
      <c r="A4203" t="s">
        <v>41798</v>
      </c>
      <c r="B4203" t="s">
        <v>41799</v>
      </c>
      <c r="C4203" t="s">
        <v>63206</v>
      </c>
      <c r="D4203" t="s">
        <v>47873</v>
      </c>
    </row>
    <row r="4204" spans="1:4" x14ac:dyDescent="0.25">
      <c r="A4204" t="s">
        <v>46838</v>
      </c>
      <c r="B4204" t="s">
        <v>41799</v>
      </c>
      <c r="C4204" t="s">
        <v>64995</v>
      </c>
      <c r="D4204" t="s">
        <v>47873</v>
      </c>
    </row>
    <row r="4205" spans="1:4" x14ac:dyDescent="0.25">
      <c r="A4205" t="s">
        <v>22638</v>
      </c>
      <c r="B4205" t="s">
        <v>22639</v>
      </c>
      <c r="C4205" t="s">
        <v>55797</v>
      </c>
      <c r="D4205" t="s">
        <v>47873</v>
      </c>
    </row>
    <row r="4206" spans="1:4" x14ac:dyDescent="0.25">
      <c r="A4206" t="s">
        <v>14009</v>
      </c>
      <c r="B4206" t="s">
        <v>14010</v>
      </c>
      <c r="C4206" t="s">
        <v>52672</v>
      </c>
      <c r="D4206" t="s">
        <v>47873</v>
      </c>
    </row>
    <row r="4207" spans="1:4" x14ac:dyDescent="0.25">
      <c r="A4207" t="s">
        <v>32831</v>
      </c>
      <c r="B4207" t="s">
        <v>32832</v>
      </c>
      <c r="C4207" t="s">
        <v>59513</v>
      </c>
      <c r="D4207" t="s">
        <v>47873</v>
      </c>
    </row>
    <row r="4208" spans="1:4" x14ac:dyDescent="0.25">
      <c r="A4208" t="s">
        <v>35571</v>
      </c>
      <c r="B4208" t="s">
        <v>35572</v>
      </c>
      <c r="C4208" t="s">
        <v>60553</v>
      </c>
      <c r="D4208" t="s">
        <v>47873</v>
      </c>
    </row>
    <row r="4209" spans="1:4" x14ac:dyDescent="0.25">
      <c r="A4209" t="s">
        <v>19696</v>
      </c>
      <c r="B4209" t="s">
        <v>19697</v>
      </c>
      <c r="C4209"/>
      <c r="D4209" t="s">
        <v>47880</v>
      </c>
    </row>
    <row r="4210" spans="1:4" x14ac:dyDescent="0.25">
      <c r="A4210" t="s">
        <v>44059</v>
      </c>
      <c r="B4210" t="s">
        <v>44060</v>
      </c>
      <c r="C4210"/>
      <c r="D4210" t="s">
        <v>47880</v>
      </c>
    </row>
    <row r="4211" spans="1:4" x14ac:dyDescent="0.25">
      <c r="A4211" t="s">
        <v>24998</v>
      </c>
      <c r="B4211" t="s">
        <v>24999</v>
      </c>
      <c r="C4211" t="s">
        <v>56670</v>
      </c>
      <c r="D4211" t="s">
        <v>47873</v>
      </c>
    </row>
    <row r="4212" spans="1:4" x14ac:dyDescent="0.25">
      <c r="A4212" t="s">
        <v>4208</v>
      </c>
      <c r="B4212" t="s">
        <v>4209</v>
      </c>
      <c r="C4212" t="s">
        <v>49106</v>
      </c>
      <c r="D4212" t="s">
        <v>47873</v>
      </c>
    </row>
    <row r="4213" spans="1:4" x14ac:dyDescent="0.25">
      <c r="A4213" t="s">
        <v>21973</v>
      </c>
      <c r="B4213" t="s">
        <v>21974</v>
      </c>
      <c r="C4213" t="s">
        <v>55549</v>
      </c>
      <c r="D4213" t="s">
        <v>47873</v>
      </c>
    </row>
    <row r="4214" spans="1:4" x14ac:dyDescent="0.25">
      <c r="A4214" t="s">
        <v>2827</v>
      </c>
      <c r="B4214" t="s">
        <v>2828</v>
      </c>
      <c r="C4214" t="s">
        <v>48588</v>
      </c>
      <c r="D4214" t="s">
        <v>47873</v>
      </c>
    </row>
    <row r="4215" spans="1:4" x14ac:dyDescent="0.25">
      <c r="A4215" t="s">
        <v>9341</v>
      </c>
      <c r="B4215" t="s">
        <v>9342</v>
      </c>
      <c r="C4215" t="s">
        <v>50942</v>
      </c>
      <c r="D4215" t="s">
        <v>47873</v>
      </c>
    </row>
    <row r="4216" spans="1:4" x14ac:dyDescent="0.25">
      <c r="A4216" t="s">
        <v>42770</v>
      </c>
      <c r="B4216" t="s">
        <v>42771</v>
      </c>
      <c r="C4216" t="s">
        <v>63581</v>
      </c>
      <c r="D4216" t="s">
        <v>47873</v>
      </c>
    </row>
    <row r="4217" spans="1:4" x14ac:dyDescent="0.25">
      <c r="A4217" t="s">
        <v>32123</v>
      </c>
      <c r="B4217" t="s">
        <v>32124</v>
      </c>
      <c r="C4217" t="s">
        <v>59236</v>
      </c>
      <c r="D4217" t="s">
        <v>47873</v>
      </c>
    </row>
    <row r="4218" spans="1:4" x14ac:dyDescent="0.25">
      <c r="A4218" t="s">
        <v>41698</v>
      </c>
      <c r="B4218" t="s">
        <v>41699</v>
      </c>
      <c r="C4218" t="s">
        <v>63156</v>
      </c>
      <c r="D4218" t="s">
        <v>47873</v>
      </c>
    </row>
    <row r="4219" spans="1:4" x14ac:dyDescent="0.25">
      <c r="A4219" t="s">
        <v>1775</v>
      </c>
      <c r="B4219" t="s">
        <v>1776</v>
      </c>
      <c r="C4219" t="s">
        <v>48222</v>
      </c>
      <c r="D4219" t="s">
        <v>47873</v>
      </c>
    </row>
    <row r="4220" spans="1:4" x14ac:dyDescent="0.25">
      <c r="A4220" t="s">
        <v>11016</v>
      </c>
      <c r="B4220" t="s">
        <v>11017</v>
      </c>
      <c r="C4220" t="s">
        <v>51537</v>
      </c>
      <c r="D4220" t="s">
        <v>47873</v>
      </c>
    </row>
    <row r="4221" spans="1:4" x14ac:dyDescent="0.25">
      <c r="A4221" t="s">
        <v>28033</v>
      </c>
      <c r="B4221" t="s">
        <v>28034</v>
      </c>
      <c r="C4221" t="s">
        <v>57760</v>
      </c>
      <c r="D4221" t="s">
        <v>47873</v>
      </c>
    </row>
    <row r="4222" spans="1:4" x14ac:dyDescent="0.25">
      <c r="A4222" t="s">
        <v>27257</v>
      </c>
      <c r="B4222" t="s">
        <v>27258</v>
      </c>
      <c r="C4222" t="s">
        <v>57482</v>
      </c>
      <c r="D4222" t="s">
        <v>47873</v>
      </c>
    </row>
    <row r="4223" spans="1:4" x14ac:dyDescent="0.25">
      <c r="A4223" t="s">
        <v>29837</v>
      </c>
      <c r="B4223" t="s">
        <v>29838</v>
      </c>
      <c r="C4223" t="s">
        <v>58402</v>
      </c>
      <c r="D4223" t="s">
        <v>47873</v>
      </c>
    </row>
    <row r="4224" spans="1:4" x14ac:dyDescent="0.25">
      <c r="A4224" t="s">
        <v>45763</v>
      </c>
      <c r="B4224" t="s">
        <v>45764</v>
      </c>
      <c r="C4224" t="s">
        <v>64622</v>
      </c>
      <c r="D4224" t="s">
        <v>47873</v>
      </c>
    </row>
    <row r="4225" spans="1:4" x14ac:dyDescent="0.25">
      <c r="A4225" t="s">
        <v>37383</v>
      </c>
      <c r="B4225" t="s">
        <v>37384</v>
      </c>
      <c r="C4225" t="s">
        <v>61262</v>
      </c>
      <c r="D4225" t="s">
        <v>47873</v>
      </c>
    </row>
    <row r="4226" spans="1:4" x14ac:dyDescent="0.25">
      <c r="A4226" t="s">
        <v>18970</v>
      </c>
      <c r="B4226" t="s">
        <v>18971</v>
      </c>
      <c r="C4226" t="s">
        <v>54501</v>
      </c>
      <c r="D4226" t="s">
        <v>47873</v>
      </c>
    </row>
    <row r="4227" spans="1:4" x14ac:dyDescent="0.25">
      <c r="A4227" t="s">
        <v>27671</v>
      </c>
      <c r="B4227" t="s">
        <v>27672</v>
      </c>
      <c r="C4227" t="s">
        <v>57629</v>
      </c>
      <c r="D4227" t="s">
        <v>47873</v>
      </c>
    </row>
    <row r="4228" spans="1:4" x14ac:dyDescent="0.25">
      <c r="A4228" t="s">
        <v>40512</v>
      </c>
      <c r="B4228" t="s">
        <v>40513</v>
      </c>
      <c r="C4228" t="s">
        <v>62641</v>
      </c>
      <c r="D4228" t="s">
        <v>47873</v>
      </c>
    </row>
    <row r="4229" spans="1:4" x14ac:dyDescent="0.25">
      <c r="A4229" t="s">
        <v>41210</v>
      </c>
      <c r="B4229" t="s">
        <v>41211</v>
      </c>
      <c r="C4229" t="s">
        <v>62950</v>
      </c>
      <c r="D4229" t="s">
        <v>47873</v>
      </c>
    </row>
    <row r="4230" spans="1:4" x14ac:dyDescent="0.25">
      <c r="A4230" t="s">
        <v>16654</v>
      </c>
      <c r="B4230" t="s">
        <v>16655</v>
      </c>
      <c r="C4230" t="s">
        <v>53659</v>
      </c>
      <c r="D4230" t="s">
        <v>47873</v>
      </c>
    </row>
    <row r="4231" spans="1:4" x14ac:dyDescent="0.25">
      <c r="A4231" t="s">
        <v>37540</v>
      </c>
      <c r="B4231" t="s">
        <v>37541</v>
      </c>
      <c r="C4231" t="s">
        <v>61320</v>
      </c>
      <c r="D4231" t="s">
        <v>47873</v>
      </c>
    </row>
    <row r="4232" spans="1:4" x14ac:dyDescent="0.25">
      <c r="A4232" t="s">
        <v>21712</v>
      </c>
      <c r="B4232" t="s">
        <v>21713</v>
      </c>
      <c r="C4232" t="s">
        <v>55455</v>
      </c>
      <c r="D4232" t="s">
        <v>47873</v>
      </c>
    </row>
    <row r="4233" spans="1:4" x14ac:dyDescent="0.25">
      <c r="A4233" t="s">
        <v>24878</v>
      </c>
      <c r="B4233" t="s">
        <v>24879</v>
      </c>
      <c r="C4233" t="s">
        <v>56625</v>
      </c>
      <c r="D4233" t="s">
        <v>47873</v>
      </c>
    </row>
    <row r="4234" spans="1:4" x14ac:dyDescent="0.25">
      <c r="A4234" t="s">
        <v>47582</v>
      </c>
      <c r="B4234" t="s">
        <v>47583</v>
      </c>
      <c r="C4234" t="s">
        <v>65256</v>
      </c>
      <c r="D4234" t="s">
        <v>47873</v>
      </c>
    </row>
    <row r="4235" spans="1:4" x14ac:dyDescent="0.25">
      <c r="A4235" t="s">
        <v>13509</v>
      </c>
      <c r="B4235" t="s">
        <v>13510</v>
      </c>
      <c r="C4235" t="s">
        <v>52481</v>
      </c>
      <c r="D4235" t="s">
        <v>47873</v>
      </c>
    </row>
    <row r="4236" spans="1:4" x14ac:dyDescent="0.25">
      <c r="A4236" t="s">
        <v>40809</v>
      </c>
      <c r="B4236" t="s">
        <v>40810</v>
      </c>
      <c r="C4236" t="s">
        <v>62766</v>
      </c>
      <c r="D4236" t="s">
        <v>47873</v>
      </c>
    </row>
    <row r="4237" spans="1:4" x14ac:dyDescent="0.25">
      <c r="A4237" t="s">
        <v>47202</v>
      </c>
      <c r="B4237" t="s">
        <v>47203</v>
      </c>
      <c r="C4237" t="s">
        <v>65127</v>
      </c>
      <c r="D4237" t="s">
        <v>47873</v>
      </c>
    </row>
    <row r="4238" spans="1:4" x14ac:dyDescent="0.25">
      <c r="A4238" t="s">
        <v>45761</v>
      </c>
      <c r="B4238" t="s">
        <v>45762</v>
      </c>
      <c r="C4238" t="s">
        <v>64621</v>
      </c>
      <c r="D4238" t="s">
        <v>47873</v>
      </c>
    </row>
    <row r="4239" spans="1:4" x14ac:dyDescent="0.25">
      <c r="A4239" t="s">
        <v>31044</v>
      </c>
      <c r="B4239" t="s">
        <v>31045</v>
      </c>
      <c r="C4239" t="s">
        <v>58843</v>
      </c>
      <c r="D4239" t="s">
        <v>47873</v>
      </c>
    </row>
    <row r="4240" spans="1:4" x14ac:dyDescent="0.25">
      <c r="A4240" t="s">
        <v>14337</v>
      </c>
      <c r="B4240" t="s">
        <v>14338</v>
      </c>
      <c r="C4240" t="s">
        <v>52809</v>
      </c>
      <c r="D4240" t="s">
        <v>47873</v>
      </c>
    </row>
    <row r="4241" spans="1:4" x14ac:dyDescent="0.25">
      <c r="A4241" t="s">
        <v>40953</v>
      </c>
      <c r="B4241" t="s">
        <v>40954</v>
      </c>
      <c r="C4241" t="s">
        <v>62834</v>
      </c>
      <c r="D4241" t="s">
        <v>47873</v>
      </c>
    </row>
    <row r="4242" spans="1:4" x14ac:dyDescent="0.25">
      <c r="A4242" t="s">
        <v>4058</v>
      </c>
      <c r="B4242" t="s">
        <v>4059</v>
      </c>
      <c r="C4242" t="s">
        <v>49043</v>
      </c>
      <c r="D4242" t="s">
        <v>47873</v>
      </c>
    </row>
    <row r="4243" spans="1:4" x14ac:dyDescent="0.25">
      <c r="A4243" t="s">
        <v>7952</v>
      </c>
      <c r="B4243" t="s">
        <v>7953</v>
      </c>
      <c r="C4243" t="s">
        <v>50467</v>
      </c>
      <c r="D4243" t="s">
        <v>47873</v>
      </c>
    </row>
    <row r="4244" spans="1:4" x14ac:dyDescent="0.25">
      <c r="A4244" t="s">
        <v>23383</v>
      </c>
      <c r="B4244" t="s">
        <v>23384</v>
      </c>
      <c r="C4244" t="s">
        <v>56066</v>
      </c>
      <c r="D4244" t="s">
        <v>47873</v>
      </c>
    </row>
    <row r="4245" spans="1:4" x14ac:dyDescent="0.25">
      <c r="A4245" t="s">
        <v>36782</v>
      </c>
      <c r="B4245" t="s">
        <v>36783</v>
      </c>
      <c r="C4245" t="s">
        <v>61029</v>
      </c>
      <c r="D4245" t="s">
        <v>47873</v>
      </c>
    </row>
    <row r="4246" spans="1:4" x14ac:dyDescent="0.25">
      <c r="A4246" t="s">
        <v>43639</v>
      </c>
      <c r="B4246" t="s">
        <v>43640</v>
      </c>
      <c r="C4246" t="s">
        <v>63880</v>
      </c>
      <c r="D4246" t="s">
        <v>47873</v>
      </c>
    </row>
    <row r="4247" spans="1:4" x14ac:dyDescent="0.25">
      <c r="A4247" t="s">
        <v>30123</v>
      </c>
      <c r="B4247" t="s">
        <v>30124</v>
      </c>
      <c r="C4247" t="s">
        <v>58505</v>
      </c>
      <c r="D4247" t="s">
        <v>47873</v>
      </c>
    </row>
    <row r="4248" spans="1:4" x14ac:dyDescent="0.25">
      <c r="A4248" t="s">
        <v>26479</v>
      </c>
      <c r="B4248" t="s">
        <v>26480</v>
      </c>
      <c r="C4248" t="s">
        <v>57210</v>
      </c>
      <c r="D4248" t="s">
        <v>47873</v>
      </c>
    </row>
    <row r="4249" spans="1:4" x14ac:dyDescent="0.25">
      <c r="A4249" t="s">
        <v>22511</v>
      </c>
      <c r="B4249" t="s">
        <v>22512</v>
      </c>
      <c r="C4249" t="s">
        <v>55750</v>
      </c>
      <c r="D4249" t="s">
        <v>47873</v>
      </c>
    </row>
    <row r="4250" spans="1:4" x14ac:dyDescent="0.25">
      <c r="A4250" t="s">
        <v>18396</v>
      </c>
      <c r="B4250" t="s">
        <v>18397</v>
      </c>
      <c r="C4250" t="s">
        <v>54305</v>
      </c>
      <c r="D4250" t="s">
        <v>47873</v>
      </c>
    </row>
    <row r="4251" spans="1:4" x14ac:dyDescent="0.25">
      <c r="A4251" t="s">
        <v>26638</v>
      </c>
      <c r="B4251" t="s">
        <v>26639</v>
      </c>
      <c r="C4251" t="s">
        <v>57266</v>
      </c>
      <c r="D4251" t="s">
        <v>47873</v>
      </c>
    </row>
    <row r="4252" spans="1:4" x14ac:dyDescent="0.25">
      <c r="A4252" t="s">
        <v>35828</v>
      </c>
      <c r="B4252" t="s">
        <v>35829</v>
      </c>
      <c r="C4252"/>
      <c r="D4252" t="s">
        <v>47880</v>
      </c>
    </row>
    <row r="4253" spans="1:4" x14ac:dyDescent="0.25">
      <c r="A4253" t="s">
        <v>36719</v>
      </c>
      <c r="B4253" t="s">
        <v>36720</v>
      </c>
      <c r="C4253" t="s">
        <v>61005</v>
      </c>
      <c r="D4253" t="s">
        <v>47873</v>
      </c>
    </row>
    <row r="4254" spans="1:4" x14ac:dyDescent="0.25">
      <c r="A4254" t="s">
        <v>16384</v>
      </c>
      <c r="B4254" t="s">
        <v>16385</v>
      </c>
      <c r="C4254" t="s">
        <v>53554</v>
      </c>
      <c r="D4254" t="s">
        <v>47873</v>
      </c>
    </row>
    <row r="4255" spans="1:4" x14ac:dyDescent="0.25">
      <c r="A4255" t="s">
        <v>17726</v>
      </c>
      <c r="B4255" t="s">
        <v>17727</v>
      </c>
      <c r="C4255" t="s">
        <v>54049</v>
      </c>
      <c r="D4255" t="s">
        <v>47873</v>
      </c>
    </row>
    <row r="4256" spans="1:4" x14ac:dyDescent="0.25">
      <c r="A4256" t="s">
        <v>23044</v>
      </c>
      <c r="B4256" t="s">
        <v>23045</v>
      </c>
      <c r="C4256" t="s">
        <v>55949</v>
      </c>
      <c r="D4256" t="s">
        <v>47873</v>
      </c>
    </row>
    <row r="4257" spans="1:4" x14ac:dyDescent="0.25">
      <c r="A4257" t="s">
        <v>14910</v>
      </c>
      <c r="B4257" t="s">
        <v>14911</v>
      </c>
      <c r="C4257" t="s">
        <v>53013</v>
      </c>
      <c r="D4257" t="s">
        <v>47873</v>
      </c>
    </row>
    <row r="4258" spans="1:4" x14ac:dyDescent="0.25">
      <c r="A4258" t="s">
        <v>44734</v>
      </c>
      <c r="B4258" t="s">
        <v>44735</v>
      </c>
      <c r="C4258" t="s">
        <v>64262</v>
      </c>
      <c r="D4258" t="s">
        <v>47873</v>
      </c>
    </row>
    <row r="4259" spans="1:4" x14ac:dyDescent="0.25">
      <c r="A4259" t="s">
        <v>32331</v>
      </c>
      <c r="B4259" t="s">
        <v>32332</v>
      </c>
      <c r="C4259" t="s">
        <v>59313</v>
      </c>
      <c r="D4259" t="s">
        <v>47873</v>
      </c>
    </row>
    <row r="4260" spans="1:4" x14ac:dyDescent="0.25">
      <c r="A4260" t="s">
        <v>44742</v>
      </c>
      <c r="B4260" t="s">
        <v>44743</v>
      </c>
      <c r="C4260" t="s">
        <v>64266</v>
      </c>
      <c r="D4260" t="s">
        <v>47873</v>
      </c>
    </row>
    <row r="4261" spans="1:4" x14ac:dyDescent="0.25">
      <c r="A4261" t="s">
        <v>15896</v>
      </c>
      <c r="B4261" t="s">
        <v>15897</v>
      </c>
      <c r="C4261" t="s">
        <v>53376</v>
      </c>
      <c r="D4261" t="s">
        <v>47873</v>
      </c>
    </row>
    <row r="4262" spans="1:4" x14ac:dyDescent="0.25">
      <c r="A4262" t="s">
        <v>27675</v>
      </c>
      <c r="B4262" t="s">
        <v>27676</v>
      </c>
      <c r="C4262" t="s">
        <v>57631</v>
      </c>
      <c r="D4262" t="s">
        <v>47873</v>
      </c>
    </row>
    <row r="4263" spans="1:4" x14ac:dyDescent="0.25">
      <c r="A4263" t="s">
        <v>2170</v>
      </c>
      <c r="B4263" t="s">
        <v>2171</v>
      </c>
      <c r="C4263" t="s">
        <v>48358</v>
      </c>
      <c r="D4263" t="s">
        <v>47873</v>
      </c>
    </row>
    <row r="4264" spans="1:4" x14ac:dyDescent="0.25">
      <c r="A4264" t="s">
        <v>20654</v>
      </c>
      <c r="B4264" t="s">
        <v>20655</v>
      </c>
      <c r="C4264" t="s">
        <v>55070</v>
      </c>
      <c r="D4264" t="s">
        <v>47873</v>
      </c>
    </row>
    <row r="4265" spans="1:4" x14ac:dyDescent="0.25">
      <c r="A4265" t="s">
        <v>12561</v>
      </c>
      <c r="B4265" t="s">
        <v>12562</v>
      </c>
      <c r="C4265" t="s">
        <v>52117</v>
      </c>
      <c r="D4265" t="s">
        <v>47873</v>
      </c>
    </row>
    <row r="4266" spans="1:4" x14ac:dyDescent="0.25">
      <c r="A4266" t="s">
        <v>30454</v>
      </c>
      <c r="B4266" t="s">
        <v>30455</v>
      </c>
      <c r="C4266" t="s">
        <v>58622</v>
      </c>
      <c r="D4266" t="s">
        <v>47873</v>
      </c>
    </row>
    <row r="4267" spans="1:4" x14ac:dyDescent="0.25">
      <c r="A4267" t="s">
        <v>31710</v>
      </c>
      <c r="B4267" t="s">
        <v>31711</v>
      </c>
      <c r="C4267" t="s">
        <v>59082</v>
      </c>
      <c r="D4267" t="s">
        <v>47873</v>
      </c>
    </row>
    <row r="4268" spans="1:4" x14ac:dyDescent="0.25">
      <c r="A4268" t="s">
        <v>27536</v>
      </c>
      <c r="B4268" t="s">
        <v>27537</v>
      </c>
      <c r="C4268" t="s">
        <v>57584</v>
      </c>
      <c r="D4268" t="s">
        <v>47873</v>
      </c>
    </row>
    <row r="4269" spans="1:4" x14ac:dyDescent="0.25">
      <c r="A4269" t="s">
        <v>23446</v>
      </c>
      <c r="B4269" t="s">
        <v>23447</v>
      </c>
      <c r="C4269" t="s">
        <v>56091</v>
      </c>
      <c r="D4269" t="s">
        <v>47873</v>
      </c>
    </row>
    <row r="4270" spans="1:4" x14ac:dyDescent="0.25">
      <c r="A4270" t="s">
        <v>45228</v>
      </c>
      <c r="B4270" t="s">
        <v>45229</v>
      </c>
      <c r="C4270" t="s">
        <v>64439</v>
      </c>
      <c r="D4270" t="s">
        <v>47873</v>
      </c>
    </row>
    <row r="4271" spans="1:4" x14ac:dyDescent="0.25">
      <c r="A4271" t="s">
        <v>14386</v>
      </c>
      <c r="B4271" t="s">
        <v>14387</v>
      </c>
      <c r="C4271" t="s">
        <v>52830</v>
      </c>
      <c r="D4271" t="s">
        <v>47873</v>
      </c>
    </row>
    <row r="4272" spans="1:4" x14ac:dyDescent="0.25">
      <c r="A4272" t="s">
        <v>7785</v>
      </c>
      <c r="B4272" t="s">
        <v>7786</v>
      </c>
      <c r="C4272" t="s">
        <v>50396</v>
      </c>
      <c r="D4272" t="s">
        <v>47873</v>
      </c>
    </row>
    <row r="4273" spans="1:4" x14ac:dyDescent="0.25">
      <c r="A4273" t="s">
        <v>42554</v>
      </c>
      <c r="B4273" t="s">
        <v>42555</v>
      </c>
      <c r="C4273" t="s">
        <v>63504</v>
      </c>
      <c r="D4273" t="s">
        <v>47873</v>
      </c>
    </row>
    <row r="4274" spans="1:4" x14ac:dyDescent="0.25">
      <c r="A4274" t="s">
        <v>1476</v>
      </c>
      <c r="B4274" t="s">
        <v>1477</v>
      </c>
      <c r="C4274" t="s">
        <v>48123</v>
      </c>
      <c r="D4274" t="s">
        <v>47873</v>
      </c>
    </row>
    <row r="4275" spans="1:4" x14ac:dyDescent="0.25">
      <c r="A4275" t="s">
        <v>15524</v>
      </c>
      <c r="B4275" t="s">
        <v>15525</v>
      </c>
      <c r="C4275" t="s">
        <v>53243</v>
      </c>
      <c r="D4275" t="s">
        <v>47873</v>
      </c>
    </row>
    <row r="4276" spans="1:4" x14ac:dyDescent="0.25">
      <c r="A4276" t="s">
        <v>26006</v>
      </c>
      <c r="B4276" t="s">
        <v>26007</v>
      </c>
      <c r="C4276" t="s">
        <v>57048</v>
      </c>
      <c r="D4276" t="s">
        <v>47873</v>
      </c>
    </row>
    <row r="4277" spans="1:4" x14ac:dyDescent="0.25">
      <c r="A4277" t="s">
        <v>46671</v>
      </c>
      <c r="B4277" t="s">
        <v>46672</v>
      </c>
      <c r="C4277" t="s">
        <v>64942</v>
      </c>
      <c r="D4277" t="s">
        <v>47873</v>
      </c>
    </row>
    <row r="4278" spans="1:4" x14ac:dyDescent="0.25">
      <c r="A4278" t="s">
        <v>14223</v>
      </c>
      <c r="B4278" t="s">
        <v>14224</v>
      </c>
      <c r="C4278" t="s">
        <v>52763</v>
      </c>
      <c r="D4278" t="s">
        <v>47873</v>
      </c>
    </row>
    <row r="4279" spans="1:4" x14ac:dyDescent="0.25">
      <c r="A4279" t="s">
        <v>37643</v>
      </c>
      <c r="B4279" t="s">
        <v>37644</v>
      </c>
      <c r="C4279" t="s">
        <v>61360</v>
      </c>
      <c r="D4279" t="s">
        <v>47873</v>
      </c>
    </row>
    <row r="4280" spans="1:4" x14ac:dyDescent="0.25">
      <c r="A4280" t="s">
        <v>42784</v>
      </c>
      <c r="B4280" t="s">
        <v>42785</v>
      </c>
      <c r="C4280" t="s">
        <v>63588</v>
      </c>
      <c r="D4280" t="s">
        <v>47873</v>
      </c>
    </row>
    <row r="4281" spans="1:4" x14ac:dyDescent="0.25">
      <c r="A4281" t="s">
        <v>43859</v>
      </c>
      <c r="B4281" t="s">
        <v>43860</v>
      </c>
      <c r="C4281" t="s">
        <v>63958</v>
      </c>
      <c r="D4281" t="s">
        <v>47873</v>
      </c>
    </row>
    <row r="4282" spans="1:4" x14ac:dyDescent="0.25">
      <c r="A4282" t="s">
        <v>34923</v>
      </c>
      <c r="B4282" t="s">
        <v>34924</v>
      </c>
      <c r="C4282" t="s">
        <v>60303</v>
      </c>
      <c r="D4282" t="s">
        <v>47873</v>
      </c>
    </row>
    <row r="4283" spans="1:4" x14ac:dyDescent="0.25">
      <c r="A4283" t="s">
        <v>44687</v>
      </c>
      <c r="B4283" t="s">
        <v>44688</v>
      </c>
      <c r="C4283" t="s">
        <v>64239</v>
      </c>
      <c r="D4283" t="s">
        <v>47873</v>
      </c>
    </row>
    <row r="4284" spans="1:4" x14ac:dyDescent="0.25">
      <c r="A4284" t="s">
        <v>3631</v>
      </c>
      <c r="B4284" t="s">
        <v>3632</v>
      </c>
      <c r="C4284" t="s">
        <v>48878</v>
      </c>
      <c r="D4284" t="s">
        <v>47873</v>
      </c>
    </row>
    <row r="4285" spans="1:4" x14ac:dyDescent="0.25">
      <c r="A4285" t="s">
        <v>42462</v>
      </c>
      <c r="B4285" t="s">
        <v>42463</v>
      </c>
      <c r="C4285" t="s">
        <v>63470</v>
      </c>
      <c r="D4285" t="s">
        <v>47873</v>
      </c>
    </row>
    <row r="4286" spans="1:4" x14ac:dyDescent="0.25">
      <c r="A4286" t="s">
        <v>46450</v>
      </c>
      <c r="B4286" t="s">
        <v>46451</v>
      </c>
      <c r="C4286" t="s">
        <v>48134</v>
      </c>
      <c r="D4286" t="s">
        <v>47880</v>
      </c>
    </row>
    <row r="4287" spans="1:4" x14ac:dyDescent="0.25">
      <c r="A4287" t="s">
        <v>1509</v>
      </c>
      <c r="B4287" t="s">
        <v>1510</v>
      </c>
      <c r="C4287" t="s">
        <v>48134</v>
      </c>
      <c r="D4287" t="s">
        <v>47873</v>
      </c>
    </row>
    <row r="4288" spans="1:4" x14ac:dyDescent="0.25">
      <c r="A4288" t="s">
        <v>6989</v>
      </c>
      <c r="B4288" t="s">
        <v>6990</v>
      </c>
      <c r="C4288" t="s">
        <v>50102</v>
      </c>
      <c r="D4288" t="s">
        <v>47873</v>
      </c>
    </row>
    <row r="4289" spans="1:4" x14ac:dyDescent="0.25">
      <c r="A4289" t="s">
        <v>45676</v>
      </c>
      <c r="B4289" t="s">
        <v>45677</v>
      </c>
      <c r="C4289" t="s">
        <v>64592</v>
      </c>
      <c r="D4289" t="s">
        <v>47873</v>
      </c>
    </row>
    <row r="4290" spans="1:4" x14ac:dyDescent="0.25">
      <c r="A4290" t="s">
        <v>4144</v>
      </c>
      <c r="B4290" t="s">
        <v>4145</v>
      </c>
      <c r="C4290" t="s">
        <v>49081</v>
      </c>
      <c r="D4290" t="s">
        <v>47873</v>
      </c>
    </row>
    <row r="4291" spans="1:4" x14ac:dyDescent="0.25">
      <c r="A4291" t="s">
        <v>27500</v>
      </c>
      <c r="B4291" t="s">
        <v>27501</v>
      </c>
      <c r="C4291" t="s">
        <v>57570</v>
      </c>
      <c r="D4291" t="s">
        <v>47873</v>
      </c>
    </row>
    <row r="4292" spans="1:4" x14ac:dyDescent="0.25">
      <c r="A4292" t="s">
        <v>4158</v>
      </c>
      <c r="B4292" t="s">
        <v>4159</v>
      </c>
      <c r="C4292" t="s">
        <v>49087</v>
      </c>
      <c r="D4292" t="s">
        <v>47873</v>
      </c>
    </row>
    <row r="4293" spans="1:4" x14ac:dyDescent="0.25">
      <c r="A4293" t="s">
        <v>23090</v>
      </c>
      <c r="B4293" t="s">
        <v>23091</v>
      </c>
      <c r="C4293" t="s">
        <v>55965</v>
      </c>
      <c r="D4293" t="s">
        <v>47873</v>
      </c>
    </row>
    <row r="4294" spans="1:4" x14ac:dyDescent="0.25">
      <c r="A4294" t="s">
        <v>7864</v>
      </c>
      <c r="B4294" t="s">
        <v>7865</v>
      </c>
      <c r="C4294" t="s">
        <v>50428</v>
      </c>
      <c r="D4294" t="s">
        <v>47873</v>
      </c>
    </row>
    <row r="4295" spans="1:4" x14ac:dyDescent="0.25">
      <c r="A4295" t="s">
        <v>15451</v>
      </c>
      <c r="B4295" t="s">
        <v>15452</v>
      </c>
      <c r="C4295" t="s">
        <v>53214</v>
      </c>
      <c r="D4295" t="s">
        <v>47873</v>
      </c>
    </row>
    <row r="4296" spans="1:4" x14ac:dyDescent="0.25">
      <c r="A4296" t="s">
        <v>17043</v>
      </c>
      <c r="B4296" t="s">
        <v>17044</v>
      </c>
      <c r="C4296" t="s">
        <v>53799</v>
      </c>
      <c r="D4296" t="s">
        <v>47873</v>
      </c>
    </row>
    <row r="4297" spans="1:4" x14ac:dyDescent="0.25">
      <c r="A4297" t="s">
        <v>12685</v>
      </c>
      <c r="B4297" t="s">
        <v>12686</v>
      </c>
      <c r="C4297" t="s">
        <v>52158</v>
      </c>
      <c r="D4297" t="s">
        <v>47873</v>
      </c>
    </row>
    <row r="4298" spans="1:4" x14ac:dyDescent="0.25">
      <c r="A4298" t="s">
        <v>29281</v>
      </c>
      <c r="B4298" t="s">
        <v>29282</v>
      </c>
      <c r="C4298" t="s">
        <v>58208</v>
      </c>
      <c r="D4298" t="s">
        <v>47873</v>
      </c>
    </row>
    <row r="4299" spans="1:4" x14ac:dyDescent="0.25">
      <c r="A4299" t="s">
        <v>44403</v>
      </c>
      <c r="B4299" t="s">
        <v>44404</v>
      </c>
      <c r="C4299"/>
      <c r="D4299" t="s">
        <v>47880</v>
      </c>
    </row>
    <row r="4300" spans="1:4" x14ac:dyDescent="0.25">
      <c r="A4300" t="s">
        <v>11907</v>
      </c>
      <c r="B4300" t="s">
        <v>11908</v>
      </c>
      <c r="C4300" t="s">
        <v>51869</v>
      </c>
      <c r="D4300" t="s">
        <v>47873</v>
      </c>
    </row>
    <row r="4301" spans="1:4" x14ac:dyDescent="0.25">
      <c r="A4301" t="s">
        <v>19456</v>
      </c>
      <c r="B4301" t="s">
        <v>19457</v>
      </c>
      <c r="C4301" t="s">
        <v>54666</v>
      </c>
      <c r="D4301" t="s">
        <v>47873</v>
      </c>
    </row>
    <row r="4302" spans="1:4" x14ac:dyDescent="0.25">
      <c r="A4302" t="s">
        <v>44039</v>
      </c>
      <c r="B4302" t="s">
        <v>44040</v>
      </c>
      <c r="C4302" t="s">
        <v>64009</v>
      </c>
      <c r="D4302" t="s">
        <v>47873</v>
      </c>
    </row>
    <row r="4303" spans="1:4" x14ac:dyDescent="0.25">
      <c r="A4303" t="s">
        <v>6227</v>
      </c>
      <c r="B4303" t="s">
        <v>6228</v>
      </c>
      <c r="C4303" t="s">
        <v>49830</v>
      </c>
      <c r="D4303" t="s">
        <v>47873</v>
      </c>
    </row>
    <row r="4304" spans="1:4" x14ac:dyDescent="0.25">
      <c r="A4304" t="s">
        <v>43664</v>
      </c>
      <c r="B4304" t="s">
        <v>43665</v>
      </c>
      <c r="C4304" t="s">
        <v>63891</v>
      </c>
      <c r="D4304" t="s">
        <v>47873</v>
      </c>
    </row>
    <row r="4305" spans="1:4" x14ac:dyDescent="0.25">
      <c r="A4305" t="s">
        <v>5159</v>
      </c>
      <c r="B4305" t="s">
        <v>5160</v>
      </c>
      <c r="C4305" t="s">
        <v>49457</v>
      </c>
      <c r="D4305" t="s">
        <v>47873</v>
      </c>
    </row>
    <row r="4306" spans="1:4" x14ac:dyDescent="0.25">
      <c r="A4306" t="s">
        <v>44041</v>
      </c>
      <c r="B4306" t="s">
        <v>44042</v>
      </c>
      <c r="C4306" t="s">
        <v>64010</v>
      </c>
      <c r="D4306" t="s">
        <v>47873</v>
      </c>
    </row>
    <row r="4307" spans="1:4" x14ac:dyDescent="0.25">
      <c r="A4307" t="s">
        <v>3775</v>
      </c>
      <c r="B4307" t="s">
        <v>3776</v>
      </c>
      <c r="C4307" t="s">
        <v>48929</v>
      </c>
      <c r="D4307" t="s">
        <v>47873</v>
      </c>
    </row>
    <row r="4308" spans="1:4" x14ac:dyDescent="0.25">
      <c r="A4308" t="s">
        <v>25234</v>
      </c>
      <c r="B4308" t="s">
        <v>25235</v>
      </c>
      <c r="C4308" t="s">
        <v>56757</v>
      </c>
      <c r="D4308" t="s">
        <v>47873</v>
      </c>
    </row>
    <row r="4309" spans="1:4" x14ac:dyDescent="0.25">
      <c r="A4309" t="s">
        <v>2434</v>
      </c>
      <c r="B4309" t="s">
        <v>2435</v>
      </c>
      <c r="C4309" t="s">
        <v>48445</v>
      </c>
      <c r="D4309" t="s">
        <v>47873</v>
      </c>
    </row>
    <row r="4310" spans="1:4" x14ac:dyDescent="0.25">
      <c r="A4310" t="s">
        <v>6845</v>
      </c>
      <c r="B4310" t="s">
        <v>6846</v>
      </c>
      <c r="C4310" t="s">
        <v>50052</v>
      </c>
      <c r="D4310" t="s">
        <v>47873</v>
      </c>
    </row>
    <row r="4311" spans="1:4" x14ac:dyDescent="0.25">
      <c r="A4311" t="s">
        <v>3882</v>
      </c>
      <c r="B4311" t="s">
        <v>3883</v>
      </c>
      <c r="C4311" t="s">
        <v>48969</v>
      </c>
      <c r="D4311" t="s">
        <v>47873</v>
      </c>
    </row>
    <row r="4312" spans="1:4" x14ac:dyDescent="0.25">
      <c r="A4312" t="s">
        <v>7469</v>
      </c>
      <c r="B4312" t="s">
        <v>7470</v>
      </c>
      <c r="C4312" t="s">
        <v>50278</v>
      </c>
      <c r="D4312" t="s">
        <v>47873</v>
      </c>
    </row>
    <row r="4313" spans="1:4" x14ac:dyDescent="0.25">
      <c r="A4313" t="s">
        <v>22983</v>
      </c>
      <c r="B4313" t="s">
        <v>22984</v>
      </c>
      <c r="C4313" t="s">
        <v>55925</v>
      </c>
      <c r="D4313" t="s">
        <v>47873</v>
      </c>
    </row>
    <row r="4314" spans="1:4" x14ac:dyDescent="0.25">
      <c r="A4314" t="s">
        <v>35469</v>
      </c>
      <c r="B4314" t="s">
        <v>35470</v>
      </c>
      <c r="C4314" t="s">
        <v>60514</v>
      </c>
      <c r="D4314" t="s">
        <v>47873</v>
      </c>
    </row>
    <row r="4315" spans="1:4" x14ac:dyDescent="0.25">
      <c r="A4315" t="s">
        <v>1384</v>
      </c>
      <c r="B4315" t="s">
        <v>1385</v>
      </c>
      <c r="C4315" t="s">
        <v>48091</v>
      </c>
      <c r="D4315" t="s">
        <v>47873</v>
      </c>
    </row>
    <row r="4316" spans="1:4" x14ac:dyDescent="0.25">
      <c r="A4316" t="s">
        <v>12822</v>
      </c>
      <c r="B4316" t="s">
        <v>12823</v>
      </c>
      <c r="C4316" t="s">
        <v>52214</v>
      </c>
      <c r="D4316" t="s">
        <v>47873</v>
      </c>
    </row>
    <row r="4317" spans="1:4" x14ac:dyDescent="0.25">
      <c r="A4317" t="s">
        <v>36185</v>
      </c>
      <c r="B4317" t="s">
        <v>36186</v>
      </c>
      <c r="C4317" t="s">
        <v>60791</v>
      </c>
      <c r="D4317" t="s">
        <v>47873</v>
      </c>
    </row>
    <row r="4318" spans="1:4" x14ac:dyDescent="0.25">
      <c r="A4318" t="s">
        <v>29477</v>
      </c>
      <c r="B4318" t="s">
        <v>29478</v>
      </c>
      <c r="C4318" t="s">
        <v>58281</v>
      </c>
      <c r="D4318" t="s">
        <v>47873</v>
      </c>
    </row>
    <row r="4319" spans="1:4" x14ac:dyDescent="0.25">
      <c r="A4319" t="s">
        <v>42893</v>
      </c>
      <c r="B4319" t="s">
        <v>42894</v>
      </c>
      <c r="C4319" t="s">
        <v>63628</v>
      </c>
      <c r="D4319" t="s">
        <v>47873</v>
      </c>
    </row>
    <row r="4320" spans="1:4" x14ac:dyDescent="0.25">
      <c r="A4320" t="s">
        <v>41562</v>
      </c>
      <c r="B4320" t="s">
        <v>41563</v>
      </c>
      <c r="C4320" t="s">
        <v>63099</v>
      </c>
      <c r="D4320" t="s">
        <v>47873</v>
      </c>
    </row>
    <row r="4321" spans="1:4" x14ac:dyDescent="0.25">
      <c r="A4321" t="s">
        <v>27959</v>
      </c>
      <c r="B4321" t="s">
        <v>27960</v>
      </c>
      <c r="C4321" t="s">
        <v>57735</v>
      </c>
      <c r="D4321" t="s">
        <v>47873</v>
      </c>
    </row>
    <row r="4322" spans="1:4" x14ac:dyDescent="0.25">
      <c r="A4322" t="s">
        <v>3178</v>
      </c>
      <c r="B4322" t="s">
        <v>3179</v>
      </c>
      <c r="C4322" t="s">
        <v>48709</v>
      </c>
      <c r="D4322" t="s">
        <v>47873</v>
      </c>
    </row>
    <row r="4323" spans="1:4" x14ac:dyDescent="0.25">
      <c r="A4323" t="s">
        <v>39849</v>
      </c>
      <c r="B4323" t="s">
        <v>39850</v>
      </c>
      <c r="C4323" t="s">
        <v>62334</v>
      </c>
      <c r="D4323" t="s">
        <v>47873</v>
      </c>
    </row>
    <row r="4324" spans="1:4" x14ac:dyDescent="0.25">
      <c r="A4324" t="s">
        <v>35755</v>
      </c>
      <c r="B4324" t="s">
        <v>35756</v>
      </c>
      <c r="C4324" t="s">
        <v>60622</v>
      </c>
      <c r="D4324" t="s">
        <v>47873</v>
      </c>
    </row>
    <row r="4325" spans="1:4" x14ac:dyDescent="0.25">
      <c r="A4325" t="s">
        <v>18241</v>
      </c>
      <c r="B4325" t="s">
        <v>18242</v>
      </c>
      <c r="C4325" t="s">
        <v>54242</v>
      </c>
      <c r="D4325" t="s">
        <v>47873</v>
      </c>
    </row>
    <row r="4326" spans="1:4" x14ac:dyDescent="0.25">
      <c r="A4326" t="s">
        <v>41033</v>
      </c>
      <c r="B4326" t="s">
        <v>41034</v>
      </c>
      <c r="C4326" t="s">
        <v>62872</v>
      </c>
      <c r="D4326" t="s">
        <v>47873</v>
      </c>
    </row>
    <row r="4327" spans="1:4" x14ac:dyDescent="0.25">
      <c r="A4327" t="s">
        <v>26681</v>
      </c>
      <c r="B4327" t="s">
        <v>26682</v>
      </c>
      <c r="C4327" t="s">
        <v>57283</v>
      </c>
      <c r="D4327" t="s">
        <v>47873</v>
      </c>
    </row>
    <row r="4328" spans="1:4" x14ac:dyDescent="0.25">
      <c r="A4328" t="s">
        <v>16876</v>
      </c>
      <c r="B4328" t="s">
        <v>16877</v>
      </c>
      <c r="C4328" t="s">
        <v>53744</v>
      </c>
      <c r="D4328" t="s">
        <v>47873</v>
      </c>
    </row>
    <row r="4329" spans="1:4" x14ac:dyDescent="0.25">
      <c r="A4329" t="s">
        <v>17625</v>
      </c>
      <c r="B4329" t="s">
        <v>17626</v>
      </c>
      <c r="C4329" t="s">
        <v>54012</v>
      </c>
      <c r="D4329" t="s">
        <v>47873</v>
      </c>
    </row>
    <row r="4330" spans="1:4" x14ac:dyDescent="0.25">
      <c r="A4330" t="s">
        <v>33061</v>
      </c>
      <c r="B4330" t="s">
        <v>33062</v>
      </c>
      <c r="C4330" t="s">
        <v>59592</v>
      </c>
      <c r="D4330" t="s">
        <v>47873</v>
      </c>
    </row>
    <row r="4331" spans="1:4" x14ac:dyDescent="0.25">
      <c r="A4331" t="s">
        <v>11741</v>
      </c>
      <c r="B4331" t="s">
        <v>11742</v>
      </c>
      <c r="C4331" t="s">
        <v>51802</v>
      </c>
      <c r="D4331" t="s">
        <v>47873</v>
      </c>
    </row>
    <row r="4332" spans="1:4" x14ac:dyDescent="0.25">
      <c r="A4332" t="s">
        <v>31544</v>
      </c>
      <c r="B4332" t="s">
        <v>31545</v>
      </c>
      <c r="C4332" t="s">
        <v>59018</v>
      </c>
      <c r="D4332" t="s">
        <v>47873</v>
      </c>
    </row>
    <row r="4333" spans="1:4" x14ac:dyDescent="0.25">
      <c r="A4333" t="s">
        <v>22109</v>
      </c>
      <c r="B4333" t="s">
        <v>22110</v>
      </c>
      <c r="C4333" t="s">
        <v>55599</v>
      </c>
      <c r="D4333" t="s">
        <v>47873</v>
      </c>
    </row>
    <row r="4334" spans="1:4" x14ac:dyDescent="0.25">
      <c r="A4334" t="s">
        <v>24691</v>
      </c>
      <c r="B4334" t="s">
        <v>24692</v>
      </c>
      <c r="C4334" t="s">
        <v>56551</v>
      </c>
      <c r="D4334" t="s">
        <v>47873</v>
      </c>
    </row>
    <row r="4335" spans="1:4" x14ac:dyDescent="0.25">
      <c r="A4335" t="s">
        <v>4501</v>
      </c>
      <c r="B4335" t="s">
        <v>4502</v>
      </c>
      <c r="C4335" t="s">
        <v>49210</v>
      </c>
      <c r="D4335" t="s">
        <v>47873</v>
      </c>
    </row>
    <row r="4336" spans="1:4" x14ac:dyDescent="0.25">
      <c r="A4336" t="s">
        <v>26500</v>
      </c>
      <c r="B4336" t="s">
        <v>26501</v>
      </c>
      <c r="C4336" t="s">
        <v>57219</v>
      </c>
      <c r="D4336" t="s">
        <v>47873</v>
      </c>
    </row>
    <row r="4337" spans="1:4" x14ac:dyDescent="0.25">
      <c r="A4337" t="s">
        <v>33957</v>
      </c>
      <c r="B4337" t="s">
        <v>33958</v>
      </c>
      <c r="C4337" t="s">
        <v>59941</v>
      </c>
      <c r="D4337" t="s">
        <v>47873</v>
      </c>
    </row>
    <row r="4338" spans="1:4" x14ac:dyDescent="0.25">
      <c r="A4338" t="s">
        <v>13452</v>
      </c>
      <c r="B4338" t="s">
        <v>13453</v>
      </c>
      <c r="C4338" t="s">
        <v>52456</v>
      </c>
      <c r="D4338" t="s">
        <v>47873</v>
      </c>
    </row>
    <row r="4339" spans="1:4" x14ac:dyDescent="0.25">
      <c r="A4339" t="s">
        <v>5051</v>
      </c>
      <c r="B4339" t="s">
        <v>5052</v>
      </c>
      <c r="C4339" t="s">
        <v>49413</v>
      </c>
      <c r="D4339" t="s">
        <v>47873</v>
      </c>
    </row>
    <row r="4340" spans="1:4" x14ac:dyDescent="0.25">
      <c r="A4340" t="s">
        <v>24031</v>
      </c>
      <c r="B4340" t="s">
        <v>24032</v>
      </c>
      <c r="C4340" t="s">
        <v>56315</v>
      </c>
      <c r="D4340" t="s">
        <v>47873</v>
      </c>
    </row>
    <row r="4341" spans="1:4" x14ac:dyDescent="0.25">
      <c r="A4341" t="s">
        <v>42417</v>
      </c>
      <c r="B4341" t="s">
        <v>42418</v>
      </c>
      <c r="C4341" t="s">
        <v>63455</v>
      </c>
      <c r="D4341" t="s">
        <v>47873</v>
      </c>
    </row>
    <row r="4342" spans="1:4" x14ac:dyDescent="0.25">
      <c r="A4342" t="s">
        <v>32006</v>
      </c>
      <c r="B4342" t="s">
        <v>32007</v>
      </c>
      <c r="C4342" t="s">
        <v>59193</v>
      </c>
      <c r="D4342" t="s">
        <v>47873</v>
      </c>
    </row>
    <row r="4343" spans="1:4" x14ac:dyDescent="0.25">
      <c r="A4343" t="s">
        <v>42285</v>
      </c>
      <c r="B4343" t="s">
        <v>42286</v>
      </c>
      <c r="C4343" t="s">
        <v>63409</v>
      </c>
      <c r="D4343" t="s">
        <v>47873</v>
      </c>
    </row>
    <row r="4344" spans="1:4" x14ac:dyDescent="0.25">
      <c r="A4344" t="s">
        <v>11262</v>
      </c>
      <c r="B4344" t="s">
        <v>11263</v>
      </c>
      <c r="C4344" t="s">
        <v>51627</v>
      </c>
      <c r="D4344" t="s">
        <v>47873</v>
      </c>
    </row>
    <row r="4345" spans="1:4" x14ac:dyDescent="0.25">
      <c r="A4345" t="s">
        <v>19200</v>
      </c>
      <c r="B4345" t="s">
        <v>19201</v>
      </c>
      <c r="C4345" t="s">
        <v>54575</v>
      </c>
      <c r="D4345" t="s">
        <v>47873</v>
      </c>
    </row>
    <row r="4346" spans="1:4" x14ac:dyDescent="0.25">
      <c r="A4346" t="s">
        <v>18323</v>
      </c>
      <c r="B4346" t="s">
        <v>18324</v>
      </c>
      <c r="C4346" t="s">
        <v>54278</v>
      </c>
      <c r="D4346" t="s">
        <v>47873</v>
      </c>
    </row>
    <row r="4347" spans="1:4" x14ac:dyDescent="0.25">
      <c r="A4347" t="s">
        <v>12410</v>
      </c>
      <c r="B4347" t="s">
        <v>12411</v>
      </c>
      <c r="C4347" t="s">
        <v>52055</v>
      </c>
      <c r="D4347" t="s">
        <v>47873</v>
      </c>
    </row>
    <row r="4348" spans="1:4" x14ac:dyDescent="0.25">
      <c r="A4348" t="s">
        <v>34001</v>
      </c>
      <c r="B4348" t="s">
        <v>34002</v>
      </c>
      <c r="C4348" t="s">
        <v>59957</v>
      </c>
      <c r="D4348" t="s">
        <v>47873</v>
      </c>
    </row>
    <row r="4349" spans="1:4" x14ac:dyDescent="0.25">
      <c r="A4349" t="s">
        <v>3837</v>
      </c>
      <c r="B4349" t="s">
        <v>3838</v>
      </c>
      <c r="C4349" t="s">
        <v>48953</v>
      </c>
      <c r="D4349" t="s">
        <v>47873</v>
      </c>
    </row>
    <row r="4350" spans="1:4" x14ac:dyDescent="0.25">
      <c r="A4350" t="s">
        <v>43526</v>
      </c>
      <c r="B4350" t="s">
        <v>43527</v>
      </c>
      <c r="C4350" t="s">
        <v>63845</v>
      </c>
      <c r="D4350" t="s">
        <v>47873</v>
      </c>
    </row>
    <row r="4351" spans="1:4" x14ac:dyDescent="0.25">
      <c r="A4351" t="s">
        <v>31003</v>
      </c>
      <c r="B4351" t="s">
        <v>31004</v>
      </c>
      <c r="C4351" t="s">
        <v>58824</v>
      </c>
      <c r="D4351" t="s">
        <v>47873</v>
      </c>
    </row>
    <row r="4352" spans="1:4" x14ac:dyDescent="0.25">
      <c r="A4352" t="s">
        <v>7027</v>
      </c>
      <c r="B4352" t="s">
        <v>7028</v>
      </c>
      <c r="C4352" t="s">
        <v>50114</v>
      </c>
      <c r="D4352" t="s">
        <v>47873</v>
      </c>
    </row>
    <row r="4353" spans="1:4" x14ac:dyDescent="0.25">
      <c r="A4353" t="s">
        <v>3589</v>
      </c>
      <c r="B4353" t="s">
        <v>3590</v>
      </c>
      <c r="C4353" t="s">
        <v>48863</v>
      </c>
      <c r="D4353" t="s">
        <v>47873</v>
      </c>
    </row>
    <row r="4354" spans="1:4" x14ac:dyDescent="0.25">
      <c r="A4354" t="s">
        <v>10276</v>
      </c>
      <c r="B4354" t="s">
        <v>10277</v>
      </c>
      <c r="C4354" t="s">
        <v>51281</v>
      </c>
      <c r="D4354" t="s">
        <v>47873</v>
      </c>
    </row>
    <row r="4355" spans="1:4" x14ac:dyDescent="0.25">
      <c r="A4355" t="s">
        <v>45815</v>
      </c>
      <c r="B4355" t="s">
        <v>45816</v>
      </c>
      <c r="C4355" t="s">
        <v>64637</v>
      </c>
      <c r="D4355" t="s">
        <v>47873</v>
      </c>
    </row>
    <row r="4356" spans="1:4" x14ac:dyDescent="0.25">
      <c r="A4356" t="s">
        <v>5449</v>
      </c>
      <c r="B4356" t="s">
        <v>5450</v>
      </c>
      <c r="C4356" t="s">
        <v>49557</v>
      </c>
      <c r="D4356" t="s">
        <v>47873</v>
      </c>
    </row>
    <row r="4357" spans="1:4" x14ac:dyDescent="0.25">
      <c r="A4357" t="s">
        <v>12297</v>
      </c>
      <c r="B4357" t="s">
        <v>12298</v>
      </c>
      <c r="C4357" t="s">
        <v>52012</v>
      </c>
      <c r="D4357" t="s">
        <v>47873</v>
      </c>
    </row>
    <row r="4358" spans="1:4" x14ac:dyDescent="0.25">
      <c r="A4358" t="s">
        <v>14302</v>
      </c>
      <c r="B4358" t="s">
        <v>14303</v>
      </c>
      <c r="C4358" t="s">
        <v>52794</v>
      </c>
      <c r="D4358" t="s">
        <v>47873</v>
      </c>
    </row>
    <row r="4359" spans="1:4" x14ac:dyDescent="0.25">
      <c r="A4359" t="s">
        <v>14471</v>
      </c>
      <c r="B4359" t="s">
        <v>14472</v>
      </c>
      <c r="C4359" t="s">
        <v>52866</v>
      </c>
      <c r="D4359" t="s">
        <v>47873</v>
      </c>
    </row>
    <row r="4360" spans="1:4" x14ac:dyDescent="0.25">
      <c r="A4360" t="s">
        <v>10511</v>
      </c>
      <c r="B4360" t="s">
        <v>10512</v>
      </c>
      <c r="C4360"/>
      <c r="D4360" t="s">
        <v>47880</v>
      </c>
    </row>
    <row r="4361" spans="1:4" x14ac:dyDescent="0.25">
      <c r="A4361" t="s">
        <v>24963</v>
      </c>
      <c r="B4361" t="s">
        <v>24964</v>
      </c>
      <c r="C4361" t="s">
        <v>56655</v>
      </c>
      <c r="D4361" t="s">
        <v>47873</v>
      </c>
    </row>
    <row r="4362" spans="1:4" x14ac:dyDescent="0.25">
      <c r="A4362" t="s">
        <v>10505</v>
      </c>
      <c r="B4362" t="s">
        <v>10506</v>
      </c>
      <c r="C4362" t="s">
        <v>51352</v>
      </c>
      <c r="D4362" t="s">
        <v>47873</v>
      </c>
    </row>
    <row r="4363" spans="1:4" x14ac:dyDescent="0.25">
      <c r="A4363" t="s">
        <v>15594</v>
      </c>
      <c r="B4363" t="s">
        <v>15595</v>
      </c>
      <c r="C4363" t="s">
        <v>53267</v>
      </c>
      <c r="D4363" t="s">
        <v>47873</v>
      </c>
    </row>
    <row r="4364" spans="1:4" x14ac:dyDescent="0.25">
      <c r="A4364" t="s">
        <v>21328</v>
      </c>
      <c r="B4364" t="s">
        <v>21329</v>
      </c>
      <c r="C4364"/>
      <c r="D4364" t="s">
        <v>47880</v>
      </c>
    </row>
    <row r="4365" spans="1:4" x14ac:dyDescent="0.25">
      <c r="A4365" t="s">
        <v>11022</v>
      </c>
      <c r="B4365" t="s">
        <v>11023</v>
      </c>
      <c r="C4365"/>
      <c r="D4365" t="s">
        <v>47880</v>
      </c>
    </row>
    <row r="4366" spans="1:4" x14ac:dyDescent="0.25">
      <c r="A4366" t="s">
        <v>34057</v>
      </c>
      <c r="B4366" t="s">
        <v>34058</v>
      </c>
      <c r="C4366" t="s">
        <v>59978</v>
      </c>
      <c r="D4366" t="s">
        <v>47873</v>
      </c>
    </row>
    <row r="4367" spans="1:4" x14ac:dyDescent="0.25">
      <c r="A4367" t="s">
        <v>20325</v>
      </c>
      <c r="B4367" t="s">
        <v>20326</v>
      </c>
      <c r="C4367" t="s">
        <v>54966</v>
      </c>
      <c r="D4367" t="s">
        <v>47873</v>
      </c>
    </row>
    <row r="4368" spans="1:4" x14ac:dyDescent="0.25">
      <c r="A4368" t="s">
        <v>25253</v>
      </c>
      <c r="B4368" t="s">
        <v>25254</v>
      </c>
      <c r="C4368" t="s">
        <v>56765</v>
      </c>
      <c r="D4368" t="s">
        <v>47873</v>
      </c>
    </row>
    <row r="4369" spans="1:4" x14ac:dyDescent="0.25">
      <c r="A4369" t="s">
        <v>10679</v>
      </c>
      <c r="B4369" t="s">
        <v>10680</v>
      </c>
      <c r="C4369" t="s">
        <v>51417</v>
      </c>
      <c r="D4369" t="s">
        <v>47873</v>
      </c>
    </row>
    <row r="4370" spans="1:4" x14ac:dyDescent="0.25">
      <c r="A4370" t="s">
        <v>46038</v>
      </c>
      <c r="B4370" t="s">
        <v>46039</v>
      </c>
      <c r="C4370" t="s">
        <v>64720</v>
      </c>
      <c r="D4370" t="s">
        <v>47873</v>
      </c>
    </row>
    <row r="4371" spans="1:4" x14ac:dyDescent="0.25">
      <c r="A4371" t="s">
        <v>5416</v>
      </c>
      <c r="B4371" t="s">
        <v>5417</v>
      </c>
      <c r="C4371" t="s">
        <v>49549</v>
      </c>
      <c r="D4371" t="s">
        <v>47873</v>
      </c>
    </row>
    <row r="4372" spans="1:4" x14ac:dyDescent="0.25">
      <c r="A4372" t="s">
        <v>33901</v>
      </c>
      <c r="B4372" t="s">
        <v>33902</v>
      </c>
      <c r="C4372" t="s">
        <v>59921</v>
      </c>
      <c r="D4372" t="s">
        <v>47873</v>
      </c>
    </row>
    <row r="4373" spans="1:4" x14ac:dyDescent="0.25">
      <c r="A4373" t="s">
        <v>40121</v>
      </c>
      <c r="B4373" t="s">
        <v>40122</v>
      </c>
      <c r="C4373" t="s">
        <v>62464</v>
      </c>
      <c r="D4373" t="s">
        <v>47873</v>
      </c>
    </row>
    <row r="4374" spans="1:4" x14ac:dyDescent="0.25">
      <c r="A4374" t="s">
        <v>29053</v>
      </c>
      <c r="B4374" t="s">
        <v>29054</v>
      </c>
      <c r="C4374" t="s">
        <v>58124</v>
      </c>
      <c r="D4374" t="s">
        <v>47873</v>
      </c>
    </row>
    <row r="4375" spans="1:4" x14ac:dyDescent="0.25">
      <c r="A4375" t="s">
        <v>13507</v>
      </c>
      <c r="B4375" t="s">
        <v>13508</v>
      </c>
      <c r="C4375" t="s">
        <v>52480</v>
      </c>
      <c r="D4375" t="s">
        <v>47873</v>
      </c>
    </row>
    <row r="4376" spans="1:4" x14ac:dyDescent="0.25">
      <c r="A4376" t="s">
        <v>4429</v>
      </c>
      <c r="B4376" t="s">
        <v>4430</v>
      </c>
      <c r="C4376" t="s">
        <v>49186</v>
      </c>
      <c r="D4376" t="s">
        <v>47873</v>
      </c>
    </row>
    <row r="4377" spans="1:4" x14ac:dyDescent="0.25">
      <c r="A4377" t="s">
        <v>44599</v>
      </c>
      <c r="B4377" t="s">
        <v>4430</v>
      </c>
      <c r="C4377" t="s">
        <v>64207</v>
      </c>
      <c r="D4377" t="s">
        <v>47873</v>
      </c>
    </row>
    <row r="4378" spans="1:4" x14ac:dyDescent="0.25">
      <c r="A4378" t="s">
        <v>45627</v>
      </c>
      <c r="B4378" t="s">
        <v>45628</v>
      </c>
      <c r="C4378" t="s">
        <v>64574</v>
      </c>
      <c r="D4378" t="s">
        <v>47873</v>
      </c>
    </row>
    <row r="4379" spans="1:4" x14ac:dyDescent="0.25">
      <c r="A4379" t="s">
        <v>44385</v>
      </c>
      <c r="B4379" t="s">
        <v>44386</v>
      </c>
      <c r="C4379" t="s">
        <v>64133</v>
      </c>
      <c r="D4379" t="s">
        <v>47873</v>
      </c>
    </row>
    <row r="4380" spans="1:4" x14ac:dyDescent="0.25">
      <c r="A4380" t="s">
        <v>33053</v>
      </c>
      <c r="B4380" t="s">
        <v>33054</v>
      </c>
      <c r="C4380" t="s">
        <v>59588</v>
      </c>
      <c r="D4380" t="s">
        <v>47873</v>
      </c>
    </row>
    <row r="4381" spans="1:4" x14ac:dyDescent="0.25">
      <c r="A4381" t="s">
        <v>44106</v>
      </c>
      <c r="B4381" t="s">
        <v>44107</v>
      </c>
      <c r="C4381" t="s">
        <v>64035</v>
      </c>
      <c r="D4381" t="s">
        <v>47873</v>
      </c>
    </row>
    <row r="4382" spans="1:4" x14ac:dyDescent="0.25">
      <c r="A4382" t="s">
        <v>39895</v>
      </c>
      <c r="B4382" t="s">
        <v>39896</v>
      </c>
      <c r="C4382" t="s">
        <v>62356</v>
      </c>
      <c r="D4382" t="s">
        <v>47873</v>
      </c>
    </row>
    <row r="4383" spans="1:4" x14ac:dyDescent="0.25">
      <c r="A4383" t="s">
        <v>4148</v>
      </c>
      <c r="B4383" t="s">
        <v>4149</v>
      </c>
      <c r="C4383" t="s">
        <v>49083</v>
      </c>
      <c r="D4383" t="s">
        <v>47873</v>
      </c>
    </row>
    <row r="4384" spans="1:4" x14ac:dyDescent="0.25">
      <c r="A4384" t="s">
        <v>23289</v>
      </c>
      <c r="B4384" t="s">
        <v>23290</v>
      </c>
      <c r="C4384" t="s">
        <v>56033</v>
      </c>
      <c r="D4384" t="s">
        <v>47873</v>
      </c>
    </row>
    <row r="4385" spans="1:4" x14ac:dyDescent="0.25">
      <c r="A4385" t="s">
        <v>20223</v>
      </c>
      <c r="B4385" t="s">
        <v>20224</v>
      </c>
      <c r="C4385" t="s">
        <v>54932</v>
      </c>
      <c r="D4385" t="s">
        <v>47873</v>
      </c>
    </row>
    <row r="4386" spans="1:4" x14ac:dyDescent="0.25">
      <c r="A4386" t="s">
        <v>15638</v>
      </c>
      <c r="B4386" t="s">
        <v>15639</v>
      </c>
      <c r="C4386" t="s">
        <v>53282</v>
      </c>
      <c r="D4386" t="s">
        <v>47873</v>
      </c>
    </row>
    <row r="4387" spans="1:4" x14ac:dyDescent="0.25">
      <c r="A4387" t="s">
        <v>11805</v>
      </c>
      <c r="B4387" t="s">
        <v>11806</v>
      </c>
      <c r="C4387" t="s">
        <v>51829</v>
      </c>
      <c r="D4387" t="s">
        <v>47873</v>
      </c>
    </row>
    <row r="4388" spans="1:4" x14ac:dyDescent="0.25">
      <c r="A4388" t="s">
        <v>15976</v>
      </c>
      <c r="B4388" t="s">
        <v>15977</v>
      </c>
      <c r="C4388" t="s">
        <v>53404</v>
      </c>
      <c r="D4388" t="s">
        <v>47873</v>
      </c>
    </row>
    <row r="4389" spans="1:4" x14ac:dyDescent="0.25">
      <c r="A4389" t="s">
        <v>11403</v>
      </c>
      <c r="B4389" t="s">
        <v>11404</v>
      </c>
      <c r="C4389" t="s">
        <v>51674</v>
      </c>
      <c r="D4389" t="s">
        <v>47873</v>
      </c>
    </row>
    <row r="4390" spans="1:4" x14ac:dyDescent="0.25">
      <c r="A4390" t="s">
        <v>4513</v>
      </c>
      <c r="B4390" t="s">
        <v>4514</v>
      </c>
      <c r="C4390" t="s">
        <v>49215</v>
      </c>
      <c r="D4390" t="s">
        <v>47873</v>
      </c>
    </row>
    <row r="4391" spans="1:4" x14ac:dyDescent="0.25">
      <c r="A4391" t="s">
        <v>10833</v>
      </c>
      <c r="B4391" t="s">
        <v>10834</v>
      </c>
      <c r="C4391" t="s">
        <v>51471</v>
      </c>
      <c r="D4391" t="s">
        <v>47873</v>
      </c>
    </row>
    <row r="4392" spans="1:4" x14ac:dyDescent="0.25">
      <c r="A4392" t="s">
        <v>15262</v>
      </c>
      <c r="B4392" t="s">
        <v>15263</v>
      </c>
      <c r="C4392" t="s">
        <v>53147</v>
      </c>
      <c r="D4392" t="s">
        <v>47873</v>
      </c>
    </row>
    <row r="4393" spans="1:4" x14ac:dyDescent="0.25">
      <c r="A4393" t="s">
        <v>10067</v>
      </c>
      <c r="B4393" t="s">
        <v>10068</v>
      </c>
      <c r="C4393"/>
      <c r="D4393" t="s">
        <v>47880</v>
      </c>
    </row>
    <row r="4394" spans="1:4" x14ac:dyDescent="0.25">
      <c r="A4394" t="s">
        <v>30689</v>
      </c>
      <c r="B4394" t="s">
        <v>30690</v>
      </c>
      <c r="C4394" t="s">
        <v>58709</v>
      </c>
      <c r="D4394" t="s">
        <v>47873</v>
      </c>
    </row>
    <row r="4395" spans="1:4" x14ac:dyDescent="0.25">
      <c r="A4395" t="s">
        <v>33787</v>
      </c>
      <c r="B4395" t="s">
        <v>33788</v>
      </c>
      <c r="C4395" t="s">
        <v>59879</v>
      </c>
      <c r="D4395" t="s">
        <v>47873</v>
      </c>
    </row>
    <row r="4396" spans="1:4" x14ac:dyDescent="0.25">
      <c r="A4396" t="s">
        <v>18215</v>
      </c>
      <c r="B4396" t="s">
        <v>18216</v>
      </c>
      <c r="C4396" t="s">
        <v>54230</v>
      </c>
      <c r="D4396" t="s">
        <v>47873</v>
      </c>
    </row>
    <row r="4397" spans="1:4" x14ac:dyDescent="0.25">
      <c r="A4397" t="s">
        <v>47625</v>
      </c>
      <c r="B4397" t="s">
        <v>47626</v>
      </c>
      <c r="C4397" t="s">
        <v>65271</v>
      </c>
      <c r="D4397" t="s">
        <v>47873</v>
      </c>
    </row>
    <row r="4398" spans="1:4" x14ac:dyDescent="0.25">
      <c r="A4398" t="s">
        <v>34403</v>
      </c>
      <c r="B4398" t="s">
        <v>34404</v>
      </c>
      <c r="C4398" t="s">
        <v>60107</v>
      </c>
      <c r="D4398" t="s">
        <v>47873</v>
      </c>
    </row>
    <row r="4399" spans="1:4" x14ac:dyDescent="0.25">
      <c r="A4399" t="s">
        <v>1080</v>
      </c>
      <c r="B4399" t="s">
        <v>1081</v>
      </c>
      <c r="C4399" t="s">
        <v>47982</v>
      </c>
      <c r="D4399" t="s">
        <v>47873</v>
      </c>
    </row>
    <row r="4400" spans="1:4" x14ac:dyDescent="0.25">
      <c r="A4400" t="s">
        <v>18576</v>
      </c>
      <c r="B4400" t="s">
        <v>18577</v>
      </c>
      <c r="C4400"/>
      <c r="D4400" t="s">
        <v>47880</v>
      </c>
    </row>
    <row r="4401" spans="1:4" x14ac:dyDescent="0.25">
      <c r="A4401" t="s">
        <v>39865</v>
      </c>
      <c r="B4401" t="s">
        <v>39866</v>
      </c>
      <c r="C4401" t="s">
        <v>62342</v>
      </c>
      <c r="D4401" t="s">
        <v>47873</v>
      </c>
    </row>
    <row r="4402" spans="1:4" x14ac:dyDescent="0.25">
      <c r="A4402" t="s">
        <v>22792</v>
      </c>
      <c r="B4402" t="s">
        <v>22793</v>
      </c>
      <c r="C4402"/>
      <c r="D4402" t="s">
        <v>47880</v>
      </c>
    </row>
    <row r="4403" spans="1:4" x14ac:dyDescent="0.25">
      <c r="A4403" t="s">
        <v>22794</v>
      </c>
      <c r="B4403" t="s">
        <v>22795</v>
      </c>
      <c r="C4403"/>
      <c r="D4403" t="s">
        <v>47880</v>
      </c>
    </row>
    <row r="4404" spans="1:4" x14ac:dyDescent="0.25">
      <c r="A4404" t="s">
        <v>27147</v>
      </c>
      <c r="B4404" t="s">
        <v>22795</v>
      </c>
      <c r="C4404"/>
      <c r="D4404" t="s">
        <v>47880</v>
      </c>
    </row>
    <row r="4405" spans="1:4" x14ac:dyDescent="0.25">
      <c r="A4405" t="s">
        <v>40281</v>
      </c>
      <c r="B4405" t="s">
        <v>40282</v>
      </c>
      <c r="C4405" t="s">
        <v>62535</v>
      </c>
      <c r="D4405" t="s">
        <v>47873</v>
      </c>
    </row>
    <row r="4406" spans="1:4" x14ac:dyDescent="0.25">
      <c r="A4406" t="s">
        <v>44217</v>
      </c>
      <c r="B4406" t="s">
        <v>44218</v>
      </c>
      <c r="C4406" t="s">
        <v>64075</v>
      </c>
      <c r="D4406" t="s">
        <v>47873</v>
      </c>
    </row>
    <row r="4407" spans="1:4" x14ac:dyDescent="0.25">
      <c r="A4407" t="s">
        <v>1366</v>
      </c>
      <c r="B4407" t="s">
        <v>1367</v>
      </c>
      <c r="C4407" t="s">
        <v>48082</v>
      </c>
      <c r="D4407" t="s">
        <v>47873</v>
      </c>
    </row>
    <row r="4408" spans="1:4" x14ac:dyDescent="0.25">
      <c r="A4408" t="s">
        <v>44484</v>
      </c>
      <c r="B4408" t="s">
        <v>44485</v>
      </c>
      <c r="C4408" t="s">
        <v>64166</v>
      </c>
      <c r="D4408" t="s">
        <v>47873</v>
      </c>
    </row>
    <row r="4409" spans="1:4" x14ac:dyDescent="0.25">
      <c r="A4409" t="s">
        <v>21259</v>
      </c>
      <c r="B4409" t="s">
        <v>21260</v>
      </c>
      <c r="C4409" t="s">
        <v>55295</v>
      </c>
      <c r="D4409" t="s">
        <v>47873</v>
      </c>
    </row>
    <row r="4410" spans="1:4" x14ac:dyDescent="0.25">
      <c r="A4410" t="s">
        <v>47314</v>
      </c>
      <c r="B4410" t="s">
        <v>47315</v>
      </c>
      <c r="C4410"/>
      <c r="D4410" t="s">
        <v>47880</v>
      </c>
    </row>
    <row r="4411" spans="1:4" x14ac:dyDescent="0.25">
      <c r="A4411" t="s">
        <v>24556</v>
      </c>
      <c r="B4411" t="s">
        <v>24557</v>
      </c>
      <c r="C4411" t="s">
        <v>56504</v>
      </c>
      <c r="D4411" t="s">
        <v>47873</v>
      </c>
    </row>
    <row r="4412" spans="1:4" x14ac:dyDescent="0.25">
      <c r="A4412" t="s">
        <v>34705</v>
      </c>
      <c r="B4412" t="s">
        <v>34706</v>
      </c>
      <c r="C4412"/>
      <c r="D4412" t="s">
        <v>47880</v>
      </c>
    </row>
    <row r="4413" spans="1:4" x14ac:dyDescent="0.25">
      <c r="A4413" t="s">
        <v>16932</v>
      </c>
      <c r="B4413" t="s">
        <v>16933</v>
      </c>
      <c r="C4413" t="s">
        <v>53766</v>
      </c>
      <c r="D4413" t="s">
        <v>47873</v>
      </c>
    </row>
    <row r="4414" spans="1:4" x14ac:dyDescent="0.25">
      <c r="A4414" t="s">
        <v>4334</v>
      </c>
      <c r="B4414" t="s">
        <v>4335</v>
      </c>
      <c r="C4414" t="s">
        <v>49152</v>
      </c>
      <c r="D4414" t="s">
        <v>47873</v>
      </c>
    </row>
    <row r="4415" spans="1:4" x14ac:dyDescent="0.25">
      <c r="A4415" t="s">
        <v>10326</v>
      </c>
      <c r="B4415" t="s">
        <v>10327</v>
      </c>
      <c r="C4415" t="s">
        <v>51296</v>
      </c>
      <c r="D4415" t="s">
        <v>47873</v>
      </c>
    </row>
    <row r="4416" spans="1:4" x14ac:dyDescent="0.25">
      <c r="A4416" t="s">
        <v>35063</v>
      </c>
      <c r="B4416" t="s">
        <v>35064</v>
      </c>
      <c r="C4416" t="s">
        <v>60358</v>
      </c>
      <c r="D4416" t="s">
        <v>47873</v>
      </c>
    </row>
    <row r="4417" spans="1:4" x14ac:dyDescent="0.25">
      <c r="A4417" t="s">
        <v>12634</v>
      </c>
      <c r="B4417" t="s">
        <v>12635</v>
      </c>
      <c r="C4417" t="s">
        <v>52139</v>
      </c>
      <c r="D4417" t="s">
        <v>47873</v>
      </c>
    </row>
    <row r="4418" spans="1:4" x14ac:dyDescent="0.25">
      <c r="A4418" t="s">
        <v>42219</v>
      </c>
      <c r="B4418" t="s">
        <v>42220</v>
      </c>
      <c r="C4418" t="s">
        <v>63386</v>
      </c>
      <c r="D4418" t="s">
        <v>47873</v>
      </c>
    </row>
    <row r="4419" spans="1:4" x14ac:dyDescent="0.25">
      <c r="A4419" t="s">
        <v>47460</v>
      </c>
      <c r="B4419" t="s">
        <v>47461</v>
      </c>
      <c r="C4419" t="s">
        <v>65216</v>
      </c>
      <c r="D4419" t="s">
        <v>47873</v>
      </c>
    </row>
    <row r="4420" spans="1:4" x14ac:dyDescent="0.25">
      <c r="A4420" t="s">
        <v>41906</v>
      </c>
      <c r="B4420" t="s">
        <v>41907</v>
      </c>
      <c r="C4420" t="s">
        <v>54211</v>
      </c>
      <c r="D4420" t="s">
        <v>47873</v>
      </c>
    </row>
    <row r="4421" spans="1:4" x14ac:dyDescent="0.25">
      <c r="A4421" t="s">
        <v>15485</v>
      </c>
      <c r="B4421" t="s">
        <v>15486</v>
      </c>
      <c r="C4421" t="s">
        <v>53226</v>
      </c>
      <c r="D4421" t="s">
        <v>47873</v>
      </c>
    </row>
    <row r="4422" spans="1:4" x14ac:dyDescent="0.25">
      <c r="A4422" t="s">
        <v>45832</v>
      </c>
      <c r="B4422" t="s">
        <v>45833</v>
      </c>
      <c r="C4422" t="s">
        <v>64645</v>
      </c>
      <c r="D4422" t="s">
        <v>47873</v>
      </c>
    </row>
    <row r="4423" spans="1:4" x14ac:dyDescent="0.25">
      <c r="A4423" t="s">
        <v>3001</v>
      </c>
      <c r="B4423" t="s">
        <v>3002</v>
      </c>
      <c r="C4423" t="s">
        <v>48644</v>
      </c>
      <c r="D4423" t="s">
        <v>47873</v>
      </c>
    </row>
    <row r="4424" spans="1:4" x14ac:dyDescent="0.25">
      <c r="A4424" t="s">
        <v>35547</v>
      </c>
      <c r="B4424" t="s">
        <v>35548</v>
      </c>
      <c r="C4424" t="s">
        <v>60544</v>
      </c>
      <c r="D4424" t="s">
        <v>47873</v>
      </c>
    </row>
    <row r="4425" spans="1:4" x14ac:dyDescent="0.25">
      <c r="A4425" t="s">
        <v>18446</v>
      </c>
      <c r="B4425" t="s">
        <v>18447</v>
      </c>
      <c r="C4425" t="s">
        <v>54321</v>
      </c>
      <c r="D4425" t="s">
        <v>47873</v>
      </c>
    </row>
    <row r="4426" spans="1:4" x14ac:dyDescent="0.25">
      <c r="A4426" t="s">
        <v>42115</v>
      </c>
      <c r="B4426" t="s">
        <v>42116</v>
      </c>
      <c r="C4426" t="s">
        <v>63348</v>
      </c>
      <c r="D4426" t="s">
        <v>47873</v>
      </c>
    </row>
    <row r="4427" spans="1:4" x14ac:dyDescent="0.25">
      <c r="A4427" t="s">
        <v>10693</v>
      </c>
      <c r="B4427" t="s">
        <v>10694</v>
      </c>
      <c r="C4427" t="s">
        <v>51422</v>
      </c>
      <c r="D4427" t="s">
        <v>47873</v>
      </c>
    </row>
    <row r="4428" spans="1:4" x14ac:dyDescent="0.25">
      <c r="A4428" t="s">
        <v>8157</v>
      </c>
      <c r="B4428" t="s">
        <v>8158</v>
      </c>
      <c r="C4428" t="s">
        <v>50537</v>
      </c>
      <c r="D4428" t="s">
        <v>47873</v>
      </c>
    </row>
    <row r="4429" spans="1:4" x14ac:dyDescent="0.25">
      <c r="A4429" t="s">
        <v>4154</v>
      </c>
      <c r="B4429" t="s">
        <v>4155</v>
      </c>
      <c r="C4429" t="s">
        <v>49085</v>
      </c>
      <c r="D4429" t="s">
        <v>47873</v>
      </c>
    </row>
    <row r="4430" spans="1:4" x14ac:dyDescent="0.25">
      <c r="A4430" t="s">
        <v>2771</v>
      </c>
      <c r="B4430" t="s">
        <v>2772</v>
      </c>
      <c r="C4430" t="s">
        <v>48565</v>
      </c>
      <c r="D4430" t="s">
        <v>47873</v>
      </c>
    </row>
    <row r="4431" spans="1:4" x14ac:dyDescent="0.25">
      <c r="A4431" t="s">
        <v>16576</v>
      </c>
      <c r="B4431" t="s">
        <v>16577</v>
      </c>
      <c r="C4431" t="s">
        <v>53632</v>
      </c>
      <c r="D4431" t="s">
        <v>47873</v>
      </c>
    </row>
    <row r="4432" spans="1:4" x14ac:dyDescent="0.25">
      <c r="A4432" t="s">
        <v>5218</v>
      </c>
      <c r="B4432" t="s">
        <v>5219</v>
      </c>
      <c r="C4432" t="s">
        <v>49480</v>
      </c>
      <c r="D4432" t="s">
        <v>47873</v>
      </c>
    </row>
    <row r="4433" spans="1:4" x14ac:dyDescent="0.25">
      <c r="A4433" t="s">
        <v>1344</v>
      </c>
      <c r="B4433" t="s">
        <v>1345</v>
      </c>
      <c r="C4433" t="s">
        <v>48074</v>
      </c>
      <c r="D4433" t="s">
        <v>47873</v>
      </c>
    </row>
    <row r="4434" spans="1:4" x14ac:dyDescent="0.25">
      <c r="A4434" t="s">
        <v>47083</v>
      </c>
      <c r="B4434" t="s">
        <v>47084</v>
      </c>
      <c r="C4434"/>
      <c r="D4434" t="s">
        <v>47880</v>
      </c>
    </row>
    <row r="4435" spans="1:4" x14ac:dyDescent="0.25">
      <c r="A4435" t="s">
        <v>28009</v>
      </c>
      <c r="B4435" t="s">
        <v>28010</v>
      </c>
      <c r="C4435"/>
      <c r="D4435" t="s">
        <v>47880</v>
      </c>
    </row>
    <row r="4436" spans="1:4" x14ac:dyDescent="0.25">
      <c r="A4436" t="s">
        <v>4020</v>
      </c>
      <c r="B4436" t="s">
        <v>4021</v>
      </c>
      <c r="C4436" t="s">
        <v>49029</v>
      </c>
      <c r="D4436" t="s">
        <v>47873</v>
      </c>
    </row>
    <row r="4437" spans="1:4" x14ac:dyDescent="0.25">
      <c r="A4437" t="s">
        <v>22022</v>
      </c>
      <c r="B4437" t="s">
        <v>22023</v>
      </c>
      <c r="C4437" t="s">
        <v>55567</v>
      </c>
      <c r="D4437" t="s">
        <v>47873</v>
      </c>
    </row>
    <row r="4438" spans="1:4" x14ac:dyDescent="0.25">
      <c r="A4438" t="s">
        <v>21403</v>
      </c>
      <c r="B4438" t="s">
        <v>21404</v>
      </c>
      <c r="C4438" t="s">
        <v>55350</v>
      </c>
      <c r="D4438" t="s">
        <v>47873</v>
      </c>
    </row>
    <row r="4439" spans="1:4" x14ac:dyDescent="0.25">
      <c r="A4439" t="s">
        <v>28518</v>
      </c>
      <c r="B4439" t="s">
        <v>28519</v>
      </c>
      <c r="C4439" t="s">
        <v>57933</v>
      </c>
      <c r="D4439" t="s">
        <v>47873</v>
      </c>
    </row>
    <row r="4440" spans="1:4" x14ac:dyDescent="0.25">
      <c r="A4440" t="s">
        <v>8665</v>
      </c>
      <c r="B4440" t="s">
        <v>8666</v>
      </c>
      <c r="C4440" t="s">
        <v>50700</v>
      </c>
      <c r="D4440" t="s">
        <v>47873</v>
      </c>
    </row>
    <row r="4441" spans="1:4" x14ac:dyDescent="0.25">
      <c r="A4441" t="s">
        <v>8211</v>
      </c>
      <c r="B4441" t="s">
        <v>8212</v>
      </c>
      <c r="C4441" t="s">
        <v>50557</v>
      </c>
      <c r="D4441" t="s">
        <v>47873</v>
      </c>
    </row>
    <row r="4442" spans="1:4" x14ac:dyDescent="0.25">
      <c r="A4442" t="s">
        <v>21855</v>
      </c>
      <c r="B4442" t="s">
        <v>21856</v>
      </c>
      <c r="C4442" t="s">
        <v>55508</v>
      </c>
      <c r="D4442" t="s">
        <v>47873</v>
      </c>
    </row>
    <row r="4443" spans="1:4" x14ac:dyDescent="0.25">
      <c r="A4443" t="s">
        <v>2454</v>
      </c>
      <c r="B4443" t="s">
        <v>2455</v>
      </c>
      <c r="C4443" t="s">
        <v>48454</v>
      </c>
      <c r="D4443" t="s">
        <v>47873</v>
      </c>
    </row>
    <row r="4444" spans="1:4" x14ac:dyDescent="0.25">
      <c r="A4444" t="s">
        <v>4818</v>
      </c>
      <c r="B4444" t="s">
        <v>4819</v>
      </c>
      <c r="C4444" t="s">
        <v>49328</v>
      </c>
      <c r="D4444" t="s">
        <v>47873</v>
      </c>
    </row>
    <row r="4445" spans="1:4" x14ac:dyDescent="0.25">
      <c r="A4445" t="s">
        <v>4405</v>
      </c>
      <c r="B4445" t="s">
        <v>4406</v>
      </c>
      <c r="C4445" t="s">
        <v>49180</v>
      </c>
      <c r="D4445" t="s">
        <v>47873</v>
      </c>
    </row>
    <row r="4446" spans="1:4" x14ac:dyDescent="0.25">
      <c r="A4446" t="s">
        <v>15238</v>
      </c>
      <c r="B4446" t="s">
        <v>15239</v>
      </c>
      <c r="C4446" t="s">
        <v>53137</v>
      </c>
      <c r="D4446" t="s">
        <v>47873</v>
      </c>
    </row>
    <row r="4447" spans="1:4" x14ac:dyDescent="0.25">
      <c r="A4447" t="s">
        <v>3970</v>
      </c>
      <c r="B4447" t="s">
        <v>3971</v>
      </c>
      <c r="C4447" t="s">
        <v>49008</v>
      </c>
      <c r="D4447" t="s">
        <v>47873</v>
      </c>
    </row>
    <row r="4448" spans="1:4" x14ac:dyDescent="0.25">
      <c r="A4448" t="s">
        <v>41279</v>
      </c>
      <c r="B4448" t="s">
        <v>41280</v>
      </c>
      <c r="C4448" t="s">
        <v>62979</v>
      </c>
      <c r="D4448" t="s">
        <v>47873</v>
      </c>
    </row>
    <row r="4449" spans="1:4" x14ac:dyDescent="0.25">
      <c r="A4449" t="s">
        <v>41385</v>
      </c>
      <c r="B4449" t="s">
        <v>41280</v>
      </c>
      <c r="C4449" t="s">
        <v>62979</v>
      </c>
      <c r="D4449" t="s">
        <v>47873</v>
      </c>
    </row>
    <row r="4450" spans="1:4" x14ac:dyDescent="0.25">
      <c r="A4450" t="s">
        <v>24918</v>
      </c>
      <c r="B4450" t="s">
        <v>24919</v>
      </c>
      <c r="C4450" t="s">
        <v>56641</v>
      </c>
      <c r="D4450" t="s">
        <v>47873</v>
      </c>
    </row>
    <row r="4451" spans="1:4" x14ac:dyDescent="0.25">
      <c r="A4451" t="s">
        <v>22012</v>
      </c>
      <c r="B4451" t="s">
        <v>22013</v>
      </c>
      <c r="C4451" t="s">
        <v>55562</v>
      </c>
      <c r="D4451" t="s">
        <v>47873</v>
      </c>
    </row>
    <row r="4452" spans="1:4" x14ac:dyDescent="0.25">
      <c r="A4452" t="s">
        <v>12213</v>
      </c>
      <c r="B4452" t="s">
        <v>12214</v>
      </c>
      <c r="C4452" t="s">
        <v>51978</v>
      </c>
      <c r="D4452" t="s">
        <v>47873</v>
      </c>
    </row>
    <row r="4453" spans="1:4" x14ac:dyDescent="0.25">
      <c r="A4453" t="s">
        <v>17025</v>
      </c>
      <c r="B4453" t="s">
        <v>17026</v>
      </c>
      <c r="C4453" t="s">
        <v>53795</v>
      </c>
      <c r="D4453" t="s">
        <v>47873</v>
      </c>
    </row>
    <row r="4454" spans="1:4" x14ac:dyDescent="0.25">
      <c r="A4454" t="s">
        <v>40067</v>
      </c>
      <c r="B4454" t="s">
        <v>17026</v>
      </c>
      <c r="C4454" t="s">
        <v>62436</v>
      </c>
      <c r="D4454" t="s">
        <v>47873</v>
      </c>
    </row>
    <row r="4455" spans="1:4" x14ac:dyDescent="0.25">
      <c r="A4455" t="s">
        <v>46981</v>
      </c>
      <c r="B4455" t="s">
        <v>46982</v>
      </c>
      <c r="C4455" t="s">
        <v>65047</v>
      </c>
      <c r="D4455" t="s">
        <v>47873</v>
      </c>
    </row>
    <row r="4456" spans="1:4" x14ac:dyDescent="0.25">
      <c r="A4456" t="s">
        <v>21805</v>
      </c>
      <c r="B4456" t="s">
        <v>21806</v>
      </c>
      <c r="C4456" t="s">
        <v>55488</v>
      </c>
      <c r="D4456" t="s">
        <v>47873</v>
      </c>
    </row>
    <row r="4457" spans="1:4" x14ac:dyDescent="0.25">
      <c r="A4457" t="s">
        <v>15081</v>
      </c>
      <c r="B4457" t="s">
        <v>15082</v>
      </c>
      <c r="C4457" t="s">
        <v>53080</v>
      </c>
      <c r="D4457" t="s">
        <v>47873</v>
      </c>
    </row>
    <row r="4458" spans="1:4" x14ac:dyDescent="0.25">
      <c r="A4458" t="s">
        <v>43916</v>
      </c>
      <c r="B4458" t="s">
        <v>43917</v>
      </c>
      <c r="C4458" t="s">
        <v>63971</v>
      </c>
      <c r="D4458" t="s">
        <v>47873</v>
      </c>
    </row>
    <row r="4459" spans="1:4" x14ac:dyDescent="0.25">
      <c r="A4459" t="s">
        <v>17708</v>
      </c>
      <c r="B4459" t="s">
        <v>17709</v>
      </c>
      <c r="C4459" t="s">
        <v>54042</v>
      </c>
      <c r="D4459" t="s">
        <v>47873</v>
      </c>
    </row>
    <row r="4460" spans="1:4" x14ac:dyDescent="0.25">
      <c r="A4460" t="s">
        <v>14015</v>
      </c>
      <c r="B4460" t="s">
        <v>14016</v>
      </c>
      <c r="C4460" t="s">
        <v>52674</v>
      </c>
      <c r="D4460" t="s">
        <v>47873</v>
      </c>
    </row>
    <row r="4461" spans="1:4" x14ac:dyDescent="0.25">
      <c r="A4461" t="s">
        <v>16159</v>
      </c>
      <c r="B4461" t="s">
        <v>16160</v>
      </c>
      <c r="C4461" t="s">
        <v>53469</v>
      </c>
      <c r="D4461" t="s">
        <v>47873</v>
      </c>
    </row>
    <row r="4462" spans="1:4" x14ac:dyDescent="0.25">
      <c r="A4462" t="s">
        <v>41204</v>
      </c>
      <c r="B4462" t="s">
        <v>41205</v>
      </c>
      <c r="C4462" t="s">
        <v>62948</v>
      </c>
      <c r="D4462" t="s">
        <v>47873</v>
      </c>
    </row>
    <row r="4463" spans="1:4" x14ac:dyDescent="0.25">
      <c r="A4463" t="s">
        <v>15402</v>
      </c>
      <c r="B4463" t="s">
        <v>15403</v>
      </c>
      <c r="C4463" t="s">
        <v>53197</v>
      </c>
      <c r="D4463" t="s">
        <v>47873</v>
      </c>
    </row>
    <row r="4464" spans="1:4" x14ac:dyDescent="0.25">
      <c r="A4464" t="s">
        <v>24493</v>
      </c>
      <c r="B4464" t="s">
        <v>24494</v>
      </c>
      <c r="C4464"/>
      <c r="D4464" t="s">
        <v>47880</v>
      </c>
    </row>
    <row r="4465" spans="1:4" x14ac:dyDescent="0.25">
      <c r="A4465" t="s">
        <v>37071</v>
      </c>
      <c r="B4465" t="s">
        <v>37072</v>
      </c>
      <c r="C4465" t="s">
        <v>61148</v>
      </c>
      <c r="D4465" t="s">
        <v>47873</v>
      </c>
    </row>
    <row r="4466" spans="1:4" x14ac:dyDescent="0.25">
      <c r="A4466" t="s">
        <v>32895</v>
      </c>
      <c r="B4466" t="s">
        <v>32896</v>
      </c>
      <c r="C4466" t="s">
        <v>59535</v>
      </c>
      <c r="D4466" t="s">
        <v>47873</v>
      </c>
    </row>
    <row r="4467" spans="1:4" x14ac:dyDescent="0.25">
      <c r="A4467" t="s">
        <v>31810</v>
      </c>
      <c r="B4467" t="s">
        <v>31811</v>
      </c>
      <c r="C4467" t="s">
        <v>59116</v>
      </c>
      <c r="D4467" t="s">
        <v>47873</v>
      </c>
    </row>
    <row r="4468" spans="1:4" x14ac:dyDescent="0.25">
      <c r="A4468" t="s">
        <v>23828</v>
      </c>
      <c r="B4468" t="s">
        <v>23829</v>
      </c>
      <c r="C4468" t="s">
        <v>56244</v>
      </c>
      <c r="D4468" t="s">
        <v>47873</v>
      </c>
    </row>
    <row r="4469" spans="1:4" x14ac:dyDescent="0.25">
      <c r="A4469" t="s">
        <v>33597</v>
      </c>
      <c r="B4469" t="s">
        <v>33598</v>
      </c>
      <c r="C4469" t="s">
        <v>59807</v>
      </c>
      <c r="D4469" t="s">
        <v>47873</v>
      </c>
    </row>
    <row r="4470" spans="1:4" x14ac:dyDescent="0.25">
      <c r="A4470" t="s">
        <v>30734</v>
      </c>
      <c r="B4470" t="s">
        <v>30735</v>
      </c>
      <c r="C4470" t="s">
        <v>58724</v>
      </c>
      <c r="D4470" t="s">
        <v>47873</v>
      </c>
    </row>
    <row r="4471" spans="1:4" x14ac:dyDescent="0.25">
      <c r="A4471" t="s">
        <v>31394</v>
      </c>
      <c r="B4471" t="s">
        <v>31395</v>
      </c>
      <c r="C4471" t="s">
        <v>58967</v>
      </c>
      <c r="D4471" t="s">
        <v>47873</v>
      </c>
    </row>
    <row r="4472" spans="1:4" x14ac:dyDescent="0.25">
      <c r="A4472" t="s">
        <v>23064</v>
      </c>
      <c r="B4472" t="s">
        <v>23065</v>
      </c>
      <c r="C4472" t="s">
        <v>55957</v>
      </c>
      <c r="D4472" t="s">
        <v>47873</v>
      </c>
    </row>
    <row r="4473" spans="1:4" x14ac:dyDescent="0.25">
      <c r="A4473" t="s">
        <v>15158</v>
      </c>
      <c r="B4473" t="s">
        <v>15159</v>
      </c>
      <c r="C4473" t="s">
        <v>53110</v>
      </c>
      <c r="D4473" t="s">
        <v>47873</v>
      </c>
    </row>
    <row r="4474" spans="1:4" x14ac:dyDescent="0.25">
      <c r="A4474" t="s">
        <v>18188</v>
      </c>
      <c r="B4474" t="s">
        <v>18189</v>
      </c>
      <c r="C4474" t="s">
        <v>54220</v>
      </c>
      <c r="D4474" t="s">
        <v>47873</v>
      </c>
    </row>
    <row r="4475" spans="1:4" x14ac:dyDescent="0.25">
      <c r="A4475" t="s">
        <v>14398</v>
      </c>
      <c r="B4475" t="s">
        <v>14399</v>
      </c>
      <c r="C4475" t="s">
        <v>52836</v>
      </c>
      <c r="D4475" t="s">
        <v>47873</v>
      </c>
    </row>
    <row r="4476" spans="1:4" x14ac:dyDescent="0.25">
      <c r="A4476" t="s">
        <v>41001</v>
      </c>
      <c r="B4476" t="s">
        <v>41002</v>
      </c>
      <c r="C4476" t="s">
        <v>62856</v>
      </c>
      <c r="D4476" t="s">
        <v>47873</v>
      </c>
    </row>
    <row r="4477" spans="1:4" x14ac:dyDescent="0.25">
      <c r="A4477" t="s">
        <v>31360</v>
      </c>
      <c r="B4477" t="s">
        <v>31361</v>
      </c>
      <c r="C4477" t="s">
        <v>58952</v>
      </c>
      <c r="D4477" t="s">
        <v>47873</v>
      </c>
    </row>
    <row r="4478" spans="1:4" x14ac:dyDescent="0.25">
      <c r="A4478" t="s">
        <v>20166</v>
      </c>
      <c r="B4478" t="s">
        <v>20167</v>
      </c>
      <c r="C4478" t="s">
        <v>54914</v>
      </c>
      <c r="D4478" t="s">
        <v>47873</v>
      </c>
    </row>
    <row r="4479" spans="1:4" x14ac:dyDescent="0.25">
      <c r="A4479" t="s">
        <v>26402</v>
      </c>
      <c r="B4479" t="s">
        <v>26403</v>
      </c>
      <c r="C4479" t="s">
        <v>57186</v>
      </c>
      <c r="D4479" t="s">
        <v>47873</v>
      </c>
    </row>
    <row r="4480" spans="1:4" x14ac:dyDescent="0.25">
      <c r="A4480" t="s">
        <v>30169</v>
      </c>
      <c r="B4480" t="s">
        <v>30170</v>
      </c>
      <c r="C4480" t="s">
        <v>58523</v>
      </c>
      <c r="D4480" t="s">
        <v>47873</v>
      </c>
    </row>
    <row r="4481" spans="1:4" x14ac:dyDescent="0.25">
      <c r="A4481" t="s">
        <v>43238</v>
      </c>
      <c r="B4481" t="s">
        <v>43239</v>
      </c>
      <c r="C4481" t="s">
        <v>63747</v>
      </c>
      <c r="D4481" t="s">
        <v>47873</v>
      </c>
    </row>
    <row r="4482" spans="1:4" x14ac:dyDescent="0.25">
      <c r="A4482" t="s">
        <v>46928</v>
      </c>
      <c r="B4482" t="s">
        <v>46929</v>
      </c>
      <c r="C4482" t="s">
        <v>65028</v>
      </c>
      <c r="D4482" t="s">
        <v>47873</v>
      </c>
    </row>
    <row r="4483" spans="1:4" x14ac:dyDescent="0.25">
      <c r="A4483" t="s">
        <v>47312</v>
      </c>
      <c r="B4483" t="s">
        <v>47313</v>
      </c>
      <c r="C4483" t="s">
        <v>65164</v>
      </c>
      <c r="D4483" t="s">
        <v>47873</v>
      </c>
    </row>
    <row r="4484" spans="1:4" x14ac:dyDescent="0.25">
      <c r="A4484" t="s">
        <v>15823</v>
      </c>
      <c r="B4484" t="s">
        <v>15824</v>
      </c>
      <c r="C4484" t="s">
        <v>53351</v>
      </c>
      <c r="D4484" t="s">
        <v>47873</v>
      </c>
    </row>
    <row r="4485" spans="1:4" x14ac:dyDescent="0.25">
      <c r="A4485" t="s">
        <v>3274</v>
      </c>
      <c r="B4485" t="s">
        <v>3275</v>
      </c>
      <c r="C4485" t="s">
        <v>48746</v>
      </c>
      <c r="D4485" t="s">
        <v>47873</v>
      </c>
    </row>
    <row r="4486" spans="1:4" x14ac:dyDescent="0.25">
      <c r="A4486" t="s">
        <v>22349</v>
      </c>
      <c r="B4486" t="s">
        <v>22350</v>
      </c>
      <c r="C4486" t="s">
        <v>55699</v>
      </c>
      <c r="D4486" t="s">
        <v>47873</v>
      </c>
    </row>
    <row r="4487" spans="1:4" x14ac:dyDescent="0.25">
      <c r="A4487" t="s">
        <v>4860</v>
      </c>
      <c r="B4487" t="s">
        <v>4861</v>
      </c>
      <c r="C4487" t="s">
        <v>49344</v>
      </c>
      <c r="D4487" t="s">
        <v>47873</v>
      </c>
    </row>
    <row r="4488" spans="1:4" x14ac:dyDescent="0.25">
      <c r="A4488" t="s">
        <v>19806</v>
      </c>
      <c r="B4488" t="s">
        <v>19807</v>
      </c>
      <c r="C4488" t="s">
        <v>54782</v>
      </c>
      <c r="D4488" t="s">
        <v>47873</v>
      </c>
    </row>
    <row r="4489" spans="1:4" x14ac:dyDescent="0.25">
      <c r="A4489" t="s">
        <v>26273</v>
      </c>
      <c r="B4489" t="s">
        <v>26274</v>
      </c>
      <c r="C4489" t="s">
        <v>57132</v>
      </c>
      <c r="D4489" t="s">
        <v>47873</v>
      </c>
    </row>
    <row r="4490" spans="1:4" x14ac:dyDescent="0.25">
      <c r="A4490" t="s">
        <v>42635</v>
      </c>
      <c r="B4490" t="s">
        <v>42636</v>
      </c>
      <c r="C4490" t="s">
        <v>63531</v>
      </c>
      <c r="D4490" t="s">
        <v>47873</v>
      </c>
    </row>
    <row r="4491" spans="1:4" x14ac:dyDescent="0.25">
      <c r="A4491" t="s">
        <v>31868</v>
      </c>
      <c r="B4491" t="s">
        <v>31869</v>
      </c>
      <c r="C4491" t="s">
        <v>59138</v>
      </c>
      <c r="D4491" t="s">
        <v>47873</v>
      </c>
    </row>
    <row r="4492" spans="1:4" x14ac:dyDescent="0.25">
      <c r="A4492" t="s">
        <v>35457</v>
      </c>
      <c r="B4492" t="s">
        <v>35458</v>
      </c>
      <c r="C4492" t="s">
        <v>60508</v>
      </c>
      <c r="D4492" t="s">
        <v>47873</v>
      </c>
    </row>
    <row r="4493" spans="1:4" x14ac:dyDescent="0.25">
      <c r="A4493" t="s">
        <v>2779</v>
      </c>
      <c r="B4493" t="s">
        <v>2780</v>
      </c>
      <c r="C4493" t="s">
        <v>48568</v>
      </c>
      <c r="D4493" t="s">
        <v>47873</v>
      </c>
    </row>
    <row r="4494" spans="1:4" x14ac:dyDescent="0.25">
      <c r="A4494" t="s">
        <v>4358</v>
      </c>
      <c r="B4494" t="s">
        <v>4359</v>
      </c>
      <c r="C4494" t="s">
        <v>49161</v>
      </c>
      <c r="D4494" t="s">
        <v>47873</v>
      </c>
    </row>
    <row r="4495" spans="1:4" x14ac:dyDescent="0.25">
      <c r="A4495" t="s">
        <v>6756</v>
      </c>
      <c r="B4495" t="s">
        <v>6757</v>
      </c>
      <c r="C4495" t="s">
        <v>50019</v>
      </c>
      <c r="D4495" t="s">
        <v>47873</v>
      </c>
    </row>
    <row r="4496" spans="1:4" x14ac:dyDescent="0.25">
      <c r="A4496" t="s">
        <v>21397</v>
      </c>
      <c r="B4496" t="s">
        <v>21398</v>
      </c>
      <c r="C4496" t="s">
        <v>55347</v>
      </c>
      <c r="D4496" t="s">
        <v>47873</v>
      </c>
    </row>
    <row r="4497" spans="1:4" x14ac:dyDescent="0.25">
      <c r="A4497" t="s">
        <v>32681</v>
      </c>
      <c r="B4497" t="s">
        <v>32682</v>
      </c>
      <c r="C4497" t="s">
        <v>59449</v>
      </c>
      <c r="D4497" t="s">
        <v>47873</v>
      </c>
    </row>
    <row r="4498" spans="1:4" x14ac:dyDescent="0.25">
      <c r="A4498" t="s">
        <v>20985</v>
      </c>
      <c r="B4498" t="s">
        <v>20986</v>
      </c>
      <c r="C4498" t="s">
        <v>55193</v>
      </c>
      <c r="D4498" t="s">
        <v>47873</v>
      </c>
    </row>
    <row r="4499" spans="1:4" x14ac:dyDescent="0.25">
      <c r="A4499" t="s">
        <v>31234</v>
      </c>
      <c r="B4499" t="s">
        <v>31235</v>
      </c>
      <c r="C4499" t="s">
        <v>58912</v>
      </c>
      <c r="D4499" t="s">
        <v>47873</v>
      </c>
    </row>
    <row r="4500" spans="1:4" x14ac:dyDescent="0.25">
      <c r="A4500" t="s">
        <v>16930</v>
      </c>
      <c r="B4500" t="s">
        <v>16931</v>
      </c>
      <c r="C4500" t="s">
        <v>53765</v>
      </c>
      <c r="D4500" t="s">
        <v>47873</v>
      </c>
    </row>
    <row r="4501" spans="1:4" x14ac:dyDescent="0.25">
      <c r="A4501" t="s">
        <v>38796</v>
      </c>
      <c r="B4501" t="s">
        <v>38797</v>
      </c>
      <c r="C4501" t="s">
        <v>61852</v>
      </c>
      <c r="D4501" t="s">
        <v>47873</v>
      </c>
    </row>
    <row r="4502" spans="1:4" x14ac:dyDescent="0.25">
      <c r="A4502" t="s">
        <v>28538</v>
      </c>
      <c r="B4502" t="s">
        <v>28539</v>
      </c>
      <c r="C4502" t="s">
        <v>57941</v>
      </c>
      <c r="D4502" t="s">
        <v>47873</v>
      </c>
    </row>
    <row r="4503" spans="1:4" x14ac:dyDescent="0.25">
      <c r="A4503" t="s">
        <v>1601</v>
      </c>
      <c r="B4503" t="s">
        <v>1602</v>
      </c>
      <c r="C4503" t="s">
        <v>48166</v>
      </c>
      <c r="D4503" t="s">
        <v>47873</v>
      </c>
    </row>
    <row r="4504" spans="1:4" x14ac:dyDescent="0.25">
      <c r="A4504" t="s">
        <v>31931</v>
      </c>
      <c r="B4504" t="s">
        <v>31932</v>
      </c>
      <c r="C4504" t="s">
        <v>59161</v>
      </c>
      <c r="D4504" t="s">
        <v>47873</v>
      </c>
    </row>
    <row r="4505" spans="1:4" x14ac:dyDescent="0.25">
      <c r="A4505" t="s">
        <v>36070</v>
      </c>
      <c r="B4505" t="s">
        <v>36071</v>
      </c>
      <c r="C4505" t="s">
        <v>60742</v>
      </c>
      <c r="D4505" t="s">
        <v>47873</v>
      </c>
    </row>
    <row r="4506" spans="1:4" x14ac:dyDescent="0.25">
      <c r="A4506" t="s">
        <v>10618</v>
      </c>
      <c r="B4506" t="s">
        <v>10619</v>
      </c>
      <c r="C4506" t="s">
        <v>51392</v>
      </c>
      <c r="D4506" t="s">
        <v>47873</v>
      </c>
    </row>
    <row r="4507" spans="1:4" x14ac:dyDescent="0.25">
      <c r="A4507" t="s">
        <v>38948</v>
      </c>
      <c r="B4507" t="s">
        <v>38949</v>
      </c>
      <c r="C4507" t="s">
        <v>61926</v>
      </c>
      <c r="D4507" t="s">
        <v>47873</v>
      </c>
    </row>
    <row r="4508" spans="1:4" x14ac:dyDescent="0.25">
      <c r="A4508" t="s">
        <v>33707</v>
      </c>
      <c r="B4508" t="s">
        <v>33708</v>
      </c>
      <c r="C4508" t="s">
        <v>59851</v>
      </c>
      <c r="D4508" t="s">
        <v>47873</v>
      </c>
    </row>
    <row r="4509" spans="1:4" x14ac:dyDescent="0.25">
      <c r="A4509" t="s">
        <v>30210</v>
      </c>
      <c r="B4509" t="s">
        <v>30211</v>
      </c>
      <c r="C4509" t="s">
        <v>58541</v>
      </c>
      <c r="D4509" t="s">
        <v>47873</v>
      </c>
    </row>
    <row r="4510" spans="1:4" x14ac:dyDescent="0.25">
      <c r="A4510" t="s">
        <v>37206</v>
      </c>
      <c r="B4510" t="s">
        <v>37207</v>
      </c>
      <c r="C4510" t="s">
        <v>61200</v>
      </c>
      <c r="D4510" t="s">
        <v>47873</v>
      </c>
    </row>
    <row r="4511" spans="1:4" x14ac:dyDescent="0.25">
      <c r="A4511" t="s">
        <v>39019</v>
      </c>
      <c r="B4511" t="s">
        <v>39020</v>
      </c>
      <c r="C4511" t="s">
        <v>61955</v>
      </c>
      <c r="D4511" t="s">
        <v>47873</v>
      </c>
    </row>
    <row r="4512" spans="1:4" x14ac:dyDescent="0.25">
      <c r="A4512" t="s">
        <v>44124</v>
      </c>
      <c r="B4512" t="s">
        <v>44125</v>
      </c>
      <c r="C4512" t="s">
        <v>64042</v>
      </c>
      <c r="D4512" t="s">
        <v>47873</v>
      </c>
    </row>
    <row r="4513" spans="1:4" x14ac:dyDescent="0.25">
      <c r="A4513" t="s">
        <v>39779</v>
      </c>
      <c r="B4513" t="s">
        <v>39780</v>
      </c>
      <c r="C4513" t="s">
        <v>62301</v>
      </c>
      <c r="D4513" t="s">
        <v>47873</v>
      </c>
    </row>
    <row r="4514" spans="1:4" x14ac:dyDescent="0.25">
      <c r="A4514" t="s">
        <v>10586</v>
      </c>
      <c r="B4514" t="s">
        <v>10587</v>
      </c>
      <c r="C4514" t="s">
        <v>51379</v>
      </c>
      <c r="D4514" t="s">
        <v>47873</v>
      </c>
    </row>
    <row r="4515" spans="1:4" x14ac:dyDescent="0.25">
      <c r="A4515" t="s">
        <v>4042</v>
      </c>
      <c r="B4515" t="s">
        <v>4043</v>
      </c>
      <c r="C4515" t="s">
        <v>49037</v>
      </c>
      <c r="D4515" t="s">
        <v>47873</v>
      </c>
    </row>
    <row r="4516" spans="1:4" x14ac:dyDescent="0.25">
      <c r="A4516" t="s">
        <v>3246</v>
      </c>
      <c r="B4516" t="s">
        <v>3247</v>
      </c>
      <c r="C4516" t="s">
        <v>48735</v>
      </c>
      <c r="D4516" t="s">
        <v>47873</v>
      </c>
    </row>
    <row r="4517" spans="1:4" x14ac:dyDescent="0.25">
      <c r="A4517" t="s">
        <v>14788</v>
      </c>
      <c r="B4517" t="s">
        <v>14789</v>
      </c>
      <c r="C4517" t="s">
        <v>52969</v>
      </c>
      <c r="D4517" t="s">
        <v>47873</v>
      </c>
    </row>
    <row r="4518" spans="1:4" x14ac:dyDescent="0.25">
      <c r="A4518" t="s">
        <v>22364</v>
      </c>
      <c r="B4518" t="s">
        <v>22365</v>
      </c>
      <c r="C4518" t="s">
        <v>55704</v>
      </c>
      <c r="D4518" t="s">
        <v>47873</v>
      </c>
    </row>
    <row r="4519" spans="1:4" x14ac:dyDescent="0.25">
      <c r="A4519" t="s">
        <v>11733</v>
      </c>
      <c r="B4519" t="s">
        <v>11734</v>
      </c>
      <c r="C4519" t="s">
        <v>51798</v>
      </c>
      <c r="D4519" t="s">
        <v>47873</v>
      </c>
    </row>
    <row r="4520" spans="1:4" x14ac:dyDescent="0.25">
      <c r="A4520" t="s">
        <v>17284</v>
      </c>
      <c r="B4520" t="s">
        <v>17285</v>
      </c>
      <c r="C4520" t="s">
        <v>53883</v>
      </c>
      <c r="D4520" t="s">
        <v>47873</v>
      </c>
    </row>
    <row r="4521" spans="1:4" x14ac:dyDescent="0.25">
      <c r="A4521" t="s">
        <v>45040</v>
      </c>
      <c r="B4521" t="s">
        <v>17285</v>
      </c>
      <c r="C4521" t="s">
        <v>64372</v>
      </c>
      <c r="D4521" t="s">
        <v>47873</v>
      </c>
    </row>
    <row r="4522" spans="1:4" x14ac:dyDescent="0.25">
      <c r="A4522" t="s">
        <v>4483</v>
      </c>
      <c r="B4522" t="s">
        <v>4484</v>
      </c>
      <c r="C4522" t="s">
        <v>49204</v>
      </c>
      <c r="D4522" t="s">
        <v>47873</v>
      </c>
    </row>
    <row r="4523" spans="1:4" x14ac:dyDescent="0.25">
      <c r="A4523" t="s">
        <v>39692</v>
      </c>
      <c r="B4523" t="s">
        <v>39693</v>
      </c>
      <c r="C4523" t="s">
        <v>62261</v>
      </c>
      <c r="D4523" t="s">
        <v>47873</v>
      </c>
    </row>
    <row r="4524" spans="1:4" x14ac:dyDescent="0.25">
      <c r="A4524" t="s">
        <v>15843</v>
      </c>
      <c r="B4524" t="s">
        <v>15844</v>
      </c>
      <c r="C4524" t="s">
        <v>53357</v>
      </c>
      <c r="D4524" t="s">
        <v>47873</v>
      </c>
    </row>
    <row r="4525" spans="1:4" x14ac:dyDescent="0.25">
      <c r="A4525" t="s">
        <v>36764</v>
      </c>
      <c r="B4525" t="s">
        <v>36765</v>
      </c>
      <c r="C4525" t="s">
        <v>61024</v>
      </c>
      <c r="D4525" t="s">
        <v>47873</v>
      </c>
    </row>
    <row r="4526" spans="1:4" x14ac:dyDescent="0.25">
      <c r="A4526" t="s">
        <v>37698</v>
      </c>
      <c r="B4526" t="s">
        <v>37699</v>
      </c>
      <c r="C4526" t="s">
        <v>61378</v>
      </c>
      <c r="D4526" t="s">
        <v>47873</v>
      </c>
    </row>
    <row r="4527" spans="1:4" x14ac:dyDescent="0.25">
      <c r="A4527" t="s">
        <v>10614</v>
      </c>
      <c r="B4527" t="s">
        <v>10615</v>
      </c>
      <c r="C4527" t="s">
        <v>51391</v>
      </c>
      <c r="D4527" t="s">
        <v>47873</v>
      </c>
    </row>
    <row r="4528" spans="1:4" x14ac:dyDescent="0.25">
      <c r="A4528" t="s">
        <v>40480</v>
      </c>
      <c r="B4528" t="s">
        <v>40481</v>
      </c>
      <c r="C4528" t="s">
        <v>62628</v>
      </c>
      <c r="D4528" t="s">
        <v>47873</v>
      </c>
    </row>
    <row r="4529" spans="1:4" x14ac:dyDescent="0.25">
      <c r="A4529" t="s">
        <v>8567</v>
      </c>
      <c r="B4529" t="s">
        <v>8568</v>
      </c>
      <c r="C4529" t="s">
        <v>50671</v>
      </c>
      <c r="D4529" t="s">
        <v>47873</v>
      </c>
    </row>
    <row r="4530" spans="1:4" x14ac:dyDescent="0.25">
      <c r="A4530" t="s">
        <v>3498</v>
      </c>
      <c r="B4530" t="s">
        <v>3499</v>
      </c>
      <c r="C4530" t="s">
        <v>48829</v>
      </c>
      <c r="D4530" t="s">
        <v>47873</v>
      </c>
    </row>
    <row r="4531" spans="1:4" x14ac:dyDescent="0.25">
      <c r="A4531" t="s">
        <v>46024</v>
      </c>
      <c r="B4531" t="s">
        <v>46025</v>
      </c>
      <c r="C4531" t="s">
        <v>64715</v>
      </c>
      <c r="D4531" t="s">
        <v>47873</v>
      </c>
    </row>
    <row r="4532" spans="1:4" x14ac:dyDescent="0.25">
      <c r="A4532" t="s">
        <v>6476</v>
      </c>
      <c r="B4532" t="s">
        <v>6477</v>
      </c>
      <c r="C4532" t="s">
        <v>49923</v>
      </c>
      <c r="D4532" t="s">
        <v>47873</v>
      </c>
    </row>
    <row r="4533" spans="1:4" x14ac:dyDescent="0.25">
      <c r="A4533" t="s">
        <v>23930</v>
      </c>
      <c r="B4533" t="s">
        <v>23931</v>
      </c>
      <c r="C4533" t="s">
        <v>56281</v>
      </c>
      <c r="D4533" t="s">
        <v>47873</v>
      </c>
    </row>
    <row r="4534" spans="1:4" x14ac:dyDescent="0.25">
      <c r="A4534" t="s">
        <v>2933</v>
      </c>
      <c r="B4534" t="s">
        <v>2934</v>
      </c>
      <c r="C4534" t="s">
        <v>48625</v>
      </c>
      <c r="D4534" t="s">
        <v>47873</v>
      </c>
    </row>
    <row r="4535" spans="1:4" x14ac:dyDescent="0.25">
      <c r="A4535" t="s">
        <v>5495</v>
      </c>
      <c r="B4535" t="s">
        <v>5496</v>
      </c>
      <c r="C4535" t="s">
        <v>49575</v>
      </c>
      <c r="D4535" t="s">
        <v>47873</v>
      </c>
    </row>
    <row r="4536" spans="1:4" x14ac:dyDescent="0.25">
      <c r="A4536" t="s">
        <v>19431</v>
      </c>
      <c r="B4536" t="s">
        <v>19432</v>
      </c>
      <c r="C4536" t="s">
        <v>54660</v>
      </c>
      <c r="D4536" t="s">
        <v>47873</v>
      </c>
    </row>
    <row r="4537" spans="1:4" x14ac:dyDescent="0.25">
      <c r="A4537" t="s">
        <v>16115</v>
      </c>
      <c r="B4537" t="s">
        <v>16116</v>
      </c>
      <c r="C4537" t="s">
        <v>53455</v>
      </c>
      <c r="D4537" t="s">
        <v>47873</v>
      </c>
    </row>
    <row r="4538" spans="1:4" x14ac:dyDescent="0.25">
      <c r="A4538" t="s">
        <v>47668</v>
      </c>
      <c r="B4538" t="s">
        <v>16116</v>
      </c>
      <c r="C4538" t="s">
        <v>65284</v>
      </c>
      <c r="D4538" t="s">
        <v>47873</v>
      </c>
    </row>
    <row r="4539" spans="1:4" x14ac:dyDescent="0.25">
      <c r="A4539" t="s">
        <v>14525</v>
      </c>
      <c r="B4539" t="s">
        <v>14526</v>
      </c>
      <c r="C4539" t="s">
        <v>52885</v>
      </c>
      <c r="D4539" t="s">
        <v>47873</v>
      </c>
    </row>
    <row r="4540" spans="1:4" x14ac:dyDescent="0.25">
      <c r="A4540" t="s">
        <v>22492</v>
      </c>
      <c r="B4540" t="s">
        <v>22493</v>
      </c>
      <c r="C4540" t="s">
        <v>55740</v>
      </c>
      <c r="D4540" t="s">
        <v>47873</v>
      </c>
    </row>
    <row r="4541" spans="1:4" x14ac:dyDescent="0.25">
      <c r="A4541" t="s">
        <v>46649</v>
      </c>
      <c r="B4541" t="s">
        <v>46650</v>
      </c>
      <c r="C4541" t="s">
        <v>64934</v>
      </c>
      <c r="D4541" t="s">
        <v>47873</v>
      </c>
    </row>
    <row r="4542" spans="1:4" x14ac:dyDescent="0.25">
      <c r="A4542" t="s">
        <v>33559</v>
      </c>
      <c r="B4542" t="s">
        <v>33560</v>
      </c>
      <c r="C4542" t="s">
        <v>59791</v>
      </c>
      <c r="D4542" t="s">
        <v>47873</v>
      </c>
    </row>
    <row r="4543" spans="1:4" x14ac:dyDescent="0.25">
      <c r="A4543" t="s">
        <v>21005</v>
      </c>
      <c r="B4543" t="s">
        <v>21006</v>
      </c>
      <c r="C4543" t="s">
        <v>55203</v>
      </c>
      <c r="D4543" t="s">
        <v>47873</v>
      </c>
    </row>
    <row r="4544" spans="1:4" x14ac:dyDescent="0.25">
      <c r="A4544" t="s">
        <v>3406</v>
      </c>
      <c r="B4544" t="s">
        <v>3407</v>
      </c>
      <c r="C4544" t="s">
        <v>48794</v>
      </c>
      <c r="D4544" t="s">
        <v>47873</v>
      </c>
    </row>
    <row r="4545" spans="1:4" x14ac:dyDescent="0.25">
      <c r="A4545" t="s">
        <v>41470</v>
      </c>
      <c r="B4545" t="s">
        <v>3407</v>
      </c>
      <c r="C4545" t="s">
        <v>63057</v>
      </c>
      <c r="D4545" t="s">
        <v>47873</v>
      </c>
    </row>
    <row r="4546" spans="1:4" x14ac:dyDescent="0.25">
      <c r="A4546" t="s">
        <v>40870</v>
      </c>
      <c r="B4546" t="s">
        <v>40871</v>
      </c>
      <c r="C4546" t="s">
        <v>62797</v>
      </c>
      <c r="D4546" t="s">
        <v>47873</v>
      </c>
    </row>
    <row r="4547" spans="1:4" x14ac:dyDescent="0.25">
      <c r="A4547" t="s">
        <v>20623</v>
      </c>
      <c r="B4547" t="s">
        <v>20624</v>
      </c>
      <c r="C4547" t="s">
        <v>55061</v>
      </c>
      <c r="D4547" t="s">
        <v>47873</v>
      </c>
    </row>
    <row r="4548" spans="1:4" x14ac:dyDescent="0.25">
      <c r="A4548" t="s">
        <v>11788</v>
      </c>
      <c r="B4548" t="s">
        <v>11789</v>
      </c>
      <c r="C4548" t="s">
        <v>51821</v>
      </c>
      <c r="D4548" t="s">
        <v>47873</v>
      </c>
    </row>
    <row r="4549" spans="1:4" x14ac:dyDescent="0.25">
      <c r="A4549" t="s">
        <v>40916</v>
      </c>
      <c r="B4549" t="s">
        <v>40917</v>
      </c>
      <c r="C4549" t="s">
        <v>62817</v>
      </c>
      <c r="D4549" t="s">
        <v>47873</v>
      </c>
    </row>
    <row r="4550" spans="1:4" x14ac:dyDescent="0.25">
      <c r="A4550" t="s">
        <v>13611</v>
      </c>
      <c r="B4550" t="s">
        <v>13612</v>
      </c>
      <c r="C4550" t="s">
        <v>52525</v>
      </c>
      <c r="D4550" t="s">
        <v>47873</v>
      </c>
    </row>
    <row r="4551" spans="1:4" x14ac:dyDescent="0.25">
      <c r="A4551" t="s">
        <v>33287</v>
      </c>
      <c r="B4551" t="s">
        <v>33288</v>
      </c>
      <c r="C4551" t="s">
        <v>59681</v>
      </c>
      <c r="D4551" t="s">
        <v>47873</v>
      </c>
    </row>
    <row r="4552" spans="1:4" x14ac:dyDescent="0.25">
      <c r="A4552" t="s">
        <v>6441</v>
      </c>
      <c r="B4552" t="s">
        <v>6442</v>
      </c>
      <c r="C4552" t="s">
        <v>49912</v>
      </c>
      <c r="D4552" t="s">
        <v>47873</v>
      </c>
    </row>
    <row r="4553" spans="1:4" x14ac:dyDescent="0.25">
      <c r="A4553" t="s">
        <v>23130</v>
      </c>
      <c r="B4553" t="s">
        <v>23131</v>
      </c>
      <c r="C4553" t="s">
        <v>55977</v>
      </c>
      <c r="D4553" t="s">
        <v>47873</v>
      </c>
    </row>
    <row r="4554" spans="1:4" x14ac:dyDescent="0.25">
      <c r="A4554" t="s">
        <v>4122</v>
      </c>
      <c r="B4554" t="s">
        <v>4123</v>
      </c>
      <c r="C4554" t="s">
        <v>49072</v>
      </c>
      <c r="D4554" t="s">
        <v>47873</v>
      </c>
    </row>
    <row r="4555" spans="1:4" x14ac:dyDescent="0.25">
      <c r="A4555" t="s">
        <v>40856</v>
      </c>
      <c r="B4555" t="s">
        <v>40857</v>
      </c>
      <c r="C4555" t="s">
        <v>62790</v>
      </c>
      <c r="D4555" t="s">
        <v>47873</v>
      </c>
    </row>
    <row r="4556" spans="1:4" x14ac:dyDescent="0.25">
      <c r="A4556" t="s">
        <v>12486</v>
      </c>
      <c r="B4556" t="s">
        <v>12487</v>
      </c>
      <c r="C4556" t="s">
        <v>52088</v>
      </c>
      <c r="D4556" t="s">
        <v>47873</v>
      </c>
    </row>
    <row r="4557" spans="1:4" x14ac:dyDescent="0.25">
      <c r="A4557" t="s">
        <v>41583</v>
      </c>
      <c r="B4557" t="s">
        <v>41584</v>
      </c>
      <c r="C4557" t="s">
        <v>63108</v>
      </c>
      <c r="D4557" t="s">
        <v>47873</v>
      </c>
    </row>
    <row r="4558" spans="1:4" x14ac:dyDescent="0.25">
      <c r="A4558" t="s">
        <v>4690</v>
      </c>
      <c r="B4558" t="s">
        <v>4691</v>
      </c>
      <c r="C4558" t="s">
        <v>49284</v>
      </c>
      <c r="D4558" t="s">
        <v>47873</v>
      </c>
    </row>
    <row r="4559" spans="1:4" x14ac:dyDescent="0.25">
      <c r="A4559" t="s">
        <v>11884</v>
      </c>
      <c r="B4559" t="s">
        <v>11885</v>
      </c>
      <c r="C4559" t="s">
        <v>51859</v>
      </c>
      <c r="D4559" t="s">
        <v>47873</v>
      </c>
    </row>
    <row r="4560" spans="1:4" x14ac:dyDescent="0.25">
      <c r="A4560" t="s">
        <v>33497</v>
      </c>
      <c r="B4560" t="s">
        <v>33498</v>
      </c>
      <c r="C4560" t="s">
        <v>59766</v>
      </c>
      <c r="D4560" t="s">
        <v>47873</v>
      </c>
    </row>
    <row r="4561" spans="1:4" x14ac:dyDescent="0.25">
      <c r="A4561" t="s">
        <v>5214</v>
      </c>
      <c r="B4561" t="s">
        <v>5215</v>
      </c>
      <c r="C4561" t="s">
        <v>49479</v>
      </c>
      <c r="D4561" t="s">
        <v>47873</v>
      </c>
    </row>
    <row r="4562" spans="1:4" x14ac:dyDescent="0.25">
      <c r="A4562" t="s">
        <v>4978</v>
      </c>
      <c r="B4562" t="s">
        <v>4979</v>
      </c>
      <c r="C4562" t="s">
        <v>49385</v>
      </c>
      <c r="D4562" t="s">
        <v>47873</v>
      </c>
    </row>
    <row r="4563" spans="1:4" x14ac:dyDescent="0.25">
      <c r="A4563" t="s">
        <v>29445</v>
      </c>
      <c r="B4563" t="s">
        <v>29446</v>
      </c>
      <c r="C4563" t="s">
        <v>58270</v>
      </c>
      <c r="D4563" t="s">
        <v>47873</v>
      </c>
    </row>
    <row r="4564" spans="1:4" x14ac:dyDescent="0.25">
      <c r="A4564" t="s">
        <v>43385</v>
      </c>
      <c r="B4564" t="s">
        <v>43386</v>
      </c>
      <c r="C4564" t="s">
        <v>63791</v>
      </c>
      <c r="D4564" t="s">
        <v>47873</v>
      </c>
    </row>
    <row r="4565" spans="1:4" x14ac:dyDescent="0.25">
      <c r="A4565" t="s">
        <v>39348</v>
      </c>
      <c r="B4565" t="s">
        <v>39349</v>
      </c>
      <c r="C4565" t="s">
        <v>62103</v>
      </c>
      <c r="D4565" t="s">
        <v>47873</v>
      </c>
    </row>
    <row r="4566" spans="1:4" x14ac:dyDescent="0.25">
      <c r="A4566" t="s">
        <v>22730</v>
      </c>
      <c r="B4566" t="s">
        <v>22731</v>
      </c>
      <c r="C4566" t="s">
        <v>55833</v>
      </c>
      <c r="D4566" t="s">
        <v>47873</v>
      </c>
    </row>
    <row r="4567" spans="1:4" x14ac:dyDescent="0.25">
      <c r="A4567" t="s">
        <v>42498</v>
      </c>
      <c r="B4567" t="s">
        <v>42499</v>
      </c>
      <c r="C4567" t="s">
        <v>63487</v>
      </c>
      <c r="D4567" t="s">
        <v>47873</v>
      </c>
    </row>
    <row r="4568" spans="1:4" x14ac:dyDescent="0.25">
      <c r="A4568" t="s">
        <v>42835</v>
      </c>
      <c r="B4568" t="s">
        <v>42836</v>
      </c>
      <c r="C4568" t="s">
        <v>63605</v>
      </c>
      <c r="D4568" t="s">
        <v>47873</v>
      </c>
    </row>
    <row r="4569" spans="1:4" x14ac:dyDescent="0.25">
      <c r="A4569" t="s">
        <v>16928</v>
      </c>
      <c r="B4569" t="s">
        <v>16929</v>
      </c>
      <c r="C4569" t="s">
        <v>53764</v>
      </c>
      <c r="D4569" t="s">
        <v>47873</v>
      </c>
    </row>
    <row r="4570" spans="1:4" x14ac:dyDescent="0.25">
      <c r="A4570" t="s">
        <v>4858</v>
      </c>
      <c r="B4570" t="s">
        <v>4859</v>
      </c>
      <c r="C4570" t="s">
        <v>49343</v>
      </c>
      <c r="D4570" t="s">
        <v>47873</v>
      </c>
    </row>
    <row r="4571" spans="1:4" x14ac:dyDescent="0.25">
      <c r="A4571" t="s">
        <v>41471</v>
      </c>
      <c r="B4571" t="s">
        <v>41472</v>
      </c>
      <c r="C4571" t="s">
        <v>63058</v>
      </c>
      <c r="D4571" t="s">
        <v>47873</v>
      </c>
    </row>
    <row r="4572" spans="1:4" x14ac:dyDescent="0.25">
      <c r="A4572" t="s">
        <v>37151</v>
      </c>
      <c r="B4572" t="s">
        <v>37152</v>
      </c>
      <c r="C4572" t="s">
        <v>61177</v>
      </c>
      <c r="D4572" t="s">
        <v>47873</v>
      </c>
    </row>
    <row r="4573" spans="1:4" x14ac:dyDescent="0.25">
      <c r="A4573" t="s">
        <v>35810</v>
      </c>
      <c r="B4573" t="s">
        <v>35811</v>
      </c>
      <c r="C4573" t="s">
        <v>60645</v>
      </c>
      <c r="D4573" t="s">
        <v>47873</v>
      </c>
    </row>
    <row r="4574" spans="1:4" x14ac:dyDescent="0.25">
      <c r="A4574" t="s">
        <v>21550</v>
      </c>
      <c r="B4574" t="s">
        <v>21551</v>
      </c>
      <c r="C4574" t="s">
        <v>55399</v>
      </c>
      <c r="D4574" t="s">
        <v>47873</v>
      </c>
    </row>
    <row r="4575" spans="1:4" x14ac:dyDescent="0.25">
      <c r="A4575" t="s">
        <v>36608</v>
      </c>
      <c r="B4575" t="s">
        <v>36609</v>
      </c>
      <c r="C4575" t="s">
        <v>60964</v>
      </c>
      <c r="D4575" t="s">
        <v>47873</v>
      </c>
    </row>
    <row r="4576" spans="1:4" x14ac:dyDescent="0.25">
      <c r="A4576" t="s">
        <v>32206</v>
      </c>
      <c r="B4576" t="s">
        <v>32207</v>
      </c>
      <c r="C4576" t="s">
        <v>59264</v>
      </c>
      <c r="D4576" t="s">
        <v>47873</v>
      </c>
    </row>
    <row r="4577" spans="1:4" x14ac:dyDescent="0.25">
      <c r="A4577" t="s">
        <v>32923</v>
      </c>
      <c r="B4577" t="s">
        <v>32924</v>
      </c>
      <c r="C4577" t="s">
        <v>59544</v>
      </c>
      <c r="D4577" t="s">
        <v>47873</v>
      </c>
    </row>
    <row r="4578" spans="1:4" x14ac:dyDescent="0.25">
      <c r="A4578" t="s">
        <v>12193</v>
      </c>
      <c r="B4578" t="s">
        <v>12194</v>
      </c>
      <c r="C4578" t="s">
        <v>51971</v>
      </c>
      <c r="D4578" t="s">
        <v>47873</v>
      </c>
    </row>
    <row r="4579" spans="1:4" x14ac:dyDescent="0.25">
      <c r="A4579" t="s">
        <v>17348</v>
      </c>
      <c r="B4579" t="s">
        <v>17349</v>
      </c>
      <c r="C4579" t="s">
        <v>53908</v>
      </c>
      <c r="D4579" t="s">
        <v>47873</v>
      </c>
    </row>
    <row r="4580" spans="1:4" x14ac:dyDescent="0.25">
      <c r="A4580" t="s">
        <v>38201</v>
      </c>
      <c r="B4580" t="s">
        <v>38202</v>
      </c>
      <c r="C4580" t="s">
        <v>61593</v>
      </c>
      <c r="D4580" t="s">
        <v>47873</v>
      </c>
    </row>
    <row r="4581" spans="1:4" x14ac:dyDescent="0.25">
      <c r="A4581" t="s">
        <v>22802</v>
      </c>
      <c r="B4581" t="s">
        <v>22803</v>
      </c>
      <c r="C4581" t="s">
        <v>55856</v>
      </c>
      <c r="D4581" t="s">
        <v>47873</v>
      </c>
    </row>
    <row r="4582" spans="1:4" x14ac:dyDescent="0.25">
      <c r="A4582" t="s">
        <v>33626</v>
      </c>
      <c r="B4582" t="s">
        <v>33627</v>
      </c>
      <c r="C4582" t="s">
        <v>59819</v>
      </c>
      <c r="D4582" t="s">
        <v>47873</v>
      </c>
    </row>
    <row r="4583" spans="1:4" x14ac:dyDescent="0.25">
      <c r="A4583" t="s">
        <v>31021</v>
      </c>
      <c r="B4583" t="s">
        <v>31022</v>
      </c>
      <c r="C4583" t="s">
        <v>58832</v>
      </c>
      <c r="D4583" t="s">
        <v>47873</v>
      </c>
    </row>
    <row r="4584" spans="1:4" x14ac:dyDescent="0.25">
      <c r="A4584" t="s">
        <v>16940</v>
      </c>
      <c r="B4584" t="s">
        <v>16941</v>
      </c>
      <c r="C4584" t="s">
        <v>53769</v>
      </c>
      <c r="D4584" t="s">
        <v>47873</v>
      </c>
    </row>
    <row r="4585" spans="1:4" x14ac:dyDescent="0.25">
      <c r="A4585" t="s">
        <v>5022</v>
      </c>
      <c r="B4585" t="s">
        <v>5023</v>
      </c>
      <c r="C4585" t="s">
        <v>49401</v>
      </c>
      <c r="D4585" t="s">
        <v>47873</v>
      </c>
    </row>
    <row r="4586" spans="1:4" x14ac:dyDescent="0.25">
      <c r="A4586" t="s">
        <v>23340</v>
      </c>
      <c r="B4586" t="s">
        <v>23341</v>
      </c>
      <c r="C4586" t="s">
        <v>56050</v>
      </c>
      <c r="D4586" t="s">
        <v>47873</v>
      </c>
    </row>
    <row r="4587" spans="1:4" x14ac:dyDescent="0.25">
      <c r="A4587" t="s">
        <v>2775</v>
      </c>
      <c r="B4587" t="s">
        <v>2776</v>
      </c>
      <c r="C4587" t="s">
        <v>48566</v>
      </c>
      <c r="D4587" t="s">
        <v>47873</v>
      </c>
    </row>
    <row r="4588" spans="1:4" x14ac:dyDescent="0.25">
      <c r="A4588" t="s">
        <v>2042</v>
      </c>
      <c r="B4588" t="s">
        <v>2043</v>
      </c>
      <c r="C4588" t="s">
        <v>48317</v>
      </c>
      <c r="D4588" t="s">
        <v>47873</v>
      </c>
    </row>
    <row r="4589" spans="1:4" x14ac:dyDescent="0.25">
      <c r="A4589" t="s">
        <v>37807</v>
      </c>
      <c r="B4589" t="s">
        <v>37808</v>
      </c>
      <c r="C4589" t="s">
        <v>61424</v>
      </c>
      <c r="D4589" t="s">
        <v>47873</v>
      </c>
    </row>
    <row r="4590" spans="1:4" x14ac:dyDescent="0.25">
      <c r="A4590" t="s">
        <v>11659</v>
      </c>
      <c r="B4590" t="s">
        <v>11660</v>
      </c>
      <c r="C4590" t="s">
        <v>51767</v>
      </c>
      <c r="D4590" t="s">
        <v>47873</v>
      </c>
    </row>
    <row r="4591" spans="1:4" x14ac:dyDescent="0.25">
      <c r="A4591" t="s">
        <v>15289</v>
      </c>
      <c r="B4591" t="s">
        <v>15290</v>
      </c>
      <c r="C4591" t="s">
        <v>53159</v>
      </c>
      <c r="D4591" t="s">
        <v>47873</v>
      </c>
    </row>
    <row r="4592" spans="1:4" x14ac:dyDescent="0.25">
      <c r="A4592" t="s">
        <v>28071</v>
      </c>
      <c r="B4592" t="s">
        <v>28072</v>
      </c>
      <c r="C4592" t="s">
        <v>57774</v>
      </c>
      <c r="D4592" t="s">
        <v>47873</v>
      </c>
    </row>
    <row r="4593" spans="1:4" x14ac:dyDescent="0.25">
      <c r="A4593" t="s">
        <v>4645</v>
      </c>
      <c r="B4593" t="s">
        <v>4646</v>
      </c>
      <c r="C4593" t="s">
        <v>49266</v>
      </c>
      <c r="D4593" t="s">
        <v>47873</v>
      </c>
    </row>
    <row r="4594" spans="1:4" x14ac:dyDescent="0.25">
      <c r="A4594" t="s">
        <v>21393</v>
      </c>
      <c r="B4594" t="s">
        <v>21394</v>
      </c>
      <c r="C4594" t="s">
        <v>55345</v>
      </c>
      <c r="D4594" t="s">
        <v>47873</v>
      </c>
    </row>
    <row r="4595" spans="1:4" x14ac:dyDescent="0.25">
      <c r="A4595" t="s">
        <v>6154</v>
      </c>
      <c r="B4595" t="s">
        <v>6155</v>
      </c>
      <c r="C4595" t="s">
        <v>49808</v>
      </c>
      <c r="D4595" t="s">
        <v>47873</v>
      </c>
    </row>
    <row r="4596" spans="1:4" x14ac:dyDescent="0.25">
      <c r="A4596" t="s">
        <v>10829</v>
      </c>
      <c r="B4596" t="s">
        <v>10830</v>
      </c>
      <c r="C4596" t="s">
        <v>51469</v>
      </c>
      <c r="D4596" t="s">
        <v>47873</v>
      </c>
    </row>
    <row r="4597" spans="1:4" x14ac:dyDescent="0.25">
      <c r="A4597" t="s">
        <v>9697</v>
      </c>
      <c r="B4597" t="s">
        <v>9698</v>
      </c>
      <c r="C4597" t="s">
        <v>51067</v>
      </c>
      <c r="D4597" t="s">
        <v>47873</v>
      </c>
    </row>
    <row r="4598" spans="1:4" x14ac:dyDescent="0.25">
      <c r="A4598" t="s">
        <v>8989</v>
      </c>
      <c r="B4598" t="s">
        <v>8990</v>
      </c>
      <c r="C4598" t="s">
        <v>50815</v>
      </c>
      <c r="D4598" t="s">
        <v>47873</v>
      </c>
    </row>
    <row r="4599" spans="1:4" x14ac:dyDescent="0.25">
      <c r="A4599" t="s">
        <v>20630</v>
      </c>
      <c r="B4599" t="s">
        <v>20631</v>
      </c>
      <c r="C4599" t="s">
        <v>55063</v>
      </c>
      <c r="D4599" t="s">
        <v>47873</v>
      </c>
    </row>
    <row r="4600" spans="1:4" x14ac:dyDescent="0.25">
      <c r="A4600" t="s">
        <v>12430</v>
      </c>
      <c r="B4600" t="s">
        <v>12431</v>
      </c>
      <c r="C4600" t="s">
        <v>52063</v>
      </c>
      <c r="D4600" t="s">
        <v>47873</v>
      </c>
    </row>
    <row r="4601" spans="1:4" x14ac:dyDescent="0.25">
      <c r="A4601" t="s">
        <v>22991</v>
      </c>
      <c r="B4601" t="s">
        <v>22992</v>
      </c>
      <c r="C4601" t="s">
        <v>55929</v>
      </c>
      <c r="D4601" t="s">
        <v>47873</v>
      </c>
    </row>
    <row r="4602" spans="1:4" x14ac:dyDescent="0.25">
      <c r="A4602" t="s">
        <v>38617</v>
      </c>
      <c r="B4602" t="s">
        <v>38618</v>
      </c>
      <c r="C4602" t="s">
        <v>61767</v>
      </c>
      <c r="D4602" t="s">
        <v>47873</v>
      </c>
    </row>
    <row r="4603" spans="1:4" x14ac:dyDescent="0.25">
      <c r="A4603" t="s">
        <v>22903</v>
      </c>
      <c r="B4603" t="s">
        <v>22904</v>
      </c>
      <c r="C4603" t="s">
        <v>55893</v>
      </c>
      <c r="D4603" t="s">
        <v>47873</v>
      </c>
    </row>
    <row r="4604" spans="1:4" x14ac:dyDescent="0.25">
      <c r="A4604" t="s">
        <v>6204</v>
      </c>
      <c r="B4604" t="s">
        <v>6205</v>
      </c>
      <c r="C4604" t="s">
        <v>49823</v>
      </c>
      <c r="D4604" t="s">
        <v>47873</v>
      </c>
    </row>
    <row r="4605" spans="1:4" x14ac:dyDescent="0.25">
      <c r="A4605" t="s">
        <v>31516</v>
      </c>
      <c r="B4605" t="s">
        <v>31517</v>
      </c>
      <c r="C4605" t="s">
        <v>59009</v>
      </c>
      <c r="D4605" t="s">
        <v>47873</v>
      </c>
    </row>
    <row r="4606" spans="1:4" x14ac:dyDescent="0.25">
      <c r="A4606" t="s">
        <v>30588</v>
      </c>
      <c r="B4606" t="s">
        <v>30589</v>
      </c>
      <c r="C4606" t="s">
        <v>58667</v>
      </c>
      <c r="D4606" t="s">
        <v>47873</v>
      </c>
    </row>
    <row r="4607" spans="1:4" x14ac:dyDescent="0.25">
      <c r="A4607" t="s">
        <v>10370</v>
      </c>
      <c r="B4607" t="s">
        <v>10371</v>
      </c>
      <c r="C4607" t="s">
        <v>51316</v>
      </c>
      <c r="D4607" t="s">
        <v>47873</v>
      </c>
    </row>
    <row r="4608" spans="1:4" x14ac:dyDescent="0.25">
      <c r="A4608" t="s">
        <v>1159</v>
      </c>
      <c r="B4608" t="s">
        <v>1160</v>
      </c>
      <c r="C4608" t="s">
        <v>48008</v>
      </c>
      <c r="D4608" t="s">
        <v>47873</v>
      </c>
    </row>
    <row r="4609" spans="1:4" x14ac:dyDescent="0.25">
      <c r="A4609" t="s">
        <v>30379</v>
      </c>
      <c r="B4609" t="s">
        <v>30380</v>
      </c>
      <c r="C4609" t="s">
        <v>58593</v>
      </c>
      <c r="D4609" t="s">
        <v>47873</v>
      </c>
    </row>
    <row r="4610" spans="1:4" x14ac:dyDescent="0.25">
      <c r="A4610" t="s">
        <v>36587</v>
      </c>
      <c r="B4610" t="s">
        <v>36588</v>
      </c>
      <c r="C4610" t="s">
        <v>60956</v>
      </c>
      <c r="D4610" t="s">
        <v>47873</v>
      </c>
    </row>
    <row r="4611" spans="1:4" x14ac:dyDescent="0.25">
      <c r="A4611" t="s">
        <v>35281</v>
      </c>
      <c r="B4611" t="s">
        <v>35282</v>
      </c>
      <c r="C4611" t="s">
        <v>60442</v>
      </c>
      <c r="D4611" t="s">
        <v>47873</v>
      </c>
    </row>
    <row r="4612" spans="1:4" x14ac:dyDescent="0.25">
      <c r="A4612" t="s">
        <v>28051</v>
      </c>
      <c r="B4612" t="s">
        <v>28052</v>
      </c>
      <c r="C4612" t="s">
        <v>57767</v>
      </c>
      <c r="D4612" t="s">
        <v>47873</v>
      </c>
    </row>
    <row r="4613" spans="1:4" x14ac:dyDescent="0.25">
      <c r="A4613" t="s">
        <v>9683</v>
      </c>
      <c r="B4613" t="s">
        <v>9684</v>
      </c>
      <c r="C4613" t="s">
        <v>51060</v>
      </c>
      <c r="D4613" t="s">
        <v>47873</v>
      </c>
    </row>
    <row r="4614" spans="1:4" x14ac:dyDescent="0.25">
      <c r="A4614" t="s">
        <v>5626</v>
      </c>
      <c r="B4614" t="s">
        <v>5627</v>
      </c>
      <c r="C4614" t="s">
        <v>49613</v>
      </c>
      <c r="D4614" t="s">
        <v>47873</v>
      </c>
    </row>
    <row r="4615" spans="1:4" x14ac:dyDescent="0.25">
      <c r="A4615" t="s">
        <v>12878</v>
      </c>
      <c r="B4615" t="s">
        <v>12879</v>
      </c>
      <c r="C4615" t="s">
        <v>52239</v>
      </c>
      <c r="D4615" t="s">
        <v>47873</v>
      </c>
    </row>
    <row r="4616" spans="1:4" x14ac:dyDescent="0.25">
      <c r="A4616" t="s">
        <v>12748</v>
      </c>
      <c r="B4616" t="s">
        <v>12749</v>
      </c>
      <c r="C4616" t="s">
        <v>52183</v>
      </c>
      <c r="D4616" t="s">
        <v>47873</v>
      </c>
    </row>
    <row r="4617" spans="1:4" x14ac:dyDescent="0.25">
      <c r="A4617" t="s">
        <v>17669</v>
      </c>
      <c r="B4617" t="s">
        <v>12749</v>
      </c>
      <c r="C4617" t="s">
        <v>54024</v>
      </c>
      <c r="D4617" t="s">
        <v>47873</v>
      </c>
    </row>
    <row r="4618" spans="1:4" x14ac:dyDescent="0.25">
      <c r="A4618" t="s">
        <v>33099</v>
      </c>
      <c r="B4618" t="s">
        <v>33100</v>
      </c>
      <c r="C4618" t="s">
        <v>59605</v>
      </c>
      <c r="D4618" t="s">
        <v>47873</v>
      </c>
    </row>
    <row r="4619" spans="1:4" x14ac:dyDescent="0.25">
      <c r="A4619" t="s">
        <v>45854</v>
      </c>
      <c r="B4619" t="s">
        <v>45855</v>
      </c>
      <c r="C4619" t="s">
        <v>64654</v>
      </c>
      <c r="D4619" t="s">
        <v>47873</v>
      </c>
    </row>
    <row r="4620" spans="1:4" x14ac:dyDescent="0.25">
      <c r="A4620" t="s">
        <v>37815</v>
      </c>
      <c r="B4620" t="s">
        <v>37816</v>
      </c>
      <c r="C4620" t="s">
        <v>61428</v>
      </c>
      <c r="D4620" t="s">
        <v>47873</v>
      </c>
    </row>
    <row r="4621" spans="1:4" x14ac:dyDescent="0.25">
      <c r="A4621" t="s">
        <v>16180</v>
      </c>
      <c r="B4621" t="s">
        <v>16181</v>
      </c>
      <c r="C4621" t="s">
        <v>53477</v>
      </c>
      <c r="D4621" t="s">
        <v>47873</v>
      </c>
    </row>
    <row r="4622" spans="1:4" x14ac:dyDescent="0.25">
      <c r="A4622" t="s">
        <v>35865</v>
      </c>
      <c r="B4622" t="s">
        <v>35866</v>
      </c>
      <c r="C4622" t="s">
        <v>60667</v>
      </c>
      <c r="D4622" t="s">
        <v>47873</v>
      </c>
    </row>
    <row r="4623" spans="1:4" x14ac:dyDescent="0.25">
      <c r="A4623" t="s">
        <v>11540</v>
      </c>
      <c r="B4623" t="s">
        <v>11541</v>
      </c>
      <c r="C4623" t="s">
        <v>51723</v>
      </c>
      <c r="D4623" t="s">
        <v>47873</v>
      </c>
    </row>
    <row r="4624" spans="1:4" x14ac:dyDescent="0.25">
      <c r="A4624" t="s">
        <v>21482</v>
      </c>
      <c r="B4624" t="s">
        <v>21483</v>
      </c>
      <c r="C4624" t="s">
        <v>55374</v>
      </c>
      <c r="D4624" t="s">
        <v>47873</v>
      </c>
    </row>
    <row r="4625" spans="1:4" x14ac:dyDescent="0.25">
      <c r="A4625" t="s">
        <v>26305</v>
      </c>
      <c r="B4625" t="s">
        <v>26306</v>
      </c>
      <c r="C4625" t="s">
        <v>57145</v>
      </c>
      <c r="D4625" t="s">
        <v>47873</v>
      </c>
    </row>
    <row r="4626" spans="1:4" x14ac:dyDescent="0.25">
      <c r="A4626" t="s">
        <v>44294</v>
      </c>
      <c r="B4626" t="s">
        <v>44295</v>
      </c>
      <c r="C4626" t="s">
        <v>64104</v>
      </c>
      <c r="D4626" t="s">
        <v>47873</v>
      </c>
    </row>
    <row r="4627" spans="1:4" x14ac:dyDescent="0.25">
      <c r="A4627" t="s">
        <v>24403</v>
      </c>
      <c r="B4627" t="s">
        <v>24404</v>
      </c>
      <c r="C4627" t="s">
        <v>56451</v>
      </c>
      <c r="D4627" t="s">
        <v>47873</v>
      </c>
    </row>
    <row r="4628" spans="1:4" x14ac:dyDescent="0.25">
      <c r="A4628" t="s">
        <v>39612</v>
      </c>
      <c r="B4628" t="s">
        <v>39613</v>
      </c>
      <c r="C4628" t="s">
        <v>62227</v>
      </c>
      <c r="D4628" t="s">
        <v>47873</v>
      </c>
    </row>
    <row r="4629" spans="1:4" x14ac:dyDescent="0.25">
      <c r="A4629" t="s">
        <v>11888</v>
      </c>
      <c r="B4629" t="s">
        <v>11889</v>
      </c>
      <c r="C4629" t="s">
        <v>51861</v>
      </c>
      <c r="D4629" t="s">
        <v>47873</v>
      </c>
    </row>
    <row r="4630" spans="1:4" x14ac:dyDescent="0.25">
      <c r="A4630" t="s">
        <v>41678</v>
      </c>
      <c r="B4630" t="s">
        <v>41679</v>
      </c>
      <c r="C4630" t="s">
        <v>63148</v>
      </c>
      <c r="D4630" t="s">
        <v>47873</v>
      </c>
    </row>
    <row r="4631" spans="1:4" x14ac:dyDescent="0.25">
      <c r="A4631" t="s">
        <v>27397</v>
      </c>
      <c r="B4631" t="s">
        <v>27398</v>
      </c>
      <c r="C4631" t="s">
        <v>57533</v>
      </c>
      <c r="D4631" t="s">
        <v>47873</v>
      </c>
    </row>
    <row r="4632" spans="1:4" x14ac:dyDescent="0.25">
      <c r="A4632" t="s">
        <v>4912</v>
      </c>
      <c r="B4632" t="s">
        <v>4913</v>
      </c>
      <c r="C4632" t="s">
        <v>49365</v>
      </c>
      <c r="D4632" t="s">
        <v>47873</v>
      </c>
    </row>
    <row r="4633" spans="1:4" x14ac:dyDescent="0.25">
      <c r="A4633" t="s">
        <v>28821</v>
      </c>
      <c r="B4633" t="s">
        <v>28822</v>
      </c>
      <c r="C4633" t="s">
        <v>58039</v>
      </c>
      <c r="D4633" t="s">
        <v>47873</v>
      </c>
    </row>
    <row r="4634" spans="1:4" x14ac:dyDescent="0.25">
      <c r="A4634" t="s">
        <v>16536</v>
      </c>
      <c r="B4634" t="s">
        <v>16537</v>
      </c>
      <c r="C4634" t="s">
        <v>53614</v>
      </c>
      <c r="D4634" t="s">
        <v>47873</v>
      </c>
    </row>
    <row r="4635" spans="1:4" x14ac:dyDescent="0.25">
      <c r="A4635" t="s">
        <v>41615</v>
      </c>
      <c r="B4635" t="s">
        <v>41616</v>
      </c>
      <c r="C4635" t="s">
        <v>63123</v>
      </c>
      <c r="D4635" t="s">
        <v>47873</v>
      </c>
    </row>
    <row r="4636" spans="1:4" x14ac:dyDescent="0.25">
      <c r="A4636" t="s">
        <v>11566</v>
      </c>
      <c r="B4636" t="s">
        <v>11567</v>
      </c>
      <c r="C4636" t="s">
        <v>51734</v>
      </c>
      <c r="D4636" t="s">
        <v>47873</v>
      </c>
    </row>
    <row r="4637" spans="1:4" x14ac:dyDescent="0.25">
      <c r="A4637" t="s">
        <v>41192</v>
      </c>
      <c r="B4637" t="s">
        <v>41193</v>
      </c>
      <c r="C4637" t="s">
        <v>62942</v>
      </c>
      <c r="D4637" t="s">
        <v>47873</v>
      </c>
    </row>
    <row r="4638" spans="1:4" x14ac:dyDescent="0.25">
      <c r="A4638" t="s">
        <v>8609</v>
      </c>
      <c r="B4638" t="s">
        <v>8610</v>
      </c>
      <c r="C4638" t="s">
        <v>50684</v>
      </c>
      <c r="D4638" t="s">
        <v>47873</v>
      </c>
    </row>
    <row r="4639" spans="1:4" x14ac:dyDescent="0.25">
      <c r="A4639" t="s">
        <v>33509</v>
      </c>
      <c r="B4639" t="s">
        <v>33510</v>
      </c>
      <c r="C4639" t="s">
        <v>59771</v>
      </c>
      <c r="D4639" t="s">
        <v>47873</v>
      </c>
    </row>
    <row r="4640" spans="1:4" x14ac:dyDescent="0.25">
      <c r="A4640" t="s">
        <v>32375</v>
      </c>
      <c r="B4640" t="s">
        <v>32376</v>
      </c>
      <c r="C4640" t="s">
        <v>59331</v>
      </c>
      <c r="D4640" t="s">
        <v>47873</v>
      </c>
    </row>
    <row r="4641" spans="1:4" x14ac:dyDescent="0.25">
      <c r="A4641" t="s">
        <v>12585</v>
      </c>
      <c r="B4641" t="s">
        <v>12586</v>
      </c>
      <c r="C4641" t="s">
        <v>52125</v>
      </c>
      <c r="D4641" t="s">
        <v>47873</v>
      </c>
    </row>
    <row r="4642" spans="1:4" x14ac:dyDescent="0.25">
      <c r="A4642" t="s">
        <v>14852</v>
      </c>
      <c r="B4642" t="s">
        <v>14853</v>
      </c>
      <c r="C4642" t="s">
        <v>52986</v>
      </c>
      <c r="D4642" t="s">
        <v>47873</v>
      </c>
    </row>
    <row r="4643" spans="1:4" x14ac:dyDescent="0.25">
      <c r="A4643" t="s">
        <v>28116</v>
      </c>
      <c r="B4643" t="s">
        <v>28117</v>
      </c>
      <c r="C4643" t="s">
        <v>57795</v>
      </c>
      <c r="D4643" t="s">
        <v>47873</v>
      </c>
    </row>
    <row r="4644" spans="1:4" x14ac:dyDescent="0.25">
      <c r="A4644" t="s">
        <v>25131</v>
      </c>
      <c r="B4644" t="s">
        <v>25132</v>
      </c>
      <c r="C4644" t="s">
        <v>56720</v>
      </c>
      <c r="D4644" t="s">
        <v>47873</v>
      </c>
    </row>
    <row r="4645" spans="1:4" x14ac:dyDescent="0.25">
      <c r="A4645" t="s">
        <v>18374</v>
      </c>
      <c r="B4645" t="s">
        <v>18375</v>
      </c>
      <c r="C4645" t="s">
        <v>54296</v>
      </c>
      <c r="D4645" t="s">
        <v>47873</v>
      </c>
    </row>
    <row r="4646" spans="1:4" x14ac:dyDescent="0.25">
      <c r="A4646" t="s">
        <v>46459</v>
      </c>
      <c r="B4646" t="s">
        <v>46460</v>
      </c>
      <c r="C4646" t="s">
        <v>64868</v>
      </c>
      <c r="D4646" t="s">
        <v>47873</v>
      </c>
    </row>
    <row r="4647" spans="1:4" x14ac:dyDescent="0.25">
      <c r="A4647" t="s">
        <v>12019</v>
      </c>
      <c r="B4647" t="s">
        <v>12020</v>
      </c>
      <c r="C4647" t="s">
        <v>51903</v>
      </c>
      <c r="D4647" t="s">
        <v>47873</v>
      </c>
    </row>
    <row r="4648" spans="1:4" x14ac:dyDescent="0.25">
      <c r="A4648" t="s">
        <v>5918</v>
      </c>
      <c r="B4648" t="s">
        <v>5919</v>
      </c>
      <c r="C4648" t="s">
        <v>49718</v>
      </c>
      <c r="D4648" t="s">
        <v>47873</v>
      </c>
    </row>
    <row r="4649" spans="1:4" x14ac:dyDescent="0.25">
      <c r="A4649" t="s">
        <v>39955</v>
      </c>
      <c r="B4649" t="s">
        <v>39956</v>
      </c>
      <c r="C4649" t="s">
        <v>62384</v>
      </c>
      <c r="D4649" t="s">
        <v>47873</v>
      </c>
    </row>
    <row r="4650" spans="1:4" x14ac:dyDescent="0.25">
      <c r="A4650" t="s">
        <v>12269</v>
      </c>
      <c r="B4650" t="s">
        <v>12270</v>
      </c>
      <c r="C4650" t="s">
        <v>52001</v>
      </c>
      <c r="D4650" t="s">
        <v>47873</v>
      </c>
    </row>
    <row r="4651" spans="1:4" x14ac:dyDescent="0.25">
      <c r="A4651" t="s">
        <v>46689</v>
      </c>
      <c r="B4651" t="s">
        <v>46690</v>
      </c>
      <c r="C4651" t="s">
        <v>64947</v>
      </c>
      <c r="D4651" t="s">
        <v>47873</v>
      </c>
    </row>
    <row r="4652" spans="1:4" x14ac:dyDescent="0.25">
      <c r="A4652" t="s">
        <v>45850</v>
      </c>
      <c r="B4652" t="s">
        <v>45851</v>
      </c>
      <c r="C4652" t="s">
        <v>64652</v>
      </c>
      <c r="D4652" t="s">
        <v>47873</v>
      </c>
    </row>
    <row r="4653" spans="1:4" x14ac:dyDescent="0.25">
      <c r="A4653" t="s">
        <v>5507</v>
      </c>
      <c r="B4653" t="s">
        <v>5508</v>
      </c>
      <c r="C4653" t="s">
        <v>49580</v>
      </c>
      <c r="D4653" t="s">
        <v>47873</v>
      </c>
    </row>
    <row r="4654" spans="1:4" x14ac:dyDescent="0.25">
      <c r="A4654" t="s">
        <v>39398</v>
      </c>
      <c r="B4654" t="s">
        <v>39399</v>
      </c>
      <c r="C4654" t="s">
        <v>62128</v>
      </c>
      <c r="D4654" t="s">
        <v>47873</v>
      </c>
    </row>
    <row r="4655" spans="1:4" x14ac:dyDescent="0.25">
      <c r="A4655" t="s">
        <v>27453</v>
      </c>
      <c r="B4655" t="s">
        <v>27454</v>
      </c>
      <c r="C4655" t="s">
        <v>57555</v>
      </c>
      <c r="D4655" t="s">
        <v>47873</v>
      </c>
    </row>
    <row r="4656" spans="1:4" x14ac:dyDescent="0.25">
      <c r="A4656" t="s">
        <v>14902</v>
      </c>
      <c r="B4656" t="s">
        <v>14903</v>
      </c>
      <c r="C4656" t="s">
        <v>53009</v>
      </c>
      <c r="D4656" t="s">
        <v>47873</v>
      </c>
    </row>
    <row r="4657" spans="1:4" x14ac:dyDescent="0.25">
      <c r="A4657" t="s">
        <v>18360</v>
      </c>
      <c r="B4657" t="s">
        <v>18361</v>
      </c>
      <c r="C4657" t="s">
        <v>54290</v>
      </c>
      <c r="D4657" t="s">
        <v>47873</v>
      </c>
    </row>
    <row r="4658" spans="1:4" x14ac:dyDescent="0.25">
      <c r="A4658" t="s">
        <v>29341</v>
      </c>
      <c r="B4658" t="s">
        <v>29342</v>
      </c>
      <c r="C4658" t="s">
        <v>58233</v>
      </c>
      <c r="D4658" t="s">
        <v>47873</v>
      </c>
    </row>
    <row r="4659" spans="1:4" x14ac:dyDescent="0.25">
      <c r="A4659" t="s">
        <v>11008</v>
      </c>
      <c r="B4659" t="s">
        <v>11009</v>
      </c>
      <c r="C4659" t="s">
        <v>51533</v>
      </c>
      <c r="D4659" t="s">
        <v>47873</v>
      </c>
    </row>
    <row r="4660" spans="1:4" x14ac:dyDescent="0.25">
      <c r="A4660" t="s">
        <v>7262</v>
      </c>
      <c r="B4660" t="s">
        <v>7263</v>
      </c>
      <c r="C4660" t="s">
        <v>50198</v>
      </c>
      <c r="D4660" t="s">
        <v>47873</v>
      </c>
    </row>
    <row r="4661" spans="1:4" x14ac:dyDescent="0.25">
      <c r="A4661" t="s">
        <v>30928</v>
      </c>
      <c r="B4661" t="s">
        <v>30929</v>
      </c>
      <c r="C4661" t="s">
        <v>58795</v>
      </c>
      <c r="D4661" t="s">
        <v>47873</v>
      </c>
    </row>
    <row r="4662" spans="1:4" x14ac:dyDescent="0.25">
      <c r="A4662" t="s">
        <v>14267</v>
      </c>
      <c r="B4662" t="s">
        <v>14268</v>
      </c>
      <c r="C4662" t="s">
        <v>52779</v>
      </c>
      <c r="D4662" t="s">
        <v>47873</v>
      </c>
    </row>
    <row r="4663" spans="1:4" x14ac:dyDescent="0.25">
      <c r="A4663" t="s">
        <v>47721</v>
      </c>
      <c r="B4663" t="s">
        <v>47722</v>
      </c>
      <c r="C4663" t="s">
        <v>65299</v>
      </c>
      <c r="D4663" t="s">
        <v>47873</v>
      </c>
    </row>
    <row r="4664" spans="1:4" x14ac:dyDescent="0.25">
      <c r="A4664" t="s">
        <v>44243</v>
      </c>
      <c r="B4664" t="s">
        <v>44244</v>
      </c>
      <c r="C4664" t="s">
        <v>64085</v>
      </c>
      <c r="D4664" t="s">
        <v>47873</v>
      </c>
    </row>
    <row r="4665" spans="1:4" x14ac:dyDescent="0.25">
      <c r="A4665" t="s">
        <v>46997</v>
      </c>
      <c r="B4665" t="s">
        <v>46998</v>
      </c>
      <c r="C4665" t="s">
        <v>65053</v>
      </c>
      <c r="D4665" t="s">
        <v>47873</v>
      </c>
    </row>
    <row r="4666" spans="1:4" x14ac:dyDescent="0.25">
      <c r="A4666" t="s">
        <v>17368</v>
      </c>
      <c r="B4666" t="s">
        <v>17369</v>
      </c>
      <c r="C4666" t="s">
        <v>53915</v>
      </c>
      <c r="D4666" t="s">
        <v>47873</v>
      </c>
    </row>
    <row r="4667" spans="1:4" x14ac:dyDescent="0.25">
      <c r="A4667" t="s">
        <v>5739</v>
      </c>
      <c r="B4667" t="s">
        <v>5740</v>
      </c>
      <c r="C4667" t="s">
        <v>49648</v>
      </c>
      <c r="D4667" t="s">
        <v>47873</v>
      </c>
    </row>
    <row r="4668" spans="1:4" x14ac:dyDescent="0.25">
      <c r="A4668" t="s">
        <v>10776</v>
      </c>
      <c r="B4668" t="s">
        <v>10777</v>
      </c>
      <c r="C4668" t="s">
        <v>51446</v>
      </c>
      <c r="D4668" t="s">
        <v>47873</v>
      </c>
    </row>
    <row r="4669" spans="1:4" x14ac:dyDescent="0.25">
      <c r="A4669" t="s">
        <v>39089</v>
      </c>
      <c r="B4669" t="s">
        <v>39090</v>
      </c>
      <c r="C4669" t="s">
        <v>61985</v>
      </c>
      <c r="D4669" t="s">
        <v>47873</v>
      </c>
    </row>
    <row r="4670" spans="1:4" x14ac:dyDescent="0.25">
      <c r="A4670" t="s">
        <v>1262</v>
      </c>
      <c r="B4670" t="s">
        <v>1263</v>
      </c>
      <c r="C4670" t="s">
        <v>48042</v>
      </c>
      <c r="D4670" t="s">
        <v>47873</v>
      </c>
    </row>
    <row r="4671" spans="1:4" x14ac:dyDescent="0.25">
      <c r="A4671" t="s">
        <v>47586</v>
      </c>
      <c r="B4671" t="s">
        <v>47587</v>
      </c>
      <c r="C4671" t="s">
        <v>65258</v>
      </c>
      <c r="D4671" t="s">
        <v>47873</v>
      </c>
    </row>
    <row r="4672" spans="1:4" x14ac:dyDescent="0.25">
      <c r="A4672" t="s">
        <v>45431</v>
      </c>
      <c r="B4672" t="s">
        <v>45432</v>
      </c>
      <c r="C4672" t="s">
        <v>64504</v>
      </c>
      <c r="D4672" t="s">
        <v>47873</v>
      </c>
    </row>
    <row r="4673" spans="1:4" x14ac:dyDescent="0.25">
      <c r="A4673" t="s">
        <v>9812</v>
      </c>
      <c r="B4673" t="s">
        <v>9813</v>
      </c>
      <c r="C4673" t="s">
        <v>51109</v>
      </c>
      <c r="D4673" t="s">
        <v>47873</v>
      </c>
    </row>
    <row r="4674" spans="1:4" x14ac:dyDescent="0.25">
      <c r="A4674" t="s">
        <v>34969</v>
      </c>
      <c r="B4674" t="s">
        <v>34970</v>
      </c>
      <c r="C4674" t="s">
        <v>60320</v>
      </c>
      <c r="D4674" t="s">
        <v>47873</v>
      </c>
    </row>
    <row r="4675" spans="1:4" x14ac:dyDescent="0.25">
      <c r="A4675" t="s">
        <v>23427</v>
      </c>
      <c r="B4675" t="s">
        <v>23428</v>
      </c>
      <c r="C4675" t="s">
        <v>56082</v>
      </c>
      <c r="D4675" t="s">
        <v>47873</v>
      </c>
    </row>
    <row r="4676" spans="1:4" x14ac:dyDescent="0.25">
      <c r="A4676" t="s">
        <v>29728</v>
      </c>
      <c r="B4676" t="s">
        <v>29729</v>
      </c>
      <c r="C4676" t="s">
        <v>58369</v>
      </c>
      <c r="D4676" t="s">
        <v>47873</v>
      </c>
    </row>
    <row r="4677" spans="1:4" x14ac:dyDescent="0.25">
      <c r="A4677" t="s">
        <v>2855</v>
      </c>
      <c r="B4677" t="s">
        <v>2856</v>
      </c>
      <c r="C4677" t="s">
        <v>48595</v>
      </c>
      <c r="D4677" t="s">
        <v>47873</v>
      </c>
    </row>
    <row r="4678" spans="1:4" x14ac:dyDescent="0.25">
      <c r="A4678" t="s">
        <v>43589</v>
      </c>
      <c r="B4678" t="s">
        <v>43590</v>
      </c>
      <c r="C4678" t="s">
        <v>63862</v>
      </c>
      <c r="D4678" t="s">
        <v>47873</v>
      </c>
    </row>
    <row r="4679" spans="1:4" x14ac:dyDescent="0.25">
      <c r="A4679" t="s">
        <v>5029</v>
      </c>
      <c r="B4679" t="s">
        <v>5030</v>
      </c>
      <c r="C4679" t="s">
        <v>49403</v>
      </c>
      <c r="D4679" t="s">
        <v>47873</v>
      </c>
    </row>
    <row r="4680" spans="1:4" x14ac:dyDescent="0.25">
      <c r="A4680" t="s">
        <v>46595</v>
      </c>
      <c r="B4680" t="s">
        <v>46596</v>
      </c>
      <c r="C4680" t="s">
        <v>64917</v>
      </c>
      <c r="D4680" t="s">
        <v>47873</v>
      </c>
    </row>
    <row r="4681" spans="1:4" x14ac:dyDescent="0.25">
      <c r="A4681" t="s">
        <v>30089</v>
      </c>
      <c r="B4681" t="s">
        <v>30090</v>
      </c>
      <c r="C4681" t="s">
        <v>58494</v>
      </c>
      <c r="D4681" t="s">
        <v>47873</v>
      </c>
    </row>
    <row r="4682" spans="1:4" x14ac:dyDescent="0.25">
      <c r="A4682" t="s">
        <v>32355</v>
      </c>
      <c r="B4682" t="s">
        <v>32356</v>
      </c>
      <c r="C4682" t="s">
        <v>59324</v>
      </c>
      <c r="D4682" t="s">
        <v>47873</v>
      </c>
    </row>
    <row r="4683" spans="1:4" x14ac:dyDescent="0.25">
      <c r="A4683" t="s">
        <v>24291</v>
      </c>
      <c r="B4683" t="s">
        <v>24292</v>
      </c>
      <c r="C4683" t="s">
        <v>56407</v>
      </c>
      <c r="D4683" t="s">
        <v>47873</v>
      </c>
    </row>
    <row r="4684" spans="1:4" x14ac:dyDescent="0.25">
      <c r="A4684" t="s">
        <v>22578</v>
      </c>
      <c r="B4684" t="s">
        <v>22579</v>
      </c>
      <c r="C4684" t="s">
        <v>55780</v>
      </c>
      <c r="D4684" t="s">
        <v>47873</v>
      </c>
    </row>
    <row r="4685" spans="1:4" x14ac:dyDescent="0.25">
      <c r="A4685" t="s">
        <v>17827</v>
      </c>
      <c r="B4685" t="s">
        <v>17828</v>
      </c>
      <c r="C4685" t="s">
        <v>54083</v>
      </c>
      <c r="D4685" t="s">
        <v>47873</v>
      </c>
    </row>
    <row r="4686" spans="1:4" x14ac:dyDescent="0.25">
      <c r="A4686" t="s">
        <v>41660</v>
      </c>
      <c r="B4686" t="s">
        <v>41661</v>
      </c>
      <c r="C4686" t="s">
        <v>63140</v>
      </c>
      <c r="D4686" t="s">
        <v>47873</v>
      </c>
    </row>
    <row r="4687" spans="1:4" x14ac:dyDescent="0.25">
      <c r="A4687" t="s">
        <v>9665</v>
      </c>
      <c r="B4687" t="s">
        <v>9666</v>
      </c>
      <c r="C4687" t="s">
        <v>51054</v>
      </c>
      <c r="D4687" t="s">
        <v>47873</v>
      </c>
    </row>
    <row r="4688" spans="1:4" x14ac:dyDescent="0.25">
      <c r="A4688" t="s">
        <v>33047</v>
      </c>
      <c r="B4688" t="s">
        <v>33048</v>
      </c>
      <c r="C4688" t="s">
        <v>59586</v>
      </c>
      <c r="D4688" t="s">
        <v>47873</v>
      </c>
    </row>
    <row r="4689" spans="1:4" x14ac:dyDescent="0.25">
      <c r="A4689" t="s">
        <v>18306</v>
      </c>
      <c r="B4689" t="s">
        <v>18307</v>
      </c>
      <c r="C4689" t="s">
        <v>54270</v>
      </c>
      <c r="D4689" t="s">
        <v>47873</v>
      </c>
    </row>
    <row r="4690" spans="1:4" x14ac:dyDescent="0.25">
      <c r="A4690" t="s">
        <v>44667</v>
      </c>
      <c r="B4690" t="s">
        <v>44668</v>
      </c>
      <c r="C4690" t="s">
        <v>64231</v>
      </c>
      <c r="D4690" t="s">
        <v>47873</v>
      </c>
    </row>
    <row r="4691" spans="1:4" x14ac:dyDescent="0.25">
      <c r="A4691" t="s">
        <v>37872</v>
      </c>
      <c r="B4691" t="s">
        <v>37873</v>
      </c>
      <c r="C4691" t="s">
        <v>61448</v>
      </c>
      <c r="D4691" t="s">
        <v>47873</v>
      </c>
    </row>
    <row r="4692" spans="1:4" x14ac:dyDescent="0.25">
      <c r="A4692" t="s">
        <v>4258</v>
      </c>
      <c r="B4692" t="s">
        <v>4259</v>
      </c>
      <c r="C4692" t="s">
        <v>49124</v>
      </c>
      <c r="D4692" t="s">
        <v>47873</v>
      </c>
    </row>
    <row r="4693" spans="1:4" x14ac:dyDescent="0.25">
      <c r="A4693" t="s">
        <v>38897</v>
      </c>
      <c r="B4693" t="s">
        <v>38898</v>
      </c>
      <c r="C4693" t="s">
        <v>61901</v>
      </c>
      <c r="D4693" t="s">
        <v>47873</v>
      </c>
    </row>
    <row r="4694" spans="1:4" x14ac:dyDescent="0.25">
      <c r="A4694" t="s">
        <v>10035</v>
      </c>
      <c r="B4694" t="s">
        <v>10036</v>
      </c>
      <c r="C4694" t="s">
        <v>51186</v>
      </c>
      <c r="D4694" t="s">
        <v>47873</v>
      </c>
    </row>
    <row r="4695" spans="1:4" x14ac:dyDescent="0.25">
      <c r="A4695" t="s">
        <v>29253</v>
      </c>
      <c r="B4695" t="s">
        <v>29254</v>
      </c>
      <c r="C4695" t="s">
        <v>58198</v>
      </c>
      <c r="D4695" t="s">
        <v>47873</v>
      </c>
    </row>
    <row r="4696" spans="1:4" x14ac:dyDescent="0.25">
      <c r="A4696" t="s">
        <v>7009</v>
      </c>
      <c r="B4696" t="s">
        <v>7010</v>
      </c>
      <c r="C4696"/>
      <c r="D4696" t="s">
        <v>47880</v>
      </c>
    </row>
    <row r="4697" spans="1:4" x14ac:dyDescent="0.25">
      <c r="A4697" t="s">
        <v>28286</v>
      </c>
      <c r="B4697" t="s">
        <v>28287</v>
      </c>
      <c r="C4697" t="s">
        <v>57855</v>
      </c>
      <c r="D4697" t="s">
        <v>47873</v>
      </c>
    </row>
    <row r="4698" spans="1:4" x14ac:dyDescent="0.25">
      <c r="A4698" t="s">
        <v>24361</v>
      </c>
      <c r="B4698" t="s">
        <v>24362</v>
      </c>
      <c r="C4698" t="s">
        <v>56435</v>
      </c>
      <c r="D4698" t="s">
        <v>47873</v>
      </c>
    </row>
    <row r="4699" spans="1:4" x14ac:dyDescent="0.25">
      <c r="A4699" t="s">
        <v>20271</v>
      </c>
      <c r="B4699" t="s">
        <v>20272</v>
      </c>
      <c r="C4699" t="s">
        <v>54947</v>
      </c>
      <c r="D4699" t="s">
        <v>47873</v>
      </c>
    </row>
    <row r="4700" spans="1:4" x14ac:dyDescent="0.25">
      <c r="A4700" t="s">
        <v>3396</v>
      </c>
      <c r="B4700" t="s">
        <v>3397</v>
      </c>
      <c r="C4700" t="s">
        <v>48790</v>
      </c>
      <c r="D4700" t="s">
        <v>47873</v>
      </c>
    </row>
    <row r="4701" spans="1:4" x14ac:dyDescent="0.25">
      <c r="A4701" t="s">
        <v>11268</v>
      </c>
      <c r="B4701" t="s">
        <v>11269</v>
      </c>
      <c r="C4701" t="s">
        <v>51630</v>
      </c>
      <c r="D4701" t="s">
        <v>47873</v>
      </c>
    </row>
    <row r="4702" spans="1:4" x14ac:dyDescent="0.25">
      <c r="A4702" t="s">
        <v>11954</v>
      </c>
      <c r="B4702" t="s">
        <v>11955</v>
      </c>
      <c r="C4702" t="s">
        <v>51883</v>
      </c>
      <c r="D4702" t="s">
        <v>47873</v>
      </c>
    </row>
    <row r="4703" spans="1:4" x14ac:dyDescent="0.25">
      <c r="A4703" t="s">
        <v>45781</v>
      </c>
      <c r="B4703" t="s">
        <v>45782</v>
      </c>
      <c r="C4703" t="s">
        <v>64627</v>
      </c>
      <c r="D4703" t="s">
        <v>47873</v>
      </c>
    </row>
    <row r="4704" spans="1:4" x14ac:dyDescent="0.25">
      <c r="A4704" t="s">
        <v>46169</v>
      </c>
      <c r="B4704" t="s">
        <v>46170</v>
      </c>
      <c r="C4704" t="s">
        <v>64766</v>
      </c>
      <c r="D4704" t="s">
        <v>47873</v>
      </c>
    </row>
    <row r="4705" spans="1:4" x14ac:dyDescent="0.25">
      <c r="A4705" t="s">
        <v>38060</v>
      </c>
      <c r="B4705" t="s">
        <v>38061</v>
      </c>
      <c r="C4705" t="s">
        <v>61529</v>
      </c>
      <c r="D4705" t="s">
        <v>47873</v>
      </c>
    </row>
    <row r="4706" spans="1:4" x14ac:dyDescent="0.25">
      <c r="A4706" t="s">
        <v>2781</v>
      </c>
      <c r="B4706" t="s">
        <v>2782</v>
      </c>
      <c r="C4706" t="s">
        <v>48569</v>
      </c>
      <c r="D4706" t="s">
        <v>47873</v>
      </c>
    </row>
    <row r="4707" spans="1:4" x14ac:dyDescent="0.25">
      <c r="A4707" t="s">
        <v>6384</v>
      </c>
      <c r="B4707" t="s">
        <v>6385</v>
      </c>
      <c r="C4707" t="s">
        <v>49890</v>
      </c>
      <c r="D4707" t="s">
        <v>47873</v>
      </c>
    </row>
    <row r="4708" spans="1:4" x14ac:dyDescent="0.25">
      <c r="A4708" t="s">
        <v>31518</v>
      </c>
      <c r="B4708" t="s">
        <v>31519</v>
      </c>
      <c r="C4708" t="s">
        <v>59010</v>
      </c>
      <c r="D4708" t="s">
        <v>47873</v>
      </c>
    </row>
    <row r="4709" spans="1:4" x14ac:dyDescent="0.25">
      <c r="A4709" t="s">
        <v>45014</v>
      </c>
      <c r="B4709" t="s">
        <v>45015</v>
      </c>
      <c r="C4709" t="s">
        <v>64365</v>
      </c>
      <c r="D4709" t="s">
        <v>47873</v>
      </c>
    </row>
    <row r="4710" spans="1:4" x14ac:dyDescent="0.25">
      <c r="A4710" t="s">
        <v>1163</v>
      </c>
      <c r="B4710" t="s">
        <v>1164</v>
      </c>
      <c r="C4710" t="s">
        <v>48009</v>
      </c>
      <c r="D4710" t="s">
        <v>47873</v>
      </c>
    </row>
    <row r="4711" spans="1:4" x14ac:dyDescent="0.25">
      <c r="A4711" t="s">
        <v>41977</v>
      </c>
      <c r="B4711" t="s">
        <v>41978</v>
      </c>
      <c r="C4711" t="s">
        <v>63292</v>
      </c>
      <c r="D4711" t="s">
        <v>47873</v>
      </c>
    </row>
    <row r="4712" spans="1:4" x14ac:dyDescent="0.25">
      <c r="A4712" t="s">
        <v>4477</v>
      </c>
      <c r="B4712" t="s">
        <v>4478</v>
      </c>
      <c r="C4712" t="s">
        <v>49201</v>
      </c>
      <c r="D4712" t="s">
        <v>47873</v>
      </c>
    </row>
    <row r="4713" spans="1:4" x14ac:dyDescent="0.25">
      <c r="A4713" t="s">
        <v>31425</v>
      </c>
      <c r="B4713" t="s">
        <v>31426</v>
      </c>
      <c r="C4713" t="s">
        <v>58979</v>
      </c>
      <c r="D4713" t="s">
        <v>47873</v>
      </c>
    </row>
    <row r="4714" spans="1:4" x14ac:dyDescent="0.25">
      <c r="A4714" t="s">
        <v>3599</v>
      </c>
      <c r="B4714" t="s">
        <v>3600</v>
      </c>
      <c r="C4714" t="s">
        <v>48866</v>
      </c>
      <c r="D4714" t="s">
        <v>47873</v>
      </c>
    </row>
    <row r="4715" spans="1:4" x14ac:dyDescent="0.25">
      <c r="A4715" t="s">
        <v>1753</v>
      </c>
      <c r="B4715" t="s">
        <v>1754</v>
      </c>
      <c r="C4715" t="s">
        <v>48216</v>
      </c>
      <c r="D4715" t="s">
        <v>47873</v>
      </c>
    </row>
    <row r="4716" spans="1:4" x14ac:dyDescent="0.25">
      <c r="A4716" t="s">
        <v>16055</v>
      </c>
      <c r="B4716" t="s">
        <v>16056</v>
      </c>
      <c r="C4716" t="s">
        <v>53435</v>
      </c>
      <c r="D4716" t="s">
        <v>47873</v>
      </c>
    </row>
    <row r="4717" spans="1:4" x14ac:dyDescent="0.25">
      <c r="A4717" t="s">
        <v>34003</v>
      </c>
      <c r="B4717" t="s">
        <v>34004</v>
      </c>
      <c r="C4717" t="s">
        <v>59958</v>
      </c>
      <c r="D4717" t="s">
        <v>47873</v>
      </c>
    </row>
    <row r="4718" spans="1:4" x14ac:dyDescent="0.25">
      <c r="A4718" t="s">
        <v>5966</v>
      </c>
      <c r="B4718" t="s">
        <v>5967</v>
      </c>
      <c r="C4718" t="s">
        <v>49739</v>
      </c>
      <c r="D4718" t="s">
        <v>47873</v>
      </c>
    </row>
    <row r="4719" spans="1:4" x14ac:dyDescent="0.25">
      <c r="A4719" t="s">
        <v>21223</v>
      </c>
      <c r="B4719" t="s">
        <v>21224</v>
      </c>
      <c r="C4719" t="s">
        <v>55282</v>
      </c>
      <c r="D4719" t="s">
        <v>47873</v>
      </c>
    </row>
    <row r="4720" spans="1:4" x14ac:dyDescent="0.25">
      <c r="A4720" t="s">
        <v>4088</v>
      </c>
      <c r="B4720" t="s">
        <v>4089</v>
      </c>
      <c r="C4720" t="s">
        <v>49056</v>
      </c>
      <c r="D4720" t="s">
        <v>47873</v>
      </c>
    </row>
    <row r="4721" spans="1:4" x14ac:dyDescent="0.25">
      <c r="A4721" t="s">
        <v>46899</v>
      </c>
      <c r="B4721" t="s">
        <v>46900</v>
      </c>
      <c r="C4721" t="s">
        <v>65018</v>
      </c>
      <c r="D4721" t="s">
        <v>47873</v>
      </c>
    </row>
    <row r="4722" spans="1:4" x14ac:dyDescent="0.25">
      <c r="A4722" t="s">
        <v>4056</v>
      </c>
      <c r="B4722" t="s">
        <v>4057</v>
      </c>
      <c r="C4722" t="s">
        <v>49042</v>
      </c>
      <c r="D4722" t="s">
        <v>47873</v>
      </c>
    </row>
    <row r="4723" spans="1:4" x14ac:dyDescent="0.25">
      <c r="A4723" t="s">
        <v>31675</v>
      </c>
      <c r="B4723" t="s">
        <v>31676</v>
      </c>
      <c r="C4723" t="s">
        <v>59067</v>
      </c>
      <c r="D4723" t="s">
        <v>47873</v>
      </c>
    </row>
    <row r="4724" spans="1:4" x14ac:dyDescent="0.25">
      <c r="A4724" t="s">
        <v>16942</v>
      </c>
      <c r="B4724" t="s">
        <v>16943</v>
      </c>
      <c r="C4724" t="s">
        <v>53770</v>
      </c>
      <c r="D4724" t="s">
        <v>47873</v>
      </c>
    </row>
    <row r="4725" spans="1:4" x14ac:dyDescent="0.25">
      <c r="A4725" t="s">
        <v>1507</v>
      </c>
      <c r="B4725" t="s">
        <v>1508</v>
      </c>
      <c r="C4725" t="s">
        <v>48133</v>
      </c>
      <c r="D4725" t="s">
        <v>47873</v>
      </c>
    </row>
    <row r="4726" spans="1:4" x14ac:dyDescent="0.25">
      <c r="A4726" t="s">
        <v>4876</v>
      </c>
      <c r="B4726" t="s">
        <v>4877</v>
      </c>
      <c r="C4726" t="s">
        <v>49351</v>
      </c>
      <c r="D4726" t="s">
        <v>47873</v>
      </c>
    </row>
    <row r="4727" spans="1:4" x14ac:dyDescent="0.25">
      <c r="A4727" t="s">
        <v>39551</v>
      </c>
      <c r="B4727" t="s">
        <v>39552</v>
      </c>
      <c r="C4727" t="s">
        <v>62200</v>
      </c>
      <c r="D4727" t="s">
        <v>47873</v>
      </c>
    </row>
    <row r="4728" spans="1:4" x14ac:dyDescent="0.25">
      <c r="A4728" t="s">
        <v>37568</v>
      </c>
      <c r="B4728" t="s">
        <v>37569</v>
      </c>
      <c r="C4728" t="s">
        <v>61330</v>
      </c>
      <c r="D4728" t="s">
        <v>47873</v>
      </c>
    </row>
    <row r="4729" spans="1:4" x14ac:dyDescent="0.25">
      <c r="A4729" t="s">
        <v>24397</v>
      </c>
      <c r="B4729" t="s">
        <v>24398</v>
      </c>
      <c r="C4729" t="s">
        <v>56448</v>
      </c>
      <c r="D4729" t="s">
        <v>47873</v>
      </c>
    </row>
    <row r="4730" spans="1:4" x14ac:dyDescent="0.25">
      <c r="A4730" t="s">
        <v>45276</v>
      </c>
      <c r="B4730" t="s">
        <v>45277</v>
      </c>
      <c r="C4730" t="s">
        <v>64451</v>
      </c>
      <c r="D4730" t="s">
        <v>47873</v>
      </c>
    </row>
    <row r="4731" spans="1:4" x14ac:dyDescent="0.25">
      <c r="A4731" t="s">
        <v>46907</v>
      </c>
      <c r="B4731" t="s">
        <v>46908</v>
      </c>
      <c r="C4731" t="s">
        <v>65020</v>
      </c>
      <c r="D4731" t="s">
        <v>47873</v>
      </c>
    </row>
    <row r="4732" spans="1:4" x14ac:dyDescent="0.25">
      <c r="A4732" t="s">
        <v>8079</v>
      </c>
      <c r="B4732" t="s">
        <v>8080</v>
      </c>
      <c r="C4732" t="s">
        <v>50504</v>
      </c>
      <c r="D4732" t="s">
        <v>47873</v>
      </c>
    </row>
    <row r="4733" spans="1:4" x14ac:dyDescent="0.25">
      <c r="A4733" t="s">
        <v>31128</v>
      </c>
      <c r="B4733" t="s">
        <v>31129</v>
      </c>
      <c r="C4733" t="s">
        <v>58871</v>
      </c>
      <c r="D4733" t="s">
        <v>47873</v>
      </c>
    </row>
    <row r="4734" spans="1:4" x14ac:dyDescent="0.25">
      <c r="A4734" t="s">
        <v>1442</v>
      </c>
      <c r="B4734" t="s">
        <v>1443</v>
      </c>
      <c r="C4734" t="s">
        <v>48109</v>
      </c>
      <c r="D4734" t="s">
        <v>47873</v>
      </c>
    </row>
    <row r="4735" spans="1:4" x14ac:dyDescent="0.25">
      <c r="A4735" t="s">
        <v>30685</v>
      </c>
      <c r="B4735" t="s">
        <v>30686</v>
      </c>
      <c r="C4735" t="s">
        <v>58707</v>
      </c>
      <c r="D4735" t="s">
        <v>47873</v>
      </c>
    </row>
    <row r="4736" spans="1:4" x14ac:dyDescent="0.25">
      <c r="A4736" t="s">
        <v>38315</v>
      </c>
      <c r="B4736" t="s">
        <v>38316</v>
      </c>
      <c r="C4736" t="s">
        <v>61637</v>
      </c>
      <c r="D4736" t="s">
        <v>47873</v>
      </c>
    </row>
    <row r="4737" spans="1:4" x14ac:dyDescent="0.25">
      <c r="A4737" t="s">
        <v>36804</v>
      </c>
      <c r="B4737" t="s">
        <v>36805</v>
      </c>
      <c r="C4737" t="s">
        <v>61039</v>
      </c>
      <c r="D4737" t="s">
        <v>47873</v>
      </c>
    </row>
    <row r="4738" spans="1:4" x14ac:dyDescent="0.25">
      <c r="A4738" t="s">
        <v>36083</v>
      </c>
      <c r="B4738" t="s">
        <v>36084</v>
      </c>
      <c r="C4738" t="s">
        <v>60748</v>
      </c>
      <c r="D4738" t="s">
        <v>47873</v>
      </c>
    </row>
    <row r="4739" spans="1:4" x14ac:dyDescent="0.25">
      <c r="A4739" t="s">
        <v>32667</v>
      </c>
      <c r="B4739" t="s">
        <v>32668</v>
      </c>
      <c r="C4739" t="s">
        <v>59442</v>
      </c>
      <c r="D4739" t="s">
        <v>47873</v>
      </c>
    </row>
    <row r="4740" spans="1:4" x14ac:dyDescent="0.25">
      <c r="A4740" t="s">
        <v>41313</v>
      </c>
      <c r="B4740" t="s">
        <v>41314</v>
      </c>
      <c r="C4740" t="s">
        <v>62994</v>
      </c>
      <c r="D4740" t="s">
        <v>47873</v>
      </c>
    </row>
    <row r="4741" spans="1:4" x14ac:dyDescent="0.25">
      <c r="A4741" t="s">
        <v>46784</v>
      </c>
      <c r="B4741" t="s">
        <v>46785</v>
      </c>
      <c r="C4741" t="s">
        <v>64977</v>
      </c>
      <c r="D4741" t="s">
        <v>47873</v>
      </c>
    </row>
    <row r="4742" spans="1:4" x14ac:dyDescent="0.25">
      <c r="A4742" t="s">
        <v>38592</v>
      </c>
      <c r="B4742" t="s">
        <v>38593</v>
      </c>
      <c r="C4742" t="s">
        <v>61756</v>
      </c>
      <c r="D4742" t="s">
        <v>47873</v>
      </c>
    </row>
    <row r="4743" spans="1:4" x14ac:dyDescent="0.25">
      <c r="A4743" t="s">
        <v>29277</v>
      </c>
      <c r="B4743" t="s">
        <v>29278</v>
      </c>
      <c r="C4743" t="s">
        <v>58206</v>
      </c>
      <c r="D4743" t="s">
        <v>47873</v>
      </c>
    </row>
    <row r="4744" spans="1:4" x14ac:dyDescent="0.25">
      <c r="A4744" t="s">
        <v>24769</v>
      </c>
      <c r="B4744" t="s">
        <v>24770</v>
      </c>
      <c r="C4744" t="s">
        <v>56579</v>
      </c>
      <c r="D4744" t="s">
        <v>47873</v>
      </c>
    </row>
    <row r="4745" spans="1:4" x14ac:dyDescent="0.25">
      <c r="A4745" t="s">
        <v>5624</v>
      </c>
      <c r="B4745" t="s">
        <v>5625</v>
      </c>
      <c r="C4745" t="s">
        <v>49612</v>
      </c>
      <c r="D4745" t="s">
        <v>47873</v>
      </c>
    </row>
    <row r="4746" spans="1:4" x14ac:dyDescent="0.25">
      <c r="A4746" t="s">
        <v>6607</v>
      </c>
      <c r="B4746" t="s">
        <v>6608</v>
      </c>
      <c r="C4746" t="s">
        <v>49962</v>
      </c>
      <c r="D4746" t="s">
        <v>47873</v>
      </c>
    </row>
    <row r="4747" spans="1:4" x14ac:dyDescent="0.25">
      <c r="A4747" t="s">
        <v>11174</v>
      </c>
      <c r="B4747" t="s">
        <v>11175</v>
      </c>
      <c r="C4747" t="s">
        <v>51600</v>
      </c>
      <c r="D4747" t="s">
        <v>47873</v>
      </c>
    </row>
    <row r="4748" spans="1:4" x14ac:dyDescent="0.25">
      <c r="A4748" t="s">
        <v>16926</v>
      </c>
      <c r="B4748" t="s">
        <v>16927</v>
      </c>
      <c r="C4748" t="s">
        <v>53763</v>
      </c>
      <c r="D4748" t="s">
        <v>47873</v>
      </c>
    </row>
    <row r="4749" spans="1:4" x14ac:dyDescent="0.25">
      <c r="A4749" t="s">
        <v>20400</v>
      </c>
      <c r="B4749" t="s">
        <v>16927</v>
      </c>
      <c r="C4749" t="s">
        <v>54993</v>
      </c>
      <c r="D4749" t="s">
        <v>47873</v>
      </c>
    </row>
    <row r="4750" spans="1:4" x14ac:dyDescent="0.25">
      <c r="A4750" t="s">
        <v>44909</v>
      </c>
      <c r="B4750" t="s">
        <v>44910</v>
      </c>
      <c r="C4750" t="s">
        <v>64326</v>
      </c>
      <c r="D4750" t="s">
        <v>47873</v>
      </c>
    </row>
    <row r="4751" spans="1:4" x14ac:dyDescent="0.25">
      <c r="A4751" t="s">
        <v>9394</v>
      </c>
      <c r="B4751" t="s">
        <v>9395</v>
      </c>
      <c r="C4751" t="s">
        <v>50960</v>
      </c>
      <c r="D4751" t="s">
        <v>47873</v>
      </c>
    </row>
    <row r="4752" spans="1:4" x14ac:dyDescent="0.25">
      <c r="A4752" t="s">
        <v>43497</v>
      </c>
      <c r="B4752" t="s">
        <v>43498</v>
      </c>
      <c r="C4752" t="s">
        <v>63833</v>
      </c>
      <c r="D4752" t="s">
        <v>47873</v>
      </c>
    </row>
    <row r="4753" spans="1:4" x14ac:dyDescent="0.25">
      <c r="A4753" t="s">
        <v>31435</v>
      </c>
      <c r="B4753" t="s">
        <v>31436</v>
      </c>
      <c r="C4753" t="s">
        <v>58982</v>
      </c>
      <c r="D4753" t="s">
        <v>47873</v>
      </c>
    </row>
    <row r="4754" spans="1:4" x14ac:dyDescent="0.25">
      <c r="A4754" t="s">
        <v>44328</v>
      </c>
      <c r="B4754" t="s">
        <v>44329</v>
      </c>
      <c r="C4754" t="s">
        <v>64113</v>
      </c>
      <c r="D4754" t="s">
        <v>47873</v>
      </c>
    </row>
    <row r="4755" spans="1:4" x14ac:dyDescent="0.25">
      <c r="A4755" t="s">
        <v>9822</v>
      </c>
      <c r="B4755" t="s">
        <v>9823</v>
      </c>
      <c r="C4755" t="s">
        <v>51114</v>
      </c>
      <c r="D4755" t="s">
        <v>47873</v>
      </c>
    </row>
    <row r="4756" spans="1:4" x14ac:dyDescent="0.25">
      <c r="A4756" t="s">
        <v>9779</v>
      </c>
      <c r="B4756" t="s">
        <v>9780</v>
      </c>
      <c r="C4756" t="s">
        <v>51097</v>
      </c>
      <c r="D4756" t="s">
        <v>47873</v>
      </c>
    </row>
    <row r="4757" spans="1:4" x14ac:dyDescent="0.25">
      <c r="A4757" t="s">
        <v>36691</v>
      </c>
      <c r="B4757" t="s">
        <v>36692</v>
      </c>
      <c r="C4757" t="s">
        <v>60995</v>
      </c>
      <c r="D4757" t="s">
        <v>47873</v>
      </c>
    </row>
    <row r="4758" spans="1:4" x14ac:dyDescent="0.25">
      <c r="A4758" t="s">
        <v>6751</v>
      </c>
      <c r="B4758" t="s">
        <v>6752</v>
      </c>
      <c r="C4758" t="s">
        <v>50017</v>
      </c>
      <c r="D4758" t="s">
        <v>47873</v>
      </c>
    </row>
    <row r="4759" spans="1:4" x14ac:dyDescent="0.25">
      <c r="A4759" t="s">
        <v>36265</v>
      </c>
      <c r="B4759" t="s">
        <v>36266</v>
      </c>
      <c r="C4759" t="s">
        <v>60825</v>
      </c>
      <c r="D4759" t="s">
        <v>47873</v>
      </c>
    </row>
    <row r="4760" spans="1:4" x14ac:dyDescent="0.25">
      <c r="A4760" t="s">
        <v>11655</v>
      </c>
      <c r="B4760" t="s">
        <v>11656</v>
      </c>
      <c r="C4760" t="s">
        <v>51765</v>
      </c>
      <c r="D4760" t="s">
        <v>47873</v>
      </c>
    </row>
    <row r="4761" spans="1:4" x14ac:dyDescent="0.25">
      <c r="A4761" t="s">
        <v>37789</v>
      </c>
      <c r="B4761" t="s">
        <v>37790</v>
      </c>
      <c r="C4761" t="s">
        <v>61416</v>
      </c>
      <c r="D4761" t="s">
        <v>47873</v>
      </c>
    </row>
    <row r="4762" spans="1:4" x14ac:dyDescent="0.25">
      <c r="A4762" t="s">
        <v>36977</v>
      </c>
      <c r="B4762" t="s">
        <v>36978</v>
      </c>
      <c r="C4762" t="s">
        <v>61111</v>
      </c>
      <c r="D4762" t="s">
        <v>47873</v>
      </c>
    </row>
    <row r="4763" spans="1:4" x14ac:dyDescent="0.25">
      <c r="A4763" t="s">
        <v>20682</v>
      </c>
      <c r="B4763" t="s">
        <v>20683</v>
      </c>
      <c r="C4763" t="s">
        <v>55080</v>
      </c>
      <c r="D4763" t="s">
        <v>47873</v>
      </c>
    </row>
    <row r="4764" spans="1:4" x14ac:dyDescent="0.25">
      <c r="A4764" t="s">
        <v>19054</v>
      </c>
      <c r="B4764" t="s">
        <v>19055</v>
      </c>
      <c r="C4764" t="s">
        <v>54528</v>
      </c>
      <c r="D4764" t="s">
        <v>47873</v>
      </c>
    </row>
    <row r="4765" spans="1:4" x14ac:dyDescent="0.25">
      <c r="A4765" t="s">
        <v>33971</v>
      </c>
      <c r="B4765" t="s">
        <v>33972</v>
      </c>
      <c r="C4765" t="s">
        <v>59947</v>
      </c>
      <c r="D4765" t="s">
        <v>47873</v>
      </c>
    </row>
    <row r="4766" spans="1:4" x14ac:dyDescent="0.25">
      <c r="A4766" t="s">
        <v>10685</v>
      </c>
      <c r="B4766" t="s">
        <v>10686</v>
      </c>
      <c r="C4766" t="s">
        <v>51419</v>
      </c>
      <c r="D4766" t="s">
        <v>47873</v>
      </c>
    </row>
    <row r="4767" spans="1:4" x14ac:dyDescent="0.25">
      <c r="A4767" t="s">
        <v>20827</v>
      </c>
      <c r="B4767" t="s">
        <v>20828</v>
      </c>
      <c r="C4767" t="s">
        <v>55136</v>
      </c>
      <c r="D4767" t="s">
        <v>47873</v>
      </c>
    </row>
    <row r="4768" spans="1:4" x14ac:dyDescent="0.25">
      <c r="A4768" t="s">
        <v>5673</v>
      </c>
      <c r="B4768" t="s">
        <v>5674</v>
      </c>
      <c r="C4768" t="s">
        <v>49624</v>
      </c>
      <c r="D4768" t="s">
        <v>47873</v>
      </c>
    </row>
    <row r="4769" spans="1:4" x14ac:dyDescent="0.25">
      <c r="A4769" t="s">
        <v>35105</v>
      </c>
      <c r="B4769" t="s">
        <v>35106</v>
      </c>
      <c r="C4769" t="s">
        <v>60372</v>
      </c>
      <c r="D4769" t="s">
        <v>47873</v>
      </c>
    </row>
    <row r="4770" spans="1:4" x14ac:dyDescent="0.25">
      <c r="A4770" t="s">
        <v>1785</v>
      </c>
      <c r="B4770" t="s">
        <v>1786</v>
      </c>
      <c r="C4770" t="s">
        <v>48227</v>
      </c>
      <c r="D4770" t="s">
        <v>47873</v>
      </c>
    </row>
    <row r="4771" spans="1:4" x14ac:dyDescent="0.25">
      <c r="A4771" t="s">
        <v>3779</v>
      </c>
      <c r="B4771" t="s">
        <v>3780</v>
      </c>
      <c r="C4771" t="s">
        <v>48931</v>
      </c>
      <c r="D4771" t="s">
        <v>47873</v>
      </c>
    </row>
    <row r="4772" spans="1:4" x14ac:dyDescent="0.25">
      <c r="A4772" t="s">
        <v>25551</v>
      </c>
      <c r="B4772" t="s">
        <v>25552</v>
      </c>
      <c r="C4772" t="s">
        <v>56878</v>
      </c>
      <c r="D4772" t="s">
        <v>47873</v>
      </c>
    </row>
    <row r="4773" spans="1:4" x14ac:dyDescent="0.25">
      <c r="A4773" t="s">
        <v>33667</v>
      </c>
      <c r="B4773" t="s">
        <v>25552</v>
      </c>
      <c r="C4773" t="s">
        <v>59835</v>
      </c>
      <c r="D4773" t="s">
        <v>47873</v>
      </c>
    </row>
    <row r="4774" spans="1:4" x14ac:dyDescent="0.25">
      <c r="A4774" t="s">
        <v>47069</v>
      </c>
      <c r="B4774" t="s">
        <v>47070</v>
      </c>
      <c r="C4774" t="s">
        <v>65078</v>
      </c>
      <c r="D4774" t="s">
        <v>47873</v>
      </c>
    </row>
    <row r="4775" spans="1:4" x14ac:dyDescent="0.25">
      <c r="A4775" t="s">
        <v>25206</v>
      </c>
      <c r="B4775" t="s">
        <v>25207</v>
      </c>
      <c r="C4775" t="s">
        <v>56749</v>
      </c>
      <c r="D4775" t="s">
        <v>47873</v>
      </c>
    </row>
    <row r="4776" spans="1:4" x14ac:dyDescent="0.25">
      <c r="A4776" t="s">
        <v>30171</v>
      </c>
      <c r="B4776" t="s">
        <v>30172</v>
      </c>
      <c r="C4776" t="s">
        <v>58524</v>
      </c>
      <c r="D4776" t="s">
        <v>47873</v>
      </c>
    </row>
    <row r="4777" spans="1:4" x14ac:dyDescent="0.25">
      <c r="A4777" t="s">
        <v>3763</v>
      </c>
      <c r="B4777" t="s">
        <v>3764</v>
      </c>
      <c r="C4777" t="s">
        <v>48926</v>
      </c>
      <c r="D4777" t="s">
        <v>47873</v>
      </c>
    </row>
    <row r="4778" spans="1:4" x14ac:dyDescent="0.25">
      <c r="A4778" t="s">
        <v>44921</v>
      </c>
      <c r="B4778" t="s">
        <v>44922</v>
      </c>
      <c r="C4778" t="s">
        <v>64332</v>
      </c>
      <c r="D4778" t="s">
        <v>47873</v>
      </c>
    </row>
    <row r="4779" spans="1:4" x14ac:dyDescent="0.25">
      <c r="A4779" t="s">
        <v>44931</v>
      </c>
      <c r="B4779" t="s">
        <v>44922</v>
      </c>
      <c r="C4779" t="s">
        <v>64332</v>
      </c>
      <c r="D4779" t="s">
        <v>47873</v>
      </c>
    </row>
    <row r="4780" spans="1:4" x14ac:dyDescent="0.25">
      <c r="A4780" t="s">
        <v>20037</v>
      </c>
      <c r="B4780" t="s">
        <v>20038</v>
      </c>
      <c r="C4780" t="s">
        <v>54868</v>
      </c>
      <c r="D4780" t="s">
        <v>47873</v>
      </c>
    </row>
    <row r="4781" spans="1:4" x14ac:dyDescent="0.25">
      <c r="A4781" t="s">
        <v>31681</v>
      </c>
      <c r="B4781" t="s">
        <v>31682</v>
      </c>
      <c r="C4781" t="s">
        <v>59069</v>
      </c>
      <c r="D4781" t="s">
        <v>47873</v>
      </c>
    </row>
    <row r="4782" spans="1:4" x14ac:dyDescent="0.25">
      <c r="A4782" t="s">
        <v>25238</v>
      </c>
      <c r="B4782" t="s">
        <v>25239</v>
      </c>
      <c r="C4782" t="s">
        <v>56758</v>
      </c>
      <c r="D4782" t="s">
        <v>47873</v>
      </c>
    </row>
    <row r="4783" spans="1:4" x14ac:dyDescent="0.25">
      <c r="A4783" t="s">
        <v>1982</v>
      </c>
      <c r="B4783" t="s">
        <v>1983</v>
      </c>
      <c r="C4783" t="s">
        <v>48295</v>
      </c>
      <c r="D4783" t="s">
        <v>47873</v>
      </c>
    </row>
    <row r="4784" spans="1:4" x14ac:dyDescent="0.25">
      <c r="A4784" t="s">
        <v>46932</v>
      </c>
      <c r="B4784" t="s">
        <v>46933</v>
      </c>
      <c r="C4784" t="s">
        <v>65030</v>
      </c>
      <c r="D4784" t="s">
        <v>47873</v>
      </c>
    </row>
    <row r="4785" spans="1:4" x14ac:dyDescent="0.25">
      <c r="A4785" t="s">
        <v>16765</v>
      </c>
      <c r="B4785" t="s">
        <v>16766</v>
      </c>
      <c r="C4785" t="s">
        <v>53700</v>
      </c>
      <c r="D4785" t="s">
        <v>47873</v>
      </c>
    </row>
    <row r="4786" spans="1:4" x14ac:dyDescent="0.25">
      <c r="A4786" t="s">
        <v>16040</v>
      </c>
      <c r="B4786" t="s">
        <v>16041</v>
      </c>
      <c r="C4786" t="s">
        <v>53430</v>
      </c>
      <c r="D4786" t="s">
        <v>47873</v>
      </c>
    </row>
    <row r="4787" spans="1:4" x14ac:dyDescent="0.25">
      <c r="A4787" t="s">
        <v>5980</v>
      </c>
      <c r="B4787" t="s">
        <v>5981</v>
      </c>
      <c r="C4787" t="s">
        <v>49743</v>
      </c>
      <c r="D4787" t="s">
        <v>47873</v>
      </c>
    </row>
    <row r="4788" spans="1:4" x14ac:dyDescent="0.25">
      <c r="A4788" t="s">
        <v>7689</v>
      </c>
      <c r="B4788" t="s">
        <v>7690</v>
      </c>
      <c r="C4788" t="s">
        <v>50358</v>
      </c>
      <c r="D4788" t="s">
        <v>47873</v>
      </c>
    </row>
    <row r="4789" spans="1:4" x14ac:dyDescent="0.25">
      <c r="A4789" t="s">
        <v>41546</v>
      </c>
      <c r="B4789" t="s">
        <v>41547</v>
      </c>
      <c r="C4789" t="s">
        <v>63093</v>
      </c>
      <c r="D4789" t="s">
        <v>47873</v>
      </c>
    </row>
    <row r="4790" spans="1:4" x14ac:dyDescent="0.25">
      <c r="A4790" t="s">
        <v>37832</v>
      </c>
      <c r="B4790" t="s">
        <v>37833</v>
      </c>
      <c r="C4790" t="s">
        <v>61434</v>
      </c>
      <c r="D4790" t="s">
        <v>47873</v>
      </c>
    </row>
    <row r="4791" spans="1:4" x14ac:dyDescent="0.25">
      <c r="A4791" t="s">
        <v>16971</v>
      </c>
      <c r="B4791" t="s">
        <v>16972</v>
      </c>
      <c r="C4791" t="s">
        <v>53779</v>
      </c>
      <c r="D4791" t="s">
        <v>47873</v>
      </c>
    </row>
    <row r="4792" spans="1:4" x14ac:dyDescent="0.25">
      <c r="A4792" t="s">
        <v>24552</v>
      </c>
      <c r="B4792" t="s">
        <v>24553</v>
      </c>
      <c r="C4792" t="s">
        <v>56503</v>
      </c>
      <c r="D4792" t="s">
        <v>47873</v>
      </c>
    </row>
    <row r="4793" spans="1:4" x14ac:dyDescent="0.25">
      <c r="A4793" t="s">
        <v>32640</v>
      </c>
      <c r="B4793" t="s">
        <v>32641</v>
      </c>
      <c r="C4793" t="s">
        <v>59431</v>
      </c>
      <c r="D4793" t="s">
        <v>47873</v>
      </c>
    </row>
    <row r="4794" spans="1:4" x14ac:dyDescent="0.25">
      <c r="A4794" t="s">
        <v>1575</v>
      </c>
      <c r="B4794" t="s">
        <v>1576</v>
      </c>
      <c r="C4794" t="s">
        <v>48159</v>
      </c>
      <c r="D4794" t="s">
        <v>47873</v>
      </c>
    </row>
    <row r="4795" spans="1:4" x14ac:dyDescent="0.25">
      <c r="A4795" t="s">
        <v>16167</v>
      </c>
      <c r="B4795" t="s">
        <v>16168</v>
      </c>
      <c r="C4795" t="s">
        <v>53472</v>
      </c>
      <c r="D4795" t="s">
        <v>47873</v>
      </c>
    </row>
    <row r="4796" spans="1:4" x14ac:dyDescent="0.25">
      <c r="A4796" t="s">
        <v>20178</v>
      </c>
      <c r="B4796" t="s">
        <v>16168</v>
      </c>
      <c r="C4796" t="s">
        <v>54918</v>
      </c>
      <c r="D4796" t="s">
        <v>47873</v>
      </c>
    </row>
    <row r="4797" spans="1:4" x14ac:dyDescent="0.25">
      <c r="A4797" t="s">
        <v>35962</v>
      </c>
      <c r="B4797" t="s">
        <v>35963</v>
      </c>
      <c r="C4797" t="s">
        <v>60701</v>
      </c>
      <c r="D4797" t="s">
        <v>47873</v>
      </c>
    </row>
    <row r="4798" spans="1:4" x14ac:dyDescent="0.25">
      <c r="A4798" t="s">
        <v>25244</v>
      </c>
      <c r="B4798" t="s">
        <v>25245</v>
      </c>
      <c r="C4798" t="s">
        <v>56761</v>
      </c>
      <c r="D4798" t="s">
        <v>47873</v>
      </c>
    </row>
    <row r="4799" spans="1:4" x14ac:dyDescent="0.25">
      <c r="A4799" t="s">
        <v>46691</v>
      </c>
      <c r="B4799" t="s">
        <v>46692</v>
      </c>
      <c r="C4799" t="s">
        <v>64948</v>
      </c>
      <c r="D4799" t="s">
        <v>47873</v>
      </c>
    </row>
    <row r="4800" spans="1:4" x14ac:dyDescent="0.25">
      <c r="A4800" t="s">
        <v>30613</v>
      </c>
      <c r="B4800" t="s">
        <v>30614</v>
      </c>
      <c r="C4800" t="s">
        <v>58676</v>
      </c>
      <c r="D4800" t="s">
        <v>47873</v>
      </c>
    </row>
    <row r="4801" spans="1:4" x14ac:dyDescent="0.25">
      <c r="A4801" t="s">
        <v>15348</v>
      </c>
      <c r="B4801" t="s">
        <v>15349</v>
      </c>
      <c r="C4801" t="s">
        <v>53178</v>
      </c>
      <c r="D4801" t="s">
        <v>47873</v>
      </c>
    </row>
    <row r="4802" spans="1:4" x14ac:dyDescent="0.25">
      <c r="A4802" t="s">
        <v>32477</v>
      </c>
      <c r="B4802" t="s">
        <v>32478</v>
      </c>
      <c r="C4802" t="s">
        <v>59364</v>
      </c>
      <c r="D4802" t="s">
        <v>47873</v>
      </c>
    </row>
    <row r="4803" spans="1:4" x14ac:dyDescent="0.25">
      <c r="A4803" t="s">
        <v>9357</v>
      </c>
      <c r="B4803" t="s">
        <v>9358</v>
      </c>
      <c r="C4803" t="s">
        <v>50947</v>
      </c>
      <c r="D4803" t="s">
        <v>47873</v>
      </c>
    </row>
    <row r="4804" spans="1:4" x14ac:dyDescent="0.25">
      <c r="A4804" t="s">
        <v>22999</v>
      </c>
      <c r="B4804" t="s">
        <v>23000</v>
      </c>
      <c r="C4804" t="s">
        <v>55933</v>
      </c>
      <c r="D4804" t="s">
        <v>47873</v>
      </c>
    </row>
    <row r="4805" spans="1:4" x14ac:dyDescent="0.25">
      <c r="A4805" t="s">
        <v>4990</v>
      </c>
      <c r="B4805" t="s">
        <v>4991</v>
      </c>
      <c r="C4805" t="s">
        <v>49390</v>
      </c>
      <c r="D4805" t="s">
        <v>47873</v>
      </c>
    </row>
    <row r="4806" spans="1:4" x14ac:dyDescent="0.25">
      <c r="A4806" t="s">
        <v>43240</v>
      </c>
      <c r="B4806" t="s">
        <v>43241</v>
      </c>
      <c r="C4806" t="s">
        <v>63748</v>
      </c>
      <c r="D4806" t="s">
        <v>47873</v>
      </c>
    </row>
    <row r="4807" spans="1:4" x14ac:dyDescent="0.25">
      <c r="A4807" t="s">
        <v>47591</v>
      </c>
      <c r="B4807" t="s">
        <v>47592</v>
      </c>
      <c r="C4807" t="s">
        <v>65260</v>
      </c>
      <c r="D4807" t="s">
        <v>47873</v>
      </c>
    </row>
    <row r="4808" spans="1:4" x14ac:dyDescent="0.25">
      <c r="A4808" t="s">
        <v>37259</v>
      </c>
      <c r="B4808" t="s">
        <v>37260</v>
      </c>
      <c r="C4808" t="s">
        <v>61216</v>
      </c>
      <c r="D4808" t="s">
        <v>47873</v>
      </c>
    </row>
    <row r="4809" spans="1:4" x14ac:dyDescent="0.25">
      <c r="A4809" t="s">
        <v>35593</v>
      </c>
      <c r="B4809" t="s">
        <v>35594</v>
      </c>
      <c r="C4809" t="s">
        <v>60562</v>
      </c>
      <c r="D4809" t="s">
        <v>47873</v>
      </c>
    </row>
    <row r="4810" spans="1:4" x14ac:dyDescent="0.25">
      <c r="A4810" t="s">
        <v>25301</v>
      </c>
      <c r="B4810" t="s">
        <v>25302</v>
      </c>
      <c r="C4810" t="s">
        <v>56781</v>
      </c>
      <c r="D4810" t="s">
        <v>47873</v>
      </c>
    </row>
    <row r="4811" spans="1:4" x14ac:dyDescent="0.25">
      <c r="A4811" t="s">
        <v>1953</v>
      </c>
      <c r="B4811" t="s">
        <v>1954</v>
      </c>
      <c r="C4811" t="s">
        <v>48286</v>
      </c>
      <c r="D4811" t="s">
        <v>47873</v>
      </c>
    </row>
    <row r="4812" spans="1:4" x14ac:dyDescent="0.25">
      <c r="A4812" t="s">
        <v>3428</v>
      </c>
      <c r="B4812" t="s">
        <v>3429</v>
      </c>
      <c r="C4812" t="s">
        <v>48802</v>
      </c>
      <c r="D4812" t="s">
        <v>47873</v>
      </c>
    </row>
    <row r="4813" spans="1:4" x14ac:dyDescent="0.25">
      <c r="A4813" t="s">
        <v>45208</v>
      </c>
      <c r="B4813" t="s">
        <v>45209</v>
      </c>
      <c r="C4813" t="s">
        <v>64432</v>
      </c>
      <c r="D4813" t="s">
        <v>47873</v>
      </c>
    </row>
    <row r="4814" spans="1:4" x14ac:dyDescent="0.25">
      <c r="A4814" t="s">
        <v>38436</v>
      </c>
      <c r="B4814" t="s">
        <v>38437</v>
      </c>
      <c r="C4814" t="s">
        <v>61686</v>
      </c>
      <c r="D4814" t="s">
        <v>47873</v>
      </c>
    </row>
    <row r="4815" spans="1:4" x14ac:dyDescent="0.25">
      <c r="A4815" t="s">
        <v>6543</v>
      </c>
      <c r="B4815" t="s">
        <v>6544</v>
      </c>
      <c r="C4815" t="s">
        <v>49939</v>
      </c>
      <c r="D4815" t="s">
        <v>47873</v>
      </c>
    </row>
    <row r="4816" spans="1:4" x14ac:dyDescent="0.25">
      <c r="A4816" t="s">
        <v>17016</v>
      </c>
      <c r="B4816" t="s">
        <v>17017</v>
      </c>
      <c r="C4816" t="s">
        <v>53792</v>
      </c>
      <c r="D4816" t="s">
        <v>47873</v>
      </c>
    </row>
    <row r="4817" spans="1:4" x14ac:dyDescent="0.25">
      <c r="A4817" t="s">
        <v>25287</v>
      </c>
      <c r="B4817" t="s">
        <v>25288</v>
      </c>
      <c r="C4817" t="s">
        <v>56776</v>
      </c>
      <c r="D4817" t="s">
        <v>47873</v>
      </c>
    </row>
    <row r="4818" spans="1:4" x14ac:dyDescent="0.25">
      <c r="A4818" t="s">
        <v>10451</v>
      </c>
      <c r="B4818" t="s">
        <v>10452</v>
      </c>
      <c r="C4818" t="s">
        <v>51338</v>
      </c>
      <c r="D4818" t="s">
        <v>47873</v>
      </c>
    </row>
    <row r="4819" spans="1:4" x14ac:dyDescent="0.25">
      <c r="A4819" t="s">
        <v>28733</v>
      </c>
      <c r="B4819" t="s">
        <v>28734</v>
      </c>
      <c r="C4819" t="s">
        <v>58009</v>
      </c>
      <c r="D4819" t="s">
        <v>47873</v>
      </c>
    </row>
    <row r="4820" spans="1:4" x14ac:dyDescent="0.25">
      <c r="A4820" t="s">
        <v>34176</v>
      </c>
      <c r="B4820" t="s">
        <v>34177</v>
      </c>
      <c r="C4820" t="s">
        <v>60026</v>
      </c>
      <c r="D4820" t="s">
        <v>47873</v>
      </c>
    </row>
    <row r="4821" spans="1:4" x14ac:dyDescent="0.25">
      <c r="A4821" t="s">
        <v>8767</v>
      </c>
      <c r="B4821" t="s">
        <v>8768</v>
      </c>
      <c r="C4821" t="s">
        <v>50736</v>
      </c>
      <c r="D4821" t="s">
        <v>47873</v>
      </c>
    </row>
    <row r="4822" spans="1:4" x14ac:dyDescent="0.25">
      <c r="A4822" t="s">
        <v>7972</v>
      </c>
      <c r="B4822" t="s">
        <v>7973</v>
      </c>
      <c r="C4822" t="s">
        <v>50473</v>
      </c>
      <c r="D4822" t="s">
        <v>47873</v>
      </c>
    </row>
    <row r="4823" spans="1:4" x14ac:dyDescent="0.25">
      <c r="A4823" t="s">
        <v>14890</v>
      </c>
      <c r="B4823" t="s">
        <v>14891</v>
      </c>
      <c r="C4823" t="s">
        <v>53003</v>
      </c>
      <c r="D4823" t="s">
        <v>47873</v>
      </c>
    </row>
    <row r="4824" spans="1:4" x14ac:dyDescent="0.25">
      <c r="A4824" t="s">
        <v>14842</v>
      </c>
      <c r="B4824" t="s">
        <v>14843</v>
      </c>
      <c r="C4824" t="s">
        <v>52984</v>
      </c>
      <c r="D4824" t="s">
        <v>47873</v>
      </c>
    </row>
    <row r="4825" spans="1:4" x14ac:dyDescent="0.25">
      <c r="A4825" t="s">
        <v>9305</v>
      </c>
      <c r="B4825" t="s">
        <v>9306</v>
      </c>
      <c r="C4825" t="s">
        <v>50927</v>
      </c>
      <c r="D4825" t="s">
        <v>47873</v>
      </c>
    </row>
    <row r="4826" spans="1:4" x14ac:dyDescent="0.25">
      <c r="A4826" t="s">
        <v>47742</v>
      </c>
      <c r="B4826" t="s">
        <v>47743</v>
      </c>
      <c r="C4826" t="s">
        <v>65306</v>
      </c>
      <c r="D4826" t="s">
        <v>47873</v>
      </c>
    </row>
    <row r="4827" spans="1:4" x14ac:dyDescent="0.25">
      <c r="A4827" t="s">
        <v>32745</v>
      </c>
      <c r="B4827" t="s">
        <v>32746</v>
      </c>
      <c r="C4827" t="s">
        <v>59476</v>
      </c>
      <c r="D4827" t="s">
        <v>47873</v>
      </c>
    </row>
    <row r="4828" spans="1:4" x14ac:dyDescent="0.25">
      <c r="A4828" t="s">
        <v>38659</v>
      </c>
      <c r="B4828" t="s">
        <v>38660</v>
      </c>
      <c r="C4828" t="s">
        <v>61787</v>
      </c>
      <c r="D4828" t="s">
        <v>47873</v>
      </c>
    </row>
    <row r="4829" spans="1:4" x14ac:dyDescent="0.25">
      <c r="A4829" t="s">
        <v>40651</v>
      </c>
      <c r="B4829" t="s">
        <v>40652</v>
      </c>
      <c r="C4829" t="s">
        <v>62696</v>
      </c>
      <c r="D4829" t="s">
        <v>47873</v>
      </c>
    </row>
    <row r="4830" spans="1:4" x14ac:dyDescent="0.25">
      <c r="A4830" t="s">
        <v>24431</v>
      </c>
      <c r="B4830" t="s">
        <v>24432</v>
      </c>
      <c r="C4830" t="s">
        <v>56463</v>
      </c>
      <c r="D4830" t="s">
        <v>47873</v>
      </c>
    </row>
    <row r="4831" spans="1:4" x14ac:dyDescent="0.25">
      <c r="A4831" t="s">
        <v>35549</v>
      </c>
      <c r="B4831" t="s">
        <v>35550</v>
      </c>
      <c r="C4831" t="s">
        <v>60545</v>
      </c>
      <c r="D4831" t="s">
        <v>47873</v>
      </c>
    </row>
    <row r="4832" spans="1:4" x14ac:dyDescent="0.25">
      <c r="A4832" t="s">
        <v>14511</v>
      </c>
      <c r="B4832" t="s">
        <v>14512</v>
      </c>
      <c r="C4832" t="s">
        <v>52879</v>
      </c>
      <c r="D4832" t="s">
        <v>47873</v>
      </c>
    </row>
    <row r="4833" spans="1:4" x14ac:dyDescent="0.25">
      <c r="A4833" t="s">
        <v>2072</v>
      </c>
      <c r="B4833" t="s">
        <v>2073</v>
      </c>
      <c r="C4833" t="s">
        <v>48326</v>
      </c>
      <c r="D4833" t="s">
        <v>47873</v>
      </c>
    </row>
    <row r="4834" spans="1:4" x14ac:dyDescent="0.25">
      <c r="A4834" t="s">
        <v>7175</v>
      </c>
      <c r="B4834" t="s">
        <v>7176</v>
      </c>
      <c r="C4834" t="s">
        <v>50166</v>
      </c>
      <c r="D4834" t="s">
        <v>47873</v>
      </c>
    </row>
    <row r="4835" spans="1:4" x14ac:dyDescent="0.25">
      <c r="A4835" t="s">
        <v>21939</v>
      </c>
      <c r="B4835" t="s">
        <v>21940</v>
      </c>
      <c r="C4835" t="s">
        <v>55539</v>
      </c>
      <c r="D4835" t="s">
        <v>47873</v>
      </c>
    </row>
    <row r="4836" spans="1:4" x14ac:dyDescent="0.25">
      <c r="A4836" t="s">
        <v>25392</v>
      </c>
      <c r="B4836" t="s">
        <v>25393</v>
      </c>
      <c r="C4836" t="s">
        <v>56812</v>
      </c>
      <c r="D4836" t="s">
        <v>47873</v>
      </c>
    </row>
    <row r="4837" spans="1:4" x14ac:dyDescent="0.25">
      <c r="A4837" t="s">
        <v>1729</v>
      </c>
      <c r="B4837" t="s">
        <v>1730</v>
      </c>
      <c r="C4837" t="s">
        <v>48206</v>
      </c>
      <c r="D4837" t="s">
        <v>47873</v>
      </c>
    </row>
    <row r="4838" spans="1:4" x14ac:dyDescent="0.25">
      <c r="A4838" t="s">
        <v>11578</v>
      </c>
      <c r="B4838" t="s">
        <v>11579</v>
      </c>
      <c r="C4838" t="s">
        <v>51738</v>
      </c>
      <c r="D4838" t="s">
        <v>47873</v>
      </c>
    </row>
    <row r="4839" spans="1:4" x14ac:dyDescent="0.25">
      <c r="A4839" t="s">
        <v>18990</v>
      </c>
      <c r="B4839" t="s">
        <v>18991</v>
      </c>
      <c r="C4839" t="s">
        <v>54510</v>
      </c>
      <c r="D4839" t="s">
        <v>47873</v>
      </c>
    </row>
    <row r="4840" spans="1:4" x14ac:dyDescent="0.25">
      <c r="A4840" t="s">
        <v>9199</v>
      </c>
      <c r="B4840" t="s">
        <v>9200</v>
      </c>
      <c r="C4840" t="s">
        <v>50889</v>
      </c>
      <c r="D4840" t="s">
        <v>47873</v>
      </c>
    </row>
    <row r="4841" spans="1:4" x14ac:dyDescent="0.25">
      <c r="A4841" t="s">
        <v>29224</v>
      </c>
      <c r="B4841" t="s">
        <v>29225</v>
      </c>
      <c r="C4841" t="s">
        <v>58189</v>
      </c>
      <c r="D4841" t="s">
        <v>47873</v>
      </c>
    </row>
    <row r="4842" spans="1:4" x14ac:dyDescent="0.25">
      <c r="A4842" t="s">
        <v>29067</v>
      </c>
      <c r="B4842" t="s">
        <v>29068</v>
      </c>
      <c r="C4842" t="s">
        <v>58129</v>
      </c>
      <c r="D4842" t="s">
        <v>47873</v>
      </c>
    </row>
    <row r="4843" spans="1:4" x14ac:dyDescent="0.25">
      <c r="A4843" t="s">
        <v>17286</v>
      </c>
      <c r="B4843" t="s">
        <v>17287</v>
      </c>
      <c r="C4843" t="s">
        <v>53884</v>
      </c>
      <c r="D4843" t="s">
        <v>47873</v>
      </c>
    </row>
    <row r="4844" spans="1:4" x14ac:dyDescent="0.25">
      <c r="A4844" t="s">
        <v>6905</v>
      </c>
      <c r="B4844" t="s">
        <v>6906</v>
      </c>
      <c r="C4844" t="s">
        <v>50072</v>
      </c>
      <c r="D4844" t="s">
        <v>47873</v>
      </c>
    </row>
    <row r="4845" spans="1:4" x14ac:dyDescent="0.25">
      <c r="A4845" t="s">
        <v>15246</v>
      </c>
      <c r="B4845" t="s">
        <v>15247</v>
      </c>
      <c r="C4845" t="s">
        <v>53140</v>
      </c>
      <c r="D4845" t="s">
        <v>47873</v>
      </c>
    </row>
    <row r="4846" spans="1:4" x14ac:dyDescent="0.25">
      <c r="A4846" t="s">
        <v>8587</v>
      </c>
      <c r="B4846" t="s">
        <v>8588</v>
      </c>
      <c r="C4846" t="s">
        <v>50678</v>
      </c>
      <c r="D4846" t="s">
        <v>47873</v>
      </c>
    </row>
    <row r="4847" spans="1:4" x14ac:dyDescent="0.25">
      <c r="A4847" t="s">
        <v>12818</v>
      </c>
      <c r="B4847" t="s">
        <v>12819</v>
      </c>
      <c r="C4847" t="s">
        <v>52212</v>
      </c>
      <c r="D4847" t="s">
        <v>47873</v>
      </c>
    </row>
    <row r="4848" spans="1:4" x14ac:dyDescent="0.25">
      <c r="A4848" t="s">
        <v>19244</v>
      </c>
      <c r="B4848" t="s">
        <v>19245</v>
      </c>
      <c r="C4848" t="s">
        <v>54594</v>
      </c>
      <c r="D4848" t="s">
        <v>47873</v>
      </c>
    </row>
    <row r="4849" spans="1:4" x14ac:dyDescent="0.25">
      <c r="A4849" t="s">
        <v>45997</v>
      </c>
      <c r="B4849" t="s">
        <v>45998</v>
      </c>
      <c r="C4849" t="s">
        <v>64707</v>
      </c>
      <c r="D4849" t="s">
        <v>47873</v>
      </c>
    </row>
    <row r="4850" spans="1:4" x14ac:dyDescent="0.25">
      <c r="A4850" t="s">
        <v>23770</v>
      </c>
      <c r="B4850" t="s">
        <v>23771</v>
      </c>
      <c r="C4850" t="s">
        <v>56221</v>
      </c>
      <c r="D4850" t="s">
        <v>47873</v>
      </c>
    </row>
    <row r="4851" spans="1:4" x14ac:dyDescent="0.25">
      <c r="A4851" t="s">
        <v>33624</v>
      </c>
      <c r="B4851" t="s">
        <v>33625</v>
      </c>
      <c r="C4851" t="s">
        <v>59818</v>
      </c>
      <c r="D4851" t="s">
        <v>47873</v>
      </c>
    </row>
    <row r="4852" spans="1:4" x14ac:dyDescent="0.25">
      <c r="A4852" t="s">
        <v>11026</v>
      </c>
      <c r="B4852" t="s">
        <v>11027</v>
      </c>
      <c r="C4852" t="s">
        <v>51540</v>
      </c>
      <c r="D4852" t="s">
        <v>47873</v>
      </c>
    </row>
    <row r="4853" spans="1:4" x14ac:dyDescent="0.25">
      <c r="A4853" t="s">
        <v>10447</v>
      </c>
      <c r="B4853" t="s">
        <v>10448</v>
      </c>
      <c r="C4853" t="s">
        <v>51336</v>
      </c>
      <c r="D4853" t="s">
        <v>47873</v>
      </c>
    </row>
    <row r="4854" spans="1:4" x14ac:dyDescent="0.25">
      <c r="A4854" t="s">
        <v>29179</v>
      </c>
      <c r="B4854" t="s">
        <v>29180</v>
      </c>
      <c r="C4854" t="s">
        <v>58173</v>
      </c>
      <c r="D4854" t="s">
        <v>47873</v>
      </c>
    </row>
    <row r="4855" spans="1:4" x14ac:dyDescent="0.25">
      <c r="A4855" t="s">
        <v>16777</v>
      </c>
      <c r="B4855" t="s">
        <v>16778</v>
      </c>
      <c r="C4855" t="s">
        <v>53706</v>
      </c>
      <c r="D4855" t="s">
        <v>47873</v>
      </c>
    </row>
    <row r="4856" spans="1:4" x14ac:dyDescent="0.25">
      <c r="A4856" t="s">
        <v>23574</v>
      </c>
      <c r="B4856" t="s">
        <v>23575</v>
      </c>
      <c r="C4856" t="s">
        <v>56139</v>
      </c>
      <c r="D4856" t="s">
        <v>47873</v>
      </c>
    </row>
    <row r="4857" spans="1:4" x14ac:dyDescent="0.25">
      <c r="A4857" t="s">
        <v>30738</v>
      </c>
      <c r="B4857" t="s">
        <v>30739</v>
      </c>
      <c r="C4857" t="s">
        <v>58726</v>
      </c>
      <c r="D4857" t="s">
        <v>47873</v>
      </c>
    </row>
    <row r="4858" spans="1:4" x14ac:dyDescent="0.25">
      <c r="A4858" t="s">
        <v>5697</v>
      </c>
      <c r="B4858" t="s">
        <v>5698</v>
      </c>
      <c r="C4858" t="s">
        <v>49632</v>
      </c>
      <c r="D4858" t="s">
        <v>47873</v>
      </c>
    </row>
    <row r="4859" spans="1:4" x14ac:dyDescent="0.25">
      <c r="A4859" t="s">
        <v>30750</v>
      </c>
      <c r="B4859" t="s">
        <v>30751</v>
      </c>
      <c r="C4859" t="s">
        <v>58729</v>
      </c>
      <c r="D4859" t="s">
        <v>47873</v>
      </c>
    </row>
    <row r="4860" spans="1:4" x14ac:dyDescent="0.25">
      <c r="A4860" t="s">
        <v>30583</v>
      </c>
      <c r="B4860" t="s">
        <v>30584</v>
      </c>
      <c r="C4860" t="s">
        <v>58666</v>
      </c>
      <c r="D4860" t="s">
        <v>47873</v>
      </c>
    </row>
    <row r="4861" spans="1:4" x14ac:dyDescent="0.25">
      <c r="A4861" t="s">
        <v>14973</v>
      </c>
      <c r="B4861" t="s">
        <v>14974</v>
      </c>
      <c r="C4861" t="s">
        <v>53040</v>
      </c>
      <c r="D4861" t="s">
        <v>47873</v>
      </c>
    </row>
    <row r="4862" spans="1:4" x14ac:dyDescent="0.25">
      <c r="A4862" t="s">
        <v>32975</v>
      </c>
      <c r="B4862" t="s">
        <v>32976</v>
      </c>
      <c r="C4862" t="s">
        <v>59557</v>
      </c>
      <c r="D4862" t="s">
        <v>47873</v>
      </c>
    </row>
    <row r="4863" spans="1:4" x14ac:dyDescent="0.25">
      <c r="A4863" t="s">
        <v>38851</v>
      </c>
      <c r="B4863" t="s">
        <v>38852</v>
      </c>
      <c r="C4863" t="s">
        <v>61878</v>
      </c>
      <c r="D4863" t="s">
        <v>47873</v>
      </c>
    </row>
    <row r="4864" spans="1:4" x14ac:dyDescent="0.25">
      <c r="A4864" t="s">
        <v>29455</v>
      </c>
      <c r="B4864" t="s">
        <v>29456</v>
      </c>
      <c r="C4864" t="s">
        <v>58272</v>
      </c>
      <c r="D4864" t="s">
        <v>47873</v>
      </c>
    </row>
    <row r="4865" spans="1:4" x14ac:dyDescent="0.25">
      <c r="A4865" t="s">
        <v>9679</v>
      </c>
      <c r="B4865" t="s">
        <v>9680</v>
      </c>
      <c r="C4865" t="s">
        <v>51059</v>
      </c>
      <c r="D4865" t="s">
        <v>47873</v>
      </c>
    </row>
    <row r="4866" spans="1:4" x14ac:dyDescent="0.25">
      <c r="A4866" t="s">
        <v>24983</v>
      </c>
      <c r="B4866" t="s">
        <v>24984</v>
      </c>
      <c r="C4866" t="s">
        <v>56664</v>
      </c>
      <c r="D4866" t="s">
        <v>47873</v>
      </c>
    </row>
    <row r="4867" spans="1:4" x14ac:dyDescent="0.25">
      <c r="A4867" t="s">
        <v>4866</v>
      </c>
      <c r="B4867" t="s">
        <v>4867</v>
      </c>
      <c r="C4867" t="s">
        <v>49347</v>
      </c>
      <c r="D4867" t="s">
        <v>47873</v>
      </c>
    </row>
    <row r="4868" spans="1:4" x14ac:dyDescent="0.25">
      <c r="A4868" t="s">
        <v>24841</v>
      </c>
      <c r="B4868" t="s">
        <v>24842</v>
      </c>
      <c r="C4868" t="s">
        <v>56612</v>
      </c>
      <c r="D4868" t="s">
        <v>47873</v>
      </c>
    </row>
    <row r="4869" spans="1:4" x14ac:dyDescent="0.25">
      <c r="A4869" t="s">
        <v>14327</v>
      </c>
      <c r="B4869" t="s">
        <v>14328</v>
      </c>
      <c r="C4869" t="s">
        <v>52804</v>
      </c>
      <c r="D4869" t="s">
        <v>47873</v>
      </c>
    </row>
    <row r="4870" spans="1:4" x14ac:dyDescent="0.25">
      <c r="A4870" t="s">
        <v>22453</v>
      </c>
      <c r="B4870" t="s">
        <v>22454</v>
      </c>
      <c r="C4870" t="s">
        <v>55727</v>
      </c>
      <c r="D4870" t="s">
        <v>47873</v>
      </c>
    </row>
    <row r="4871" spans="1:4" x14ac:dyDescent="0.25">
      <c r="A4871" t="s">
        <v>26877</v>
      </c>
      <c r="B4871" t="s">
        <v>26878</v>
      </c>
      <c r="C4871" t="s">
        <v>57357</v>
      </c>
      <c r="D4871" t="s">
        <v>47873</v>
      </c>
    </row>
    <row r="4872" spans="1:4" x14ac:dyDescent="0.25">
      <c r="A4872" t="s">
        <v>38064</v>
      </c>
      <c r="B4872" t="s">
        <v>38065</v>
      </c>
      <c r="C4872" t="s">
        <v>61531</v>
      </c>
      <c r="D4872" t="s">
        <v>47873</v>
      </c>
    </row>
    <row r="4873" spans="1:4" x14ac:dyDescent="0.25">
      <c r="A4873" t="s">
        <v>29407</v>
      </c>
      <c r="B4873" t="s">
        <v>29408</v>
      </c>
      <c r="C4873" t="s">
        <v>58256</v>
      </c>
      <c r="D4873" t="s">
        <v>47873</v>
      </c>
    </row>
    <row r="4874" spans="1:4" x14ac:dyDescent="0.25">
      <c r="A4874" t="s">
        <v>34427</v>
      </c>
      <c r="B4874" t="s">
        <v>34428</v>
      </c>
      <c r="C4874" t="s">
        <v>60117</v>
      </c>
      <c r="D4874" t="s">
        <v>47873</v>
      </c>
    </row>
    <row r="4875" spans="1:4" x14ac:dyDescent="0.25">
      <c r="A4875" t="s">
        <v>7749</v>
      </c>
      <c r="B4875" t="s">
        <v>7750</v>
      </c>
      <c r="C4875" t="s">
        <v>50381</v>
      </c>
      <c r="D4875" t="s">
        <v>47873</v>
      </c>
    </row>
    <row r="4876" spans="1:4" x14ac:dyDescent="0.25">
      <c r="A4876" t="s">
        <v>46270</v>
      </c>
      <c r="B4876" t="s">
        <v>46271</v>
      </c>
      <c r="C4876" t="s">
        <v>64800</v>
      </c>
      <c r="D4876" t="s">
        <v>47873</v>
      </c>
    </row>
    <row r="4877" spans="1:4" x14ac:dyDescent="0.25">
      <c r="A4877" t="s">
        <v>3841</v>
      </c>
      <c r="B4877" t="s">
        <v>3842</v>
      </c>
      <c r="C4877" t="s">
        <v>48955</v>
      </c>
      <c r="D4877" t="s">
        <v>47873</v>
      </c>
    </row>
    <row r="4878" spans="1:4" x14ac:dyDescent="0.25">
      <c r="A4878" t="s">
        <v>33912</v>
      </c>
      <c r="B4878" t="s">
        <v>33913</v>
      </c>
      <c r="C4878" t="s">
        <v>59925</v>
      </c>
      <c r="D4878" t="s">
        <v>47873</v>
      </c>
    </row>
    <row r="4879" spans="1:4" x14ac:dyDescent="0.25">
      <c r="A4879" t="s">
        <v>11753</v>
      </c>
      <c r="B4879" t="s">
        <v>11754</v>
      </c>
      <c r="C4879" t="s">
        <v>51807</v>
      </c>
      <c r="D4879" t="s">
        <v>47873</v>
      </c>
    </row>
    <row r="4880" spans="1:4" x14ac:dyDescent="0.25">
      <c r="A4880" t="s">
        <v>4008</v>
      </c>
      <c r="B4880" t="s">
        <v>4009</v>
      </c>
      <c r="C4880" t="s">
        <v>49025</v>
      </c>
      <c r="D4880" t="s">
        <v>47873</v>
      </c>
    </row>
    <row r="4881" spans="1:4" x14ac:dyDescent="0.25">
      <c r="A4881" t="s">
        <v>33477</v>
      </c>
      <c r="B4881" t="s">
        <v>33478</v>
      </c>
      <c r="C4881" t="s">
        <v>59758</v>
      </c>
      <c r="D4881" t="s">
        <v>47873</v>
      </c>
    </row>
    <row r="4882" spans="1:4" x14ac:dyDescent="0.25">
      <c r="A4882" t="s">
        <v>41342</v>
      </c>
      <c r="B4882" t="s">
        <v>41343</v>
      </c>
      <c r="C4882" t="s">
        <v>63005</v>
      </c>
      <c r="D4882" t="s">
        <v>47873</v>
      </c>
    </row>
    <row r="4883" spans="1:4" x14ac:dyDescent="0.25">
      <c r="A4883" t="s">
        <v>5912</v>
      </c>
      <c r="B4883" t="s">
        <v>5913</v>
      </c>
      <c r="C4883" t="s">
        <v>49715</v>
      </c>
      <c r="D4883" t="s">
        <v>47873</v>
      </c>
    </row>
    <row r="4884" spans="1:4" x14ac:dyDescent="0.25">
      <c r="A4884" t="s">
        <v>38339</v>
      </c>
      <c r="B4884" t="s">
        <v>38340</v>
      </c>
      <c r="C4884" t="s">
        <v>61646</v>
      </c>
      <c r="D4884" t="s">
        <v>47873</v>
      </c>
    </row>
    <row r="4885" spans="1:4" x14ac:dyDescent="0.25">
      <c r="A4885" t="s">
        <v>9171</v>
      </c>
      <c r="B4885" t="s">
        <v>9172</v>
      </c>
      <c r="C4885" t="s">
        <v>50880</v>
      </c>
      <c r="D4885" t="s">
        <v>47873</v>
      </c>
    </row>
    <row r="4886" spans="1:4" x14ac:dyDescent="0.25">
      <c r="A4886" t="s">
        <v>47128</v>
      </c>
      <c r="B4886" t="s">
        <v>47129</v>
      </c>
      <c r="C4886" t="s">
        <v>65100</v>
      </c>
      <c r="D4886" t="s">
        <v>47873</v>
      </c>
    </row>
    <row r="4887" spans="1:4" x14ac:dyDescent="0.25">
      <c r="A4887" t="s">
        <v>22614</v>
      </c>
      <c r="B4887" t="s">
        <v>22615</v>
      </c>
      <c r="C4887" t="s">
        <v>55789</v>
      </c>
      <c r="D4887" t="s">
        <v>47873</v>
      </c>
    </row>
    <row r="4888" spans="1:4" x14ac:dyDescent="0.25">
      <c r="A4888" t="s">
        <v>38169</v>
      </c>
      <c r="B4888" t="s">
        <v>38170</v>
      </c>
      <c r="C4888" t="s">
        <v>61579</v>
      </c>
      <c r="D4888" t="s">
        <v>47873</v>
      </c>
    </row>
    <row r="4889" spans="1:4" x14ac:dyDescent="0.25">
      <c r="A4889" t="s">
        <v>38299</v>
      </c>
      <c r="B4889" t="s">
        <v>38300</v>
      </c>
      <c r="C4889" t="s">
        <v>61632</v>
      </c>
      <c r="D4889" t="s">
        <v>47873</v>
      </c>
    </row>
    <row r="4890" spans="1:4" x14ac:dyDescent="0.25">
      <c r="A4890" t="s">
        <v>7376</v>
      </c>
      <c r="B4890" t="s">
        <v>7377</v>
      </c>
      <c r="C4890" t="s">
        <v>50241</v>
      </c>
      <c r="D4890" t="s">
        <v>47873</v>
      </c>
    </row>
    <row r="4891" spans="1:4" x14ac:dyDescent="0.25">
      <c r="A4891" t="s">
        <v>27907</v>
      </c>
      <c r="B4891" t="s">
        <v>27908</v>
      </c>
      <c r="C4891" t="s">
        <v>57715</v>
      </c>
      <c r="D4891" t="s">
        <v>47873</v>
      </c>
    </row>
    <row r="4892" spans="1:4" x14ac:dyDescent="0.25">
      <c r="A4892" t="s">
        <v>28345</v>
      </c>
      <c r="B4892" t="s">
        <v>27908</v>
      </c>
      <c r="C4892" t="s">
        <v>57876</v>
      </c>
      <c r="D4892" t="s">
        <v>47873</v>
      </c>
    </row>
    <row r="4893" spans="1:4" x14ac:dyDescent="0.25">
      <c r="A4893" t="s">
        <v>30064</v>
      </c>
      <c r="B4893" t="s">
        <v>30065</v>
      </c>
      <c r="C4893" t="s">
        <v>58485</v>
      </c>
      <c r="D4893" t="s">
        <v>47873</v>
      </c>
    </row>
    <row r="4894" spans="1:4" x14ac:dyDescent="0.25">
      <c r="A4894" t="s">
        <v>40448</v>
      </c>
      <c r="B4894" t="s">
        <v>40449</v>
      </c>
      <c r="C4894" t="s">
        <v>62614</v>
      </c>
      <c r="D4894" t="s">
        <v>47873</v>
      </c>
    </row>
    <row r="4895" spans="1:4" x14ac:dyDescent="0.25">
      <c r="A4895" t="s">
        <v>17340</v>
      </c>
      <c r="B4895" t="s">
        <v>17341</v>
      </c>
      <c r="C4895" t="s">
        <v>53905</v>
      </c>
      <c r="D4895" t="s">
        <v>47873</v>
      </c>
    </row>
    <row r="4896" spans="1:4" x14ac:dyDescent="0.25">
      <c r="A4896" t="s">
        <v>40604</v>
      </c>
      <c r="B4896" t="s">
        <v>40605</v>
      </c>
      <c r="C4896" t="s">
        <v>62678</v>
      </c>
      <c r="D4896" t="s">
        <v>47873</v>
      </c>
    </row>
    <row r="4897" spans="1:4" x14ac:dyDescent="0.25">
      <c r="A4897" t="s">
        <v>35123</v>
      </c>
      <c r="B4897" t="s">
        <v>35124</v>
      </c>
      <c r="C4897" t="s">
        <v>60379</v>
      </c>
      <c r="D4897" t="s">
        <v>47873</v>
      </c>
    </row>
    <row r="4898" spans="1:4" x14ac:dyDescent="0.25">
      <c r="A4898" t="s">
        <v>17236</v>
      </c>
      <c r="B4898" t="s">
        <v>17237</v>
      </c>
      <c r="C4898" t="s">
        <v>53871</v>
      </c>
      <c r="D4898" t="s">
        <v>47873</v>
      </c>
    </row>
    <row r="4899" spans="1:4" x14ac:dyDescent="0.25">
      <c r="A4899" t="s">
        <v>16767</v>
      </c>
      <c r="B4899" t="s">
        <v>16768</v>
      </c>
      <c r="C4899" t="s">
        <v>53701</v>
      </c>
      <c r="D4899" t="s">
        <v>47873</v>
      </c>
    </row>
    <row r="4900" spans="1:4" x14ac:dyDescent="0.25">
      <c r="A4900" t="s">
        <v>4926</v>
      </c>
      <c r="B4900" t="s">
        <v>4927</v>
      </c>
      <c r="C4900" t="s">
        <v>49368</v>
      </c>
      <c r="D4900" t="s">
        <v>47873</v>
      </c>
    </row>
    <row r="4901" spans="1:4" x14ac:dyDescent="0.25">
      <c r="A4901" t="s">
        <v>36144</v>
      </c>
      <c r="B4901" t="s">
        <v>36145</v>
      </c>
      <c r="C4901" t="s">
        <v>60773</v>
      </c>
      <c r="D4901" t="s">
        <v>47873</v>
      </c>
    </row>
    <row r="4902" spans="1:4" x14ac:dyDescent="0.25">
      <c r="A4902" t="s">
        <v>25772</v>
      </c>
      <c r="B4902" t="s">
        <v>25773</v>
      </c>
      <c r="C4902" t="s">
        <v>56953</v>
      </c>
      <c r="D4902" t="s">
        <v>47873</v>
      </c>
    </row>
    <row r="4903" spans="1:4" x14ac:dyDescent="0.25">
      <c r="A4903" t="s">
        <v>45288</v>
      </c>
      <c r="B4903" t="s">
        <v>45289</v>
      </c>
      <c r="C4903" t="s">
        <v>64456</v>
      </c>
      <c r="D4903" t="s">
        <v>47873</v>
      </c>
    </row>
    <row r="4904" spans="1:4" x14ac:dyDescent="0.25">
      <c r="A4904" t="s">
        <v>31433</v>
      </c>
      <c r="B4904" t="s">
        <v>31434</v>
      </c>
      <c r="C4904" t="s">
        <v>58981</v>
      </c>
      <c r="D4904" t="s">
        <v>47873</v>
      </c>
    </row>
    <row r="4905" spans="1:4" x14ac:dyDescent="0.25">
      <c r="A4905" t="s">
        <v>9877</v>
      </c>
      <c r="B4905" t="s">
        <v>9878</v>
      </c>
      <c r="C4905" t="s">
        <v>51132</v>
      </c>
      <c r="D4905" t="s">
        <v>47873</v>
      </c>
    </row>
    <row r="4906" spans="1:4" x14ac:dyDescent="0.25">
      <c r="A4906" t="s">
        <v>22997</v>
      </c>
      <c r="B4906" t="s">
        <v>22998</v>
      </c>
      <c r="C4906" t="s">
        <v>55932</v>
      </c>
      <c r="D4906" t="s">
        <v>47873</v>
      </c>
    </row>
    <row r="4907" spans="1:4" x14ac:dyDescent="0.25">
      <c r="A4907" t="s">
        <v>41629</v>
      </c>
      <c r="B4907" t="s">
        <v>41630</v>
      </c>
      <c r="C4907" t="s">
        <v>63130</v>
      </c>
      <c r="D4907" t="s">
        <v>47873</v>
      </c>
    </row>
    <row r="4908" spans="1:4" x14ac:dyDescent="0.25">
      <c r="A4908" t="s">
        <v>16631</v>
      </c>
      <c r="B4908" t="s">
        <v>16632</v>
      </c>
      <c r="C4908" t="s">
        <v>53651</v>
      </c>
      <c r="D4908" t="s">
        <v>47873</v>
      </c>
    </row>
    <row r="4909" spans="1:4" x14ac:dyDescent="0.25">
      <c r="A4909" t="s">
        <v>2136</v>
      </c>
      <c r="B4909" t="s">
        <v>2137</v>
      </c>
      <c r="C4909" t="s">
        <v>48346</v>
      </c>
      <c r="D4909" t="s">
        <v>47873</v>
      </c>
    </row>
    <row r="4910" spans="1:4" x14ac:dyDescent="0.25">
      <c r="A4910" t="s">
        <v>18746</v>
      </c>
      <c r="B4910" t="s">
        <v>18747</v>
      </c>
      <c r="C4910" t="s">
        <v>54421</v>
      </c>
      <c r="D4910" t="s">
        <v>47873</v>
      </c>
    </row>
    <row r="4911" spans="1:4" x14ac:dyDescent="0.25">
      <c r="A4911" t="s">
        <v>30037</v>
      </c>
      <c r="B4911" t="s">
        <v>18747</v>
      </c>
      <c r="C4911" t="s">
        <v>58472</v>
      </c>
      <c r="D4911" t="s">
        <v>47873</v>
      </c>
    </row>
    <row r="4912" spans="1:4" x14ac:dyDescent="0.25">
      <c r="A4912" t="s">
        <v>9847</v>
      </c>
      <c r="B4912" t="s">
        <v>9848</v>
      </c>
      <c r="C4912" t="s">
        <v>51123</v>
      </c>
      <c r="D4912" t="s">
        <v>47873</v>
      </c>
    </row>
    <row r="4913" spans="1:4" x14ac:dyDescent="0.25">
      <c r="A4913" t="s">
        <v>35015</v>
      </c>
      <c r="B4913" t="s">
        <v>35016</v>
      </c>
      <c r="C4913" t="s">
        <v>60340</v>
      </c>
      <c r="D4913" t="s">
        <v>47873</v>
      </c>
    </row>
    <row r="4914" spans="1:4" x14ac:dyDescent="0.25">
      <c r="A4914" t="s">
        <v>20105</v>
      </c>
      <c r="B4914" t="s">
        <v>20106</v>
      </c>
      <c r="C4914" t="s">
        <v>54895</v>
      </c>
      <c r="D4914" t="s">
        <v>47873</v>
      </c>
    </row>
    <row r="4915" spans="1:4" x14ac:dyDescent="0.25">
      <c r="A4915" t="s">
        <v>25160</v>
      </c>
      <c r="B4915" t="s">
        <v>25161</v>
      </c>
      <c r="C4915" t="s">
        <v>56733</v>
      </c>
      <c r="D4915" t="s">
        <v>47873</v>
      </c>
    </row>
    <row r="4916" spans="1:4" x14ac:dyDescent="0.25">
      <c r="A4916" t="s">
        <v>46440</v>
      </c>
      <c r="B4916" t="s">
        <v>46441</v>
      </c>
      <c r="C4916" t="s">
        <v>64863</v>
      </c>
      <c r="D4916" t="s">
        <v>47873</v>
      </c>
    </row>
    <row r="4917" spans="1:4" x14ac:dyDescent="0.25">
      <c r="A4917" t="s">
        <v>21708</v>
      </c>
      <c r="B4917" t="s">
        <v>21709</v>
      </c>
      <c r="C4917" t="s">
        <v>55454</v>
      </c>
      <c r="D4917" t="s">
        <v>47873</v>
      </c>
    </row>
    <row r="4918" spans="1:4" x14ac:dyDescent="0.25">
      <c r="A4918" t="s">
        <v>2285</v>
      </c>
      <c r="B4918" t="s">
        <v>2286</v>
      </c>
      <c r="C4918" t="s">
        <v>48393</v>
      </c>
      <c r="D4918" t="s">
        <v>47873</v>
      </c>
    </row>
    <row r="4919" spans="1:4" x14ac:dyDescent="0.25">
      <c r="A4919" t="s">
        <v>9458</v>
      </c>
      <c r="B4919" t="s">
        <v>9459</v>
      </c>
      <c r="C4919" t="s">
        <v>50981</v>
      </c>
      <c r="D4919" t="s">
        <v>47873</v>
      </c>
    </row>
    <row r="4920" spans="1:4" x14ac:dyDescent="0.25">
      <c r="A4920" t="s">
        <v>27236</v>
      </c>
      <c r="B4920" t="s">
        <v>27237</v>
      </c>
      <c r="C4920" t="s">
        <v>57475</v>
      </c>
      <c r="D4920" t="s">
        <v>47873</v>
      </c>
    </row>
    <row r="4921" spans="1:4" x14ac:dyDescent="0.25">
      <c r="A4921" t="s">
        <v>25214</v>
      </c>
      <c r="B4921" t="s">
        <v>25215</v>
      </c>
      <c r="C4921" t="s">
        <v>56752</v>
      </c>
      <c r="D4921" t="s">
        <v>47873</v>
      </c>
    </row>
    <row r="4922" spans="1:4" x14ac:dyDescent="0.25">
      <c r="A4922" t="s">
        <v>16757</v>
      </c>
      <c r="B4922" t="s">
        <v>16758</v>
      </c>
      <c r="C4922" t="s">
        <v>53697</v>
      </c>
      <c r="D4922" t="s">
        <v>47873</v>
      </c>
    </row>
    <row r="4923" spans="1:4" x14ac:dyDescent="0.25">
      <c r="A4923" t="s">
        <v>9534</v>
      </c>
      <c r="B4923" t="s">
        <v>9535</v>
      </c>
      <c r="C4923" t="s">
        <v>51006</v>
      </c>
      <c r="D4923" t="s">
        <v>47873</v>
      </c>
    </row>
    <row r="4924" spans="1:4" x14ac:dyDescent="0.25">
      <c r="A4924" t="s">
        <v>21529</v>
      </c>
      <c r="B4924" t="s">
        <v>21530</v>
      </c>
      <c r="C4924" t="s">
        <v>55393</v>
      </c>
      <c r="D4924" t="s">
        <v>47873</v>
      </c>
    </row>
    <row r="4925" spans="1:4" x14ac:dyDescent="0.25">
      <c r="A4925" t="s">
        <v>39382</v>
      </c>
      <c r="B4925" t="s">
        <v>39383</v>
      </c>
      <c r="C4925" t="s">
        <v>62120</v>
      </c>
      <c r="D4925" t="s">
        <v>47873</v>
      </c>
    </row>
    <row r="4926" spans="1:4" x14ac:dyDescent="0.25">
      <c r="A4926" t="s">
        <v>46357</v>
      </c>
      <c r="B4926" t="s">
        <v>46358</v>
      </c>
      <c r="C4926" t="s">
        <v>64830</v>
      </c>
      <c r="D4926" t="s">
        <v>47873</v>
      </c>
    </row>
    <row r="4927" spans="1:4" x14ac:dyDescent="0.25">
      <c r="A4927" t="s">
        <v>22901</v>
      </c>
      <c r="B4927" t="s">
        <v>22902</v>
      </c>
      <c r="C4927" t="s">
        <v>55892</v>
      </c>
      <c r="D4927" t="s">
        <v>47873</v>
      </c>
    </row>
    <row r="4928" spans="1:4" x14ac:dyDescent="0.25">
      <c r="A4928" t="s">
        <v>13475</v>
      </c>
      <c r="B4928" t="s">
        <v>13476</v>
      </c>
      <c r="C4928" t="s">
        <v>52467</v>
      </c>
      <c r="D4928" t="s">
        <v>47873</v>
      </c>
    </row>
    <row r="4929" spans="1:4" x14ac:dyDescent="0.25">
      <c r="A4929" t="s">
        <v>19192</v>
      </c>
      <c r="B4929" t="s">
        <v>19193</v>
      </c>
      <c r="C4929" t="s">
        <v>54574</v>
      </c>
      <c r="D4929" t="s">
        <v>47873</v>
      </c>
    </row>
    <row r="4930" spans="1:4" x14ac:dyDescent="0.25">
      <c r="A4930" t="s">
        <v>43725</v>
      </c>
      <c r="B4930" t="s">
        <v>43726</v>
      </c>
      <c r="C4930" t="s">
        <v>63914</v>
      </c>
      <c r="D4930" t="s">
        <v>47873</v>
      </c>
    </row>
    <row r="4931" spans="1:4" x14ac:dyDescent="0.25">
      <c r="A4931" t="s">
        <v>6112</v>
      </c>
      <c r="B4931" t="s">
        <v>6113</v>
      </c>
      <c r="C4931" t="s">
        <v>49795</v>
      </c>
      <c r="D4931" t="s">
        <v>47873</v>
      </c>
    </row>
    <row r="4932" spans="1:4" x14ac:dyDescent="0.25">
      <c r="A4932" t="s">
        <v>7098</v>
      </c>
      <c r="B4932" t="s">
        <v>6113</v>
      </c>
      <c r="C4932" t="s">
        <v>50139</v>
      </c>
      <c r="D4932" t="s">
        <v>47873</v>
      </c>
    </row>
    <row r="4933" spans="1:4" x14ac:dyDescent="0.25">
      <c r="A4933" t="s">
        <v>11819</v>
      </c>
      <c r="B4933" t="s">
        <v>11820</v>
      </c>
      <c r="C4933" t="s">
        <v>51833</v>
      </c>
      <c r="D4933" t="s">
        <v>47873</v>
      </c>
    </row>
    <row r="4934" spans="1:4" x14ac:dyDescent="0.25">
      <c r="A4934" t="s">
        <v>15540</v>
      </c>
      <c r="B4934" t="s">
        <v>15541</v>
      </c>
      <c r="C4934" t="s">
        <v>53248</v>
      </c>
      <c r="D4934" t="s">
        <v>47873</v>
      </c>
    </row>
    <row r="4935" spans="1:4" x14ac:dyDescent="0.25">
      <c r="A4935" t="s">
        <v>10398</v>
      </c>
      <c r="B4935" t="s">
        <v>10399</v>
      </c>
      <c r="C4935" t="s">
        <v>51324</v>
      </c>
      <c r="D4935" t="s">
        <v>47873</v>
      </c>
    </row>
    <row r="4936" spans="1:4" x14ac:dyDescent="0.25">
      <c r="A4936" t="s">
        <v>32902</v>
      </c>
      <c r="B4936" t="s">
        <v>32903</v>
      </c>
      <c r="C4936" t="s">
        <v>59538</v>
      </c>
      <c r="D4936" t="s">
        <v>47873</v>
      </c>
    </row>
    <row r="4937" spans="1:4" x14ac:dyDescent="0.25">
      <c r="A4937" t="s">
        <v>45819</v>
      </c>
      <c r="B4937" t="s">
        <v>45820</v>
      </c>
      <c r="C4937" t="s">
        <v>64639</v>
      </c>
      <c r="D4937" t="s">
        <v>47873</v>
      </c>
    </row>
    <row r="4938" spans="1:4" x14ac:dyDescent="0.25">
      <c r="A4938" t="s">
        <v>12221</v>
      </c>
      <c r="B4938" t="s">
        <v>12222</v>
      </c>
      <c r="C4938" t="s">
        <v>51982</v>
      </c>
      <c r="D4938" t="s">
        <v>47873</v>
      </c>
    </row>
    <row r="4939" spans="1:4" x14ac:dyDescent="0.25">
      <c r="A4939" t="s">
        <v>36488</v>
      </c>
      <c r="B4939" t="s">
        <v>36489</v>
      </c>
      <c r="C4939" t="s">
        <v>60919</v>
      </c>
      <c r="D4939" t="s">
        <v>47873</v>
      </c>
    </row>
    <row r="4940" spans="1:4" x14ac:dyDescent="0.25">
      <c r="A4940" t="s">
        <v>3244</v>
      </c>
      <c r="B4940" t="s">
        <v>3245</v>
      </c>
      <c r="C4940" t="s">
        <v>48734</v>
      </c>
      <c r="D4940" t="s">
        <v>47873</v>
      </c>
    </row>
    <row r="4941" spans="1:4" x14ac:dyDescent="0.25">
      <c r="A4941" t="s">
        <v>28258</v>
      </c>
      <c r="B4941" t="s">
        <v>28259</v>
      </c>
      <c r="C4941" t="s">
        <v>57844</v>
      </c>
      <c r="D4941" t="s">
        <v>47873</v>
      </c>
    </row>
    <row r="4942" spans="1:4" x14ac:dyDescent="0.25">
      <c r="A4942" t="s">
        <v>14199</v>
      </c>
      <c r="B4942" t="s">
        <v>14200</v>
      </c>
      <c r="C4942" t="s">
        <v>52754</v>
      </c>
      <c r="D4942" t="s">
        <v>47873</v>
      </c>
    </row>
    <row r="4943" spans="1:4" x14ac:dyDescent="0.25">
      <c r="A4943" t="s">
        <v>6392</v>
      </c>
      <c r="B4943" t="s">
        <v>6393</v>
      </c>
      <c r="C4943" t="s">
        <v>49894</v>
      </c>
      <c r="D4943" t="s">
        <v>47873</v>
      </c>
    </row>
    <row r="4944" spans="1:4" x14ac:dyDescent="0.25">
      <c r="A4944" t="s">
        <v>15079</v>
      </c>
      <c r="B4944" t="s">
        <v>15080</v>
      </c>
      <c r="C4944" t="s">
        <v>53079</v>
      </c>
      <c r="D4944" t="s">
        <v>47873</v>
      </c>
    </row>
    <row r="4945" spans="1:4" x14ac:dyDescent="0.25">
      <c r="A4945" t="s">
        <v>35471</v>
      </c>
      <c r="B4945" t="s">
        <v>35472</v>
      </c>
      <c r="C4945" t="s">
        <v>60515</v>
      </c>
      <c r="D4945" t="s">
        <v>47873</v>
      </c>
    </row>
    <row r="4946" spans="1:4" x14ac:dyDescent="0.25">
      <c r="A4946" t="s">
        <v>36774</v>
      </c>
      <c r="B4946" t="s">
        <v>36775</v>
      </c>
      <c r="C4946" t="s">
        <v>61028</v>
      </c>
      <c r="D4946" t="s">
        <v>47873</v>
      </c>
    </row>
    <row r="4947" spans="1:4" x14ac:dyDescent="0.25">
      <c r="A4947" t="s">
        <v>15855</v>
      </c>
      <c r="B4947" t="s">
        <v>15856</v>
      </c>
      <c r="C4947" t="s">
        <v>53361</v>
      </c>
      <c r="D4947" t="s">
        <v>47873</v>
      </c>
    </row>
    <row r="4948" spans="1:4" x14ac:dyDescent="0.25">
      <c r="A4948" t="s">
        <v>33491</v>
      </c>
      <c r="B4948" t="s">
        <v>33492</v>
      </c>
      <c r="C4948" t="s">
        <v>59764</v>
      </c>
      <c r="D4948" t="s">
        <v>47873</v>
      </c>
    </row>
    <row r="4949" spans="1:4" x14ac:dyDescent="0.25">
      <c r="A4949" t="s">
        <v>35627</v>
      </c>
      <c r="B4949" t="s">
        <v>35628</v>
      </c>
      <c r="C4949" t="s">
        <v>60578</v>
      </c>
      <c r="D4949" t="s">
        <v>47873</v>
      </c>
    </row>
    <row r="4950" spans="1:4" x14ac:dyDescent="0.25">
      <c r="A4950" t="s">
        <v>3785</v>
      </c>
      <c r="B4950" t="s">
        <v>3786</v>
      </c>
      <c r="C4950" t="s">
        <v>48934</v>
      </c>
      <c r="D4950" t="s">
        <v>47873</v>
      </c>
    </row>
    <row r="4951" spans="1:4" x14ac:dyDescent="0.25">
      <c r="A4951" t="s">
        <v>3695</v>
      </c>
      <c r="B4951" t="s">
        <v>3696</v>
      </c>
      <c r="C4951" t="s">
        <v>48898</v>
      </c>
      <c r="D4951" t="s">
        <v>47873</v>
      </c>
    </row>
    <row r="4952" spans="1:4" x14ac:dyDescent="0.25">
      <c r="A4952" t="s">
        <v>47108</v>
      </c>
      <c r="B4952" t="s">
        <v>47109</v>
      </c>
      <c r="C4952" t="s">
        <v>65096</v>
      </c>
      <c r="D4952" t="s">
        <v>47873</v>
      </c>
    </row>
    <row r="4953" spans="1:4" x14ac:dyDescent="0.25">
      <c r="A4953" t="s">
        <v>4609</v>
      </c>
      <c r="B4953" t="s">
        <v>4610</v>
      </c>
      <c r="C4953" t="s">
        <v>49254</v>
      </c>
      <c r="D4953" t="s">
        <v>47873</v>
      </c>
    </row>
    <row r="4954" spans="1:4" x14ac:dyDescent="0.25">
      <c r="A4954" t="s">
        <v>13345</v>
      </c>
      <c r="B4954" t="s">
        <v>13346</v>
      </c>
      <c r="C4954" t="s">
        <v>52424</v>
      </c>
      <c r="D4954" t="s">
        <v>47873</v>
      </c>
    </row>
    <row r="4955" spans="1:4" x14ac:dyDescent="0.25">
      <c r="A4955" t="s">
        <v>34203</v>
      </c>
      <c r="B4955" t="s">
        <v>34204</v>
      </c>
      <c r="C4955" t="s">
        <v>60035</v>
      </c>
      <c r="D4955" t="s">
        <v>47873</v>
      </c>
    </row>
    <row r="4956" spans="1:4" x14ac:dyDescent="0.25">
      <c r="A4956" t="s">
        <v>4457</v>
      </c>
      <c r="B4956" t="s">
        <v>4458</v>
      </c>
      <c r="C4956" t="s">
        <v>49193</v>
      </c>
      <c r="D4956" t="s">
        <v>47873</v>
      </c>
    </row>
    <row r="4957" spans="1:4" x14ac:dyDescent="0.25">
      <c r="A4957" t="s">
        <v>3352</v>
      </c>
      <c r="B4957" t="s">
        <v>3353</v>
      </c>
      <c r="C4957" t="s">
        <v>48774</v>
      </c>
      <c r="D4957" t="s">
        <v>47873</v>
      </c>
    </row>
    <row r="4958" spans="1:4" x14ac:dyDescent="0.25">
      <c r="A4958" t="s">
        <v>17302</v>
      </c>
      <c r="B4958" t="s">
        <v>17303</v>
      </c>
      <c r="C4958" t="s">
        <v>53891</v>
      </c>
      <c r="D4958" t="s">
        <v>47873</v>
      </c>
    </row>
    <row r="4959" spans="1:4" x14ac:dyDescent="0.25">
      <c r="A4959" t="s">
        <v>46575</v>
      </c>
      <c r="B4959" t="s">
        <v>46576</v>
      </c>
      <c r="C4959" t="s">
        <v>64910</v>
      </c>
      <c r="D4959" t="s">
        <v>47873</v>
      </c>
    </row>
    <row r="4960" spans="1:4" x14ac:dyDescent="0.25">
      <c r="A4960" t="s">
        <v>16727</v>
      </c>
      <c r="B4960" t="s">
        <v>16728</v>
      </c>
      <c r="C4960" t="s">
        <v>53685</v>
      </c>
      <c r="D4960" t="s">
        <v>47873</v>
      </c>
    </row>
    <row r="4961" spans="1:4" x14ac:dyDescent="0.25">
      <c r="A4961" t="s">
        <v>33723</v>
      </c>
      <c r="B4961" t="s">
        <v>33724</v>
      </c>
      <c r="C4961" t="s">
        <v>59857</v>
      </c>
      <c r="D4961" t="s">
        <v>47873</v>
      </c>
    </row>
    <row r="4962" spans="1:4" x14ac:dyDescent="0.25">
      <c r="A4962" t="s">
        <v>2587</v>
      </c>
      <c r="B4962" t="s">
        <v>2588</v>
      </c>
      <c r="C4962" t="s">
        <v>48498</v>
      </c>
      <c r="D4962" t="s">
        <v>47873</v>
      </c>
    </row>
    <row r="4963" spans="1:4" x14ac:dyDescent="0.25">
      <c r="A4963" t="s">
        <v>3539</v>
      </c>
      <c r="B4963" t="s">
        <v>3540</v>
      </c>
      <c r="C4963" t="s">
        <v>48844</v>
      </c>
      <c r="D4963" t="s">
        <v>47873</v>
      </c>
    </row>
    <row r="4964" spans="1:4" x14ac:dyDescent="0.25">
      <c r="A4964" t="s">
        <v>45647</v>
      </c>
      <c r="B4964" t="s">
        <v>45648</v>
      </c>
      <c r="C4964" t="s">
        <v>64581</v>
      </c>
      <c r="D4964" t="s">
        <v>47873</v>
      </c>
    </row>
    <row r="4965" spans="1:4" x14ac:dyDescent="0.25">
      <c r="A4965" t="s">
        <v>3049</v>
      </c>
      <c r="B4965" t="s">
        <v>3050</v>
      </c>
      <c r="C4965" t="s">
        <v>48663</v>
      </c>
      <c r="D4965" t="s">
        <v>47873</v>
      </c>
    </row>
    <row r="4966" spans="1:4" x14ac:dyDescent="0.25">
      <c r="A4966" t="s">
        <v>29809</v>
      </c>
      <c r="B4966" t="s">
        <v>29810</v>
      </c>
      <c r="C4966" t="s">
        <v>58392</v>
      </c>
      <c r="D4966" t="s">
        <v>47873</v>
      </c>
    </row>
    <row r="4967" spans="1:4" x14ac:dyDescent="0.25">
      <c r="A4967" t="s">
        <v>15980</v>
      </c>
      <c r="B4967" t="s">
        <v>15981</v>
      </c>
      <c r="C4967" t="s">
        <v>53406</v>
      </c>
      <c r="D4967" t="s">
        <v>47873</v>
      </c>
    </row>
    <row r="4968" spans="1:4" x14ac:dyDescent="0.25">
      <c r="A4968" t="s">
        <v>26751</v>
      </c>
      <c r="B4968" t="s">
        <v>26752</v>
      </c>
      <c r="C4968" t="s">
        <v>57311</v>
      </c>
      <c r="D4968" t="s">
        <v>47873</v>
      </c>
    </row>
    <row r="4969" spans="1:4" x14ac:dyDescent="0.25">
      <c r="A4969" t="s">
        <v>33816</v>
      </c>
      <c r="B4969" t="s">
        <v>33817</v>
      </c>
      <c r="C4969" t="s">
        <v>59890</v>
      </c>
      <c r="D4969" t="s">
        <v>47873</v>
      </c>
    </row>
    <row r="4970" spans="1:4" x14ac:dyDescent="0.25">
      <c r="A4970" t="s">
        <v>22300</v>
      </c>
      <c r="B4970" t="s">
        <v>22301</v>
      </c>
      <c r="C4970" t="s">
        <v>55677</v>
      </c>
      <c r="D4970" t="s">
        <v>47873</v>
      </c>
    </row>
    <row r="4971" spans="1:4" x14ac:dyDescent="0.25">
      <c r="A4971" t="s">
        <v>46801</v>
      </c>
      <c r="B4971" t="s">
        <v>46802</v>
      </c>
      <c r="C4971" t="s">
        <v>64985</v>
      </c>
      <c r="D4971" t="s">
        <v>47873</v>
      </c>
    </row>
    <row r="4972" spans="1:4" x14ac:dyDescent="0.25">
      <c r="A4972" t="s">
        <v>4264</v>
      </c>
      <c r="B4972" t="s">
        <v>4265</v>
      </c>
      <c r="C4972" t="s">
        <v>49126</v>
      </c>
      <c r="D4972" t="s">
        <v>47873</v>
      </c>
    </row>
    <row r="4973" spans="1:4" x14ac:dyDescent="0.25">
      <c r="A4973" t="s">
        <v>19143</v>
      </c>
      <c r="B4973" t="s">
        <v>19144</v>
      </c>
      <c r="C4973" t="s">
        <v>54555</v>
      </c>
      <c r="D4973" t="s">
        <v>47873</v>
      </c>
    </row>
    <row r="4974" spans="1:4" x14ac:dyDescent="0.25">
      <c r="A4974" t="s">
        <v>17516</v>
      </c>
      <c r="B4974" t="s">
        <v>17517</v>
      </c>
      <c r="C4974" t="s">
        <v>53971</v>
      </c>
      <c r="D4974" t="s">
        <v>47873</v>
      </c>
    </row>
    <row r="4975" spans="1:4" x14ac:dyDescent="0.25">
      <c r="A4975" t="s">
        <v>46631</v>
      </c>
      <c r="B4975" t="s">
        <v>46632</v>
      </c>
      <c r="C4975" t="s">
        <v>64930</v>
      </c>
      <c r="D4975" t="s">
        <v>47873</v>
      </c>
    </row>
    <row r="4976" spans="1:4" x14ac:dyDescent="0.25">
      <c r="A4976" t="s">
        <v>1084</v>
      </c>
      <c r="B4976" t="s">
        <v>1085</v>
      </c>
      <c r="C4976" t="s">
        <v>47984</v>
      </c>
      <c r="D4976" t="s">
        <v>47873</v>
      </c>
    </row>
    <row r="4977" spans="1:4" x14ac:dyDescent="0.25">
      <c r="A4977" t="s">
        <v>7382</v>
      </c>
      <c r="B4977" t="s">
        <v>7383</v>
      </c>
      <c r="C4977" t="s">
        <v>50243</v>
      </c>
      <c r="D4977" t="s">
        <v>47873</v>
      </c>
    </row>
    <row r="4978" spans="1:4" x14ac:dyDescent="0.25">
      <c r="A4978" t="s">
        <v>6020</v>
      </c>
      <c r="B4978" t="s">
        <v>6021</v>
      </c>
      <c r="C4978" t="s">
        <v>49762</v>
      </c>
      <c r="D4978" t="s">
        <v>47873</v>
      </c>
    </row>
    <row r="4979" spans="1:4" x14ac:dyDescent="0.25">
      <c r="A4979" t="s">
        <v>25129</v>
      </c>
      <c r="B4979" t="s">
        <v>25130</v>
      </c>
      <c r="C4979" t="s">
        <v>56719</v>
      </c>
      <c r="D4979" t="s">
        <v>47873</v>
      </c>
    </row>
    <row r="4980" spans="1:4" x14ac:dyDescent="0.25">
      <c r="A4980" t="s">
        <v>16858</v>
      </c>
      <c r="B4980" t="s">
        <v>16859</v>
      </c>
      <c r="C4980" t="s">
        <v>53739</v>
      </c>
      <c r="D4980" t="s">
        <v>47873</v>
      </c>
    </row>
    <row r="4981" spans="1:4" x14ac:dyDescent="0.25">
      <c r="A4981" t="s">
        <v>14269</v>
      </c>
      <c r="B4981" t="s">
        <v>14270</v>
      </c>
      <c r="C4981" t="s">
        <v>52780</v>
      </c>
      <c r="D4981" t="s">
        <v>47873</v>
      </c>
    </row>
    <row r="4982" spans="1:4" x14ac:dyDescent="0.25">
      <c r="A4982" t="s">
        <v>11048</v>
      </c>
      <c r="B4982" t="s">
        <v>11049</v>
      </c>
      <c r="C4982" t="s">
        <v>51550</v>
      </c>
      <c r="D4982" t="s">
        <v>47873</v>
      </c>
    </row>
    <row r="4983" spans="1:4" x14ac:dyDescent="0.25">
      <c r="A4983" t="s">
        <v>25705</v>
      </c>
      <c r="B4983" t="s">
        <v>25706</v>
      </c>
      <c r="C4983" t="s">
        <v>56930</v>
      </c>
      <c r="D4983" t="s">
        <v>47873</v>
      </c>
    </row>
    <row r="4984" spans="1:4" x14ac:dyDescent="0.25">
      <c r="A4984" t="s">
        <v>26640</v>
      </c>
      <c r="B4984" t="s">
        <v>26641</v>
      </c>
      <c r="C4984" t="s">
        <v>57267</v>
      </c>
      <c r="D4984" t="s">
        <v>47873</v>
      </c>
    </row>
    <row r="4985" spans="1:4" x14ac:dyDescent="0.25">
      <c r="A4985" t="s">
        <v>29307</v>
      </c>
      <c r="B4985" t="s">
        <v>29308</v>
      </c>
      <c r="C4985" t="s">
        <v>58220</v>
      </c>
      <c r="D4985" t="s">
        <v>47873</v>
      </c>
    </row>
    <row r="4986" spans="1:4" x14ac:dyDescent="0.25">
      <c r="A4986" t="s">
        <v>39129</v>
      </c>
      <c r="B4986" t="s">
        <v>39130</v>
      </c>
      <c r="C4986" t="s">
        <v>62004</v>
      </c>
      <c r="D4986" t="s">
        <v>47873</v>
      </c>
    </row>
    <row r="4987" spans="1:4" x14ac:dyDescent="0.25">
      <c r="A4987" t="s">
        <v>34317</v>
      </c>
      <c r="B4987" t="s">
        <v>34318</v>
      </c>
      <c r="C4987" t="s">
        <v>60075</v>
      </c>
      <c r="D4987" t="s">
        <v>47873</v>
      </c>
    </row>
    <row r="4988" spans="1:4" x14ac:dyDescent="0.25">
      <c r="A4988" t="s">
        <v>45471</v>
      </c>
      <c r="B4988" t="s">
        <v>45472</v>
      </c>
      <c r="C4988" t="s">
        <v>64520</v>
      </c>
      <c r="D4988" t="s">
        <v>47873</v>
      </c>
    </row>
    <row r="4989" spans="1:4" x14ac:dyDescent="0.25">
      <c r="A4989" t="s">
        <v>2643</v>
      </c>
      <c r="B4989" t="s">
        <v>2644</v>
      </c>
      <c r="C4989" t="s">
        <v>48518</v>
      </c>
      <c r="D4989" t="s">
        <v>47873</v>
      </c>
    </row>
    <row r="4990" spans="1:4" x14ac:dyDescent="0.25">
      <c r="A4990" t="s">
        <v>33677</v>
      </c>
      <c r="B4990" t="s">
        <v>33678</v>
      </c>
      <c r="C4990" t="s">
        <v>59839</v>
      </c>
      <c r="D4990" t="s">
        <v>47873</v>
      </c>
    </row>
    <row r="4991" spans="1:4" x14ac:dyDescent="0.25">
      <c r="A4991" t="s">
        <v>46393</v>
      </c>
      <c r="B4991" t="s">
        <v>46394</v>
      </c>
      <c r="C4991" t="s">
        <v>64844</v>
      </c>
      <c r="D4991" t="s">
        <v>47873</v>
      </c>
    </row>
    <row r="4992" spans="1:4" x14ac:dyDescent="0.25">
      <c r="A4992" t="s">
        <v>7715</v>
      </c>
      <c r="B4992" t="s">
        <v>7716</v>
      </c>
      <c r="C4992" t="s">
        <v>50367</v>
      </c>
      <c r="D4992" t="s">
        <v>47873</v>
      </c>
    </row>
    <row r="4993" spans="1:4" x14ac:dyDescent="0.25">
      <c r="A4993" t="s">
        <v>32453</v>
      </c>
      <c r="B4993" t="s">
        <v>32454</v>
      </c>
      <c r="C4993" t="s">
        <v>59356</v>
      </c>
      <c r="D4993" t="s">
        <v>47873</v>
      </c>
    </row>
    <row r="4994" spans="1:4" x14ac:dyDescent="0.25">
      <c r="A4994" t="s">
        <v>15266</v>
      </c>
      <c r="B4994" t="s">
        <v>15267</v>
      </c>
      <c r="C4994" t="s">
        <v>53149</v>
      </c>
      <c r="D4994" t="s">
        <v>47873</v>
      </c>
    </row>
    <row r="4995" spans="1:4" x14ac:dyDescent="0.25">
      <c r="A4995" t="s">
        <v>34766</v>
      </c>
      <c r="B4995" t="s">
        <v>34767</v>
      </c>
      <c r="C4995" t="s">
        <v>60251</v>
      </c>
      <c r="D4995" t="s">
        <v>47873</v>
      </c>
    </row>
    <row r="4996" spans="1:4" x14ac:dyDescent="0.25">
      <c r="A4996" t="s">
        <v>34772</v>
      </c>
      <c r="B4996" t="s">
        <v>34773</v>
      </c>
      <c r="C4996" t="s">
        <v>60253</v>
      </c>
      <c r="D4996" t="s">
        <v>47873</v>
      </c>
    </row>
    <row r="4997" spans="1:4" x14ac:dyDescent="0.25">
      <c r="A4997" t="s">
        <v>24287</v>
      </c>
      <c r="B4997" t="s">
        <v>24288</v>
      </c>
      <c r="C4997" t="s">
        <v>56406</v>
      </c>
      <c r="D4997" t="s">
        <v>47873</v>
      </c>
    </row>
    <row r="4998" spans="1:4" x14ac:dyDescent="0.25">
      <c r="A4998" t="s">
        <v>10183</v>
      </c>
      <c r="B4998" t="s">
        <v>10184</v>
      </c>
      <c r="C4998" t="s">
        <v>51243</v>
      </c>
      <c r="D4998" t="s">
        <v>47873</v>
      </c>
    </row>
    <row r="4999" spans="1:4" x14ac:dyDescent="0.25">
      <c r="A4999" t="s">
        <v>26104</v>
      </c>
      <c r="B4999" t="s">
        <v>26105</v>
      </c>
      <c r="C4999" t="s">
        <v>57072</v>
      </c>
      <c r="D4999" t="s">
        <v>47873</v>
      </c>
    </row>
    <row r="5000" spans="1:4" x14ac:dyDescent="0.25">
      <c r="A5000" t="s">
        <v>21318</v>
      </c>
      <c r="B5000" t="s">
        <v>21319</v>
      </c>
      <c r="C5000" t="s">
        <v>55320</v>
      </c>
      <c r="D5000" t="s">
        <v>47873</v>
      </c>
    </row>
    <row r="5001" spans="1:4" x14ac:dyDescent="0.25">
      <c r="A5001" t="s">
        <v>5982</v>
      </c>
      <c r="B5001" t="s">
        <v>5983</v>
      </c>
      <c r="C5001" t="s">
        <v>49744</v>
      </c>
      <c r="D5001" t="s">
        <v>47873</v>
      </c>
    </row>
    <row r="5002" spans="1:4" x14ac:dyDescent="0.25">
      <c r="A5002" t="s">
        <v>15807</v>
      </c>
      <c r="B5002" t="s">
        <v>15808</v>
      </c>
      <c r="C5002" t="s">
        <v>53345</v>
      </c>
      <c r="D5002" t="s">
        <v>47873</v>
      </c>
    </row>
    <row r="5003" spans="1:4" x14ac:dyDescent="0.25">
      <c r="A5003" t="s">
        <v>13723</v>
      </c>
      <c r="B5003" t="s">
        <v>13724</v>
      </c>
      <c r="C5003" t="s">
        <v>52569</v>
      </c>
      <c r="D5003" t="s">
        <v>47873</v>
      </c>
    </row>
    <row r="5004" spans="1:4" x14ac:dyDescent="0.25">
      <c r="A5004" t="s">
        <v>23812</v>
      </c>
      <c r="B5004" t="s">
        <v>23813</v>
      </c>
      <c r="C5004" t="s">
        <v>56238</v>
      </c>
      <c r="D5004" t="s">
        <v>47873</v>
      </c>
    </row>
    <row r="5005" spans="1:4" x14ac:dyDescent="0.25">
      <c r="A5005" t="s">
        <v>6545</v>
      </c>
      <c r="B5005" t="s">
        <v>6546</v>
      </c>
      <c r="C5005" t="s">
        <v>49940</v>
      </c>
      <c r="D5005" t="s">
        <v>47873</v>
      </c>
    </row>
    <row r="5006" spans="1:4" x14ac:dyDescent="0.25">
      <c r="A5006" t="s">
        <v>11538</v>
      </c>
      <c r="B5006" t="s">
        <v>11539</v>
      </c>
      <c r="C5006" t="s">
        <v>51722</v>
      </c>
      <c r="D5006" t="s">
        <v>47873</v>
      </c>
    </row>
    <row r="5007" spans="1:4" x14ac:dyDescent="0.25">
      <c r="A5007" t="s">
        <v>39803</v>
      </c>
      <c r="B5007" t="s">
        <v>39804</v>
      </c>
      <c r="C5007" t="s">
        <v>62313</v>
      </c>
      <c r="D5007" t="s">
        <v>47873</v>
      </c>
    </row>
    <row r="5008" spans="1:4" x14ac:dyDescent="0.25">
      <c r="A5008" t="s">
        <v>33499</v>
      </c>
      <c r="B5008" t="s">
        <v>33500</v>
      </c>
      <c r="C5008" t="s">
        <v>59767</v>
      </c>
      <c r="D5008" t="s">
        <v>47873</v>
      </c>
    </row>
    <row r="5009" spans="1:4" x14ac:dyDescent="0.25">
      <c r="A5009" t="s">
        <v>4314</v>
      </c>
      <c r="B5009" t="s">
        <v>4315</v>
      </c>
      <c r="C5009" t="s">
        <v>49146</v>
      </c>
      <c r="D5009" t="s">
        <v>47873</v>
      </c>
    </row>
    <row r="5010" spans="1:4" x14ac:dyDescent="0.25">
      <c r="A5010" t="s">
        <v>31386</v>
      </c>
      <c r="B5010" t="s">
        <v>31387</v>
      </c>
      <c r="C5010" t="s">
        <v>58964</v>
      </c>
      <c r="D5010" t="s">
        <v>47873</v>
      </c>
    </row>
    <row r="5011" spans="1:4" x14ac:dyDescent="0.25">
      <c r="A5011" t="s">
        <v>30882</v>
      </c>
      <c r="B5011" t="s">
        <v>30883</v>
      </c>
      <c r="C5011" t="s">
        <v>58774</v>
      </c>
      <c r="D5011" t="s">
        <v>47873</v>
      </c>
    </row>
    <row r="5012" spans="1:4" x14ac:dyDescent="0.25">
      <c r="A5012" t="s">
        <v>30520</v>
      </c>
      <c r="B5012" t="s">
        <v>30521</v>
      </c>
      <c r="C5012" t="s">
        <v>58649</v>
      </c>
      <c r="D5012" t="s">
        <v>47873</v>
      </c>
    </row>
    <row r="5013" spans="1:4" x14ac:dyDescent="0.25">
      <c r="A5013" t="s">
        <v>39760</v>
      </c>
      <c r="B5013" t="s">
        <v>39761</v>
      </c>
      <c r="C5013" t="s">
        <v>62292</v>
      </c>
      <c r="D5013" t="s">
        <v>47873</v>
      </c>
    </row>
    <row r="5014" spans="1:4" x14ac:dyDescent="0.25">
      <c r="A5014" t="s">
        <v>47106</v>
      </c>
      <c r="B5014" t="s">
        <v>47107</v>
      </c>
      <c r="C5014" t="s">
        <v>65095</v>
      </c>
      <c r="D5014" t="s">
        <v>47873</v>
      </c>
    </row>
    <row r="5015" spans="1:4" x14ac:dyDescent="0.25">
      <c r="A5015" t="s">
        <v>21941</v>
      </c>
      <c r="B5015" t="s">
        <v>21942</v>
      </c>
      <c r="C5015" t="s">
        <v>55540</v>
      </c>
      <c r="D5015" t="s">
        <v>47873</v>
      </c>
    </row>
    <row r="5016" spans="1:4" x14ac:dyDescent="0.25">
      <c r="A5016" t="s">
        <v>26353</v>
      </c>
      <c r="B5016" t="s">
        <v>26354</v>
      </c>
      <c r="C5016" t="s">
        <v>57166</v>
      </c>
      <c r="D5016" t="s">
        <v>47873</v>
      </c>
    </row>
    <row r="5017" spans="1:4" x14ac:dyDescent="0.25">
      <c r="A5017" t="s">
        <v>24888</v>
      </c>
      <c r="B5017" t="s">
        <v>24889</v>
      </c>
      <c r="C5017" t="s">
        <v>56627</v>
      </c>
      <c r="D5017" t="s">
        <v>47873</v>
      </c>
    </row>
    <row r="5018" spans="1:4" x14ac:dyDescent="0.25">
      <c r="A5018" t="s">
        <v>20031</v>
      </c>
      <c r="B5018" t="s">
        <v>20032</v>
      </c>
      <c r="C5018" t="s">
        <v>54865</v>
      </c>
      <c r="D5018" t="s">
        <v>47873</v>
      </c>
    </row>
    <row r="5019" spans="1:4" x14ac:dyDescent="0.25">
      <c r="A5019" t="s">
        <v>10320</v>
      </c>
      <c r="B5019" t="s">
        <v>10321</v>
      </c>
      <c r="C5019" t="s">
        <v>51294</v>
      </c>
      <c r="D5019" t="s">
        <v>47873</v>
      </c>
    </row>
    <row r="5020" spans="1:4" x14ac:dyDescent="0.25">
      <c r="A5020" t="s">
        <v>35149</v>
      </c>
      <c r="B5020" t="s">
        <v>35150</v>
      </c>
      <c r="C5020" t="s">
        <v>60389</v>
      </c>
      <c r="D5020" t="s">
        <v>47873</v>
      </c>
    </row>
    <row r="5021" spans="1:4" x14ac:dyDescent="0.25">
      <c r="A5021" t="s">
        <v>7890</v>
      </c>
      <c r="B5021" t="s">
        <v>7891</v>
      </c>
      <c r="C5021" t="s">
        <v>50440</v>
      </c>
      <c r="D5021" t="s">
        <v>47873</v>
      </c>
    </row>
    <row r="5022" spans="1:4" x14ac:dyDescent="0.25">
      <c r="A5022" t="s">
        <v>40534</v>
      </c>
      <c r="B5022" t="s">
        <v>40535</v>
      </c>
      <c r="C5022" t="s">
        <v>62651</v>
      </c>
      <c r="D5022" t="s">
        <v>47873</v>
      </c>
    </row>
    <row r="5023" spans="1:4" x14ac:dyDescent="0.25">
      <c r="A5023" t="s">
        <v>44942</v>
      </c>
      <c r="B5023" t="s">
        <v>44943</v>
      </c>
      <c r="C5023" t="s">
        <v>64340</v>
      </c>
      <c r="D5023" t="s">
        <v>47873</v>
      </c>
    </row>
    <row r="5024" spans="1:4" x14ac:dyDescent="0.25">
      <c r="A5024" t="s">
        <v>10140</v>
      </c>
      <c r="B5024" t="s">
        <v>10141</v>
      </c>
      <c r="C5024" t="s">
        <v>51226</v>
      </c>
      <c r="D5024" t="s">
        <v>47873</v>
      </c>
    </row>
    <row r="5025" spans="1:4" x14ac:dyDescent="0.25">
      <c r="A5025" t="s">
        <v>18438</v>
      </c>
      <c r="B5025" t="s">
        <v>18439</v>
      </c>
      <c r="C5025" t="s">
        <v>54318</v>
      </c>
      <c r="D5025" t="s">
        <v>47873</v>
      </c>
    </row>
    <row r="5026" spans="1:4" x14ac:dyDescent="0.25">
      <c r="A5026" t="s">
        <v>18899</v>
      </c>
      <c r="B5026" t="s">
        <v>18900</v>
      </c>
      <c r="C5026" t="s">
        <v>54476</v>
      </c>
      <c r="D5026" t="s">
        <v>47873</v>
      </c>
    </row>
    <row r="5027" spans="1:4" x14ac:dyDescent="0.25">
      <c r="A5027" t="s">
        <v>40068</v>
      </c>
      <c r="B5027" t="s">
        <v>40069</v>
      </c>
      <c r="C5027" t="s">
        <v>62437</v>
      </c>
      <c r="D5027" t="s">
        <v>47873</v>
      </c>
    </row>
    <row r="5028" spans="1:4" x14ac:dyDescent="0.25">
      <c r="A5028" t="s">
        <v>33866</v>
      </c>
      <c r="B5028" t="s">
        <v>33867</v>
      </c>
      <c r="C5028" t="s">
        <v>59908</v>
      </c>
      <c r="D5028" t="s">
        <v>47873</v>
      </c>
    </row>
    <row r="5029" spans="1:4" x14ac:dyDescent="0.25">
      <c r="A5029" t="s">
        <v>35441</v>
      </c>
      <c r="B5029" t="s">
        <v>35442</v>
      </c>
      <c r="C5029" t="s">
        <v>60501</v>
      </c>
      <c r="D5029" t="s">
        <v>47873</v>
      </c>
    </row>
    <row r="5030" spans="1:4" x14ac:dyDescent="0.25">
      <c r="A5030" t="s">
        <v>32997</v>
      </c>
      <c r="B5030" t="s">
        <v>32998</v>
      </c>
      <c r="C5030" t="s">
        <v>59565</v>
      </c>
      <c r="D5030" t="s">
        <v>47873</v>
      </c>
    </row>
    <row r="5031" spans="1:4" x14ac:dyDescent="0.25">
      <c r="A5031" t="s">
        <v>42266</v>
      </c>
      <c r="B5031" t="s">
        <v>42267</v>
      </c>
      <c r="C5031" t="s">
        <v>63403</v>
      </c>
      <c r="D5031" t="s">
        <v>47873</v>
      </c>
    </row>
    <row r="5032" spans="1:4" x14ac:dyDescent="0.25">
      <c r="A5032" t="s">
        <v>1264</v>
      </c>
      <c r="B5032" t="s">
        <v>1265</v>
      </c>
      <c r="C5032" t="s">
        <v>48043</v>
      </c>
      <c r="D5032" t="s">
        <v>47873</v>
      </c>
    </row>
    <row r="5033" spans="1:4" x14ac:dyDescent="0.25">
      <c r="A5033" t="s">
        <v>13945</v>
      </c>
      <c r="B5033" t="s">
        <v>13946</v>
      </c>
      <c r="C5033" t="s">
        <v>52648</v>
      </c>
      <c r="D5033" t="s">
        <v>47873</v>
      </c>
    </row>
    <row r="5034" spans="1:4" x14ac:dyDescent="0.25">
      <c r="A5034" t="s">
        <v>28085</v>
      </c>
      <c r="B5034" t="s">
        <v>28086</v>
      </c>
      <c r="C5034" t="s">
        <v>57779</v>
      </c>
      <c r="D5034" t="s">
        <v>47873</v>
      </c>
    </row>
    <row r="5035" spans="1:4" x14ac:dyDescent="0.25">
      <c r="A5035" t="s">
        <v>39964</v>
      </c>
      <c r="B5035" t="s">
        <v>39965</v>
      </c>
      <c r="C5035" t="s">
        <v>62388</v>
      </c>
      <c r="D5035" t="s">
        <v>47873</v>
      </c>
    </row>
    <row r="5036" spans="1:4" x14ac:dyDescent="0.25">
      <c r="A5036" t="s">
        <v>47156</v>
      </c>
      <c r="B5036" t="s">
        <v>47157</v>
      </c>
      <c r="C5036" t="s">
        <v>65110</v>
      </c>
      <c r="D5036" t="s">
        <v>47873</v>
      </c>
    </row>
    <row r="5037" spans="1:4" x14ac:dyDescent="0.25">
      <c r="A5037" t="s">
        <v>36166</v>
      </c>
      <c r="B5037" t="s">
        <v>36167</v>
      </c>
      <c r="C5037" t="s">
        <v>60782</v>
      </c>
      <c r="D5037" t="s">
        <v>47873</v>
      </c>
    </row>
    <row r="5038" spans="1:4" x14ac:dyDescent="0.25">
      <c r="A5038" t="s">
        <v>30385</v>
      </c>
      <c r="B5038" t="s">
        <v>30386</v>
      </c>
      <c r="C5038" t="s">
        <v>58596</v>
      </c>
      <c r="D5038" t="s">
        <v>47873</v>
      </c>
    </row>
    <row r="5039" spans="1:4" x14ac:dyDescent="0.25">
      <c r="A5039" t="s">
        <v>15721</v>
      </c>
      <c r="B5039" t="s">
        <v>15722</v>
      </c>
      <c r="C5039" t="s">
        <v>53314</v>
      </c>
      <c r="D5039" t="s">
        <v>47873</v>
      </c>
    </row>
    <row r="5040" spans="1:4" x14ac:dyDescent="0.25">
      <c r="A5040" t="s">
        <v>37522</v>
      </c>
      <c r="B5040" t="s">
        <v>37523</v>
      </c>
      <c r="C5040" t="s">
        <v>61314</v>
      </c>
      <c r="D5040" t="s">
        <v>47873</v>
      </c>
    </row>
    <row r="5041" spans="1:4" x14ac:dyDescent="0.25">
      <c r="A5041" t="s">
        <v>9079</v>
      </c>
      <c r="B5041" t="s">
        <v>9080</v>
      </c>
      <c r="C5041" t="s">
        <v>50846</v>
      </c>
      <c r="D5041" t="s">
        <v>47873</v>
      </c>
    </row>
    <row r="5042" spans="1:4" x14ac:dyDescent="0.25">
      <c r="A5042" t="s">
        <v>44088</v>
      </c>
      <c r="B5042" t="s">
        <v>44089</v>
      </c>
      <c r="C5042" t="s">
        <v>64026</v>
      </c>
      <c r="D5042" t="s">
        <v>47873</v>
      </c>
    </row>
    <row r="5043" spans="1:4" x14ac:dyDescent="0.25">
      <c r="A5043" t="s">
        <v>28665</v>
      </c>
      <c r="B5043" t="s">
        <v>28666</v>
      </c>
      <c r="C5043" t="s">
        <v>57991</v>
      </c>
      <c r="D5043" t="s">
        <v>47873</v>
      </c>
    </row>
    <row r="5044" spans="1:4" x14ac:dyDescent="0.25">
      <c r="A5044" t="s">
        <v>21845</v>
      </c>
      <c r="B5044" t="s">
        <v>21846</v>
      </c>
      <c r="C5044" t="s">
        <v>55504</v>
      </c>
      <c r="D5044" t="s">
        <v>47873</v>
      </c>
    </row>
    <row r="5045" spans="1:4" x14ac:dyDescent="0.25">
      <c r="A5045" t="s">
        <v>22975</v>
      </c>
      <c r="B5045" t="s">
        <v>22976</v>
      </c>
      <c r="C5045" t="s">
        <v>55922</v>
      </c>
      <c r="D5045" t="s">
        <v>47873</v>
      </c>
    </row>
    <row r="5046" spans="1:4" x14ac:dyDescent="0.25">
      <c r="A5046" t="s">
        <v>6026</v>
      </c>
      <c r="B5046" t="s">
        <v>6027</v>
      </c>
      <c r="C5046" t="s">
        <v>49764</v>
      </c>
      <c r="D5046" t="s">
        <v>47873</v>
      </c>
    </row>
    <row r="5047" spans="1:4" x14ac:dyDescent="0.25">
      <c r="A5047" t="s">
        <v>27730</v>
      </c>
      <c r="B5047" t="s">
        <v>27731</v>
      </c>
      <c r="C5047" t="s">
        <v>57652</v>
      </c>
      <c r="D5047" t="s">
        <v>47873</v>
      </c>
    </row>
    <row r="5048" spans="1:4" x14ac:dyDescent="0.25">
      <c r="A5048" t="s">
        <v>37708</v>
      </c>
      <c r="B5048" t="s">
        <v>37709</v>
      </c>
      <c r="C5048" t="s">
        <v>61382</v>
      </c>
      <c r="D5048" t="s">
        <v>47873</v>
      </c>
    </row>
    <row r="5049" spans="1:4" x14ac:dyDescent="0.25">
      <c r="A5049" t="s">
        <v>8083</v>
      </c>
      <c r="B5049" t="s">
        <v>8084</v>
      </c>
      <c r="C5049" t="s">
        <v>50506</v>
      </c>
      <c r="D5049" t="s">
        <v>47873</v>
      </c>
    </row>
    <row r="5050" spans="1:4" x14ac:dyDescent="0.25">
      <c r="A5050" t="s">
        <v>39101</v>
      </c>
      <c r="B5050" t="s">
        <v>39102</v>
      </c>
      <c r="C5050" t="s">
        <v>61991</v>
      </c>
      <c r="D5050" t="s">
        <v>47873</v>
      </c>
    </row>
    <row r="5051" spans="1:4" x14ac:dyDescent="0.25">
      <c r="A5051" t="s">
        <v>16977</v>
      </c>
      <c r="B5051" t="s">
        <v>16978</v>
      </c>
      <c r="C5051" t="s">
        <v>53782</v>
      </c>
      <c r="D5051" t="s">
        <v>47873</v>
      </c>
    </row>
    <row r="5052" spans="1:4" x14ac:dyDescent="0.25">
      <c r="A5052" t="s">
        <v>6617</v>
      </c>
      <c r="B5052" t="s">
        <v>6618</v>
      </c>
      <c r="C5052" t="s">
        <v>49967</v>
      </c>
      <c r="D5052" t="s">
        <v>47873</v>
      </c>
    </row>
    <row r="5053" spans="1:4" x14ac:dyDescent="0.25">
      <c r="A5053" t="s">
        <v>15684</v>
      </c>
      <c r="B5053" t="s">
        <v>15685</v>
      </c>
      <c r="C5053" t="s">
        <v>53299</v>
      </c>
      <c r="D5053" t="s">
        <v>47873</v>
      </c>
    </row>
    <row r="5054" spans="1:4" x14ac:dyDescent="0.25">
      <c r="A5054" t="s">
        <v>36546</v>
      </c>
      <c r="B5054" t="s">
        <v>36547</v>
      </c>
      <c r="C5054" t="s">
        <v>60943</v>
      </c>
      <c r="D5054" t="s">
        <v>47873</v>
      </c>
    </row>
    <row r="5055" spans="1:4" x14ac:dyDescent="0.25">
      <c r="A5055" t="s">
        <v>3128</v>
      </c>
      <c r="B5055" t="s">
        <v>3129</v>
      </c>
      <c r="C5055" t="s">
        <v>48695</v>
      </c>
      <c r="D5055" t="s">
        <v>47873</v>
      </c>
    </row>
    <row r="5056" spans="1:4" x14ac:dyDescent="0.25">
      <c r="A5056" t="s">
        <v>2032</v>
      </c>
      <c r="B5056" t="s">
        <v>2033</v>
      </c>
      <c r="C5056" t="s">
        <v>48313</v>
      </c>
      <c r="D5056" t="s">
        <v>47873</v>
      </c>
    </row>
    <row r="5057" spans="1:4" x14ac:dyDescent="0.25">
      <c r="A5057" t="s">
        <v>6872</v>
      </c>
      <c r="B5057" t="s">
        <v>6873</v>
      </c>
      <c r="C5057" t="s">
        <v>50060</v>
      </c>
      <c r="D5057" t="s">
        <v>47873</v>
      </c>
    </row>
    <row r="5058" spans="1:4" x14ac:dyDescent="0.25">
      <c r="A5058" t="s">
        <v>38621</v>
      </c>
      <c r="B5058" t="s">
        <v>38622</v>
      </c>
      <c r="C5058" t="s">
        <v>61769</v>
      </c>
      <c r="D5058" t="s">
        <v>47873</v>
      </c>
    </row>
    <row r="5059" spans="1:4" x14ac:dyDescent="0.25">
      <c r="A5059" t="s">
        <v>1511</v>
      </c>
      <c r="B5059" t="s">
        <v>1512</v>
      </c>
      <c r="C5059" t="s">
        <v>48135</v>
      </c>
      <c r="D5059" t="s">
        <v>47873</v>
      </c>
    </row>
    <row r="5060" spans="1:4" x14ac:dyDescent="0.25">
      <c r="A5060" t="s">
        <v>46140</v>
      </c>
      <c r="B5060" t="s">
        <v>46141</v>
      </c>
      <c r="C5060" t="s">
        <v>64759</v>
      </c>
      <c r="D5060" t="s">
        <v>47873</v>
      </c>
    </row>
    <row r="5061" spans="1:4" x14ac:dyDescent="0.25">
      <c r="A5061" t="s">
        <v>44963</v>
      </c>
      <c r="B5061" t="s">
        <v>44964</v>
      </c>
      <c r="C5061" t="s">
        <v>64348</v>
      </c>
      <c r="D5061" t="s">
        <v>47873</v>
      </c>
    </row>
    <row r="5062" spans="1:4" x14ac:dyDescent="0.25">
      <c r="A5062" t="s">
        <v>20865</v>
      </c>
      <c r="B5062" t="s">
        <v>20866</v>
      </c>
      <c r="C5062" t="s">
        <v>55152</v>
      </c>
      <c r="D5062" t="s">
        <v>47873</v>
      </c>
    </row>
    <row r="5063" spans="1:4" x14ac:dyDescent="0.25">
      <c r="A5063" t="s">
        <v>29113</v>
      </c>
      <c r="B5063" t="s">
        <v>20866</v>
      </c>
      <c r="C5063" t="s">
        <v>58150</v>
      </c>
      <c r="D5063" t="s">
        <v>47873</v>
      </c>
    </row>
    <row r="5064" spans="1:4" x14ac:dyDescent="0.25">
      <c r="A5064" t="s">
        <v>16546</v>
      </c>
      <c r="B5064" t="s">
        <v>16547</v>
      </c>
      <c r="C5064" t="s">
        <v>53618</v>
      </c>
      <c r="D5064" t="s">
        <v>47873</v>
      </c>
    </row>
    <row r="5065" spans="1:4" x14ac:dyDescent="0.25">
      <c r="A5065" t="s">
        <v>9317</v>
      </c>
      <c r="B5065" t="s">
        <v>9318</v>
      </c>
      <c r="C5065" t="s">
        <v>50930</v>
      </c>
      <c r="D5065" t="s">
        <v>47873</v>
      </c>
    </row>
    <row r="5066" spans="1:4" x14ac:dyDescent="0.25">
      <c r="A5066" t="s">
        <v>1208</v>
      </c>
      <c r="B5066" t="s">
        <v>1209</v>
      </c>
      <c r="C5066" t="s">
        <v>48021</v>
      </c>
      <c r="D5066" t="s">
        <v>47873</v>
      </c>
    </row>
    <row r="5067" spans="1:4" x14ac:dyDescent="0.25">
      <c r="A5067" t="s">
        <v>16919</v>
      </c>
      <c r="B5067" t="s">
        <v>16920</v>
      </c>
      <c r="C5067" t="s">
        <v>53760</v>
      </c>
      <c r="D5067" t="s">
        <v>47873</v>
      </c>
    </row>
    <row r="5068" spans="1:4" x14ac:dyDescent="0.25">
      <c r="A5068" t="s">
        <v>16915</v>
      </c>
      <c r="B5068" t="s">
        <v>16916</v>
      </c>
      <c r="C5068" t="s">
        <v>53758</v>
      </c>
      <c r="D5068" t="s">
        <v>47873</v>
      </c>
    </row>
    <row r="5069" spans="1:4" x14ac:dyDescent="0.25">
      <c r="A5069" t="s">
        <v>1155</v>
      </c>
      <c r="B5069" t="s">
        <v>1156</v>
      </c>
      <c r="C5069" t="s">
        <v>48006</v>
      </c>
      <c r="D5069" t="s">
        <v>47873</v>
      </c>
    </row>
    <row r="5070" spans="1:4" x14ac:dyDescent="0.25">
      <c r="A5070" t="s">
        <v>34628</v>
      </c>
      <c r="B5070" t="s">
        <v>34629</v>
      </c>
      <c r="C5070" t="s">
        <v>60196</v>
      </c>
      <c r="D5070" t="s">
        <v>47873</v>
      </c>
    </row>
    <row r="5071" spans="1:4" x14ac:dyDescent="0.25">
      <c r="A5071" t="s">
        <v>7729</v>
      </c>
      <c r="B5071" t="s">
        <v>7730</v>
      </c>
      <c r="C5071" t="s">
        <v>50374</v>
      </c>
      <c r="D5071" t="s">
        <v>47873</v>
      </c>
    </row>
    <row r="5072" spans="1:4" x14ac:dyDescent="0.25">
      <c r="A5072" t="s">
        <v>22858</v>
      </c>
      <c r="B5072" t="s">
        <v>22859</v>
      </c>
      <c r="C5072" t="s">
        <v>55879</v>
      </c>
      <c r="D5072" t="s">
        <v>47873</v>
      </c>
    </row>
    <row r="5073" spans="1:4" x14ac:dyDescent="0.25">
      <c r="A5073" t="s">
        <v>29352</v>
      </c>
      <c r="B5073" t="s">
        <v>29353</v>
      </c>
      <c r="C5073" t="s">
        <v>58238</v>
      </c>
      <c r="D5073" t="s">
        <v>47873</v>
      </c>
    </row>
    <row r="5074" spans="1:4" x14ac:dyDescent="0.25">
      <c r="A5074" t="s">
        <v>19942</v>
      </c>
      <c r="B5074" t="s">
        <v>19943</v>
      </c>
      <c r="C5074" t="s">
        <v>54833</v>
      </c>
      <c r="D5074" t="s">
        <v>47873</v>
      </c>
    </row>
    <row r="5075" spans="1:4" x14ac:dyDescent="0.25">
      <c r="A5075" t="s">
        <v>22525</v>
      </c>
      <c r="B5075" t="s">
        <v>22526</v>
      </c>
      <c r="C5075" t="s">
        <v>55757</v>
      </c>
      <c r="D5075" t="s">
        <v>47873</v>
      </c>
    </row>
    <row r="5076" spans="1:4" x14ac:dyDescent="0.25">
      <c r="A5076" t="s">
        <v>19690</v>
      </c>
      <c r="B5076" t="s">
        <v>19691</v>
      </c>
      <c r="C5076" t="s">
        <v>54744</v>
      </c>
      <c r="D5076" t="s">
        <v>47873</v>
      </c>
    </row>
    <row r="5077" spans="1:4" x14ac:dyDescent="0.25">
      <c r="A5077" t="s">
        <v>34813</v>
      </c>
      <c r="B5077" t="s">
        <v>34814</v>
      </c>
      <c r="C5077" t="s">
        <v>60268</v>
      </c>
      <c r="D5077" t="s">
        <v>47873</v>
      </c>
    </row>
    <row r="5078" spans="1:4" x14ac:dyDescent="0.25">
      <c r="A5078" t="s">
        <v>37763</v>
      </c>
      <c r="B5078" t="s">
        <v>37764</v>
      </c>
      <c r="C5078" t="s">
        <v>61404</v>
      </c>
      <c r="D5078" t="s">
        <v>47873</v>
      </c>
    </row>
    <row r="5079" spans="1:4" x14ac:dyDescent="0.25">
      <c r="A5079" t="s">
        <v>36703</v>
      </c>
      <c r="B5079" t="s">
        <v>36704</v>
      </c>
      <c r="C5079" t="s">
        <v>61001</v>
      </c>
      <c r="D5079" t="s">
        <v>47873</v>
      </c>
    </row>
    <row r="5080" spans="1:4" x14ac:dyDescent="0.25">
      <c r="A5080" t="s">
        <v>30151</v>
      </c>
      <c r="B5080" t="s">
        <v>30152</v>
      </c>
      <c r="C5080" t="s">
        <v>58517</v>
      </c>
      <c r="D5080" t="s">
        <v>47873</v>
      </c>
    </row>
    <row r="5081" spans="1:4" x14ac:dyDescent="0.25">
      <c r="A5081" t="s">
        <v>25337</v>
      </c>
      <c r="B5081" t="s">
        <v>25338</v>
      </c>
      <c r="C5081" t="s">
        <v>56792</v>
      </c>
      <c r="D5081" t="s">
        <v>47873</v>
      </c>
    </row>
    <row r="5082" spans="1:4" x14ac:dyDescent="0.25">
      <c r="A5082" t="s">
        <v>8189</v>
      </c>
      <c r="B5082" t="s">
        <v>8190</v>
      </c>
      <c r="C5082" t="s">
        <v>50550</v>
      </c>
      <c r="D5082" t="s">
        <v>47873</v>
      </c>
    </row>
    <row r="5083" spans="1:4" x14ac:dyDescent="0.25">
      <c r="A5083" t="s">
        <v>40557</v>
      </c>
      <c r="B5083" t="s">
        <v>40558</v>
      </c>
      <c r="C5083" t="s">
        <v>62662</v>
      </c>
      <c r="D5083" t="s">
        <v>47873</v>
      </c>
    </row>
    <row r="5084" spans="1:4" x14ac:dyDescent="0.25">
      <c r="A5084" t="s">
        <v>26110</v>
      </c>
      <c r="B5084" t="s">
        <v>26111</v>
      </c>
      <c r="C5084" t="s">
        <v>57075</v>
      </c>
      <c r="D5084" t="s">
        <v>47873</v>
      </c>
    </row>
    <row r="5085" spans="1:4" x14ac:dyDescent="0.25">
      <c r="A5085" t="s">
        <v>38043</v>
      </c>
      <c r="B5085" t="s">
        <v>38044</v>
      </c>
      <c r="C5085" t="s">
        <v>61523</v>
      </c>
      <c r="D5085" t="s">
        <v>47873</v>
      </c>
    </row>
    <row r="5086" spans="1:4" x14ac:dyDescent="0.25">
      <c r="A5086" t="s">
        <v>36379</v>
      </c>
      <c r="B5086" t="s">
        <v>36380</v>
      </c>
      <c r="C5086" t="s">
        <v>60873</v>
      </c>
      <c r="D5086" t="s">
        <v>47873</v>
      </c>
    </row>
    <row r="5087" spans="1:4" x14ac:dyDescent="0.25">
      <c r="A5087" t="s">
        <v>38080</v>
      </c>
      <c r="B5087" t="s">
        <v>38081</v>
      </c>
      <c r="C5087" t="s">
        <v>61539</v>
      </c>
      <c r="D5087" t="s">
        <v>47873</v>
      </c>
    </row>
    <row r="5088" spans="1:4" x14ac:dyDescent="0.25">
      <c r="A5088" t="s">
        <v>1482</v>
      </c>
      <c r="B5088" t="s">
        <v>1483</v>
      </c>
      <c r="C5088" t="s">
        <v>48125</v>
      </c>
      <c r="D5088" t="s">
        <v>47873</v>
      </c>
    </row>
    <row r="5089" spans="1:4" x14ac:dyDescent="0.25">
      <c r="A5089" t="s">
        <v>6068</v>
      </c>
      <c r="B5089" t="s">
        <v>6069</v>
      </c>
      <c r="C5089" t="s">
        <v>49779</v>
      </c>
      <c r="D5089" t="s">
        <v>47873</v>
      </c>
    </row>
    <row r="5090" spans="1:4" x14ac:dyDescent="0.25">
      <c r="A5090" t="s">
        <v>27405</v>
      </c>
      <c r="B5090" t="s">
        <v>27406</v>
      </c>
      <c r="C5090" t="s">
        <v>57536</v>
      </c>
      <c r="D5090" t="s">
        <v>47873</v>
      </c>
    </row>
    <row r="5091" spans="1:4" x14ac:dyDescent="0.25">
      <c r="A5091" t="s">
        <v>43053</v>
      </c>
      <c r="B5091" t="s">
        <v>43054</v>
      </c>
      <c r="C5091" t="s">
        <v>63683</v>
      </c>
      <c r="D5091" t="s">
        <v>47873</v>
      </c>
    </row>
    <row r="5092" spans="1:4" x14ac:dyDescent="0.25">
      <c r="A5092" t="s">
        <v>20911</v>
      </c>
      <c r="B5092" t="s">
        <v>20912</v>
      </c>
      <c r="C5092" t="s">
        <v>55171</v>
      </c>
      <c r="D5092" t="s">
        <v>47873</v>
      </c>
    </row>
    <row r="5093" spans="1:4" x14ac:dyDescent="0.25">
      <c r="A5093" t="s">
        <v>42980</v>
      </c>
      <c r="B5093" t="s">
        <v>42981</v>
      </c>
      <c r="C5093" t="s">
        <v>63659</v>
      </c>
      <c r="D5093" t="s">
        <v>47873</v>
      </c>
    </row>
    <row r="5094" spans="1:4" x14ac:dyDescent="0.25">
      <c r="A5094" t="s">
        <v>22260</v>
      </c>
      <c r="B5094" t="s">
        <v>22261</v>
      </c>
      <c r="C5094" t="s">
        <v>55659</v>
      </c>
      <c r="D5094" t="s">
        <v>47873</v>
      </c>
    </row>
    <row r="5095" spans="1:4" x14ac:dyDescent="0.25">
      <c r="A5095" t="s">
        <v>27162</v>
      </c>
      <c r="B5095" t="s">
        <v>27163</v>
      </c>
      <c r="C5095" t="s">
        <v>57447</v>
      </c>
      <c r="D5095" t="s">
        <v>47873</v>
      </c>
    </row>
    <row r="5096" spans="1:4" x14ac:dyDescent="0.25">
      <c r="A5096" t="s">
        <v>13256</v>
      </c>
      <c r="B5096" t="s">
        <v>13257</v>
      </c>
      <c r="C5096" t="s">
        <v>52389</v>
      </c>
      <c r="D5096" t="s">
        <v>47873</v>
      </c>
    </row>
    <row r="5097" spans="1:4" x14ac:dyDescent="0.25">
      <c r="A5097" t="s">
        <v>19580</v>
      </c>
      <c r="B5097" t="s">
        <v>19581</v>
      </c>
      <c r="C5097" t="s">
        <v>54706</v>
      </c>
      <c r="D5097" t="s">
        <v>47873</v>
      </c>
    </row>
    <row r="5098" spans="1:4" x14ac:dyDescent="0.25">
      <c r="A5098" t="s">
        <v>17833</v>
      </c>
      <c r="B5098" t="s">
        <v>17834</v>
      </c>
      <c r="C5098" t="s">
        <v>54085</v>
      </c>
      <c r="D5098" t="s">
        <v>47873</v>
      </c>
    </row>
    <row r="5099" spans="1:4" x14ac:dyDescent="0.25">
      <c r="A5099" t="s">
        <v>34431</v>
      </c>
      <c r="B5099" t="s">
        <v>34432</v>
      </c>
      <c r="C5099" t="s">
        <v>60119</v>
      </c>
      <c r="D5099" t="s">
        <v>47873</v>
      </c>
    </row>
    <row r="5100" spans="1:4" x14ac:dyDescent="0.25">
      <c r="A5100" t="s">
        <v>11422</v>
      </c>
      <c r="B5100" t="s">
        <v>11423</v>
      </c>
      <c r="C5100" t="s">
        <v>51679</v>
      </c>
      <c r="D5100" t="s">
        <v>47873</v>
      </c>
    </row>
    <row r="5101" spans="1:4" x14ac:dyDescent="0.25">
      <c r="A5101" t="s">
        <v>7216</v>
      </c>
      <c r="B5101" t="s">
        <v>7217</v>
      </c>
      <c r="C5101" t="s">
        <v>50182</v>
      </c>
      <c r="D5101" t="s">
        <v>47873</v>
      </c>
    </row>
    <row r="5102" spans="1:4" x14ac:dyDescent="0.25">
      <c r="A5102" t="s">
        <v>11486</v>
      </c>
      <c r="B5102" t="s">
        <v>11487</v>
      </c>
      <c r="C5102" t="s">
        <v>51701</v>
      </c>
      <c r="D5102" t="s">
        <v>47873</v>
      </c>
    </row>
    <row r="5103" spans="1:4" x14ac:dyDescent="0.25">
      <c r="A5103" t="s">
        <v>45486</v>
      </c>
      <c r="B5103" t="s">
        <v>45487</v>
      </c>
      <c r="C5103" t="s">
        <v>64527</v>
      </c>
      <c r="D5103" t="s">
        <v>47873</v>
      </c>
    </row>
    <row r="5104" spans="1:4" x14ac:dyDescent="0.25">
      <c r="A5104" t="s">
        <v>20507</v>
      </c>
      <c r="B5104" t="s">
        <v>20508</v>
      </c>
      <c r="C5104" t="s">
        <v>55024</v>
      </c>
      <c r="D5104" t="s">
        <v>47873</v>
      </c>
    </row>
    <row r="5105" spans="1:4" x14ac:dyDescent="0.25">
      <c r="A5105" t="s">
        <v>4084</v>
      </c>
      <c r="B5105" t="s">
        <v>4085</v>
      </c>
      <c r="C5105" t="s">
        <v>49055</v>
      </c>
      <c r="D5105" t="s">
        <v>47873</v>
      </c>
    </row>
    <row r="5106" spans="1:4" x14ac:dyDescent="0.25">
      <c r="A5106" t="s">
        <v>34903</v>
      </c>
      <c r="B5106" t="s">
        <v>34904</v>
      </c>
      <c r="C5106" t="s">
        <v>60297</v>
      </c>
      <c r="D5106" t="s">
        <v>47873</v>
      </c>
    </row>
    <row r="5107" spans="1:4" x14ac:dyDescent="0.25">
      <c r="A5107" t="s">
        <v>9574</v>
      </c>
      <c r="B5107" t="s">
        <v>9575</v>
      </c>
      <c r="C5107" t="s">
        <v>51021</v>
      </c>
      <c r="D5107" t="s">
        <v>47873</v>
      </c>
    </row>
    <row r="5108" spans="1:4" x14ac:dyDescent="0.25">
      <c r="A5108" t="s">
        <v>47472</v>
      </c>
      <c r="B5108" t="s">
        <v>47473</v>
      </c>
      <c r="C5108" t="s">
        <v>65222</v>
      </c>
      <c r="D5108" t="s">
        <v>47873</v>
      </c>
    </row>
    <row r="5109" spans="1:4" x14ac:dyDescent="0.25">
      <c r="A5109" t="s">
        <v>30448</v>
      </c>
      <c r="B5109" t="s">
        <v>30449</v>
      </c>
      <c r="C5109" t="s">
        <v>58619</v>
      </c>
      <c r="D5109" t="s">
        <v>47873</v>
      </c>
    </row>
    <row r="5110" spans="1:4" x14ac:dyDescent="0.25">
      <c r="A5110" t="s">
        <v>31468</v>
      </c>
      <c r="B5110" t="s">
        <v>31469</v>
      </c>
      <c r="C5110" t="s">
        <v>58994</v>
      </c>
      <c r="D5110" t="s">
        <v>47873</v>
      </c>
    </row>
    <row r="5111" spans="1:4" x14ac:dyDescent="0.25">
      <c r="A5111" t="s">
        <v>21381</v>
      </c>
      <c r="B5111" t="s">
        <v>21382</v>
      </c>
      <c r="C5111" t="s">
        <v>55340</v>
      </c>
      <c r="D5111" t="s">
        <v>47873</v>
      </c>
    </row>
    <row r="5112" spans="1:4" x14ac:dyDescent="0.25">
      <c r="A5112" t="s">
        <v>39133</v>
      </c>
      <c r="B5112" t="s">
        <v>39134</v>
      </c>
      <c r="C5112" t="s">
        <v>62006</v>
      </c>
      <c r="D5112" t="s">
        <v>47873</v>
      </c>
    </row>
    <row r="5113" spans="1:4" x14ac:dyDescent="0.25">
      <c r="A5113" t="s">
        <v>18956</v>
      </c>
      <c r="B5113" t="s">
        <v>18957</v>
      </c>
      <c r="C5113" t="s">
        <v>54495</v>
      </c>
      <c r="D5113" t="s">
        <v>47873</v>
      </c>
    </row>
    <row r="5114" spans="1:4" x14ac:dyDescent="0.25">
      <c r="A5114" t="s">
        <v>28520</v>
      </c>
      <c r="B5114" t="s">
        <v>28521</v>
      </c>
      <c r="C5114" t="s">
        <v>57934</v>
      </c>
      <c r="D5114" t="s">
        <v>47873</v>
      </c>
    </row>
    <row r="5115" spans="1:4" x14ac:dyDescent="0.25">
      <c r="A5115" t="s">
        <v>12386</v>
      </c>
      <c r="B5115" t="s">
        <v>12387</v>
      </c>
      <c r="C5115" t="s">
        <v>52044</v>
      </c>
      <c r="D5115" t="s">
        <v>47873</v>
      </c>
    </row>
    <row r="5116" spans="1:4" x14ac:dyDescent="0.25">
      <c r="A5116" t="s">
        <v>19999</v>
      </c>
      <c r="B5116" t="s">
        <v>20000</v>
      </c>
      <c r="C5116" t="s">
        <v>54853</v>
      </c>
      <c r="D5116" t="s">
        <v>47873</v>
      </c>
    </row>
    <row r="5117" spans="1:4" x14ac:dyDescent="0.25">
      <c r="A5117" t="s">
        <v>21081</v>
      </c>
      <c r="B5117" t="s">
        <v>21082</v>
      </c>
      <c r="C5117" t="s">
        <v>55232</v>
      </c>
      <c r="D5117" t="s">
        <v>47873</v>
      </c>
    </row>
    <row r="5118" spans="1:4" x14ac:dyDescent="0.25">
      <c r="A5118" t="s">
        <v>39873</v>
      </c>
      <c r="B5118" t="s">
        <v>21082</v>
      </c>
      <c r="C5118" t="s">
        <v>62346</v>
      </c>
      <c r="D5118" t="s">
        <v>47873</v>
      </c>
    </row>
    <row r="5119" spans="1:4" x14ac:dyDescent="0.25">
      <c r="A5119" t="s">
        <v>17560</v>
      </c>
      <c r="B5119" t="s">
        <v>17561</v>
      </c>
      <c r="C5119" t="s">
        <v>53987</v>
      </c>
      <c r="D5119" t="s">
        <v>47873</v>
      </c>
    </row>
    <row r="5120" spans="1:4" x14ac:dyDescent="0.25">
      <c r="A5120" t="s">
        <v>37044</v>
      </c>
      <c r="B5120" t="s">
        <v>37045</v>
      </c>
      <c r="C5120" t="s">
        <v>61140</v>
      </c>
      <c r="D5120" t="s">
        <v>47873</v>
      </c>
    </row>
    <row r="5121" spans="1:4" x14ac:dyDescent="0.25">
      <c r="A5121" t="s">
        <v>23519</v>
      </c>
      <c r="B5121" t="s">
        <v>23520</v>
      </c>
      <c r="C5121" t="s">
        <v>56117</v>
      </c>
      <c r="D5121" t="s">
        <v>47873</v>
      </c>
    </row>
    <row r="5122" spans="1:4" x14ac:dyDescent="0.25">
      <c r="A5122" t="s">
        <v>3845</v>
      </c>
      <c r="B5122" t="s">
        <v>3846</v>
      </c>
      <c r="C5122" t="s">
        <v>48956</v>
      </c>
      <c r="D5122" t="s">
        <v>47873</v>
      </c>
    </row>
    <row r="5123" spans="1:4" x14ac:dyDescent="0.25">
      <c r="A5123" t="s">
        <v>20789</v>
      </c>
      <c r="B5123" t="s">
        <v>20790</v>
      </c>
      <c r="C5123" t="s">
        <v>55121</v>
      </c>
      <c r="D5123" t="s">
        <v>47873</v>
      </c>
    </row>
    <row r="5124" spans="1:4" x14ac:dyDescent="0.25">
      <c r="A5124" t="s">
        <v>41321</v>
      </c>
      <c r="B5124" t="s">
        <v>41322</v>
      </c>
      <c r="C5124" t="s">
        <v>62997</v>
      </c>
      <c r="D5124" t="s">
        <v>47873</v>
      </c>
    </row>
    <row r="5125" spans="1:4" x14ac:dyDescent="0.25">
      <c r="A5125" t="s">
        <v>4774</v>
      </c>
      <c r="B5125" t="s">
        <v>4775</v>
      </c>
      <c r="C5125" t="s">
        <v>49312</v>
      </c>
      <c r="D5125" t="s">
        <v>47873</v>
      </c>
    </row>
    <row r="5126" spans="1:4" x14ac:dyDescent="0.25">
      <c r="A5126" t="s">
        <v>5297</v>
      </c>
      <c r="B5126" t="s">
        <v>5298</v>
      </c>
      <c r="C5126" t="s">
        <v>49505</v>
      </c>
      <c r="D5126" t="s">
        <v>47873</v>
      </c>
    </row>
    <row r="5127" spans="1:4" x14ac:dyDescent="0.25">
      <c r="A5127" t="s">
        <v>25388</v>
      </c>
      <c r="B5127" t="s">
        <v>25389</v>
      </c>
      <c r="C5127" t="s">
        <v>56810</v>
      </c>
      <c r="D5127" t="s">
        <v>47873</v>
      </c>
    </row>
    <row r="5128" spans="1:4" x14ac:dyDescent="0.25">
      <c r="A5128" t="s">
        <v>30971</v>
      </c>
      <c r="B5128" t="s">
        <v>30972</v>
      </c>
      <c r="C5128" t="s">
        <v>58812</v>
      </c>
      <c r="D5128" t="s">
        <v>47873</v>
      </c>
    </row>
    <row r="5129" spans="1:4" x14ac:dyDescent="0.25">
      <c r="A5129" t="s">
        <v>11688</v>
      </c>
      <c r="B5129" t="s">
        <v>11689</v>
      </c>
      <c r="C5129" t="s">
        <v>51780</v>
      </c>
      <c r="D5129" t="s">
        <v>47873</v>
      </c>
    </row>
    <row r="5130" spans="1:4" x14ac:dyDescent="0.25">
      <c r="A5130" t="s">
        <v>42082</v>
      </c>
      <c r="B5130" t="s">
        <v>42083</v>
      </c>
      <c r="C5130" t="s">
        <v>63336</v>
      </c>
      <c r="D5130" t="s">
        <v>47873</v>
      </c>
    </row>
    <row r="5131" spans="1:4" x14ac:dyDescent="0.25">
      <c r="A5131" t="s">
        <v>24916</v>
      </c>
      <c r="B5131" t="s">
        <v>24917</v>
      </c>
      <c r="C5131" t="s">
        <v>56640</v>
      </c>
      <c r="D5131" t="s">
        <v>47873</v>
      </c>
    </row>
    <row r="5132" spans="1:4" x14ac:dyDescent="0.25">
      <c r="A5132" t="s">
        <v>33552</v>
      </c>
      <c r="B5132" t="s">
        <v>33553</v>
      </c>
      <c r="C5132" t="s">
        <v>59788</v>
      </c>
      <c r="D5132" t="s">
        <v>47873</v>
      </c>
    </row>
    <row r="5133" spans="1:4" x14ac:dyDescent="0.25">
      <c r="A5133" t="s">
        <v>47645</v>
      </c>
      <c r="B5133" t="s">
        <v>47646</v>
      </c>
      <c r="C5133" t="s">
        <v>65279</v>
      </c>
      <c r="D5133" t="s">
        <v>47873</v>
      </c>
    </row>
    <row r="5134" spans="1:4" x14ac:dyDescent="0.25">
      <c r="A5134" t="s">
        <v>25331</v>
      </c>
      <c r="B5134" t="s">
        <v>25332</v>
      </c>
      <c r="C5134" t="s">
        <v>56790</v>
      </c>
      <c r="D5134" t="s">
        <v>47873</v>
      </c>
    </row>
    <row r="5135" spans="1:4" x14ac:dyDescent="0.25">
      <c r="A5135" t="s">
        <v>10596</v>
      </c>
      <c r="B5135" t="s">
        <v>10597</v>
      </c>
      <c r="C5135" t="s">
        <v>51384</v>
      </c>
      <c r="D5135" t="s">
        <v>47873</v>
      </c>
    </row>
    <row r="5136" spans="1:4" x14ac:dyDescent="0.25">
      <c r="A5136" t="s">
        <v>46361</v>
      </c>
      <c r="B5136" t="s">
        <v>46362</v>
      </c>
      <c r="C5136" t="s">
        <v>64831</v>
      </c>
      <c r="D5136" t="s">
        <v>47873</v>
      </c>
    </row>
    <row r="5137" spans="1:4" x14ac:dyDescent="0.25">
      <c r="A5137" t="s">
        <v>17110</v>
      </c>
      <c r="B5137" t="s">
        <v>17111</v>
      </c>
      <c r="C5137" t="s">
        <v>53827</v>
      </c>
      <c r="D5137" t="s">
        <v>47873</v>
      </c>
    </row>
    <row r="5138" spans="1:4" x14ac:dyDescent="0.25">
      <c r="A5138" t="s">
        <v>16860</v>
      </c>
      <c r="B5138" t="s">
        <v>16861</v>
      </c>
      <c r="C5138" t="s">
        <v>53740</v>
      </c>
      <c r="D5138" t="s">
        <v>47873</v>
      </c>
    </row>
    <row r="5139" spans="1:4" x14ac:dyDescent="0.25">
      <c r="A5139" t="s">
        <v>39097</v>
      </c>
      <c r="B5139" t="s">
        <v>39098</v>
      </c>
      <c r="C5139" t="s">
        <v>61989</v>
      </c>
      <c r="D5139" t="s">
        <v>47873</v>
      </c>
    </row>
    <row r="5140" spans="1:4" x14ac:dyDescent="0.25">
      <c r="A5140" t="s">
        <v>19028</v>
      </c>
      <c r="B5140" t="s">
        <v>19029</v>
      </c>
      <c r="C5140" t="s">
        <v>54521</v>
      </c>
      <c r="D5140" t="s">
        <v>47873</v>
      </c>
    </row>
    <row r="5141" spans="1:4" x14ac:dyDescent="0.25">
      <c r="A5141" t="s">
        <v>16564</v>
      </c>
      <c r="B5141" t="s">
        <v>16565</v>
      </c>
      <c r="C5141" t="s">
        <v>53626</v>
      </c>
      <c r="D5141" t="s">
        <v>47873</v>
      </c>
    </row>
    <row r="5142" spans="1:4" x14ac:dyDescent="0.25">
      <c r="A5142" t="s">
        <v>8417</v>
      </c>
      <c r="B5142" t="s">
        <v>8418</v>
      </c>
      <c r="C5142" t="s">
        <v>50623</v>
      </c>
      <c r="D5142" t="s">
        <v>47873</v>
      </c>
    </row>
    <row r="5143" spans="1:4" x14ac:dyDescent="0.25">
      <c r="A5143" t="s">
        <v>6812</v>
      </c>
      <c r="B5143" t="s">
        <v>6813</v>
      </c>
      <c r="C5143" t="s">
        <v>50039</v>
      </c>
      <c r="D5143" t="s">
        <v>47873</v>
      </c>
    </row>
    <row r="5144" spans="1:4" x14ac:dyDescent="0.25">
      <c r="A5144" t="s">
        <v>29662</v>
      </c>
      <c r="B5144" t="s">
        <v>29663</v>
      </c>
      <c r="C5144" t="s">
        <v>58343</v>
      </c>
      <c r="D5144" t="s">
        <v>47873</v>
      </c>
    </row>
    <row r="5145" spans="1:4" x14ac:dyDescent="0.25">
      <c r="A5145" t="s">
        <v>22945</v>
      </c>
      <c r="B5145" t="s">
        <v>22946</v>
      </c>
      <c r="C5145" t="s">
        <v>55910</v>
      </c>
      <c r="D5145" t="s">
        <v>47873</v>
      </c>
    </row>
    <row r="5146" spans="1:4" x14ac:dyDescent="0.25">
      <c r="A5146" t="s">
        <v>18972</v>
      </c>
      <c r="B5146" t="s">
        <v>18973</v>
      </c>
      <c r="C5146" t="s">
        <v>54502</v>
      </c>
      <c r="D5146" t="s">
        <v>47873</v>
      </c>
    </row>
    <row r="5147" spans="1:4" x14ac:dyDescent="0.25">
      <c r="A5147" t="s">
        <v>28914</v>
      </c>
      <c r="B5147" t="s">
        <v>28915</v>
      </c>
      <c r="C5147" t="s">
        <v>58077</v>
      </c>
      <c r="D5147" t="s">
        <v>47873</v>
      </c>
    </row>
    <row r="5148" spans="1:4" x14ac:dyDescent="0.25">
      <c r="A5148" t="s">
        <v>33319</v>
      </c>
      <c r="B5148" t="s">
        <v>33320</v>
      </c>
      <c r="C5148" t="s">
        <v>59697</v>
      </c>
      <c r="D5148" t="s">
        <v>47873</v>
      </c>
    </row>
    <row r="5149" spans="1:4" x14ac:dyDescent="0.25">
      <c r="A5149" t="s">
        <v>17029</v>
      </c>
      <c r="B5149" t="s">
        <v>17030</v>
      </c>
      <c r="C5149" t="s">
        <v>53796</v>
      </c>
      <c r="D5149" t="s">
        <v>47873</v>
      </c>
    </row>
    <row r="5150" spans="1:4" x14ac:dyDescent="0.25">
      <c r="A5150" t="s">
        <v>30149</v>
      </c>
      <c r="B5150" t="s">
        <v>30150</v>
      </c>
      <c r="C5150" t="s">
        <v>58516</v>
      </c>
      <c r="D5150" t="s">
        <v>47873</v>
      </c>
    </row>
    <row r="5151" spans="1:4" x14ac:dyDescent="0.25">
      <c r="A5151" t="s">
        <v>7444</v>
      </c>
      <c r="B5151" t="s">
        <v>7445</v>
      </c>
      <c r="C5151" t="s">
        <v>50268</v>
      </c>
      <c r="D5151" t="s">
        <v>47873</v>
      </c>
    </row>
    <row r="5152" spans="1:4" x14ac:dyDescent="0.25">
      <c r="A5152" t="s">
        <v>40442</v>
      </c>
      <c r="B5152" t="s">
        <v>40443</v>
      </c>
      <c r="C5152" t="s">
        <v>62611</v>
      </c>
      <c r="D5152" t="s">
        <v>47873</v>
      </c>
    </row>
    <row r="5153" spans="1:4" x14ac:dyDescent="0.25">
      <c r="A5153" t="s">
        <v>38821</v>
      </c>
      <c r="B5153" t="s">
        <v>38822</v>
      </c>
      <c r="C5153" t="s">
        <v>61865</v>
      </c>
      <c r="D5153" t="s">
        <v>47873</v>
      </c>
    </row>
    <row r="5154" spans="1:4" x14ac:dyDescent="0.25">
      <c r="A5154" t="s">
        <v>20706</v>
      </c>
      <c r="B5154" t="s">
        <v>20707</v>
      </c>
      <c r="C5154" t="s">
        <v>55089</v>
      </c>
      <c r="D5154" t="s">
        <v>47873</v>
      </c>
    </row>
    <row r="5155" spans="1:4" x14ac:dyDescent="0.25">
      <c r="A5155" t="s">
        <v>16892</v>
      </c>
      <c r="B5155" t="s">
        <v>16893</v>
      </c>
      <c r="C5155" t="s">
        <v>53750</v>
      </c>
      <c r="D5155" t="s">
        <v>47873</v>
      </c>
    </row>
    <row r="5156" spans="1:4" x14ac:dyDescent="0.25">
      <c r="A5156" t="s">
        <v>25826</v>
      </c>
      <c r="B5156" t="s">
        <v>25827</v>
      </c>
      <c r="C5156" t="s">
        <v>56977</v>
      </c>
      <c r="D5156" t="s">
        <v>47873</v>
      </c>
    </row>
    <row r="5157" spans="1:4" x14ac:dyDescent="0.25">
      <c r="A5157" t="s">
        <v>5705</v>
      </c>
      <c r="B5157" t="s">
        <v>5706</v>
      </c>
      <c r="C5157" t="s">
        <v>49636</v>
      </c>
      <c r="D5157" t="s">
        <v>47873</v>
      </c>
    </row>
    <row r="5158" spans="1:4" x14ac:dyDescent="0.25">
      <c r="A5158" t="s">
        <v>4016</v>
      </c>
      <c r="B5158" t="s">
        <v>4017</v>
      </c>
      <c r="C5158" t="s">
        <v>49028</v>
      </c>
      <c r="D5158" t="s">
        <v>47873</v>
      </c>
    </row>
    <row r="5159" spans="1:4" x14ac:dyDescent="0.25">
      <c r="A5159" t="s">
        <v>18534</v>
      </c>
      <c r="B5159" t="s">
        <v>18535</v>
      </c>
      <c r="C5159" t="s">
        <v>54351</v>
      </c>
      <c r="D5159" t="s">
        <v>47873</v>
      </c>
    </row>
    <row r="5160" spans="1:4" x14ac:dyDescent="0.25">
      <c r="A5160" t="s">
        <v>3942</v>
      </c>
      <c r="B5160" t="s">
        <v>3943</v>
      </c>
      <c r="C5160" t="s">
        <v>48995</v>
      </c>
      <c r="D5160" t="s">
        <v>47873</v>
      </c>
    </row>
    <row r="5161" spans="1:4" x14ac:dyDescent="0.25">
      <c r="A5161" t="s">
        <v>37596</v>
      </c>
      <c r="B5161" t="s">
        <v>37597</v>
      </c>
      <c r="C5161" t="s">
        <v>61342</v>
      </c>
      <c r="D5161" t="s">
        <v>47873</v>
      </c>
    </row>
    <row r="5162" spans="1:4" x14ac:dyDescent="0.25">
      <c r="A5162" t="s">
        <v>3585</v>
      </c>
      <c r="B5162" t="s">
        <v>3586</v>
      </c>
      <c r="C5162" t="s">
        <v>48861</v>
      </c>
      <c r="D5162" t="s">
        <v>47873</v>
      </c>
    </row>
    <row r="5163" spans="1:4" x14ac:dyDescent="0.25">
      <c r="A5163" t="s">
        <v>37123</v>
      </c>
      <c r="B5163" t="s">
        <v>37124</v>
      </c>
      <c r="C5163" t="s">
        <v>61166</v>
      </c>
      <c r="D5163" t="s">
        <v>47873</v>
      </c>
    </row>
    <row r="5164" spans="1:4" x14ac:dyDescent="0.25">
      <c r="A5164" t="s">
        <v>4451</v>
      </c>
      <c r="B5164" t="s">
        <v>4452</v>
      </c>
      <c r="C5164" t="s">
        <v>49190</v>
      </c>
      <c r="D5164" t="s">
        <v>47873</v>
      </c>
    </row>
    <row r="5165" spans="1:4" x14ac:dyDescent="0.25">
      <c r="A5165" t="s">
        <v>14920</v>
      </c>
      <c r="B5165" t="s">
        <v>14921</v>
      </c>
      <c r="C5165" t="s">
        <v>53018</v>
      </c>
      <c r="D5165" t="s">
        <v>47873</v>
      </c>
    </row>
    <row r="5166" spans="1:4" x14ac:dyDescent="0.25">
      <c r="A5166" t="s">
        <v>11815</v>
      </c>
      <c r="B5166" t="s">
        <v>11816</v>
      </c>
      <c r="C5166" t="s">
        <v>51832</v>
      </c>
      <c r="D5166" t="s">
        <v>47873</v>
      </c>
    </row>
    <row r="5167" spans="1:4" x14ac:dyDescent="0.25">
      <c r="A5167" t="s">
        <v>11361</v>
      </c>
      <c r="B5167" t="s">
        <v>11362</v>
      </c>
      <c r="C5167" t="s">
        <v>51662</v>
      </c>
      <c r="D5167" t="s">
        <v>47873</v>
      </c>
    </row>
    <row r="5168" spans="1:4" x14ac:dyDescent="0.25">
      <c r="A5168" t="s">
        <v>31206</v>
      </c>
      <c r="B5168" t="s">
        <v>31207</v>
      </c>
      <c r="C5168" t="s">
        <v>58899</v>
      </c>
      <c r="D5168" t="s">
        <v>47873</v>
      </c>
    </row>
    <row r="5169" spans="1:4" x14ac:dyDescent="0.25">
      <c r="A5169" t="s">
        <v>5992</v>
      </c>
      <c r="B5169" t="s">
        <v>5993</v>
      </c>
      <c r="C5169" t="s">
        <v>49749</v>
      </c>
      <c r="D5169" t="s">
        <v>47873</v>
      </c>
    </row>
    <row r="5170" spans="1:4" x14ac:dyDescent="0.25">
      <c r="A5170" t="s">
        <v>17686</v>
      </c>
      <c r="B5170" t="s">
        <v>17687</v>
      </c>
      <c r="C5170" t="s">
        <v>54031</v>
      </c>
      <c r="D5170" t="s">
        <v>47873</v>
      </c>
    </row>
    <row r="5171" spans="1:4" x14ac:dyDescent="0.25">
      <c r="A5171" t="s">
        <v>31942</v>
      </c>
      <c r="B5171" t="s">
        <v>31943</v>
      </c>
      <c r="C5171" t="s">
        <v>59165</v>
      </c>
      <c r="D5171" t="s">
        <v>47873</v>
      </c>
    </row>
    <row r="5172" spans="1:4" x14ac:dyDescent="0.25">
      <c r="A5172" t="s">
        <v>42084</v>
      </c>
      <c r="B5172" t="s">
        <v>42085</v>
      </c>
      <c r="C5172" t="s">
        <v>63337</v>
      </c>
      <c r="D5172" t="s">
        <v>47880</v>
      </c>
    </row>
    <row r="5173" spans="1:4" x14ac:dyDescent="0.25">
      <c r="A5173" t="s">
        <v>37542</v>
      </c>
      <c r="B5173" t="s">
        <v>37543</v>
      </c>
      <c r="C5173" t="s">
        <v>61321</v>
      </c>
      <c r="D5173" t="s">
        <v>47873</v>
      </c>
    </row>
    <row r="5174" spans="1:4" x14ac:dyDescent="0.25">
      <c r="A5174" t="s">
        <v>11948</v>
      </c>
      <c r="B5174" t="s">
        <v>11949</v>
      </c>
      <c r="C5174" t="s">
        <v>51881</v>
      </c>
      <c r="D5174" t="s">
        <v>47873</v>
      </c>
    </row>
    <row r="5175" spans="1:4" x14ac:dyDescent="0.25">
      <c r="A5175" t="s">
        <v>19749</v>
      </c>
      <c r="B5175" t="s">
        <v>19750</v>
      </c>
      <c r="C5175" t="s">
        <v>54767</v>
      </c>
      <c r="D5175" t="s">
        <v>47873</v>
      </c>
    </row>
    <row r="5176" spans="1:4" x14ac:dyDescent="0.25">
      <c r="A5176" t="s">
        <v>40699</v>
      </c>
      <c r="B5176" t="s">
        <v>40700</v>
      </c>
      <c r="C5176" t="s">
        <v>62718</v>
      </c>
      <c r="D5176" t="s">
        <v>47873</v>
      </c>
    </row>
    <row r="5177" spans="1:4" x14ac:dyDescent="0.25">
      <c r="A5177" t="s">
        <v>13663</v>
      </c>
      <c r="B5177" t="s">
        <v>13664</v>
      </c>
      <c r="C5177" t="s">
        <v>52544</v>
      </c>
      <c r="D5177" t="s">
        <v>47873</v>
      </c>
    </row>
    <row r="5178" spans="1:4" x14ac:dyDescent="0.25">
      <c r="A5178" t="s">
        <v>43130</v>
      </c>
      <c r="B5178" t="s">
        <v>43131</v>
      </c>
      <c r="C5178" t="s">
        <v>63704</v>
      </c>
      <c r="D5178" t="s">
        <v>47873</v>
      </c>
    </row>
    <row r="5179" spans="1:4" x14ac:dyDescent="0.25">
      <c r="A5179" t="s">
        <v>36428</v>
      </c>
      <c r="B5179" t="s">
        <v>36429</v>
      </c>
      <c r="C5179" t="s">
        <v>60896</v>
      </c>
      <c r="D5179" t="s">
        <v>47873</v>
      </c>
    </row>
    <row r="5180" spans="1:4" x14ac:dyDescent="0.25">
      <c r="A5180" t="s">
        <v>9077</v>
      </c>
      <c r="B5180" t="s">
        <v>9078</v>
      </c>
      <c r="C5180" t="s">
        <v>50845</v>
      </c>
      <c r="D5180" t="s">
        <v>47873</v>
      </c>
    </row>
    <row r="5181" spans="1:4" x14ac:dyDescent="0.25">
      <c r="A5181" t="s">
        <v>34096</v>
      </c>
      <c r="B5181" t="s">
        <v>34097</v>
      </c>
      <c r="C5181" t="s">
        <v>59991</v>
      </c>
      <c r="D5181" t="s">
        <v>47873</v>
      </c>
    </row>
    <row r="5182" spans="1:4" x14ac:dyDescent="0.25">
      <c r="A5182" t="s">
        <v>4808</v>
      </c>
      <c r="B5182" t="s">
        <v>4809</v>
      </c>
      <c r="C5182" t="s">
        <v>49323</v>
      </c>
      <c r="D5182" t="s">
        <v>47873</v>
      </c>
    </row>
    <row r="5183" spans="1:4" x14ac:dyDescent="0.25">
      <c r="A5183" t="s">
        <v>1216</v>
      </c>
      <c r="B5183" t="s">
        <v>1217</v>
      </c>
      <c r="C5183" t="s">
        <v>48025</v>
      </c>
      <c r="D5183" t="s">
        <v>47873</v>
      </c>
    </row>
    <row r="5184" spans="1:4" x14ac:dyDescent="0.25">
      <c r="A5184" t="s">
        <v>12225</v>
      </c>
      <c r="B5184" t="s">
        <v>12226</v>
      </c>
      <c r="C5184" t="s">
        <v>51984</v>
      </c>
      <c r="D5184" t="s">
        <v>47873</v>
      </c>
    </row>
    <row r="5185" spans="1:4" x14ac:dyDescent="0.25">
      <c r="A5185" t="s">
        <v>31187</v>
      </c>
      <c r="B5185" t="s">
        <v>31188</v>
      </c>
      <c r="C5185" t="s">
        <v>58894</v>
      </c>
      <c r="D5185" t="s">
        <v>47873</v>
      </c>
    </row>
    <row r="5186" spans="1:4" x14ac:dyDescent="0.25">
      <c r="A5186" t="s">
        <v>33969</v>
      </c>
      <c r="B5186" t="s">
        <v>33970</v>
      </c>
      <c r="C5186" t="s">
        <v>59946</v>
      </c>
      <c r="D5186" t="s">
        <v>47873</v>
      </c>
    </row>
    <row r="5187" spans="1:4" x14ac:dyDescent="0.25">
      <c r="A5187" t="s">
        <v>24156</v>
      </c>
      <c r="B5187" t="s">
        <v>24157</v>
      </c>
      <c r="C5187" t="s">
        <v>56357</v>
      </c>
      <c r="D5187" t="s">
        <v>47873</v>
      </c>
    </row>
    <row r="5188" spans="1:4" x14ac:dyDescent="0.25">
      <c r="A5188" t="s">
        <v>37706</v>
      </c>
      <c r="B5188" t="s">
        <v>37707</v>
      </c>
      <c r="C5188" t="s">
        <v>61381</v>
      </c>
      <c r="D5188" t="s">
        <v>47873</v>
      </c>
    </row>
    <row r="5189" spans="1:4" x14ac:dyDescent="0.25">
      <c r="A5189" t="s">
        <v>47359</v>
      </c>
      <c r="B5189" t="s">
        <v>37707</v>
      </c>
      <c r="C5189" t="s">
        <v>65183</v>
      </c>
      <c r="D5189" t="s">
        <v>47873</v>
      </c>
    </row>
    <row r="5190" spans="1:4" x14ac:dyDescent="0.25">
      <c r="A5190" t="s">
        <v>32271</v>
      </c>
      <c r="B5190" t="s">
        <v>32272</v>
      </c>
      <c r="C5190" t="s">
        <v>59292</v>
      </c>
      <c r="D5190" t="s">
        <v>47873</v>
      </c>
    </row>
    <row r="5191" spans="1:4" x14ac:dyDescent="0.25">
      <c r="A5191" t="s">
        <v>26390</v>
      </c>
      <c r="B5191" t="s">
        <v>26391</v>
      </c>
      <c r="C5191" t="s">
        <v>57181</v>
      </c>
      <c r="D5191" t="s">
        <v>47873</v>
      </c>
    </row>
    <row r="5192" spans="1:4" x14ac:dyDescent="0.25">
      <c r="A5192" t="s">
        <v>31199</v>
      </c>
      <c r="B5192" t="s">
        <v>31200</v>
      </c>
      <c r="C5192" t="s">
        <v>58897</v>
      </c>
      <c r="D5192" t="s">
        <v>47873</v>
      </c>
    </row>
    <row r="5193" spans="1:4" x14ac:dyDescent="0.25">
      <c r="A5193" t="s">
        <v>16637</v>
      </c>
      <c r="B5193" t="s">
        <v>16638</v>
      </c>
      <c r="C5193" t="s">
        <v>53653</v>
      </c>
      <c r="D5193" t="s">
        <v>47873</v>
      </c>
    </row>
    <row r="5194" spans="1:4" x14ac:dyDescent="0.25">
      <c r="A5194" t="s">
        <v>34605</v>
      </c>
      <c r="B5194" t="s">
        <v>34606</v>
      </c>
      <c r="C5194" t="s">
        <v>60187</v>
      </c>
      <c r="D5194" t="s">
        <v>47873</v>
      </c>
    </row>
    <row r="5195" spans="1:4" x14ac:dyDescent="0.25">
      <c r="A5195" t="s">
        <v>31023</v>
      </c>
      <c r="B5195" t="s">
        <v>31024</v>
      </c>
      <c r="C5195" t="s">
        <v>58833</v>
      </c>
      <c r="D5195" t="s">
        <v>47873</v>
      </c>
    </row>
    <row r="5196" spans="1:4" x14ac:dyDescent="0.25">
      <c r="A5196" t="s">
        <v>30434</v>
      </c>
      <c r="B5196" t="s">
        <v>30435</v>
      </c>
      <c r="C5196" t="s">
        <v>58614</v>
      </c>
      <c r="D5196" t="s">
        <v>47873</v>
      </c>
    </row>
    <row r="5197" spans="1:4" x14ac:dyDescent="0.25">
      <c r="A5197" t="s">
        <v>16725</v>
      </c>
      <c r="B5197" t="s">
        <v>16726</v>
      </c>
      <c r="C5197" t="s">
        <v>53684</v>
      </c>
      <c r="D5197" t="s">
        <v>47873</v>
      </c>
    </row>
    <row r="5198" spans="1:4" x14ac:dyDescent="0.25">
      <c r="A5198" t="s">
        <v>28997</v>
      </c>
      <c r="B5198" t="s">
        <v>28998</v>
      </c>
      <c r="C5198" t="s">
        <v>58106</v>
      </c>
      <c r="D5198" t="s">
        <v>47873</v>
      </c>
    </row>
    <row r="5199" spans="1:4" x14ac:dyDescent="0.25">
      <c r="A5199" t="s">
        <v>17414</v>
      </c>
      <c r="B5199" t="s">
        <v>17415</v>
      </c>
      <c r="C5199" t="s">
        <v>53934</v>
      </c>
      <c r="D5199" t="s">
        <v>47873</v>
      </c>
    </row>
    <row r="5200" spans="1:4" x14ac:dyDescent="0.25">
      <c r="A5200" t="s">
        <v>26471</v>
      </c>
      <c r="B5200" t="s">
        <v>26472</v>
      </c>
      <c r="C5200"/>
      <c r="D5200" t="s">
        <v>47880</v>
      </c>
    </row>
    <row r="5201" spans="1:4" x14ac:dyDescent="0.25">
      <c r="A5201" t="s">
        <v>38694</v>
      </c>
      <c r="B5201" t="s">
        <v>38695</v>
      </c>
      <c r="C5201" t="s">
        <v>61803</v>
      </c>
      <c r="D5201" t="s">
        <v>47873</v>
      </c>
    </row>
    <row r="5202" spans="1:4" x14ac:dyDescent="0.25">
      <c r="A5202" t="s">
        <v>30050</v>
      </c>
      <c r="B5202" t="s">
        <v>30051</v>
      </c>
      <c r="C5202" t="s">
        <v>58478</v>
      </c>
      <c r="D5202" t="s">
        <v>47873</v>
      </c>
    </row>
    <row r="5203" spans="1:4" x14ac:dyDescent="0.25">
      <c r="A5203" t="s">
        <v>39555</v>
      </c>
      <c r="B5203" t="s">
        <v>39556</v>
      </c>
      <c r="C5203" t="s">
        <v>62202</v>
      </c>
      <c r="D5203" t="s">
        <v>47873</v>
      </c>
    </row>
    <row r="5204" spans="1:4" x14ac:dyDescent="0.25">
      <c r="A5204" t="s">
        <v>14565</v>
      </c>
      <c r="B5204" t="s">
        <v>14566</v>
      </c>
      <c r="C5204" t="s">
        <v>52898</v>
      </c>
      <c r="D5204" t="s">
        <v>47873</v>
      </c>
    </row>
    <row r="5205" spans="1:4" x14ac:dyDescent="0.25">
      <c r="A5205" t="s">
        <v>32677</v>
      </c>
      <c r="B5205" t="s">
        <v>32678</v>
      </c>
      <c r="C5205" t="s">
        <v>59447</v>
      </c>
      <c r="D5205" t="s">
        <v>47873</v>
      </c>
    </row>
    <row r="5206" spans="1:4" x14ac:dyDescent="0.25">
      <c r="A5206" t="s">
        <v>41481</v>
      </c>
      <c r="B5206" t="s">
        <v>41482</v>
      </c>
      <c r="C5206" t="s">
        <v>63062</v>
      </c>
      <c r="D5206" t="s">
        <v>47873</v>
      </c>
    </row>
    <row r="5207" spans="1:4" x14ac:dyDescent="0.25">
      <c r="A5207" t="s">
        <v>3835</v>
      </c>
      <c r="B5207" t="s">
        <v>3836</v>
      </c>
      <c r="C5207" t="s">
        <v>48952</v>
      </c>
      <c r="D5207" t="s">
        <v>47873</v>
      </c>
    </row>
    <row r="5208" spans="1:4" x14ac:dyDescent="0.25">
      <c r="A5208" t="s">
        <v>13197</v>
      </c>
      <c r="B5208" t="s">
        <v>13198</v>
      </c>
      <c r="C5208" t="s">
        <v>52364</v>
      </c>
      <c r="D5208" t="s">
        <v>47873</v>
      </c>
    </row>
    <row r="5209" spans="1:4" x14ac:dyDescent="0.25">
      <c r="A5209" t="s">
        <v>44511</v>
      </c>
      <c r="B5209" t="s">
        <v>44512</v>
      </c>
      <c r="C5209" t="s">
        <v>64176</v>
      </c>
      <c r="D5209" t="s">
        <v>47873</v>
      </c>
    </row>
    <row r="5210" spans="1:4" x14ac:dyDescent="0.25">
      <c r="A5210" t="s">
        <v>17420</v>
      </c>
      <c r="B5210" t="s">
        <v>17421</v>
      </c>
      <c r="C5210" t="s">
        <v>53936</v>
      </c>
      <c r="D5210" t="s">
        <v>47873</v>
      </c>
    </row>
    <row r="5211" spans="1:4" x14ac:dyDescent="0.25">
      <c r="A5211" t="s">
        <v>8593</v>
      </c>
      <c r="B5211" t="s">
        <v>8594</v>
      </c>
      <c r="C5211" t="s">
        <v>50679</v>
      </c>
      <c r="D5211" t="s">
        <v>47873</v>
      </c>
    </row>
    <row r="5212" spans="1:4" x14ac:dyDescent="0.25">
      <c r="A5212" t="s">
        <v>3124</v>
      </c>
      <c r="B5212" t="s">
        <v>3125</v>
      </c>
      <c r="C5212" t="s">
        <v>48693</v>
      </c>
      <c r="D5212" t="s">
        <v>47873</v>
      </c>
    </row>
    <row r="5213" spans="1:4" x14ac:dyDescent="0.25">
      <c r="A5213" t="s">
        <v>45566</v>
      </c>
      <c r="B5213" t="s">
        <v>45567</v>
      </c>
      <c r="C5213" t="s">
        <v>64558</v>
      </c>
      <c r="D5213" t="s">
        <v>47873</v>
      </c>
    </row>
    <row r="5214" spans="1:4" x14ac:dyDescent="0.25">
      <c r="A5214" t="s">
        <v>14912</v>
      </c>
      <c r="B5214" t="s">
        <v>14913</v>
      </c>
      <c r="C5214" t="s">
        <v>53014</v>
      </c>
      <c r="D5214" t="s">
        <v>47873</v>
      </c>
    </row>
    <row r="5215" spans="1:4" x14ac:dyDescent="0.25">
      <c r="A5215" t="s">
        <v>16534</v>
      </c>
      <c r="B5215" t="s">
        <v>16535</v>
      </c>
      <c r="C5215" t="s">
        <v>53613</v>
      </c>
      <c r="D5215" t="s">
        <v>47873</v>
      </c>
    </row>
    <row r="5216" spans="1:4" x14ac:dyDescent="0.25">
      <c r="A5216" t="s">
        <v>32469</v>
      </c>
      <c r="B5216" t="s">
        <v>32470</v>
      </c>
      <c r="C5216" t="s">
        <v>59361</v>
      </c>
      <c r="D5216" t="s">
        <v>47873</v>
      </c>
    </row>
    <row r="5217" spans="1:4" x14ac:dyDescent="0.25">
      <c r="A5217" t="s">
        <v>16400</v>
      </c>
      <c r="B5217" t="s">
        <v>16401</v>
      </c>
      <c r="C5217" t="s">
        <v>53560</v>
      </c>
      <c r="D5217" t="s">
        <v>47873</v>
      </c>
    </row>
    <row r="5218" spans="1:4" x14ac:dyDescent="0.25">
      <c r="A5218" t="s">
        <v>22800</v>
      </c>
      <c r="B5218" t="s">
        <v>22801</v>
      </c>
      <c r="C5218" t="s">
        <v>55855</v>
      </c>
      <c r="D5218" t="s">
        <v>47873</v>
      </c>
    </row>
    <row r="5219" spans="1:4" x14ac:dyDescent="0.25">
      <c r="A5219" t="s">
        <v>34941</v>
      </c>
      <c r="B5219" t="s">
        <v>34942</v>
      </c>
      <c r="C5219" t="s">
        <v>60309</v>
      </c>
      <c r="D5219" t="s">
        <v>47873</v>
      </c>
    </row>
    <row r="5220" spans="1:4" x14ac:dyDescent="0.25">
      <c r="A5220" t="s">
        <v>31864</v>
      </c>
      <c r="B5220" t="s">
        <v>31865</v>
      </c>
      <c r="C5220" t="s">
        <v>59136</v>
      </c>
      <c r="D5220" t="s">
        <v>47873</v>
      </c>
    </row>
    <row r="5221" spans="1:4" x14ac:dyDescent="0.25">
      <c r="A5221" t="s">
        <v>4623</v>
      </c>
      <c r="B5221" t="s">
        <v>4624</v>
      </c>
      <c r="C5221" t="s">
        <v>49257</v>
      </c>
      <c r="D5221" t="s">
        <v>47873</v>
      </c>
    </row>
    <row r="5222" spans="1:4" x14ac:dyDescent="0.25">
      <c r="A5222" t="s">
        <v>31718</v>
      </c>
      <c r="B5222" t="s">
        <v>31719</v>
      </c>
      <c r="C5222" t="s">
        <v>59086</v>
      </c>
      <c r="D5222" t="s">
        <v>47873</v>
      </c>
    </row>
    <row r="5223" spans="1:4" x14ac:dyDescent="0.25">
      <c r="A5223" t="s">
        <v>28987</v>
      </c>
      <c r="B5223" t="s">
        <v>28988</v>
      </c>
      <c r="C5223" t="s">
        <v>58103</v>
      </c>
      <c r="D5223" t="s">
        <v>47873</v>
      </c>
    </row>
    <row r="5224" spans="1:4" x14ac:dyDescent="0.25">
      <c r="A5224" t="s">
        <v>41568</v>
      </c>
      <c r="B5224" t="s">
        <v>41569</v>
      </c>
      <c r="C5224" t="s">
        <v>63102</v>
      </c>
      <c r="D5224" t="s">
        <v>47873</v>
      </c>
    </row>
    <row r="5225" spans="1:4" x14ac:dyDescent="0.25">
      <c r="A5225" t="s">
        <v>23003</v>
      </c>
      <c r="B5225" t="s">
        <v>23004</v>
      </c>
      <c r="C5225" t="s">
        <v>55935</v>
      </c>
      <c r="D5225" t="s">
        <v>47873</v>
      </c>
    </row>
    <row r="5226" spans="1:4" x14ac:dyDescent="0.25">
      <c r="A5226" t="s">
        <v>23007</v>
      </c>
      <c r="B5226" t="s">
        <v>23004</v>
      </c>
      <c r="C5226" t="s">
        <v>55937</v>
      </c>
      <c r="D5226" t="s">
        <v>47873</v>
      </c>
    </row>
    <row r="5227" spans="1:4" x14ac:dyDescent="0.25">
      <c r="A5227" t="s">
        <v>37337</v>
      </c>
      <c r="B5227" t="s">
        <v>37338</v>
      </c>
      <c r="C5227" t="s">
        <v>61247</v>
      </c>
      <c r="D5227" t="s">
        <v>47873</v>
      </c>
    </row>
    <row r="5228" spans="1:4" x14ac:dyDescent="0.25">
      <c r="A5228" t="s">
        <v>30736</v>
      </c>
      <c r="B5228" t="s">
        <v>30737</v>
      </c>
      <c r="C5228" t="s">
        <v>58725</v>
      </c>
      <c r="D5228" t="s">
        <v>47873</v>
      </c>
    </row>
    <row r="5229" spans="1:4" x14ac:dyDescent="0.25">
      <c r="A5229" t="s">
        <v>45421</v>
      </c>
      <c r="B5229" t="s">
        <v>45422</v>
      </c>
      <c r="C5229" t="s">
        <v>64501</v>
      </c>
      <c r="D5229" t="s">
        <v>47873</v>
      </c>
    </row>
    <row r="5230" spans="1:4" x14ac:dyDescent="0.25">
      <c r="A5230" t="s">
        <v>7328</v>
      </c>
      <c r="B5230" t="s">
        <v>7329</v>
      </c>
      <c r="C5230" t="s">
        <v>50223</v>
      </c>
      <c r="D5230" t="s">
        <v>47873</v>
      </c>
    </row>
    <row r="5231" spans="1:4" x14ac:dyDescent="0.25">
      <c r="A5231" t="s">
        <v>16747</v>
      </c>
      <c r="B5231" t="s">
        <v>16748</v>
      </c>
      <c r="C5231" t="s">
        <v>53694</v>
      </c>
      <c r="D5231" t="s">
        <v>47873</v>
      </c>
    </row>
    <row r="5232" spans="1:4" x14ac:dyDescent="0.25">
      <c r="A5232" t="s">
        <v>25904</v>
      </c>
      <c r="B5232" t="s">
        <v>25905</v>
      </c>
      <c r="C5232" t="s">
        <v>57009</v>
      </c>
      <c r="D5232" t="s">
        <v>47873</v>
      </c>
    </row>
    <row r="5233" spans="1:4" x14ac:dyDescent="0.25">
      <c r="A5233" t="s">
        <v>35069</v>
      </c>
      <c r="B5233" t="s">
        <v>35070</v>
      </c>
      <c r="C5233" t="s">
        <v>60360</v>
      </c>
      <c r="D5233" t="s">
        <v>47873</v>
      </c>
    </row>
    <row r="5234" spans="1:4" x14ac:dyDescent="0.25">
      <c r="A5234" t="s">
        <v>23395</v>
      </c>
      <c r="B5234" t="s">
        <v>23396</v>
      </c>
      <c r="C5234" t="s">
        <v>56070</v>
      </c>
      <c r="D5234" t="s">
        <v>47873</v>
      </c>
    </row>
    <row r="5235" spans="1:4" x14ac:dyDescent="0.25">
      <c r="A5235" t="s">
        <v>37430</v>
      </c>
      <c r="B5235" t="s">
        <v>37431</v>
      </c>
      <c r="C5235" t="s">
        <v>61278</v>
      </c>
      <c r="D5235" t="s">
        <v>47873</v>
      </c>
    </row>
    <row r="5236" spans="1:4" x14ac:dyDescent="0.25">
      <c r="A5236" t="s">
        <v>39103</v>
      </c>
      <c r="B5236" t="s">
        <v>39104</v>
      </c>
      <c r="C5236" t="s">
        <v>61992</v>
      </c>
      <c r="D5236" t="s">
        <v>47873</v>
      </c>
    </row>
    <row r="5237" spans="1:4" x14ac:dyDescent="0.25">
      <c r="A5237" t="s">
        <v>39662</v>
      </c>
      <c r="B5237" t="s">
        <v>39663</v>
      </c>
      <c r="C5237" t="s">
        <v>62247</v>
      </c>
      <c r="D5237" t="s">
        <v>47873</v>
      </c>
    </row>
    <row r="5238" spans="1:4" x14ac:dyDescent="0.25">
      <c r="A5238" t="s">
        <v>3276</v>
      </c>
      <c r="B5238" t="s">
        <v>3277</v>
      </c>
      <c r="C5238" t="s">
        <v>48747</v>
      </c>
      <c r="D5238" t="s">
        <v>47873</v>
      </c>
    </row>
    <row r="5239" spans="1:4" x14ac:dyDescent="0.25">
      <c r="A5239" t="s">
        <v>13071</v>
      </c>
      <c r="B5239" t="s">
        <v>13072</v>
      </c>
      <c r="C5239" t="s">
        <v>52319</v>
      </c>
      <c r="D5239" t="s">
        <v>47873</v>
      </c>
    </row>
    <row r="5240" spans="1:4" x14ac:dyDescent="0.25">
      <c r="A5240" t="s">
        <v>34658</v>
      </c>
      <c r="B5240" t="s">
        <v>34659</v>
      </c>
      <c r="C5240" t="s">
        <v>60211</v>
      </c>
      <c r="D5240" t="s">
        <v>47873</v>
      </c>
    </row>
    <row r="5241" spans="1:4" x14ac:dyDescent="0.25">
      <c r="A5241" t="s">
        <v>2739</v>
      </c>
      <c r="B5241" t="s">
        <v>2740</v>
      </c>
      <c r="C5241" t="s">
        <v>48556</v>
      </c>
      <c r="D5241" t="s">
        <v>47873</v>
      </c>
    </row>
    <row r="5242" spans="1:4" x14ac:dyDescent="0.25">
      <c r="A5242" t="s">
        <v>31958</v>
      </c>
      <c r="B5242" t="s">
        <v>31959</v>
      </c>
      <c r="C5242" t="s">
        <v>59172</v>
      </c>
      <c r="D5242" t="s">
        <v>47873</v>
      </c>
    </row>
    <row r="5243" spans="1:4" x14ac:dyDescent="0.25">
      <c r="A5243" t="s">
        <v>16270</v>
      </c>
      <c r="B5243" t="s">
        <v>16271</v>
      </c>
      <c r="C5243" t="s">
        <v>53504</v>
      </c>
      <c r="D5243" t="s">
        <v>47873</v>
      </c>
    </row>
    <row r="5244" spans="1:4" x14ac:dyDescent="0.25">
      <c r="A5244" t="s">
        <v>7956</v>
      </c>
      <c r="B5244" t="s">
        <v>7957</v>
      </c>
      <c r="C5244" t="s">
        <v>50469</v>
      </c>
      <c r="D5244" t="s">
        <v>47873</v>
      </c>
    </row>
    <row r="5245" spans="1:4" x14ac:dyDescent="0.25">
      <c r="A5245" t="s">
        <v>5343</v>
      </c>
      <c r="B5245" t="s">
        <v>5344</v>
      </c>
      <c r="C5245" t="s">
        <v>49523</v>
      </c>
      <c r="D5245" t="s">
        <v>47873</v>
      </c>
    </row>
    <row r="5246" spans="1:4" x14ac:dyDescent="0.25">
      <c r="A5246" t="s">
        <v>46613</v>
      </c>
      <c r="B5246" t="s">
        <v>46614</v>
      </c>
      <c r="C5246" t="s">
        <v>64923</v>
      </c>
      <c r="D5246" t="s">
        <v>47873</v>
      </c>
    </row>
    <row r="5247" spans="1:4" x14ac:dyDescent="0.25">
      <c r="A5247" t="s">
        <v>46918</v>
      </c>
      <c r="B5247" t="s">
        <v>46919</v>
      </c>
      <c r="C5247" t="s">
        <v>65024</v>
      </c>
      <c r="D5247" t="s">
        <v>47873</v>
      </c>
    </row>
    <row r="5248" spans="1:4" x14ac:dyDescent="0.25">
      <c r="A5248" t="s">
        <v>47425</v>
      </c>
      <c r="B5248" t="s">
        <v>47426</v>
      </c>
      <c r="C5248" t="s">
        <v>65206</v>
      </c>
      <c r="D5248" t="s">
        <v>47873</v>
      </c>
    </row>
    <row r="5249" spans="1:4" x14ac:dyDescent="0.25">
      <c r="A5249" t="s">
        <v>40311</v>
      </c>
      <c r="B5249" t="s">
        <v>40312</v>
      </c>
      <c r="C5249" t="s">
        <v>62549</v>
      </c>
      <c r="D5249" t="s">
        <v>47873</v>
      </c>
    </row>
    <row r="5250" spans="1:4" x14ac:dyDescent="0.25">
      <c r="A5250" t="s">
        <v>26398</v>
      </c>
      <c r="B5250" t="s">
        <v>26399</v>
      </c>
      <c r="C5250" t="s">
        <v>57185</v>
      </c>
      <c r="D5250" t="s">
        <v>47873</v>
      </c>
    </row>
    <row r="5251" spans="1:4" x14ac:dyDescent="0.25">
      <c r="A5251" t="s">
        <v>9647</v>
      </c>
      <c r="B5251" t="s">
        <v>9648</v>
      </c>
      <c r="C5251" t="s">
        <v>51048</v>
      </c>
      <c r="D5251" t="s">
        <v>47873</v>
      </c>
    </row>
    <row r="5252" spans="1:4" x14ac:dyDescent="0.25">
      <c r="A5252" t="s">
        <v>36340</v>
      </c>
      <c r="B5252" t="s">
        <v>36341</v>
      </c>
      <c r="C5252" t="s">
        <v>60858</v>
      </c>
      <c r="D5252" t="s">
        <v>47873</v>
      </c>
    </row>
    <row r="5253" spans="1:4" x14ac:dyDescent="0.25">
      <c r="A5253" t="s">
        <v>41511</v>
      </c>
      <c r="B5253" t="s">
        <v>41512</v>
      </c>
      <c r="C5253" t="s">
        <v>63076</v>
      </c>
      <c r="D5253" t="s">
        <v>47873</v>
      </c>
    </row>
    <row r="5254" spans="1:4" x14ac:dyDescent="0.25">
      <c r="A5254" t="s">
        <v>3992</v>
      </c>
      <c r="B5254" t="s">
        <v>3993</v>
      </c>
      <c r="C5254" t="s">
        <v>49019</v>
      </c>
      <c r="D5254" t="s">
        <v>47873</v>
      </c>
    </row>
    <row r="5255" spans="1:4" x14ac:dyDescent="0.25">
      <c r="A5255" t="s">
        <v>40906</v>
      </c>
      <c r="B5255" t="s">
        <v>40907</v>
      </c>
      <c r="C5255" t="s">
        <v>62813</v>
      </c>
      <c r="D5255" t="s">
        <v>47873</v>
      </c>
    </row>
    <row r="5256" spans="1:4" x14ac:dyDescent="0.25">
      <c r="A5256" t="s">
        <v>5906</v>
      </c>
      <c r="B5256" t="s">
        <v>5907</v>
      </c>
      <c r="C5256" t="s">
        <v>49712</v>
      </c>
      <c r="D5256" t="s">
        <v>47873</v>
      </c>
    </row>
    <row r="5257" spans="1:4" x14ac:dyDescent="0.25">
      <c r="A5257" t="s">
        <v>21025</v>
      </c>
      <c r="B5257" t="s">
        <v>21026</v>
      </c>
      <c r="C5257" t="s">
        <v>55211</v>
      </c>
      <c r="D5257" t="s">
        <v>47873</v>
      </c>
    </row>
    <row r="5258" spans="1:4" x14ac:dyDescent="0.25">
      <c r="A5258" t="s">
        <v>17046</v>
      </c>
      <c r="B5258" t="s">
        <v>17047</v>
      </c>
      <c r="C5258" t="s">
        <v>53801</v>
      </c>
      <c r="D5258" t="s">
        <v>47873</v>
      </c>
    </row>
    <row r="5259" spans="1:4" x14ac:dyDescent="0.25">
      <c r="A5259" t="s">
        <v>6108</v>
      </c>
      <c r="B5259" t="s">
        <v>6109</v>
      </c>
      <c r="C5259" t="s">
        <v>49793</v>
      </c>
      <c r="D5259" t="s">
        <v>47873</v>
      </c>
    </row>
    <row r="5260" spans="1:4" x14ac:dyDescent="0.25">
      <c r="A5260" t="s">
        <v>12514</v>
      </c>
      <c r="B5260" t="s">
        <v>6109</v>
      </c>
      <c r="C5260" t="s">
        <v>52098</v>
      </c>
      <c r="D5260" t="s">
        <v>47873</v>
      </c>
    </row>
    <row r="5261" spans="1:4" x14ac:dyDescent="0.25">
      <c r="A5261" t="s">
        <v>7173</v>
      </c>
      <c r="B5261" t="s">
        <v>7174</v>
      </c>
      <c r="C5261" t="s">
        <v>50165</v>
      </c>
      <c r="D5261" t="s">
        <v>47873</v>
      </c>
    </row>
    <row r="5262" spans="1:4" x14ac:dyDescent="0.25">
      <c r="A5262" t="s">
        <v>17692</v>
      </c>
      <c r="B5262" t="s">
        <v>17693</v>
      </c>
      <c r="C5262" t="s">
        <v>54034</v>
      </c>
      <c r="D5262" t="s">
        <v>47873</v>
      </c>
    </row>
    <row r="5263" spans="1:4" x14ac:dyDescent="0.25">
      <c r="A5263" t="s">
        <v>38378</v>
      </c>
      <c r="B5263" t="s">
        <v>38379</v>
      </c>
      <c r="C5263" t="s">
        <v>61662</v>
      </c>
      <c r="D5263" t="s">
        <v>47873</v>
      </c>
    </row>
    <row r="5264" spans="1:4" x14ac:dyDescent="0.25">
      <c r="A5264" t="s">
        <v>2865</v>
      </c>
      <c r="B5264" t="s">
        <v>2866</v>
      </c>
      <c r="C5264" t="s">
        <v>48600</v>
      </c>
      <c r="D5264" t="s">
        <v>47873</v>
      </c>
    </row>
    <row r="5265" spans="1:4" x14ac:dyDescent="0.25">
      <c r="A5265" t="s">
        <v>44654</v>
      </c>
      <c r="B5265" t="s">
        <v>44655</v>
      </c>
      <c r="C5265" t="s">
        <v>64226</v>
      </c>
      <c r="D5265" t="s">
        <v>47873</v>
      </c>
    </row>
    <row r="5266" spans="1:4" x14ac:dyDescent="0.25">
      <c r="A5266" t="s">
        <v>21754</v>
      </c>
      <c r="B5266" t="s">
        <v>21755</v>
      </c>
      <c r="C5266" t="s">
        <v>55470</v>
      </c>
      <c r="D5266" t="s">
        <v>47873</v>
      </c>
    </row>
    <row r="5267" spans="1:4" x14ac:dyDescent="0.25">
      <c r="A5267" t="s">
        <v>2987</v>
      </c>
      <c r="B5267" t="s">
        <v>2988</v>
      </c>
      <c r="C5267" t="s">
        <v>48640</v>
      </c>
      <c r="D5267" t="s">
        <v>47873</v>
      </c>
    </row>
    <row r="5268" spans="1:4" x14ac:dyDescent="0.25">
      <c r="A5268" t="s">
        <v>37226</v>
      </c>
      <c r="B5268" t="s">
        <v>37227</v>
      </c>
      <c r="C5268" t="s">
        <v>61206</v>
      </c>
      <c r="D5268" t="s">
        <v>47873</v>
      </c>
    </row>
    <row r="5269" spans="1:4" x14ac:dyDescent="0.25">
      <c r="A5269" t="s">
        <v>33744</v>
      </c>
      <c r="B5269" t="s">
        <v>33745</v>
      </c>
      <c r="C5269" t="s">
        <v>59867</v>
      </c>
      <c r="D5269" t="s">
        <v>47873</v>
      </c>
    </row>
    <row r="5270" spans="1:4" x14ac:dyDescent="0.25">
      <c r="A5270" t="s">
        <v>17959</v>
      </c>
      <c r="B5270" t="s">
        <v>17960</v>
      </c>
      <c r="C5270" t="s">
        <v>54126</v>
      </c>
      <c r="D5270" t="s">
        <v>47873</v>
      </c>
    </row>
    <row r="5271" spans="1:4" x14ac:dyDescent="0.25">
      <c r="A5271" t="s">
        <v>39127</v>
      </c>
      <c r="B5271" t="s">
        <v>39128</v>
      </c>
      <c r="C5271" t="s">
        <v>62003</v>
      </c>
      <c r="D5271" t="s">
        <v>47873</v>
      </c>
    </row>
    <row r="5272" spans="1:4" x14ac:dyDescent="0.25">
      <c r="A5272" t="s">
        <v>14924</v>
      </c>
      <c r="B5272" t="s">
        <v>14925</v>
      </c>
      <c r="C5272" t="s">
        <v>53019</v>
      </c>
      <c r="D5272" t="s">
        <v>47873</v>
      </c>
    </row>
    <row r="5273" spans="1:4" x14ac:dyDescent="0.25">
      <c r="A5273" t="s">
        <v>1290</v>
      </c>
      <c r="B5273" t="s">
        <v>1291</v>
      </c>
      <c r="C5273" t="s">
        <v>48055</v>
      </c>
      <c r="D5273" t="s">
        <v>47873</v>
      </c>
    </row>
    <row r="5274" spans="1:4" x14ac:dyDescent="0.25">
      <c r="A5274" t="s">
        <v>6280</v>
      </c>
      <c r="B5274" t="s">
        <v>6281</v>
      </c>
      <c r="C5274" t="s">
        <v>49850</v>
      </c>
      <c r="D5274" t="s">
        <v>47873</v>
      </c>
    </row>
    <row r="5275" spans="1:4" x14ac:dyDescent="0.25">
      <c r="A5275" t="s">
        <v>22961</v>
      </c>
      <c r="B5275" t="s">
        <v>22962</v>
      </c>
      <c r="C5275" t="s">
        <v>55915</v>
      </c>
      <c r="D5275" t="s">
        <v>47873</v>
      </c>
    </row>
    <row r="5276" spans="1:4" x14ac:dyDescent="0.25">
      <c r="A5276" t="s">
        <v>42243</v>
      </c>
      <c r="B5276" t="s">
        <v>42244</v>
      </c>
      <c r="C5276" t="s">
        <v>63394</v>
      </c>
      <c r="D5276" t="s">
        <v>47873</v>
      </c>
    </row>
    <row r="5277" spans="1:4" x14ac:dyDescent="0.25">
      <c r="A5277" t="s">
        <v>42833</v>
      </c>
      <c r="B5277" t="s">
        <v>42834</v>
      </c>
      <c r="C5277" t="s">
        <v>63604</v>
      </c>
      <c r="D5277" t="s">
        <v>47873</v>
      </c>
    </row>
    <row r="5278" spans="1:4" x14ac:dyDescent="0.25">
      <c r="A5278" t="s">
        <v>13098</v>
      </c>
      <c r="B5278" t="s">
        <v>13099</v>
      </c>
      <c r="C5278" t="s">
        <v>52329</v>
      </c>
      <c r="D5278" t="s">
        <v>47873</v>
      </c>
    </row>
    <row r="5279" spans="1:4" x14ac:dyDescent="0.25">
      <c r="A5279" t="s">
        <v>47470</v>
      </c>
      <c r="B5279" t="s">
        <v>47471</v>
      </c>
      <c r="C5279" t="s">
        <v>65221</v>
      </c>
      <c r="D5279" t="s">
        <v>47873</v>
      </c>
    </row>
    <row r="5280" spans="1:4" x14ac:dyDescent="0.25">
      <c r="A5280" t="s">
        <v>6955</v>
      </c>
      <c r="B5280" t="s">
        <v>6956</v>
      </c>
      <c r="C5280" t="s">
        <v>50089</v>
      </c>
      <c r="D5280" t="s">
        <v>47873</v>
      </c>
    </row>
    <row r="5281" spans="1:4" x14ac:dyDescent="0.25">
      <c r="A5281" t="s">
        <v>44492</v>
      </c>
      <c r="B5281" t="s">
        <v>44493</v>
      </c>
      <c r="C5281" t="s">
        <v>64168</v>
      </c>
      <c r="D5281" t="s">
        <v>47873</v>
      </c>
    </row>
    <row r="5282" spans="1:4" x14ac:dyDescent="0.25">
      <c r="A5282" t="s">
        <v>21041</v>
      </c>
      <c r="B5282" t="s">
        <v>21042</v>
      </c>
      <c r="C5282" t="s">
        <v>55218</v>
      </c>
      <c r="D5282" t="s">
        <v>47873</v>
      </c>
    </row>
    <row r="5283" spans="1:4" x14ac:dyDescent="0.25">
      <c r="A5283" t="s">
        <v>28826</v>
      </c>
      <c r="B5283" t="s">
        <v>28827</v>
      </c>
      <c r="C5283" t="s">
        <v>58041</v>
      </c>
      <c r="D5283" t="s">
        <v>47873</v>
      </c>
    </row>
    <row r="5284" spans="1:4" x14ac:dyDescent="0.25">
      <c r="A5284" t="s">
        <v>41340</v>
      </c>
      <c r="B5284" t="s">
        <v>41341</v>
      </c>
      <c r="C5284" t="s">
        <v>63004</v>
      </c>
      <c r="D5284" t="s">
        <v>47873</v>
      </c>
    </row>
    <row r="5285" spans="1:4" x14ac:dyDescent="0.25">
      <c r="A5285" t="s">
        <v>46799</v>
      </c>
      <c r="B5285" t="s">
        <v>46800</v>
      </c>
      <c r="C5285" t="s">
        <v>64984</v>
      </c>
      <c r="D5285" t="s">
        <v>47873</v>
      </c>
    </row>
    <row r="5286" spans="1:4" x14ac:dyDescent="0.25">
      <c r="A5286" t="s">
        <v>2114</v>
      </c>
      <c r="B5286" t="s">
        <v>2115</v>
      </c>
      <c r="C5286" t="s">
        <v>48339</v>
      </c>
      <c r="D5286" t="s">
        <v>47873</v>
      </c>
    </row>
    <row r="5287" spans="1:4" x14ac:dyDescent="0.25">
      <c r="A5287" t="s">
        <v>5614</v>
      </c>
      <c r="B5287" t="s">
        <v>5615</v>
      </c>
      <c r="C5287" t="s">
        <v>49610</v>
      </c>
      <c r="D5287" t="s">
        <v>47873</v>
      </c>
    </row>
    <row r="5288" spans="1:4" x14ac:dyDescent="0.25">
      <c r="A5288" t="s">
        <v>11759</v>
      </c>
      <c r="B5288" t="s">
        <v>11760</v>
      </c>
      <c r="C5288" t="s">
        <v>51810</v>
      </c>
      <c r="D5288" t="s">
        <v>47873</v>
      </c>
    </row>
    <row r="5289" spans="1:4" x14ac:dyDescent="0.25">
      <c r="A5289" t="s">
        <v>14314</v>
      </c>
      <c r="B5289" t="s">
        <v>14315</v>
      </c>
      <c r="C5289" t="s">
        <v>52798</v>
      </c>
      <c r="D5289" t="s">
        <v>47873</v>
      </c>
    </row>
    <row r="5290" spans="1:4" x14ac:dyDescent="0.25">
      <c r="A5290" t="s">
        <v>21173</v>
      </c>
      <c r="B5290" t="s">
        <v>21174</v>
      </c>
      <c r="C5290" t="s">
        <v>55261</v>
      </c>
      <c r="D5290" t="s">
        <v>47873</v>
      </c>
    </row>
    <row r="5291" spans="1:4" x14ac:dyDescent="0.25">
      <c r="A5291" t="s">
        <v>30199</v>
      </c>
      <c r="B5291" t="s">
        <v>30200</v>
      </c>
      <c r="C5291" t="s">
        <v>58537</v>
      </c>
      <c r="D5291" t="s">
        <v>47873</v>
      </c>
    </row>
    <row r="5292" spans="1:4" x14ac:dyDescent="0.25">
      <c r="A5292" t="s">
        <v>7344</v>
      </c>
      <c r="B5292" t="s">
        <v>7345</v>
      </c>
      <c r="C5292" t="s">
        <v>50229</v>
      </c>
      <c r="D5292" t="s">
        <v>47873</v>
      </c>
    </row>
    <row r="5293" spans="1:4" x14ac:dyDescent="0.25">
      <c r="A5293" t="s">
        <v>41123</v>
      </c>
      <c r="B5293" t="s">
        <v>41124</v>
      </c>
      <c r="C5293" t="s">
        <v>62909</v>
      </c>
      <c r="D5293" t="s">
        <v>47873</v>
      </c>
    </row>
    <row r="5294" spans="1:4" x14ac:dyDescent="0.25">
      <c r="A5294" t="s">
        <v>2769</v>
      </c>
      <c r="B5294" t="s">
        <v>2770</v>
      </c>
      <c r="C5294" t="s">
        <v>48564</v>
      </c>
      <c r="D5294" t="s">
        <v>47873</v>
      </c>
    </row>
    <row r="5295" spans="1:4" x14ac:dyDescent="0.25">
      <c r="A5295" t="s">
        <v>24229</v>
      </c>
      <c r="B5295" t="s">
        <v>24230</v>
      </c>
      <c r="C5295" t="s">
        <v>56386</v>
      </c>
      <c r="D5295" t="s">
        <v>47873</v>
      </c>
    </row>
    <row r="5296" spans="1:4" x14ac:dyDescent="0.25">
      <c r="A5296" t="s">
        <v>46891</v>
      </c>
      <c r="B5296" t="s">
        <v>46892</v>
      </c>
      <c r="C5296" t="s">
        <v>65014</v>
      </c>
      <c r="D5296" t="s">
        <v>47873</v>
      </c>
    </row>
    <row r="5297" spans="1:4" x14ac:dyDescent="0.25">
      <c r="A5297" t="s">
        <v>9703</v>
      </c>
      <c r="B5297" t="s">
        <v>9704</v>
      </c>
      <c r="C5297" t="s">
        <v>51069</v>
      </c>
      <c r="D5297" t="s">
        <v>47873</v>
      </c>
    </row>
    <row r="5298" spans="1:4" x14ac:dyDescent="0.25">
      <c r="A5298" t="s">
        <v>4090</v>
      </c>
      <c r="B5298" t="s">
        <v>4091</v>
      </c>
      <c r="C5298" t="s">
        <v>49057</v>
      </c>
      <c r="D5298" t="s">
        <v>47873</v>
      </c>
    </row>
    <row r="5299" spans="1:4" x14ac:dyDescent="0.25">
      <c r="A5299" t="s">
        <v>30424</v>
      </c>
      <c r="B5299" t="s">
        <v>30425</v>
      </c>
      <c r="C5299" t="s">
        <v>58609</v>
      </c>
      <c r="D5299" t="s">
        <v>47873</v>
      </c>
    </row>
    <row r="5300" spans="1:4" x14ac:dyDescent="0.25">
      <c r="A5300" t="s">
        <v>28095</v>
      </c>
      <c r="B5300" t="s">
        <v>28096</v>
      </c>
      <c r="C5300" t="s">
        <v>57784</v>
      </c>
      <c r="D5300" t="s">
        <v>47873</v>
      </c>
    </row>
    <row r="5301" spans="1:4" x14ac:dyDescent="0.25">
      <c r="A5301" t="s">
        <v>10001</v>
      </c>
      <c r="B5301" t="s">
        <v>10002</v>
      </c>
      <c r="C5301" t="s">
        <v>51175</v>
      </c>
      <c r="D5301" t="s">
        <v>47873</v>
      </c>
    </row>
    <row r="5302" spans="1:4" x14ac:dyDescent="0.25">
      <c r="A5302" t="s">
        <v>44515</v>
      </c>
      <c r="B5302" t="s">
        <v>44516</v>
      </c>
      <c r="C5302" t="s">
        <v>64178</v>
      </c>
      <c r="D5302" t="s">
        <v>47873</v>
      </c>
    </row>
    <row r="5303" spans="1:4" x14ac:dyDescent="0.25">
      <c r="A5303" t="s">
        <v>1765</v>
      </c>
      <c r="B5303" t="s">
        <v>1766</v>
      </c>
      <c r="C5303" t="s">
        <v>48218</v>
      </c>
      <c r="D5303" t="s">
        <v>47873</v>
      </c>
    </row>
    <row r="5304" spans="1:4" x14ac:dyDescent="0.25">
      <c r="A5304" t="s">
        <v>8611</v>
      </c>
      <c r="B5304" t="s">
        <v>8612</v>
      </c>
      <c r="C5304" t="s">
        <v>50685</v>
      </c>
      <c r="D5304" t="s">
        <v>47873</v>
      </c>
    </row>
    <row r="5305" spans="1:4" x14ac:dyDescent="0.25">
      <c r="A5305" t="s">
        <v>40665</v>
      </c>
      <c r="B5305" t="s">
        <v>40666</v>
      </c>
      <c r="C5305" t="s">
        <v>62702</v>
      </c>
      <c r="D5305" t="s">
        <v>47873</v>
      </c>
    </row>
    <row r="5306" spans="1:4" x14ac:dyDescent="0.25">
      <c r="A5306" t="s">
        <v>14134</v>
      </c>
      <c r="B5306" t="s">
        <v>14135</v>
      </c>
      <c r="C5306" t="s">
        <v>52725</v>
      </c>
      <c r="D5306" t="s">
        <v>47873</v>
      </c>
    </row>
    <row r="5307" spans="1:4" x14ac:dyDescent="0.25">
      <c r="A5307" t="s">
        <v>36373</v>
      </c>
      <c r="B5307" t="s">
        <v>36374</v>
      </c>
      <c r="C5307" t="s">
        <v>60871</v>
      </c>
      <c r="D5307" t="s">
        <v>47873</v>
      </c>
    </row>
    <row r="5308" spans="1:4" x14ac:dyDescent="0.25">
      <c r="A5308" t="s">
        <v>32679</v>
      </c>
      <c r="B5308" t="s">
        <v>32680</v>
      </c>
      <c r="C5308" t="s">
        <v>59448</v>
      </c>
      <c r="D5308" t="s">
        <v>47873</v>
      </c>
    </row>
    <row r="5309" spans="1:4" x14ac:dyDescent="0.25">
      <c r="A5309" t="s">
        <v>24736</v>
      </c>
      <c r="B5309" t="s">
        <v>24737</v>
      </c>
      <c r="C5309" t="s">
        <v>56566</v>
      </c>
      <c r="D5309" t="s">
        <v>47873</v>
      </c>
    </row>
    <row r="5310" spans="1:4" x14ac:dyDescent="0.25">
      <c r="A5310" t="s">
        <v>11588</v>
      </c>
      <c r="B5310" t="s">
        <v>11589</v>
      </c>
      <c r="C5310" t="s">
        <v>51742</v>
      </c>
      <c r="D5310" t="s">
        <v>47873</v>
      </c>
    </row>
    <row r="5311" spans="1:4" x14ac:dyDescent="0.25">
      <c r="A5311" t="s">
        <v>27502</v>
      </c>
      <c r="B5311" t="s">
        <v>27503</v>
      </c>
      <c r="C5311" t="s">
        <v>57571</v>
      </c>
      <c r="D5311" t="s">
        <v>47873</v>
      </c>
    </row>
    <row r="5312" spans="1:4" x14ac:dyDescent="0.25">
      <c r="A5312" t="s">
        <v>46006</v>
      </c>
      <c r="B5312" t="s">
        <v>46007</v>
      </c>
      <c r="C5312" t="s">
        <v>64709</v>
      </c>
      <c r="D5312" t="s">
        <v>47873</v>
      </c>
    </row>
    <row r="5313" spans="1:4" x14ac:dyDescent="0.25">
      <c r="A5313" t="s">
        <v>27150</v>
      </c>
      <c r="B5313" t="s">
        <v>27151</v>
      </c>
      <c r="C5313" t="s">
        <v>57442</v>
      </c>
      <c r="D5313" t="s">
        <v>47873</v>
      </c>
    </row>
    <row r="5314" spans="1:4" x14ac:dyDescent="0.25">
      <c r="A5314" t="s">
        <v>38004</v>
      </c>
      <c r="B5314" t="s">
        <v>38005</v>
      </c>
      <c r="C5314" t="s">
        <v>61504</v>
      </c>
      <c r="D5314" t="s">
        <v>47873</v>
      </c>
    </row>
    <row r="5315" spans="1:4" x14ac:dyDescent="0.25">
      <c r="A5315" t="s">
        <v>9323</v>
      </c>
      <c r="B5315" t="s">
        <v>9324</v>
      </c>
      <c r="C5315" t="s">
        <v>50933</v>
      </c>
      <c r="D5315" t="s">
        <v>47873</v>
      </c>
    </row>
    <row r="5316" spans="1:4" x14ac:dyDescent="0.25">
      <c r="A5316" t="s">
        <v>1789</v>
      </c>
      <c r="B5316" t="s">
        <v>1790</v>
      </c>
      <c r="C5316" t="s">
        <v>48229</v>
      </c>
      <c r="D5316" t="s">
        <v>47873</v>
      </c>
    </row>
    <row r="5317" spans="1:4" x14ac:dyDescent="0.25">
      <c r="A5317" t="s">
        <v>1521</v>
      </c>
      <c r="B5317" t="s">
        <v>1522</v>
      </c>
      <c r="C5317" t="s">
        <v>48139</v>
      </c>
      <c r="D5317" t="s">
        <v>47873</v>
      </c>
    </row>
    <row r="5318" spans="1:4" x14ac:dyDescent="0.25">
      <c r="A5318" t="s">
        <v>45264</v>
      </c>
      <c r="B5318" t="s">
        <v>45265</v>
      </c>
      <c r="C5318" t="s">
        <v>64449</v>
      </c>
      <c r="D5318" t="s">
        <v>47873</v>
      </c>
    </row>
    <row r="5319" spans="1:4" x14ac:dyDescent="0.25">
      <c r="A5319" t="s">
        <v>1008</v>
      </c>
      <c r="B5319" t="s">
        <v>1009</v>
      </c>
      <c r="C5319" t="s">
        <v>47956</v>
      </c>
      <c r="D5319" t="s">
        <v>47873</v>
      </c>
    </row>
    <row r="5320" spans="1:4" x14ac:dyDescent="0.25">
      <c r="A5320" t="s">
        <v>7845</v>
      </c>
      <c r="B5320" t="s">
        <v>1009</v>
      </c>
      <c r="C5320" t="s">
        <v>50419</v>
      </c>
      <c r="D5320" t="s">
        <v>47873</v>
      </c>
    </row>
    <row r="5321" spans="1:4" x14ac:dyDescent="0.25">
      <c r="A5321" t="s">
        <v>19828</v>
      </c>
      <c r="B5321" t="s">
        <v>1009</v>
      </c>
      <c r="C5321" t="s">
        <v>54790</v>
      </c>
      <c r="D5321" t="s">
        <v>47873</v>
      </c>
    </row>
    <row r="5322" spans="1:4" x14ac:dyDescent="0.25">
      <c r="A5322" t="s">
        <v>24648</v>
      </c>
      <c r="B5322" t="s">
        <v>1009</v>
      </c>
      <c r="C5322" t="s">
        <v>56536</v>
      </c>
      <c r="D5322" t="s">
        <v>47873</v>
      </c>
    </row>
    <row r="5323" spans="1:4" x14ac:dyDescent="0.25">
      <c r="A5323" t="s">
        <v>46319</v>
      </c>
      <c r="B5323" t="s">
        <v>46320</v>
      </c>
      <c r="C5323" t="s">
        <v>64819</v>
      </c>
      <c r="D5323" t="s">
        <v>47873</v>
      </c>
    </row>
    <row r="5324" spans="1:4" x14ac:dyDescent="0.25">
      <c r="A5324" t="s">
        <v>7448</v>
      </c>
      <c r="B5324" t="s">
        <v>7449</v>
      </c>
      <c r="C5324" t="s">
        <v>50269</v>
      </c>
      <c r="D5324" t="s">
        <v>47873</v>
      </c>
    </row>
    <row r="5325" spans="1:4" x14ac:dyDescent="0.25">
      <c r="A5325" t="s">
        <v>47043</v>
      </c>
      <c r="B5325" t="s">
        <v>47044</v>
      </c>
      <c r="C5325" t="s">
        <v>65068</v>
      </c>
      <c r="D5325" t="s">
        <v>47873</v>
      </c>
    </row>
    <row r="5326" spans="1:4" x14ac:dyDescent="0.25">
      <c r="A5326" t="s">
        <v>16803</v>
      </c>
      <c r="B5326" t="s">
        <v>16804</v>
      </c>
      <c r="C5326" t="s">
        <v>53716</v>
      </c>
      <c r="D5326" t="s">
        <v>47873</v>
      </c>
    </row>
    <row r="5327" spans="1:4" x14ac:dyDescent="0.25">
      <c r="A5327" t="s">
        <v>43753</v>
      </c>
      <c r="B5327" t="s">
        <v>43754</v>
      </c>
      <c r="C5327" t="s">
        <v>63923</v>
      </c>
      <c r="D5327" t="s">
        <v>47873</v>
      </c>
    </row>
    <row r="5328" spans="1:4" x14ac:dyDescent="0.25">
      <c r="A5328" t="s">
        <v>34696</v>
      </c>
      <c r="B5328" t="s">
        <v>34697</v>
      </c>
      <c r="C5328" t="s">
        <v>60226</v>
      </c>
      <c r="D5328" t="s">
        <v>47873</v>
      </c>
    </row>
    <row r="5329" spans="1:4" x14ac:dyDescent="0.25">
      <c r="A5329" t="s">
        <v>15845</v>
      </c>
      <c r="B5329" t="s">
        <v>15846</v>
      </c>
      <c r="C5329" t="s">
        <v>53358</v>
      </c>
      <c r="D5329" t="s">
        <v>47873</v>
      </c>
    </row>
    <row r="5330" spans="1:4" x14ac:dyDescent="0.25">
      <c r="A5330" t="s">
        <v>4798</v>
      </c>
      <c r="B5330" t="s">
        <v>4799</v>
      </c>
      <c r="C5330" t="s">
        <v>49319</v>
      </c>
      <c r="D5330" t="s">
        <v>47873</v>
      </c>
    </row>
    <row r="5331" spans="1:4" x14ac:dyDescent="0.25">
      <c r="A5331" t="s">
        <v>14888</v>
      </c>
      <c r="B5331" t="s">
        <v>14889</v>
      </c>
      <c r="C5331" t="s">
        <v>53002</v>
      </c>
      <c r="D5331" t="s">
        <v>47873</v>
      </c>
    </row>
    <row r="5332" spans="1:4" x14ac:dyDescent="0.25">
      <c r="A5332" t="s">
        <v>46625</v>
      </c>
      <c r="B5332" t="s">
        <v>46626</v>
      </c>
      <c r="C5332" t="s">
        <v>64927</v>
      </c>
      <c r="D5332" t="s">
        <v>47873</v>
      </c>
    </row>
    <row r="5333" spans="1:4" x14ac:dyDescent="0.25">
      <c r="A5333" t="s">
        <v>1278</v>
      </c>
      <c r="B5333" t="s">
        <v>1279</v>
      </c>
      <c r="C5333" t="s">
        <v>48049</v>
      </c>
      <c r="D5333" t="s">
        <v>47873</v>
      </c>
    </row>
    <row r="5334" spans="1:4" x14ac:dyDescent="0.25">
      <c r="A5334" t="s">
        <v>15324</v>
      </c>
      <c r="B5334" t="s">
        <v>15325</v>
      </c>
      <c r="C5334" t="s">
        <v>53171</v>
      </c>
      <c r="D5334" t="s">
        <v>47873</v>
      </c>
    </row>
    <row r="5335" spans="1:4" x14ac:dyDescent="0.25">
      <c r="A5335" t="s">
        <v>28985</v>
      </c>
      <c r="B5335" t="s">
        <v>28986</v>
      </c>
      <c r="C5335" t="s">
        <v>58102</v>
      </c>
      <c r="D5335" t="s">
        <v>47873</v>
      </c>
    </row>
    <row r="5336" spans="1:4" x14ac:dyDescent="0.25">
      <c r="A5336" t="s">
        <v>40872</v>
      </c>
      <c r="B5336" t="s">
        <v>40873</v>
      </c>
      <c r="C5336" t="s">
        <v>62798</v>
      </c>
      <c r="D5336" t="s">
        <v>47873</v>
      </c>
    </row>
    <row r="5337" spans="1:4" x14ac:dyDescent="0.25">
      <c r="A5337" t="s">
        <v>39302</v>
      </c>
      <c r="B5337" t="s">
        <v>39303</v>
      </c>
      <c r="C5337" t="s">
        <v>62082</v>
      </c>
      <c r="D5337" t="s">
        <v>47873</v>
      </c>
    </row>
    <row r="5338" spans="1:4" x14ac:dyDescent="0.25">
      <c r="A5338" t="s">
        <v>2729</v>
      </c>
      <c r="B5338" t="s">
        <v>2730</v>
      </c>
      <c r="C5338" t="s">
        <v>48552</v>
      </c>
      <c r="D5338" t="s">
        <v>47873</v>
      </c>
    </row>
    <row r="5339" spans="1:4" x14ac:dyDescent="0.25">
      <c r="A5339" t="s">
        <v>29177</v>
      </c>
      <c r="B5339" t="s">
        <v>29178</v>
      </c>
      <c r="C5339" t="s">
        <v>58172</v>
      </c>
      <c r="D5339" t="s">
        <v>47873</v>
      </c>
    </row>
    <row r="5340" spans="1:4" x14ac:dyDescent="0.25">
      <c r="A5340" t="s">
        <v>21945</v>
      </c>
      <c r="B5340" t="s">
        <v>21946</v>
      </c>
      <c r="C5340" t="s">
        <v>55541</v>
      </c>
      <c r="D5340" t="s">
        <v>47873</v>
      </c>
    </row>
    <row r="5341" spans="1:4" x14ac:dyDescent="0.25">
      <c r="A5341" t="s">
        <v>8099</v>
      </c>
      <c r="B5341" t="s">
        <v>8100</v>
      </c>
      <c r="C5341" t="s">
        <v>50512</v>
      </c>
      <c r="D5341" t="s">
        <v>47873</v>
      </c>
    </row>
    <row r="5342" spans="1:4" x14ac:dyDescent="0.25">
      <c r="A5342" t="s">
        <v>34857</v>
      </c>
      <c r="B5342" t="s">
        <v>34858</v>
      </c>
      <c r="C5342" t="s">
        <v>60282</v>
      </c>
      <c r="D5342" t="s">
        <v>47873</v>
      </c>
    </row>
    <row r="5343" spans="1:4" x14ac:dyDescent="0.25">
      <c r="A5343" t="s">
        <v>5691</v>
      </c>
      <c r="B5343" t="s">
        <v>5692</v>
      </c>
      <c r="C5343" t="s">
        <v>49630</v>
      </c>
      <c r="D5343" t="s">
        <v>47873</v>
      </c>
    </row>
    <row r="5344" spans="1:4" x14ac:dyDescent="0.25">
      <c r="A5344" t="s">
        <v>4096</v>
      </c>
      <c r="B5344" t="s">
        <v>4097</v>
      </c>
      <c r="C5344" t="s">
        <v>49060</v>
      </c>
      <c r="D5344" t="s">
        <v>47873</v>
      </c>
    </row>
    <row r="5345" spans="1:4" x14ac:dyDescent="0.25">
      <c r="A5345" t="s">
        <v>12400</v>
      </c>
      <c r="B5345" t="s">
        <v>12401</v>
      </c>
      <c r="C5345" t="s">
        <v>52050</v>
      </c>
      <c r="D5345" t="s">
        <v>47873</v>
      </c>
    </row>
    <row r="5346" spans="1:4" x14ac:dyDescent="0.25">
      <c r="A5346" t="s">
        <v>27774</v>
      </c>
      <c r="B5346" t="s">
        <v>27775</v>
      </c>
      <c r="C5346" t="s">
        <v>57664</v>
      </c>
      <c r="D5346" t="s">
        <v>47873</v>
      </c>
    </row>
    <row r="5347" spans="1:4" x14ac:dyDescent="0.25">
      <c r="A5347" t="s">
        <v>21067</v>
      </c>
      <c r="B5347" t="s">
        <v>21068</v>
      </c>
      <c r="C5347" t="s">
        <v>55226</v>
      </c>
      <c r="D5347" t="s">
        <v>47873</v>
      </c>
    </row>
    <row r="5348" spans="1:4" x14ac:dyDescent="0.25">
      <c r="A5348" t="s">
        <v>13251</v>
      </c>
      <c r="B5348" t="s">
        <v>13252</v>
      </c>
      <c r="C5348" t="s">
        <v>52386</v>
      </c>
      <c r="D5348" t="s">
        <v>47873</v>
      </c>
    </row>
    <row r="5349" spans="1:4" x14ac:dyDescent="0.25">
      <c r="A5349" t="s">
        <v>15475</v>
      </c>
      <c r="B5349" t="s">
        <v>15476</v>
      </c>
      <c r="C5349" t="s">
        <v>53222</v>
      </c>
      <c r="D5349" t="s">
        <v>47873</v>
      </c>
    </row>
    <row r="5350" spans="1:4" x14ac:dyDescent="0.25">
      <c r="A5350" t="s">
        <v>24865</v>
      </c>
      <c r="B5350" t="s">
        <v>24866</v>
      </c>
      <c r="C5350" t="s">
        <v>56620</v>
      </c>
      <c r="D5350" t="s">
        <v>47873</v>
      </c>
    </row>
    <row r="5351" spans="1:4" x14ac:dyDescent="0.25">
      <c r="A5351" t="s">
        <v>29990</v>
      </c>
      <c r="B5351" t="s">
        <v>29991</v>
      </c>
      <c r="C5351" t="s">
        <v>58454</v>
      </c>
      <c r="D5351" t="s">
        <v>47873</v>
      </c>
    </row>
    <row r="5352" spans="1:4" x14ac:dyDescent="0.25">
      <c r="A5352" t="s">
        <v>44953</v>
      </c>
      <c r="B5352" t="s">
        <v>44954</v>
      </c>
      <c r="C5352" t="s">
        <v>64343</v>
      </c>
      <c r="D5352" t="s">
        <v>47873</v>
      </c>
    </row>
    <row r="5353" spans="1:4" x14ac:dyDescent="0.25">
      <c r="A5353" t="s">
        <v>4751</v>
      </c>
      <c r="B5353" t="s">
        <v>4752</v>
      </c>
      <c r="C5353" t="s">
        <v>49306</v>
      </c>
      <c r="D5353" t="s">
        <v>47873</v>
      </c>
    </row>
    <row r="5354" spans="1:4" x14ac:dyDescent="0.25">
      <c r="A5354" t="s">
        <v>47152</v>
      </c>
      <c r="B5354" t="s">
        <v>47153</v>
      </c>
      <c r="C5354" t="s">
        <v>65108</v>
      </c>
      <c r="D5354" t="s">
        <v>47873</v>
      </c>
    </row>
    <row r="5355" spans="1:4" x14ac:dyDescent="0.25">
      <c r="A5355" t="s">
        <v>39077</v>
      </c>
      <c r="B5355" t="s">
        <v>39078</v>
      </c>
      <c r="C5355" t="s">
        <v>61980</v>
      </c>
      <c r="D5355" t="s">
        <v>47873</v>
      </c>
    </row>
    <row r="5356" spans="1:4" x14ac:dyDescent="0.25">
      <c r="A5356" t="s">
        <v>34482</v>
      </c>
      <c r="B5356" t="s">
        <v>34483</v>
      </c>
      <c r="C5356" t="s">
        <v>60138</v>
      </c>
      <c r="D5356" t="s">
        <v>47873</v>
      </c>
    </row>
    <row r="5357" spans="1:4" x14ac:dyDescent="0.25">
      <c r="A5357" t="s">
        <v>17442</v>
      </c>
      <c r="B5357" t="s">
        <v>17443</v>
      </c>
      <c r="C5357" t="s">
        <v>53944</v>
      </c>
      <c r="D5357" t="s">
        <v>47873</v>
      </c>
    </row>
    <row r="5358" spans="1:4" x14ac:dyDescent="0.25">
      <c r="A5358" t="s">
        <v>1745</v>
      </c>
      <c r="B5358" t="s">
        <v>1746</v>
      </c>
      <c r="C5358" t="s">
        <v>48213</v>
      </c>
      <c r="D5358" t="s">
        <v>47873</v>
      </c>
    </row>
    <row r="5359" spans="1:4" x14ac:dyDescent="0.25">
      <c r="A5359" t="s">
        <v>932</v>
      </c>
      <c r="B5359" t="s">
        <v>933</v>
      </c>
      <c r="C5359" t="s">
        <v>47930</v>
      </c>
      <c r="D5359" t="s">
        <v>47873</v>
      </c>
    </row>
    <row r="5360" spans="1:4" x14ac:dyDescent="0.25">
      <c r="A5360" t="s">
        <v>43154</v>
      </c>
      <c r="B5360" t="s">
        <v>43155</v>
      </c>
      <c r="C5360" t="s">
        <v>63714</v>
      </c>
      <c r="D5360" t="s">
        <v>47873</v>
      </c>
    </row>
    <row r="5361" spans="1:4" x14ac:dyDescent="0.25">
      <c r="A5361" t="s">
        <v>31731</v>
      </c>
      <c r="B5361" t="s">
        <v>31732</v>
      </c>
      <c r="C5361" t="s">
        <v>59091</v>
      </c>
      <c r="D5361" t="s">
        <v>47873</v>
      </c>
    </row>
    <row r="5362" spans="1:4" x14ac:dyDescent="0.25">
      <c r="A5362" t="s">
        <v>4597</v>
      </c>
      <c r="B5362" t="s">
        <v>4598</v>
      </c>
      <c r="C5362" t="s">
        <v>49249</v>
      </c>
      <c r="D5362" t="s">
        <v>47873</v>
      </c>
    </row>
    <row r="5363" spans="1:4" x14ac:dyDescent="0.25">
      <c r="A5363" t="s">
        <v>30048</v>
      </c>
      <c r="B5363" t="s">
        <v>30049</v>
      </c>
      <c r="C5363" t="s">
        <v>58477</v>
      </c>
      <c r="D5363" t="s">
        <v>47873</v>
      </c>
    </row>
    <row r="5364" spans="1:4" x14ac:dyDescent="0.25">
      <c r="A5364" t="s">
        <v>45722</v>
      </c>
      <c r="B5364" t="s">
        <v>45723</v>
      </c>
      <c r="C5364" t="s">
        <v>64607</v>
      </c>
      <c r="D5364" t="s">
        <v>47873</v>
      </c>
    </row>
    <row r="5365" spans="1:4" x14ac:dyDescent="0.25">
      <c r="A5365" t="s">
        <v>3709</v>
      </c>
      <c r="B5365" t="s">
        <v>3710</v>
      </c>
      <c r="C5365" t="s">
        <v>48902</v>
      </c>
      <c r="D5365" t="s">
        <v>47873</v>
      </c>
    </row>
    <row r="5366" spans="1:4" x14ac:dyDescent="0.25">
      <c r="A5366" t="s">
        <v>5984</v>
      </c>
      <c r="B5366" t="s">
        <v>5985</v>
      </c>
      <c r="C5366" t="s">
        <v>49745</v>
      </c>
      <c r="D5366" t="s">
        <v>47873</v>
      </c>
    </row>
    <row r="5367" spans="1:4" x14ac:dyDescent="0.25">
      <c r="A5367" t="s">
        <v>17710</v>
      </c>
      <c r="B5367" t="s">
        <v>17711</v>
      </c>
      <c r="C5367" t="s">
        <v>54043</v>
      </c>
      <c r="D5367" t="s">
        <v>47873</v>
      </c>
    </row>
    <row r="5368" spans="1:4" x14ac:dyDescent="0.25">
      <c r="A5368" t="s">
        <v>22142</v>
      </c>
      <c r="B5368" t="s">
        <v>22143</v>
      </c>
      <c r="C5368" t="s">
        <v>55612</v>
      </c>
      <c r="D5368" t="s">
        <v>47873</v>
      </c>
    </row>
    <row r="5369" spans="1:4" x14ac:dyDescent="0.25">
      <c r="A5369" t="s">
        <v>20652</v>
      </c>
      <c r="B5369" t="s">
        <v>20653</v>
      </c>
      <c r="C5369" t="s">
        <v>55069</v>
      </c>
      <c r="D5369" t="s">
        <v>47873</v>
      </c>
    </row>
    <row r="5370" spans="1:4" x14ac:dyDescent="0.25">
      <c r="A5370" t="s">
        <v>44541</v>
      </c>
      <c r="B5370" t="s">
        <v>44542</v>
      </c>
      <c r="C5370" t="s">
        <v>64189</v>
      </c>
      <c r="D5370" t="s">
        <v>47873</v>
      </c>
    </row>
    <row r="5371" spans="1:4" x14ac:dyDescent="0.25">
      <c r="A5371" t="s">
        <v>31772</v>
      </c>
      <c r="B5371" t="s">
        <v>31773</v>
      </c>
      <c r="C5371" t="s">
        <v>59103</v>
      </c>
      <c r="D5371" t="s">
        <v>47873</v>
      </c>
    </row>
    <row r="5372" spans="1:4" x14ac:dyDescent="0.25">
      <c r="A5372" t="s">
        <v>5092</v>
      </c>
      <c r="B5372" t="s">
        <v>5093</v>
      </c>
      <c r="C5372" t="s">
        <v>49431</v>
      </c>
      <c r="D5372" t="s">
        <v>47873</v>
      </c>
    </row>
    <row r="5373" spans="1:4" x14ac:dyDescent="0.25">
      <c r="A5373" t="s">
        <v>33091</v>
      </c>
      <c r="B5373" t="s">
        <v>33092</v>
      </c>
      <c r="C5373" t="s">
        <v>59601</v>
      </c>
      <c r="D5373" t="s">
        <v>47873</v>
      </c>
    </row>
    <row r="5374" spans="1:4" x14ac:dyDescent="0.25">
      <c r="A5374" t="s">
        <v>14591</v>
      </c>
      <c r="B5374" t="s">
        <v>14592</v>
      </c>
      <c r="C5374" t="s">
        <v>52907</v>
      </c>
      <c r="D5374" t="s">
        <v>47873</v>
      </c>
    </row>
    <row r="5375" spans="1:4" x14ac:dyDescent="0.25">
      <c r="A5375" t="s">
        <v>23599</v>
      </c>
      <c r="B5375" t="s">
        <v>23600</v>
      </c>
      <c r="C5375" t="s">
        <v>56149</v>
      </c>
      <c r="D5375" t="s">
        <v>47873</v>
      </c>
    </row>
    <row r="5376" spans="1:4" x14ac:dyDescent="0.25">
      <c r="A5376" t="s">
        <v>47219</v>
      </c>
      <c r="B5376" t="s">
        <v>47220</v>
      </c>
      <c r="C5376" t="s">
        <v>65133</v>
      </c>
      <c r="D5376" t="s">
        <v>47873</v>
      </c>
    </row>
    <row r="5377" spans="1:4" x14ac:dyDescent="0.25">
      <c r="A5377" t="s">
        <v>15658</v>
      </c>
      <c r="B5377" t="s">
        <v>15659</v>
      </c>
      <c r="C5377" t="s">
        <v>53291</v>
      </c>
      <c r="D5377" t="s">
        <v>47873</v>
      </c>
    </row>
    <row r="5378" spans="1:4" x14ac:dyDescent="0.25">
      <c r="A5378" t="s">
        <v>7340</v>
      </c>
      <c r="B5378" t="s">
        <v>7341</v>
      </c>
      <c r="C5378" t="s">
        <v>50227</v>
      </c>
      <c r="D5378" t="s">
        <v>47873</v>
      </c>
    </row>
    <row r="5379" spans="1:4" x14ac:dyDescent="0.25">
      <c r="A5379" t="s">
        <v>44140</v>
      </c>
      <c r="B5379" t="s">
        <v>44141</v>
      </c>
      <c r="C5379" t="s">
        <v>64048</v>
      </c>
      <c r="D5379" t="s">
        <v>47873</v>
      </c>
    </row>
    <row r="5380" spans="1:4" x14ac:dyDescent="0.25">
      <c r="A5380" t="s">
        <v>32563</v>
      </c>
      <c r="B5380" t="s">
        <v>32564</v>
      </c>
      <c r="C5380" t="s">
        <v>59401</v>
      </c>
      <c r="D5380" t="s">
        <v>47873</v>
      </c>
    </row>
    <row r="5381" spans="1:4" x14ac:dyDescent="0.25">
      <c r="A5381" t="s">
        <v>10720</v>
      </c>
      <c r="B5381" t="s">
        <v>10721</v>
      </c>
      <c r="C5381" t="s">
        <v>51430</v>
      </c>
      <c r="D5381" t="s">
        <v>47873</v>
      </c>
    </row>
    <row r="5382" spans="1:4" x14ac:dyDescent="0.25">
      <c r="A5382" t="s">
        <v>3260</v>
      </c>
      <c r="B5382" t="s">
        <v>3261</v>
      </c>
      <c r="C5382" t="s">
        <v>48740</v>
      </c>
      <c r="D5382" t="s">
        <v>47873</v>
      </c>
    </row>
    <row r="5383" spans="1:4" x14ac:dyDescent="0.25">
      <c r="A5383" t="s">
        <v>8001</v>
      </c>
      <c r="B5383" t="s">
        <v>8002</v>
      </c>
      <c r="C5383" t="s">
        <v>50482</v>
      </c>
      <c r="D5383" t="s">
        <v>47873</v>
      </c>
    </row>
    <row r="5384" spans="1:4" x14ac:dyDescent="0.25">
      <c r="A5384" t="s">
        <v>10637</v>
      </c>
      <c r="B5384" t="s">
        <v>10638</v>
      </c>
      <c r="C5384" t="s">
        <v>51398</v>
      </c>
      <c r="D5384" t="s">
        <v>47873</v>
      </c>
    </row>
    <row r="5385" spans="1:4" x14ac:dyDescent="0.25">
      <c r="A5385" t="s">
        <v>18950</v>
      </c>
      <c r="B5385" t="s">
        <v>18951</v>
      </c>
      <c r="C5385" t="s">
        <v>54494</v>
      </c>
      <c r="D5385" t="s">
        <v>47873</v>
      </c>
    </row>
    <row r="5386" spans="1:4" x14ac:dyDescent="0.25">
      <c r="A5386" t="s">
        <v>12826</v>
      </c>
      <c r="B5386" t="s">
        <v>12827</v>
      </c>
      <c r="C5386" t="s">
        <v>52215</v>
      </c>
      <c r="D5386" t="s">
        <v>47873</v>
      </c>
    </row>
    <row r="5387" spans="1:4" x14ac:dyDescent="0.25">
      <c r="A5387" t="s">
        <v>23523</v>
      </c>
      <c r="B5387" t="s">
        <v>23524</v>
      </c>
      <c r="C5387" t="s">
        <v>56119</v>
      </c>
      <c r="D5387" t="s">
        <v>47873</v>
      </c>
    </row>
    <row r="5388" spans="1:4" x14ac:dyDescent="0.25">
      <c r="A5388" t="s">
        <v>2378</v>
      </c>
      <c r="B5388" t="s">
        <v>2379</v>
      </c>
      <c r="C5388" t="s">
        <v>48429</v>
      </c>
      <c r="D5388" t="s">
        <v>47873</v>
      </c>
    </row>
    <row r="5389" spans="1:4" x14ac:dyDescent="0.25">
      <c r="A5389" t="s">
        <v>7989</v>
      </c>
      <c r="B5389" t="s">
        <v>7990</v>
      </c>
      <c r="C5389" t="s">
        <v>50477</v>
      </c>
      <c r="D5389" t="s">
        <v>47873</v>
      </c>
    </row>
    <row r="5390" spans="1:4" x14ac:dyDescent="0.25">
      <c r="A5390" t="s">
        <v>46538</v>
      </c>
      <c r="B5390" t="s">
        <v>46539</v>
      </c>
      <c r="C5390" t="s">
        <v>64893</v>
      </c>
      <c r="D5390" t="s">
        <v>47873</v>
      </c>
    </row>
    <row r="5391" spans="1:4" x14ac:dyDescent="0.25">
      <c r="A5391" t="s">
        <v>16519</v>
      </c>
      <c r="B5391" t="s">
        <v>16520</v>
      </c>
      <c r="C5391" t="s">
        <v>53608</v>
      </c>
      <c r="D5391" t="s">
        <v>47873</v>
      </c>
    </row>
    <row r="5392" spans="1:4" x14ac:dyDescent="0.25">
      <c r="A5392" t="s">
        <v>38450</v>
      </c>
      <c r="B5392" t="s">
        <v>38451</v>
      </c>
      <c r="C5392" t="s">
        <v>61692</v>
      </c>
      <c r="D5392" t="s">
        <v>47873</v>
      </c>
    </row>
    <row r="5393" spans="1:4" x14ac:dyDescent="0.25">
      <c r="A5393" t="s">
        <v>29293</v>
      </c>
      <c r="B5393" t="s">
        <v>29294</v>
      </c>
      <c r="C5393" t="s">
        <v>58213</v>
      </c>
      <c r="D5393" t="s">
        <v>47873</v>
      </c>
    </row>
    <row r="5394" spans="1:4" x14ac:dyDescent="0.25">
      <c r="A5394" t="s">
        <v>19573</v>
      </c>
      <c r="B5394" t="s">
        <v>19574</v>
      </c>
      <c r="C5394" t="s">
        <v>54704</v>
      </c>
      <c r="D5394" t="s">
        <v>47873</v>
      </c>
    </row>
    <row r="5395" spans="1:4" x14ac:dyDescent="0.25">
      <c r="A5395" t="s">
        <v>9165</v>
      </c>
      <c r="B5395" t="s">
        <v>9166</v>
      </c>
      <c r="C5395" t="s">
        <v>50877</v>
      </c>
      <c r="D5395" t="s">
        <v>47873</v>
      </c>
    </row>
    <row r="5396" spans="1:4" x14ac:dyDescent="0.25">
      <c r="A5396" t="s">
        <v>35857</v>
      </c>
      <c r="B5396" t="s">
        <v>35858</v>
      </c>
      <c r="C5396" t="s">
        <v>60665</v>
      </c>
      <c r="D5396" t="s">
        <v>47873</v>
      </c>
    </row>
    <row r="5397" spans="1:4" x14ac:dyDescent="0.25">
      <c r="A5397" t="s">
        <v>30718</v>
      </c>
      <c r="B5397" t="s">
        <v>30719</v>
      </c>
      <c r="C5397" t="s">
        <v>58720</v>
      </c>
      <c r="D5397" t="s">
        <v>47873</v>
      </c>
    </row>
    <row r="5398" spans="1:4" x14ac:dyDescent="0.25">
      <c r="A5398" t="s">
        <v>45407</v>
      </c>
      <c r="B5398" t="s">
        <v>45408</v>
      </c>
      <c r="C5398" t="s">
        <v>64495</v>
      </c>
      <c r="D5398" t="s">
        <v>47873</v>
      </c>
    </row>
    <row r="5399" spans="1:4" x14ac:dyDescent="0.25">
      <c r="A5399" t="s">
        <v>31148</v>
      </c>
      <c r="B5399" t="s">
        <v>31149</v>
      </c>
      <c r="C5399" t="s">
        <v>58880</v>
      </c>
      <c r="D5399" t="s">
        <v>47873</v>
      </c>
    </row>
    <row r="5400" spans="1:4" x14ac:dyDescent="0.25">
      <c r="A5400" t="s">
        <v>27971</v>
      </c>
      <c r="B5400" t="s">
        <v>27972</v>
      </c>
      <c r="C5400" t="s">
        <v>57741</v>
      </c>
      <c r="D5400" t="s">
        <v>47873</v>
      </c>
    </row>
    <row r="5401" spans="1:4" x14ac:dyDescent="0.25">
      <c r="A5401" t="s">
        <v>3126</v>
      </c>
      <c r="B5401" t="s">
        <v>3127</v>
      </c>
      <c r="C5401" t="s">
        <v>48694</v>
      </c>
      <c r="D5401" t="s">
        <v>47873</v>
      </c>
    </row>
    <row r="5402" spans="1:4" x14ac:dyDescent="0.25">
      <c r="A5402" t="s">
        <v>25138</v>
      </c>
      <c r="B5402" t="s">
        <v>25139</v>
      </c>
      <c r="C5402" t="s">
        <v>56722</v>
      </c>
      <c r="D5402" t="s">
        <v>47873</v>
      </c>
    </row>
    <row r="5403" spans="1:4" x14ac:dyDescent="0.25">
      <c r="A5403" t="s">
        <v>5070</v>
      </c>
      <c r="B5403" t="s">
        <v>5071</v>
      </c>
      <c r="C5403" t="s">
        <v>49421</v>
      </c>
      <c r="D5403" t="s">
        <v>47873</v>
      </c>
    </row>
    <row r="5404" spans="1:4" x14ac:dyDescent="0.25">
      <c r="A5404" t="s">
        <v>30395</v>
      </c>
      <c r="B5404" t="s">
        <v>30396</v>
      </c>
      <c r="C5404" t="s">
        <v>58600</v>
      </c>
      <c r="D5404" t="s">
        <v>47873</v>
      </c>
    </row>
    <row r="5405" spans="1:4" x14ac:dyDescent="0.25">
      <c r="A5405" t="s">
        <v>46119</v>
      </c>
      <c r="B5405" t="s">
        <v>46120</v>
      </c>
      <c r="C5405" t="s">
        <v>64749</v>
      </c>
      <c r="D5405" t="s">
        <v>47873</v>
      </c>
    </row>
    <row r="5406" spans="1:4" x14ac:dyDescent="0.25">
      <c r="A5406" t="s">
        <v>24595</v>
      </c>
      <c r="B5406" t="s">
        <v>24596</v>
      </c>
      <c r="C5406" t="s">
        <v>56518</v>
      </c>
      <c r="D5406" t="s">
        <v>47873</v>
      </c>
    </row>
    <row r="5407" spans="1:4" x14ac:dyDescent="0.25">
      <c r="A5407" t="s">
        <v>16365</v>
      </c>
      <c r="B5407" t="s">
        <v>16366</v>
      </c>
      <c r="C5407" t="s">
        <v>53546</v>
      </c>
      <c r="D5407" t="s">
        <v>47873</v>
      </c>
    </row>
    <row r="5408" spans="1:4" x14ac:dyDescent="0.25">
      <c r="A5408" t="s">
        <v>10443</v>
      </c>
      <c r="B5408" t="s">
        <v>10444</v>
      </c>
      <c r="C5408" t="s">
        <v>51334</v>
      </c>
      <c r="D5408" t="s">
        <v>47873</v>
      </c>
    </row>
    <row r="5409" spans="1:4" x14ac:dyDescent="0.25">
      <c r="A5409" t="s">
        <v>32072</v>
      </c>
      <c r="B5409" t="s">
        <v>32073</v>
      </c>
      <c r="C5409" t="s">
        <v>59212</v>
      </c>
      <c r="D5409" t="s">
        <v>47873</v>
      </c>
    </row>
    <row r="5410" spans="1:4" x14ac:dyDescent="0.25">
      <c r="A5410" t="s">
        <v>43465</v>
      </c>
      <c r="B5410" t="s">
        <v>43466</v>
      </c>
      <c r="C5410"/>
      <c r="D5410" t="s">
        <v>47880</v>
      </c>
    </row>
    <row r="5411" spans="1:4" x14ac:dyDescent="0.25">
      <c r="A5411" t="s">
        <v>29638</v>
      </c>
      <c r="B5411" t="s">
        <v>29639</v>
      </c>
      <c r="C5411" t="s">
        <v>58337</v>
      </c>
      <c r="D5411" t="s">
        <v>47873</v>
      </c>
    </row>
    <row r="5412" spans="1:4" x14ac:dyDescent="0.25">
      <c r="A5412" t="s">
        <v>23539</v>
      </c>
      <c r="B5412" t="s">
        <v>23540</v>
      </c>
      <c r="C5412" t="s">
        <v>56124</v>
      </c>
      <c r="D5412" t="s">
        <v>47873</v>
      </c>
    </row>
    <row r="5413" spans="1:4" x14ac:dyDescent="0.25">
      <c r="A5413" t="s">
        <v>2741</v>
      </c>
      <c r="B5413" t="s">
        <v>2742</v>
      </c>
      <c r="C5413" t="s">
        <v>48557</v>
      </c>
      <c r="D5413" t="s">
        <v>47873</v>
      </c>
    </row>
    <row r="5414" spans="1:4" x14ac:dyDescent="0.25">
      <c r="A5414" t="s">
        <v>7752</v>
      </c>
      <c r="B5414" t="s">
        <v>7753</v>
      </c>
      <c r="C5414" t="s">
        <v>50383</v>
      </c>
      <c r="D5414" t="s">
        <v>47873</v>
      </c>
    </row>
    <row r="5415" spans="1:4" x14ac:dyDescent="0.25">
      <c r="A5415" t="s">
        <v>39396</v>
      </c>
      <c r="B5415" t="s">
        <v>39397</v>
      </c>
      <c r="C5415" t="s">
        <v>62127</v>
      </c>
      <c r="D5415" t="s">
        <v>47873</v>
      </c>
    </row>
    <row r="5416" spans="1:4" x14ac:dyDescent="0.25">
      <c r="A5416" t="s">
        <v>21103</v>
      </c>
      <c r="B5416" t="s">
        <v>21104</v>
      </c>
      <c r="C5416" t="s">
        <v>55239</v>
      </c>
      <c r="D5416" t="s">
        <v>47873</v>
      </c>
    </row>
    <row r="5417" spans="1:4" x14ac:dyDescent="0.25">
      <c r="A5417" t="s">
        <v>37704</v>
      </c>
      <c r="B5417" t="s">
        <v>37705</v>
      </c>
      <c r="C5417" t="s">
        <v>61380</v>
      </c>
      <c r="D5417" t="s">
        <v>47873</v>
      </c>
    </row>
    <row r="5418" spans="1:4" x14ac:dyDescent="0.25">
      <c r="A5418" t="s">
        <v>16317</v>
      </c>
      <c r="B5418" t="s">
        <v>16318</v>
      </c>
      <c r="C5418" t="s">
        <v>53525</v>
      </c>
      <c r="D5418" t="s">
        <v>47873</v>
      </c>
    </row>
    <row r="5419" spans="1:4" x14ac:dyDescent="0.25">
      <c r="A5419" t="s">
        <v>30115</v>
      </c>
      <c r="B5419" t="s">
        <v>30116</v>
      </c>
      <c r="C5419" t="s">
        <v>58504</v>
      </c>
      <c r="D5419" t="s">
        <v>47873</v>
      </c>
    </row>
    <row r="5420" spans="1:4" x14ac:dyDescent="0.25">
      <c r="A5420" t="s">
        <v>31146</v>
      </c>
      <c r="B5420" t="s">
        <v>31147</v>
      </c>
      <c r="C5420" t="s">
        <v>58879</v>
      </c>
      <c r="D5420" t="s">
        <v>47873</v>
      </c>
    </row>
    <row r="5421" spans="1:4" x14ac:dyDescent="0.25">
      <c r="A5421" t="s">
        <v>6837</v>
      </c>
      <c r="B5421" t="s">
        <v>6838</v>
      </c>
      <c r="C5421" t="s">
        <v>50049</v>
      </c>
      <c r="D5421" t="s">
        <v>47873</v>
      </c>
    </row>
    <row r="5422" spans="1:4" x14ac:dyDescent="0.25">
      <c r="A5422" t="s">
        <v>36632</v>
      </c>
      <c r="B5422" t="s">
        <v>36633</v>
      </c>
      <c r="C5422" t="s">
        <v>60972</v>
      </c>
      <c r="D5422" t="s">
        <v>47873</v>
      </c>
    </row>
    <row r="5423" spans="1:4" x14ac:dyDescent="0.25">
      <c r="A5423" t="s">
        <v>40848</v>
      </c>
      <c r="B5423" t="s">
        <v>40849</v>
      </c>
      <c r="C5423" t="s">
        <v>62786</v>
      </c>
      <c r="D5423" t="s">
        <v>47873</v>
      </c>
    </row>
    <row r="5424" spans="1:4" x14ac:dyDescent="0.25">
      <c r="A5424" t="s">
        <v>2318</v>
      </c>
      <c r="B5424" t="s">
        <v>2319</v>
      </c>
      <c r="C5424" t="s">
        <v>48405</v>
      </c>
      <c r="D5424" t="s">
        <v>47873</v>
      </c>
    </row>
    <row r="5425" spans="1:4" x14ac:dyDescent="0.25">
      <c r="A5425" t="s">
        <v>33183</v>
      </c>
      <c r="B5425" t="s">
        <v>33184</v>
      </c>
      <c r="C5425" t="s">
        <v>59637</v>
      </c>
      <c r="D5425" t="s">
        <v>47873</v>
      </c>
    </row>
    <row r="5426" spans="1:4" x14ac:dyDescent="0.25">
      <c r="A5426" t="s">
        <v>9627</v>
      </c>
      <c r="B5426" t="s">
        <v>9628</v>
      </c>
      <c r="C5426" t="s">
        <v>51040</v>
      </c>
      <c r="D5426" t="s">
        <v>47873</v>
      </c>
    </row>
    <row r="5427" spans="1:4" x14ac:dyDescent="0.25">
      <c r="A5427" t="s">
        <v>47208</v>
      </c>
      <c r="B5427" t="s">
        <v>47209</v>
      </c>
      <c r="C5427" t="s">
        <v>65128</v>
      </c>
      <c r="D5427" t="s">
        <v>47873</v>
      </c>
    </row>
    <row r="5428" spans="1:4" x14ac:dyDescent="0.25">
      <c r="A5428" t="s">
        <v>47410</v>
      </c>
      <c r="B5428" t="s">
        <v>47411</v>
      </c>
      <c r="C5428" t="s">
        <v>65200</v>
      </c>
      <c r="D5428" t="s">
        <v>47873</v>
      </c>
    </row>
    <row r="5429" spans="1:4" x14ac:dyDescent="0.25">
      <c r="A5429" t="s">
        <v>30716</v>
      </c>
      <c r="B5429" t="s">
        <v>30717</v>
      </c>
      <c r="C5429" t="s">
        <v>58719</v>
      </c>
      <c r="D5429" t="s">
        <v>47873</v>
      </c>
    </row>
    <row r="5430" spans="1:4" x14ac:dyDescent="0.25">
      <c r="A5430" t="s">
        <v>29397</v>
      </c>
      <c r="B5430" t="s">
        <v>29398</v>
      </c>
      <c r="C5430" t="s">
        <v>58253</v>
      </c>
      <c r="D5430" t="s">
        <v>47873</v>
      </c>
    </row>
    <row r="5431" spans="1:4" x14ac:dyDescent="0.25">
      <c r="A5431" t="s">
        <v>47566</v>
      </c>
      <c r="B5431" t="s">
        <v>47567</v>
      </c>
      <c r="C5431" t="s">
        <v>65252</v>
      </c>
      <c r="D5431" t="s">
        <v>47873</v>
      </c>
    </row>
    <row r="5432" spans="1:4" x14ac:dyDescent="0.25">
      <c r="A5432" t="s">
        <v>27772</v>
      </c>
      <c r="B5432" t="s">
        <v>27773</v>
      </c>
      <c r="C5432" t="s">
        <v>57663</v>
      </c>
      <c r="D5432" t="s">
        <v>47873</v>
      </c>
    </row>
    <row r="5433" spans="1:4" x14ac:dyDescent="0.25">
      <c r="A5433" t="s">
        <v>42109</v>
      </c>
      <c r="B5433" t="s">
        <v>42110</v>
      </c>
      <c r="C5433" t="s">
        <v>63337</v>
      </c>
      <c r="D5433" t="s">
        <v>47880</v>
      </c>
    </row>
    <row r="5434" spans="1:4" x14ac:dyDescent="0.25">
      <c r="A5434" t="s">
        <v>41446</v>
      </c>
      <c r="B5434" t="s">
        <v>41447</v>
      </c>
      <c r="C5434" t="s">
        <v>63046</v>
      </c>
      <c r="D5434" t="s">
        <v>47873</v>
      </c>
    </row>
    <row r="5435" spans="1:4" x14ac:dyDescent="0.25">
      <c r="A5435" t="s">
        <v>7632</v>
      </c>
      <c r="B5435" t="s">
        <v>7633</v>
      </c>
      <c r="C5435" t="s">
        <v>50335</v>
      </c>
      <c r="D5435" t="s">
        <v>47873</v>
      </c>
    </row>
    <row r="5436" spans="1:4" x14ac:dyDescent="0.25">
      <c r="A5436" t="s">
        <v>43530</v>
      </c>
      <c r="B5436" t="s">
        <v>43531</v>
      </c>
      <c r="C5436" t="s">
        <v>63846</v>
      </c>
      <c r="D5436" t="s">
        <v>47873</v>
      </c>
    </row>
    <row r="5437" spans="1:4" x14ac:dyDescent="0.25">
      <c r="A5437" t="s">
        <v>32885</v>
      </c>
      <c r="B5437" t="s">
        <v>32886</v>
      </c>
      <c r="C5437" t="s">
        <v>59530</v>
      </c>
      <c r="D5437" t="s">
        <v>47873</v>
      </c>
    </row>
    <row r="5438" spans="1:4" x14ac:dyDescent="0.25">
      <c r="A5438" t="s">
        <v>30173</v>
      </c>
      <c r="B5438" t="s">
        <v>30174</v>
      </c>
      <c r="C5438" t="s">
        <v>58525</v>
      </c>
      <c r="D5438" t="s">
        <v>47873</v>
      </c>
    </row>
    <row r="5439" spans="1:4" x14ac:dyDescent="0.25">
      <c r="A5439" t="s">
        <v>30693</v>
      </c>
      <c r="B5439" t="s">
        <v>30174</v>
      </c>
      <c r="C5439"/>
      <c r="D5439" t="s">
        <v>47880</v>
      </c>
    </row>
    <row r="5440" spans="1:4" x14ac:dyDescent="0.25">
      <c r="A5440" t="s">
        <v>2226</v>
      </c>
      <c r="B5440" t="s">
        <v>2227</v>
      </c>
      <c r="C5440" t="s">
        <v>48374</v>
      </c>
      <c r="D5440" t="s">
        <v>47873</v>
      </c>
    </row>
    <row r="5441" spans="1:4" x14ac:dyDescent="0.25">
      <c r="A5441" t="s">
        <v>25142</v>
      </c>
      <c r="B5441" t="s">
        <v>25143</v>
      </c>
      <c r="C5441" t="s">
        <v>56724</v>
      </c>
      <c r="D5441" t="s">
        <v>47873</v>
      </c>
    </row>
    <row r="5442" spans="1:4" x14ac:dyDescent="0.25">
      <c r="A5442" t="s">
        <v>39577</v>
      </c>
      <c r="B5442" t="s">
        <v>39578</v>
      </c>
      <c r="C5442" t="s">
        <v>62211</v>
      </c>
      <c r="D5442" t="s">
        <v>47873</v>
      </c>
    </row>
    <row r="5443" spans="1:4" x14ac:dyDescent="0.25">
      <c r="A5443" t="s">
        <v>29969</v>
      </c>
      <c r="B5443" t="s">
        <v>29970</v>
      </c>
      <c r="C5443" t="s">
        <v>58448</v>
      </c>
      <c r="D5443" t="s">
        <v>47873</v>
      </c>
    </row>
    <row r="5444" spans="1:4" x14ac:dyDescent="0.25">
      <c r="A5444" t="s">
        <v>47368</v>
      </c>
      <c r="B5444" t="s">
        <v>47369</v>
      </c>
      <c r="C5444" t="s">
        <v>65187</v>
      </c>
      <c r="D5444" t="s">
        <v>47873</v>
      </c>
    </row>
    <row r="5445" spans="1:4" x14ac:dyDescent="0.25">
      <c r="A5445" t="s">
        <v>39001</v>
      </c>
      <c r="B5445" t="s">
        <v>39002</v>
      </c>
      <c r="C5445" t="s">
        <v>61949</v>
      </c>
      <c r="D5445" t="s">
        <v>47873</v>
      </c>
    </row>
    <row r="5446" spans="1:4" x14ac:dyDescent="0.25">
      <c r="A5446" t="s">
        <v>47352</v>
      </c>
      <c r="B5446" t="s">
        <v>39002</v>
      </c>
      <c r="C5446" t="s">
        <v>65180</v>
      </c>
      <c r="D5446" t="s">
        <v>47873</v>
      </c>
    </row>
    <row r="5447" spans="1:4" x14ac:dyDescent="0.25">
      <c r="A5447" t="s">
        <v>2277</v>
      </c>
      <c r="B5447" t="s">
        <v>2278</v>
      </c>
      <c r="C5447" t="s">
        <v>48390</v>
      </c>
      <c r="D5447" t="s">
        <v>47873</v>
      </c>
    </row>
    <row r="5448" spans="1:4" x14ac:dyDescent="0.25">
      <c r="A5448" t="s">
        <v>45385</v>
      </c>
      <c r="B5448" t="s">
        <v>45386</v>
      </c>
      <c r="C5448"/>
      <c r="D5448" t="s">
        <v>47880</v>
      </c>
    </row>
    <row r="5449" spans="1:4" x14ac:dyDescent="0.25">
      <c r="A5449" t="s">
        <v>30197</v>
      </c>
      <c r="B5449" t="s">
        <v>30198</v>
      </c>
      <c r="C5449"/>
      <c r="D5449" t="s">
        <v>47880</v>
      </c>
    </row>
    <row r="5450" spans="1:4" x14ac:dyDescent="0.25">
      <c r="A5450" t="s">
        <v>1581</v>
      </c>
      <c r="B5450" t="s">
        <v>1582</v>
      </c>
      <c r="C5450"/>
      <c r="D5450" t="s">
        <v>47880</v>
      </c>
    </row>
    <row r="5451" spans="1:4" x14ac:dyDescent="0.25">
      <c r="A5451" t="s">
        <v>5632</v>
      </c>
      <c r="B5451" t="s">
        <v>5633</v>
      </c>
      <c r="C5451" t="s">
        <v>49615</v>
      </c>
      <c r="D5451" t="s">
        <v>47873</v>
      </c>
    </row>
    <row r="5452" spans="1:4" x14ac:dyDescent="0.25">
      <c r="A5452" t="s">
        <v>11355</v>
      </c>
      <c r="B5452" t="s">
        <v>11356</v>
      </c>
      <c r="C5452"/>
      <c r="D5452" t="s">
        <v>47880</v>
      </c>
    </row>
    <row r="5453" spans="1:4" x14ac:dyDescent="0.25">
      <c r="A5453" t="s">
        <v>36174</v>
      </c>
      <c r="B5453" t="s">
        <v>36175</v>
      </c>
      <c r="C5453" t="s">
        <v>60785</v>
      </c>
      <c r="D5453" t="s">
        <v>47873</v>
      </c>
    </row>
    <row r="5454" spans="1:4" x14ac:dyDescent="0.25">
      <c r="A5454" t="s">
        <v>42470</v>
      </c>
      <c r="B5454" t="s">
        <v>42471</v>
      </c>
      <c r="C5454" t="s">
        <v>63474</v>
      </c>
      <c r="D5454" t="s">
        <v>47873</v>
      </c>
    </row>
    <row r="5455" spans="1:4" x14ac:dyDescent="0.25">
      <c r="A5455" t="s">
        <v>31663</v>
      </c>
      <c r="B5455" t="s">
        <v>31664</v>
      </c>
      <c r="C5455" t="s">
        <v>59062</v>
      </c>
      <c r="D5455" t="s">
        <v>47873</v>
      </c>
    </row>
    <row r="5456" spans="1:4" x14ac:dyDescent="0.25">
      <c r="A5456" t="s">
        <v>23789</v>
      </c>
      <c r="B5456" t="s">
        <v>23790</v>
      </c>
      <c r="C5456" t="s">
        <v>56227</v>
      </c>
      <c r="D5456" t="s">
        <v>47873</v>
      </c>
    </row>
    <row r="5457" spans="1:4" x14ac:dyDescent="0.25">
      <c r="A5457" t="s">
        <v>34433</v>
      </c>
      <c r="B5457" t="s">
        <v>34434</v>
      </c>
      <c r="C5457" t="s">
        <v>60120</v>
      </c>
      <c r="D5457" t="s">
        <v>47873</v>
      </c>
    </row>
    <row r="5458" spans="1:4" x14ac:dyDescent="0.25">
      <c r="A5458" t="s">
        <v>790</v>
      </c>
      <c r="B5458" t="s">
        <v>791</v>
      </c>
      <c r="C5458" t="s">
        <v>47884</v>
      </c>
      <c r="D5458" t="s">
        <v>47873</v>
      </c>
    </row>
    <row r="5459" spans="1:4" x14ac:dyDescent="0.25">
      <c r="A5459" t="s">
        <v>25307</v>
      </c>
      <c r="B5459" t="s">
        <v>25308</v>
      </c>
      <c r="C5459"/>
      <c r="D5459" t="s">
        <v>47880</v>
      </c>
    </row>
    <row r="5460" spans="1:4" x14ac:dyDescent="0.25">
      <c r="A5460" t="s">
        <v>16439</v>
      </c>
      <c r="B5460" t="s">
        <v>16440</v>
      </c>
      <c r="C5460" t="s">
        <v>53575</v>
      </c>
      <c r="D5460" t="s">
        <v>47873</v>
      </c>
    </row>
    <row r="5461" spans="1:4" x14ac:dyDescent="0.25">
      <c r="A5461" t="s">
        <v>43875</v>
      </c>
      <c r="B5461" t="s">
        <v>43876</v>
      </c>
      <c r="C5461" t="s">
        <v>63961</v>
      </c>
      <c r="D5461" t="s">
        <v>47873</v>
      </c>
    </row>
    <row r="5462" spans="1:4" x14ac:dyDescent="0.25">
      <c r="A5462" t="s">
        <v>43515</v>
      </c>
      <c r="B5462" t="s">
        <v>43516</v>
      </c>
      <c r="C5462" t="s">
        <v>63840</v>
      </c>
      <c r="D5462" t="s">
        <v>47873</v>
      </c>
    </row>
    <row r="5463" spans="1:4" x14ac:dyDescent="0.25">
      <c r="A5463" t="s">
        <v>34630</v>
      </c>
      <c r="B5463" t="s">
        <v>34631</v>
      </c>
      <c r="C5463" t="s">
        <v>60197</v>
      </c>
      <c r="D5463" t="s">
        <v>47873</v>
      </c>
    </row>
    <row r="5464" spans="1:4" x14ac:dyDescent="0.25">
      <c r="A5464" t="s">
        <v>39883</v>
      </c>
      <c r="B5464" t="s">
        <v>39884</v>
      </c>
      <c r="C5464"/>
      <c r="D5464" t="s">
        <v>47880</v>
      </c>
    </row>
    <row r="5465" spans="1:4" x14ac:dyDescent="0.25">
      <c r="A5465" t="s">
        <v>27122</v>
      </c>
      <c r="B5465" t="s">
        <v>27123</v>
      </c>
      <c r="C5465"/>
      <c r="D5465" t="s">
        <v>47880</v>
      </c>
    </row>
    <row r="5466" spans="1:4" x14ac:dyDescent="0.25">
      <c r="A5466" t="s">
        <v>16629</v>
      </c>
      <c r="B5466" t="s">
        <v>16630</v>
      </c>
      <c r="C5466"/>
      <c r="D5466" t="s">
        <v>47880</v>
      </c>
    </row>
    <row r="5467" spans="1:4" x14ac:dyDescent="0.25">
      <c r="A5467" t="s">
        <v>38736</v>
      </c>
      <c r="B5467" t="s">
        <v>38737</v>
      </c>
      <c r="C5467" t="s">
        <v>61823</v>
      </c>
      <c r="D5467" t="s">
        <v>47873</v>
      </c>
    </row>
    <row r="5468" spans="1:4" x14ac:dyDescent="0.25">
      <c r="A5468" t="s">
        <v>2653</v>
      </c>
      <c r="B5468" t="s">
        <v>2654</v>
      </c>
      <c r="C5468" t="s">
        <v>48522</v>
      </c>
      <c r="D5468" t="s">
        <v>47873</v>
      </c>
    </row>
    <row r="5469" spans="1:4" x14ac:dyDescent="0.25">
      <c r="A5469" t="s">
        <v>39921</v>
      </c>
      <c r="B5469" t="s">
        <v>39922</v>
      </c>
      <c r="C5469"/>
      <c r="D5469" t="s">
        <v>47880</v>
      </c>
    </row>
    <row r="5470" spans="1:4" x14ac:dyDescent="0.25">
      <c r="A5470" t="s">
        <v>12356</v>
      </c>
      <c r="B5470" t="s">
        <v>12357</v>
      </c>
      <c r="C5470" t="s">
        <v>52034</v>
      </c>
      <c r="D5470" t="s">
        <v>47873</v>
      </c>
    </row>
    <row r="5471" spans="1:4" x14ac:dyDescent="0.25">
      <c r="A5471" t="s">
        <v>6249</v>
      </c>
      <c r="B5471" t="s">
        <v>6250</v>
      </c>
      <c r="C5471"/>
      <c r="D5471" t="s">
        <v>47880</v>
      </c>
    </row>
    <row r="5472" spans="1:4" x14ac:dyDescent="0.25">
      <c r="A5472" t="s">
        <v>6965</v>
      </c>
      <c r="B5472" t="s">
        <v>6966</v>
      </c>
      <c r="C5472" t="s">
        <v>50093</v>
      </c>
      <c r="D5472" t="s">
        <v>47873</v>
      </c>
    </row>
    <row r="5473" spans="1:4" x14ac:dyDescent="0.25">
      <c r="A5473" t="s">
        <v>44221</v>
      </c>
      <c r="B5473" t="s">
        <v>44222</v>
      </c>
      <c r="C5473" t="s">
        <v>64077</v>
      </c>
      <c r="D5473" t="s">
        <v>47873</v>
      </c>
    </row>
    <row r="5474" spans="1:4" x14ac:dyDescent="0.25">
      <c r="A5474" t="s">
        <v>43226</v>
      </c>
      <c r="B5474" t="s">
        <v>43227</v>
      </c>
      <c r="C5474" t="s">
        <v>63742</v>
      </c>
      <c r="D5474" t="s">
        <v>47873</v>
      </c>
    </row>
    <row r="5475" spans="1:4" x14ac:dyDescent="0.25">
      <c r="A5475" t="s">
        <v>20409</v>
      </c>
      <c r="B5475" t="s">
        <v>20410</v>
      </c>
      <c r="C5475" t="s">
        <v>54997</v>
      </c>
      <c r="D5475" t="s">
        <v>47873</v>
      </c>
    </row>
    <row r="5476" spans="1:4" x14ac:dyDescent="0.25">
      <c r="A5476" t="s">
        <v>9089</v>
      </c>
      <c r="B5476" t="s">
        <v>9090</v>
      </c>
      <c r="C5476" t="s">
        <v>50850</v>
      </c>
      <c r="D5476" t="s">
        <v>47873</v>
      </c>
    </row>
    <row r="5477" spans="1:4" x14ac:dyDescent="0.25">
      <c r="A5477" t="s">
        <v>3693</v>
      </c>
      <c r="B5477" t="s">
        <v>3694</v>
      </c>
      <c r="C5477" t="s">
        <v>48897</v>
      </c>
      <c r="D5477" t="s">
        <v>47873</v>
      </c>
    </row>
    <row r="5478" spans="1:4" x14ac:dyDescent="0.25">
      <c r="A5478" t="s">
        <v>5141</v>
      </c>
      <c r="B5478" t="s">
        <v>5142</v>
      </c>
      <c r="C5478" t="s">
        <v>49450</v>
      </c>
      <c r="D5478" t="s">
        <v>47873</v>
      </c>
    </row>
    <row r="5479" spans="1:4" x14ac:dyDescent="0.25">
      <c r="A5479" t="s">
        <v>21407</v>
      </c>
      <c r="B5479" t="s">
        <v>21408</v>
      </c>
      <c r="C5479" t="s">
        <v>55352</v>
      </c>
      <c r="D5479" t="s">
        <v>47873</v>
      </c>
    </row>
    <row r="5480" spans="1:4" x14ac:dyDescent="0.25">
      <c r="A5480" t="s">
        <v>7144</v>
      </c>
      <c r="B5480" t="s">
        <v>7145</v>
      </c>
      <c r="C5480" t="s">
        <v>50155</v>
      </c>
      <c r="D5480" t="s">
        <v>47873</v>
      </c>
    </row>
    <row r="5481" spans="1:4" x14ac:dyDescent="0.25">
      <c r="A5481" t="s">
        <v>8256</v>
      </c>
      <c r="B5481" t="s">
        <v>8257</v>
      </c>
      <c r="C5481" t="s">
        <v>50572</v>
      </c>
      <c r="D5481" t="s">
        <v>47873</v>
      </c>
    </row>
    <row r="5482" spans="1:4" x14ac:dyDescent="0.25">
      <c r="A5482" t="s">
        <v>25919</v>
      </c>
      <c r="B5482" t="s">
        <v>25920</v>
      </c>
      <c r="C5482"/>
      <c r="D5482" t="s">
        <v>47880</v>
      </c>
    </row>
    <row r="5483" spans="1:4" x14ac:dyDescent="0.25">
      <c r="A5483" t="s">
        <v>45914</v>
      </c>
      <c r="B5483" t="s">
        <v>45915</v>
      </c>
      <c r="C5483" t="s">
        <v>64674</v>
      </c>
      <c r="D5483" t="s">
        <v>47873</v>
      </c>
    </row>
    <row r="5484" spans="1:4" x14ac:dyDescent="0.25">
      <c r="A5484" t="s">
        <v>23397</v>
      </c>
      <c r="B5484" t="s">
        <v>23398</v>
      </c>
      <c r="C5484" t="s">
        <v>56071</v>
      </c>
      <c r="D5484" t="s">
        <v>47873</v>
      </c>
    </row>
    <row r="5485" spans="1:4" x14ac:dyDescent="0.25">
      <c r="A5485" t="s">
        <v>29881</v>
      </c>
      <c r="B5485" t="s">
        <v>29882</v>
      </c>
      <c r="C5485" t="s">
        <v>58419</v>
      </c>
      <c r="D5485" t="s">
        <v>47873</v>
      </c>
    </row>
    <row r="5486" spans="1:4" x14ac:dyDescent="0.25">
      <c r="A5486" t="s">
        <v>12700</v>
      </c>
      <c r="B5486" t="s">
        <v>12701</v>
      </c>
      <c r="C5486" t="s">
        <v>52165</v>
      </c>
      <c r="D5486" t="s">
        <v>47873</v>
      </c>
    </row>
    <row r="5487" spans="1:4" x14ac:dyDescent="0.25">
      <c r="A5487" t="s">
        <v>46542</v>
      </c>
      <c r="B5487" t="s">
        <v>46543</v>
      </c>
      <c r="C5487" t="s">
        <v>64895</v>
      </c>
      <c r="D5487" t="s">
        <v>47873</v>
      </c>
    </row>
    <row r="5488" spans="1:4" x14ac:dyDescent="0.25">
      <c r="A5488" t="s">
        <v>41954</v>
      </c>
      <c r="B5488" t="s">
        <v>41955</v>
      </c>
      <c r="C5488" t="s">
        <v>63282</v>
      </c>
      <c r="D5488" t="s">
        <v>47873</v>
      </c>
    </row>
    <row r="5489" spans="1:4" x14ac:dyDescent="0.25">
      <c r="A5489" t="s">
        <v>27855</v>
      </c>
      <c r="B5489" t="s">
        <v>27856</v>
      </c>
      <c r="C5489" t="s">
        <v>57696</v>
      </c>
      <c r="D5489" t="s">
        <v>47873</v>
      </c>
    </row>
    <row r="5490" spans="1:4" x14ac:dyDescent="0.25">
      <c r="A5490" t="s">
        <v>10758</v>
      </c>
      <c r="B5490" t="s">
        <v>10759</v>
      </c>
      <c r="C5490" t="s">
        <v>51441</v>
      </c>
      <c r="D5490" t="s">
        <v>47873</v>
      </c>
    </row>
    <row r="5491" spans="1:4" x14ac:dyDescent="0.25">
      <c r="A5491" t="s">
        <v>17200</v>
      </c>
      <c r="B5491" t="s">
        <v>17201</v>
      </c>
      <c r="C5491" t="s">
        <v>53858</v>
      </c>
      <c r="D5491" t="s">
        <v>47873</v>
      </c>
    </row>
    <row r="5492" spans="1:4" x14ac:dyDescent="0.25">
      <c r="A5492" t="s">
        <v>43136</v>
      </c>
      <c r="B5492" t="s">
        <v>43137</v>
      </c>
      <c r="C5492" t="s">
        <v>63707</v>
      </c>
      <c r="D5492" t="s">
        <v>47873</v>
      </c>
    </row>
    <row r="5493" spans="1:4" x14ac:dyDescent="0.25">
      <c r="A5493" t="s">
        <v>17643</v>
      </c>
      <c r="B5493" t="s">
        <v>17644</v>
      </c>
      <c r="C5493"/>
      <c r="D5493" t="s">
        <v>47880</v>
      </c>
    </row>
    <row r="5494" spans="1:4" x14ac:dyDescent="0.25">
      <c r="A5494" t="s">
        <v>34486</v>
      </c>
      <c r="B5494" t="s">
        <v>34487</v>
      </c>
      <c r="C5494" t="s">
        <v>60139</v>
      </c>
      <c r="D5494" t="s">
        <v>47873</v>
      </c>
    </row>
    <row r="5495" spans="1:4" x14ac:dyDescent="0.25">
      <c r="A5495" t="s">
        <v>1867</v>
      </c>
      <c r="B5495" t="s">
        <v>1868</v>
      </c>
      <c r="C5495" t="s">
        <v>48254</v>
      </c>
      <c r="D5495" t="s">
        <v>47873</v>
      </c>
    </row>
    <row r="5496" spans="1:4" x14ac:dyDescent="0.25">
      <c r="A5496" t="s">
        <v>4627</v>
      </c>
      <c r="B5496" t="s">
        <v>4628</v>
      </c>
      <c r="C5496" t="s">
        <v>49259</v>
      </c>
      <c r="D5496" t="s">
        <v>47873</v>
      </c>
    </row>
    <row r="5497" spans="1:4" x14ac:dyDescent="0.25">
      <c r="A5497" t="s">
        <v>1761</v>
      </c>
      <c r="B5497" t="s">
        <v>1762</v>
      </c>
      <c r="C5497"/>
      <c r="D5497" t="s">
        <v>47880</v>
      </c>
    </row>
    <row r="5498" spans="1:4" x14ac:dyDescent="0.25">
      <c r="A5498" t="s">
        <v>17820</v>
      </c>
      <c r="B5498" t="s">
        <v>17821</v>
      </c>
      <c r="C5498"/>
      <c r="D5498" t="s">
        <v>47880</v>
      </c>
    </row>
    <row r="5499" spans="1:4" x14ac:dyDescent="0.25">
      <c r="A5499" t="s">
        <v>32162</v>
      </c>
      <c r="B5499" t="s">
        <v>32163</v>
      </c>
      <c r="C5499" t="s">
        <v>59250</v>
      </c>
      <c r="D5499" t="s">
        <v>47873</v>
      </c>
    </row>
    <row r="5500" spans="1:4" x14ac:dyDescent="0.25">
      <c r="A5500" t="s">
        <v>18059</v>
      </c>
      <c r="B5500" t="s">
        <v>18060</v>
      </c>
      <c r="C5500"/>
      <c r="D5500" t="s">
        <v>47880</v>
      </c>
    </row>
    <row r="5501" spans="1:4" x14ac:dyDescent="0.25">
      <c r="A5501" t="s">
        <v>36662</v>
      </c>
      <c r="B5501" t="s">
        <v>36663</v>
      </c>
      <c r="C5501" t="s">
        <v>60985</v>
      </c>
      <c r="D5501" t="s">
        <v>47873</v>
      </c>
    </row>
    <row r="5502" spans="1:4" x14ac:dyDescent="0.25">
      <c r="A5502" t="s">
        <v>23667</v>
      </c>
      <c r="B5502" t="s">
        <v>23668</v>
      </c>
      <c r="C5502" t="s">
        <v>56176</v>
      </c>
      <c r="D5502" t="s">
        <v>47873</v>
      </c>
    </row>
    <row r="5503" spans="1:4" x14ac:dyDescent="0.25">
      <c r="A5503" t="s">
        <v>18639</v>
      </c>
      <c r="B5503" t="s">
        <v>18640</v>
      </c>
      <c r="C5503"/>
      <c r="D5503" t="s">
        <v>47880</v>
      </c>
    </row>
    <row r="5504" spans="1:4" x14ac:dyDescent="0.25">
      <c r="A5504" t="s">
        <v>14948</v>
      </c>
      <c r="B5504" t="s">
        <v>14949</v>
      </c>
      <c r="C5504"/>
      <c r="D5504" t="s">
        <v>47880</v>
      </c>
    </row>
    <row r="5505" spans="1:4" x14ac:dyDescent="0.25">
      <c r="A5505" t="s">
        <v>35091</v>
      </c>
      <c r="B5505" t="s">
        <v>35092</v>
      </c>
      <c r="C5505"/>
      <c r="D5505" t="s">
        <v>47880</v>
      </c>
    </row>
    <row r="5506" spans="1:4" x14ac:dyDescent="0.25">
      <c r="A5506" t="s">
        <v>5165</v>
      </c>
      <c r="B5506" t="s">
        <v>5166</v>
      </c>
      <c r="C5506" t="s">
        <v>49458</v>
      </c>
      <c r="D5506" t="s">
        <v>47873</v>
      </c>
    </row>
    <row r="5507" spans="1:4" x14ac:dyDescent="0.25">
      <c r="A5507" t="s">
        <v>41940</v>
      </c>
      <c r="B5507" t="s">
        <v>41941</v>
      </c>
      <c r="C5507" t="s">
        <v>63278</v>
      </c>
      <c r="D5507" t="s">
        <v>47873</v>
      </c>
    </row>
    <row r="5508" spans="1:4" x14ac:dyDescent="0.25">
      <c r="A5508" t="s">
        <v>44683</v>
      </c>
      <c r="B5508" t="s">
        <v>44684</v>
      </c>
      <c r="C5508"/>
      <c r="D5508" t="s">
        <v>47880</v>
      </c>
    </row>
    <row r="5509" spans="1:4" x14ac:dyDescent="0.25">
      <c r="A5509" t="s">
        <v>4228</v>
      </c>
      <c r="B5509" t="s">
        <v>4229</v>
      </c>
      <c r="C5509"/>
      <c r="D5509" t="s">
        <v>47880</v>
      </c>
    </row>
    <row r="5510" spans="1:4" x14ac:dyDescent="0.25">
      <c r="A5510" t="s">
        <v>5167</v>
      </c>
      <c r="B5510" t="s">
        <v>4229</v>
      </c>
      <c r="C5510"/>
      <c r="D5510" t="s">
        <v>47880</v>
      </c>
    </row>
    <row r="5511" spans="1:4" x14ac:dyDescent="0.25">
      <c r="A5511" t="s">
        <v>24190</v>
      </c>
      <c r="B5511" t="s">
        <v>24191</v>
      </c>
      <c r="C5511" t="s">
        <v>56370</v>
      </c>
      <c r="D5511" t="s">
        <v>47873</v>
      </c>
    </row>
    <row r="5512" spans="1:4" x14ac:dyDescent="0.25">
      <c r="A5512" t="s">
        <v>14621</v>
      </c>
      <c r="B5512" t="s">
        <v>14622</v>
      </c>
      <c r="C5512"/>
      <c r="D5512" t="s">
        <v>47880</v>
      </c>
    </row>
    <row r="5513" spans="1:4" x14ac:dyDescent="0.25">
      <c r="A5513" t="s">
        <v>11811</v>
      </c>
      <c r="B5513" t="s">
        <v>11812</v>
      </c>
      <c r="C5513"/>
      <c r="D5513" t="s">
        <v>47880</v>
      </c>
    </row>
    <row r="5514" spans="1:4" x14ac:dyDescent="0.25">
      <c r="A5514" t="s">
        <v>6066</v>
      </c>
      <c r="B5514" t="s">
        <v>6067</v>
      </c>
      <c r="C5514"/>
      <c r="D5514" t="s">
        <v>47880</v>
      </c>
    </row>
    <row r="5515" spans="1:4" x14ac:dyDescent="0.25">
      <c r="A5515" t="s">
        <v>5888</v>
      </c>
      <c r="B5515" t="s">
        <v>5889</v>
      </c>
      <c r="C5515"/>
      <c r="D5515" t="s">
        <v>47880</v>
      </c>
    </row>
    <row r="5516" spans="1:4" x14ac:dyDescent="0.25">
      <c r="A5516" t="s">
        <v>19042</v>
      </c>
      <c r="B5516" t="s">
        <v>19043</v>
      </c>
      <c r="C5516"/>
      <c r="D5516" t="s">
        <v>47880</v>
      </c>
    </row>
    <row r="5517" spans="1:4" x14ac:dyDescent="0.25">
      <c r="A5517" t="s">
        <v>37034</v>
      </c>
      <c r="B5517" t="s">
        <v>37035</v>
      </c>
      <c r="C5517"/>
      <c r="D5517" t="s">
        <v>47880</v>
      </c>
    </row>
    <row r="5518" spans="1:4" x14ac:dyDescent="0.25">
      <c r="A5518" t="s">
        <v>34957</v>
      </c>
      <c r="B5518" t="s">
        <v>34958</v>
      </c>
      <c r="C5518"/>
      <c r="D5518" t="s">
        <v>47880</v>
      </c>
    </row>
    <row r="5519" spans="1:4" x14ac:dyDescent="0.25">
      <c r="A5519" t="s">
        <v>43885</v>
      </c>
      <c r="B5519" t="s">
        <v>43886</v>
      </c>
      <c r="C5519"/>
      <c r="D5519" t="s">
        <v>47880</v>
      </c>
    </row>
    <row r="5520" spans="1:4" x14ac:dyDescent="0.25">
      <c r="A5520" t="s">
        <v>32148</v>
      </c>
      <c r="B5520" t="s">
        <v>32149</v>
      </c>
      <c r="C5520" t="s">
        <v>59246</v>
      </c>
      <c r="D5520" t="s">
        <v>47873</v>
      </c>
    </row>
    <row r="5521" spans="1:4" x14ac:dyDescent="0.25">
      <c r="A5521" t="s">
        <v>27460</v>
      </c>
      <c r="B5521" t="s">
        <v>27461</v>
      </c>
      <c r="C5521" t="s">
        <v>57558</v>
      </c>
      <c r="D5521" t="s">
        <v>47873</v>
      </c>
    </row>
    <row r="5522" spans="1:4" x14ac:dyDescent="0.25">
      <c r="A5522" t="s">
        <v>29556</v>
      </c>
      <c r="B5522" t="s">
        <v>29557</v>
      </c>
      <c r="C5522"/>
      <c r="D5522" t="s">
        <v>47880</v>
      </c>
    </row>
    <row r="5523" spans="1:4" x14ac:dyDescent="0.25">
      <c r="A5523" t="s">
        <v>36991</v>
      </c>
      <c r="B5523" t="s">
        <v>29557</v>
      </c>
      <c r="C5523"/>
      <c r="D5523" t="s">
        <v>47880</v>
      </c>
    </row>
    <row r="5524" spans="1:4" x14ac:dyDescent="0.25">
      <c r="A5524" t="s">
        <v>12794</v>
      </c>
      <c r="B5524" t="s">
        <v>12795</v>
      </c>
      <c r="C5524" t="s">
        <v>52201</v>
      </c>
      <c r="D5524" t="s">
        <v>47873</v>
      </c>
    </row>
    <row r="5525" spans="1:4" x14ac:dyDescent="0.25">
      <c r="A5525" t="s">
        <v>5541</v>
      </c>
      <c r="B5525" t="s">
        <v>5542</v>
      </c>
      <c r="C5525"/>
      <c r="D5525" t="s">
        <v>47880</v>
      </c>
    </row>
    <row r="5526" spans="1:4" x14ac:dyDescent="0.25">
      <c r="A5526" t="s">
        <v>7368</v>
      </c>
      <c r="B5526" t="s">
        <v>7369</v>
      </c>
      <c r="C5526"/>
      <c r="D5526" t="s">
        <v>47880</v>
      </c>
    </row>
    <row r="5527" spans="1:4" x14ac:dyDescent="0.25">
      <c r="A5527" t="s">
        <v>34670</v>
      </c>
      <c r="B5527" t="s">
        <v>34671</v>
      </c>
      <c r="C5527" t="s">
        <v>60215</v>
      </c>
      <c r="D5527" t="s">
        <v>47873</v>
      </c>
    </row>
    <row r="5528" spans="1:4" x14ac:dyDescent="0.25">
      <c r="A5528" t="s">
        <v>6208</v>
      </c>
      <c r="B5528" t="s">
        <v>6209</v>
      </c>
      <c r="C5528"/>
      <c r="D5528" t="s">
        <v>47880</v>
      </c>
    </row>
    <row r="5529" spans="1:4" x14ac:dyDescent="0.25">
      <c r="A5529" t="s">
        <v>46534</v>
      </c>
      <c r="B5529" t="s">
        <v>46535</v>
      </c>
      <c r="C5529"/>
      <c r="D5529" t="s">
        <v>47880</v>
      </c>
    </row>
    <row r="5530" spans="1:4" x14ac:dyDescent="0.25">
      <c r="A5530" t="s">
        <v>32208</v>
      </c>
      <c r="B5530" t="s">
        <v>32209</v>
      </c>
      <c r="C5530" t="s">
        <v>59265</v>
      </c>
      <c r="D5530" t="s">
        <v>47873</v>
      </c>
    </row>
    <row r="5531" spans="1:4" x14ac:dyDescent="0.25">
      <c r="A5531" t="s">
        <v>30878</v>
      </c>
      <c r="B5531" t="s">
        <v>30879</v>
      </c>
      <c r="C5531"/>
      <c r="D5531" t="s">
        <v>47880</v>
      </c>
    </row>
    <row r="5532" spans="1:4" x14ac:dyDescent="0.25">
      <c r="A5532" t="s">
        <v>20364</v>
      </c>
      <c r="B5532" t="s">
        <v>20365</v>
      </c>
      <c r="C5532"/>
      <c r="D5532" t="s">
        <v>47880</v>
      </c>
    </row>
    <row r="5533" spans="1:4" x14ac:dyDescent="0.25">
      <c r="A5533" t="s">
        <v>29917</v>
      </c>
      <c r="B5533" t="s">
        <v>29918</v>
      </c>
      <c r="C5533" t="s">
        <v>58430</v>
      </c>
      <c r="D5533" t="s">
        <v>47873</v>
      </c>
    </row>
    <row r="5534" spans="1:4" x14ac:dyDescent="0.25">
      <c r="A5534" t="s">
        <v>4832</v>
      </c>
      <c r="B5534" t="s">
        <v>4833</v>
      </c>
      <c r="C5534" t="s">
        <v>49333</v>
      </c>
      <c r="D5534" t="s">
        <v>47873</v>
      </c>
    </row>
    <row r="5535" spans="1:4" x14ac:dyDescent="0.25">
      <c r="A5535" t="s">
        <v>37293</v>
      </c>
      <c r="B5535" t="s">
        <v>37294</v>
      </c>
      <c r="C5535" t="s">
        <v>61229</v>
      </c>
      <c r="D5535" t="s">
        <v>47873</v>
      </c>
    </row>
    <row r="5536" spans="1:4" x14ac:dyDescent="0.25">
      <c r="A5536" t="s">
        <v>9442</v>
      </c>
      <c r="B5536" t="s">
        <v>9443</v>
      </c>
      <c r="C5536" t="s">
        <v>50975</v>
      </c>
      <c r="D5536" t="s">
        <v>47873</v>
      </c>
    </row>
    <row r="5537" spans="1:4" x14ac:dyDescent="0.25">
      <c r="A5537" t="s">
        <v>46889</v>
      </c>
      <c r="B5537" t="s">
        <v>46890</v>
      </c>
      <c r="C5537" t="s">
        <v>65013</v>
      </c>
      <c r="D5537" t="s">
        <v>47873</v>
      </c>
    </row>
    <row r="5538" spans="1:4" x14ac:dyDescent="0.25">
      <c r="A5538" t="s">
        <v>11318</v>
      </c>
      <c r="B5538" t="s">
        <v>11319</v>
      </c>
      <c r="C5538" t="s">
        <v>51648</v>
      </c>
      <c r="D5538" t="s">
        <v>47873</v>
      </c>
    </row>
    <row r="5539" spans="1:4" x14ac:dyDescent="0.25">
      <c r="A5539" t="s">
        <v>23227</v>
      </c>
      <c r="B5539" t="s">
        <v>23228</v>
      </c>
      <c r="C5539"/>
      <c r="D5539" t="s">
        <v>47880</v>
      </c>
    </row>
    <row r="5540" spans="1:4" x14ac:dyDescent="0.25">
      <c r="A5540" t="s">
        <v>24839</v>
      </c>
      <c r="B5540" t="s">
        <v>24840</v>
      </c>
      <c r="C5540" t="s">
        <v>56611</v>
      </c>
      <c r="D5540" t="s">
        <v>47873</v>
      </c>
    </row>
    <row r="5541" spans="1:4" x14ac:dyDescent="0.25">
      <c r="A5541" t="s">
        <v>10726</v>
      </c>
      <c r="B5541" t="s">
        <v>10727</v>
      </c>
      <c r="C5541"/>
      <c r="D5541" t="s">
        <v>47880</v>
      </c>
    </row>
    <row r="5542" spans="1:4" x14ac:dyDescent="0.25">
      <c r="A5542" t="s">
        <v>1304</v>
      </c>
      <c r="B5542" t="s">
        <v>1305</v>
      </c>
      <c r="C5542" t="s">
        <v>48060</v>
      </c>
      <c r="D5542" t="s">
        <v>47873</v>
      </c>
    </row>
    <row r="5543" spans="1:4" x14ac:dyDescent="0.25">
      <c r="A5543" t="s">
        <v>5287</v>
      </c>
      <c r="B5543" t="s">
        <v>5288</v>
      </c>
      <c r="C5543"/>
      <c r="D5543" t="s">
        <v>47880</v>
      </c>
    </row>
    <row r="5544" spans="1:4" x14ac:dyDescent="0.25">
      <c r="A5544" t="s">
        <v>10525</v>
      </c>
      <c r="B5544" t="s">
        <v>5288</v>
      </c>
      <c r="C5544"/>
      <c r="D5544" t="s">
        <v>47880</v>
      </c>
    </row>
    <row r="5545" spans="1:4" x14ac:dyDescent="0.25">
      <c r="A5545" t="s">
        <v>12699</v>
      </c>
      <c r="B5545" t="s">
        <v>5288</v>
      </c>
      <c r="C5545"/>
      <c r="D5545" t="s">
        <v>47880</v>
      </c>
    </row>
    <row r="5546" spans="1:4" x14ac:dyDescent="0.25">
      <c r="A5546" t="s">
        <v>25443</v>
      </c>
      <c r="B5546" t="s">
        <v>5288</v>
      </c>
      <c r="C5546"/>
      <c r="D5546" t="s">
        <v>47880</v>
      </c>
    </row>
    <row r="5547" spans="1:4" x14ac:dyDescent="0.25">
      <c r="A5547" t="s">
        <v>42073</v>
      </c>
      <c r="B5547" t="s">
        <v>5288</v>
      </c>
      <c r="C5547"/>
      <c r="D5547" t="s">
        <v>47880</v>
      </c>
    </row>
    <row r="5548" spans="1:4" x14ac:dyDescent="0.25">
      <c r="A5548" t="s">
        <v>35011</v>
      </c>
      <c r="B5548" t="s">
        <v>35012</v>
      </c>
      <c r="C5548"/>
      <c r="D5548" t="s">
        <v>47880</v>
      </c>
    </row>
    <row r="5549" spans="1:4" x14ac:dyDescent="0.25">
      <c r="A5549" t="s">
        <v>4437</v>
      </c>
      <c r="B5549" t="s">
        <v>4438</v>
      </c>
      <c r="C5549"/>
      <c r="D5549" t="s">
        <v>47880</v>
      </c>
    </row>
    <row r="5550" spans="1:4" x14ac:dyDescent="0.25">
      <c r="A5550" t="s">
        <v>47673</v>
      </c>
      <c r="B5550" t="s">
        <v>47674</v>
      </c>
      <c r="C5550"/>
      <c r="D5550" t="s">
        <v>47880</v>
      </c>
    </row>
    <row r="5551" spans="1:4" x14ac:dyDescent="0.25">
      <c r="A5551" t="s">
        <v>25534</v>
      </c>
      <c r="B5551" t="s">
        <v>25535</v>
      </c>
      <c r="C5551"/>
      <c r="D5551" t="s">
        <v>47880</v>
      </c>
    </row>
    <row r="5552" spans="1:4" x14ac:dyDescent="0.25">
      <c r="A5552" t="s">
        <v>33200</v>
      </c>
      <c r="B5552" t="s">
        <v>33201</v>
      </c>
      <c r="C5552"/>
      <c r="D5552" t="s">
        <v>47880</v>
      </c>
    </row>
    <row r="5553" spans="1:4" x14ac:dyDescent="0.25">
      <c r="A5553" t="s">
        <v>18106</v>
      </c>
      <c r="B5553" t="s">
        <v>18107</v>
      </c>
      <c r="C5553" t="s">
        <v>54186</v>
      </c>
      <c r="D5553" t="s">
        <v>47873</v>
      </c>
    </row>
    <row r="5554" spans="1:4" x14ac:dyDescent="0.25">
      <c r="A5554" t="s">
        <v>44532</v>
      </c>
      <c r="B5554" t="s">
        <v>44533</v>
      </c>
      <c r="C5554"/>
      <c r="D5554" t="s">
        <v>47880</v>
      </c>
    </row>
    <row r="5555" spans="1:4" x14ac:dyDescent="0.25">
      <c r="A5555" t="s">
        <v>41890</v>
      </c>
      <c r="B5555" t="s">
        <v>41891</v>
      </c>
      <c r="C5555" t="s">
        <v>63254</v>
      </c>
      <c r="D5555" t="s">
        <v>47873</v>
      </c>
    </row>
    <row r="5556" spans="1:4" x14ac:dyDescent="0.25">
      <c r="A5556" t="s">
        <v>8187</v>
      </c>
      <c r="B5556" t="s">
        <v>8188</v>
      </c>
      <c r="C5556" t="s">
        <v>50549</v>
      </c>
      <c r="D5556" t="s">
        <v>47873</v>
      </c>
    </row>
    <row r="5557" spans="1:4" x14ac:dyDescent="0.25">
      <c r="A5557" t="s">
        <v>8603</v>
      </c>
      <c r="B5557" t="s">
        <v>8604</v>
      </c>
      <c r="C5557" t="s">
        <v>50683</v>
      </c>
      <c r="D5557" t="s">
        <v>47873</v>
      </c>
    </row>
    <row r="5558" spans="1:4" x14ac:dyDescent="0.25">
      <c r="A5558" t="s">
        <v>16174</v>
      </c>
      <c r="B5558" t="s">
        <v>16175</v>
      </c>
      <c r="C5558" t="s">
        <v>53475</v>
      </c>
      <c r="D5558" t="s">
        <v>47873</v>
      </c>
    </row>
    <row r="5559" spans="1:4" x14ac:dyDescent="0.25">
      <c r="A5559" t="s">
        <v>2953</v>
      </c>
      <c r="B5559" t="s">
        <v>2954</v>
      </c>
      <c r="C5559"/>
      <c r="D5559" t="s">
        <v>47880</v>
      </c>
    </row>
    <row r="5560" spans="1:4" x14ac:dyDescent="0.25">
      <c r="A5560" t="s">
        <v>6631</v>
      </c>
      <c r="B5560" t="s">
        <v>6632</v>
      </c>
      <c r="C5560" t="s">
        <v>49973</v>
      </c>
      <c r="D5560" t="s">
        <v>47873</v>
      </c>
    </row>
    <row r="5561" spans="1:4" x14ac:dyDescent="0.25">
      <c r="A5561" t="s">
        <v>43963</v>
      </c>
      <c r="B5561" t="s">
        <v>43964</v>
      </c>
      <c r="C5561"/>
      <c r="D5561" t="s">
        <v>47880</v>
      </c>
    </row>
    <row r="5562" spans="1:4" x14ac:dyDescent="0.25">
      <c r="A5562" t="s">
        <v>20077</v>
      </c>
      <c r="B5562" t="s">
        <v>20078</v>
      </c>
      <c r="C5562"/>
      <c r="D5562" t="s">
        <v>47880</v>
      </c>
    </row>
    <row r="5563" spans="1:4" x14ac:dyDescent="0.25">
      <c r="A5563" t="s">
        <v>45258</v>
      </c>
      <c r="B5563" t="s">
        <v>45259</v>
      </c>
      <c r="C5563" t="s">
        <v>64448</v>
      </c>
      <c r="D5563" t="s">
        <v>47873</v>
      </c>
    </row>
    <row r="5564" spans="1:4" x14ac:dyDescent="0.25">
      <c r="A5564" t="s">
        <v>25757</v>
      </c>
      <c r="B5564" t="s">
        <v>25758</v>
      </c>
      <c r="C5564"/>
      <c r="D5564" t="s">
        <v>47880</v>
      </c>
    </row>
    <row r="5565" spans="1:4" x14ac:dyDescent="0.25">
      <c r="A5565" t="s">
        <v>16398</v>
      </c>
      <c r="B5565" t="s">
        <v>16399</v>
      </c>
      <c r="C5565"/>
      <c r="D5565" t="s">
        <v>47880</v>
      </c>
    </row>
    <row r="5566" spans="1:4" x14ac:dyDescent="0.25">
      <c r="A5566" t="s">
        <v>38873</v>
      </c>
      <c r="B5566" t="s">
        <v>38874</v>
      </c>
      <c r="C5566" t="s">
        <v>61888</v>
      </c>
      <c r="D5566" t="s">
        <v>47873</v>
      </c>
    </row>
    <row r="5567" spans="1:4" x14ac:dyDescent="0.25">
      <c r="A5567" t="s">
        <v>38466</v>
      </c>
      <c r="B5567" t="s">
        <v>38467</v>
      </c>
      <c r="C5567" t="s">
        <v>61700</v>
      </c>
      <c r="D5567" t="s">
        <v>47873</v>
      </c>
    </row>
    <row r="5568" spans="1:4" x14ac:dyDescent="0.25">
      <c r="A5568" t="s">
        <v>13941</v>
      </c>
      <c r="B5568" t="s">
        <v>13942</v>
      </c>
      <c r="C5568" t="s">
        <v>52646</v>
      </c>
      <c r="D5568" t="s">
        <v>47873</v>
      </c>
    </row>
    <row r="5569" spans="1:4" x14ac:dyDescent="0.25">
      <c r="A5569" t="s">
        <v>26995</v>
      </c>
      <c r="B5569" t="s">
        <v>26996</v>
      </c>
      <c r="C5569"/>
      <c r="D5569" t="s">
        <v>47880</v>
      </c>
    </row>
    <row r="5570" spans="1:4" x14ac:dyDescent="0.25">
      <c r="A5570" t="s">
        <v>1068</v>
      </c>
      <c r="B5570" t="s">
        <v>1069</v>
      </c>
      <c r="C5570"/>
      <c r="D5570" t="s">
        <v>47880</v>
      </c>
    </row>
    <row r="5571" spans="1:4" x14ac:dyDescent="0.25">
      <c r="A5571" t="s">
        <v>46509</v>
      </c>
      <c r="B5571" t="s">
        <v>46510</v>
      </c>
      <c r="C5571" t="s">
        <v>64886</v>
      </c>
      <c r="D5571" t="s">
        <v>47873</v>
      </c>
    </row>
    <row r="5572" spans="1:4" x14ac:dyDescent="0.25">
      <c r="A5572" t="s">
        <v>45417</v>
      </c>
      <c r="B5572" t="s">
        <v>45418</v>
      </c>
      <c r="C5572" t="s">
        <v>64499</v>
      </c>
      <c r="D5572" t="s">
        <v>47873</v>
      </c>
    </row>
    <row r="5573" spans="1:4" x14ac:dyDescent="0.25">
      <c r="A5573" t="s">
        <v>31288</v>
      </c>
      <c r="B5573" t="s">
        <v>31289</v>
      </c>
      <c r="C5573"/>
      <c r="D5573" t="s">
        <v>47880</v>
      </c>
    </row>
    <row r="5574" spans="1:4" x14ac:dyDescent="0.25">
      <c r="A5574" t="s">
        <v>33850</v>
      </c>
      <c r="B5574" t="s">
        <v>33851</v>
      </c>
      <c r="C5574" t="s">
        <v>59902</v>
      </c>
      <c r="D5574" t="s">
        <v>47873</v>
      </c>
    </row>
    <row r="5575" spans="1:4" x14ac:dyDescent="0.25">
      <c r="A5575" t="s">
        <v>7169</v>
      </c>
      <c r="B5575" t="s">
        <v>7170</v>
      </c>
      <c r="C5575"/>
      <c r="D5575" t="s">
        <v>47880</v>
      </c>
    </row>
    <row r="5576" spans="1:4" x14ac:dyDescent="0.25">
      <c r="A5576" t="s">
        <v>21912</v>
      </c>
      <c r="B5576" t="s">
        <v>21913</v>
      </c>
      <c r="C5576"/>
      <c r="D5576" t="s">
        <v>47880</v>
      </c>
    </row>
    <row r="5577" spans="1:4" x14ac:dyDescent="0.25">
      <c r="A5577" t="s">
        <v>7831</v>
      </c>
      <c r="B5577" t="s">
        <v>7832</v>
      </c>
      <c r="C5577" t="s">
        <v>50412</v>
      </c>
      <c r="D5577" t="s">
        <v>47873</v>
      </c>
    </row>
    <row r="5578" spans="1:4" x14ac:dyDescent="0.25">
      <c r="A5578" t="s">
        <v>41724</v>
      </c>
      <c r="B5578" t="s">
        <v>41725</v>
      </c>
      <c r="C5578" t="s">
        <v>63167</v>
      </c>
      <c r="D5578" t="s">
        <v>47873</v>
      </c>
    </row>
    <row r="5579" spans="1:4" x14ac:dyDescent="0.25">
      <c r="A5579" t="s">
        <v>16282</v>
      </c>
      <c r="B5579" t="s">
        <v>16283</v>
      </c>
      <c r="C5579"/>
      <c r="D5579" t="s">
        <v>47880</v>
      </c>
    </row>
    <row r="5580" spans="1:4" x14ac:dyDescent="0.25">
      <c r="A5580" t="s">
        <v>16799</v>
      </c>
      <c r="B5580" t="s">
        <v>16800</v>
      </c>
      <c r="C5580" t="s">
        <v>53715</v>
      </c>
      <c r="D5580" t="s">
        <v>47873</v>
      </c>
    </row>
    <row r="5581" spans="1:4" x14ac:dyDescent="0.25">
      <c r="A5581" t="s">
        <v>1174</v>
      </c>
      <c r="B5581" t="s">
        <v>1175</v>
      </c>
      <c r="C5581"/>
      <c r="D5581" t="s">
        <v>47880</v>
      </c>
    </row>
    <row r="5582" spans="1:4" x14ac:dyDescent="0.25">
      <c r="A5582" t="s">
        <v>34240</v>
      </c>
      <c r="B5582" t="s">
        <v>34241</v>
      </c>
      <c r="C5582"/>
      <c r="D5582" t="s">
        <v>47880</v>
      </c>
    </row>
    <row r="5583" spans="1:4" x14ac:dyDescent="0.25">
      <c r="A5583" t="s">
        <v>43583</v>
      </c>
      <c r="B5583" t="s">
        <v>43584</v>
      </c>
      <c r="C5583"/>
      <c r="D5583" t="s">
        <v>47880</v>
      </c>
    </row>
    <row r="5584" spans="1:4" x14ac:dyDescent="0.25">
      <c r="A5584" t="s">
        <v>31096</v>
      </c>
      <c r="B5584" t="s">
        <v>31097</v>
      </c>
      <c r="C5584" t="s">
        <v>58863</v>
      </c>
      <c r="D5584" t="s">
        <v>47873</v>
      </c>
    </row>
    <row r="5585" spans="1:4" x14ac:dyDescent="0.25">
      <c r="A5585" t="s">
        <v>23126</v>
      </c>
      <c r="B5585" t="s">
        <v>23127</v>
      </c>
      <c r="C5585"/>
      <c r="D5585" t="s">
        <v>47880</v>
      </c>
    </row>
    <row r="5586" spans="1:4" x14ac:dyDescent="0.25">
      <c r="A5586" t="s">
        <v>10600</v>
      </c>
      <c r="B5586" t="s">
        <v>10601</v>
      </c>
      <c r="C5586"/>
      <c r="D5586" t="s">
        <v>47880</v>
      </c>
    </row>
    <row r="5587" spans="1:4" x14ac:dyDescent="0.25">
      <c r="A5587" t="s">
        <v>10224</v>
      </c>
      <c r="B5587" t="s">
        <v>10225</v>
      </c>
      <c r="C5587" t="s">
        <v>51260</v>
      </c>
      <c r="D5587" t="s">
        <v>47873</v>
      </c>
    </row>
    <row r="5588" spans="1:4" x14ac:dyDescent="0.25">
      <c r="A5588" t="s">
        <v>43187</v>
      </c>
      <c r="B5588" t="s">
        <v>43188</v>
      </c>
      <c r="C5588" t="s">
        <v>63726</v>
      </c>
      <c r="D5588" t="s">
        <v>47873</v>
      </c>
    </row>
    <row r="5589" spans="1:4" x14ac:dyDescent="0.25">
      <c r="A5589" t="s">
        <v>1781</v>
      </c>
      <c r="B5589" t="s">
        <v>1782</v>
      </c>
      <c r="C5589" t="s">
        <v>48225</v>
      </c>
      <c r="D5589" t="s">
        <v>47873</v>
      </c>
    </row>
    <row r="5590" spans="1:4" x14ac:dyDescent="0.25">
      <c r="A5590" t="s">
        <v>6637</v>
      </c>
      <c r="B5590" t="s">
        <v>6638</v>
      </c>
      <c r="C5590" t="s">
        <v>49976</v>
      </c>
      <c r="D5590" t="s">
        <v>47873</v>
      </c>
    </row>
    <row r="5591" spans="1:4" x14ac:dyDescent="0.25">
      <c r="A5591" t="s">
        <v>3344</v>
      </c>
      <c r="B5591" t="s">
        <v>3345</v>
      </c>
      <c r="C5591"/>
      <c r="D5591" t="s">
        <v>47880</v>
      </c>
    </row>
    <row r="5592" spans="1:4" x14ac:dyDescent="0.25">
      <c r="A5592" t="s">
        <v>11984</v>
      </c>
      <c r="B5592" t="s">
        <v>3345</v>
      </c>
      <c r="C5592"/>
      <c r="D5592" t="s">
        <v>47880</v>
      </c>
    </row>
    <row r="5593" spans="1:4" x14ac:dyDescent="0.25">
      <c r="A5593" t="s">
        <v>24347</v>
      </c>
      <c r="B5593" t="s">
        <v>3345</v>
      </c>
      <c r="C5593"/>
      <c r="D5593" t="s">
        <v>47880</v>
      </c>
    </row>
    <row r="5594" spans="1:4" x14ac:dyDescent="0.25">
      <c r="A5594" t="s">
        <v>28437</v>
      </c>
      <c r="B5594" t="s">
        <v>3345</v>
      </c>
      <c r="C5594"/>
      <c r="D5594" t="s">
        <v>47880</v>
      </c>
    </row>
    <row r="5595" spans="1:4" x14ac:dyDescent="0.25">
      <c r="A5595" t="s">
        <v>29242</v>
      </c>
      <c r="B5595" t="s">
        <v>3345</v>
      </c>
      <c r="C5595"/>
      <c r="D5595" t="s">
        <v>47880</v>
      </c>
    </row>
    <row r="5596" spans="1:4" x14ac:dyDescent="0.25">
      <c r="A5596" t="s">
        <v>20857</v>
      </c>
      <c r="B5596" t="s">
        <v>20858</v>
      </c>
      <c r="C5596"/>
      <c r="D5596" t="s">
        <v>47880</v>
      </c>
    </row>
    <row r="5597" spans="1:4" x14ac:dyDescent="0.25">
      <c r="A5597" t="s">
        <v>2220</v>
      </c>
      <c r="B5597" t="s">
        <v>2221</v>
      </c>
      <c r="C5597" t="s">
        <v>48371</v>
      </c>
      <c r="D5597" t="s">
        <v>47873</v>
      </c>
    </row>
    <row r="5598" spans="1:4" x14ac:dyDescent="0.25">
      <c r="A5598" t="s">
        <v>32190</v>
      </c>
      <c r="B5598" t="s">
        <v>32191</v>
      </c>
      <c r="C5598"/>
      <c r="D5598" t="s">
        <v>47880</v>
      </c>
    </row>
    <row r="5599" spans="1:4" x14ac:dyDescent="0.25">
      <c r="A5599" t="s">
        <v>4800</v>
      </c>
      <c r="B5599" t="s">
        <v>4801</v>
      </c>
      <c r="C5599"/>
      <c r="D5599" t="s">
        <v>47880</v>
      </c>
    </row>
    <row r="5600" spans="1:4" x14ac:dyDescent="0.25">
      <c r="A5600" t="s">
        <v>20851</v>
      </c>
      <c r="B5600" t="s">
        <v>20852</v>
      </c>
      <c r="C5600"/>
      <c r="D5600" t="s">
        <v>47880</v>
      </c>
    </row>
    <row r="5601" spans="1:4" x14ac:dyDescent="0.25">
      <c r="A5601" t="s">
        <v>29732</v>
      </c>
      <c r="B5601" t="s">
        <v>29733</v>
      </c>
      <c r="C5601"/>
      <c r="D5601" t="s">
        <v>47880</v>
      </c>
    </row>
    <row r="5602" spans="1:4" x14ac:dyDescent="0.25">
      <c r="A5602" t="s">
        <v>45846</v>
      </c>
      <c r="B5602" t="s">
        <v>45847</v>
      </c>
      <c r="C5602"/>
      <c r="D5602" t="s">
        <v>47880</v>
      </c>
    </row>
    <row r="5603" spans="1:4" x14ac:dyDescent="0.25">
      <c r="A5603" t="s">
        <v>46637</v>
      </c>
      <c r="B5603" t="s">
        <v>46638</v>
      </c>
      <c r="C5603"/>
      <c r="D5603" t="s">
        <v>47880</v>
      </c>
    </row>
    <row r="5604" spans="1:4" x14ac:dyDescent="0.25">
      <c r="A5604" t="s">
        <v>7906</v>
      </c>
      <c r="B5604" t="s">
        <v>7907</v>
      </c>
      <c r="C5604"/>
      <c r="D5604" t="s">
        <v>47880</v>
      </c>
    </row>
    <row r="5605" spans="1:4" x14ac:dyDescent="0.25">
      <c r="A5605" t="s">
        <v>20691</v>
      </c>
      <c r="B5605" t="s">
        <v>7907</v>
      </c>
      <c r="C5605"/>
      <c r="D5605" t="s">
        <v>47880</v>
      </c>
    </row>
    <row r="5606" spans="1:4" x14ac:dyDescent="0.25">
      <c r="A5606" t="s">
        <v>17552</v>
      </c>
      <c r="B5606" t="s">
        <v>17553</v>
      </c>
      <c r="C5606"/>
      <c r="D5606" t="s">
        <v>47880</v>
      </c>
    </row>
    <row r="5607" spans="1:4" x14ac:dyDescent="0.25">
      <c r="A5607" t="s">
        <v>11558</v>
      </c>
      <c r="B5607" t="s">
        <v>11559</v>
      </c>
      <c r="C5607" t="s">
        <v>51731</v>
      </c>
      <c r="D5607" t="s">
        <v>47873</v>
      </c>
    </row>
    <row r="5608" spans="1:4" x14ac:dyDescent="0.25">
      <c r="A5608" t="s">
        <v>22083</v>
      </c>
      <c r="B5608" t="s">
        <v>22084</v>
      </c>
      <c r="C5608" t="s">
        <v>55587</v>
      </c>
      <c r="D5608" t="s">
        <v>47873</v>
      </c>
    </row>
    <row r="5609" spans="1:4" x14ac:dyDescent="0.25">
      <c r="A5609" t="s">
        <v>23323</v>
      </c>
      <c r="B5609" t="s">
        <v>23324</v>
      </c>
      <c r="C5609"/>
      <c r="D5609" t="s">
        <v>47880</v>
      </c>
    </row>
    <row r="5610" spans="1:4" x14ac:dyDescent="0.25">
      <c r="A5610" t="s">
        <v>44414</v>
      </c>
      <c r="B5610" t="s">
        <v>44415</v>
      </c>
      <c r="C5610"/>
      <c r="D5610" t="s">
        <v>47880</v>
      </c>
    </row>
    <row r="5611" spans="1:4" x14ac:dyDescent="0.25">
      <c r="A5611" t="s">
        <v>38886</v>
      </c>
      <c r="B5611" t="s">
        <v>38887</v>
      </c>
      <c r="C5611" t="s">
        <v>61895</v>
      </c>
      <c r="D5611" t="s">
        <v>47873</v>
      </c>
    </row>
    <row r="5612" spans="1:4" x14ac:dyDescent="0.25">
      <c r="A5612" t="s">
        <v>1248</v>
      </c>
      <c r="B5612" t="s">
        <v>1249</v>
      </c>
      <c r="C5612" t="s">
        <v>48037</v>
      </c>
      <c r="D5612" t="s">
        <v>47873</v>
      </c>
    </row>
    <row r="5613" spans="1:4" x14ac:dyDescent="0.25">
      <c r="A5613" t="s">
        <v>47737</v>
      </c>
      <c r="B5613" t="s">
        <v>47738</v>
      </c>
      <c r="C5613" t="s">
        <v>65304</v>
      </c>
      <c r="D5613" t="s">
        <v>47873</v>
      </c>
    </row>
    <row r="5614" spans="1:4" x14ac:dyDescent="0.25">
      <c r="A5614" t="s">
        <v>21147</v>
      </c>
      <c r="B5614" t="s">
        <v>21148</v>
      </c>
      <c r="C5614" t="s">
        <v>55253</v>
      </c>
      <c r="D5614" t="s">
        <v>47873</v>
      </c>
    </row>
    <row r="5615" spans="1:4" x14ac:dyDescent="0.25">
      <c r="A5615" t="s">
        <v>4000</v>
      </c>
      <c r="B5615" t="s">
        <v>4001</v>
      </c>
      <c r="C5615" t="s">
        <v>49022</v>
      </c>
      <c r="D5615" t="s">
        <v>47873</v>
      </c>
    </row>
    <row r="5616" spans="1:4" x14ac:dyDescent="0.25">
      <c r="A5616" t="s">
        <v>28501</v>
      </c>
      <c r="B5616" t="s">
        <v>28502</v>
      </c>
      <c r="C5616" t="s">
        <v>57925</v>
      </c>
      <c r="D5616" t="s">
        <v>47873</v>
      </c>
    </row>
    <row r="5617" spans="1:4" x14ac:dyDescent="0.25">
      <c r="A5617" t="s">
        <v>13907</v>
      </c>
      <c r="B5617" t="s">
        <v>13908</v>
      </c>
      <c r="C5617" t="s">
        <v>52633</v>
      </c>
      <c r="D5617" t="s">
        <v>47873</v>
      </c>
    </row>
    <row r="5618" spans="1:4" x14ac:dyDescent="0.25">
      <c r="A5618" t="s">
        <v>39654</v>
      </c>
      <c r="B5618" t="s">
        <v>39655</v>
      </c>
      <c r="C5618" t="s">
        <v>62245</v>
      </c>
      <c r="D5618" t="s">
        <v>47873</v>
      </c>
    </row>
    <row r="5619" spans="1:4" x14ac:dyDescent="0.25">
      <c r="A5619" t="s">
        <v>37325</v>
      </c>
      <c r="B5619" t="s">
        <v>37326</v>
      </c>
      <c r="C5619" t="s">
        <v>61241</v>
      </c>
      <c r="D5619" t="s">
        <v>47873</v>
      </c>
    </row>
    <row r="5620" spans="1:4" x14ac:dyDescent="0.25">
      <c r="A5620" t="s">
        <v>38524</v>
      </c>
      <c r="B5620" t="s">
        <v>38525</v>
      </c>
      <c r="C5620" t="s">
        <v>61726</v>
      </c>
      <c r="D5620" t="s">
        <v>47873</v>
      </c>
    </row>
    <row r="5621" spans="1:4" x14ac:dyDescent="0.25">
      <c r="A5621" t="s">
        <v>25204</v>
      </c>
      <c r="B5621" t="s">
        <v>25205</v>
      </c>
      <c r="C5621" t="s">
        <v>56748</v>
      </c>
      <c r="D5621" t="s">
        <v>47873</v>
      </c>
    </row>
    <row r="5622" spans="1:4" x14ac:dyDescent="0.25">
      <c r="A5622" t="s">
        <v>2444</v>
      </c>
      <c r="B5622" t="s">
        <v>2445</v>
      </c>
      <c r="C5622" t="s">
        <v>48450</v>
      </c>
      <c r="D5622" t="s">
        <v>47873</v>
      </c>
    </row>
    <row r="5623" spans="1:4" x14ac:dyDescent="0.25">
      <c r="A5623" t="s">
        <v>27325</v>
      </c>
      <c r="B5623" t="s">
        <v>27326</v>
      </c>
      <c r="C5623" t="s">
        <v>57507</v>
      </c>
      <c r="D5623" t="s">
        <v>47873</v>
      </c>
    </row>
    <row r="5624" spans="1:4" x14ac:dyDescent="0.25">
      <c r="A5624" t="s">
        <v>40920</v>
      </c>
      <c r="B5624" t="s">
        <v>40921</v>
      </c>
      <c r="C5624" t="s">
        <v>62818</v>
      </c>
      <c r="D5624" t="s">
        <v>47873</v>
      </c>
    </row>
    <row r="5625" spans="1:4" x14ac:dyDescent="0.25">
      <c r="A5625" t="s">
        <v>6645</v>
      </c>
      <c r="B5625" t="s">
        <v>6646</v>
      </c>
      <c r="C5625" t="s">
        <v>49980</v>
      </c>
      <c r="D5625" t="s">
        <v>47873</v>
      </c>
    </row>
    <row r="5626" spans="1:4" x14ac:dyDescent="0.25">
      <c r="A5626" t="s">
        <v>38343</v>
      </c>
      <c r="B5626" t="s">
        <v>38344</v>
      </c>
      <c r="C5626" t="s">
        <v>61648</v>
      </c>
      <c r="D5626" t="s">
        <v>47873</v>
      </c>
    </row>
    <row r="5627" spans="1:4" x14ac:dyDescent="0.25">
      <c r="A5627" t="s">
        <v>37063</v>
      </c>
      <c r="B5627" t="s">
        <v>37064</v>
      </c>
      <c r="C5627" t="s">
        <v>61144</v>
      </c>
      <c r="D5627" t="s">
        <v>47873</v>
      </c>
    </row>
    <row r="5628" spans="1:4" x14ac:dyDescent="0.25">
      <c r="A5628" t="s">
        <v>24624</v>
      </c>
      <c r="B5628" t="s">
        <v>24625</v>
      </c>
      <c r="C5628" t="s">
        <v>56527</v>
      </c>
      <c r="D5628" t="s">
        <v>47873</v>
      </c>
    </row>
    <row r="5629" spans="1:4" x14ac:dyDescent="0.25">
      <c r="A5629" t="s">
        <v>18881</v>
      </c>
      <c r="B5629" t="s">
        <v>18882</v>
      </c>
      <c r="C5629"/>
      <c r="D5629" t="s">
        <v>47880</v>
      </c>
    </row>
    <row r="5630" spans="1:4" x14ac:dyDescent="0.25">
      <c r="A5630" t="s">
        <v>42236</v>
      </c>
      <c r="B5630" t="s">
        <v>42237</v>
      </c>
      <c r="C5630" t="s">
        <v>63391</v>
      </c>
      <c r="D5630" t="s">
        <v>47873</v>
      </c>
    </row>
    <row r="5631" spans="1:4" x14ac:dyDescent="0.25">
      <c r="A5631" t="s">
        <v>13597</v>
      </c>
      <c r="B5631" t="s">
        <v>13598</v>
      </c>
      <c r="C5631" t="s">
        <v>52519</v>
      </c>
      <c r="D5631" t="s">
        <v>47873</v>
      </c>
    </row>
    <row r="5632" spans="1:4" x14ac:dyDescent="0.25">
      <c r="A5632" t="s">
        <v>2993</v>
      </c>
      <c r="B5632" t="s">
        <v>2994</v>
      </c>
      <c r="C5632"/>
      <c r="D5632" t="s">
        <v>47880</v>
      </c>
    </row>
    <row r="5633" spans="1:4" x14ac:dyDescent="0.25">
      <c r="A5633" t="s">
        <v>33398</v>
      </c>
      <c r="B5633" t="s">
        <v>33399</v>
      </c>
      <c r="C5633" t="s">
        <v>59729</v>
      </c>
      <c r="D5633" t="s">
        <v>47873</v>
      </c>
    </row>
    <row r="5634" spans="1:4" x14ac:dyDescent="0.25">
      <c r="A5634" t="s">
        <v>3071</v>
      </c>
      <c r="B5634" t="s">
        <v>3072</v>
      </c>
      <c r="C5634"/>
      <c r="D5634" t="s">
        <v>47880</v>
      </c>
    </row>
    <row r="5635" spans="1:4" x14ac:dyDescent="0.25">
      <c r="A5635" t="s">
        <v>41548</v>
      </c>
      <c r="B5635" t="s">
        <v>41549</v>
      </c>
      <c r="C5635" t="s">
        <v>63094</v>
      </c>
      <c r="D5635" t="s">
        <v>47873</v>
      </c>
    </row>
    <row r="5636" spans="1:4" x14ac:dyDescent="0.25">
      <c r="A5636" t="s">
        <v>47273</v>
      </c>
      <c r="B5636" t="s">
        <v>47274</v>
      </c>
      <c r="C5636"/>
      <c r="D5636" t="s">
        <v>47880</v>
      </c>
    </row>
    <row r="5637" spans="1:4" x14ac:dyDescent="0.25">
      <c r="A5637" t="s">
        <v>47277</v>
      </c>
      <c r="B5637" t="s">
        <v>47278</v>
      </c>
      <c r="C5637"/>
      <c r="D5637" t="s">
        <v>47880</v>
      </c>
    </row>
    <row r="5638" spans="1:4" x14ac:dyDescent="0.25">
      <c r="A5638" t="s">
        <v>35167</v>
      </c>
      <c r="B5638" t="s">
        <v>35168</v>
      </c>
      <c r="C5638" t="s">
        <v>60396</v>
      </c>
      <c r="D5638" t="s">
        <v>47873</v>
      </c>
    </row>
    <row r="5639" spans="1:4" x14ac:dyDescent="0.25">
      <c r="A5639" t="s">
        <v>4862</v>
      </c>
      <c r="B5639" t="s">
        <v>4863</v>
      </c>
      <c r="C5639" t="s">
        <v>49345</v>
      </c>
      <c r="D5639" t="s">
        <v>47873</v>
      </c>
    </row>
    <row r="5640" spans="1:4" x14ac:dyDescent="0.25">
      <c r="A5640" t="s">
        <v>18684</v>
      </c>
      <c r="B5640" t="s">
        <v>18685</v>
      </c>
      <c r="C5640" t="s">
        <v>54400</v>
      </c>
      <c r="D5640" t="s">
        <v>47873</v>
      </c>
    </row>
    <row r="5641" spans="1:4" x14ac:dyDescent="0.25">
      <c r="A5641" t="s">
        <v>28765</v>
      </c>
      <c r="B5641" t="s">
        <v>28766</v>
      </c>
      <c r="C5641" t="s">
        <v>58021</v>
      </c>
      <c r="D5641" t="s">
        <v>47873</v>
      </c>
    </row>
    <row r="5642" spans="1:4" x14ac:dyDescent="0.25">
      <c r="A5642" t="s">
        <v>46756</v>
      </c>
      <c r="B5642" t="s">
        <v>46757</v>
      </c>
      <c r="C5642"/>
      <c r="D5642" t="s">
        <v>47880</v>
      </c>
    </row>
    <row r="5643" spans="1:4" x14ac:dyDescent="0.25">
      <c r="A5643" t="s">
        <v>21169</v>
      </c>
      <c r="B5643" t="s">
        <v>21170</v>
      </c>
      <c r="C5643"/>
      <c r="D5643" t="s">
        <v>47880</v>
      </c>
    </row>
    <row r="5644" spans="1:4" x14ac:dyDescent="0.25">
      <c r="A5644" t="s">
        <v>11867</v>
      </c>
      <c r="B5644" t="s">
        <v>11868</v>
      </c>
      <c r="C5644"/>
      <c r="D5644" t="s">
        <v>47880</v>
      </c>
    </row>
    <row r="5645" spans="1:4" x14ac:dyDescent="0.25">
      <c r="A5645" t="s">
        <v>17282</v>
      </c>
      <c r="B5645" t="s">
        <v>17283</v>
      </c>
      <c r="C5645"/>
      <c r="D5645" t="s">
        <v>47880</v>
      </c>
    </row>
    <row r="5646" spans="1:4" x14ac:dyDescent="0.25">
      <c r="A5646" t="s">
        <v>18419</v>
      </c>
      <c r="B5646" t="s">
        <v>17283</v>
      </c>
      <c r="C5646"/>
      <c r="D5646" t="s">
        <v>47880</v>
      </c>
    </row>
    <row r="5647" spans="1:4" x14ac:dyDescent="0.25">
      <c r="A5647" t="s">
        <v>7858</v>
      </c>
      <c r="B5647" t="s">
        <v>7859</v>
      </c>
      <c r="C5647"/>
      <c r="D5647" t="s">
        <v>47880</v>
      </c>
    </row>
    <row r="5648" spans="1:4" x14ac:dyDescent="0.25">
      <c r="A5648" t="s">
        <v>45890</v>
      </c>
      <c r="B5648" t="s">
        <v>45891</v>
      </c>
      <c r="C5648"/>
      <c r="D5648" t="s">
        <v>47880</v>
      </c>
    </row>
    <row r="5649" spans="1:4" x14ac:dyDescent="0.25">
      <c r="A5649" t="s">
        <v>2116</v>
      </c>
      <c r="B5649" t="s">
        <v>2117</v>
      </c>
      <c r="C5649"/>
      <c r="D5649" t="s">
        <v>47880</v>
      </c>
    </row>
    <row r="5650" spans="1:4" x14ac:dyDescent="0.25">
      <c r="A5650" t="s">
        <v>47293</v>
      </c>
      <c r="B5650" t="s">
        <v>47294</v>
      </c>
      <c r="C5650"/>
      <c r="D5650" t="s">
        <v>47880</v>
      </c>
    </row>
    <row r="5651" spans="1:4" x14ac:dyDescent="0.25">
      <c r="A5651" t="s">
        <v>37412</v>
      </c>
      <c r="B5651" t="s">
        <v>37413</v>
      </c>
      <c r="C5651"/>
      <c r="D5651" t="s">
        <v>47880</v>
      </c>
    </row>
    <row r="5652" spans="1:4" x14ac:dyDescent="0.25">
      <c r="A5652" t="s">
        <v>6945</v>
      </c>
      <c r="B5652" t="s">
        <v>6946</v>
      </c>
      <c r="C5652"/>
      <c r="D5652" t="s">
        <v>47880</v>
      </c>
    </row>
    <row r="5653" spans="1:4" x14ac:dyDescent="0.25">
      <c r="A5653" t="s">
        <v>7109</v>
      </c>
      <c r="B5653" t="s">
        <v>7110</v>
      </c>
      <c r="C5653"/>
      <c r="D5653" t="s">
        <v>47880</v>
      </c>
    </row>
    <row r="5654" spans="1:4" x14ac:dyDescent="0.25">
      <c r="A5654" t="s">
        <v>17856</v>
      </c>
      <c r="B5654" t="s">
        <v>17857</v>
      </c>
      <c r="C5654"/>
      <c r="D5654" t="s">
        <v>47880</v>
      </c>
    </row>
    <row r="5655" spans="1:4" x14ac:dyDescent="0.25">
      <c r="A5655" t="s">
        <v>43759</v>
      </c>
      <c r="B5655" t="s">
        <v>43760</v>
      </c>
      <c r="C5655"/>
      <c r="D5655" t="s">
        <v>47880</v>
      </c>
    </row>
    <row r="5656" spans="1:4" x14ac:dyDescent="0.25">
      <c r="A5656" t="s">
        <v>1230</v>
      </c>
      <c r="B5656" t="s">
        <v>1231</v>
      </c>
      <c r="C5656"/>
      <c r="D5656" t="s">
        <v>47880</v>
      </c>
    </row>
    <row r="5657" spans="1:4" x14ac:dyDescent="0.25">
      <c r="A5657" t="s">
        <v>8921</v>
      </c>
      <c r="B5657" t="s">
        <v>8922</v>
      </c>
      <c r="C5657"/>
      <c r="D5657" t="s">
        <v>47880</v>
      </c>
    </row>
    <row r="5658" spans="1:4" x14ac:dyDescent="0.25">
      <c r="A5658" t="s">
        <v>33649</v>
      </c>
      <c r="B5658" t="s">
        <v>33650</v>
      </c>
      <c r="C5658"/>
      <c r="D5658" t="s">
        <v>47880</v>
      </c>
    </row>
    <row r="5659" spans="1:4" x14ac:dyDescent="0.25">
      <c r="A5659" t="s">
        <v>13128</v>
      </c>
      <c r="B5659" t="s">
        <v>13129</v>
      </c>
      <c r="C5659"/>
      <c r="D5659" t="s">
        <v>47880</v>
      </c>
    </row>
    <row r="5660" spans="1:4" x14ac:dyDescent="0.25">
      <c r="A5660" t="s">
        <v>33067</v>
      </c>
      <c r="B5660" t="s">
        <v>33068</v>
      </c>
      <c r="C5660"/>
      <c r="D5660" t="s">
        <v>47880</v>
      </c>
    </row>
    <row r="5661" spans="1:4" x14ac:dyDescent="0.25">
      <c r="A5661" t="s">
        <v>22616</v>
      </c>
      <c r="B5661" t="s">
        <v>22617</v>
      </c>
      <c r="C5661"/>
      <c r="D5661" t="s">
        <v>47880</v>
      </c>
    </row>
    <row r="5662" spans="1:4" x14ac:dyDescent="0.25">
      <c r="A5662" t="s">
        <v>3597</v>
      </c>
      <c r="B5662" t="s">
        <v>3598</v>
      </c>
      <c r="C5662"/>
      <c r="D5662" t="s">
        <v>47880</v>
      </c>
    </row>
    <row r="5663" spans="1:4" x14ac:dyDescent="0.25">
      <c r="A5663" t="s">
        <v>27345</v>
      </c>
      <c r="B5663" t="s">
        <v>27346</v>
      </c>
      <c r="C5663"/>
      <c r="D5663" t="s">
        <v>47880</v>
      </c>
    </row>
    <row r="5664" spans="1:4" x14ac:dyDescent="0.25">
      <c r="A5664" t="s">
        <v>30550</v>
      </c>
      <c r="B5664" t="s">
        <v>30551</v>
      </c>
      <c r="C5664"/>
      <c r="D5664" t="s">
        <v>47880</v>
      </c>
    </row>
    <row r="5665" spans="1:4" x14ac:dyDescent="0.25">
      <c r="A5665" t="s">
        <v>36826</v>
      </c>
      <c r="B5665" t="s">
        <v>36827</v>
      </c>
      <c r="C5665"/>
      <c r="D5665" t="s">
        <v>47880</v>
      </c>
    </row>
    <row r="5666" spans="1:4" x14ac:dyDescent="0.25">
      <c r="A5666" t="s">
        <v>14049</v>
      </c>
      <c r="B5666" t="s">
        <v>14050</v>
      </c>
      <c r="C5666" t="s">
        <v>52687</v>
      </c>
      <c r="D5666" t="s">
        <v>47873</v>
      </c>
    </row>
    <row r="5667" spans="1:4" x14ac:dyDescent="0.25">
      <c r="A5667" t="s">
        <v>26526</v>
      </c>
      <c r="B5667" t="s">
        <v>26527</v>
      </c>
      <c r="C5667"/>
      <c r="D5667" t="s">
        <v>47880</v>
      </c>
    </row>
    <row r="5668" spans="1:4" x14ac:dyDescent="0.25">
      <c r="A5668" t="s">
        <v>45224</v>
      </c>
      <c r="B5668" t="s">
        <v>45225</v>
      </c>
      <c r="C5668"/>
      <c r="D5668" t="s">
        <v>47880</v>
      </c>
    </row>
    <row r="5669" spans="1:4" x14ac:dyDescent="0.25">
      <c r="A5669" t="s">
        <v>18873</v>
      </c>
      <c r="B5669" t="s">
        <v>18874</v>
      </c>
      <c r="C5669"/>
      <c r="D5669" t="s">
        <v>47880</v>
      </c>
    </row>
    <row r="5670" spans="1:4" x14ac:dyDescent="0.25">
      <c r="A5670" t="s">
        <v>19420</v>
      </c>
      <c r="B5670" t="s">
        <v>19421</v>
      </c>
      <c r="C5670"/>
      <c r="D5670" t="s">
        <v>47880</v>
      </c>
    </row>
    <row r="5671" spans="1:4" x14ac:dyDescent="0.25">
      <c r="A5671" t="s">
        <v>35942</v>
      </c>
      <c r="B5671" t="s">
        <v>35943</v>
      </c>
      <c r="C5671"/>
      <c r="D5671" t="s">
        <v>47880</v>
      </c>
    </row>
    <row r="5672" spans="1:4" x14ac:dyDescent="0.25">
      <c r="A5672" t="s">
        <v>2755</v>
      </c>
      <c r="B5672" t="s">
        <v>2756</v>
      </c>
      <c r="C5672"/>
      <c r="D5672" t="s">
        <v>47880</v>
      </c>
    </row>
    <row r="5673" spans="1:4" x14ac:dyDescent="0.25">
      <c r="A5673" t="s">
        <v>13083</v>
      </c>
      <c r="B5673" t="s">
        <v>13084</v>
      </c>
      <c r="C5673"/>
      <c r="D5673" t="s">
        <v>47880</v>
      </c>
    </row>
    <row r="5674" spans="1:4" x14ac:dyDescent="0.25">
      <c r="A5674" t="s">
        <v>2472</v>
      </c>
      <c r="B5674" t="s">
        <v>2473</v>
      </c>
      <c r="C5674"/>
      <c r="D5674" t="s">
        <v>47880</v>
      </c>
    </row>
    <row r="5675" spans="1:4" x14ac:dyDescent="0.25">
      <c r="A5675" t="s">
        <v>32315</v>
      </c>
      <c r="B5675" t="s">
        <v>32316</v>
      </c>
      <c r="C5675"/>
      <c r="D5675" t="s">
        <v>47880</v>
      </c>
    </row>
    <row r="5676" spans="1:4" x14ac:dyDescent="0.25">
      <c r="A5676" t="s">
        <v>29181</v>
      </c>
      <c r="B5676" t="s">
        <v>29182</v>
      </c>
      <c r="C5676"/>
      <c r="D5676" t="s">
        <v>47880</v>
      </c>
    </row>
    <row r="5677" spans="1:4" x14ac:dyDescent="0.25">
      <c r="A5677" t="s">
        <v>11076</v>
      </c>
      <c r="B5677" t="s">
        <v>11077</v>
      </c>
      <c r="C5677"/>
      <c r="D5677" t="s">
        <v>47880</v>
      </c>
    </row>
    <row r="5678" spans="1:4" x14ac:dyDescent="0.25">
      <c r="A5678" t="s">
        <v>824</v>
      </c>
      <c r="B5678" t="s">
        <v>825</v>
      </c>
      <c r="C5678"/>
      <c r="D5678" t="s">
        <v>47880</v>
      </c>
    </row>
    <row r="5679" spans="1:4" x14ac:dyDescent="0.25">
      <c r="A5679" t="s">
        <v>43290</v>
      </c>
      <c r="B5679" t="s">
        <v>43291</v>
      </c>
      <c r="C5679"/>
      <c r="D5679" t="s">
        <v>47880</v>
      </c>
    </row>
    <row r="5680" spans="1:4" x14ac:dyDescent="0.25">
      <c r="A5680" t="s">
        <v>44076</v>
      </c>
      <c r="B5680" t="s">
        <v>44077</v>
      </c>
      <c r="C5680" t="s">
        <v>64022</v>
      </c>
      <c r="D5680" t="s">
        <v>47873</v>
      </c>
    </row>
    <row r="5681" spans="1:4" x14ac:dyDescent="0.25">
      <c r="A5681" t="s">
        <v>22396</v>
      </c>
      <c r="B5681" t="s">
        <v>22397</v>
      </c>
      <c r="C5681"/>
      <c r="D5681" t="s">
        <v>47880</v>
      </c>
    </row>
    <row r="5682" spans="1:4" x14ac:dyDescent="0.25">
      <c r="A5682" t="s">
        <v>1324</v>
      </c>
      <c r="B5682" t="s">
        <v>1325</v>
      </c>
      <c r="C5682"/>
      <c r="D5682" t="s">
        <v>47880</v>
      </c>
    </row>
    <row r="5683" spans="1:4" x14ac:dyDescent="0.25">
      <c r="A5683" t="s">
        <v>10396</v>
      </c>
      <c r="B5683" t="s">
        <v>10397</v>
      </c>
      <c r="C5683"/>
      <c r="D5683" t="s">
        <v>47880</v>
      </c>
    </row>
    <row r="5684" spans="1:4" x14ac:dyDescent="0.25">
      <c r="A5684" t="s">
        <v>24037</v>
      </c>
      <c r="B5684" t="s">
        <v>24038</v>
      </c>
      <c r="C5684"/>
      <c r="D5684" t="s">
        <v>47880</v>
      </c>
    </row>
    <row r="5685" spans="1:4" x14ac:dyDescent="0.25">
      <c r="A5685" t="s">
        <v>20722</v>
      </c>
      <c r="B5685" t="s">
        <v>20723</v>
      </c>
      <c r="C5685"/>
      <c r="D5685" t="s">
        <v>47880</v>
      </c>
    </row>
    <row r="5686" spans="1:4" x14ac:dyDescent="0.25">
      <c r="A5686" t="s">
        <v>15453</v>
      </c>
      <c r="B5686" t="s">
        <v>15454</v>
      </c>
      <c r="C5686"/>
      <c r="D5686" t="s">
        <v>47880</v>
      </c>
    </row>
    <row r="5687" spans="1:4" x14ac:dyDescent="0.25">
      <c r="A5687" t="s">
        <v>14611</v>
      </c>
      <c r="B5687" t="s">
        <v>14612</v>
      </c>
      <c r="C5687" t="s">
        <v>52915</v>
      </c>
      <c r="D5687" t="s">
        <v>47873</v>
      </c>
    </row>
    <row r="5688" spans="1:4" x14ac:dyDescent="0.25">
      <c r="A5688" t="s">
        <v>28757</v>
      </c>
      <c r="B5688" t="s">
        <v>28758</v>
      </c>
      <c r="C5688" t="s">
        <v>58017</v>
      </c>
      <c r="D5688" t="s">
        <v>47873</v>
      </c>
    </row>
    <row r="5689" spans="1:4" x14ac:dyDescent="0.25">
      <c r="A5689" t="s">
        <v>44718</v>
      </c>
      <c r="B5689" t="s">
        <v>44719</v>
      </c>
      <c r="C5689" t="s">
        <v>64255</v>
      </c>
      <c r="D5689" t="s">
        <v>47873</v>
      </c>
    </row>
    <row r="5690" spans="1:4" x14ac:dyDescent="0.25">
      <c r="A5690" t="s">
        <v>34760</v>
      </c>
      <c r="B5690" t="s">
        <v>34761</v>
      </c>
      <c r="C5690" t="s">
        <v>60249</v>
      </c>
      <c r="D5690" t="s">
        <v>47873</v>
      </c>
    </row>
    <row r="5691" spans="1:4" x14ac:dyDescent="0.25">
      <c r="A5691" t="s">
        <v>15747</v>
      </c>
      <c r="B5691" t="s">
        <v>15748</v>
      </c>
      <c r="C5691"/>
      <c r="D5691" t="s">
        <v>47880</v>
      </c>
    </row>
    <row r="5692" spans="1:4" x14ac:dyDescent="0.25">
      <c r="A5692" t="s">
        <v>32389</v>
      </c>
      <c r="B5692" t="s">
        <v>32390</v>
      </c>
      <c r="C5692" t="s">
        <v>59335</v>
      </c>
      <c r="D5692" t="s">
        <v>47873</v>
      </c>
    </row>
    <row r="5693" spans="1:4" x14ac:dyDescent="0.25">
      <c r="A5693" t="s">
        <v>40321</v>
      </c>
      <c r="B5693" t="s">
        <v>40322</v>
      </c>
      <c r="C5693" t="s">
        <v>62553</v>
      </c>
      <c r="D5693" t="s">
        <v>47873</v>
      </c>
    </row>
    <row r="5694" spans="1:4" x14ac:dyDescent="0.25">
      <c r="A5694" t="s">
        <v>21795</v>
      </c>
      <c r="B5694" t="s">
        <v>21796</v>
      </c>
      <c r="C5694"/>
      <c r="D5694" t="s">
        <v>47880</v>
      </c>
    </row>
    <row r="5695" spans="1:4" x14ac:dyDescent="0.25">
      <c r="A5695" t="s">
        <v>33997</v>
      </c>
      <c r="B5695" t="s">
        <v>33998</v>
      </c>
      <c r="C5695" t="s">
        <v>59955</v>
      </c>
      <c r="D5695" t="s">
        <v>47873</v>
      </c>
    </row>
    <row r="5696" spans="1:4" x14ac:dyDescent="0.25">
      <c r="A5696" t="s">
        <v>30818</v>
      </c>
      <c r="B5696" t="s">
        <v>30819</v>
      </c>
      <c r="C5696" t="s">
        <v>58753</v>
      </c>
      <c r="D5696" t="s">
        <v>47873</v>
      </c>
    </row>
    <row r="5697" spans="1:4" x14ac:dyDescent="0.25">
      <c r="A5697" t="s">
        <v>13365</v>
      </c>
      <c r="B5697" t="s">
        <v>13366</v>
      </c>
      <c r="C5697" t="s">
        <v>52432</v>
      </c>
      <c r="D5697" t="s">
        <v>47873</v>
      </c>
    </row>
    <row r="5698" spans="1:4" x14ac:dyDescent="0.25">
      <c r="A5698" t="s">
        <v>2867</v>
      </c>
      <c r="B5698" t="s">
        <v>2868</v>
      </c>
      <c r="C5698" t="s">
        <v>48601</v>
      </c>
      <c r="D5698" t="s">
        <v>47873</v>
      </c>
    </row>
    <row r="5699" spans="1:4" x14ac:dyDescent="0.25">
      <c r="A5699" t="s">
        <v>36365</v>
      </c>
      <c r="B5699" t="s">
        <v>36366</v>
      </c>
      <c r="C5699" t="s">
        <v>60867</v>
      </c>
      <c r="D5699" t="s">
        <v>47873</v>
      </c>
    </row>
    <row r="5700" spans="1:4" x14ac:dyDescent="0.25">
      <c r="A5700" t="s">
        <v>25267</v>
      </c>
      <c r="B5700" t="s">
        <v>25268</v>
      </c>
      <c r="C5700" t="s">
        <v>56770</v>
      </c>
      <c r="D5700" t="s">
        <v>47873</v>
      </c>
    </row>
    <row r="5701" spans="1:4" x14ac:dyDescent="0.25">
      <c r="A5701" t="s">
        <v>33311</v>
      </c>
      <c r="B5701" t="s">
        <v>33312</v>
      </c>
      <c r="C5701" t="s">
        <v>59693</v>
      </c>
      <c r="D5701" t="s">
        <v>47873</v>
      </c>
    </row>
    <row r="5702" spans="1:4" x14ac:dyDescent="0.25">
      <c r="A5702" t="s">
        <v>4688</v>
      </c>
      <c r="B5702" t="s">
        <v>4689</v>
      </c>
      <c r="C5702" t="s">
        <v>49283</v>
      </c>
      <c r="D5702" t="s">
        <v>47873</v>
      </c>
    </row>
    <row r="5703" spans="1:4" x14ac:dyDescent="0.25">
      <c r="A5703" t="s">
        <v>22333</v>
      </c>
      <c r="B5703" t="s">
        <v>22334</v>
      </c>
      <c r="C5703" t="s">
        <v>55692</v>
      </c>
      <c r="D5703" t="s">
        <v>47873</v>
      </c>
    </row>
    <row r="5704" spans="1:4" x14ac:dyDescent="0.25">
      <c r="A5704" t="s">
        <v>12134</v>
      </c>
      <c r="B5704" t="s">
        <v>12135</v>
      </c>
      <c r="C5704" t="s">
        <v>51945</v>
      </c>
      <c r="D5704" t="s">
        <v>47873</v>
      </c>
    </row>
    <row r="5705" spans="1:4" x14ac:dyDescent="0.25">
      <c r="A5705" t="s">
        <v>4742</v>
      </c>
      <c r="B5705" t="s">
        <v>4743</v>
      </c>
      <c r="C5705" t="s">
        <v>49304</v>
      </c>
      <c r="D5705" t="s">
        <v>47873</v>
      </c>
    </row>
    <row r="5706" spans="1:4" x14ac:dyDescent="0.25">
      <c r="A5706" t="s">
        <v>36810</v>
      </c>
      <c r="B5706" t="s">
        <v>36811</v>
      </c>
      <c r="C5706" t="s">
        <v>61042</v>
      </c>
      <c r="D5706" t="s">
        <v>47873</v>
      </c>
    </row>
    <row r="5707" spans="1:4" x14ac:dyDescent="0.25">
      <c r="A5707" t="s">
        <v>1879</v>
      </c>
      <c r="B5707" t="s">
        <v>1880</v>
      </c>
      <c r="C5707" t="s">
        <v>48258</v>
      </c>
      <c r="D5707" t="s">
        <v>47873</v>
      </c>
    </row>
    <row r="5708" spans="1:4" x14ac:dyDescent="0.25">
      <c r="A5708" t="s">
        <v>5497</v>
      </c>
      <c r="B5708" t="s">
        <v>5498</v>
      </c>
      <c r="C5708" t="s">
        <v>49576</v>
      </c>
      <c r="D5708" t="s">
        <v>47873</v>
      </c>
    </row>
    <row r="5709" spans="1:4" x14ac:dyDescent="0.25">
      <c r="A5709" t="s">
        <v>37858</v>
      </c>
      <c r="B5709" t="s">
        <v>37859</v>
      </c>
      <c r="C5709" t="s">
        <v>61442</v>
      </c>
      <c r="D5709" t="s">
        <v>47873</v>
      </c>
    </row>
    <row r="5710" spans="1:4" x14ac:dyDescent="0.25">
      <c r="A5710" t="s">
        <v>18350</v>
      </c>
      <c r="B5710" t="s">
        <v>18351</v>
      </c>
      <c r="C5710" t="s">
        <v>54285</v>
      </c>
      <c r="D5710" t="s">
        <v>47873</v>
      </c>
    </row>
    <row r="5711" spans="1:4" x14ac:dyDescent="0.25">
      <c r="A5711" t="s">
        <v>40098</v>
      </c>
      <c r="B5711" t="s">
        <v>40099</v>
      </c>
      <c r="C5711" t="s">
        <v>62452</v>
      </c>
      <c r="D5711" t="s">
        <v>47873</v>
      </c>
    </row>
    <row r="5712" spans="1:4" x14ac:dyDescent="0.25">
      <c r="A5712" t="s">
        <v>12958</v>
      </c>
      <c r="B5712" t="s">
        <v>12959</v>
      </c>
      <c r="C5712" t="s">
        <v>52275</v>
      </c>
      <c r="D5712" t="s">
        <v>47873</v>
      </c>
    </row>
    <row r="5713" spans="1:4" x14ac:dyDescent="0.25">
      <c r="A5713" t="s">
        <v>35085</v>
      </c>
      <c r="B5713" t="s">
        <v>35086</v>
      </c>
      <c r="C5713" t="s">
        <v>60365</v>
      </c>
      <c r="D5713" t="s">
        <v>47873</v>
      </c>
    </row>
    <row r="5714" spans="1:4" x14ac:dyDescent="0.25">
      <c r="A5714" t="s">
        <v>38106</v>
      </c>
      <c r="B5714" t="s">
        <v>38107</v>
      </c>
      <c r="C5714" t="s">
        <v>61553</v>
      </c>
      <c r="D5714" t="s">
        <v>47873</v>
      </c>
    </row>
    <row r="5715" spans="1:4" x14ac:dyDescent="0.25">
      <c r="A5715" t="s">
        <v>44637</v>
      </c>
      <c r="B5715" t="s">
        <v>44638</v>
      </c>
      <c r="C5715" t="s">
        <v>64220</v>
      </c>
      <c r="D5715" t="s">
        <v>47873</v>
      </c>
    </row>
    <row r="5716" spans="1:4" x14ac:dyDescent="0.25">
      <c r="A5716" t="s">
        <v>18865</v>
      </c>
      <c r="B5716" t="s">
        <v>18866</v>
      </c>
      <c r="C5716" t="s">
        <v>54463</v>
      </c>
      <c r="D5716" t="s">
        <v>47873</v>
      </c>
    </row>
    <row r="5717" spans="1:4" x14ac:dyDescent="0.25">
      <c r="A5717" t="s">
        <v>5049</v>
      </c>
      <c r="B5717" t="s">
        <v>5050</v>
      </c>
      <c r="C5717" t="s">
        <v>49412</v>
      </c>
      <c r="D5717" t="s">
        <v>47873</v>
      </c>
    </row>
    <row r="5718" spans="1:4" x14ac:dyDescent="0.25">
      <c r="A5718" t="s">
        <v>17324</v>
      </c>
      <c r="B5718" t="s">
        <v>17325</v>
      </c>
      <c r="C5718" t="s">
        <v>53899</v>
      </c>
      <c r="D5718" t="s">
        <v>47873</v>
      </c>
    </row>
    <row r="5719" spans="1:4" x14ac:dyDescent="0.25">
      <c r="A5719" t="s">
        <v>8165</v>
      </c>
      <c r="B5719" t="s">
        <v>8166</v>
      </c>
      <c r="C5719" t="s">
        <v>50540</v>
      </c>
      <c r="D5719" t="s">
        <v>47873</v>
      </c>
    </row>
    <row r="5720" spans="1:4" x14ac:dyDescent="0.25">
      <c r="A5720" t="s">
        <v>20839</v>
      </c>
      <c r="B5720" t="s">
        <v>20840</v>
      </c>
      <c r="C5720" t="s">
        <v>55142</v>
      </c>
      <c r="D5720" t="s">
        <v>47873</v>
      </c>
    </row>
    <row r="5721" spans="1:4" x14ac:dyDescent="0.25">
      <c r="A5721" t="s">
        <v>12862</v>
      </c>
      <c r="B5721" t="s">
        <v>12863</v>
      </c>
      <c r="C5721" t="s">
        <v>52232</v>
      </c>
      <c r="D5721" t="s">
        <v>47873</v>
      </c>
    </row>
    <row r="5722" spans="1:4" x14ac:dyDescent="0.25">
      <c r="A5722" t="s">
        <v>36326</v>
      </c>
      <c r="B5722" t="s">
        <v>36327</v>
      </c>
      <c r="C5722" t="s">
        <v>60852</v>
      </c>
      <c r="D5722" t="s">
        <v>47873</v>
      </c>
    </row>
    <row r="5723" spans="1:4" x14ac:dyDescent="0.25">
      <c r="A5723" t="s">
        <v>37678</v>
      </c>
      <c r="B5723" t="s">
        <v>37679</v>
      </c>
      <c r="C5723" t="s">
        <v>61372</v>
      </c>
      <c r="D5723" t="s">
        <v>47873</v>
      </c>
    </row>
    <row r="5724" spans="1:4" x14ac:dyDescent="0.25">
      <c r="A5724" t="s">
        <v>3250</v>
      </c>
      <c r="B5724" t="s">
        <v>3251</v>
      </c>
      <c r="C5724" t="s">
        <v>48737</v>
      </c>
      <c r="D5724" t="s">
        <v>47873</v>
      </c>
    </row>
    <row r="5725" spans="1:4" x14ac:dyDescent="0.25">
      <c r="A5725" t="s">
        <v>2715</v>
      </c>
      <c r="B5725" t="s">
        <v>2716</v>
      </c>
      <c r="C5725" t="s">
        <v>48546</v>
      </c>
      <c r="D5725" t="s">
        <v>47873</v>
      </c>
    </row>
    <row r="5726" spans="1:4" x14ac:dyDescent="0.25">
      <c r="A5726" t="s">
        <v>1330</v>
      </c>
      <c r="B5726" t="s">
        <v>1331</v>
      </c>
      <c r="C5726" t="s">
        <v>48069</v>
      </c>
      <c r="D5726" t="s">
        <v>47873</v>
      </c>
    </row>
    <row r="5727" spans="1:4" x14ac:dyDescent="0.25">
      <c r="A5727" t="s">
        <v>45079</v>
      </c>
      <c r="B5727" t="s">
        <v>45080</v>
      </c>
      <c r="C5727" t="s">
        <v>64385</v>
      </c>
      <c r="D5727" t="s">
        <v>47873</v>
      </c>
    </row>
    <row r="5728" spans="1:4" x14ac:dyDescent="0.25">
      <c r="A5728" t="s">
        <v>18780</v>
      </c>
      <c r="B5728" t="s">
        <v>18781</v>
      </c>
      <c r="C5728" t="s">
        <v>54435</v>
      </c>
      <c r="D5728" t="s">
        <v>47873</v>
      </c>
    </row>
    <row r="5729" spans="1:4" x14ac:dyDescent="0.25">
      <c r="A5729" t="s">
        <v>4662</v>
      </c>
      <c r="B5729" t="s">
        <v>4663</v>
      </c>
      <c r="C5729" t="s">
        <v>49272</v>
      </c>
      <c r="D5729" t="s">
        <v>47873</v>
      </c>
    </row>
    <row r="5730" spans="1:4" x14ac:dyDescent="0.25">
      <c r="A5730" t="s">
        <v>27816</v>
      </c>
      <c r="B5730" t="s">
        <v>27817</v>
      </c>
      <c r="C5730" t="s">
        <v>57681</v>
      </c>
      <c r="D5730" t="s">
        <v>47873</v>
      </c>
    </row>
    <row r="5731" spans="1:4" x14ac:dyDescent="0.25">
      <c r="A5731" t="s">
        <v>14868</v>
      </c>
      <c r="B5731" t="s">
        <v>14869</v>
      </c>
      <c r="C5731" t="s">
        <v>52994</v>
      </c>
      <c r="D5731" t="s">
        <v>47873</v>
      </c>
    </row>
    <row r="5732" spans="1:4" x14ac:dyDescent="0.25">
      <c r="A5732" t="s">
        <v>22728</v>
      </c>
      <c r="B5732" t="s">
        <v>22729</v>
      </c>
      <c r="C5732"/>
      <c r="D5732" t="s">
        <v>47880</v>
      </c>
    </row>
    <row r="5733" spans="1:4" x14ac:dyDescent="0.25">
      <c r="A5733" t="s">
        <v>23986</v>
      </c>
      <c r="B5733" t="s">
        <v>23987</v>
      </c>
      <c r="C5733" t="s">
        <v>56303</v>
      </c>
      <c r="D5733" t="s">
        <v>47873</v>
      </c>
    </row>
    <row r="5734" spans="1:4" x14ac:dyDescent="0.25">
      <c r="A5734" t="s">
        <v>39899</v>
      </c>
      <c r="B5734" t="s">
        <v>39900</v>
      </c>
      <c r="C5734" t="s">
        <v>62358</v>
      </c>
      <c r="D5734" t="s">
        <v>47873</v>
      </c>
    </row>
    <row r="5735" spans="1:4" x14ac:dyDescent="0.25">
      <c r="A5735" t="s">
        <v>36715</v>
      </c>
      <c r="B5735" t="s">
        <v>36716</v>
      </c>
      <c r="C5735"/>
      <c r="D5735" t="s">
        <v>47880</v>
      </c>
    </row>
    <row r="5736" spans="1:4" x14ac:dyDescent="0.25">
      <c r="A5736" t="s">
        <v>34027</v>
      </c>
      <c r="B5736" t="s">
        <v>34028</v>
      </c>
      <c r="C5736" t="s">
        <v>59968</v>
      </c>
      <c r="D5736" t="s">
        <v>47873</v>
      </c>
    </row>
    <row r="5737" spans="1:4" x14ac:dyDescent="0.25">
      <c r="A5737" t="s">
        <v>45018</v>
      </c>
      <c r="B5737" t="s">
        <v>45019</v>
      </c>
      <c r="C5737"/>
      <c r="D5737" t="s">
        <v>47880</v>
      </c>
    </row>
    <row r="5738" spans="1:4" x14ac:dyDescent="0.25">
      <c r="A5738" t="s">
        <v>2915</v>
      </c>
      <c r="B5738" t="s">
        <v>2916</v>
      </c>
      <c r="C5738"/>
      <c r="D5738" t="s">
        <v>47880</v>
      </c>
    </row>
    <row r="5739" spans="1:4" x14ac:dyDescent="0.25">
      <c r="A5739" t="s">
        <v>6971</v>
      </c>
      <c r="B5739" t="s">
        <v>6972</v>
      </c>
      <c r="C5739"/>
      <c r="D5739" t="s">
        <v>47880</v>
      </c>
    </row>
    <row r="5740" spans="1:4" x14ac:dyDescent="0.25">
      <c r="A5740" t="s">
        <v>47301</v>
      </c>
      <c r="B5740" t="s">
        <v>47302</v>
      </c>
      <c r="C5740"/>
      <c r="D5740" t="s">
        <v>47880</v>
      </c>
    </row>
    <row r="5741" spans="1:4" x14ac:dyDescent="0.25">
      <c r="A5741" t="s">
        <v>24575</v>
      </c>
      <c r="B5741" t="s">
        <v>24576</v>
      </c>
      <c r="C5741"/>
      <c r="D5741" t="s">
        <v>47880</v>
      </c>
    </row>
    <row r="5742" spans="1:4" x14ac:dyDescent="0.25">
      <c r="A5742" t="s">
        <v>1414</v>
      </c>
      <c r="B5742" t="s">
        <v>1415</v>
      </c>
      <c r="C5742"/>
      <c r="D5742" t="s">
        <v>47880</v>
      </c>
    </row>
    <row r="5743" spans="1:4" x14ac:dyDescent="0.25">
      <c r="A5743" t="s">
        <v>18605</v>
      </c>
      <c r="B5743" t="s">
        <v>1415</v>
      </c>
      <c r="C5743"/>
      <c r="D5743" t="s">
        <v>47880</v>
      </c>
    </row>
    <row r="5744" spans="1:4" x14ac:dyDescent="0.25">
      <c r="A5744" t="s">
        <v>38577</v>
      </c>
      <c r="B5744" t="s">
        <v>38578</v>
      </c>
      <c r="C5744"/>
      <c r="D5744" t="s">
        <v>47880</v>
      </c>
    </row>
    <row r="5745" spans="1:4" x14ac:dyDescent="0.25">
      <c r="A5745" t="s">
        <v>34770</v>
      </c>
      <c r="B5745" t="s">
        <v>34771</v>
      </c>
      <c r="C5745"/>
      <c r="D5745" t="s">
        <v>47880</v>
      </c>
    </row>
    <row r="5746" spans="1:4" x14ac:dyDescent="0.25">
      <c r="A5746" t="s">
        <v>1801</v>
      </c>
      <c r="B5746" t="s">
        <v>1802</v>
      </c>
      <c r="C5746"/>
      <c r="D5746" t="s">
        <v>47880</v>
      </c>
    </row>
    <row r="5747" spans="1:4" x14ac:dyDescent="0.25">
      <c r="A5747" t="s">
        <v>14670</v>
      </c>
      <c r="B5747" t="s">
        <v>14671</v>
      </c>
      <c r="C5747"/>
      <c r="D5747" t="s">
        <v>47880</v>
      </c>
    </row>
    <row r="5748" spans="1:4" x14ac:dyDescent="0.25">
      <c r="A5748" t="s">
        <v>21736</v>
      </c>
      <c r="B5748" t="s">
        <v>21737</v>
      </c>
      <c r="C5748" t="s">
        <v>55463</v>
      </c>
      <c r="D5748" t="s">
        <v>47873</v>
      </c>
    </row>
    <row r="5749" spans="1:4" x14ac:dyDescent="0.25">
      <c r="A5749" t="s">
        <v>12659</v>
      </c>
      <c r="B5749" t="s">
        <v>12660</v>
      </c>
      <c r="C5749"/>
      <c r="D5749" t="s">
        <v>47880</v>
      </c>
    </row>
    <row r="5750" spans="1:4" x14ac:dyDescent="0.25">
      <c r="A5750" t="s">
        <v>30232</v>
      </c>
      <c r="B5750" t="s">
        <v>30233</v>
      </c>
      <c r="C5750"/>
      <c r="D5750" t="s">
        <v>47880</v>
      </c>
    </row>
    <row r="5751" spans="1:4" x14ac:dyDescent="0.25">
      <c r="A5751" t="s">
        <v>6318</v>
      </c>
      <c r="B5751" t="s">
        <v>6319</v>
      </c>
      <c r="C5751"/>
      <c r="D5751" t="s">
        <v>47880</v>
      </c>
    </row>
    <row r="5752" spans="1:4" x14ac:dyDescent="0.25">
      <c r="A5752" t="s">
        <v>47569</v>
      </c>
      <c r="B5752" t="s">
        <v>47570</v>
      </c>
      <c r="C5752"/>
      <c r="D5752" t="s">
        <v>47880</v>
      </c>
    </row>
    <row r="5753" spans="1:4" x14ac:dyDescent="0.25">
      <c r="A5753" t="s">
        <v>16639</v>
      </c>
      <c r="B5753" t="s">
        <v>16640</v>
      </c>
      <c r="C5753"/>
      <c r="D5753" t="s">
        <v>47880</v>
      </c>
    </row>
    <row r="5754" spans="1:4" x14ac:dyDescent="0.25">
      <c r="A5754" t="s">
        <v>44704</v>
      </c>
      <c r="B5754" t="s">
        <v>44705</v>
      </c>
      <c r="C5754" t="s">
        <v>64247</v>
      </c>
      <c r="D5754" t="s">
        <v>47873</v>
      </c>
    </row>
    <row r="5755" spans="1:4" x14ac:dyDescent="0.25">
      <c r="A5755" t="s">
        <v>26674</v>
      </c>
      <c r="B5755" t="s">
        <v>26675</v>
      </c>
      <c r="C5755" t="s">
        <v>57280</v>
      </c>
      <c r="D5755" t="s">
        <v>47873</v>
      </c>
    </row>
    <row r="5756" spans="1:4" x14ac:dyDescent="0.25">
      <c r="A5756" t="s">
        <v>47692</v>
      </c>
      <c r="B5756" t="s">
        <v>47693</v>
      </c>
      <c r="C5756"/>
      <c r="D5756" t="s">
        <v>47880</v>
      </c>
    </row>
    <row r="5757" spans="1:4" x14ac:dyDescent="0.25">
      <c r="A5757" t="s">
        <v>30216</v>
      </c>
      <c r="B5757" t="s">
        <v>30217</v>
      </c>
      <c r="C5757"/>
      <c r="D5757" t="s">
        <v>47880</v>
      </c>
    </row>
    <row r="5758" spans="1:4" x14ac:dyDescent="0.25">
      <c r="A5758" t="s">
        <v>43544</v>
      </c>
      <c r="B5758" t="s">
        <v>43545</v>
      </c>
      <c r="C5758"/>
      <c r="D5758" t="s">
        <v>47880</v>
      </c>
    </row>
    <row r="5759" spans="1:4" x14ac:dyDescent="0.25">
      <c r="A5759" t="s">
        <v>26213</v>
      </c>
      <c r="B5759" t="s">
        <v>26214</v>
      </c>
      <c r="C5759"/>
      <c r="D5759" t="s">
        <v>47880</v>
      </c>
    </row>
    <row r="5760" spans="1:4" x14ac:dyDescent="0.25">
      <c r="A5760" t="s">
        <v>18388</v>
      </c>
      <c r="B5760" t="s">
        <v>18389</v>
      </c>
      <c r="C5760"/>
      <c r="D5760" t="s">
        <v>47880</v>
      </c>
    </row>
    <row r="5761" spans="1:4" x14ac:dyDescent="0.25">
      <c r="A5761" t="s">
        <v>36028</v>
      </c>
      <c r="B5761" t="s">
        <v>36029</v>
      </c>
      <c r="C5761"/>
      <c r="D5761" t="s">
        <v>47880</v>
      </c>
    </row>
    <row r="5762" spans="1:4" x14ac:dyDescent="0.25">
      <c r="A5762" t="s">
        <v>46615</v>
      </c>
      <c r="B5762" t="s">
        <v>46616</v>
      </c>
      <c r="C5762" t="s">
        <v>64924</v>
      </c>
      <c r="D5762" t="s">
        <v>47873</v>
      </c>
    </row>
    <row r="5763" spans="1:4" x14ac:dyDescent="0.25">
      <c r="A5763" t="s">
        <v>24524</v>
      </c>
      <c r="B5763" t="s">
        <v>24525</v>
      </c>
      <c r="C5763" t="s">
        <v>56494</v>
      </c>
      <c r="D5763" t="s">
        <v>47873</v>
      </c>
    </row>
    <row r="5764" spans="1:4" x14ac:dyDescent="0.25">
      <c r="A5764" t="s">
        <v>41477</v>
      </c>
      <c r="B5764" t="s">
        <v>41478</v>
      </c>
      <c r="C5764" t="s">
        <v>63060</v>
      </c>
      <c r="D5764" t="s">
        <v>47873</v>
      </c>
    </row>
    <row r="5765" spans="1:4" x14ac:dyDescent="0.25">
      <c r="A5765" t="s">
        <v>39571</v>
      </c>
      <c r="B5765" t="s">
        <v>39572</v>
      </c>
      <c r="C5765" t="s">
        <v>62209</v>
      </c>
      <c r="D5765" t="s">
        <v>47873</v>
      </c>
    </row>
    <row r="5766" spans="1:4" x14ac:dyDescent="0.25">
      <c r="A5766" t="s">
        <v>38696</v>
      </c>
      <c r="B5766" t="s">
        <v>38697</v>
      </c>
      <c r="C5766" t="s">
        <v>61804</v>
      </c>
      <c r="D5766" t="s">
        <v>47873</v>
      </c>
    </row>
    <row r="5767" spans="1:4" x14ac:dyDescent="0.25">
      <c r="A5767" t="s">
        <v>39113</v>
      </c>
      <c r="B5767" t="s">
        <v>39114</v>
      </c>
      <c r="C5767" t="s">
        <v>61997</v>
      </c>
      <c r="D5767" t="s">
        <v>47873</v>
      </c>
    </row>
    <row r="5768" spans="1:4" x14ac:dyDescent="0.25">
      <c r="A5768" t="s">
        <v>7920</v>
      </c>
      <c r="B5768" t="s">
        <v>7921</v>
      </c>
      <c r="C5768" t="s">
        <v>50453</v>
      </c>
      <c r="D5768" t="s">
        <v>47873</v>
      </c>
    </row>
    <row r="5769" spans="1:4" x14ac:dyDescent="0.25">
      <c r="A5769" t="s">
        <v>35861</v>
      </c>
      <c r="B5769" t="s">
        <v>35862</v>
      </c>
      <c r="C5769"/>
      <c r="D5769" t="s">
        <v>47880</v>
      </c>
    </row>
    <row r="5770" spans="1:4" x14ac:dyDescent="0.25">
      <c r="A5770" t="s">
        <v>24198</v>
      </c>
      <c r="B5770" t="s">
        <v>24199</v>
      </c>
      <c r="C5770"/>
      <c r="D5770" t="s">
        <v>47880</v>
      </c>
    </row>
    <row r="5771" spans="1:4" x14ac:dyDescent="0.25">
      <c r="A5771" t="s">
        <v>17000</v>
      </c>
      <c r="B5771" t="s">
        <v>17001</v>
      </c>
      <c r="C5771"/>
      <c r="D5771" t="s">
        <v>47880</v>
      </c>
    </row>
    <row r="5772" spans="1:4" x14ac:dyDescent="0.25">
      <c r="A5772" t="s">
        <v>46767</v>
      </c>
      <c r="B5772" t="s">
        <v>17001</v>
      </c>
      <c r="C5772"/>
      <c r="D5772" t="s">
        <v>47880</v>
      </c>
    </row>
    <row r="5773" spans="1:4" x14ac:dyDescent="0.25">
      <c r="A5773" t="s">
        <v>26400</v>
      </c>
      <c r="B5773" t="s">
        <v>26401</v>
      </c>
      <c r="C5773"/>
      <c r="D5773" t="s">
        <v>47880</v>
      </c>
    </row>
    <row r="5774" spans="1:4" x14ac:dyDescent="0.25">
      <c r="A5774" t="s">
        <v>30383</v>
      </c>
      <c r="B5774" t="s">
        <v>30384</v>
      </c>
      <c r="C5774" t="s">
        <v>58595</v>
      </c>
      <c r="D5774" t="s">
        <v>47873</v>
      </c>
    </row>
    <row r="5775" spans="1:4" x14ac:dyDescent="0.25">
      <c r="A5775" t="s">
        <v>37690</v>
      </c>
      <c r="B5775" t="s">
        <v>37691</v>
      </c>
      <c r="C5775" t="s">
        <v>61376</v>
      </c>
      <c r="D5775" t="s">
        <v>47873</v>
      </c>
    </row>
    <row r="5776" spans="1:4" x14ac:dyDescent="0.25">
      <c r="A5776" t="s">
        <v>41404</v>
      </c>
      <c r="B5776" t="s">
        <v>41405</v>
      </c>
      <c r="C5776" t="s">
        <v>63031</v>
      </c>
      <c r="D5776" t="s">
        <v>47873</v>
      </c>
    </row>
    <row r="5777" spans="1:4" x14ac:dyDescent="0.25">
      <c r="A5777" t="s">
        <v>41406</v>
      </c>
      <c r="B5777" t="s">
        <v>41405</v>
      </c>
      <c r="C5777" t="s">
        <v>63032</v>
      </c>
      <c r="D5777" t="s">
        <v>47873</v>
      </c>
    </row>
    <row r="5778" spans="1:4" x14ac:dyDescent="0.25">
      <c r="A5778" t="s">
        <v>8491</v>
      </c>
      <c r="B5778" t="s">
        <v>8492</v>
      </c>
      <c r="C5778"/>
      <c r="D5778" t="s">
        <v>47880</v>
      </c>
    </row>
    <row r="5779" spans="1:4" x14ac:dyDescent="0.25">
      <c r="A5779" t="s">
        <v>11657</v>
      </c>
      <c r="B5779" t="s">
        <v>11658</v>
      </c>
      <c r="C5779" t="s">
        <v>51766</v>
      </c>
      <c r="D5779" t="s">
        <v>47873</v>
      </c>
    </row>
    <row r="5780" spans="1:4" x14ac:dyDescent="0.25">
      <c r="A5780" t="s">
        <v>25796</v>
      </c>
      <c r="B5780" t="s">
        <v>25797</v>
      </c>
      <c r="C5780" t="s">
        <v>56963</v>
      </c>
      <c r="D5780" t="s">
        <v>47873</v>
      </c>
    </row>
    <row r="5781" spans="1:4" x14ac:dyDescent="0.25">
      <c r="A5781" t="s">
        <v>14491</v>
      </c>
      <c r="B5781" t="s">
        <v>14492</v>
      </c>
      <c r="C5781"/>
      <c r="D5781" t="s">
        <v>47880</v>
      </c>
    </row>
    <row r="5782" spans="1:4" x14ac:dyDescent="0.25">
      <c r="A5782" t="s">
        <v>17688</v>
      </c>
      <c r="B5782" t="s">
        <v>17689</v>
      </c>
      <c r="C5782" t="s">
        <v>54032</v>
      </c>
      <c r="D5782" t="s">
        <v>47873</v>
      </c>
    </row>
    <row r="5783" spans="1:4" x14ac:dyDescent="0.25">
      <c r="A5783" t="s">
        <v>830</v>
      </c>
      <c r="B5783" t="s">
        <v>831</v>
      </c>
      <c r="C5783"/>
      <c r="D5783" t="s">
        <v>47880</v>
      </c>
    </row>
    <row r="5784" spans="1:4" x14ac:dyDescent="0.25">
      <c r="A5784" t="s">
        <v>5341</v>
      </c>
      <c r="B5784" t="s">
        <v>5342</v>
      </c>
      <c r="C5784"/>
      <c r="D5784" t="s">
        <v>47880</v>
      </c>
    </row>
    <row r="5785" spans="1:4" x14ac:dyDescent="0.25">
      <c r="A5785" t="s">
        <v>26078</v>
      </c>
      <c r="B5785" t="s">
        <v>26079</v>
      </c>
      <c r="C5785"/>
      <c r="D5785" t="s">
        <v>47880</v>
      </c>
    </row>
    <row r="5786" spans="1:4" x14ac:dyDescent="0.25">
      <c r="A5786" t="s">
        <v>10893</v>
      </c>
      <c r="B5786" t="s">
        <v>10894</v>
      </c>
      <c r="C5786"/>
      <c r="D5786" t="s">
        <v>47880</v>
      </c>
    </row>
    <row r="5787" spans="1:4" x14ac:dyDescent="0.25">
      <c r="A5787" t="s">
        <v>44725</v>
      </c>
      <c r="B5787" t="s">
        <v>44726</v>
      </c>
      <c r="C5787" t="s">
        <v>64259</v>
      </c>
      <c r="D5787" t="s">
        <v>47873</v>
      </c>
    </row>
    <row r="5788" spans="1:4" x14ac:dyDescent="0.25">
      <c r="A5788" t="s">
        <v>28049</v>
      </c>
      <c r="B5788" t="s">
        <v>28050</v>
      </c>
      <c r="C5788"/>
      <c r="D5788" t="s">
        <v>47880</v>
      </c>
    </row>
    <row r="5789" spans="1:4" x14ac:dyDescent="0.25">
      <c r="A5789" t="s">
        <v>26337</v>
      </c>
      <c r="B5789" t="s">
        <v>26338</v>
      </c>
      <c r="C5789"/>
      <c r="D5789" t="s">
        <v>47880</v>
      </c>
    </row>
    <row r="5790" spans="1:4" x14ac:dyDescent="0.25">
      <c r="A5790" t="s">
        <v>21748</v>
      </c>
      <c r="B5790" t="s">
        <v>21749</v>
      </c>
      <c r="C5790"/>
      <c r="D5790" t="s">
        <v>47880</v>
      </c>
    </row>
    <row r="5791" spans="1:4" x14ac:dyDescent="0.25">
      <c r="A5791" t="s">
        <v>43563</v>
      </c>
      <c r="B5791" t="s">
        <v>43564</v>
      </c>
      <c r="C5791" t="s">
        <v>63858</v>
      </c>
      <c r="D5791" t="s">
        <v>47873</v>
      </c>
    </row>
    <row r="5792" spans="1:4" x14ac:dyDescent="0.25">
      <c r="A5792" t="s">
        <v>43427</v>
      </c>
      <c r="B5792" t="s">
        <v>43428</v>
      </c>
      <c r="C5792" t="s">
        <v>63807</v>
      </c>
      <c r="D5792" t="s">
        <v>47873</v>
      </c>
    </row>
    <row r="5793" spans="1:4" x14ac:dyDescent="0.25">
      <c r="A5793" t="s">
        <v>37495</v>
      </c>
      <c r="B5793" t="s">
        <v>37496</v>
      </c>
      <c r="C5793" t="s">
        <v>61305</v>
      </c>
      <c r="D5793" t="s">
        <v>47873</v>
      </c>
    </row>
    <row r="5794" spans="1:4" x14ac:dyDescent="0.25">
      <c r="A5794" t="s">
        <v>17730</v>
      </c>
      <c r="B5794" t="s">
        <v>17731</v>
      </c>
      <c r="C5794" t="s">
        <v>54051</v>
      </c>
      <c r="D5794" t="s">
        <v>47873</v>
      </c>
    </row>
    <row r="5795" spans="1:4" x14ac:dyDescent="0.25">
      <c r="A5795" t="s">
        <v>24661</v>
      </c>
      <c r="B5795" t="s">
        <v>24662</v>
      </c>
      <c r="C5795"/>
      <c r="D5795" t="s">
        <v>47880</v>
      </c>
    </row>
    <row r="5796" spans="1:4" x14ac:dyDescent="0.25">
      <c r="A5796" t="s">
        <v>31759</v>
      </c>
      <c r="B5796" t="s">
        <v>31760</v>
      </c>
      <c r="C5796" t="s">
        <v>59098</v>
      </c>
      <c r="D5796" t="s">
        <v>47873</v>
      </c>
    </row>
    <row r="5797" spans="1:4" x14ac:dyDescent="0.25">
      <c r="A5797" t="s">
        <v>4378</v>
      </c>
      <c r="B5797" t="s">
        <v>4379</v>
      </c>
      <c r="C5797" t="s">
        <v>49169</v>
      </c>
      <c r="D5797" t="s">
        <v>47873</v>
      </c>
    </row>
    <row r="5798" spans="1:4" x14ac:dyDescent="0.25">
      <c r="A5798" t="s">
        <v>19412</v>
      </c>
      <c r="B5798" t="s">
        <v>19413</v>
      </c>
      <c r="C5798" t="s">
        <v>54654</v>
      </c>
      <c r="D5798" t="s">
        <v>47873</v>
      </c>
    </row>
    <row r="5799" spans="1:4" x14ac:dyDescent="0.25">
      <c r="A5799" t="s">
        <v>30975</v>
      </c>
      <c r="B5799" t="s">
        <v>30976</v>
      </c>
      <c r="C5799"/>
      <c r="D5799" t="s">
        <v>47880</v>
      </c>
    </row>
    <row r="5800" spans="1:4" x14ac:dyDescent="0.25">
      <c r="A5800" t="s">
        <v>45751</v>
      </c>
      <c r="B5800" t="s">
        <v>45752</v>
      </c>
      <c r="C5800"/>
      <c r="D5800" t="s">
        <v>47880</v>
      </c>
    </row>
    <row r="5801" spans="1:4" x14ac:dyDescent="0.25">
      <c r="A5801" t="s">
        <v>31757</v>
      </c>
      <c r="B5801" t="s">
        <v>31758</v>
      </c>
      <c r="C5801"/>
      <c r="D5801" t="s">
        <v>47880</v>
      </c>
    </row>
    <row r="5802" spans="1:4" x14ac:dyDescent="0.25">
      <c r="A5802" t="s">
        <v>45201</v>
      </c>
      <c r="B5802" t="s">
        <v>45202</v>
      </c>
      <c r="C5802"/>
      <c r="D5802" t="s">
        <v>47880</v>
      </c>
    </row>
    <row r="5803" spans="1:4" x14ac:dyDescent="0.25">
      <c r="A5803" t="s">
        <v>44761</v>
      </c>
      <c r="B5803" t="s">
        <v>44762</v>
      </c>
      <c r="C5803"/>
      <c r="D5803" t="s">
        <v>47880</v>
      </c>
    </row>
    <row r="5804" spans="1:4" x14ac:dyDescent="0.25">
      <c r="A5804" t="s">
        <v>31816</v>
      </c>
      <c r="B5804" t="s">
        <v>31817</v>
      </c>
      <c r="C5804" t="s">
        <v>59119</v>
      </c>
      <c r="D5804" t="s">
        <v>47873</v>
      </c>
    </row>
    <row r="5805" spans="1:4" x14ac:dyDescent="0.25">
      <c r="A5805" t="s">
        <v>46089</v>
      </c>
      <c r="B5805" t="s">
        <v>46090</v>
      </c>
      <c r="C5805"/>
      <c r="D5805" t="s">
        <v>47880</v>
      </c>
    </row>
    <row r="5806" spans="1:4" x14ac:dyDescent="0.25">
      <c r="A5806" t="s">
        <v>4092</v>
      </c>
      <c r="B5806" t="s">
        <v>4093</v>
      </c>
      <c r="C5806" t="s">
        <v>49058</v>
      </c>
      <c r="D5806" t="s">
        <v>47873</v>
      </c>
    </row>
    <row r="5807" spans="1:4" x14ac:dyDescent="0.25">
      <c r="A5807" t="s">
        <v>18290</v>
      </c>
      <c r="B5807" t="s">
        <v>18291</v>
      </c>
      <c r="C5807"/>
      <c r="D5807" t="s">
        <v>47880</v>
      </c>
    </row>
    <row r="5808" spans="1:4" x14ac:dyDescent="0.25">
      <c r="A5808" t="s">
        <v>15479</v>
      </c>
      <c r="B5808" t="s">
        <v>15480</v>
      </c>
      <c r="C5808"/>
      <c r="D5808" t="s">
        <v>47880</v>
      </c>
    </row>
    <row r="5809" spans="1:4" x14ac:dyDescent="0.25">
      <c r="A5809" t="s">
        <v>24599</v>
      </c>
      <c r="B5809" t="s">
        <v>24600</v>
      </c>
      <c r="C5809"/>
      <c r="D5809" t="s">
        <v>47880</v>
      </c>
    </row>
    <row r="5810" spans="1:4" x14ac:dyDescent="0.25">
      <c r="A5810" t="s">
        <v>34371</v>
      </c>
      <c r="B5810" t="s">
        <v>34372</v>
      </c>
      <c r="C5810" t="s">
        <v>60098</v>
      </c>
      <c r="D5810" t="s">
        <v>47873</v>
      </c>
    </row>
    <row r="5811" spans="1:4" x14ac:dyDescent="0.25">
      <c r="A5811" t="s">
        <v>4625</v>
      </c>
      <c r="B5811" t="s">
        <v>4626</v>
      </c>
      <c r="C5811" t="s">
        <v>49258</v>
      </c>
      <c r="D5811" t="s">
        <v>47873</v>
      </c>
    </row>
    <row r="5812" spans="1:4" x14ac:dyDescent="0.25">
      <c r="A5812" t="s">
        <v>39909</v>
      </c>
      <c r="B5812" t="s">
        <v>39910</v>
      </c>
      <c r="C5812" t="s">
        <v>62362</v>
      </c>
      <c r="D5812" t="s">
        <v>47873</v>
      </c>
    </row>
    <row r="5813" spans="1:4" x14ac:dyDescent="0.25">
      <c r="A5813" t="s">
        <v>2178</v>
      </c>
      <c r="B5813" t="s">
        <v>2179</v>
      </c>
      <c r="C5813"/>
      <c r="D5813" t="s">
        <v>47880</v>
      </c>
    </row>
    <row r="5814" spans="1:4" x14ac:dyDescent="0.25">
      <c r="A5814" t="s">
        <v>45817</v>
      </c>
      <c r="B5814" t="s">
        <v>45818</v>
      </c>
      <c r="C5814" t="s">
        <v>64638</v>
      </c>
      <c r="D5814" t="s">
        <v>47873</v>
      </c>
    </row>
    <row r="5815" spans="1:4" x14ac:dyDescent="0.25">
      <c r="A5815" t="s">
        <v>35039</v>
      </c>
      <c r="B5815" t="s">
        <v>35040</v>
      </c>
      <c r="C5815" t="s">
        <v>60349</v>
      </c>
      <c r="D5815" t="s">
        <v>47873</v>
      </c>
    </row>
    <row r="5816" spans="1:4" x14ac:dyDescent="0.25">
      <c r="A5816" t="s">
        <v>9721</v>
      </c>
      <c r="B5816" t="s">
        <v>9722</v>
      </c>
      <c r="C5816" t="s">
        <v>51076</v>
      </c>
      <c r="D5816" t="s">
        <v>47873</v>
      </c>
    </row>
    <row r="5817" spans="1:4" x14ac:dyDescent="0.25">
      <c r="A5817" t="s">
        <v>21857</v>
      </c>
      <c r="B5817" t="s">
        <v>21858</v>
      </c>
      <c r="C5817" t="s">
        <v>55509</v>
      </c>
      <c r="D5817" t="s">
        <v>47873</v>
      </c>
    </row>
    <row r="5818" spans="1:4" x14ac:dyDescent="0.25">
      <c r="A5818" t="s">
        <v>17077</v>
      </c>
      <c r="B5818" t="s">
        <v>17078</v>
      </c>
      <c r="C5818" t="s">
        <v>53814</v>
      </c>
      <c r="D5818" t="s">
        <v>47873</v>
      </c>
    </row>
    <row r="5819" spans="1:4" x14ac:dyDescent="0.25">
      <c r="A5819" t="s">
        <v>20035</v>
      </c>
      <c r="B5819" t="s">
        <v>17078</v>
      </c>
      <c r="C5819"/>
      <c r="D5819" t="s">
        <v>47880</v>
      </c>
    </row>
    <row r="5820" spans="1:4" x14ac:dyDescent="0.25">
      <c r="A5820" t="s">
        <v>19060</v>
      </c>
      <c r="B5820" t="s">
        <v>19061</v>
      </c>
      <c r="C5820" t="s">
        <v>54531</v>
      </c>
      <c r="D5820" t="s">
        <v>47873</v>
      </c>
    </row>
    <row r="5821" spans="1:4" x14ac:dyDescent="0.25">
      <c r="A5821" t="s">
        <v>19903</v>
      </c>
      <c r="B5821" t="s">
        <v>19904</v>
      </c>
      <c r="C5821"/>
      <c r="D5821" t="s">
        <v>47880</v>
      </c>
    </row>
    <row r="5822" spans="1:4" x14ac:dyDescent="0.25">
      <c r="A5822" t="s">
        <v>45389</v>
      </c>
      <c r="B5822" t="s">
        <v>45390</v>
      </c>
      <c r="C5822" t="s">
        <v>64488</v>
      </c>
      <c r="D5822" t="s">
        <v>47873</v>
      </c>
    </row>
    <row r="5823" spans="1:4" x14ac:dyDescent="0.25">
      <c r="A5823" t="s">
        <v>27644</v>
      </c>
      <c r="B5823" t="s">
        <v>27645</v>
      </c>
      <c r="C5823"/>
      <c r="D5823" t="s">
        <v>47880</v>
      </c>
    </row>
    <row r="5824" spans="1:4" x14ac:dyDescent="0.25">
      <c r="A5824" t="s">
        <v>27746</v>
      </c>
      <c r="B5824" t="s">
        <v>27747</v>
      </c>
      <c r="C5824"/>
      <c r="D5824" t="s">
        <v>47880</v>
      </c>
    </row>
    <row r="5825" spans="1:4" x14ac:dyDescent="0.25">
      <c r="A5825" t="s">
        <v>3543</v>
      </c>
      <c r="B5825" t="s">
        <v>3544</v>
      </c>
      <c r="C5825"/>
      <c r="D5825" t="s">
        <v>47880</v>
      </c>
    </row>
    <row r="5826" spans="1:4" x14ac:dyDescent="0.25">
      <c r="A5826" t="s">
        <v>44971</v>
      </c>
      <c r="B5826" t="s">
        <v>44972</v>
      </c>
      <c r="C5826" t="s">
        <v>64351</v>
      </c>
      <c r="D5826" t="s">
        <v>47873</v>
      </c>
    </row>
    <row r="5827" spans="1:4" x14ac:dyDescent="0.25">
      <c r="A5827" t="s">
        <v>8133</v>
      </c>
      <c r="B5827" t="s">
        <v>8134</v>
      </c>
      <c r="C5827"/>
      <c r="D5827" t="s">
        <v>47880</v>
      </c>
    </row>
    <row r="5828" spans="1:4" x14ac:dyDescent="0.25">
      <c r="A5828" t="s">
        <v>11644</v>
      </c>
      <c r="B5828" t="s">
        <v>8134</v>
      </c>
      <c r="C5828"/>
      <c r="D5828" t="s">
        <v>47880</v>
      </c>
    </row>
    <row r="5829" spans="1:4" x14ac:dyDescent="0.25">
      <c r="A5829" t="s">
        <v>2412</v>
      </c>
      <c r="B5829" t="s">
        <v>2413</v>
      </c>
      <c r="C5829"/>
      <c r="D5829" t="s">
        <v>47880</v>
      </c>
    </row>
    <row r="5830" spans="1:4" x14ac:dyDescent="0.25">
      <c r="A5830" t="s">
        <v>8607</v>
      </c>
      <c r="B5830" t="s">
        <v>8608</v>
      </c>
      <c r="C5830"/>
      <c r="D5830" t="s">
        <v>47880</v>
      </c>
    </row>
    <row r="5831" spans="1:4" x14ac:dyDescent="0.25">
      <c r="A5831" t="s">
        <v>21419</v>
      </c>
      <c r="B5831" t="s">
        <v>21420</v>
      </c>
      <c r="C5831"/>
      <c r="D5831" t="s">
        <v>47880</v>
      </c>
    </row>
    <row r="5832" spans="1:4" x14ac:dyDescent="0.25">
      <c r="A5832" t="s">
        <v>20550</v>
      </c>
      <c r="B5832" t="s">
        <v>20551</v>
      </c>
      <c r="C5832" t="s">
        <v>55042</v>
      </c>
      <c r="D5832" t="s">
        <v>47873</v>
      </c>
    </row>
    <row r="5833" spans="1:4" x14ac:dyDescent="0.25">
      <c r="A5833" t="s">
        <v>34947</v>
      </c>
      <c r="B5833" t="s">
        <v>34948</v>
      </c>
      <c r="C5833" t="s">
        <v>60312</v>
      </c>
      <c r="D5833" t="s">
        <v>47873</v>
      </c>
    </row>
    <row r="5834" spans="1:4" x14ac:dyDescent="0.25">
      <c r="A5834" t="s">
        <v>32915</v>
      </c>
      <c r="B5834" t="s">
        <v>32916</v>
      </c>
      <c r="C5834" t="s">
        <v>59542</v>
      </c>
      <c r="D5834" t="s">
        <v>47873</v>
      </c>
    </row>
    <row r="5835" spans="1:4" x14ac:dyDescent="0.25">
      <c r="A5835" t="s">
        <v>24419</v>
      </c>
      <c r="B5835" t="s">
        <v>24420</v>
      </c>
      <c r="C5835" t="s">
        <v>56459</v>
      </c>
      <c r="D5835" t="s">
        <v>47873</v>
      </c>
    </row>
    <row r="5836" spans="1:4" x14ac:dyDescent="0.25">
      <c r="A5836" t="s">
        <v>23948</v>
      </c>
      <c r="B5836" t="s">
        <v>23949</v>
      </c>
      <c r="C5836" t="s">
        <v>56287</v>
      </c>
      <c r="D5836" t="s">
        <v>47873</v>
      </c>
    </row>
    <row r="5837" spans="1:4" x14ac:dyDescent="0.25">
      <c r="A5837" t="s">
        <v>9853</v>
      </c>
      <c r="B5837" t="s">
        <v>9854</v>
      </c>
      <c r="C5837" t="s">
        <v>51126</v>
      </c>
      <c r="D5837" t="s">
        <v>47873</v>
      </c>
    </row>
    <row r="5838" spans="1:4" x14ac:dyDescent="0.25">
      <c r="A5838" t="s">
        <v>42159</v>
      </c>
      <c r="B5838" t="s">
        <v>42160</v>
      </c>
      <c r="C5838" t="s">
        <v>63365</v>
      </c>
      <c r="D5838" t="s">
        <v>47873</v>
      </c>
    </row>
    <row r="5839" spans="1:4" x14ac:dyDescent="0.25">
      <c r="A5839" t="s">
        <v>10199</v>
      </c>
      <c r="B5839" t="s">
        <v>10200</v>
      </c>
      <c r="C5839"/>
      <c r="D5839" t="s">
        <v>47880</v>
      </c>
    </row>
    <row r="5840" spans="1:4" x14ac:dyDescent="0.25">
      <c r="A5840" t="s">
        <v>26282</v>
      </c>
      <c r="B5840" t="s">
        <v>26283</v>
      </c>
      <c r="C5840"/>
      <c r="D5840" t="s">
        <v>47880</v>
      </c>
    </row>
    <row r="5841" spans="1:4" x14ac:dyDescent="0.25">
      <c r="A5841" t="s">
        <v>36928</v>
      </c>
      <c r="B5841" t="s">
        <v>36929</v>
      </c>
      <c r="C5841" t="s">
        <v>61093</v>
      </c>
      <c r="D5841" t="s">
        <v>47873</v>
      </c>
    </row>
    <row r="5842" spans="1:4" x14ac:dyDescent="0.25">
      <c r="A5842" t="s">
        <v>9363</v>
      </c>
      <c r="B5842" t="s">
        <v>9364</v>
      </c>
      <c r="C5842" t="s">
        <v>50950</v>
      </c>
      <c r="D5842" t="s">
        <v>47873</v>
      </c>
    </row>
    <row r="5843" spans="1:4" x14ac:dyDescent="0.25">
      <c r="A5843" t="s">
        <v>36548</v>
      </c>
      <c r="B5843" t="s">
        <v>36549</v>
      </c>
      <c r="C5843" t="s">
        <v>60944</v>
      </c>
      <c r="D5843" t="s">
        <v>47873</v>
      </c>
    </row>
    <row r="5844" spans="1:4" x14ac:dyDescent="0.25">
      <c r="A5844" t="s">
        <v>14559</v>
      </c>
      <c r="B5844" t="s">
        <v>14560</v>
      </c>
      <c r="C5844" t="s">
        <v>52895</v>
      </c>
      <c r="D5844" t="s">
        <v>47873</v>
      </c>
    </row>
    <row r="5845" spans="1:4" x14ac:dyDescent="0.25">
      <c r="A5845" t="s">
        <v>15761</v>
      </c>
      <c r="B5845" t="s">
        <v>15762</v>
      </c>
      <c r="C5845" t="s">
        <v>53329</v>
      </c>
      <c r="D5845" t="s">
        <v>47873</v>
      </c>
    </row>
    <row r="5846" spans="1:4" x14ac:dyDescent="0.25">
      <c r="A5846" t="s">
        <v>19308</v>
      </c>
      <c r="B5846" t="s">
        <v>19309</v>
      </c>
      <c r="C5846" t="s">
        <v>54619</v>
      </c>
      <c r="D5846" t="s">
        <v>47873</v>
      </c>
    </row>
    <row r="5847" spans="1:4" x14ac:dyDescent="0.25">
      <c r="A5847" t="s">
        <v>38370</v>
      </c>
      <c r="B5847" t="s">
        <v>38371</v>
      </c>
      <c r="C5847" t="s">
        <v>61659</v>
      </c>
      <c r="D5847" t="s">
        <v>47873</v>
      </c>
    </row>
    <row r="5848" spans="1:4" x14ac:dyDescent="0.25">
      <c r="A5848" t="s">
        <v>16036</v>
      </c>
      <c r="B5848" t="s">
        <v>16037</v>
      </c>
      <c r="C5848" t="s">
        <v>53428</v>
      </c>
      <c r="D5848" t="s">
        <v>47873</v>
      </c>
    </row>
    <row r="5849" spans="1:4" x14ac:dyDescent="0.25">
      <c r="A5849" t="s">
        <v>42657</v>
      </c>
      <c r="B5849" t="s">
        <v>42658</v>
      </c>
      <c r="C5849" t="s">
        <v>63539</v>
      </c>
      <c r="D5849" t="s">
        <v>47873</v>
      </c>
    </row>
    <row r="5850" spans="1:4" x14ac:dyDescent="0.25">
      <c r="A5850" t="s">
        <v>39241</v>
      </c>
      <c r="B5850" t="s">
        <v>39242</v>
      </c>
      <c r="C5850" t="s">
        <v>62055</v>
      </c>
      <c r="D5850" t="s">
        <v>47873</v>
      </c>
    </row>
    <row r="5851" spans="1:4" x14ac:dyDescent="0.25">
      <c r="A5851" t="s">
        <v>38677</v>
      </c>
      <c r="B5851" t="s">
        <v>38678</v>
      </c>
      <c r="C5851" t="s">
        <v>61794</v>
      </c>
      <c r="D5851" t="s">
        <v>47873</v>
      </c>
    </row>
    <row r="5852" spans="1:4" x14ac:dyDescent="0.25">
      <c r="A5852" t="s">
        <v>12870</v>
      </c>
      <c r="B5852" t="s">
        <v>12871</v>
      </c>
      <c r="C5852" t="s">
        <v>52235</v>
      </c>
      <c r="D5852" t="s">
        <v>47873</v>
      </c>
    </row>
    <row r="5853" spans="1:4" x14ac:dyDescent="0.25">
      <c r="A5853" t="s">
        <v>26860</v>
      </c>
      <c r="B5853" t="s">
        <v>26861</v>
      </c>
      <c r="C5853" t="s">
        <v>57351</v>
      </c>
      <c r="D5853" t="s">
        <v>47873</v>
      </c>
    </row>
    <row r="5854" spans="1:4" x14ac:dyDescent="0.25">
      <c r="A5854" t="s">
        <v>27624</v>
      </c>
      <c r="B5854" t="s">
        <v>27625</v>
      </c>
      <c r="C5854" t="s">
        <v>57610</v>
      </c>
      <c r="D5854" t="s">
        <v>47873</v>
      </c>
    </row>
    <row r="5855" spans="1:4" x14ac:dyDescent="0.25">
      <c r="A5855" t="s">
        <v>27654</v>
      </c>
      <c r="B5855" t="s">
        <v>27625</v>
      </c>
      <c r="C5855" t="s">
        <v>57621</v>
      </c>
      <c r="D5855" t="s">
        <v>47873</v>
      </c>
    </row>
    <row r="5856" spans="1:4" x14ac:dyDescent="0.25">
      <c r="A5856" t="s">
        <v>18245</v>
      </c>
      <c r="B5856" t="s">
        <v>18246</v>
      </c>
      <c r="C5856" t="s">
        <v>54244</v>
      </c>
      <c r="D5856" t="s">
        <v>47873</v>
      </c>
    </row>
    <row r="5857" spans="1:4" x14ac:dyDescent="0.25">
      <c r="A5857" t="s">
        <v>36868</v>
      </c>
      <c r="B5857" t="s">
        <v>36869</v>
      </c>
      <c r="C5857" t="s">
        <v>61068</v>
      </c>
      <c r="D5857" t="s">
        <v>47873</v>
      </c>
    </row>
    <row r="5858" spans="1:4" x14ac:dyDescent="0.25">
      <c r="A5858" t="s">
        <v>29399</v>
      </c>
      <c r="B5858" t="s">
        <v>29400</v>
      </c>
      <c r="C5858" t="s">
        <v>58254</v>
      </c>
      <c r="D5858" t="s">
        <v>47873</v>
      </c>
    </row>
    <row r="5859" spans="1:4" x14ac:dyDescent="0.25">
      <c r="A5859" t="s">
        <v>7461</v>
      </c>
      <c r="B5859" t="s">
        <v>7462</v>
      </c>
      <c r="C5859" t="s">
        <v>50274</v>
      </c>
      <c r="D5859" t="s">
        <v>47873</v>
      </c>
    </row>
    <row r="5860" spans="1:4" x14ac:dyDescent="0.25">
      <c r="A5860" t="s">
        <v>46629</v>
      </c>
      <c r="B5860" t="s">
        <v>46630</v>
      </c>
      <c r="C5860" t="s">
        <v>64929</v>
      </c>
      <c r="D5860" t="s">
        <v>47873</v>
      </c>
    </row>
    <row r="5861" spans="1:4" x14ac:dyDescent="0.25">
      <c r="A5861" t="s">
        <v>46018</v>
      </c>
      <c r="B5861" t="s">
        <v>46019</v>
      </c>
      <c r="C5861"/>
      <c r="D5861" t="s">
        <v>47880</v>
      </c>
    </row>
    <row r="5862" spans="1:4" x14ac:dyDescent="0.25">
      <c r="A5862" t="s">
        <v>4441</v>
      </c>
      <c r="B5862" t="s">
        <v>4442</v>
      </c>
      <c r="C5862"/>
      <c r="D5862" t="s">
        <v>47880</v>
      </c>
    </row>
    <row r="5863" spans="1:4" x14ac:dyDescent="0.25">
      <c r="A5863" t="s">
        <v>9512</v>
      </c>
      <c r="B5863" t="s">
        <v>9513</v>
      </c>
      <c r="C5863" t="s">
        <v>50999</v>
      </c>
      <c r="D5863" t="s">
        <v>47873</v>
      </c>
    </row>
    <row r="5864" spans="1:4" x14ac:dyDescent="0.25">
      <c r="A5864" t="s">
        <v>4254</v>
      </c>
      <c r="B5864" t="s">
        <v>4255</v>
      </c>
      <c r="C5864"/>
      <c r="D5864" t="s">
        <v>47880</v>
      </c>
    </row>
    <row r="5865" spans="1:4" x14ac:dyDescent="0.25">
      <c r="A5865" t="s">
        <v>20489</v>
      </c>
      <c r="B5865" t="s">
        <v>20490</v>
      </c>
      <c r="C5865"/>
      <c r="D5865" t="s">
        <v>47880</v>
      </c>
    </row>
    <row r="5866" spans="1:4" x14ac:dyDescent="0.25">
      <c r="A5866" t="s">
        <v>35214</v>
      </c>
      <c r="B5866" t="s">
        <v>20490</v>
      </c>
      <c r="C5866"/>
      <c r="D5866" t="s">
        <v>47880</v>
      </c>
    </row>
    <row r="5867" spans="1:4" x14ac:dyDescent="0.25">
      <c r="A5867" t="s">
        <v>44517</v>
      </c>
      <c r="B5867" t="s">
        <v>44518</v>
      </c>
      <c r="C5867" t="s">
        <v>64179</v>
      </c>
      <c r="D5867" t="s">
        <v>47873</v>
      </c>
    </row>
    <row r="5868" spans="1:4" x14ac:dyDescent="0.25">
      <c r="A5868" t="s">
        <v>13120</v>
      </c>
      <c r="B5868" t="s">
        <v>13121</v>
      </c>
      <c r="C5868"/>
      <c r="D5868" t="s">
        <v>47880</v>
      </c>
    </row>
    <row r="5869" spans="1:4" x14ac:dyDescent="0.25">
      <c r="A5869" t="s">
        <v>41641</v>
      </c>
      <c r="B5869" t="s">
        <v>41642</v>
      </c>
      <c r="C5869"/>
      <c r="D5869" t="s">
        <v>47880</v>
      </c>
    </row>
    <row r="5870" spans="1:4" x14ac:dyDescent="0.25">
      <c r="A5870" t="s">
        <v>16200</v>
      </c>
      <c r="B5870" t="s">
        <v>16201</v>
      </c>
      <c r="C5870" t="s">
        <v>53483</v>
      </c>
      <c r="D5870" t="s">
        <v>47873</v>
      </c>
    </row>
    <row r="5871" spans="1:4" x14ac:dyDescent="0.25">
      <c r="A5871" t="s">
        <v>7852</v>
      </c>
      <c r="B5871" t="s">
        <v>7853</v>
      </c>
      <c r="C5871" t="s">
        <v>50423</v>
      </c>
      <c r="D5871" t="s">
        <v>47873</v>
      </c>
    </row>
    <row r="5872" spans="1:4" x14ac:dyDescent="0.25">
      <c r="A5872" t="s">
        <v>9067</v>
      </c>
      <c r="B5872" t="s">
        <v>9068</v>
      </c>
      <c r="C5872" t="s">
        <v>50841</v>
      </c>
      <c r="D5872" t="s">
        <v>47873</v>
      </c>
    </row>
    <row r="5873" spans="1:4" x14ac:dyDescent="0.25">
      <c r="A5873" t="s">
        <v>31689</v>
      </c>
      <c r="B5873" t="s">
        <v>31690</v>
      </c>
      <c r="C5873" t="s">
        <v>59073</v>
      </c>
      <c r="D5873" t="s">
        <v>47873</v>
      </c>
    </row>
    <row r="5874" spans="1:4" x14ac:dyDescent="0.25">
      <c r="A5874" t="s">
        <v>41089</v>
      </c>
      <c r="B5874" t="s">
        <v>41090</v>
      </c>
      <c r="C5874"/>
      <c r="D5874" t="s">
        <v>47880</v>
      </c>
    </row>
    <row r="5875" spans="1:4" x14ac:dyDescent="0.25">
      <c r="A5875" t="s">
        <v>42307</v>
      </c>
      <c r="B5875" t="s">
        <v>42308</v>
      </c>
      <c r="C5875"/>
      <c r="D5875" t="s">
        <v>47880</v>
      </c>
    </row>
    <row r="5876" spans="1:4" x14ac:dyDescent="0.25">
      <c r="A5876" t="s">
        <v>13185</v>
      </c>
      <c r="B5876" t="s">
        <v>13186</v>
      </c>
      <c r="C5876"/>
      <c r="D5876" t="s">
        <v>47880</v>
      </c>
    </row>
    <row r="5877" spans="1:4" x14ac:dyDescent="0.25">
      <c r="A5877" t="s">
        <v>27696</v>
      </c>
      <c r="B5877" t="s">
        <v>27697</v>
      </c>
      <c r="C5877"/>
      <c r="D5877" t="s">
        <v>47880</v>
      </c>
    </row>
    <row r="5878" spans="1:4" x14ac:dyDescent="0.25">
      <c r="A5878" t="s">
        <v>42442</v>
      </c>
      <c r="B5878" t="s">
        <v>42443</v>
      </c>
      <c r="C5878"/>
      <c r="D5878" t="s">
        <v>47880</v>
      </c>
    </row>
    <row r="5879" spans="1:4" x14ac:dyDescent="0.25">
      <c r="A5879" t="s">
        <v>19402</v>
      </c>
      <c r="B5879" t="s">
        <v>19403</v>
      </c>
      <c r="C5879"/>
      <c r="D5879" t="s">
        <v>47880</v>
      </c>
    </row>
    <row r="5880" spans="1:4" x14ac:dyDescent="0.25">
      <c r="A5880" t="s">
        <v>21317</v>
      </c>
      <c r="B5880" t="s">
        <v>19403</v>
      </c>
      <c r="C5880"/>
      <c r="D5880" t="s">
        <v>47880</v>
      </c>
    </row>
    <row r="5881" spans="1:4" x14ac:dyDescent="0.25">
      <c r="A5881" t="s">
        <v>14221</v>
      </c>
      <c r="B5881" t="s">
        <v>14222</v>
      </c>
      <c r="C5881" t="s">
        <v>52762</v>
      </c>
      <c r="D5881" t="s">
        <v>47873</v>
      </c>
    </row>
    <row r="5882" spans="1:4" x14ac:dyDescent="0.25">
      <c r="A5882" t="s">
        <v>33503</v>
      </c>
      <c r="B5882" t="s">
        <v>33504</v>
      </c>
      <c r="C5882" t="s">
        <v>59769</v>
      </c>
      <c r="D5882" t="s">
        <v>47873</v>
      </c>
    </row>
    <row r="5883" spans="1:4" x14ac:dyDescent="0.25">
      <c r="A5883" t="s">
        <v>47427</v>
      </c>
      <c r="B5883" t="s">
        <v>47428</v>
      </c>
      <c r="C5883"/>
      <c r="D5883" t="s">
        <v>47880</v>
      </c>
    </row>
    <row r="5884" spans="1:4" x14ac:dyDescent="0.25">
      <c r="A5884" t="s">
        <v>21285</v>
      </c>
      <c r="B5884" t="s">
        <v>21286</v>
      </c>
      <c r="C5884" t="s">
        <v>55306</v>
      </c>
      <c r="D5884" t="s">
        <v>47873</v>
      </c>
    </row>
    <row r="5885" spans="1:4" x14ac:dyDescent="0.25">
      <c r="A5885" t="s">
        <v>40341</v>
      </c>
      <c r="B5885" t="s">
        <v>40342</v>
      </c>
      <c r="C5885" t="s">
        <v>62563</v>
      </c>
      <c r="D5885" t="s">
        <v>47873</v>
      </c>
    </row>
    <row r="5886" spans="1:4" x14ac:dyDescent="0.25">
      <c r="A5886" t="s">
        <v>25927</v>
      </c>
      <c r="B5886" t="s">
        <v>25928</v>
      </c>
      <c r="C5886"/>
      <c r="D5886" t="s">
        <v>47880</v>
      </c>
    </row>
    <row r="5887" spans="1:4" x14ac:dyDescent="0.25">
      <c r="A5887" t="s">
        <v>41365</v>
      </c>
      <c r="B5887" t="s">
        <v>41366</v>
      </c>
      <c r="C5887" t="s">
        <v>63014</v>
      </c>
      <c r="D5887" t="s">
        <v>47873</v>
      </c>
    </row>
    <row r="5888" spans="1:4" x14ac:dyDescent="0.25">
      <c r="A5888" t="s">
        <v>7476</v>
      </c>
      <c r="B5888" t="s">
        <v>7477</v>
      </c>
      <c r="C5888" t="s">
        <v>50282</v>
      </c>
      <c r="D5888" t="s">
        <v>47873</v>
      </c>
    </row>
    <row r="5889" spans="1:4" x14ac:dyDescent="0.25">
      <c r="A5889" t="s">
        <v>46422</v>
      </c>
      <c r="B5889" t="s">
        <v>46423</v>
      </c>
      <c r="C5889" t="s">
        <v>64854</v>
      </c>
      <c r="D5889" t="s">
        <v>47873</v>
      </c>
    </row>
    <row r="5890" spans="1:4" x14ac:dyDescent="0.25">
      <c r="A5890" t="s">
        <v>7932</v>
      </c>
      <c r="B5890" t="s">
        <v>7933</v>
      </c>
      <c r="C5890" t="s">
        <v>50459</v>
      </c>
      <c r="D5890" t="s">
        <v>47873</v>
      </c>
    </row>
    <row r="5891" spans="1:4" x14ac:dyDescent="0.25">
      <c r="A5891" t="s">
        <v>19391</v>
      </c>
      <c r="B5891" t="s">
        <v>7933</v>
      </c>
      <c r="C5891" t="s">
        <v>54650</v>
      </c>
      <c r="D5891" t="s">
        <v>47873</v>
      </c>
    </row>
    <row r="5892" spans="1:4" x14ac:dyDescent="0.25">
      <c r="A5892" t="s">
        <v>20093</v>
      </c>
      <c r="B5892" t="s">
        <v>20094</v>
      </c>
      <c r="C5892" t="s">
        <v>54890</v>
      </c>
      <c r="D5892" t="s">
        <v>47873</v>
      </c>
    </row>
    <row r="5893" spans="1:4" x14ac:dyDescent="0.25">
      <c r="A5893" t="s">
        <v>34540</v>
      </c>
      <c r="B5893" t="s">
        <v>34541</v>
      </c>
      <c r="C5893" t="s">
        <v>60162</v>
      </c>
      <c r="D5893" t="s">
        <v>47873</v>
      </c>
    </row>
    <row r="5894" spans="1:4" x14ac:dyDescent="0.25">
      <c r="A5894" t="s">
        <v>42726</v>
      </c>
      <c r="B5894" t="s">
        <v>42727</v>
      </c>
      <c r="C5894" t="s">
        <v>63563</v>
      </c>
      <c r="D5894" t="s">
        <v>47873</v>
      </c>
    </row>
    <row r="5895" spans="1:4" x14ac:dyDescent="0.25">
      <c r="A5895" t="s">
        <v>42758</v>
      </c>
      <c r="B5895" t="s">
        <v>42759</v>
      </c>
      <c r="C5895" t="s">
        <v>63575</v>
      </c>
      <c r="D5895" t="s">
        <v>47873</v>
      </c>
    </row>
    <row r="5896" spans="1:4" x14ac:dyDescent="0.25">
      <c r="A5896" t="s">
        <v>12227</v>
      </c>
      <c r="B5896" t="s">
        <v>12228</v>
      </c>
      <c r="C5896" t="s">
        <v>51985</v>
      </c>
      <c r="D5896" t="s">
        <v>47873</v>
      </c>
    </row>
    <row r="5897" spans="1:4" x14ac:dyDescent="0.25">
      <c r="A5897" t="s">
        <v>38100</v>
      </c>
      <c r="B5897" t="s">
        <v>38101</v>
      </c>
      <c r="C5897" t="s">
        <v>61549</v>
      </c>
      <c r="D5897" t="s">
        <v>47873</v>
      </c>
    </row>
    <row r="5898" spans="1:4" x14ac:dyDescent="0.25">
      <c r="A5898" t="s">
        <v>38102</v>
      </c>
      <c r="B5898" t="s">
        <v>38101</v>
      </c>
      <c r="C5898" t="s">
        <v>61550</v>
      </c>
      <c r="D5898" t="s">
        <v>47873</v>
      </c>
    </row>
    <row r="5899" spans="1:4" x14ac:dyDescent="0.25">
      <c r="A5899" t="s">
        <v>38103</v>
      </c>
      <c r="B5899" t="s">
        <v>38101</v>
      </c>
      <c r="C5899" t="s">
        <v>61551</v>
      </c>
      <c r="D5899" t="s">
        <v>47873</v>
      </c>
    </row>
    <row r="5900" spans="1:4" x14ac:dyDescent="0.25">
      <c r="A5900" t="s">
        <v>38104</v>
      </c>
      <c r="B5900" t="s">
        <v>38105</v>
      </c>
      <c r="C5900" t="s">
        <v>61552</v>
      </c>
      <c r="D5900" t="s">
        <v>47873</v>
      </c>
    </row>
    <row r="5901" spans="1:4" x14ac:dyDescent="0.25">
      <c r="A5901" t="s">
        <v>3392</v>
      </c>
      <c r="B5901" t="s">
        <v>3393</v>
      </c>
      <c r="C5901"/>
      <c r="D5901" t="s">
        <v>47880</v>
      </c>
    </row>
    <row r="5902" spans="1:4" x14ac:dyDescent="0.25">
      <c r="A5902" t="s">
        <v>8270</v>
      </c>
      <c r="B5902" t="s">
        <v>8271</v>
      </c>
      <c r="C5902"/>
      <c r="D5902" t="s">
        <v>47880</v>
      </c>
    </row>
    <row r="5903" spans="1:4" x14ac:dyDescent="0.25">
      <c r="A5903" t="s">
        <v>37109</v>
      </c>
      <c r="B5903" t="s">
        <v>37110</v>
      </c>
      <c r="C5903"/>
      <c r="D5903" t="s">
        <v>47880</v>
      </c>
    </row>
    <row r="5904" spans="1:4" x14ac:dyDescent="0.25">
      <c r="A5904" t="s">
        <v>40364</v>
      </c>
      <c r="B5904" t="s">
        <v>40365</v>
      </c>
      <c r="C5904"/>
      <c r="D5904" t="s">
        <v>47880</v>
      </c>
    </row>
    <row r="5905" spans="1:4" x14ac:dyDescent="0.25">
      <c r="A5905" t="s">
        <v>43703</v>
      </c>
      <c r="B5905" t="s">
        <v>43704</v>
      </c>
      <c r="C5905"/>
      <c r="D5905" t="s">
        <v>47880</v>
      </c>
    </row>
    <row r="5906" spans="1:4" x14ac:dyDescent="0.25">
      <c r="A5906" t="s">
        <v>47162</v>
      </c>
      <c r="B5906" t="s">
        <v>47163</v>
      </c>
      <c r="C5906"/>
      <c r="D5906" t="s">
        <v>47880</v>
      </c>
    </row>
    <row r="5907" spans="1:4" x14ac:dyDescent="0.25">
      <c r="A5907" t="s">
        <v>18114</v>
      </c>
      <c r="B5907" t="s">
        <v>18115</v>
      </c>
      <c r="C5907"/>
      <c r="D5907" t="s">
        <v>47880</v>
      </c>
    </row>
    <row r="5908" spans="1:4" x14ac:dyDescent="0.25">
      <c r="A5908" t="s">
        <v>28362</v>
      </c>
      <c r="B5908" t="s">
        <v>28363</v>
      </c>
      <c r="C5908"/>
      <c r="D5908" t="s">
        <v>47880</v>
      </c>
    </row>
    <row r="5909" spans="1:4" x14ac:dyDescent="0.25">
      <c r="A5909" t="s">
        <v>23914</v>
      </c>
      <c r="B5909" t="s">
        <v>23915</v>
      </c>
      <c r="C5909"/>
      <c r="D5909" t="s">
        <v>47880</v>
      </c>
    </row>
    <row r="5910" spans="1:4" x14ac:dyDescent="0.25">
      <c r="A5910" t="s">
        <v>23920</v>
      </c>
      <c r="B5910" t="s">
        <v>23921</v>
      </c>
      <c r="C5910"/>
      <c r="D5910" t="s">
        <v>47880</v>
      </c>
    </row>
    <row r="5911" spans="1:4" x14ac:dyDescent="0.25">
      <c r="A5911" t="s">
        <v>20061</v>
      </c>
      <c r="B5911" t="s">
        <v>20062</v>
      </c>
      <c r="C5911"/>
      <c r="D5911" t="s">
        <v>47880</v>
      </c>
    </row>
    <row r="5912" spans="1:4" x14ac:dyDescent="0.25">
      <c r="A5912" t="s">
        <v>22885</v>
      </c>
      <c r="B5912" t="s">
        <v>22886</v>
      </c>
      <c r="C5912"/>
      <c r="D5912" t="s">
        <v>47880</v>
      </c>
    </row>
    <row r="5913" spans="1:4" x14ac:dyDescent="0.25">
      <c r="A5913" t="s">
        <v>7388</v>
      </c>
      <c r="B5913" t="s">
        <v>7389</v>
      </c>
      <c r="C5913"/>
      <c r="D5913" t="s">
        <v>47880</v>
      </c>
    </row>
    <row r="5914" spans="1:4" x14ac:dyDescent="0.25">
      <c r="A5914" t="s">
        <v>34615</v>
      </c>
      <c r="B5914" t="s">
        <v>34616</v>
      </c>
      <c r="C5914"/>
      <c r="D5914" t="s">
        <v>47880</v>
      </c>
    </row>
    <row r="5915" spans="1:4" x14ac:dyDescent="0.25">
      <c r="A5915" t="s">
        <v>6180</v>
      </c>
      <c r="B5915" t="s">
        <v>6181</v>
      </c>
      <c r="C5915"/>
      <c r="D5915" t="s">
        <v>47880</v>
      </c>
    </row>
    <row r="5916" spans="1:4" x14ac:dyDescent="0.25">
      <c r="A5916" t="s">
        <v>17862</v>
      </c>
      <c r="B5916" t="s">
        <v>17863</v>
      </c>
      <c r="C5916"/>
      <c r="D5916" t="s">
        <v>47880</v>
      </c>
    </row>
    <row r="5917" spans="1:4" x14ac:dyDescent="0.25">
      <c r="A5917" t="s">
        <v>46679</v>
      </c>
      <c r="B5917" t="s">
        <v>46680</v>
      </c>
      <c r="C5917"/>
      <c r="D5917" t="s">
        <v>47880</v>
      </c>
    </row>
    <row r="5918" spans="1:4" x14ac:dyDescent="0.25">
      <c r="A5918" t="s">
        <v>46473</v>
      </c>
      <c r="B5918" t="s">
        <v>46474</v>
      </c>
      <c r="C5918" t="s">
        <v>64874</v>
      </c>
      <c r="D5918" t="s">
        <v>47880</v>
      </c>
    </row>
    <row r="5919" spans="1:4" x14ac:dyDescent="0.25">
      <c r="A5919" t="s">
        <v>37836</v>
      </c>
      <c r="B5919" t="s">
        <v>37837</v>
      </c>
      <c r="C5919"/>
      <c r="D5919" t="s">
        <v>47880</v>
      </c>
    </row>
    <row r="5920" spans="1:4" x14ac:dyDescent="0.25">
      <c r="A5920" t="s">
        <v>30691</v>
      </c>
      <c r="B5920" t="s">
        <v>30692</v>
      </c>
      <c r="C5920"/>
      <c r="D5920" t="s">
        <v>47880</v>
      </c>
    </row>
    <row r="5921" spans="1:4" x14ac:dyDescent="0.25">
      <c r="A5921" t="s">
        <v>31782</v>
      </c>
      <c r="B5921" t="s">
        <v>31783</v>
      </c>
      <c r="C5921"/>
      <c r="D5921" t="s">
        <v>47880</v>
      </c>
    </row>
    <row r="5922" spans="1:4" x14ac:dyDescent="0.25">
      <c r="A5922" t="s">
        <v>11795</v>
      </c>
      <c r="B5922" t="s">
        <v>11796</v>
      </c>
      <c r="C5922" t="s">
        <v>51825</v>
      </c>
      <c r="D5922" t="s">
        <v>47873</v>
      </c>
    </row>
    <row r="5923" spans="1:4" x14ac:dyDescent="0.25">
      <c r="A5923" t="s">
        <v>24373</v>
      </c>
      <c r="B5923" t="s">
        <v>24374</v>
      </c>
      <c r="C5923" t="s">
        <v>56439</v>
      </c>
      <c r="D5923" t="s">
        <v>47873</v>
      </c>
    </row>
    <row r="5924" spans="1:4" x14ac:dyDescent="0.25">
      <c r="A5924" t="s">
        <v>36197</v>
      </c>
      <c r="B5924" t="s">
        <v>36198</v>
      </c>
      <c r="C5924" t="s">
        <v>60797</v>
      </c>
      <c r="D5924" t="s">
        <v>47873</v>
      </c>
    </row>
    <row r="5925" spans="1:4" x14ac:dyDescent="0.25">
      <c r="A5925" t="s">
        <v>7580</v>
      </c>
      <c r="B5925" t="s">
        <v>7581</v>
      </c>
      <c r="C5925" t="s">
        <v>50314</v>
      </c>
      <c r="D5925" t="s">
        <v>47873</v>
      </c>
    </row>
    <row r="5926" spans="1:4" x14ac:dyDescent="0.25">
      <c r="A5926" t="s">
        <v>44367</v>
      </c>
      <c r="B5926" t="s">
        <v>44368</v>
      </c>
      <c r="C5926" t="s">
        <v>64127</v>
      </c>
      <c r="D5926" t="s">
        <v>47873</v>
      </c>
    </row>
    <row r="5927" spans="1:4" x14ac:dyDescent="0.25">
      <c r="A5927" t="s">
        <v>16824</v>
      </c>
      <c r="B5927" t="s">
        <v>16825</v>
      </c>
      <c r="C5927" t="s">
        <v>53725</v>
      </c>
      <c r="D5927" t="s">
        <v>47873</v>
      </c>
    </row>
    <row r="5928" spans="1:4" x14ac:dyDescent="0.25">
      <c r="A5928" t="s">
        <v>2394</v>
      </c>
      <c r="B5928" t="s">
        <v>2395</v>
      </c>
      <c r="C5928" t="s">
        <v>48436</v>
      </c>
      <c r="D5928" t="s">
        <v>47873</v>
      </c>
    </row>
    <row r="5929" spans="1:4" x14ac:dyDescent="0.25">
      <c r="A5929" t="s">
        <v>36736</v>
      </c>
      <c r="B5929" t="s">
        <v>36737</v>
      </c>
      <c r="C5929" t="s">
        <v>61011</v>
      </c>
      <c r="D5929" t="s">
        <v>47873</v>
      </c>
    </row>
    <row r="5930" spans="1:4" x14ac:dyDescent="0.25">
      <c r="A5930" t="s">
        <v>34047</v>
      </c>
      <c r="B5930" t="s">
        <v>34048</v>
      </c>
      <c r="C5930"/>
      <c r="D5930" t="s">
        <v>47880</v>
      </c>
    </row>
    <row r="5931" spans="1:4" x14ac:dyDescent="0.25">
      <c r="A5931" t="s">
        <v>8385</v>
      </c>
      <c r="B5931" t="s">
        <v>8386</v>
      </c>
      <c r="C5931"/>
      <c r="D5931" t="s">
        <v>47880</v>
      </c>
    </row>
    <row r="5932" spans="1:4" x14ac:dyDescent="0.25">
      <c r="A5932" t="s">
        <v>7709</v>
      </c>
      <c r="B5932" t="s">
        <v>7710</v>
      </c>
      <c r="C5932" t="s">
        <v>50365</v>
      </c>
      <c r="D5932" t="s">
        <v>47873</v>
      </c>
    </row>
    <row r="5933" spans="1:4" x14ac:dyDescent="0.25">
      <c r="A5933" t="s">
        <v>20776</v>
      </c>
      <c r="B5933" t="s">
        <v>20777</v>
      </c>
      <c r="C5933" t="s">
        <v>55118</v>
      </c>
      <c r="D5933" t="s">
        <v>47873</v>
      </c>
    </row>
    <row r="5934" spans="1:4" x14ac:dyDescent="0.25">
      <c r="A5934" t="s">
        <v>3272</v>
      </c>
      <c r="B5934" t="s">
        <v>3273</v>
      </c>
      <c r="C5934" t="s">
        <v>48745</v>
      </c>
      <c r="D5934" t="s">
        <v>47873</v>
      </c>
    </row>
    <row r="5935" spans="1:4" x14ac:dyDescent="0.25">
      <c r="A5935" t="s">
        <v>28739</v>
      </c>
      <c r="B5935" t="s">
        <v>28740</v>
      </c>
      <c r="C5935" t="s">
        <v>58011</v>
      </c>
      <c r="D5935" t="s">
        <v>47873</v>
      </c>
    </row>
    <row r="5936" spans="1:4" x14ac:dyDescent="0.25">
      <c r="A5936" t="s">
        <v>7745</v>
      </c>
      <c r="B5936" t="s">
        <v>7746</v>
      </c>
      <c r="C5936" t="s">
        <v>50379</v>
      </c>
      <c r="D5936" t="s">
        <v>47873</v>
      </c>
    </row>
    <row r="5937" spans="1:4" x14ac:dyDescent="0.25">
      <c r="A5937" t="s">
        <v>19246</v>
      </c>
      <c r="B5937" t="s">
        <v>19247</v>
      </c>
      <c r="C5937"/>
      <c r="D5937" t="s">
        <v>47880</v>
      </c>
    </row>
    <row r="5938" spans="1:4" x14ac:dyDescent="0.25">
      <c r="A5938" t="s">
        <v>34749</v>
      </c>
      <c r="B5938" t="s">
        <v>34750</v>
      </c>
      <c r="C5938"/>
      <c r="D5938" t="s">
        <v>47880</v>
      </c>
    </row>
    <row r="5939" spans="1:4" x14ac:dyDescent="0.25">
      <c r="A5939" t="s">
        <v>34562</v>
      </c>
      <c r="B5939" t="s">
        <v>34563</v>
      </c>
      <c r="C5939" t="s">
        <v>60170</v>
      </c>
      <c r="D5939" t="s">
        <v>47873</v>
      </c>
    </row>
    <row r="5940" spans="1:4" x14ac:dyDescent="0.25">
      <c r="A5940" t="s">
        <v>12834</v>
      </c>
      <c r="B5940" t="s">
        <v>12835</v>
      </c>
      <c r="C5940" t="s">
        <v>52219</v>
      </c>
      <c r="D5940" t="s">
        <v>47873</v>
      </c>
    </row>
    <row r="5941" spans="1:4" x14ac:dyDescent="0.25">
      <c r="A5941" t="s">
        <v>8207</v>
      </c>
      <c r="B5941" t="s">
        <v>8208</v>
      </c>
      <c r="C5941"/>
      <c r="D5941" t="s">
        <v>47880</v>
      </c>
    </row>
    <row r="5942" spans="1:4" x14ac:dyDescent="0.25">
      <c r="A5942" t="s">
        <v>6494</v>
      </c>
      <c r="B5942" t="s">
        <v>6495</v>
      </c>
      <c r="C5942"/>
      <c r="D5942" t="s">
        <v>47880</v>
      </c>
    </row>
    <row r="5943" spans="1:4" x14ac:dyDescent="0.25">
      <c r="A5943" t="s">
        <v>47307</v>
      </c>
      <c r="B5943" t="s">
        <v>47308</v>
      </c>
      <c r="C5943" t="s">
        <v>65162</v>
      </c>
      <c r="D5943" t="s">
        <v>47873</v>
      </c>
    </row>
    <row r="5944" spans="1:4" x14ac:dyDescent="0.25">
      <c r="A5944" t="s">
        <v>33073</v>
      </c>
      <c r="B5944" t="s">
        <v>33074</v>
      </c>
      <c r="C5944"/>
      <c r="D5944" t="s">
        <v>47880</v>
      </c>
    </row>
    <row r="5945" spans="1:4" x14ac:dyDescent="0.25">
      <c r="A5945" t="s">
        <v>13339</v>
      </c>
      <c r="B5945" t="s">
        <v>13340</v>
      </c>
      <c r="C5945" t="s">
        <v>52422</v>
      </c>
      <c r="D5945" t="s">
        <v>47873</v>
      </c>
    </row>
    <row r="5946" spans="1:4" x14ac:dyDescent="0.25">
      <c r="A5946" t="s">
        <v>37582</v>
      </c>
      <c r="B5946" t="s">
        <v>37583</v>
      </c>
      <c r="C5946" t="s">
        <v>61336</v>
      </c>
      <c r="D5946" t="s">
        <v>47873</v>
      </c>
    </row>
    <row r="5947" spans="1:4" x14ac:dyDescent="0.25">
      <c r="A5947" t="s">
        <v>30220</v>
      </c>
      <c r="B5947" t="s">
        <v>30221</v>
      </c>
      <c r="C5947" t="s">
        <v>58544</v>
      </c>
      <c r="D5947" t="s">
        <v>47873</v>
      </c>
    </row>
    <row r="5948" spans="1:4" x14ac:dyDescent="0.25">
      <c r="A5948" t="s">
        <v>15574</v>
      </c>
      <c r="B5948" t="s">
        <v>15575</v>
      </c>
      <c r="C5948" t="s">
        <v>53258</v>
      </c>
      <c r="D5948" t="s">
        <v>47873</v>
      </c>
    </row>
    <row r="5949" spans="1:4" x14ac:dyDescent="0.25">
      <c r="A5949" t="s">
        <v>12494</v>
      </c>
      <c r="B5949" t="s">
        <v>12495</v>
      </c>
      <c r="C5949" t="s">
        <v>52091</v>
      </c>
      <c r="D5949" t="s">
        <v>47873</v>
      </c>
    </row>
    <row r="5950" spans="1:4" x14ac:dyDescent="0.25">
      <c r="A5950" t="s">
        <v>17271</v>
      </c>
      <c r="B5950" t="s">
        <v>17272</v>
      </c>
      <c r="C5950" t="s">
        <v>53880</v>
      </c>
      <c r="D5950" t="s">
        <v>47873</v>
      </c>
    </row>
    <row r="5951" spans="1:4" x14ac:dyDescent="0.25">
      <c r="A5951" t="s">
        <v>10905</v>
      </c>
      <c r="B5951" t="s">
        <v>10906</v>
      </c>
      <c r="C5951" t="s">
        <v>51499</v>
      </c>
      <c r="D5951" t="s">
        <v>47873</v>
      </c>
    </row>
    <row r="5952" spans="1:4" x14ac:dyDescent="0.25">
      <c r="A5952" t="s">
        <v>1523</v>
      </c>
      <c r="B5952" t="s">
        <v>1524</v>
      </c>
      <c r="C5952" t="s">
        <v>48140</v>
      </c>
      <c r="D5952" t="s">
        <v>47873</v>
      </c>
    </row>
    <row r="5953" spans="1:4" x14ac:dyDescent="0.25">
      <c r="A5953" t="s">
        <v>2261</v>
      </c>
      <c r="B5953" t="s">
        <v>2262</v>
      </c>
      <c r="C5953" t="s">
        <v>48384</v>
      </c>
      <c r="D5953" t="s">
        <v>47873</v>
      </c>
    </row>
    <row r="5954" spans="1:4" x14ac:dyDescent="0.25">
      <c r="A5954" t="s">
        <v>21387</v>
      </c>
      <c r="B5954" t="s">
        <v>21388</v>
      </c>
      <c r="C5954" t="s">
        <v>55343</v>
      </c>
      <c r="D5954" t="s">
        <v>47873</v>
      </c>
    </row>
    <row r="5955" spans="1:4" x14ac:dyDescent="0.25">
      <c r="A5955" t="s">
        <v>8177</v>
      </c>
      <c r="B5955" t="s">
        <v>8178</v>
      </c>
      <c r="C5955" t="s">
        <v>50544</v>
      </c>
      <c r="D5955" t="s">
        <v>47873</v>
      </c>
    </row>
    <row r="5956" spans="1:4" x14ac:dyDescent="0.25">
      <c r="A5956" t="s">
        <v>3478</v>
      </c>
      <c r="B5956" t="s">
        <v>3479</v>
      </c>
      <c r="C5956" t="s">
        <v>48822</v>
      </c>
      <c r="D5956" t="s">
        <v>47873</v>
      </c>
    </row>
    <row r="5957" spans="1:4" x14ac:dyDescent="0.25">
      <c r="A5957" t="s">
        <v>812</v>
      </c>
      <c r="B5957" t="s">
        <v>813</v>
      </c>
      <c r="C5957" t="s">
        <v>47891</v>
      </c>
      <c r="D5957" t="s">
        <v>47873</v>
      </c>
    </row>
    <row r="5958" spans="1:4" x14ac:dyDescent="0.25">
      <c r="A5958" t="s">
        <v>38942</v>
      </c>
      <c r="B5958" t="s">
        <v>38943</v>
      </c>
      <c r="C5958" t="s">
        <v>61923</v>
      </c>
      <c r="D5958" t="s">
        <v>47873</v>
      </c>
    </row>
    <row r="5959" spans="1:4" x14ac:dyDescent="0.25">
      <c r="A5959" t="s">
        <v>2499</v>
      </c>
      <c r="B5959" t="s">
        <v>2500</v>
      </c>
      <c r="C5959" t="s">
        <v>48467</v>
      </c>
      <c r="D5959" t="s">
        <v>47873</v>
      </c>
    </row>
    <row r="5960" spans="1:4" x14ac:dyDescent="0.25">
      <c r="A5960" t="s">
        <v>45542</v>
      </c>
      <c r="B5960" t="s">
        <v>45543</v>
      </c>
      <c r="C5960" t="s">
        <v>64548</v>
      </c>
      <c r="D5960" t="s">
        <v>47873</v>
      </c>
    </row>
    <row r="5961" spans="1:4" x14ac:dyDescent="0.25">
      <c r="A5961" t="s">
        <v>11502</v>
      </c>
      <c r="B5961" t="s">
        <v>11503</v>
      </c>
      <c r="C5961" t="s">
        <v>51709</v>
      </c>
      <c r="D5961" t="s">
        <v>47873</v>
      </c>
    </row>
    <row r="5962" spans="1:4" x14ac:dyDescent="0.25">
      <c r="A5962" t="s">
        <v>47316</v>
      </c>
      <c r="B5962" t="s">
        <v>47317</v>
      </c>
      <c r="C5962" t="s">
        <v>65165</v>
      </c>
      <c r="D5962" t="s">
        <v>47873</v>
      </c>
    </row>
    <row r="5963" spans="1:4" x14ac:dyDescent="0.25">
      <c r="A5963" t="s">
        <v>41398</v>
      </c>
      <c r="B5963" t="s">
        <v>41399</v>
      </c>
      <c r="C5963" t="s">
        <v>63028</v>
      </c>
      <c r="D5963" t="s">
        <v>47873</v>
      </c>
    </row>
    <row r="5964" spans="1:4" x14ac:dyDescent="0.25">
      <c r="A5964" t="s">
        <v>13183</v>
      </c>
      <c r="B5964" t="s">
        <v>13184</v>
      </c>
      <c r="C5964" t="s">
        <v>52359</v>
      </c>
      <c r="D5964" t="s">
        <v>47873</v>
      </c>
    </row>
    <row r="5965" spans="1:4" x14ac:dyDescent="0.25">
      <c r="A5965" t="s">
        <v>3270</v>
      </c>
      <c r="B5965" t="s">
        <v>3271</v>
      </c>
      <c r="C5965" t="s">
        <v>48744</v>
      </c>
      <c r="D5965" t="s">
        <v>47873</v>
      </c>
    </row>
    <row r="5966" spans="1:4" x14ac:dyDescent="0.25">
      <c r="A5966" t="s">
        <v>40697</v>
      </c>
      <c r="B5966" t="s">
        <v>40698</v>
      </c>
      <c r="C5966" t="s">
        <v>62717</v>
      </c>
      <c r="D5966" t="s">
        <v>47873</v>
      </c>
    </row>
    <row r="5967" spans="1:4" x14ac:dyDescent="0.25">
      <c r="A5967" t="s">
        <v>37975</v>
      </c>
      <c r="B5967" t="s">
        <v>37976</v>
      </c>
      <c r="C5967" t="s">
        <v>61490</v>
      </c>
      <c r="D5967" t="s">
        <v>47873</v>
      </c>
    </row>
    <row r="5968" spans="1:4" x14ac:dyDescent="0.25">
      <c r="A5968" t="s">
        <v>30671</v>
      </c>
      <c r="B5968" t="s">
        <v>30672</v>
      </c>
      <c r="C5968" t="s">
        <v>58701</v>
      </c>
      <c r="D5968" t="s">
        <v>47873</v>
      </c>
    </row>
    <row r="5969" spans="1:4" x14ac:dyDescent="0.25">
      <c r="A5969" t="s">
        <v>8747</v>
      </c>
      <c r="B5969" t="s">
        <v>8748</v>
      </c>
      <c r="C5969" t="s">
        <v>50730</v>
      </c>
      <c r="D5969" t="s">
        <v>47873</v>
      </c>
    </row>
    <row r="5970" spans="1:4" x14ac:dyDescent="0.25">
      <c r="A5970" t="s">
        <v>32535</v>
      </c>
      <c r="B5970" t="s">
        <v>32536</v>
      </c>
      <c r="C5970" t="s">
        <v>59389</v>
      </c>
      <c r="D5970" t="s">
        <v>47873</v>
      </c>
    </row>
    <row r="5971" spans="1:4" x14ac:dyDescent="0.25">
      <c r="A5971" t="s">
        <v>14390</v>
      </c>
      <c r="B5971" t="s">
        <v>14391</v>
      </c>
      <c r="C5971" t="s">
        <v>52832</v>
      </c>
      <c r="D5971" t="s">
        <v>47873</v>
      </c>
    </row>
    <row r="5972" spans="1:4" x14ac:dyDescent="0.25">
      <c r="A5972" t="s">
        <v>11642</v>
      </c>
      <c r="B5972" t="s">
        <v>11643</v>
      </c>
      <c r="C5972" t="s">
        <v>51762</v>
      </c>
      <c r="D5972" t="s">
        <v>47873</v>
      </c>
    </row>
    <row r="5973" spans="1:4" x14ac:dyDescent="0.25">
      <c r="A5973" t="s">
        <v>39527</v>
      </c>
      <c r="B5973" t="s">
        <v>39528</v>
      </c>
      <c r="C5973" t="s">
        <v>62188</v>
      </c>
      <c r="D5973" t="s">
        <v>47873</v>
      </c>
    </row>
    <row r="5974" spans="1:4" x14ac:dyDescent="0.25">
      <c r="A5974" t="s">
        <v>9747</v>
      </c>
      <c r="B5974" t="s">
        <v>9748</v>
      </c>
      <c r="C5974" t="s">
        <v>51087</v>
      </c>
      <c r="D5974" t="s">
        <v>47873</v>
      </c>
    </row>
    <row r="5975" spans="1:4" x14ac:dyDescent="0.25">
      <c r="A5975" t="s">
        <v>39483</v>
      </c>
      <c r="B5975" t="s">
        <v>39484</v>
      </c>
      <c r="C5975" t="s">
        <v>62166</v>
      </c>
      <c r="D5975" t="s">
        <v>47873</v>
      </c>
    </row>
    <row r="5976" spans="1:4" x14ac:dyDescent="0.25">
      <c r="A5976" t="s">
        <v>41417</v>
      </c>
      <c r="B5976" t="s">
        <v>41418</v>
      </c>
      <c r="C5976" t="s">
        <v>63037</v>
      </c>
      <c r="D5976" t="s">
        <v>47873</v>
      </c>
    </row>
    <row r="5977" spans="1:4" x14ac:dyDescent="0.25">
      <c r="A5977" t="s">
        <v>23301</v>
      </c>
      <c r="B5977" t="s">
        <v>23302</v>
      </c>
      <c r="C5977" t="s">
        <v>56036</v>
      </c>
      <c r="D5977" t="s">
        <v>47873</v>
      </c>
    </row>
    <row r="5978" spans="1:4" x14ac:dyDescent="0.25">
      <c r="A5978" t="s">
        <v>13225</v>
      </c>
      <c r="B5978" t="s">
        <v>13226</v>
      </c>
      <c r="C5978" t="s">
        <v>52375</v>
      </c>
      <c r="D5978" t="s">
        <v>47873</v>
      </c>
    </row>
    <row r="5979" spans="1:4" x14ac:dyDescent="0.25">
      <c r="A5979" t="s">
        <v>26703</v>
      </c>
      <c r="B5979" t="s">
        <v>26704</v>
      </c>
      <c r="C5979" t="s">
        <v>57293</v>
      </c>
      <c r="D5979" t="s">
        <v>47873</v>
      </c>
    </row>
    <row r="5980" spans="1:4" x14ac:dyDescent="0.25">
      <c r="A5980" t="s">
        <v>39736</v>
      </c>
      <c r="B5980" t="s">
        <v>39737</v>
      </c>
      <c r="C5980" t="s">
        <v>62281</v>
      </c>
      <c r="D5980" t="s">
        <v>47873</v>
      </c>
    </row>
    <row r="5981" spans="1:4" x14ac:dyDescent="0.25">
      <c r="A5981" t="s">
        <v>39636</v>
      </c>
      <c r="B5981" t="s">
        <v>39637</v>
      </c>
      <c r="C5981" t="s">
        <v>62236</v>
      </c>
      <c r="D5981" t="s">
        <v>47873</v>
      </c>
    </row>
    <row r="5982" spans="1:4" x14ac:dyDescent="0.25">
      <c r="A5982" t="s">
        <v>39658</v>
      </c>
      <c r="B5982" t="s">
        <v>39659</v>
      </c>
      <c r="C5982" t="s">
        <v>62246</v>
      </c>
      <c r="D5982" t="s">
        <v>47873</v>
      </c>
    </row>
    <row r="5983" spans="1:4" x14ac:dyDescent="0.25">
      <c r="A5983" t="s">
        <v>39197</v>
      </c>
      <c r="B5983" t="s">
        <v>39198</v>
      </c>
      <c r="C5983" t="s">
        <v>62035</v>
      </c>
      <c r="D5983" t="s">
        <v>47873</v>
      </c>
    </row>
    <row r="5984" spans="1:4" x14ac:dyDescent="0.25">
      <c r="A5984" t="s">
        <v>37480</v>
      </c>
      <c r="B5984" t="s">
        <v>37481</v>
      </c>
      <c r="C5984" t="s">
        <v>61298</v>
      </c>
      <c r="D5984" t="s">
        <v>47873</v>
      </c>
    </row>
    <row r="5985" spans="1:4" x14ac:dyDescent="0.25">
      <c r="A5985" t="s">
        <v>39067</v>
      </c>
      <c r="B5985" t="s">
        <v>39068</v>
      </c>
      <c r="C5985" t="s">
        <v>61976</v>
      </c>
      <c r="D5985" t="s">
        <v>47873</v>
      </c>
    </row>
    <row r="5986" spans="1:4" x14ac:dyDescent="0.25">
      <c r="A5986" t="s">
        <v>38503</v>
      </c>
      <c r="B5986" t="s">
        <v>38504</v>
      </c>
      <c r="C5986" t="s">
        <v>61717</v>
      </c>
      <c r="D5986" t="s">
        <v>47873</v>
      </c>
    </row>
    <row r="5987" spans="1:4" x14ac:dyDescent="0.25">
      <c r="A5987" t="s">
        <v>10714</v>
      </c>
      <c r="B5987" t="s">
        <v>10715</v>
      </c>
      <c r="C5987" t="s">
        <v>51429</v>
      </c>
      <c r="D5987" t="s">
        <v>47873</v>
      </c>
    </row>
    <row r="5988" spans="1:4" x14ac:dyDescent="0.25">
      <c r="A5988" t="s">
        <v>39682</v>
      </c>
      <c r="B5988" t="s">
        <v>39683</v>
      </c>
      <c r="C5988" t="s">
        <v>62257</v>
      </c>
      <c r="D5988" t="s">
        <v>47873</v>
      </c>
    </row>
    <row r="5989" spans="1:4" x14ac:dyDescent="0.25">
      <c r="A5989" t="s">
        <v>39418</v>
      </c>
      <c r="B5989" t="s">
        <v>39419</v>
      </c>
      <c r="C5989" t="s">
        <v>62135</v>
      </c>
      <c r="D5989" t="s">
        <v>47873</v>
      </c>
    </row>
    <row r="5990" spans="1:4" x14ac:dyDescent="0.25">
      <c r="A5990" t="s">
        <v>22963</v>
      </c>
      <c r="B5990" t="s">
        <v>22964</v>
      </c>
      <c r="C5990" t="s">
        <v>55916</v>
      </c>
      <c r="D5990" t="s">
        <v>47873</v>
      </c>
    </row>
    <row r="5991" spans="1:4" x14ac:dyDescent="0.25">
      <c r="A5991" t="s">
        <v>3196</v>
      </c>
      <c r="B5991" t="s">
        <v>3197</v>
      </c>
      <c r="C5991" t="s">
        <v>48717</v>
      </c>
      <c r="D5991" t="s">
        <v>47873</v>
      </c>
    </row>
    <row r="5992" spans="1:4" x14ac:dyDescent="0.25">
      <c r="A5992" t="s">
        <v>27825</v>
      </c>
      <c r="B5992" t="s">
        <v>27826</v>
      </c>
      <c r="C5992" t="s">
        <v>57685</v>
      </c>
      <c r="D5992" t="s">
        <v>47873</v>
      </c>
    </row>
    <row r="5993" spans="1:4" x14ac:dyDescent="0.25">
      <c r="A5993" t="s">
        <v>29875</v>
      </c>
      <c r="B5993" t="s">
        <v>29876</v>
      </c>
      <c r="C5993" t="s">
        <v>58417</v>
      </c>
      <c r="D5993" t="s">
        <v>47873</v>
      </c>
    </row>
    <row r="5994" spans="1:4" x14ac:dyDescent="0.25">
      <c r="A5994" t="s">
        <v>26791</v>
      </c>
      <c r="B5994" t="s">
        <v>26792</v>
      </c>
      <c r="C5994" t="s">
        <v>57322</v>
      </c>
      <c r="D5994" t="s">
        <v>47873</v>
      </c>
    </row>
    <row r="5995" spans="1:4" x14ac:dyDescent="0.25">
      <c r="A5995" t="s">
        <v>38890</v>
      </c>
      <c r="B5995" t="s">
        <v>26792</v>
      </c>
      <c r="C5995" t="s">
        <v>61897</v>
      </c>
      <c r="D5995" t="s">
        <v>47873</v>
      </c>
    </row>
    <row r="5996" spans="1:4" x14ac:dyDescent="0.25">
      <c r="A5996" t="s">
        <v>39406</v>
      </c>
      <c r="B5996" t="s">
        <v>39407</v>
      </c>
      <c r="C5996" t="s">
        <v>62132</v>
      </c>
      <c r="D5996" t="s">
        <v>47873</v>
      </c>
    </row>
    <row r="5997" spans="1:4" x14ac:dyDescent="0.25">
      <c r="A5997" t="s">
        <v>40904</v>
      </c>
      <c r="B5997" t="s">
        <v>40905</v>
      </c>
      <c r="C5997" t="s">
        <v>62812</v>
      </c>
      <c r="D5997" t="s">
        <v>47873</v>
      </c>
    </row>
    <row r="5998" spans="1:4" x14ac:dyDescent="0.25">
      <c r="A5998" t="s">
        <v>33646</v>
      </c>
      <c r="B5998" t="s">
        <v>33647</v>
      </c>
      <c r="C5998" t="s">
        <v>59827</v>
      </c>
      <c r="D5998" t="s">
        <v>47873</v>
      </c>
    </row>
    <row r="5999" spans="1:4" x14ac:dyDescent="0.25">
      <c r="A5999" t="s">
        <v>39690</v>
      </c>
      <c r="B5999" t="s">
        <v>39691</v>
      </c>
      <c r="C5999" t="s">
        <v>62260</v>
      </c>
      <c r="D5999" t="s">
        <v>47873</v>
      </c>
    </row>
    <row r="6000" spans="1:4" x14ac:dyDescent="0.25">
      <c r="A6000" t="s">
        <v>27226</v>
      </c>
      <c r="B6000" t="s">
        <v>27227</v>
      </c>
      <c r="C6000" t="s">
        <v>57471</v>
      </c>
      <c r="D6000" t="s">
        <v>47873</v>
      </c>
    </row>
    <row r="6001" spans="1:4" x14ac:dyDescent="0.25">
      <c r="A6001" t="s">
        <v>23521</v>
      </c>
      <c r="B6001" t="s">
        <v>23522</v>
      </c>
      <c r="C6001" t="s">
        <v>56118</v>
      </c>
      <c r="D6001" t="s">
        <v>47873</v>
      </c>
    </row>
    <row r="6002" spans="1:4" x14ac:dyDescent="0.25">
      <c r="A6002" t="s">
        <v>47318</v>
      </c>
      <c r="B6002" t="s">
        <v>47319</v>
      </c>
      <c r="C6002" t="s">
        <v>65166</v>
      </c>
      <c r="D6002" t="s">
        <v>47873</v>
      </c>
    </row>
    <row r="6003" spans="1:4" x14ac:dyDescent="0.25">
      <c r="A6003" t="s">
        <v>12716</v>
      </c>
      <c r="B6003" t="s">
        <v>12717</v>
      </c>
      <c r="C6003" t="s">
        <v>52173</v>
      </c>
      <c r="D6003" t="s">
        <v>47873</v>
      </c>
    </row>
    <row r="6004" spans="1:4" x14ac:dyDescent="0.25">
      <c r="A6004" t="s">
        <v>33143</v>
      </c>
      <c r="B6004" t="s">
        <v>12717</v>
      </c>
      <c r="C6004" t="s">
        <v>59624</v>
      </c>
      <c r="D6004" t="s">
        <v>47873</v>
      </c>
    </row>
    <row r="6005" spans="1:4" x14ac:dyDescent="0.25">
      <c r="A6005" t="s">
        <v>39159</v>
      </c>
      <c r="B6005" t="s">
        <v>39160</v>
      </c>
      <c r="C6005" t="s">
        <v>62018</v>
      </c>
      <c r="D6005" t="s">
        <v>47873</v>
      </c>
    </row>
    <row r="6006" spans="1:4" x14ac:dyDescent="0.25">
      <c r="A6006" t="s">
        <v>39378</v>
      </c>
      <c r="B6006" t="s">
        <v>39379</v>
      </c>
      <c r="C6006" t="s">
        <v>62118</v>
      </c>
      <c r="D6006" t="s">
        <v>47873</v>
      </c>
    </row>
    <row r="6007" spans="1:4" x14ac:dyDescent="0.25">
      <c r="A6007" t="s">
        <v>38323</v>
      </c>
      <c r="B6007" t="s">
        <v>38324</v>
      </c>
      <c r="C6007" t="s">
        <v>61641</v>
      </c>
      <c r="D6007" t="s">
        <v>47873</v>
      </c>
    </row>
    <row r="6008" spans="1:4" x14ac:dyDescent="0.25">
      <c r="A6008" t="s">
        <v>46056</v>
      </c>
      <c r="B6008" t="s">
        <v>46057</v>
      </c>
      <c r="C6008" t="s">
        <v>64727</v>
      </c>
      <c r="D6008" t="s">
        <v>47873</v>
      </c>
    </row>
    <row r="6009" spans="1:4" x14ac:dyDescent="0.25">
      <c r="A6009" t="s">
        <v>39137</v>
      </c>
      <c r="B6009" t="s">
        <v>39138</v>
      </c>
      <c r="C6009" t="s">
        <v>62008</v>
      </c>
      <c r="D6009" t="s">
        <v>47873</v>
      </c>
    </row>
    <row r="6010" spans="1:4" x14ac:dyDescent="0.25">
      <c r="A6010" t="s">
        <v>40755</v>
      </c>
      <c r="B6010" t="s">
        <v>40756</v>
      </c>
      <c r="C6010" t="s">
        <v>62743</v>
      </c>
      <c r="D6010" t="s">
        <v>47873</v>
      </c>
    </row>
    <row r="6011" spans="1:4" x14ac:dyDescent="0.25">
      <c r="A6011" t="s">
        <v>39139</v>
      </c>
      <c r="B6011" t="s">
        <v>39140</v>
      </c>
      <c r="C6011" t="s">
        <v>62009</v>
      </c>
      <c r="D6011" t="s">
        <v>47873</v>
      </c>
    </row>
    <row r="6012" spans="1:4" x14ac:dyDescent="0.25">
      <c r="A6012" t="s">
        <v>5942</v>
      </c>
      <c r="B6012" t="s">
        <v>5943</v>
      </c>
      <c r="C6012" t="s">
        <v>49728</v>
      </c>
      <c r="D6012" t="s">
        <v>47873</v>
      </c>
    </row>
    <row r="6013" spans="1:4" x14ac:dyDescent="0.25">
      <c r="A6013" t="s">
        <v>13773</v>
      </c>
      <c r="B6013" t="s">
        <v>13774</v>
      </c>
      <c r="C6013" t="s">
        <v>52585</v>
      </c>
      <c r="D6013" t="s">
        <v>47873</v>
      </c>
    </row>
    <row r="6014" spans="1:4" x14ac:dyDescent="0.25">
      <c r="A6014" t="s">
        <v>22048</v>
      </c>
      <c r="B6014" t="s">
        <v>22049</v>
      </c>
      <c r="C6014" t="s">
        <v>55575</v>
      </c>
      <c r="D6014" t="s">
        <v>47873</v>
      </c>
    </row>
    <row r="6015" spans="1:4" x14ac:dyDescent="0.25">
      <c r="A6015" t="s">
        <v>41198</v>
      </c>
      <c r="B6015" t="s">
        <v>41199</v>
      </c>
      <c r="C6015" t="s">
        <v>62945</v>
      </c>
      <c r="D6015" t="s">
        <v>47873</v>
      </c>
    </row>
    <row r="6016" spans="1:4" x14ac:dyDescent="0.25">
      <c r="A6016" t="s">
        <v>38006</v>
      </c>
      <c r="B6016" t="s">
        <v>38007</v>
      </c>
      <c r="C6016" t="s">
        <v>61505</v>
      </c>
      <c r="D6016" t="s">
        <v>47873</v>
      </c>
    </row>
    <row r="6017" spans="1:4" x14ac:dyDescent="0.25">
      <c r="A6017" t="s">
        <v>8219</v>
      </c>
      <c r="B6017" t="s">
        <v>8220</v>
      </c>
      <c r="C6017" t="s">
        <v>50560</v>
      </c>
      <c r="D6017" t="s">
        <v>47873</v>
      </c>
    </row>
    <row r="6018" spans="1:4" x14ac:dyDescent="0.25">
      <c r="A6018" t="s">
        <v>40735</v>
      </c>
      <c r="B6018" t="s">
        <v>40736</v>
      </c>
      <c r="C6018" t="s">
        <v>62734</v>
      </c>
      <c r="D6018" t="s">
        <v>47873</v>
      </c>
    </row>
    <row r="6019" spans="1:4" x14ac:dyDescent="0.25">
      <c r="A6019" t="s">
        <v>20919</v>
      </c>
      <c r="B6019" t="s">
        <v>20920</v>
      </c>
      <c r="C6019" t="s">
        <v>55174</v>
      </c>
      <c r="D6019" t="s">
        <v>47873</v>
      </c>
    </row>
    <row r="6020" spans="1:4" x14ac:dyDescent="0.25">
      <c r="A6020" t="s">
        <v>39545</v>
      </c>
      <c r="B6020" t="s">
        <v>39546</v>
      </c>
      <c r="C6020" t="s">
        <v>62197</v>
      </c>
      <c r="D6020" t="s">
        <v>47873</v>
      </c>
    </row>
    <row r="6021" spans="1:4" x14ac:dyDescent="0.25">
      <c r="A6021" t="s">
        <v>38629</v>
      </c>
      <c r="B6021" t="s">
        <v>38630</v>
      </c>
      <c r="C6021" t="s">
        <v>61773</v>
      </c>
      <c r="D6021" t="s">
        <v>47873</v>
      </c>
    </row>
    <row r="6022" spans="1:4" x14ac:dyDescent="0.25">
      <c r="A6022" t="s">
        <v>38970</v>
      </c>
      <c r="B6022" t="s">
        <v>38971</v>
      </c>
      <c r="C6022" t="s">
        <v>61935</v>
      </c>
      <c r="D6022" t="s">
        <v>47873</v>
      </c>
    </row>
    <row r="6023" spans="1:4" x14ac:dyDescent="0.25">
      <c r="A6023" t="s">
        <v>41303</v>
      </c>
      <c r="B6023" t="s">
        <v>41304</v>
      </c>
      <c r="C6023" t="s">
        <v>62990</v>
      </c>
      <c r="D6023" t="s">
        <v>47873</v>
      </c>
    </row>
    <row r="6024" spans="1:4" x14ac:dyDescent="0.25">
      <c r="A6024" t="s">
        <v>20287</v>
      </c>
      <c r="B6024" t="s">
        <v>20288</v>
      </c>
      <c r="C6024"/>
      <c r="D6024" t="s">
        <v>47880</v>
      </c>
    </row>
    <row r="6025" spans="1:4" x14ac:dyDescent="0.25">
      <c r="A6025" t="s">
        <v>18893</v>
      </c>
      <c r="B6025" t="s">
        <v>18894</v>
      </c>
      <c r="C6025" t="s">
        <v>54474</v>
      </c>
      <c r="D6025" t="s">
        <v>47873</v>
      </c>
    </row>
    <row r="6026" spans="1:4" x14ac:dyDescent="0.25">
      <c r="A6026" t="s">
        <v>42926</v>
      </c>
      <c r="B6026" t="s">
        <v>42927</v>
      </c>
      <c r="C6026"/>
      <c r="D6026" t="s">
        <v>47880</v>
      </c>
    </row>
    <row r="6027" spans="1:4" x14ac:dyDescent="0.25">
      <c r="A6027" t="s">
        <v>42928</v>
      </c>
      <c r="B6027" t="s">
        <v>42927</v>
      </c>
      <c r="C6027" t="s">
        <v>63642</v>
      </c>
      <c r="D6027" t="s">
        <v>47873</v>
      </c>
    </row>
    <row r="6028" spans="1:4" x14ac:dyDescent="0.25">
      <c r="A6028" t="s">
        <v>864</v>
      </c>
      <c r="B6028" t="s">
        <v>865</v>
      </c>
      <c r="C6028" t="s">
        <v>47907</v>
      </c>
      <c r="D6028" t="s">
        <v>47873</v>
      </c>
    </row>
    <row r="6029" spans="1:4" x14ac:dyDescent="0.25">
      <c r="A6029" t="s">
        <v>40983</v>
      </c>
      <c r="B6029" t="s">
        <v>40984</v>
      </c>
      <c r="C6029" t="s">
        <v>62848</v>
      </c>
      <c r="D6029" t="s">
        <v>47873</v>
      </c>
    </row>
    <row r="6030" spans="1:4" x14ac:dyDescent="0.25">
      <c r="A6030" t="s">
        <v>11363</v>
      </c>
      <c r="B6030" t="s">
        <v>11364</v>
      </c>
      <c r="C6030" t="s">
        <v>51663</v>
      </c>
      <c r="D6030" t="s">
        <v>47873</v>
      </c>
    </row>
    <row r="6031" spans="1:4" x14ac:dyDescent="0.25">
      <c r="A6031" t="s">
        <v>2651</v>
      </c>
      <c r="B6031" t="s">
        <v>2652</v>
      </c>
      <c r="C6031" t="s">
        <v>48521</v>
      </c>
      <c r="D6031" t="s">
        <v>47873</v>
      </c>
    </row>
    <row r="6032" spans="1:4" x14ac:dyDescent="0.25">
      <c r="A6032" t="s">
        <v>40844</v>
      </c>
      <c r="B6032" t="s">
        <v>40845</v>
      </c>
      <c r="C6032" t="s">
        <v>62784</v>
      </c>
      <c r="D6032" t="s">
        <v>47873</v>
      </c>
    </row>
    <row r="6033" spans="1:4" x14ac:dyDescent="0.25">
      <c r="A6033" t="s">
        <v>41056</v>
      </c>
      <c r="B6033" t="s">
        <v>41057</v>
      </c>
      <c r="C6033" t="s">
        <v>62883</v>
      </c>
      <c r="D6033" t="s">
        <v>47873</v>
      </c>
    </row>
    <row r="6034" spans="1:4" x14ac:dyDescent="0.25">
      <c r="A6034" t="s">
        <v>32883</v>
      </c>
      <c r="B6034" t="s">
        <v>32884</v>
      </c>
      <c r="C6034" t="s">
        <v>59529</v>
      </c>
      <c r="D6034" t="s">
        <v>47873</v>
      </c>
    </row>
    <row r="6035" spans="1:4" x14ac:dyDescent="0.25">
      <c r="A6035" t="s">
        <v>28512</v>
      </c>
      <c r="B6035" t="s">
        <v>28513</v>
      </c>
      <c r="C6035" t="s">
        <v>57930</v>
      </c>
      <c r="D6035" t="s">
        <v>47873</v>
      </c>
    </row>
    <row r="6036" spans="1:4" x14ac:dyDescent="0.25">
      <c r="A6036" t="s">
        <v>38752</v>
      </c>
      <c r="B6036" t="s">
        <v>38753</v>
      </c>
      <c r="C6036" t="s">
        <v>61831</v>
      </c>
      <c r="D6036" t="s">
        <v>47873</v>
      </c>
    </row>
    <row r="6037" spans="1:4" x14ac:dyDescent="0.25">
      <c r="A6037" t="s">
        <v>37781</v>
      </c>
      <c r="B6037" t="s">
        <v>37782</v>
      </c>
      <c r="C6037" t="s">
        <v>61411</v>
      </c>
      <c r="D6037" t="s">
        <v>47873</v>
      </c>
    </row>
    <row r="6038" spans="1:4" x14ac:dyDescent="0.25">
      <c r="A6038" t="s">
        <v>39811</v>
      </c>
      <c r="B6038" t="s">
        <v>39812</v>
      </c>
      <c r="C6038" t="s">
        <v>62317</v>
      </c>
      <c r="D6038" t="s">
        <v>47873</v>
      </c>
    </row>
    <row r="6039" spans="1:4" x14ac:dyDescent="0.25">
      <c r="A6039" t="s">
        <v>38575</v>
      </c>
      <c r="B6039" t="s">
        <v>38576</v>
      </c>
      <c r="C6039" t="s">
        <v>61751</v>
      </c>
      <c r="D6039" t="s">
        <v>47873</v>
      </c>
    </row>
    <row r="6040" spans="1:4" x14ac:dyDescent="0.25">
      <c r="A6040" t="s">
        <v>36199</v>
      </c>
      <c r="B6040" t="s">
        <v>36200</v>
      </c>
      <c r="C6040" t="s">
        <v>60798</v>
      </c>
      <c r="D6040" t="s">
        <v>47873</v>
      </c>
    </row>
    <row r="6041" spans="1:4" x14ac:dyDescent="0.25">
      <c r="A6041" t="s">
        <v>39386</v>
      </c>
      <c r="B6041" t="s">
        <v>39387</v>
      </c>
      <c r="C6041" t="s">
        <v>62122</v>
      </c>
      <c r="D6041" t="s">
        <v>47873</v>
      </c>
    </row>
    <row r="6042" spans="1:4" x14ac:dyDescent="0.25">
      <c r="A6042" t="s">
        <v>31935</v>
      </c>
      <c r="B6042" t="s">
        <v>31936</v>
      </c>
      <c r="C6042" t="s">
        <v>59162</v>
      </c>
      <c r="D6042" t="s">
        <v>47873</v>
      </c>
    </row>
    <row r="6043" spans="1:4" x14ac:dyDescent="0.25">
      <c r="A6043" t="s">
        <v>20560</v>
      </c>
      <c r="B6043" t="s">
        <v>20561</v>
      </c>
      <c r="C6043"/>
      <c r="D6043" t="s">
        <v>47880</v>
      </c>
    </row>
    <row r="6044" spans="1:4" x14ac:dyDescent="0.25">
      <c r="A6044" t="s">
        <v>12671</v>
      </c>
      <c r="B6044" t="s">
        <v>12672</v>
      </c>
      <c r="C6044" t="s">
        <v>52152</v>
      </c>
      <c r="D6044" t="s">
        <v>47873</v>
      </c>
    </row>
    <row r="6045" spans="1:4" x14ac:dyDescent="0.25">
      <c r="A6045" t="s">
        <v>20461</v>
      </c>
      <c r="B6045" t="s">
        <v>20462</v>
      </c>
      <c r="C6045"/>
      <c r="D6045" t="s">
        <v>47880</v>
      </c>
    </row>
    <row r="6046" spans="1:4" x14ac:dyDescent="0.25">
      <c r="A6046" t="s">
        <v>8907</v>
      </c>
      <c r="B6046" t="s">
        <v>8908</v>
      </c>
      <c r="C6046" t="s">
        <v>50785</v>
      </c>
      <c r="D6046" t="s">
        <v>47873</v>
      </c>
    </row>
    <row r="6047" spans="1:4" x14ac:dyDescent="0.25">
      <c r="A6047" t="s">
        <v>38907</v>
      </c>
      <c r="B6047" t="s">
        <v>38908</v>
      </c>
      <c r="C6047" t="s">
        <v>61906</v>
      </c>
      <c r="D6047" t="s">
        <v>47873</v>
      </c>
    </row>
    <row r="6048" spans="1:4" x14ac:dyDescent="0.25">
      <c r="A6048" t="s">
        <v>29128</v>
      </c>
      <c r="B6048" t="s">
        <v>29129</v>
      </c>
      <c r="C6048" t="s">
        <v>58155</v>
      </c>
      <c r="D6048" t="s">
        <v>47873</v>
      </c>
    </row>
    <row r="6049" spans="1:4" x14ac:dyDescent="0.25">
      <c r="A6049" t="s">
        <v>10867</v>
      </c>
      <c r="B6049" t="s">
        <v>10868</v>
      </c>
      <c r="C6049"/>
      <c r="D6049" t="s">
        <v>47880</v>
      </c>
    </row>
    <row r="6050" spans="1:4" x14ac:dyDescent="0.25">
      <c r="A6050" t="s">
        <v>27091</v>
      </c>
      <c r="B6050" t="s">
        <v>27092</v>
      </c>
      <c r="C6050"/>
      <c r="D6050" t="s">
        <v>47880</v>
      </c>
    </row>
    <row r="6051" spans="1:4" x14ac:dyDescent="0.25">
      <c r="A6051" t="s">
        <v>23170</v>
      </c>
      <c r="B6051" t="s">
        <v>23171</v>
      </c>
      <c r="C6051" t="s">
        <v>55988</v>
      </c>
      <c r="D6051" t="s">
        <v>47880</v>
      </c>
    </row>
    <row r="6052" spans="1:4" x14ac:dyDescent="0.25">
      <c r="A6052" t="s">
        <v>47442</v>
      </c>
      <c r="B6052" t="s">
        <v>47443</v>
      </c>
      <c r="C6052"/>
      <c r="D6052" t="s">
        <v>47880</v>
      </c>
    </row>
    <row r="6053" spans="1:4" x14ac:dyDescent="0.25">
      <c r="A6053" t="s">
        <v>37666</v>
      </c>
      <c r="B6053" t="s">
        <v>37667</v>
      </c>
      <c r="C6053" t="s">
        <v>61368</v>
      </c>
      <c r="D6053" t="s">
        <v>47873</v>
      </c>
    </row>
    <row r="6054" spans="1:4" x14ac:dyDescent="0.25">
      <c r="A6054" t="s">
        <v>5763</v>
      </c>
      <c r="B6054" t="s">
        <v>5764</v>
      </c>
      <c r="C6054" t="s">
        <v>49657</v>
      </c>
      <c r="D6054" t="s">
        <v>47873</v>
      </c>
    </row>
    <row r="6055" spans="1:4" x14ac:dyDescent="0.25">
      <c r="A6055" t="s">
        <v>44547</v>
      </c>
      <c r="B6055" t="s">
        <v>44548</v>
      </c>
      <c r="C6055" t="s">
        <v>64192</v>
      </c>
      <c r="D6055" t="s">
        <v>47873</v>
      </c>
    </row>
    <row r="6056" spans="1:4" x14ac:dyDescent="0.25">
      <c r="A6056" t="s">
        <v>33301</v>
      </c>
      <c r="B6056" t="s">
        <v>33302</v>
      </c>
      <c r="C6056" t="s">
        <v>59688</v>
      </c>
      <c r="D6056" t="s">
        <v>47873</v>
      </c>
    </row>
    <row r="6057" spans="1:4" x14ac:dyDescent="0.25">
      <c r="A6057" t="s">
        <v>19889</v>
      </c>
      <c r="B6057" t="s">
        <v>19890</v>
      </c>
      <c r="C6057"/>
      <c r="D6057" t="s">
        <v>47880</v>
      </c>
    </row>
    <row r="6058" spans="1:4" x14ac:dyDescent="0.25">
      <c r="A6058" t="s">
        <v>19378</v>
      </c>
      <c r="B6058" t="s">
        <v>19379</v>
      </c>
      <c r="C6058"/>
      <c r="D6058" t="s">
        <v>47880</v>
      </c>
    </row>
    <row r="6059" spans="1:4" x14ac:dyDescent="0.25">
      <c r="A6059" t="s">
        <v>27839</v>
      </c>
      <c r="B6059" t="s">
        <v>27840</v>
      </c>
      <c r="C6059"/>
      <c r="D6059" t="s">
        <v>47880</v>
      </c>
    </row>
    <row r="6060" spans="1:4" x14ac:dyDescent="0.25">
      <c r="A6060" t="s">
        <v>25709</v>
      </c>
      <c r="B6060" t="s">
        <v>25710</v>
      </c>
      <c r="C6060" t="s">
        <v>56932</v>
      </c>
      <c r="D6060" t="s">
        <v>47873</v>
      </c>
    </row>
    <row r="6061" spans="1:4" x14ac:dyDescent="0.25">
      <c r="A6061" t="s">
        <v>39452</v>
      </c>
      <c r="B6061" t="s">
        <v>39453</v>
      </c>
      <c r="C6061" t="s">
        <v>62151</v>
      </c>
      <c r="D6061" t="s">
        <v>47873</v>
      </c>
    </row>
    <row r="6062" spans="1:4" x14ac:dyDescent="0.25">
      <c r="A6062" t="s">
        <v>18647</v>
      </c>
      <c r="B6062" t="s">
        <v>18648</v>
      </c>
      <c r="C6062"/>
      <c r="D6062" t="s">
        <v>47880</v>
      </c>
    </row>
    <row r="6063" spans="1:4" x14ac:dyDescent="0.25">
      <c r="A6063" t="s">
        <v>26939</v>
      </c>
      <c r="B6063" t="s">
        <v>26940</v>
      </c>
      <c r="C6063" t="s">
        <v>57380</v>
      </c>
      <c r="D6063" t="s">
        <v>47873</v>
      </c>
    </row>
    <row r="6064" spans="1:4" x14ac:dyDescent="0.25">
      <c r="A6064" t="s">
        <v>19196</v>
      </c>
      <c r="B6064" t="s">
        <v>19197</v>
      </c>
      <c r="C6064"/>
      <c r="D6064" t="s">
        <v>47880</v>
      </c>
    </row>
    <row r="6065" spans="1:4" x14ac:dyDescent="0.25">
      <c r="A6065" t="s">
        <v>27498</v>
      </c>
      <c r="B6065" t="s">
        <v>27499</v>
      </c>
      <c r="C6065"/>
      <c r="D6065" t="s">
        <v>47880</v>
      </c>
    </row>
    <row r="6066" spans="1:4" x14ac:dyDescent="0.25">
      <c r="A6066" t="s">
        <v>36534</v>
      </c>
      <c r="B6066" t="s">
        <v>36535</v>
      </c>
      <c r="C6066" t="s">
        <v>60937</v>
      </c>
      <c r="D6066" t="s">
        <v>47873</v>
      </c>
    </row>
    <row r="6067" spans="1:4" x14ac:dyDescent="0.25">
      <c r="A6067" t="s">
        <v>2963</v>
      </c>
      <c r="B6067" t="s">
        <v>2964</v>
      </c>
      <c r="C6067"/>
      <c r="D6067" t="s">
        <v>47880</v>
      </c>
    </row>
    <row r="6068" spans="1:4" x14ac:dyDescent="0.25">
      <c r="A6068" t="s">
        <v>12372</v>
      </c>
      <c r="B6068" t="s">
        <v>12373</v>
      </c>
      <c r="C6068" t="s">
        <v>52040</v>
      </c>
      <c r="D6068" t="s">
        <v>47873</v>
      </c>
    </row>
    <row r="6069" spans="1:4" x14ac:dyDescent="0.25">
      <c r="A6069" t="s">
        <v>43487</v>
      </c>
      <c r="B6069" t="s">
        <v>43488</v>
      </c>
      <c r="C6069" t="s">
        <v>63828</v>
      </c>
      <c r="D6069" t="s">
        <v>47873</v>
      </c>
    </row>
    <row r="6070" spans="1:4" x14ac:dyDescent="0.25">
      <c r="A6070" t="s">
        <v>25725</v>
      </c>
      <c r="B6070" t="s">
        <v>25726</v>
      </c>
      <c r="C6070" t="s">
        <v>56938</v>
      </c>
      <c r="D6070" t="s">
        <v>47873</v>
      </c>
    </row>
    <row r="6071" spans="1:4" x14ac:dyDescent="0.25">
      <c r="A6071" t="s">
        <v>26516</v>
      </c>
      <c r="B6071" t="s">
        <v>26517</v>
      </c>
      <c r="C6071" t="s">
        <v>57226</v>
      </c>
      <c r="D6071" t="s">
        <v>47873</v>
      </c>
    </row>
    <row r="6072" spans="1:4" x14ac:dyDescent="0.25">
      <c r="A6072" t="s">
        <v>30347</v>
      </c>
      <c r="B6072" t="s">
        <v>30348</v>
      </c>
      <c r="C6072" t="s">
        <v>58586</v>
      </c>
      <c r="D6072" t="s">
        <v>47873</v>
      </c>
    </row>
    <row r="6073" spans="1:4" x14ac:dyDescent="0.25">
      <c r="A6073" t="s">
        <v>7703</v>
      </c>
      <c r="B6073" t="s">
        <v>7704</v>
      </c>
      <c r="C6073" t="s">
        <v>50362</v>
      </c>
      <c r="D6073" t="s">
        <v>47873</v>
      </c>
    </row>
    <row r="6074" spans="1:4" x14ac:dyDescent="0.25">
      <c r="A6074" t="s">
        <v>39073</v>
      </c>
      <c r="B6074" t="s">
        <v>39074</v>
      </c>
      <c r="C6074" t="s">
        <v>61978</v>
      </c>
      <c r="D6074" t="s">
        <v>47873</v>
      </c>
    </row>
    <row r="6075" spans="1:4" x14ac:dyDescent="0.25">
      <c r="A6075" t="s">
        <v>1951</v>
      </c>
      <c r="B6075" t="s">
        <v>1952</v>
      </c>
      <c r="C6075" t="s">
        <v>48285</v>
      </c>
      <c r="D6075" t="s">
        <v>47873</v>
      </c>
    </row>
    <row r="6076" spans="1:4" x14ac:dyDescent="0.25">
      <c r="A6076" t="s">
        <v>47595</v>
      </c>
      <c r="B6076" t="s">
        <v>47596</v>
      </c>
      <c r="C6076" t="s">
        <v>65261</v>
      </c>
      <c r="D6076" t="s">
        <v>47873</v>
      </c>
    </row>
    <row r="6077" spans="1:4" x14ac:dyDescent="0.25">
      <c r="A6077" t="s">
        <v>11715</v>
      </c>
      <c r="B6077" t="s">
        <v>11716</v>
      </c>
      <c r="C6077" t="s">
        <v>51791</v>
      </c>
      <c r="D6077" t="s">
        <v>47873</v>
      </c>
    </row>
    <row r="6078" spans="1:4" x14ac:dyDescent="0.25">
      <c r="A6078" t="s">
        <v>39233</v>
      </c>
      <c r="B6078" t="s">
        <v>39234</v>
      </c>
      <c r="C6078" t="s">
        <v>62052</v>
      </c>
      <c r="D6078" t="s">
        <v>47873</v>
      </c>
    </row>
    <row r="6079" spans="1:4" x14ac:dyDescent="0.25">
      <c r="A6079" t="s">
        <v>37204</v>
      </c>
      <c r="B6079" t="s">
        <v>37205</v>
      </c>
      <c r="C6079" t="s">
        <v>61199</v>
      </c>
      <c r="D6079" t="s">
        <v>47873</v>
      </c>
    </row>
    <row r="6080" spans="1:4" x14ac:dyDescent="0.25">
      <c r="A6080" t="s">
        <v>39205</v>
      </c>
      <c r="B6080" t="s">
        <v>39206</v>
      </c>
      <c r="C6080" t="s">
        <v>62039</v>
      </c>
      <c r="D6080" t="s">
        <v>47873</v>
      </c>
    </row>
    <row r="6081" spans="1:4" x14ac:dyDescent="0.25">
      <c r="A6081" t="s">
        <v>39581</v>
      </c>
      <c r="B6081" t="s">
        <v>39582</v>
      </c>
      <c r="C6081" t="s">
        <v>62213</v>
      </c>
      <c r="D6081" t="s">
        <v>47873</v>
      </c>
    </row>
    <row r="6082" spans="1:4" x14ac:dyDescent="0.25">
      <c r="A6082" t="s">
        <v>32194</v>
      </c>
      <c r="B6082" t="s">
        <v>32195</v>
      </c>
      <c r="C6082" t="s">
        <v>59261</v>
      </c>
      <c r="D6082" t="s">
        <v>47873</v>
      </c>
    </row>
    <row r="6083" spans="1:4" x14ac:dyDescent="0.25">
      <c r="A6083" t="s">
        <v>40647</v>
      </c>
      <c r="B6083" t="s">
        <v>40648</v>
      </c>
      <c r="C6083" t="s">
        <v>62695</v>
      </c>
      <c r="D6083" t="s">
        <v>47873</v>
      </c>
    </row>
    <row r="6084" spans="1:4" x14ac:dyDescent="0.25">
      <c r="A6084" t="s">
        <v>38074</v>
      </c>
      <c r="B6084" t="s">
        <v>38075</v>
      </c>
      <c r="C6084" t="s">
        <v>61536</v>
      </c>
      <c r="D6084" t="s">
        <v>47873</v>
      </c>
    </row>
    <row r="6085" spans="1:4" x14ac:dyDescent="0.25">
      <c r="A6085" t="s">
        <v>38768</v>
      </c>
      <c r="B6085" t="s">
        <v>38769</v>
      </c>
      <c r="C6085" t="s">
        <v>61839</v>
      </c>
      <c r="D6085" t="s">
        <v>47873</v>
      </c>
    </row>
    <row r="6086" spans="1:4" x14ac:dyDescent="0.25">
      <c r="A6086" t="s">
        <v>31559</v>
      </c>
      <c r="B6086" t="s">
        <v>31560</v>
      </c>
      <c r="C6086" t="s">
        <v>59023</v>
      </c>
      <c r="D6086" t="s">
        <v>47873</v>
      </c>
    </row>
    <row r="6087" spans="1:4" x14ac:dyDescent="0.25">
      <c r="A6087" t="s">
        <v>39131</v>
      </c>
      <c r="B6087" t="s">
        <v>39132</v>
      </c>
      <c r="C6087" t="s">
        <v>62005</v>
      </c>
      <c r="D6087" t="s">
        <v>47873</v>
      </c>
    </row>
    <row r="6088" spans="1:4" x14ac:dyDescent="0.25">
      <c r="A6088" t="s">
        <v>37934</v>
      </c>
      <c r="B6088" t="s">
        <v>37935</v>
      </c>
      <c r="C6088" t="s">
        <v>61474</v>
      </c>
      <c r="D6088" t="s">
        <v>47873</v>
      </c>
    </row>
    <row r="6089" spans="1:4" x14ac:dyDescent="0.25">
      <c r="A6089" t="s">
        <v>38798</v>
      </c>
      <c r="B6089" t="s">
        <v>38799</v>
      </c>
      <c r="C6089" t="s">
        <v>61853</v>
      </c>
      <c r="D6089" t="s">
        <v>47873</v>
      </c>
    </row>
    <row r="6090" spans="1:4" x14ac:dyDescent="0.25">
      <c r="A6090" t="s">
        <v>38982</v>
      </c>
      <c r="B6090" t="s">
        <v>38983</v>
      </c>
      <c r="C6090" t="s">
        <v>61940</v>
      </c>
      <c r="D6090" t="s">
        <v>47873</v>
      </c>
    </row>
    <row r="6091" spans="1:4" x14ac:dyDescent="0.25">
      <c r="A6091" t="s">
        <v>45899</v>
      </c>
      <c r="B6091" t="s">
        <v>45900</v>
      </c>
      <c r="C6091" t="s">
        <v>64669</v>
      </c>
      <c r="D6091" t="s">
        <v>47873</v>
      </c>
    </row>
    <row r="6092" spans="1:4" x14ac:dyDescent="0.25">
      <c r="A6092" t="s">
        <v>4908</v>
      </c>
      <c r="B6092" t="s">
        <v>4909</v>
      </c>
      <c r="C6092" t="s">
        <v>49364</v>
      </c>
      <c r="D6092" t="s">
        <v>47873</v>
      </c>
    </row>
    <row r="6093" spans="1:4" x14ac:dyDescent="0.25">
      <c r="A6093" t="s">
        <v>36361</v>
      </c>
      <c r="B6093" t="s">
        <v>36362</v>
      </c>
      <c r="C6093"/>
      <c r="D6093" t="s">
        <v>47880</v>
      </c>
    </row>
    <row r="6094" spans="1:4" x14ac:dyDescent="0.25">
      <c r="A6094" t="s">
        <v>44903</v>
      </c>
      <c r="B6094" t="s">
        <v>44904</v>
      </c>
      <c r="C6094" t="s">
        <v>64324</v>
      </c>
      <c r="D6094" t="s">
        <v>47873</v>
      </c>
    </row>
    <row r="6095" spans="1:4" x14ac:dyDescent="0.25">
      <c r="A6095" t="s">
        <v>43961</v>
      </c>
      <c r="B6095" t="s">
        <v>43962</v>
      </c>
      <c r="C6095"/>
      <c r="D6095" t="s">
        <v>47880</v>
      </c>
    </row>
    <row r="6096" spans="1:4" x14ac:dyDescent="0.25">
      <c r="A6096" t="s">
        <v>21134</v>
      </c>
      <c r="B6096" t="s">
        <v>21135</v>
      </c>
      <c r="C6096" t="s">
        <v>55250</v>
      </c>
      <c r="D6096" t="s">
        <v>47873</v>
      </c>
    </row>
    <row r="6097" spans="1:4" x14ac:dyDescent="0.25">
      <c r="A6097" t="s">
        <v>3651</v>
      </c>
      <c r="B6097" t="s">
        <v>3652</v>
      </c>
      <c r="C6097"/>
      <c r="D6097" t="s">
        <v>47880</v>
      </c>
    </row>
    <row r="6098" spans="1:4" x14ac:dyDescent="0.25">
      <c r="A6098" t="s">
        <v>5856</v>
      </c>
      <c r="B6098" t="s">
        <v>5857</v>
      </c>
      <c r="C6098" t="s">
        <v>49693</v>
      </c>
      <c r="D6098" t="s">
        <v>47873</v>
      </c>
    </row>
    <row r="6099" spans="1:4" x14ac:dyDescent="0.25">
      <c r="A6099" t="s">
        <v>7918</v>
      </c>
      <c r="B6099" t="s">
        <v>7919</v>
      </c>
      <c r="C6099" t="s">
        <v>50452</v>
      </c>
      <c r="D6099" t="s">
        <v>47873</v>
      </c>
    </row>
    <row r="6100" spans="1:4" x14ac:dyDescent="0.25">
      <c r="A6100" t="s">
        <v>13038</v>
      </c>
      <c r="B6100" t="s">
        <v>13039</v>
      </c>
      <c r="C6100" t="s">
        <v>52305</v>
      </c>
      <c r="D6100" t="s">
        <v>47873</v>
      </c>
    </row>
    <row r="6101" spans="1:4" x14ac:dyDescent="0.25">
      <c r="A6101" t="s">
        <v>40482</v>
      </c>
      <c r="B6101" t="s">
        <v>40483</v>
      </c>
      <c r="C6101" t="s">
        <v>62629</v>
      </c>
      <c r="D6101" t="s">
        <v>47873</v>
      </c>
    </row>
    <row r="6102" spans="1:4" x14ac:dyDescent="0.25">
      <c r="A6102" t="s">
        <v>33618</v>
      </c>
      <c r="B6102" t="s">
        <v>33619</v>
      </c>
      <c r="C6102" t="s">
        <v>59816</v>
      </c>
      <c r="D6102" t="s">
        <v>47873</v>
      </c>
    </row>
    <row r="6103" spans="1:4" x14ac:dyDescent="0.25">
      <c r="A6103" t="s">
        <v>42326</v>
      </c>
      <c r="B6103" t="s">
        <v>42327</v>
      </c>
      <c r="C6103" t="s">
        <v>63426</v>
      </c>
      <c r="D6103" t="s">
        <v>47873</v>
      </c>
    </row>
    <row r="6104" spans="1:4" x14ac:dyDescent="0.25">
      <c r="A6104" t="s">
        <v>2160</v>
      </c>
      <c r="B6104" t="s">
        <v>2161</v>
      </c>
      <c r="C6104" t="s">
        <v>48355</v>
      </c>
      <c r="D6104" t="s">
        <v>47873</v>
      </c>
    </row>
    <row r="6105" spans="1:4" x14ac:dyDescent="0.25">
      <c r="A6105" t="s">
        <v>39593</v>
      </c>
      <c r="B6105" t="s">
        <v>39594</v>
      </c>
      <c r="C6105" t="s">
        <v>62218</v>
      </c>
      <c r="D6105" t="s">
        <v>47873</v>
      </c>
    </row>
    <row r="6106" spans="1:4" x14ac:dyDescent="0.25">
      <c r="A6106" t="s">
        <v>38225</v>
      </c>
      <c r="B6106" t="s">
        <v>38226</v>
      </c>
      <c r="C6106" t="s">
        <v>61603</v>
      </c>
      <c r="D6106" t="s">
        <v>47873</v>
      </c>
    </row>
    <row r="6107" spans="1:4" x14ac:dyDescent="0.25">
      <c r="A6107" t="s">
        <v>38123</v>
      </c>
      <c r="B6107" t="s">
        <v>38124</v>
      </c>
      <c r="C6107" t="s">
        <v>61559</v>
      </c>
      <c r="D6107" t="s">
        <v>47873</v>
      </c>
    </row>
    <row r="6108" spans="1:4" x14ac:dyDescent="0.25">
      <c r="A6108" t="s">
        <v>1539</v>
      </c>
      <c r="B6108" t="s">
        <v>1540</v>
      </c>
      <c r="C6108" t="s">
        <v>48147</v>
      </c>
      <c r="D6108" t="s">
        <v>47873</v>
      </c>
    </row>
    <row r="6109" spans="1:4" x14ac:dyDescent="0.25">
      <c r="A6109" t="s">
        <v>19757</v>
      </c>
      <c r="B6109" t="s">
        <v>19758</v>
      </c>
      <c r="C6109" t="s">
        <v>54770</v>
      </c>
      <c r="D6109" t="s">
        <v>47873</v>
      </c>
    </row>
    <row r="6110" spans="1:4" x14ac:dyDescent="0.25">
      <c r="A6110" t="s">
        <v>28132</v>
      </c>
      <c r="B6110" t="s">
        <v>28133</v>
      </c>
      <c r="C6110" t="s">
        <v>57798</v>
      </c>
      <c r="D6110" t="s">
        <v>47873</v>
      </c>
    </row>
    <row r="6111" spans="1:4" x14ac:dyDescent="0.25">
      <c r="A6111" t="s">
        <v>20358</v>
      </c>
      <c r="B6111" t="s">
        <v>20359</v>
      </c>
      <c r="C6111" t="s">
        <v>54976</v>
      </c>
      <c r="D6111" t="s">
        <v>47873</v>
      </c>
    </row>
    <row r="6112" spans="1:4" x14ac:dyDescent="0.25">
      <c r="A6112" t="s">
        <v>32076</v>
      </c>
      <c r="B6112" t="s">
        <v>32077</v>
      </c>
      <c r="C6112" t="s">
        <v>59214</v>
      </c>
      <c r="D6112" t="s">
        <v>47873</v>
      </c>
    </row>
    <row r="6113" spans="1:4" x14ac:dyDescent="0.25">
      <c r="A6113" t="s">
        <v>29552</v>
      </c>
      <c r="B6113" t="s">
        <v>29553</v>
      </c>
      <c r="C6113" t="s">
        <v>58305</v>
      </c>
      <c r="D6113" t="s">
        <v>47873</v>
      </c>
    </row>
    <row r="6114" spans="1:4" x14ac:dyDescent="0.25">
      <c r="A6114" t="s">
        <v>5349</v>
      </c>
      <c r="B6114" t="s">
        <v>5350</v>
      </c>
      <c r="C6114" t="s">
        <v>49525</v>
      </c>
      <c r="D6114" t="s">
        <v>47873</v>
      </c>
    </row>
    <row r="6115" spans="1:4" x14ac:dyDescent="0.25">
      <c r="A6115" t="s">
        <v>47659</v>
      </c>
      <c r="B6115" t="s">
        <v>47660</v>
      </c>
      <c r="C6115"/>
      <c r="D6115" t="s">
        <v>47880</v>
      </c>
    </row>
    <row r="6116" spans="1:4" x14ac:dyDescent="0.25">
      <c r="A6116" t="s">
        <v>27931</v>
      </c>
      <c r="B6116" t="s">
        <v>27932</v>
      </c>
      <c r="C6116" t="s">
        <v>57724</v>
      </c>
      <c r="D6116" t="s">
        <v>47873</v>
      </c>
    </row>
    <row r="6117" spans="1:4" x14ac:dyDescent="0.25">
      <c r="A6117" t="s">
        <v>25863</v>
      </c>
      <c r="B6117" t="s">
        <v>25864</v>
      </c>
      <c r="C6117" t="s">
        <v>56993</v>
      </c>
      <c r="D6117" t="s">
        <v>47873</v>
      </c>
    </row>
    <row r="6118" spans="1:4" x14ac:dyDescent="0.25">
      <c r="A6118" t="s">
        <v>41846</v>
      </c>
      <c r="B6118" t="s">
        <v>41847</v>
      </c>
      <c r="C6118" t="s">
        <v>63230</v>
      </c>
      <c r="D6118" t="s">
        <v>47873</v>
      </c>
    </row>
    <row r="6119" spans="1:4" x14ac:dyDescent="0.25">
      <c r="A6119" t="s">
        <v>34891</v>
      </c>
      <c r="B6119" t="s">
        <v>34892</v>
      </c>
      <c r="C6119" t="s">
        <v>60293</v>
      </c>
      <c r="D6119" t="s">
        <v>47873</v>
      </c>
    </row>
    <row r="6120" spans="1:4" x14ac:dyDescent="0.25">
      <c r="A6120" t="s">
        <v>4497</v>
      </c>
      <c r="B6120" t="s">
        <v>4498</v>
      </c>
      <c r="C6120" t="s">
        <v>49208</v>
      </c>
      <c r="D6120" t="s">
        <v>47873</v>
      </c>
    </row>
    <row r="6121" spans="1:4" x14ac:dyDescent="0.25">
      <c r="A6121" t="s">
        <v>40890</v>
      </c>
      <c r="B6121" t="s">
        <v>40891</v>
      </c>
      <c r="C6121" t="s">
        <v>62806</v>
      </c>
      <c r="D6121" t="s">
        <v>47873</v>
      </c>
    </row>
    <row r="6122" spans="1:4" x14ac:dyDescent="0.25">
      <c r="A6122" t="s">
        <v>40643</v>
      </c>
      <c r="B6122" t="s">
        <v>40644</v>
      </c>
      <c r="C6122"/>
      <c r="D6122" t="s">
        <v>47880</v>
      </c>
    </row>
    <row r="6123" spans="1:4" x14ac:dyDescent="0.25">
      <c r="A6123" t="s">
        <v>41792</v>
      </c>
      <c r="B6123" t="s">
        <v>41793</v>
      </c>
      <c r="C6123" t="s">
        <v>63203</v>
      </c>
      <c r="D6123" t="s">
        <v>47873</v>
      </c>
    </row>
    <row r="6124" spans="1:4" x14ac:dyDescent="0.25">
      <c r="A6124" t="s">
        <v>17712</v>
      </c>
      <c r="B6124" t="s">
        <v>17713</v>
      </c>
      <c r="C6124" t="s">
        <v>54044</v>
      </c>
      <c r="D6124" t="s">
        <v>47873</v>
      </c>
    </row>
    <row r="6125" spans="1:4" x14ac:dyDescent="0.25">
      <c r="A6125" t="s">
        <v>45908</v>
      </c>
      <c r="B6125" t="s">
        <v>45909</v>
      </c>
      <c r="C6125" t="s">
        <v>64671</v>
      </c>
      <c r="D6125" t="s">
        <v>47880</v>
      </c>
    </row>
    <row r="6126" spans="1:4" x14ac:dyDescent="0.25">
      <c r="A6126" t="s">
        <v>2897</v>
      </c>
      <c r="B6126" t="s">
        <v>2898</v>
      </c>
      <c r="C6126" t="s">
        <v>48612</v>
      </c>
      <c r="D6126" t="s">
        <v>47873</v>
      </c>
    </row>
    <row r="6127" spans="1:4" x14ac:dyDescent="0.25">
      <c r="A6127" t="s">
        <v>17999</v>
      </c>
      <c r="B6127" t="s">
        <v>18000</v>
      </c>
      <c r="C6127" t="s">
        <v>54142</v>
      </c>
      <c r="D6127" t="s">
        <v>47873</v>
      </c>
    </row>
    <row r="6128" spans="1:4" x14ac:dyDescent="0.25">
      <c r="A6128" t="s">
        <v>18920</v>
      </c>
      <c r="B6128" t="s">
        <v>18921</v>
      </c>
      <c r="C6128"/>
      <c r="D6128" t="s">
        <v>47880</v>
      </c>
    </row>
    <row r="6129" spans="1:4" x14ac:dyDescent="0.25">
      <c r="A6129" t="s">
        <v>5228</v>
      </c>
      <c r="B6129" t="s">
        <v>5229</v>
      </c>
      <c r="C6129" t="s">
        <v>49482</v>
      </c>
      <c r="D6129" t="s">
        <v>47873</v>
      </c>
    </row>
    <row r="6130" spans="1:4" x14ac:dyDescent="0.25">
      <c r="A6130" t="s">
        <v>11458</v>
      </c>
      <c r="B6130" t="s">
        <v>11459</v>
      </c>
      <c r="C6130" t="s">
        <v>51692</v>
      </c>
      <c r="D6130" t="s">
        <v>47873</v>
      </c>
    </row>
    <row r="6131" spans="1:4" x14ac:dyDescent="0.25">
      <c r="A6131" t="s">
        <v>17810</v>
      </c>
      <c r="B6131" t="s">
        <v>17811</v>
      </c>
      <c r="C6131" t="s">
        <v>54079</v>
      </c>
      <c r="D6131" t="s">
        <v>47873</v>
      </c>
    </row>
    <row r="6132" spans="1:4" x14ac:dyDescent="0.25">
      <c r="A6132" t="s">
        <v>33283</v>
      </c>
      <c r="B6132" t="s">
        <v>33284</v>
      </c>
      <c r="C6132"/>
      <c r="D6132" t="s">
        <v>47880</v>
      </c>
    </row>
    <row r="6133" spans="1:4" x14ac:dyDescent="0.25">
      <c r="A6133" t="s">
        <v>7564</v>
      </c>
      <c r="B6133" t="s">
        <v>7565</v>
      </c>
      <c r="C6133"/>
      <c r="D6133" t="s">
        <v>47880</v>
      </c>
    </row>
    <row r="6134" spans="1:4" x14ac:dyDescent="0.25">
      <c r="A6134" t="s">
        <v>45704</v>
      </c>
      <c r="B6134" t="s">
        <v>45705</v>
      </c>
      <c r="C6134"/>
      <c r="D6134" t="s">
        <v>47880</v>
      </c>
    </row>
    <row r="6135" spans="1:4" x14ac:dyDescent="0.25">
      <c r="A6135" t="s">
        <v>45712</v>
      </c>
      <c r="B6135" t="s">
        <v>45713</v>
      </c>
      <c r="C6135"/>
      <c r="D6135" t="s">
        <v>47880</v>
      </c>
    </row>
    <row r="6136" spans="1:4" x14ac:dyDescent="0.25">
      <c r="A6136" t="s">
        <v>14643</v>
      </c>
      <c r="B6136" t="s">
        <v>14644</v>
      </c>
      <c r="C6136"/>
      <c r="D6136" t="s">
        <v>47880</v>
      </c>
    </row>
    <row r="6137" spans="1:4" x14ac:dyDescent="0.25">
      <c r="A6137" t="s">
        <v>35661</v>
      </c>
      <c r="B6137" t="s">
        <v>35662</v>
      </c>
      <c r="C6137"/>
      <c r="D6137" t="s">
        <v>47880</v>
      </c>
    </row>
    <row r="6138" spans="1:4" x14ac:dyDescent="0.25">
      <c r="A6138" t="s">
        <v>21961</v>
      </c>
      <c r="B6138" t="s">
        <v>21962</v>
      </c>
      <c r="C6138"/>
      <c r="D6138" t="s">
        <v>47880</v>
      </c>
    </row>
    <row r="6139" spans="1:4" x14ac:dyDescent="0.25">
      <c r="A6139" t="s">
        <v>29652</v>
      </c>
      <c r="B6139" t="s">
        <v>29653</v>
      </c>
      <c r="C6139"/>
      <c r="D6139" t="s">
        <v>47880</v>
      </c>
    </row>
    <row r="6140" spans="1:4" x14ac:dyDescent="0.25">
      <c r="A6140" t="s">
        <v>19359</v>
      </c>
      <c r="B6140" t="s">
        <v>19360</v>
      </c>
      <c r="C6140"/>
      <c r="D6140" t="s">
        <v>47880</v>
      </c>
    </row>
    <row r="6141" spans="1:4" x14ac:dyDescent="0.25">
      <c r="A6141" t="s">
        <v>11359</v>
      </c>
      <c r="B6141" t="s">
        <v>11360</v>
      </c>
      <c r="C6141"/>
      <c r="D6141" t="s">
        <v>47880</v>
      </c>
    </row>
    <row r="6142" spans="1:4" x14ac:dyDescent="0.25">
      <c r="A6142" t="s">
        <v>31677</v>
      </c>
      <c r="B6142" t="s">
        <v>31678</v>
      </c>
      <c r="C6142"/>
      <c r="D6142" t="s">
        <v>47880</v>
      </c>
    </row>
    <row r="6143" spans="1:4" x14ac:dyDescent="0.25">
      <c r="A6143" t="s">
        <v>45720</v>
      </c>
      <c r="B6143" t="s">
        <v>45721</v>
      </c>
      <c r="C6143"/>
      <c r="D6143" t="s">
        <v>47880</v>
      </c>
    </row>
    <row r="6144" spans="1:4" x14ac:dyDescent="0.25">
      <c r="A6144" t="s">
        <v>23715</v>
      </c>
      <c r="B6144" t="s">
        <v>23716</v>
      </c>
      <c r="C6144"/>
      <c r="D6144" t="s">
        <v>47880</v>
      </c>
    </row>
    <row r="6145" spans="1:4" x14ac:dyDescent="0.25">
      <c r="A6145" t="s">
        <v>33141</v>
      </c>
      <c r="B6145" t="s">
        <v>33142</v>
      </c>
      <c r="C6145" t="s">
        <v>59623</v>
      </c>
      <c r="D6145" t="s">
        <v>47873</v>
      </c>
    </row>
    <row r="6146" spans="1:4" x14ac:dyDescent="0.25">
      <c r="A6146" t="s">
        <v>47847</v>
      </c>
      <c r="B6146" t="s">
        <v>47848</v>
      </c>
      <c r="C6146" t="s">
        <v>65345</v>
      </c>
      <c r="D6146" t="s">
        <v>47873</v>
      </c>
    </row>
    <row r="6147" spans="1:4" x14ac:dyDescent="0.25">
      <c r="A6147" t="s">
        <v>37283</v>
      </c>
      <c r="B6147" t="s">
        <v>37284</v>
      </c>
      <c r="C6147"/>
      <c r="D6147" t="s">
        <v>47880</v>
      </c>
    </row>
    <row r="6148" spans="1:4" x14ac:dyDescent="0.25">
      <c r="A6148" t="s">
        <v>3220</v>
      </c>
      <c r="B6148" t="s">
        <v>3221</v>
      </c>
      <c r="C6148"/>
      <c r="D6148" t="s">
        <v>47880</v>
      </c>
    </row>
    <row r="6149" spans="1:4" x14ac:dyDescent="0.25">
      <c r="A6149" t="s">
        <v>14658</v>
      </c>
      <c r="B6149" t="s">
        <v>14659</v>
      </c>
      <c r="C6149"/>
      <c r="D6149" t="s">
        <v>47880</v>
      </c>
    </row>
    <row r="6150" spans="1:4" x14ac:dyDescent="0.25">
      <c r="A6150" t="s">
        <v>6202</v>
      </c>
      <c r="B6150" t="s">
        <v>6203</v>
      </c>
      <c r="C6150"/>
      <c r="D6150" t="s">
        <v>47880</v>
      </c>
    </row>
    <row r="6151" spans="1:4" x14ac:dyDescent="0.25">
      <c r="A6151" t="s">
        <v>6259</v>
      </c>
      <c r="B6151" t="s">
        <v>6203</v>
      </c>
      <c r="C6151"/>
      <c r="D6151" t="s">
        <v>47880</v>
      </c>
    </row>
    <row r="6152" spans="1:4" x14ac:dyDescent="0.25">
      <c r="A6152" t="s">
        <v>20313</v>
      </c>
      <c r="B6152" t="s">
        <v>20314</v>
      </c>
      <c r="C6152"/>
      <c r="D6152" t="s">
        <v>47880</v>
      </c>
    </row>
    <row r="6153" spans="1:4" x14ac:dyDescent="0.25">
      <c r="A6153" t="s">
        <v>30810</v>
      </c>
      <c r="B6153" t="s">
        <v>30811</v>
      </c>
      <c r="C6153"/>
      <c r="D6153" t="s">
        <v>47880</v>
      </c>
    </row>
    <row r="6154" spans="1:4" x14ac:dyDescent="0.25">
      <c r="A6154" t="s">
        <v>19829</v>
      </c>
      <c r="B6154" t="s">
        <v>19830</v>
      </c>
      <c r="C6154" t="s">
        <v>54791</v>
      </c>
      <c r="D6154" t="s">
        <v>47873</v>
      </c>
    </row>
    <row r="6155" spans="1:4" x14ac:dyDescent="0.25">
      <c r="A6155" t="s">
        <v>8371</v>
      </c>
      <c r="B6155" t="s">
        <v>8372</v>
      </c>
      <c r="C6155"/>
      <c r="D6155" t="s">
        <v>47880</v>
      </c>
    </row>
    <row r="6156" spans="1:4" x14ac:dyDescent="0.25">
      <c r="A6156" t="s">
        <v>7672</v>
      </c>
      <c r="B6156" t="s">
        <v>7673</v>
      </c>
      <c r="C6156" t="s">
        <v>50351</v>
      </c>
      <c r="D6156" t="s">
        <v>47873</v>
      </c>
    </row>
    <row r="6157" spans="1:4" x14ac:dyDescent="0.25">
      <c r="A6157" t="s">
        <v>38297</v>
      </c>
      <c r="B6157" t="s">
        <v>38298</v>
      </c>
      <c r="C6157"/>
      <c r="D6157" t="s">
        <v>47880</v>
      </c>
    </row>
    <row r="6158" spans="1:4" x14ac:dyDescent="0.25">
      <c r="A6158" t="s">
        <v>35940</v>
      </c>
      <c r="B6158" t="s">
        <v>35941</v>
      </c>
      <c r="C6158"/>
      <c r="D6158" t="s">
        <v>47880</v>
      </c>
    </row>
    <row r="6159" spans="1:4" x14ac:dyDescent="0.25">
      <c r="A6159" t="s">
        <v>46518</v>
      </c>
      <c r="B6159" t="s">
        <v>46519</v>
      </c>
      <c r="C6159"/>
      <c r="D6159" t="s">
        <v>47880</v>
      </c>
    </row>
    <row r="6160" spans="1:4" x14ac:dyDescent="0.25">
      <c r="A6160" t="s">
        <v>42270</v>
      </c>
      <c r="B6160" t="s">
        <v>42271</v>
      </c>
      <c r="C6160"/>
      <c r="D6160" t="s">
        <v>47880</v>
      </c>
    </row>
    <row r="6161" spans="1:4" x14ac:dyDescent="0.25">
      <c r="A6161" t="s">
        <v>15291</v>
      </c>
      <c r="B6161" t="s">
        <v>15292</v>
      </c>
      <c r="C6161"/>
      <c r="D6161" t="s">
        <v>47880</v>
      </c>
    </row>
    <row r="6162" spans="1:4" x14ac:dyDescent="0.25">
      <c r="A6162" t="s">
        <v>5765</v>
      </c>
      <c r="B6162" t="s">
        <v>5766</v>
      </c>
      <c r="C6162"/>
      <c r="D6162" t="s">
        <v>47880</v>
      </c>
    </row>
    <row r="6163" spans="1:4" x14ac:dyDescent="0.25">
      <c r="A6163" t="s">
        <v>22154</v>
      </c>
      <c r="B6163" t="s">
        <v>22155</v>
      </c>
      <c r="C6163" t="s">
        <v>55616</v>
      </c>
      <c r="D6163" t="s">
        <v>47873</v>
      </c>
    </row>
    <row r="6164" spans="1:4" x14ac:dyDescent="0.25">
      <c r="A6164" t="s">
        <v>32289</v>
      </c>
      <c r="B6164" t="s">
        <v>32290</v>
      </c>
      <c r="C6164"/>
      <c r="D6164" t="s">
        <v>47880</v>
      </c>
    </row>
    <row r="6165" spans="1:4" x14ac:dyDescent="0.25">
      <c r="A6165" t="s">
        <v>24605</v>
      </c>
      <c r="B6165" t="s">
        <v>24606</v>
      </c>
      <c r="C6165"/>
      <c r="D6165" t="s">
        <v>47880</v>
      </c>
    </row>
    <row r="6166" spans="1:4" x14ac:dyDescent="0.25">
      <c r="A6166" t="s">
        <v>1705</v>
      </c>
      <c r="B6166" t="s">
        <v>1706</v>
      </c>
      <c r="C6166"/>
      <c r="D6166" t="s">
        <v>47880</v>
      </c>
    </row>
    <row r="6167" spans="1:4" x14ac:dyDescent="0.25">
      <c r="A6167" t="s">
        <v>17068</v>
      </c>
      <c r="B6167" t="s">
        <v>1706</v>
      </c>
      <c r="C6167"/>
      <c r="D6167" t="s">
        <v>47880</v>
      </c>
    </row>
    <row r="6168" spans="1:4" x14ac:dyDescent="0.25">
      <c r="A6168" t="s">
        <v>9189</v>
      </c>
      <c r="B6168" t="s">
        <v>9190</v>
      </c>
      <c r="C6168"/>
      <c r="D6168" t="s">
        <v>47880</v>
      </c>
    </row>
    <row r="6169" spans="1:4" x14ac:dyDescent="0.25">
      <c r="A6169" t="s">
        <v>18911</v>
      </c>
      <c r="B6169" t="s">
        <v>9190</v>
      </c>
      <c r="C6169"/>
      <c r="D6169" t="s">
        <v>47880</v>
      </c>
    </row>
    <row r="6170" spans="1:4" x14ac:dyDescent="0.25">
      <c r="A6170" t="s">
        <v>3894</v>
      </c>
      <c r="B6170" t="s">
        <v>3895</v>
      </c>
      <c r="C6170" t="s">
        <v>48975</v>
      </c>
      <c r="D6170" t="s">
        <v>47873</v>
      </c>
    </row>
    <row r="6171" spans="1:4" x14ac:dyDescent="0.25">
      <c r="A6171" t="s">
        <v>8361</v>
      </c>
      <c r="B6171" t="s">
        <v>8362</v>
      </c>
      <c r="C6171"/>
      <c r="D6171" t="s">
        <v>47880</v>
      </c>
    </row>
    <row r="6172" spans="1:4" x14ac:dyDescent="0.25">
      <c r="A6172" t="s">
        <v>34573</v>
      </c>
      <c r="B6172" t="s">
        <v>34574</v>
      </c>
      <c r="C6172"/>
      <c r="D6172" t="s">
        <v>47880</v>
      </c>
    </row>
    <row r="6173" spans="1:4" x14ac:dyDescent="0.25">
      <c r="A6173" t="s">
        <v>5390</v>
      </c>
      <c r="B6173" t="s">
        <v>5391</v>
      </c>
      <c r="C6173"/>
      <c r="D6173" t="s">
        <v>47880</v>
      </c>
    </row>
    <row r="6174" spans="1:4" x14ac:dyDescent="0.25">
      <c r="A6174" t="s">
        <v>39742</v>
      </c>
      <c r="B6174" t="s">
        <v>39743</v>
      </c>
      <c r="C6174" t="s">
        <v>62284</v>
      </c>
      <c r="D6174" t="s">
        <v>47873</v>
      </c>
    </row>
    <row r="6175" spans="1:4" x14ac:dyDescent="0.25">
      <c r="A6175" t="s">
        <v>39247</v>
      </c>
      <c r="B6175" t="s">
        <v>39248</v>
      </c>
      <c r="C6175" t="s">
        <v>62058</v>
      </c>
      <c r="D6175" t="s">
        <v>47873</v>
      </c>
    </row>
    <row r="6176" spans="1:4" x14ac:dyDescent="0.25">
      <c r="A6176" t="s">
        <v>45959</v>
      </c>
      <c r="B6176" t="s">
        <v>45960</v>
      </c>
      <c r="C6176" t="s">
        <v>64692</v>
      </c>
      <c r="D6176" t="s">
        <v>47873</v>
      </c>
    </row>
    <row r="6177" spans="1:4" x14ac:dyDescent="0.25">
      <c r="A6177" t="s">
        <v>33473</v>
      </c>
      <c r="B6177" t="s">
        <v>33474</v>
      </c>
      <c r="C6177" t="s">
        <v>59756</v>
      </c>
      <c r="D6177" t="s">
        <v>47873</v>
      </c>
    </row>
    <row r="6178" spans="1:4" x14ac:dyDescent="0.25">
      <c r="A6178" t="s">
        <v>4563</v>
      </c>
      <c r="B6178" t="s">
        <v>4564</v>
      </c>
      <c r="C6178" t="s">
        <v>49236</v>
      </c>
      <c r="D6178" t="s">
        <v>47873</v>
      </c>
    </row>
    <row r="6179" spans="1:4" x14ac:dyDescent="0.25">
      <c r="A6179" t="s">
        <v>13823</v>
      </c>
      <c r="B6179" t="s">
        <v>13824</v>
      </c>
      <c r="C6179" t="s">
        <v>52599</v>
      </c>
      <c r="D6179" t="s">
        <v>47873</v>
      </c>
    </row>
    <row r="6180" spans="1:4" x14ac:dyDescent="0.25">
      <c r="A6180" t="s">
        <v>26294</v>
      </c>
      <c r="B6180" t="s">
        <v>26295</v>
      </c>
      <c r="C6180" t="s">
        <v>57140</v>
      </c>
      <c r="D6180" t="s">
        <v>47873</v>
      </c>
    </row>
    <row r="6181" spans="1:4" x14ac:dyDescent="0.25">
      <c r="A6181" t="s">
        <v>47491</v>
      </c>
      <c r="B6181" t="s">
        <v>26295</v>
      </c>
      <c r="C6181" t="s">
        <v>65228</v>
      </c>
      <c r="D6181" t="s">
        <v>47873</v>
      </c>
    </row>
    <row r="6182" spans="1:4" x14ac:dyDescent="0.25">
      <c r="A6182" t="s">
        <v>13126</v>
      </c>
      <c r="B6182" t="s">
        <v>13127</v>
      </c>
      <c r="C6182" t="s">
        <v>52340</v>
      </c>
      <c r="D6182" t="s">
        <v>47880</v>
      </c>
    </row>
    <row r="6183" spans="1:4" x14ac:dyDescent="0.25">
      <c r="A6183" t="s">
        <v>47353</v>
      </c>
      <c r="B6183" t="s">
        <v>47354</v>
      </c>
      <c r="C6183" t="s">
        <v>65181</v>
      </c>
      <c r="D6183" t="s">
        <v>47873</v>
      </c>
    </row>
    <row r="6184" spans="1:4" x14ac:dyDescent="0.25">
      <c r="A6184" t="s">
        <v>38215</v>
      </c>
      <c r="B6184" t="s">
        <v>38216</v>
      </c>
      <c r="C6184" t="s">
        <v>61599</v>
      </c>
      <c r="D6184" t="s">
        <v>47873</v>
      </c>
    </row>
    <row r="6185" spans="1:4" x14ac:dyDescent="0.25">
      <c r="A6185" t="s">
        <v>14567</v>
      </c>
      <c r="B6185" t="s">
        <v>14568</v>
      </c>
      <c r="C6185" t="s">
        <v>52899</v>
      </c>
      <c r="D6185" t="s">
        <v>47873</v>
      </c>
    </row>
    <row r="6186" spans="1:4" x14ac:dyDescent="0.25">
      <c r="A6186" t="s">
        <v>37497</v>
      </c>
      <c r="B6186" t="s">
        <v>37498</v>
      </c>
      <c r="C6186"/>
      <c r="D6186" t="s">
        <v>47880</v>
      </c>
    </row>
    <row r="6187" spans="1:4" x14ac:dyDescent="0.25">
      <c r="A6187" t="s">
        <v>45189</v>
      </c>
      <c r="B6187" t="s">
        <v>45190</v>
      </c>
      <c r="C6187"/>
      <c r="D6187" t="s">
        <v>47880</v>
      </c>
    </row>
    <row r="6188" spans="1:4" x14ac:dyDescent="0.25">
      <c r="A6188" t="s">
        <v>20764</v>
      </c>
      <c r="B6188" t="s">
        <v>20765</v>
      </c>
      <c r="C6188"/>
      <c r="D6188" t="s">
        <v>47880</v>
      </c>
    </row>
    <row r="6189" spans="1:4" x14ac:dyDescent="0.25">
      <c r="A6189" t="s">
        <v>37301</v>
      </c>
      <c r="B6189" t="s">
        <v>37302</v>
      </c>
      <c r="C6189"/>
      <c r="D6189" t="s">
        <v>47880</v>
      </c>
    </row>
    <row r="6190" spans="1:4" x14ac:dyDescent="0.25">
      <c r="A6190" t="s">
        <v>38117</v>
      </c>
      <c r="B6190" t="s">
        <v>38118</v>
      </c>
      <c r="C6190"/>
      <c r="D6190" t="s">
        <v>47880</v>
      </c>
    </row>
    <row r="6191" spans="1:4" x14ac:dyDescent="0.25">
      <c r="A6191" t="s">
        <v>42277</v>
      </c>
      <c r="B6191" t="s">
        <v>42278</v>
      </c>
      <c r="C6191" t="s">
        <v>63407</v>
      </c>
      <c r="D6191" t="s">
        <v>47873</v>
      </c>
    </row>
    <row r="6192" spans="1:4" x14ac:dyDescent="0.25">
      <c r="A6192" t="s">
        <v>30661</v>
      </c>
      <c r="B6192" t="s">
        <v>30662</v>
      </c>
      <c r="C6192" t="s">
        <v>58697</v>
      </c>
      <c r="D6192" t="s">
        <v>47873</v>
      </c>
    </row>
    <row r="6193" spans="1:4" x14ac:dyDescent="0.25">
      <c r="A6193" t="s">
        <v>43375</v>
      </c>
      <c r="B6193" t="s">
        <v>43376</v>
      </c>
      <c r="C6193" t="s">
        <v>63787</v>
      </c>
      <c r="D6193" t="s">
        <v>47873</v>
      </c>
    </row>
    <row r="6194" spans="1:4" x14ac:dyDescent="0.25">
      <c r="A6194" t="s">
        <v>41826</v>
      </c>
      <c r="B6194" t="s">
        <v>41827</v>
      </c>
      <c r="C6194" t="s">
        <v>63220</v>
      </c>
      <c r="D6194" t="s">
        <v>47873</v>
      </c>
    </row>
    <row r="6195" spans="1:4" x14ac:dyDescent="0.25">
      <c r="A6195" t="s">
        <v>42251</v>
      </c>
      <c r="B6195" t="s">
        <v>41827</v>
      </c>
      <c r="C6195" t="s">
        <v>63396</v>
      </c>
      <c r="D6195" t="s">
        <v>47873</v>
      </c>
    </row>
    <row r="6196" spans="1:4" x14ac:dyDescent="0.25">
      <c r="A6196" t="s">
        <v>47360</v>
      </c>
      <c r="B6196" t="s">
        <v>47361</v>
      </c>
      <c r="C6196"/>
      <c r="D6196" t="s">
        <v>47873</v>
      </c>
    </row>
    <row r="6197" spans="1:4" x14ac:dyDescent="0.25">
      <c r="A6197" t="s">
        <v>11719</v>
      </c>
      <c r="B6197" t="s">
        <v>11720</v>
      </c>
      <c r="C6197" t="s">
        <v>51793</v>
      </c>
      <c r="D6197" t="s">
        <v>47873</v>
      </c>
    </row>
    <row r="6198" spans="1:4" x14ac:dyDescent="0.25">
      <c r="A6198" t="s">
        <v>43236</v>
      </c>
      <c r="B6198" t="s">
        <v>43237</v>
      </c>
      <c r="C6198" t="s">
        <v>63746</v>
      </c>
      <c r="D6198" t="s">
        <v>47873</v>
      </c>
    </row>
    <row r="6199" spans="1:4" x14ac:dyDescent="0.25">
      <c r="A6199" t="s">
        <v>6142</v>
      </c>
      <c r="B6199" t="s">
        <v>6143</v>
      </c>
      <c r="C6199"/>
      <c r="D6199" t="s">
        <v>47880</v>
      </c>
    </row>
    <row r="6200" spans="1:4" x14ac:dyDescent="0.25">
      <c r="A6200" t="s">
        <v>1921</v>
      </c>
      <c r="B6200" t="s">
        <v>1922</v>
      </c>
      <c r="C6200"/>
      <c r="D6200" t="s">
        <v>47880</v>
      </c>
    </row>
    <row r="6201" spans="1:4" x14ac:dyDescent="0.25">
      <c r="A6201" t="s">
        <v>28832</v>
      </c>
      <c r="B6201" t="s">
        <v>28833</v>
      </c>
      <c r="C6201"/>
      <c r="D6201" t="s">
        <v>47880</v>
      </c>
    </row>
    <row r="6202" spans="1:4" x14ac:dyDescent="0.25">
      <c r="A6202" t="s">
        <v>2247</v>
      </c>
      <c r="B6202" t="s">
        <v>2248</v>
      </c>
      <c r="C6202"/>
      <c r="D6202" t="s">
        <v>47880</v>
      </c>
    </row>
    <row r="6203" spans="1:4" x14ac:dyDescent="0.25">
      <c r="A6203" t="s">
        <v>24495</v>
      </c>
      <c r="B6203" t="s">
        <v>24496</v>
      </c>
      <c r="C6203"/>
      <c r="D6203" t="s">
        <v>47880</v>
      </c>
    </row>
    <row r="6204" spans="1:4" x14ac:dyDescent="0.25">
      <c r="A6204" t="s">
        <v>4006</v>
      </c>
      <c r="B6204" t="s">
        <v>4007</v>
      </c>
      <c r="C6204"/>
      <c r="D6204" t="s">
        <v>47880</v>
      </c>
    </row>
    <row r="6205" spans="1:4" x14ac:dyDescent="0.25">
      <c r="A6205" t="s">
        <v>16604</v>
      </c>
      <c r="B6205" t="s">
        <v>16605</v>
      </c>
      <c r="C6205"/>
      <c r="D6205" t="s">
        <v>47880</v>
      </c>
    </row>
    <row r="6206" spans="1:4" x14ac:dyDescent="0.25">
      <c r="A6206" t="s">
        <v>4290</v>
      </c>
      <c r="B6206" t="s">
        <v>4291</v>
      </c>
      <c r="C6206" t="s">
        <v>49137</v>
      </c>
      <c r="D6206" t="s">
        <v>47873</v>
      </c>
    </row>
    <row r="6207" spans="1:4" x14ac:dyDescent="0.25">
      <c r="A6207" t="s">
        <v>5244</v>
      </c>
      <c r="B6207" t="s">
        <v>5245</v>
      </c>
      <c r="C6207"/>
      <c r="D6207" t="s">
        <v>47880</v>
      </c>
    </row>
    <row r="6208" spans="1:4" x14ac:dyDescent="0.25">
      <c r="A6208" t="s">
        <v>13825</v>
      </c>
      <c r="B6208" t="s">
        <v>13826</v>
      </c>
      <c r="C6208" t="s">
        <v>52600</v>
      </c>
      <c r="D6208" t="s">
        <v>47880</v>
      </c>
    </row>
    <row r="6209" spans="1:4" x14ac:dyDescent="0.25">
      <c r="A6209" t="s">
        <v>1897</v>
      </c>
      <c r="B6209" t="s">
        <v>1898</v>
      </c>
      <c r="C6209"/>
      <c r="D6209" t="s">
        <v>47880</v>
      </c>
    </row>
    <row r="6210" spans="1:4" x14ac:dyDescent="0.25">
      <c r="A6210" t="s">
        <v>22394</v>
      </c>
      <c r="B6210" t="s">
        <v>22395</v>
      </c>
      <c r="C6210"/>
      <c r="D6210" t="s">
        <v>47880</v>
      </c>
    </row>
    <row r="6211" spans="1:4" x14ac:dyDescent="0.25">
      <c r="A6211" t="s">
        <v>17372</v>
      </c>
      <c r="B6211" t="s">
        <v>17373</v>
      </c>
      <c r="C6211"/>
      <c r="D6211" t="s">
        <v>47880</v>
      </c>
    </row>
    <row r="6212" spans="1:4" x14ac:dyDescent="0.25">
      <c r="A6212" t="s">
        <v>17904</v>
      </c>
      <c r="B6212" t="s">
        <v>17905</v>
      </c>
      <c r="C6212"/>
      <c r="D6212" t="s">
        <v>47880</v>
      </c>
    </row>
    <row r="6213" spans="1:4" x14ac:dyDescent="0.25">
      <c r="A6213" t="s">
        <v>27136</v>
      </c>
      <c r="B6213" t="s">
        <v>27137</v>
      </c>
      <c r="C6213"/>
      <c r="D6213" t="s">
        <v>47880</v>
      </c>
    </row>
    <row r="6214" spans="1:4" x14ac:dyDescent="0.25">
      <c r="A6214" t="s">
        <v>5543</v>
      </c>
      <c r="B6214" t="s">
        <v>5544</v>
      </c>
      <c r="C6214" t="s">
        <v>49591</v>
      </c>
      <c r="D6214" t="s">
        <v>47873</v>
      </c>
    </row>
    <row r="6215" spans="1:4" x14ac:dyDescent="0.25">
      <c r="A6215" t="s">
        <v>12508</v>
      </c>
      <c r="B6215" t="s">
        <v>12509</v>
      </c>
      <c r="C6215" t="s">
        <v>52096</v>
      </c>
      <c r="D6215" t="s">
        <v>47873</v>
      </c>
    </row>
    <row r="6216" spans="1:4" x14ac:dyDescent="0.25">
      <c r="A6216" t="s">
        <v>30153</v>
      </c>
      <c r="B6216" t="s">
        <v>30154</v>
      </c>
      <c r="C6216"/>
      <c r="D6216" t="s">
        <v>47880</v>
      </c>
    </row>
    <row r="6217" spans="1:4" x14ac:dyDescent="0.25">
      <c r="A6217" t="s">
        <v>18804</v>
      </c>
      <c r="B6217" t="s">
        <v>18805</v>
      </c>
      <c r="C6217"/>
      <c r="D6217" t="s">
        <v>47880</v>
      </c>
    </row>
    <row r="6218" spans="1:4" x14ac:dyDescent="0.25">
      <c r="A6218" t="s">
        <v>3400</v>
      </c>
      <c r="B6218" t="s">
        <v>3401</v>
      </c>
      <c r="C6218" t="s">
        <v>48792</v>
      </c>
      <c r="D6218" t="s">
        <v>47873</v>
      </c>
    </row>
    <row r="6219" spans="1:4" x14ac:dyDescent="0.25">
      <c r="A6219" t="s">
        <v>41842</v>
      </c>
      <c r="B6219" t="s">
        <v>41843</v>
      </c>
      <c r="C6219" t="s">
        <v>63228</v>
      </c>
      <c r="D6219" t="s">
        <v>47873</v>
      </c>
    </row>
    <row r="6220" spans="1:4" x14ac:dyDescent="0.25">
      <c r="A6220" t="s">
        <v>7187</v>
      </c>
      <c r="B6220" t="s">
        <v>7188</v>
      </c>
      <c r="C6220" t="s">
        <v>50170</v>
      </c>
      <c r="D6220" t="s">
        <v>47873</v>
      </c>
    </row>
    <row r="6221" spans="1:4" x14ac:dyDescent="0.25">
      <c r="A6221" t="s">
        <v>27298</v>
      </c>
      <c r="B6221" t="s">
        <v>27299</v>
      </c>
      <c r="C6221" t="s">
        <v>57495</v>
      </c>
      <c r="D6221" t="s">
        <v>47873</v>
      </c>
    </row>
    <row r="6222" spans="1:4" x14ac:dyDescent="0.25">
      <c r="A6222" t="s">
        <v>13022</v>
      </c>
      <c r="B6222" t="s">
        <v>13023</v>
      </c>
      <c r="C6222" t="s">
        <v>52298</v>
      </c>
      <c r="D6222" t="s">
        <v>47873</v>
      </c>
    </row>
    <row r="6223" spans="1:4" x14ac:dyDescent="0.25">
      <c r="A6223" t="s">
        <v>10671</v>
      </c>
      <c r="B6223" t="s">
        <v>10672</v>
      </c>
      <c r="C6223" t="s">
        <v>51413</v>
      </c>
      <c r="D6223" t="s">
        <v>47873</v>
      </c>
    </row>
    <row r="6224" spans="1:4" x14ac:dyDescent="0.25">
      <c r="A6224" t="s">
        <v>27049</v>
      </c>
      <c r="B6224" t="s">
        <v>27050</v>
      </c>
      <c r="C6224" t="s">
        <v>57413</v>
      </c>
      <c r="D6224" t="s">
        <v>47873</v>
      </c>
    </row>
    <row r="6225" spans="1:4" x14ac:dyDescent="0.25">
      <c r="A6225" t="s">
        <v>12293</v>
      </c>
      <c r="B6225" t="s">
        <v>12294</v>
      </c>
      <c r="C6225" t="s">
        <v>52010</v>
      </c>
      <c r="D6225" t="s">
        <v>47873</v>
      </c>
    </row>
    <row r="6226" spans="1:4" x14ac:dyDescent="0.25">
      <c r="A6226" t="s">
        <v>26975</v>
      </c>
      <c r="B6226" t="s">
        <v>26976</v>
      </c>
      <c r="C6226"/>
      <c r="D6226" t="s">
        <v>47880</v>
      </c>
    </row>
    <row r="6227" spans="1:4" x14ac:dyDescent="0.25">
      <c r="A6227" t="s">
        <v>18475</v>
      </c>
      <c r="B6227" t="s">
        <v>18476</v>
      </c>
      <c r="C6227"/>
      <c r="D6227" t="s">
        <v>47880</v>
      </c>
    </row>
    <row r="6228" spans="1:4" x14ac:dyDescent="0.25">
      <c r="A6228" t="s">
        <v>35905</v>
      </c>
      <c r="B6228" t="s">
        <v>35906</v>
      </c>
      <c r="C6228"/>
      <c r="D6228" t="s">
        <v>47880</v>
      </c>
    </row>
    <row r="6229" spans="1:4" x14ac:dyDescent="0.25">
      <c r="A6229" t="s">
        <v>35907</v>
      </c>
      <c r="B6229" t="s">
        <v>35906</v>
      </c>
      <c r="C6229"/>
      <c r="D6229" t="s">
        <v>47880</v>
      </c>
    </row>
    <row r="6230" spans="1:4" x14ac:dyDescent="0.25">
      <c r="A6230" t="s">
        <v>29597</v>
      </c>
      <c r="B6230" t="s">
        <v>29598</v>
      </c>
      <c r="C6230"/>
      <c r="D6230" t="s">
        <v>47880</v>
      </c>
    </row>
    <row r="6231" spans="1:4" x14ac:dyDescent="0.25">
      <c r="A6231" t="s">
        <v>11415</v>
      </c>
      <c r="B6231" t="s">
        <v>11416</v>
      </c>
      <c r="C6231"/>
      <c r="D6231" t="s">
        <v>47880</v>
      </c>
    </row>
    <row r="6232" spans="1:4" x14ac:dyDescent="0.25">
      <c r="A6232" t="s">
        <v>7057</v>
      </c>
      <c r="B6232" t="s">
        <v>7058</v>
      </c>
      <c r="C6232"/>
      <c r="D6232" t="s">
        <v>47880</v>
      </c>
    </row>
    <row r="6233" spans="1:4" x14ac:dyDescent="0.25">
      <c r="A6233" t="s">
        <v>35740</v>
      </c>
      <c r="B6233" t="s">
        <v>35741</v>
      </c>
      <c r="C6233"/>
      <c r="D6233" t="s">
        <v>47880</v>
      </c>
    </row>
    <row r="6234" spans="1:4" x14ac:dyDescent="0.25">
      <c r="A6234" t="s">
        <v>30748</v>
      </c>
      <c r="B6234" t="s">
        <v>30749</v>
      </c>
      <c r="C6234"/>
      <c r="D6234" t="s">
        <v>47880</v>
      </c>
    </row>
    <row r="6235" spans="1:4" x14ac:dyDescent="0.25">
      <c r="A6235" t="s">
        <v>8659</v>
      </c>
      <c r="B6235" t="s">
        <v>8660</v>
      </c>
      <c r="C6235"/>
      <c r="D6235" t="s">
        <v>47880</v>
      </c>
    </row>
    <row r="6236" spans="1:4" x14ac:dyDescent="0.25">
      <c r="A6236" t="s">
        <v>32311</v>
      </c>
      <c r="B6236" t="s">
        <v>32312</v>
      </c>
      <c r="C6236"/>
      <c r="D6236" t="s">
        <v>47880</v>
      </c>
    </row>
    <row r="6237" spans="1:4" x14ac:dyDescent="0.25">
      <c r="A6237" t="s">
        <v>20965</v>
      </c>
      <c r="B6237" t="s">
        <v>20966</v>
      </c>
      <c r="C6237"/>
      <c r="D6237" t="s">
        <v>47880</v>
      </c>
    </row>
    <row r="6238" spans="1:4" x14ac:dyDescent="0.25">
      <c r="A6238" t="s">
        <v>17736</v>
      </c>
      <c r="B6238" t="s">
        <v>17737</v>
      </c>
      <c r="C6238"/>
      <c r="D6238" t="s">
        <v>47880</v>
      </c>
    </row>
    <row r="6239" spans="1:4" x14ac:dyDescent="0.25">
      <c r="A6239" t="s">
        <v>29255</v>
      </c>
      <c r="B6239" t="s">
        <v>29256</v>
      </c>
      <c r="C6239"/>
      <c r="D6239" t="s">
        <v>47880</v>
      </c>
    </row>
    <row r="6240" spans="1:4" x14ac:dyDescent="0.25">
      <c r="A6240" t="s">
        <v>33390</v>
      </c>
      <c r="B6240" t="s">
        <v>33391</v>
      </c>
      <c r="C6240"/>
      <c r="D6240" t="s">
        <v>47880</v>
      </c>
    </row>
    <row r="6241" spans="1:4" x14ac:dyDescent="0.25">
      <c r="A6241" t="s">
        <v>8035</v>
      </c>
      <c r="B6241" t="s">
        <v>8036</v>
      </c>
      <c r="C6241"/>
      <c r="D6241" t="s">
        <v>47880</v>
      </c>
    </row>
    <row r="6242" spans="1:4" x14ac:dyDescent="0.25">
      <c r="A6242" t="s">
        <v>16228</v>
      </c>
      <c r="B6242" t="s">
        <v>16229</v>
      </c>
      <c r="C6242"/>
      <c r="D6242" t="s">
        <v>47880</v>
      </c>
    </row>
    <row r="6243" spans="1:4" x14ac:dyDescent="0.25">
      <c r="A6243" t="s">
        <v>16789</v>
      </c>
      <c r="B6243" t="s">
        <v>16790</v>
      </c>
      <c r="C6243"/>
      <c r="D6243" t="s">
        <v>47880</v>
      </c>
    </row>
    <row r="6244" spans="1:4" x14ac:dyDescent="0.25">
      <c r="A6244" t="s">
        <v>47116</v>
      </c>
      <c r="B6244" t="s">
        <v>47117</v>
      </c>
      <c r="C6244"/>
      <c r="D6244" t="s">
        <v>47880</v>
      </c>
    </row>
    <row r="6245" spans="1:4" x14ac:dyDescent="0.25">
      <c r="A6245" t="s">
        <v>1707</v>
      </c>
      <c r="B6245" t="s">
        <v>1708</v>
      </c>
      <c r="C6245"/>
      <c r="D6245" t="s">
        <v>47880</v>
      </c>
    </row>
    <row r="6246" spans="1:4" x14ac:dyDescent="0.25">
      <c r="A6246" t="s">
        <v>21338</v>
      </c>
      <c r="B6246" t="s">
        <v>21339</v>
      </c>
      <c r="C6246" t="s">
        <v>55328</v>
      </c>
      <c r="D6246" t="s">
        <v>47873</v>
      </c>
    </row>
    <row r="6247" spans="1:4" x14ac:dyDescent="0.25">
      <c r="A6247" t="s">
        <v>12740</v>
      </c>
      <c r="B6247" t="s">
        <v>12741</v>
      </c>
      <c r="C6247"/>
      <c r="D6247" t="s">
        <v>47880</v>
      </c>
    </row>
    <row r="6248" spans="1:4" x14ac:dyDescent="0.25">
      <c r="A6248" t="s">
        <v>45554</v>
      </c>
      <c r="B6248" t="s">
        <v>45555</v>
      </c>
      <c r="C6248" t="s">
        <v>64553</v>
      </c>
      <c r="D6248" t="s">
        <v>47873</v>
      </c>
    </row>
    <row r="6249" spans="1:4" x14ac:dyDescent="0.25">
      <c r="A6249" t="s">
        <v>40567</v>
      </c>
      <c r="B6249" t="s">
        <v>40568</v>
      </c>
      <c r="C6249"/>
      <c r="D6249" t="s">
        <v>47880</v>
      </c>
    </row>
    <row r="6250" spans="1:4" x14ac:dyDescent="0.25">
      <c r="A6250" t="s">
        <v>21750</v>
      </c>
      <c r="B6250" t="s">
        <v>21751</v>
      </c>
      <c r="C6250" t="s">
        <v>55468</v>
      </c>
      <c r="D6250" t="s">
        <v>47873</v>
      </c>
    </row>
    <row r="6251" spans="1:4" x14ac:dyDescent="0.25">
      <c r="A6251" t="s">
        <v>1060</v>
      </c>
      <c r="B6251" t="s">
        <v>1061</v>
      </c>
      <c r="C6251" t="s">
        <v>47976</v>
      </c>
      <c r="D6251" t="s">
        <v>47873</v>
      </c>
    </row>
    <row r="6252" spans="1:4" x14ac:dyDescent="0.25">
      <c r="A6252" t="s">
        <v>42309</v>
      </c>
      <c r="B6252" t="s">
        <v>1061</v>
      </c>
      <c r="C6252" t="s">
        <v>63419</v>
      </c>
      <c r="D6252" t="s">
        <v>47873</v>
      </c>
    </row>
    <row r="6253" spans="1:4" x14ac:dyDescent="0.25">
      <c r="A6253" t="s">
        <v>46257</v>
      </c>
      <c r="B6253" t="s">
        <v>46258</v>
      </c>
      <c r="C6253"/>
      <c r="D6253" t="s">
        <v>47873</v>
      </c>
    </row>
    <row r="6254" spans="1:4" x14ac:dyDescent="0.25">
      <c r="A6254" t="s">
        <v>34953</v>
      </c>
      <c r="B6254" t="s">
        <v>34954</v>
      </c>
      <c r="C6254"/>
      <c r="D6254" t="s">
        <v>47880</v>
      </c>
    </row>
    <row r="6255" spans="1:4" x14ac:dyDescent="0.25">
      <c r="A6255" t="s">
        <v>26711</v>
      </c>
      <c r="B6255" t="s">
        <v>26712</v>
      </c>
      <c r="C6255" t="s">
        <v>57297</v>
      </c>
      <c r="D6255" t="s">
        <v>47873</v>
      </c>
    </row>
    <row r="6256" spans="1:4" x14ac:dyDescent="0.25">
      <c r="A6256" t="s">
        <v>21620</v>
      </c>
      <c r="B6256" t="s">
        <v>21621</v>
      </c>
      <c r="C6256" t="s">
        <v>55425</v>
      </c>
      <c r="D6256" t="s">
        <v>47873</v>
      </c>
    </row>
    <row r="6257" spans="1:4" x14ac:dyDescent="0.25">
      <c r="A6257" t="s">
        <v>29646</v>
      </c>
      <c r="B6257" t="s">
        <v>29647</v>
      </c>
      <c r="C6257"/>
      <c r="D6257" t="s">
        <v>47880</v>
      </c>
    </row>
    <row r="6258" spans="1:4" x14ac:dyDescent="0.25">
      <c r="A6258" t="s">
        <v>42849</v>
      </c>
      <c r="B6258" t="s">
        <v>42850</v>
      </c>
      <c r="C6258"/>
      <c r="D6258" t="s">
        <v>47880</v>
      </c>
    </row>
    <row r="6259" spans="1:4" x14ac:dyDescent="0.25">
      <c r="A6259" t="s">
        <v>19684</v>
      </c>
      <c r="B6259" t="s">
        <v>19685</v>
      </c>
      <c r="C6259"/>
      <c r="D6259" t="s">
        <v>47880</v>
      </c>
    </row>
    <row r="6260" spans="1:4" x14ac:dyDescent="0.25">
      <c r="A6260" t="s">
        <v>36434</v>
      </c>
      <c r="B6260" t="s">
        <v>36435</v>
      </c>
      <c r="C6260"/>
      <c r="D6260" t="s">
        <v>47880</v>
      </c>
    </row>
    <row r="6261" spans="1:4" x14ac:dyDescent="0.25">
      <c r="A6261" t="s">
        <v>26084</v>
      </c>
      <c r="B6261" t="s">
        <v>26085</v>
      </c>
      <c r="C6261"/>
      <c r="D6261" t="s">
        <v>47880</v>
      </c>
    </row>
    <row r="6262" spans="1:4" x14ac:dyDescent="0.25">
      <c r="A6262" t="s">
        <v>8627</v>
      </c>
      <c r="B6262" t="s">
        <v>8628</v>
      </c>
      <c r="C6262" t="s">
        <v>50690</v>
      </c>
      <c r="D6262" t="s">
        <v>47873</v>
      </c>
    </row>
    <row r="6263" spans="1:4" x14ac:dyDescent="0.25">
      <c r="A6263" t="s">
        <v>7818</v>
      </c>
      <c r="B6263" t="s">
        <v>7819</v>
      </c>
      <c r="C6263"/>
      <c r="D6263" t="s">
        <v>47880</v>
      </c>
    </row>
    <row r="6264" spans="1:4" x14ac:dyDescent="0.25">
      <c r="A6264" t="s">
        <v>17876</v>
      </c>
      <c r="B6264" t="s">
        <v>17877</v>
      </c>
      <c r="C6264" t="s">
        <v>54101</v>
      </c>
      <c r="D6264" t="s">
        <v>47873</v>
      </c>
    </row>
    <row r="6265" spans="1:4" x14ac:dyDescent="0.25">
      <c r="A6265" t="s">
        <v>36760</v>
      </c>
      <c r="B6265" t="s">
        <v>36761</v>
      </c>
      <c r="C6265"/>
      <c r="D6265" t="s">
        <v>47880</v>
      </c>
    </row>
    <row r="6266" spans="1:4" x14ac:dyDescent="0.25">
      <c r="A6266" t="s">
        <v>36563</v>
      </c>
      <c r="B6266" t="s">
        <v>36564</v>
      </c>
      <c r="C6266"/>
      <c r="D6266" t="s">
        <v>47880</v>
      </c>
    </row>
    <row r="6267" spans="1:4" x14ac:dyDescent="0.25">
      <c r="A6267" t="s">
        <v>33441</v>
      </c>
      <c r="B6267" t="s">
        <v>33442</v>
      </c>
      <c r="C6267"/>
      <c r="D6267" t="s">
        <v>47880</v>
      </c>
    </row>
    <row r="6268" spans="1:4" x14ac:dyDescent="0.25">
      <c r="A6268" t="s">
        <v>44173</v>
      </c>
      <c r="B6268" t="s">
        <v>44174</v>
      </c>
      <c r="C6268"/>
      <c r="D6268" t="s">
        <v>47880</v>
      </c>
    </row>
    <row r="6269" spans="1:4" x14ac:dyDescent="0.25">
      <c r="A6269" t="s">
        <v>26642</v>
      </c>
      <c r="B6269" t="s">
        <v>26643</v>
      </c>
      <c r="C6269"/>
      <c r="D6269" t="s">
        <v>47880</v>
      </c>
    </row>
    <row r="6270" spans="1:4" x14ac:dyDescent="0.25">
      <c r="A6270" t="s">
        <v>7161</v>
      </c>
      <c r="B6270" t="s">
        <v>7162</v>
      </c>
      <c r="C6270"/>
      <c r="D6270" t="s">
        <v>47880</v>
      </c>
    </row>
    <row r="6271" spans="1:4" x14ac:dyDescent="0.25">
      <c r="A6271" t="s">
        <v>44310</v>
      </c>
      <c r="B6271" t="s">
        <v>44311</v>
      </c>
      <c r="C6271"/>
      <c r="D6271" t="s">
        <v>47880</v>
      </c>
    </row>
    <row r="6272" spans="1:4" x14ac:dyDescent="0.25">
      <c r="A6272" t="s">
        <v>44314</v>
      </c>
      <c r="B6272" t="s">
        <v>44311</v>
      </c>
      <c r="C6272"/>
      <c r="D6272" t="s">
        <v>47880</v>
      </c>
    </row>
    <row r="6273" spans="1:4" x14ac:dyDescent="0.25">
      <c r="A6273" t="s">
        <v>21629</v>
      </c>
      <c r="B6273" t="s">
        <v>21630</v>
      </c>
      <c r="C6273"/>
      <c r="D6273" t="s">
        <v>47880</v>
      </c>
    </row>
    <row r="6274" spans="1:4" x14ac:dyDescent="0.25">
      <c r="A6274" t="s">
        <v>15455</v>
      </c>
      <c r="B6274" t="s">
        <v>15456</v>
      </c>
      <c r="C6274"/>
      <c r="D6274" t="s">
        <v>47880</v>
      </c>
    </row>
    <row r="6275" spans="1:4" x14ac:dyDescent="0.25">
      <c r="A6275" t="s">
        <v>10635</v>
      </c>
      <c r="B6275" t="s">
        <v>10636</v>
      </c>
      <c r="C6275"/>
      <c r="D6275" t="s">
        <v>47880</v>
      </c>
    </row>
    <row r="6276" spans="1:4" x14ac:dyDescent="0.25">
      <c r="A6276" t="s">
        <v>28729</v>
      </c>
      <c r="B6276" t="s">
        <v>28730</v>
      </c>
      <c r="C6276"/>
      <c r="D6276" t="s">
        <v>47880</v>
      </c>
    </row>
    <row r="6277" spans="1:4" x14ac:dyDescent="0.25">
      <c r="A6277" t="s">
        <v>2577</v>
      </c>
      <c r="B6277" t="s">
        <v>2578</v>
      </c>
      <c r="C6277"/>
      <c r="D6277" t="s">
        <v>47880</v>
      </c>
    </row>
    <row r="6278" spans="1:4" x14ac:dyDescent="0.25">
      <c r="A6278" t="s">
        <v>29138</v>
      </c>
      <c r="B6278" t="s">
        <v>29139</v>
      </c>
      <c r="C6278"/>
      <c r="D6278" t="s">
        <v>47880</v>
      </c>
    </row>
    <row r="6279" spans="1:4" x14ac:dyDescent="0.25">
      <c r="A6279" t="s">
        <v>29236</v>
      </c>
      <c r="B6279" t="s">
        <v>29237</v>
      </c>
      <c r="C6279"/>
      <c r="D6279" t="s">
        <v>47880</v>
      </c>
    </row>
    <row r="6280" spans="1:4" x14ac:dyDescent="0.25">
      <c r="A6280" t="s">
        <v>29130</v>
      </c>
      <c r="B6280" t="s">
        <v>29131</v>
      </c>
      <c r="C6280"/>
      <c r="D6280" t="s">
        <v>47880</v>
      </c>
    </row>
    <row r="6281" spans="1:4" x14ac:dyDescent="0.25">
      <c r="A6281" t="s">
        <v>22891</v>
      </c>
      <c r="B6281" t="s">
        <v>22892</v>
      </c>
      <c r="C6281"/>
      <c r="D6281" t="s">
        <v>47880</v>
      </c>
    </row>
    <row r="6282" spans="1:4" x14ac:dyDescent="0.25">
      <c r="A6282" t="s">
        <v>47688</v>
      </c>
      <c r="B6282" t="s">
        <v>47689</v>
      </c>
      <c r="C6282"/>
      <c r="D6282" t="s">
        <v>47880</v>
      </c>
    </row>
    <row r="6283" spans="1:4" x14ac:dyDescent="0.25">
      <c r="A6283" t="s">
        <v>2340</v>
      </c>
      <c r="B6283" t="s">
        <v>2341</v>
      </c>
      <c r="C6283" t="s">
        <v>48416</v>
      </c>
      <c r="D6283" t="s">
        <v>47873</v>
      </c>
    </row>
    <row r="6284" spans="1:4" x14ac:dyDescent="0.25">
      <c r="A6284" t="s">
        <v>45698</v>
      </c>
      <c r="B6284" t="s">
        <v>45699</v>
      </c>
      <c r="C6284" t="s">
        <v>64599</v>
      </c>
      <c r="D6284" t="s">
        <v>47873</v>
      </c>
    </row>
    <row r="6285" spans="1:4" x14ac:dyDescent="0.25">
      <c r="A6285" t="s">
        <v>23221</v>
      </c>
      <c r="B6285" t="s">
        <v>23222</v>
      </c>
      <c r="C6285" t="s">
        <v>56008</v>
      </c>
      <c r="D6285" t="s">
        <v>47873</v>
      </c>
    </row>
    <row r="6286" spans="1:4" x14ac:dyDescent="0.25">
      <c r="A6286" t="s">
        <v>26137</v>
      </c>
      <c r="B6286" t="s">
        <v>26138</v>
      </c>
      <c r="C6286" t="s">
        <v>57084</v>
      </c>
      <c r="D6286" t="s">
        <v>47873</v>
      </c>
    </row>
    <row r="6287" spans="1:4" x14ac:dyDescent="0.25">
      <c r="A6287" t="s">
        <v>42004</v>
      </c>
      <c r="B6287" t="s">
        <v>26138</v>
      </c>
      <c r="C6287" t="s">
        <v>63301</v>
      </c>
      <c r="D6287" t="s">
        <v>47873</v>
      </c>
    </row>
    <row r="6288" spans="1:4" x14ac:dyDescent="0.25">
      <c r="A6288" t="s">
        <v>24565</v>
      </c>
      <c r="B6288" t="s">
        <v>24566</v>
      </c>
      <c r="C6288" t="s">
        <v>56507</v>
      </c>
      <c r="D6288" t="s">
        <v>47873</v>
      </c>
    </row>
    <row r="6289" spans="1:4" x14ac:dyDescent="0.25">
      <c r="A6289" t="s">
        <v>17136</v>
      </c>
      <c r="B6289" t="s">
        <v>17137</v>
      </c>
      <c r="C6289" t="s">
        <v>53839</v>
      </c>
      <c r="D6289" t="s">
        <v>47873</v>
      </c>
    </row>
    <row r="6290" spans="1:4" x14ac:dyDescent="0.25">
      <c r="A6290" t="s">
        <v>36842</v>
      </c>
      <c r="B6290" t="s">
        <v>36843</v>
      </c>
      <c r="C6290" t="s">
        <v>61056</v>
      </c>
      <c r="D6290" t="s">
        <v>47873</v>
      </c>
    </row>
    <row r="6291" spans="1:4" x14ac:dyDescent="0.25">
      <c r="A6291" t="s">
        <v>3555</v>
      </c>
      <c r="B6291" t="s">
        <v>3556</v>
      </c>
      <c r="C6291" t="s">
        <v>48850</v>
      </c>
      <c r="D6291" t="s">
        <v>47873</v>
      </c>
    </row>
    <row r="6292" spans="1:4" x14ac:dyDescent="0.25">
      <c r="A6292" t="s">
        <v>23517</v>
      </c>
      <c r="B6292" t="s">
        <v>23518</v>
      </c>
      <c r="C6292" t="s">
        <v>56116</v>
      </c>
      <c r="D6292" t="s">
        <v>47873</v>
      </c>
    </row>
    <row r="6293" spans="1:4" x14ac:dyDescent="0.25">
      <c r="A6293" t="s">
        <v>9490</v>
      </c>
      <c r="B6293" t="s">
        <v>9491</v>
      </c>
      <c r="C6293" t="s">
        <v>50991</v>
      </c>
      <c r="D6293" t="s">
        <v>47873</v>
      </c>
    </row>
    <row r="6294" spans="1:4" x14ac:dyDescent="0.25">
      <c r="A6294" t="s">
        <v>11168</v>
      </c>
      <c r="B6294" t="s">
        <v>11169</v>
      </c>
      <c r="C6294" t="s">
        <v>51597</v>
      </c>
      <c r="D6294" t="s">
        <v>47873</v>
      </c>
    </row>
    <row r="6295" spans="1:4" x14ac:dyDescent="0.25">
      <c r="A6295" t="s">
        <v>40679</v>
      </c>
      <c r="B6295" t="s">
        <v>40680</v>
      </c>
      <c r="C6295" t="s">
        <v>62708</v>
      </c>
      <c r="D6295" t="s">
        <v>47873</v>
      </c>
    </row>
    <row r="6296" spans="1:4" x14ac:dyDescent="0.25">
      <c r="A6296" t="s">
        <v>15142</v>
      </c>
      <c r="B6296" t="s">
        <v>15143</v>
      </c>
      <c r="C6296" t="s">
        <v>53103</v>
      </c>
      <c r="D6296" t="s">
        <v>47873</v>
      </c>
    </row>
    <row r="6297" spans="1:4" x14ac:dyDescent="0.25">
      <c r="A6297" t="s">
        <v>25452</v>
      </c>
      <c r="B6297" t="s">
        <v>25453</v>
      </c>
      <c r="C6297" t="s">
        <v>56835</v>
      </c>
      <c r="D6297" t="s">
        <v>47873</v>
      </c>
    </row>
    <row r="6298" spans="1:4" x14ac:dyDescent="0.25">
      <c r="A6298" t="s">
        <v>4120</v>
      </c>
      <c r="B6298" t="s">
        <v>4121</v>
      </c>
      <c r="C6298" t="s">
        <v>49071</v>
      </c>
      <c r="D6298" t="s">
        <v>47873</v>
      </c>
    </row>
    <row r="6299" spans="1:4" x14ac:dyDescent="0.25">
      <c r="A6299" t="s">
        <v>22642</v>
      </c>
      <c r="B6299" t="s">
        <v>22643</v>
      </c>
      <c r="C6299" t="s">
        <v>55799</v>
      </c>
      <c r="D6299" t="s">
        <v>47873</v>
      </c>
    </row>
    <row r="6300" spans="1:4" x14ac:dyDescent="0.25">
      <c r="A6300" t="s">
        <v>40317</v>
      </c>
      <c r="B6300" t="s">
        <v>40318</v>
      </c>
      <c r="C6300" t="s">
        <v>62551</v>
      </c>
      <c r="D6300" t="s">
        <v>47873</v>
      </c>
    </row>
    <row r="6301" spans="1:4" x14ac:dyDescent="0.25">
      <c r="A6301" t="s">
        <v>45195</v>
      </c>
      <c r="B6301" t="s">
        <v>45196</v>
      </c>
      <c r="C6301" t="s">
        <v>64429</v>
      </c>
      <c r="D6301" t="s">
        <v>47873</v>
      </c>
    </row>
    <row r="6302" spans="1:4" x14ac:dyDescent="0.25">
      <c r="A6302" t="s">
        <v>26436</v>
      </c>
      <c r="B6302" t="s">
        <v>26437</v>
      </c>
      <c r="C6302" t="s">
        <v>57197</v>
      </c>
      <c r="D6302" t="s">
        <v>47873</v>
      </c>
    </row>
    <row r="6303" spans="1:4" x14ac:dyDescent="0.25">
      <c r="A6303" t="s">
        <v>8723</v>
      </c>
      <c r="B6303" t="s">
        <v>8724</v>
      </c>
      <c r="C6303" t="s">
        <v>50720</v>
      </c>
      <c r="D6303" t="s">
        <v>47873</v>
      </c>
    </row>
    <row r="6304" spans="1:4" x14ac:dyDescent="0.25">
      <c r="A6304" t="s">
        <v>5180</v>
      </c>
      <c r="B6304" t="s">
        <v>5181</v>
      </c>
      <c r="C6304" t="s">
        <v>49465</v>
      </c>
      <c r="D6304" t="s">
        <v>47873</v>
      </c>
    </row>
    <row r="6305" spans="1:4" x14ac:dyDescent="0.25">
      <c r="A6305" t="s">
        <v>41392</v>
      </c>
      <c r="B6305" t="s">
        <v>41393</v>
      </c>
      <c r="C6305" t="s">
        <v>63025</v>
      </c>
      <c r="D6305" t="s">
        <v>47873</v>
      </c>
    </row>
    <row r="6306" spans="1:4" x14ac:dyDescent="0.25">
      <c r="A6306" t="s">
        <v>38012</v>
      </c>
      <c r="B6306" t="s">
        <v>38013</v>
      </c>
      <c r="C6306" t="s">
        <v>61508</v>
      </c>
      <c r="D6306" t="s">
        <v>47873</v>
      </c>
    </row>
    <row r="6307" spans="1:4" x14ac:dyDescent="0.25">
      <c r="A6307" t="s">
        <v>35293</v>
      </c>
      <c r="B6307" t="s">
        <v>35294</v>
      </c>
      <c r="C6307" t="s">
        <v>60447</v>
      </c>
      <c r="D6307" t="s">
        <v>47873</v>
      </c>
    </row>
    <row r="6308" spans="1:4" x14ac:dyDescent="0.25">
      <c r="A6308" t="s">
        <v>21245</v>
      </c>
      <c r="B6308" t="s">
        <v>21246</v>
      </c>
      <c r="C6308"/>
      <c r="D6308" t="s">
        <v>47880</v>
      </c>
    </row>
    <row r="6309" spans="1:4" x14ac:dyDescent="0.25">
      <c r="A6309" t="s">
        <v>41566</v>
      </c>
      <c r="B6309" t="s">
        <v>41567</v>
      </c>
      <c r="C6309" t="s">
        <v>63101</v>
      </c>
      <c r="D6309" t="s">
        <v>47873</v>
      </c>
    </row>
    <row r="6310" spans="1:4" x14ac:dyDescent="0.25">
      <c r="A6310" t="s">
        <v>6492</v>
      </c>
      <c r="B6310" t="s">
        <v>6493</v>
      </c>
      <c r="C6310" t="s">
        <v>49928</v>
      </c>
      <c r="D6310" t="s">
        <v>47873</v>
      </c>
    </row>
    <row r="6311" spans="1:4" x14ac:dyDescent="0.25">
      <c r="A6311" t="s">
        <v>14724</v>
      </c>
      <c r="B6311" t="s">
        <v>14725</v>
      </c>
      <c r="C6311"/>
      <c r="D6311" t="s">
        <v>47880</v>
      </c>
    </row>
    <row r="6312" spans="1:4" x14ac:dyDescent="0.25">
      <c r="A6312" t="s">
        <v>14726</v>
      </c>
      <c r="B6312" t="s">
        <v>14725</v>
      </c>
      <c r="C6312" t="s">
        <v>52950</v>
      </c>
      <c r="D6312" t="s">
        <v>47873</v>
      </c>
    </row>
    <row r="6313" spans="1:4" x14ac:dyDescent="0.25">
      <c r="A6313" t="s">
        <v>3226</v>
      </c>
      <c r="B6313" t="s">
        <v>3227</v>
      </c>
      <c r="C6313" t="s">
        <v>48727</v>
      </c>
      <c r="D6313" t="s">
        <v>47873</v>
      </c>
    </row>
    <row r="6314" spans="1:4" x14ac:dyDescent="0.25">
      <c r="A6314" t="s">
        <v>3262</v>
      </c>
      <c r="B6314" t="s">
        <v>3263</v>
      </c>
      <c r="C6314" t="s">
        <v>48741</v>
      </c>
      <c r="D6314" t="s">
        <v>47873</v>
      </c>
    </row>
    <row r="6315" spans="1:4" x14ac:dyDescent="0.25">
      <c r="A6315" t="s">
        <v>3228</v>
      </c>
      <c r="B6315" t="s">
        <v>3229</v>
      </c>
      <c r="C6315" t="s">
        <v>48728</v>
      </c>
      <c r="D6315" t="s">
        <v>47873</v>
      </c>
    </row>
    <row r="6316" spans="1:4" x14ac:dyDescent="0.25">
      <c r="A6316" t="s">
        <v>34101</v>
      </c>
      <c r="B6316" t="s">
        <v>34102</v>
      </c>
      <c r="C6316" t="s">
        <v>59994</v>
      </c>
      <c r="D6316" t="s">
        <v>47873</v>
      </c>
    </row>
    <row r="6317" spans="1:4" x14ac:dyDescent="0.25">
      <c r="A6317" t="s">
        <v>20388</v>
      </c>
      <c r="B6317" t="s">
        <v>20389</v>
      </c>
      <c r="C6317" t="s">
        <v>54987</v>
      </c>
      <c r="D6317" t="s">
        <v>47873</v>
      </c>
    </row>
    <row r="6318" spans="1:4" x14ac:dyDescent="0.25">
      <c r="A6318" t="s">
        <v>43623</v>
      </c>
      <c r="B6318" t="s">
        <v>43624</v>
      </c>
      <c r="C6318" t="s">
        <v>63874</v>
      </c>
      <c r="D6318" t="s">
        <v>47873</v>
      </c>
    </row>
    <row r="6319" spans="1:4" x14ac:dyDescent="0.25">
      <c r="A6319" t="s">
        <v>5114</v>
      </c>
      <c r="B6319" t="s">
        <v>5115</v>
      </c>
      <c r="C6319" t="s">
        <v>49439</v>
      </c>
      <c r="D6319" t="s">
        <v>47873</v>
      </c>
    </row>
    <row r="6320" spans="1:4" x14ac:dyDescent="0.25">
      <c r="A6320" t="s">
        <v>22798</v>
      </c>
      <c r="B6320" t="s">
        <v>22799</v>
      </c>
      <c r="C6320" t="s">
        <v>55854</v>
      </c>
      <c r="D6320" t="s">
        <v>47873</v>
      </c>
    </row>
    <row r="6321" spans="1:4" x14ac:dyDescent="0.25">
      <c r="A6321" t="s">
        <v>8765</v>
      </c>
      <c r="B6321" t="s">
        <v>8766</v>
      </c>
      <c r="C6321" t="s">
        <v>50735</v>
      </c>
      <c r="D6321" t="s">
        <v>47873</v>
      </c>
    </row>
    <row r="6322" spans="1:4" x14ac:dyDescent="0.25">
      <c r="A6322" t="s">
        <v>8111</v>
      </c>
      <c r="B6322" t="s">
        <v>8112</v>
      </c>
      <c r="C6322" t="s">
        <v>50518</v>
      </c>
      <c r="D6322" t="s">
        <v>47873</v>
      </c>
    </row>
    <row r="6323" spans="1:4" x14ac:dyDescent="0.25">
      <c r="A6323" t="s">
        <v>28274</v>
      </c>
      <c r="B6323" t="s">
        <v>28275</v>
      </c>
      <c r="C6323" t="s">
        <v>57851</v>
      </c>
      <c r="D6323" t="s">
        <v>47873</v>
      </c>
    </row>
    <row r="6324" spans="1:4" x14ac:dyDescent="0.25">
      <c r="A6324" t="s">
        <v>24922</v>
      </c>
      <c r="B6324" t="s">
        <v>24923</v>
      </c>
      <c r="C6324" t="s">
        <v>56642</v>
      </c>
      <c r="D6324" t="s">
        <v>47873</v>
      </c>
    </row>
    <row r="6325" spans="1:4" x14ac:dyDescent="0.25">
      <c r="A6325" t="s">
        <v>7506</v>
      </c>
      <c r="B6325" t="s">
        <v>7507</v>
      </c>
      <c r="C6325" t="s">
        <v>50292</v>
      </c>
      <c r="D6325" t="s">
        <v>47873</v>
      </c>
    </row>
    <row r="6326" spans="1:4" x14ac:dyDescent="0.25">
      <c r="A6326" t="s">
        <v>1833</v>
      </c>
      <c r="B6326" t="s">
        <v>1834</v>
      </c>
      <c r="C6326" t="s">
        <v>48242</v>
      </c>
      <c r="D6326" t="s">
        <v>47873</v>
      </c>
    </row>
    <row r="6327" spans="1:4" x14ac:dyDescent="0.25">
      <c r="A6327" t="s">
        <v>19068</v>
      </c>
      <c r="B6327" t="s">
        <v>19069</v>
      </c>
      <c r="C6327" t="s">
        <v>54535</v>
      </c>
      <c r="D6327" t="s">
        <v>47873</v>
      </c>
    </row>
    <row r="6328" spans="1:4" x14ac:dyDescent="0.25">
      <c r="A6328" t="s">
        <v>31212</v>
      </c>
      <c r="B6328" t="s">
        <v>31213</v>
      </c>
      <c r="C6328" t="s">
        <v>58902</v>
      </c>
      <c r="D6328" t="s">
        <v>47873</v>
      </c>
    </row>
    <row r="6329" spans="1:4" x14ac:dyDescent="0.25">
      <c r="A6329" t="s">
        <v>19149</v>
      </c>
      <c r="B6329" t="s">
        <v>19150</v>
      </c>
      <c r="C6329" t="s">
        <v>54557</v>
      </c>
      <c r="D6329" t="s">
        <v>47873</v>
      </c>
    </row>
    <row r="6330" spans="1:4" x14ac:dyDescent="0.25">
      <c r="A6330" t="s">
        <v>40530</v>
      </c>
      <c r="B6330" t="s">
        <v>40531</v>
      </c>
      <c r="C6330" t="s">
        <v>62649</v>
      </c>
      <c r="D6330" t="s">
        <v>47873</v>
      </c>
    </row>
    <row r="6331" spans="1:4" x14ac:dyDescent="0.25">
      <c r="A6331" t="s">
        <v>26809</v>
      </c>
      <c r="B6331" t="s">
        <v>26810</v>
      </c>
      <c r="C6331" t="s">
        <v>57328</v>
      </c>
      <c r="D6331" t="s">
        <v>47873</v>
      </c>
    </row>
    <row r="6332" spans="1:4" x14ac:dyDescent="0.25">
      <c r="A6332" t="s">
        <v>20784</v>
      </c>
      <c r="B6332" t="s">
        <v>20785</v>
      </c>
      <c r="C6332" t="s">
        <v>55120</v>
      </c>
      <c r="D6332" t="s">
        <v>47873</v>
      </c>
    </row>
    <row r="6333" spans="1:4" x14ac:dyDescent="0.25">
      <c r="A6333" t="s">
        <v>32827</v>
      </c>
      <c r="B6333" t="s">
        <v>32828</v>
      </c>
      <c r="C6333" t="s">
        <v>59511</v>
      </c>
      <c r="D6333" t="s">
        <v>47873</v>
      </c>
    </row>
    <row r="6334" spans="1:4" x14ac:dyDescent="0.25">
      <c r="A6334" t="s">
        <v>40838</v>
      </c>
      <c r="B6334" t="s">
        <v>40839</v>
      </c>
      <c r="C6334" t="s">
        <v>62781</v>
      </c>
      <c r="D6334" t="s">
        <v>47873</v>
      </c>
    </row>
    <row r="6335" spans="1:4" x14ac:dyDescent="0.25">
      <c r="A6335" t="s">
        <v>44711</v>
      </c>
      <c r="B6335" t="s">
        <v>44712</v>
      </c>
      <c r="C6335" t="s">
        <v>64251</v>
      </c>
      <c r="D6335" t="s">
        <v>47873</v>
      </c>
    </row>
    <row r="6336" spans="1:4" x14ac:dyDescent="0.25">
      <c r="A6336" t="s">
        <v>16304</v>
      </c>
      <c r="B6336" t="s">
        <v>16305</v>
      </c>
      <c r="C6336" t="s">
        <v>53518</v>
      </c>
      <c r="D6336" t="s">
        <v>47873</v>
      </c>
    </row>
    <row r="6337" spans="1:4" x14ac:dyDescent="0.25">
      <c r="A6337" t="s">
        <v>5715</v>
      </c>
      <c r="B6337" t="s">
        <v>5716</v>
      </c>
      <c r="C6337" t="s">
        <v>49639</v>
      </c>
      <c r="D6337" t="s">
        <v>47873</v>
      </c>
    </row>
    <row r="6338" spans="1:4" x14ac:dyDescent="0.25">
      <c r="A6338" t="s">
        <v>8864</v>
      </c>
      <c r="B6338" t="s">
        <v>8865</v>
      </c>
      <c r="C6338" t="s">
        <v>50770</v>
      </c>
      <c r="D6338" t="s">
        <v>47873</v>
      </c>
    </row>
    <row r="6339" spans="1:4" x14ac:dyDescent="0.25">
      <c r="A6339" t="s">
        <v>38643</v>
      </c>
      <c r="B6339" t="s">
        <v>38644</v>
      </c>
      <c r="C6339" t="s">
        <v>61779</v>
      </c>
      <c r="D6339" t="s">
        <v>47873</v>
      </c>
    </row>
    <row r="6340" spans="1:4" x14ac:dyDescent="0.25">
      <c r="A6340" t="s">
        <v>33701</v>
      </c>
      <c r="B6340" t="s">
        <v>33702</v>
      </c>
      <c r="C6340" t="s">
        <v>59849</v>
      </c>
      <c r="D6340" t="s">
        <v>47873</v>
      </c>
    </row>
    <row r="6341" spans="1:4" x14ac:dyDescent="0.25">
      <c r="A6341" t="s">
        <v>13325</v>
      </c>
      <c r="B6341" t="s">
        <v>13326</v>
      </c>
      <c r="C6341" t="s">
        <v>52415</v>
      </c>
      <c r="D6341" t="s">
        <v>47873</v>
      </c>
    </row>
    <row r="6342" spans="1:4" x14ac:dyDescent="0.25">
      <c r="A6342" t="s">
        <v>14814</v>
      </c>
      <c r="B6342" t="s">
        <v>14815</v>
      </c>
      <c r="C6342" t="s">
        <v>52976</v>
      </c>
      <c r="D6342" t="s">
        <v>47873</v>
      </c>
    </row>
    <row r="6343" spans="1:4" x14ac:dyDescent="0.25">
      <c r="A6343" t="s">
        <v>12612</v>
      </c>
      <c r="B6343" t="s">
        <v>12613</v>
      </c>
      <c r="C6343" t="s">
        <v>52132</v>
      </c>
      <c r="D6343" t="s">
        <v>47873</v>
      </c>
    </row>
    <row r="6344" spans="1:4" x14ac:dyDescent="0.25">
      <c r="A6344" t="s">
        <v>24667</v>
      </c>
      <c r="B6344" t="s">
        <v>24668</v>
      </c>
      <c r="C6344" t="s">
        <v>56543</v>
      </c>
      <c r="D6344" t="s">
        <v>47873</v>
      </c>
    </row>
    <row r="6345" spans="1:4" x14ac:dyDescent="0.25">
      <c r="A6345" t="s">
        <v>14601</v>
      </c>
      <c r="B6345" t="s">
        <v>14602</v>
      </c>
      <c r="C6345" t="s">
        <v>52912</v>
      </c>
      <c r="D6345" t="s">
        <v>47873</v>
      </c>
    </row>
    <row r="6346" spans="1:4" x14ac:dyDescent="0.25">
      <c r="A6346" t="s">
        <v>36992</v>
      </c>
      <c r="B6346" t="s">
        <v>36993</v>
      </c>
      <c r="C6346" t="s">
        <v>61116</v>
      </c>
      <c r="D6346" t="s">
        <v>47873</v>
      </c>
    </row>
    <row r="6347" spans="1:4" x14ac:dyDescent="0.25">
      <c r="A6347" t="s">
        <v>47255</v>
      </c>
      <c r="B6347" t="s">
        <v>47256</v>
      </c>
      <c r="C6347" t="s">
        <v>65147</v>
      </c>
      <c r="D6347" t="s">
        <v>47873</v>
      </c>
    </row>
    <row r="6348" spans="1:4" x14ac:dyDescent="0.25">
      <c r="A6348" t="s">
        <v>6034</v>
      </c>
      <c r="B6348" t="s">
        <v>6035</v>
      </c>
      <c r="C6348" t="s">
        <v>49766</v>
      </c>
      <c r="D6348" t="s">
        <v>47873</v>
      </c>
    </row>
    <row r="6349" spans="1:4" x14ac:dyDescent="0.25">
      <c r="A6349" t="s">
        <v>28655</v>
      </c>
      <c r="B6349" t="s">
        <v>28656</v>
      </c>
      <c r="C6349" t="s">
        <v>57988</v>
      </c>
      <c r="D6349" t="s">
        <v>47873</v>
      </c>
    </row>
    <row r="6350" spans="1:4" x14ac:dyDescent="0.25">
      <c r="A6350" t="s">
        <v>10643</v>
      </c>
      <c r="B6350" t="s">
        <v>10644</v>
      </c>
      <c r="C6350" t="s">
        <v>51399</v>
      </c>
      <c r="D6350" t="s">
        <v>47873</v>
      </c>
    </row>
    <row r="6351" spans="1:4" x14ac:dyDescent="0.25">
      <c r="A6351" t="s">
        <v>23024</v>
      </c>
      <c r="B6351" t="s">
        <v>23025</v>
      </c>
      <c r="C6351" t="s">
        <v>55941</v>
      </c>
      <c r="D6351" t="s">
        <v>47873</v>
      </c>
    </row>
    <row r="6352" spans="1:4" x14ac:dyDescent="0.25">
      <c r="A6352" t="s">
        <v>47643</v>
      </c>
      <c r="B6352" t="s">
        <v>47644</v>
      </c>
      <c r="C6352" t="s">
        <v>65278</v>
      </c>
      <c r="D6352" t="s">
        <v>47873</v>
      </c>
    </row>
    <row r="6353" spans="1:4" x14ac:dyDescent="0.25">
      <c r="A6353" t="s">
        <v>14779</v>
      </c>
      <c r="B6353" t="s">
        <v>14780</v>
      </c>
      <c r="C6353" t="s">
        <v>52966</v>
      </c>
      <c r="D6353" t="s">
        <v>47873</v>
      </c>
    </row>
    <row r="6354" spans="1:4" x14ac:dyDescent="0.25">
      <c r="A6354" t="s">
        <v>32196</v>
      </c>
      <c r="B6354" t="s">
        <v>32197</v>
      </c>
      <c r="C6354" t="s">
        <v>59262</v>
      </c>
      <c r="D6354" t="s">
        <v>47873</v>
      </c>
    </row>
    <row r="6355" spans="1:4" x14ac:dyDescent="0.25">
      <c r="A6355" t="s">
        <v>14507</v>
      </c>
      <c r="B6355" t="s">
        <v>14508</v>
      </c>
      <c r="C6355" t="s">
        <v>52877</v>
      </c>
      <c r="D6355" t="s">
        <v>47873</v>
      </c>
    </row>
    <row r="6356" spans="1:4" x14ac:dyDescent="0.25">
      <c r="A6356" t="s">
        <v>18895</v>
      </c>
      <c r="B6356" t="s">
        <v>18896</v>
      </c>
      <c r="C6356" t="s">
        <v>54475</v>
      </c>
      <c r="D6356" t="s">
        <v>47873</v>
      </c>
    </row>
    <row r="6357" spans="1:4" x14ac:dyDescent="0.25">
      <c r="A6357" t="s">
        <v>44170</v>
      </c>
      <c r="B6357" t="s">
        <v>18896</v>
      </c>
      <c r="C6357" t="s">
        <v>64058</v>
      </c>
      <c r="D6357" t="s">
        <v>47873</v>
      </c>
    </row>
    <row r="6358" spans="1:4" x14ac:dyDescent="0.25">
      <c r="A6358" t="s">
        <v>27626</v>
      </c>
      <c r="B6358" t="s">
        <v>27627</v>
      </c>
      <c r="C6358" t="s">
        <v>57611</v>
      </c>
      <c r="D6358" t="s">
        <v>47873</v>
      </c>
    </row>
    <row r="6359" spans="1:4" x14ac:dyDescent="0.25">
      <c r="A6359" t="s">
        <v>7600</v>
      </c>
      <c r="B6359" t="s">
        <v>7601</v>
      </c>
      <c r="C6359" t="s">
        <v>50323</v>
      </c>
      <c r="D6359" t="s">
        <v>47873</v>
      </c>
    </row>
    <row r="6360" spans="1:4" x14ac:dyDescent="0.25">
      <c r="A6360" t="s">
        <v>27379</v>
      </c>
      <c r="B6360" t="s">
        <v>27380</v>
      </c>
      <c r="C6360" t="s">
        <v>57526</v>
      </c>
      <c r="D6360" t="s">
        <v>47873</v>
      </c>
    </row>
    <row r="6361" spans="1:4" x14ac:dyDescent="0.25">
      <c r="A6361" t="s">
        <v>21612</v>
      </c>
      <c r="B6361" t="s">
        <v>21613</v>
      </c>
      <c r="C6361" t="s">
        <v>55422</v>
      </c>
      <c r="D6361" t="s">
        <v>47873</v>
      </c>
    </row>
    <row r="6362" spans="1:4" x14ac:dyDescent="0.25">
      <c r="A6362" t="s">
        <v>8013</v>
      </c>
      <c r="B6362" t="s">
        <v>8014</v>
      </c>
      <c r="C6362" t="s">
        <v>50485</v>
      </c>
      <c r="D6362" t="s">
        <v>47873</v>
      </c>
    </row>
    <row r="6363" spans="1:4" x14ac:dyDescent="0.25">
      <c r="A6363" t="s">
        <v>1258</v>
      </c>
      <c r="B6363" t="s">
        <v>1259</v>
      </c>
      <c r="C6363" t="s">
        <v>48040</v>
      </c>
      <c r="D6363" t="s">
        <v>47873</v>
      </c>
    </row>
    <row r="6364" spans="1:4" x14ac:dyDescent="0.25">
      <c r="A6364" t="s">
        <v>15226</v>
      </c>
      <c r="B6364" t="s">
        <v>15227</v>
      </c>
      <c r="C6364" t="s">
        <v>53133</v>
      </c>
      <c r="D6364" t="s">
        <v>47873</v>
      </c>
    </row>
    <row r="6365" spans="1:4" x14ac:dyDescent="0.25">
      <c r="A6365" t="s">
        <v>21001</v>
      </c>
      <c r="B6365" t="s">
        <v>21002</v>
      </c>
      <c r="C6365" t="s">
        <v>55201</v>
      </c>
      <c r="D6365" t="s">
        <v>47873</v>
      </c>
    </row>
    <row r="6366" spans="1:4" x14ac:dyDescent="0.25">
      <c r="A6366" t="s">
        <v>1452</v>
      </c>
      <c r="B6366" t="s">
        <v>1453</v>
      </c>
      <c r="C6366" t="s">
        <v>48113</v>
      </c>
      <c r="D6366" t="s">
        <v>47873</v>
      </c>
    </row>
    <row r="6367" spans="1:4" x14ac:dyDescent="0.25">
      <c r="A6367" t="s">
        <v>41726</v>
      </c>
      <c r="B6367" t="s">
        <v>41727</v>
      </c>
      <c r="C6367" t="s">
        <v>63168</v>
      </c>
      <c r="D6367" t="s">
        <v>47873</v>
      </c>
    </row>
    <row r="6368" spans="1:4" x14ac:dyDescent="0.25">
      <c r="A6368" t="s">
        <v>46635</v>
      </c>
      <c r="B6368" t="s">
        <v>46636</v>
      </c>
      <c r="C6368"/>
      <c r="D6368" t="s">
        <v>47880</v>
      </c>
    </row>
    <row r="6369" spans="1:4" x14ac:dyDescent="0.25">
      <c r="A6369" t="s">
        <v>3482</v>
      </c>
      <c r="B6369" t="s">
        <v>3483</v>
      </c>
      <c r="C6369"/>
      <c r="D6369" t="s">
        <v>47880</v>
      </c>
    </row>
    <row r="6370" spans="1:4" x14ac:dyDescent="0.25">
      <c r="A6370" t="s">
        <v>31343</v>
      </c>
      <c r="B6370" t="s">
        <v>31344</v>
      </c>
      <c r="C6370" t="s">
        <v>58946</v>
      </c>
      <c r="D6370" t="s">
        <v>47873</v>
      </c>
    </row>
    <row r="6371" spans="1:4" x14ac:dyDescent="0.25">
      <c r="A6371" t="s">
        <v>19276</v>
      </c>
      <c r="B6371" t="s">
        <v>19277</v>
      </c>
      <c r="C6371"/>
      <c r="D6371" t="s">
        <v>47880</v>
      </c>
    </row>
    <row r="6372" spans="1:4" x14ac:dyDescent="0.25">
      <c r="A6372" t="s">
        <v>33880</v>
      </c>
      <c r="B6372" t="s">
        <v>33881</v>
      </c>
      <c r="C6372"/>
      <c r="D6372" t="s">
        <v>47880</v>
      </c>
    </row>
    <row r="6373" spans="1:4" x14ac:dyDescent="0.25">
      <c r="A6373" t="s">
        <v>34043</v>
      </c>
      <c r="B6373" t="s">
        <v>34044</v>
      </c>
      <c r="C6373" t="s">
        <v>59973</v>
      </c>
      <c r="D6373" t="s">
        <v>47873</v>
      </c>
    </row>
    <row r="6374" spans="1:4" x14ac:dyDescent="0.25">
      <c r="A6374" t="s">
        <v>43048</v>
      </c>
      <c r="B6374" t="s">
        <v>43049</v>
      </c>
      <c r="C6374" t="s">
        <v>63681</v>
      </c>
      <c r="D6374" t="s">
        <v>47873</v>
      </c>
    </row>
    <row r="6375" spans="1:4" x14ac:dyDescent="0.25">
      <c r="A6375" t="s">
        <v>1354</v>
      </c>
      <c r="B6375" t="s">
        <v>1355</v>
      </c>
      <c r="C6375" t="s">
        <v>48077</v>
      </c>
      <c r="D6375" t="s">
        <v>47873</v>
      </c>
    </row>
    <row r="6376" spans="1:4" x14ac:dyDescent="0.25">
      <c r="A6376" t="s">
        <v>5936</v>
      </c>
      <c r="B6376" t="s">
        <v>5937</v>
      </c>
      <c r="C6376"/>
      <c r="D6376" t="s">
        <v>47880</v>
      </c>
    </row>
    <row r="6377" spans="1:4" x14ac:dyDescent="0.25">
      <c r="A6377" t="s">
        <v>40404</v>
      </c>
      <c r="B6377" t="s">
        <v>40405</v>
      </c>
      <c r="C6377" t="s">
        <v>62593</v>
      </c>
      <c r="D6377" t="s">
        <v>47873</v>
      </c>
    </row>
    <row r="6378" spans="1:4" x14ac:dyDescent="0.25">
      <c r="A6378" t="s">
        <v>8925</v>
      </c>
      <c r="B6378" t="s">
        <v>8926</v>
      </c>
      <c r="C6378" t="s">
        <v>50792</v>
      </c>
      <c r="D6378" t="s">
        <v>47873</v>
      </c>
    </row>
    <row r="6379" spans="1:4" x14ac:dyDescent="0.25">
      <c r="A6379" t="s">
        <v>26489</v>
      </c>
      <c r="B6379" t="s">
        <v>26490</v>
      </c>
      <c r="C6379" t="s">
        <v>57213</v>
      </c>
      <c r="D6379" t="s">
        <v>47873</v>
      </c>
    </row>
    <row r="6380" spans="1:4" x14ac:dyDescent="0.25">
      <c r="A6380" t="s">
        <v>34885</v>
      </c>
      <c r="B6380" t="s">
        <v>34886</v>
      </c>
      <c r="C6380" t="s">
        <v>60290</v>
      </c>
      <c r="D6380" t="s">
        <v>47873</v>
      </c>
    </row>
    <row r="6381" spans="1:4" x14ac:dyDescent="0.25">
      <c r="A6381" t="s">
        <v>13951</v>
      </c>
      <c r="B6381" t="s">
        <v>13952</v>
      </c>
      <c r="C6381" t="s">
        <v>52651</v>
      </c>
      <c r="D6381" t="s">
        <v>47873</v>
      </c>
    </row>
    <row r="6382" spans="1:4" x14ac:dyDescent="0.25">
      <c r="A6382" t="s">
        <v>5785</v>
      </c>
      <c r="B6382" t="s">
        <v>5786</v>
      </c>
      <c r="C6382"/>
      <c r="D6382" t="s">
        <v>47880</v>
      </c>
    </row>
    <row r="6383" spans="1:4" x14ac:dyDescent="0.25">
      <c r="A6383" t="s">
        <v>28797</v>
      </c>
      <c r="B6383" t="s">
        <v>28798</v>
      </c>
      <c r="C6383"/>
      <c r="D6383" t="s">
        <v>47880</v>
      </c>
    </row>
    <row r="6384" spans="1:4" x14ac:dyDescent="0.25">
      <c r="A6384" t="s">
        <v>42415</v>
      </c>
      <c r="B6384" t="s">
        <v>42416</v>
      </c>
      <c r="C6384" t="s">
        <v>63454</v>
      </c>
      <c r="D6384" t="s">
        <v>47873</v>
      </c>
    </row>
    <row r="6385" spans="1:4" x14ac:dyDescent="0.25">
      <c r="A6385" t="s">
        <v>41964</v>
      </c>
      <c r="B6385" t="s">
        <v>41965</v>
      </c>
      <c r="C6385" t="s">
        <v>63287</v>
      </c>
      <c r="D6385" t="s">
        <v>47873</v>
      </c>
    </row>
    <row r="6386" spans="1:4" x14ac:dyDescent="0.25">
      <c r="A6386" t="s">
        <v>8537</v>
      </c>
      <c r="B6386" t="s">
        <v>8538</v>
      </c>
      <c r="C6386"/>
      <c r="D6386" t="s">
        <v>47880</v>
      </c>
    </row>
    <row r="6387" spans="1:4" x14ac:dyDescent="0.25">
      <c r="A6387" t="s">
        <v>30920</v>
      </c>
      <c r="B6387" t="s">
        <v>30921</v>
      </c>
      <c r="C6387"/>
      <c r="D6387" t="s">
        <v>47880</v>
      </c>
    </row>
    <row r="6388" spans="1:4" x14ac:dyDescent="0.25">
      <c r="A6388" t="s">
        <v>9925</v>
      </c>
      <c r="B6388" t="s">
        <v>9926</v>
      </c>
      <c r="C6388" t="s">
        <v>51150</v>
      </c>
      <c r="D6388" t="s">
        <v>47873</v>
      </c>
    </row>
    <row r="6389" spans="1:4" x14ac:dyDescent="0.25">
      <c r="A6389" t="s">
        <v>40933</v>
      </c>
      <c r="B6389" t="s">
        <v>40934</v>
      </c>
      <c r="C6389" t="s">
        <v>62824</v>
      </c>
      <c r="D6389" t="s">
        <v>47873</v>
      </c>
    </row>
    <row r="6390" spans="1:4" x14ac:dyDescent="0.25">
      <c r="A6390" t="s">
        <v>14862</v>
      </c>
      <c r="B6390" t="s">
        <v>14863</v>
      </c>
      <c r="C6390" t="s">
        <v>52991</v>
      </c>
      <c r="D6390" t="s">
        <v>47873</v>
      </c>
    </row>
    <row r="6391" spans="1:4" x14ac:dyDescent="0.25">
      <c r="A6391" t="s">
        <v>36565</v>
      </c>
      <c r="B6391" t="s">
        <v>36566</v>
      </c>
      <c r="C6391"/>
      <c r="D6391" t="s">
        <v>47880</v>
      </c>
    </row>
    <row r="6392" spans="1:4" x14ac:dyDescent="0.25">
      <c r="A6392" t="s">
        <v>46991</v>
      </c>
      <c r="B6392" t="s">
        <v>46992</v>
      </c>
      <c r="C6392" t="s">
        <v>65050</v>
      </c>
      <c r="D6392" t="s">
        <v>47873</v>
      </c>
    </row>
    <row r="6393" spans="1:4" x14ac:dyDescent="0.25">
      <c r="A6393" t="s">
        <v>8939</v>
      </c>
      <c r="B6393" t="s">
        <v>8940</v>
      </c>
      <c r="C6393" t="s">
        <v>50797</v>
      </c>
      <c r="D6393" t="s">
        <v>47873</v>
      </c>
    </row>
    <row r="6394" spans="1:4" x14ac:dyDescent="0.25">
      <c r="A6394" t="s">
        <v>27337</v>
      </c>
      <c r="B6394" t="s">
        <v>27338</v>
      </c>
      <c r="C6394"/>
      <c r="D6394" t="s">
        <v>47880</v>
      </c>
    </row>
    <row r="6395" spans="1:4" x14ac:dyDescent="0.25">
      <c r="A6395" t="s">
        <v>32743</v>
      </c>
      <c r="B6395" t="s">
        <v>32744</v>
      </c>
      <c r="C6395" t="s">
        <v>59475</v>
      </c>
      <c r="D6395" t="s">
        <v>47873</v>
      </c>
    </row>
    <row r="6396" spans="1:4" x14ac:dyDescent="0.25">
      <c r="A6396" t="s">
        <v>45965</v>
      </c>
      <c r="B6396" t="s">
        <v>45966</v>
      </c>
      <c r="C6396" t="s">
        <v>64693</v>
      </c>
      <c r="D6396" t="s">
        <v>47873</v>
      </c>
    </row>
    <row r="6397" spans="1:4" x14ac:dyDescent="0.25">
      <c r="A6397" t="s">
        <v>37319</v>
      </c>
      <c r="B6397" t="s">
        <v>37320</v>
      </c>
      <c r="C6397"/>
      <c r="D6397" t="s">
        <v>47880</v>
      </c>
    </row>
    <row r="6398" spans="1:4" x14ac:dyDescent="0.25">
      <c r="A6398" t="s">
        <v>8629</v>
      </c>
      <c r="B6398" t="s">
        <v>8630</v>
      </c>
      <c r="C6398"/>
      <c r="D6398" t="s">
        <v>47880</v>
      </c>
    </row>
    <row r="6399" spans="1:4" x14ac:dyDescent="0.25">
      <c r="A6399" t="s">
        <v>39475</v>
      </c>
      <c r="B6399" t="s">
        <v>39476</v>
      </c>
      <c r="C6399" t="s">
        <v>62162</v>
      </c>
      <c r="D6399" t="s">
        <v>47873</v>
      </c>
    </row>
    <row r="6400" spans="1:4" x14ac:dyDescent="0.25">
      <c r="A6400" t="s">
        <v>29185</v>
      </c>
      <c r="B6400" t="s">
        <v>29186</v>
      </c>
      <c r="C6400"/>
      <c r="D6400" t="s">
        <v>47880</v>
      </c>
    </row>
    <row r="6401" spans="1:4" x14ac:dyDescent="0.25">
      <c r="A6401" t="s">
        <v>19822</v>
      </c>
      <c r="B6401" t="s">
        <v>19823</v>
      </c>
      <c r="C6401"/>
      <c r="D6401" t="s">
        <v>47880</v>
      </c>
    </row>
    <row r="6402" spans="1:4" x14ac:dyDescent="0.25">
      <c r="A6402" t="s">
        <v>47003</v>
      </c>
      <c r="B6402" t="s">
        <v>19823</v>
      </c>
      <c r="C6402"/>
      <c r="D6402" t="s">
        <v>47880</v>
      </c>
    </row>
    <row r="6403" spans="1:4" x14ac:dyDescent="0.25">
      <c r="A6403" t="s">
        <v>4048</v>
      </c>
      <c r="B6403" t="s">
        <v>4049</v>
      </c>
      <c r="C6403" t="s">
        <v>49039</v>
      </c>
      <c r="D6403" t="s">
        <v>47873</v>
      </c>
    </row>
    <row r="6404" spans="1:4" x14ac:dyDescent="0.25">
      <c r="A6404" t="s">
        <v>46915</v>
      </c>
      <c r="B6404" t="s">
        <v>46916</v>
      </c>
      <c r="C6404"/>
      <c r="D6404" t="s">
        <v>47880</v>
      </c>
    </row>
    <row r="6405" spans="1:4" x14ac:dyDescent="0.25">
      <c r="A6405" t="s">
        <v>15144</v>
      </c>
      <c r="B6405" t="s">
        <v>15145</v>
      </c>
      <c r="C6405" t="s">
        <v>53104</v>
      </c>
      <c r="D6405" t="s">
        <v>47873</v>
      </c>
    </row>
    <row r="6406" spans="1:4" x14ac:dyDescent="0.25">
      <c r="A6406" t="s">
        <v>14771</v>
      </c>
      <c r="B6406" t="s">
        <v>14772</v>
      </c>
      <c r="C6406"/>
      <c r="D6406" t="s">
        <v>47880</v>
      </c>
    </row>
    <row r="6407" spans="1:4" x14ac:dyDescent="0.25">
      <c r="A6407" t="s">
        <v>8571</v>
      </c>
      <c r="B6407" t="s">
        <v>8572</v>
      </c>
      <c r="C6407" t="s">
        <v>50673</v>
      </c>
      <c r="D6407" t="s">
        <v>47873</v>
      </c>
    </row>
    <row r="6408" spans="1:4" x14ac:dyDescent="0.25">
      <c r="A6408" t="s">
        <v>20140</v>
      </c>
      <c r="B6408" t="s">
        <v>20141</v>
      </c>
      <c r="C6408"/>
      <c r="D6408" t="s">
        <v>47880</v>
      </c>
    </row>
    <row r="6409" spans="1:4" x14ac:dyDescent="0.25">
      <c r="A6409" t="s">
        <v>2456</v>
      </c>
      <c r="B6409" t="s">
        <v>2457</v>
      </c>
      <c r="C6409"/>
      <c r="D6409" t="s">
        <v>47880</v>
      </c>
    </row>
    <row r="6410" spans="1:4" x14ac:dyDescent="0.25">
      <c r="A6410" t="s">
        <v>40502</v>
      </c>
      <c r="B6410" t="s">
        <v>40503</v>
      </c>
      <c r="C6410" t="s">
        <v>62638</v>
      </c>
      <c r="D6410" t="s">
        <v>47873</v>
      </c>
    </row>
    <row r="6411" spans="1:4" x14ac:dyDescent="0.25">
      <c r="A6411" t="s">
        <v>1360</v>
      </c>
      <c r="B6411" t="s">
        <v>1361</v>
      </c>
      <c r="C6411" t="s">
        <v>48080</v>
      </c>
      <c r="D6411" t="s">
        <v>47873</v>
      </c>
    </row>
    <row r="6412" spans="1:4" x14ac:dyDescent="0.25">
      <c r="A6412" t="s">
        <v>40957</v>
      </c>
      <c r="B6412" t="s">
        <v>40958</v>
      </c>
      <c r="C6412" t="s">
        <v>62836</v>
      </c>
      <c r="D6412" t="s">
        <v>47873</v>
      </c>
    </row>
    <row r="6413" spans="1:4" x14ac:dyDescent="0.25">
      <c r="A6413" t="s">
        <v>17898</v>
      </c>
      <c r="B6413" t="s">
        <v>17899</v>
      </c>
      <c r="C6413"/>
      <c r="D6413" t="s">
        <v>47880</v>
      </c>
    </row>
    <row r="6414" spans="1:4" x14ac:dyDescent="0.25">
      <c r="A6414" t="s">
        <v>46220</v>
      </c>
      <c r="B6414" t="s">
        <v>46221</v>
      </c>
      <c r="C6414" t="s">
        <v>64781</v>
      </c>
      <c r="D6414" t="s">
        <v>47873</v>
      </c>
    </row>
    <row r="6415" spans="1:4" x14ac:dyDescent="0.25">
      <c r="A6415" t="s">
        <v>14043</v>
      </c>
      <c r="B6415" t="s">
        <v>14044</v>
      </c>
      <c r="C6415"/>
      <c r="D6415" t="s">
        <v>47880</v>
      </c>
    </row>
    <row r="6416" spans="1:4" x14ac:dyDescent="0.25">
      <c r="A6416" t="s">
        <v>14605</v>
      </c>
      <c r="B6416" t="s">
        <v>14606</v>
      </c>
      <c r="C6416"/>
      <c r="D6416" t="s">
        <v>47880</v>
      </c>
    </row>
    <row r="6417" spans="1:4" x14ac:dyDescent="0.25">
      <c r="A6417" t="s">
        <v>47795</v>
      </c>
      <c r="B6417" t="s">
        <v>47796</v>
      </c>
      <c r="C6417" t="s">
        <v>65328</v>
      </c>
      <c r="D6417" t="s">
        <v>47873</v>
      </c>
    </row>
    <row r="6418" spans="1:4" x14ac:dyDescent="0.25">
      <c r="A6418" t="s">
        <v>28481</v>
      </c>
      <c r="B6418" t="s">
        <v>28482</v>
      </c>
      <c r="C6418"/>
      <c r="D6418" t="s">
        <v>47880</v>
      </c>
    </row>
    <row r="6419" spans="1:4" x14ac:dyDescent="0.25">
      <c r="A6419" t="s">
        <v>43018</v>
      </c>
      <c r="B6419" t="s">
        <v>43019</v>
      </c>
      <c r="C6419" t="s">
        <v>63671</v>
      </c>
      <c r="D6419" t="s">
        <v>47873</v>
      </c>
    </row>
    <row r="6420" spans="1:4" x14ac:dyDescent="0.25">
      <c r="A6420" t="s">
        <v>45639</v>
      </c>
      <c r="B6420" t="s">
        <v>45640</v>
      </c>
      <c r="C6420"/>
      <c r="D6420" t="s">
        <v>47880</v>
      </c>
    </row>
    <row r="6421" spans="1:4" x14ac:dyDescent="0.25">
      <c r="A6421" t="s">
        <v>24567</v>
      </c>
      <c r="B6421" t="s">
        <v>24568</v>
      </c>
      <c r="C6421"/>
      <c r="D6421" t="s">
        <v>47880</v>
      </c>
    </row>
    <row r="6422" spans="1:4" x14ac:dyDescent="0.25">
      <c r="A6422" t="s">
        <v>26836</v>
      </c>
      <c r="B6422" t="s">
        <v>26837</v>
      </c>
      <c r="C6422" t="s">
        <v>57339</v>
      </c>
      <c r="D6422" t="s">
        <v>47873</v>
      </c>
    </row>
    <row r="6423" spans="1:4" x14ac:dyDescent="0.25">
      <c r="A6423" t="s">
        <v>38633</v>
      </c>
      <c r="B6423" t="s">
        <v>38634</v>
      </c>
      <c r="C6423" t="s">
        <v>61775</v>
      </c>
      <c r="D6423" t="s">
        <v>47873</v>
      </c>
    </row>
    <row r="6424" spans="1:4" x14ac:dyDescent="0.25">
      <c r="A6424" t="s">
        <v>39344</v>
      </c>
      <c r="B6424" t="s">
        <v>39345</v>
      </c>
      <c r="C6424" t="s">
        <v>62101</v>
      </c>
      <c r="D6424" t="s">
        <v>47873</v>
      </c>
    </row>
    <row r="6425" spans="1:4" x14ac:dyDescent="0.25">
      <c r="A6425" t="s">
        <v>41595</v>
      </c>
      <c r="B6425" t="s">
        <v>41596</v>
      </c>
      <c r="C6425" t="s">
        <v>63114</v>
      </c>
      <c r="D6425" t="s">
        <v>47873</v>
      </c>
    </row>
    <row r="6426" spans="1:4" x14ac:dyDescent="0.25">
      <c r="A6426" t="s">
        <v>1547</v>
      </c>
      <c r="B6426" t="s">
        <v>1548</v>
      </c>
      <c r="C6426" t="s">
        <v>48151</v>
      </c>
      <c r="D6426" t="s">
        <v>47873</v>
      </c>
    </row>
    <row r="6427" spans="1:4" x14ac:dyDescent="0.25">
      <c r="A6427" t="s">
        <v>17981</v>
      </c>
      <c r="B6427" t="s">
        <v>17982</v>
      </c>
      <c r="C6427" t="s">
        <v>54136</v>
      </c>
      <c r="D6427" t="s">
        <v>47873</v>
      </c>
    </row>
    <row r="6428" spans="1:4" x14ac:dyDescent="0.25">
      <c r="A6428" t="s">
        <v>11905</v>
      </c>
      <c r="B6428" t="s">
        <v>11906</v>
      </c>
      <c r="C6428" t="s">
        <v>51868</v>
      </c>
      <c r="D6428" t="s">
        <v>47873</v>
      </c>
    </row>
    <row r="6429" spans="1:4" x14ac:dyDescent="0.25">
      <c r="A6429" t="s">
        <v>3332</v>
      </c>
      <c r="B6429" t="s">
        <v>3333</v>
      </c>
      <c r="C6429" t="s">
        <v>48765</v>
      </c>
      <c r="D6429" t="s">
        <v>47873</v>
      </c>
    </row>
    <row r="6430" spans="1:4" x14ac:dyDescent="0.25">
      <c r="A6430" t="s">
        <v>29247</v>
      </c>
      <c r="B6430" t="s">
        <v>29248</v>
      </c>
      <c r="C6430" t="s">
        <v>58195</v>
      </c>
      <c r="D6430" t="s">
        <v>47873</v>
      </c>
    </row>
    <row r="6431" spans="1:4" x14ac:dyDescent="0.25">
      <c r="A6431" t="s">
        <v>18637</v>
      </c>
      <c r="B6431" t="s">
        <v>18638</v>
      </c>
      <c r="C6431"/>
      <c r="D6431" t="s">
        <v>47880</v>
      </c>
    </row>
    <row r="6432" spans="1:4" x14ac:dyDescent="0.25">
      <c r="A6432" t="s">
        <v>46730</v>
      </c>
      <c r="B6432" t="s">
        <v>46731</v>
      </c>
      <c r="C6432" t="s">
        <v>64960</v>
      </c>
      <c r="D6432" t="s">
        <v>47873</v>
      </c>
    </row>
    <row r="6433" spans="1:4" x14ac:dyDescent="0.25">
      <c r="A6433" t="s">
        <v>47694</v>
      </c>
      <c r="B6433" t="s">
        <v>47695</v>
      </c>
      <c r="C6433" t="s">
        <v>65292</v>
      </c>
      <c r="D6433" t="s">
        <v>47873</v>
      </c>
    </row>
    <row r="6434" spans="1:4" x14ac:dyDescent="0.25">
      <c r="A6434" t="s">
        <v>23784</v>
      </c>
      <c r="B6434" t="s">
        <v>23785</v>
      </c>
      <c r="C6434" t="s">
        <v>56225</v>
      </c>
      <c r="D6434" t="s">
        <v>47873</v>
      </c>
    </row>
    <row r="6435" spans="1:4" x14ac:dyDescent="0.25">
      <c r="A6435" t="s">
        <v>24411</v>
      </c>
      <c r="B6435" t="s">
        <v>23785</v>
      </c>
      <c r="C6435" t="s">
        <v>56454</v>
      </c>
      <c r="D6435" t="s">
        <v>47873</v>
      </c>
    </row>
    <row r="6436" spans="1:4" x14ac:dyDescent="0.25">
      <c r="A6436" t="s">
        <v>9083</v>
      </c>
      <c r="B6436" t="s">
        <v>9084</v>
      </c>
      <c r="C6436" t="s">
        <v>50848</v>
      </c>
      <c r="D6436" t="s">
        <v>47873</v>
      </c>
    </row>
    <row r="6437" spans="1:4" x14ac:dyDescent="0.25">
      <c r="A6437" t="s">
        <v>31427</v>
      </c>
      <c r="B6437" t="s">
        <v>31428</v>
      </c>
      <c r="C6437" t="s">
        <v>58980</v>
      </c>
      <c r="D6437" t="s">
        <v>47873</v>
      </c>
    </row>
    <row r="6438" spans="1:4" x14ac:dyDescent="0.25">
      <c r="A6438" t="s">
        <v>42088</v>
      </c>
      <c r="B6438" t="s">
        <v>42089</v>
      </c>
      <c r="C6438" t="s">
        <v>63339</v>
      </c>
      <c r="D6438" t="s">
        <v>47873</v>
      </c>
    </row>
    <row r="6439" spans="1:4" x14ac:dyDescent="0.25">
      <c r="A6439" t="s">
        <v>41107</v>
      </c>
      <c r="B6439" t="s">
        <v>41108</v>
      </c>
      <c r="C6439" t="s">
        <v>62902</v>
      </c>
      <c r="D6439" t="s">
        <v>47873</v>
      </c>
    </row>
    <row r="6440" spans="1:4" x14ac:dyDescent="0.25">
      <c r="A6440" t="s">
        <v>4252</v>
      </c>
      <c r="B6440" t="s">
        <v>4253</v>
      </c>
      <c r="C6440" t="s">
        <v>49122</v>
      </c>
      <c r="D6440" t="s">
        <v>47873</v>
      </c>
    </row>
    <row r="6441" spans="1:4" x14ac:dyDescent="0.25">
      <c r="A6441" t="s">
        <v>29799</v>
      </c>
      <c r="B6441" t="s">
        <v>29800</v>
      </c>
      <c r="C6441"/>
      <c r="D6441" t="s">
        <v>47880</v>
      </c>
    </row>
    <row r="6442" spans="1:4" x14ac:dyDescent="0.25">
      <c r="A6442" t="s">
        <v>17332</v>
      </c>
      <c r="B6442" t="s">
        <v>17333</v>
      </c>
      <c r="C6442"/>
      <c r="D6442" t="s">
        <v>47880</v>
      </c>
    </row>
    <row r="6443" spans="1:4" x14ac:dyDescent="0.25">
      <c r="A6443" t="s">
        <v>29232</v>
      </c>
      <c r="B6443" t="s">
        <v>29233</v>
      </c>
      <c r="C6443" t="s">
        <v>58191</v>
      </c>
      <c r="D6443" t="s">
        <v>47873</v>
      </c>
    </row>
    <row r="6444" spans="1:4" x14ac:dyDescent="0.25">
      <c r="A6444" t="s">
        <v>15634</v>
      </c>
      <c r="B6444" t="s">
        <v>15635</v>
      </c>
      <c r="C6444" t="s">
        <v>53280</v>
      </c>
      <c r="D6444" t="s">
        <v>47873</v>
      </c>
    </row>
    <row r="6445" spans="1:4" x14ac:dyDescent="0.25">
      <c r="A6445" t="s">
        <v>42582</v>
      </c>
      <c r="B6445" t="s">
        <v>42583</v>
      </c>
      <c r="C6445" t="s">
        <v>63514</v>
      </c>
      <c r="D6445" t="s">
        <v>47873</v>
      </c>
    </row>
    <row r="6446" spans="1:4" x14ac:dyDescent="0.25">
      <c r="A6446" t="s">
        <v>30706</v>
      </c>
      <c r="B6446" t="s">
        <v>30707</v>
      </c>
      <c r="C6446" t="s">
        <v>58714</v>
      </c>
      <c r="D6446" t="s">
        <v>47873</v>
      </c>
    </row>
    <row r="6447" spans="1:4" x14ac:dyDescent="0.25">
      <c r="A6447" t="s">
        <v>42464</v>
      </c>
      <c r="B6447" t="s">
        <v>42465</v>
      </c>
      <c r="C6447" t="s">
        <v>63471</v>
      </c>
      <c r="D6447" t="s">
        <v>47873</v>
      </c>
    </row>
    <row r="6448" spans="1:4" x14ac:dyDescent="0.25">
      <c r="A6448" t="s">
        <v>46589</v>
      </c>
      <c r="B6448" t="s">
        <v>46590</v>
      </c>
      <c r="C6448" t="s">
        <v>64916</v>
      </c>
      <c r="D6448" t="s">
        <v>47873</v>
      </c>
    </row>
    <row r="6449" spans="1:4" x14ac:dyDescent="0.25">
      <c r="A6449" t="s">
        <v>43701</v>
      </c>
      <c r="B6449" t="s">
        <v>43702</v>
      </c>
      <c r="C6449" t="s">
        <v>63907</v>
      </c>
      <c r="D6449" t="s">
        <v>47873</v>
      </c>
    </row>
    <row r="6450" spans="1:4" x14ac:dyDescent="0.25">
      <c r="A6450" t="s">
        <v>44934</v>
      </c>
      <c r="B6450" t="s">
        <v>44935</v>
      </c>
      <c r="C6450" t="s">
        <v>64336</v>
      </c>
      <c r="D6450" t="s">
        <v>47873</v>
      </c>
    </row>
    <row r="6451" spans="1:4" x14ac:dyDescent="0.25">
      <c r="A6451" t="s">
        <v>46669</v>
      </c>
      <c r="B6451" t="s">
        <v>46670</v>
      </c>
      <c r="C6451"/>
      <c r="D6451" t="s">
        <v>47880</v>
      </c>
    </row>
    <row r="6452" spans="1:4" x14ac:dyDescent="0.25">
      <c r="A6452" t="s">
        <v>27991</v>
      </c>
      <c r="B6452" t="s">
        <v>27992</v>
      </c>
      <c r="C6452" t="s">
        <v>57746</v>
      </c>
      <c r="D6452" t="s">
        <v>47873</v>
      </c>
    </row>
    <row r="6453" spans="1:4" x14ac:dyDescent="0.25">
      <c r="A6453" t="s">
        <v>43352</v>
      </c>
      <c r="B6453" t="s">
        <v>43353</v>
      </c>
      <c r="C6453" t="s">
        <v>63780</v>
      </c>
      <c r="D6453" t="s">
        <v>47873</v>
      </c>
    </row>
    <row r="6454" spans="1:4" x14ac:dyDescent="0.25">
      <c r="A6454" t="s">
        <v>47512</v>
      </c>
      <c r="B6454" t="s">
        <v>47513</v>
      </c>
      <c r="C6454" t="s">
        <v>65237</v>
      </c>
      <c r="D6454" t="s">
        <v>47873</v>
      </c>
    </row>
    <row r="6455" spans="1:4" x14ac:dyDescent="0.25">
      <c r="A6455" t="s">
        <v>26205</v>
      </c>
      <c r="B6455" t="s">
        <v>26206</v>
      </c>
      <c r="C6455" t="s">
        <v>57107</v>
      </c>
      <c r="D6455" t="s">
        <v>47873</v>
      </c>
    </row>
    <row r="6456" spans="1:4" x14ac:dyDescent="0.25">
      <c r="A6456" t="s">
        <v>31836</v>
      </c>
      <c r="B6456" t="s">
        <v>31837</v>
      </c>
      <c r="C6456" t="s">
        <v>59126</v>
      </c>
      <c r="D6456" t="s">
        <v>47873</v>
      </c>
    </row>
    <row r="6457" spans="1:4" x14ac:dyDescent="0.25">
      <c r="A6457" t="s">
        <v>18124</v>
      </c>
      <c r="B6457" t="s">
        <v>18125</v>
      </c>
      <c r="C6457" t="s">
        <v>54193</v>
      </c>
      <c r="D6457" t="s">
        <v>47873</v>
      </c>
    </row>
    <row r="6458" spans="1:4" x14ac:dyDescent="0.25">
      <c r="A6458" t="s">
        <v>14519</v>
      </c>
      <c r="B6458" t="s">
        <v>14520</v>
      </c>
      <c r="C6458" t="s">
        <v>52882</v>
      </c>
      <c r="D6458" t="s">
        <v>47873</v>
      </c>
    </row>
    <row r="6459" spans="1:4" x14ac:dyDescent="0.25">
      <c r="A6459" t="s">
        <v>1735</v>
      </c>
      <c r="B6459" t="s">
        <v>1736</v>
      </c>
      <c r="C6459" t="s">
        <v>48209</v>
      </c>
      <c r="D6459" t="s">
        <v>47873</v>
      </c>
    </row>
    <row r="6460" spans="1:4" x14ac:dyDescent="0.25">
      <c r="A6460" t="s">
        <v>32087</v>
      </c>
      <c r="B6460" t="s">
        <v>32088</v>
      </c>
      <c r="C6460" t="s">
        <v>59220</v>
      </c>
      <c r="D6460" t="s">
        <v>47873</v>
      </c>
    </row>
    <row r="6461" spans="1:4" x14ac:dyDescent="0.25">
      <c r="A6461" t="s">
        <v>31974</v>
      </c>
      <c r="B6461" t="s">
        <v>31975</v>
      </c>
      <c r="C6461" t="s">
        <v>59178</v>
      </c>
      <c r="D6461" t="s">
        <v>47873</v>
      </c>
    </row>
    <row r="6462" spans="1:4" x14ac:dyDescent="0.25">
      <c r="A6462" t="s">
        <v>8467</v>
      </c>
      <c r="B6462" t="s">
        <v>8468</v>
      </c>
      <c r="C6462" t="s">
        <v>50642</v>
      </c>
      <c r="D6462" t="s">
        <v>47873</v>
      </c>
    </row>
    <row r="6463" spans="1:4" x14ac:dyDescent="0.25">
      <c r="A6463" t="s">
        <v>19727</v>
      </c>
      <c r="B6463" t="s">
        <v>19728</v>
      </c>
      <c r="C6463"/>
      <c r="D6463" t="s">
        <v>47880</v>
      </c>
    </row>
    <row r="6464" spans="1:4" x14ac:dyDescent="0.25">
      <c r="A6464" t="s">
        <v>9440</v>
      </c>
      <c r="B6464" t="s">
        <v>9441</v>
      </c>
      <c r="C6464" t="s">
        <v>50974</v>
      </c>
      <c r="D6464" t="s">
        <v>47873</v>
      </c>
    </row>
    <row r="6465" spans="1:4" x14ac:dyDescent="0.25">
      <c r="A6465" t="s">
        <v>43769</v>
      </c>
      <c r="B6465" t="s">
        <v>43770</v>
      </c>
      <c r="C6465" t="s">
        <v>63929</v>
      </c>
      <c r="D6465" t="s">
        <v>47873</v>
      </c>
    </row>
    <row r="6466" spans="1:4" x14ac:dyDescent="0.25">
      <c r="A6466" t="s">
        <v>24383</v>
      </c>
      <c r="B6466" t="s">
        <v>24384</v>
      </c>
      <c r="C6466" t="s">
        <v>56443</v>
      </c>
      <c r="D6466" t="s">
        <v>47873</v>
      </c>
    </row>
    <row r="6467" spans="1:4" x14ac:dyDescent="0.25">
      <c r="A6467" t="s">
        <v>44312</v>
      </c>
      <c r="B6467" t="s">
        <v>44313</v>
      </c>
      <c r="C6467" t="s">
        <v>64109</v>
      </c>
      <c r="D6467" t="s">
        <v>47873</v>
      </c>
    </row>
    <row r="6468" spans="1:4" x14ac:dyDescent="0.25">
      <c r="A6468" t="s">
        <v>6880</v>
      </c>
      <c r="B6468" t="s">
        <v>6881</v>
      </c>
      <c r="C6468" t="s">
        <v>50064</v>
      </c>
      <c r="D6468" t="s">
        <v>47873</v>
      </c>
    </row>
    <row r="6469" spans="1:4" x14ac:dyDescent="0.25">
      <c r="A6469" t="s">
        <v>31098</v>
      </c>
      <c r="B6469" t="s">
        <v>31099</v>
      </c>
      <c r="C6469" t="s">
        <v>58864</v>
      </c>
      <c r="D6469" t="s">
        <v>47873</v>
      </c>
    </row>
    <row r="6470" spans="1:4" x14ac:dyDescent="0.25">
      <c r="A6470" t="s">
        <v>47839</v>
      </c>
      <c r="B6470" t="s">
        <v>47840</v>
      </c>
      <c r="C6470" t="s">
        <v>65342</v>
      </c>
      <c r="D6470" t="s">
        <v>47873</v>
      </c>
    </row>
    <row r="6471" spans="1:4" x14ac:dyDescent="0.25">
      <c r="A6471" t="s">
        <v>14763</v>
      </c>
      <c r="B6471" t="s">
        <v>14764</v>
      </c>
      <c r="C6471" t="s">
        <v>52962</v>
      </c>
      <c r="D6471" t="s">
        <v>47873</v>
      </c>
    </row>
    <row r="6472" spans="1:4" x14ac:dyDescent="0.25">
      <c r="A6472" t="s">
        <v>21273</v>
      </c>
      <c r="B6472" t="s">
        <v>21274</v>
      </c>
      <c r="C6472" t="s">
        <v>55300</v>
      </c>
      <c r="D6472" t="s">
        <v>47873</v>
      </c>
    </row>
    <row r="6473" spans="1:4" x14ac:dyDescent="0.25">
      <c r="A6473" t="s">
        <v>20566</v>
      </c>
      <c r="B6473" t="s">
        <v>20567</v>
      </c>
      <c r="C6473" t="s">
        <v>55046</v>
      </c>
      <c r="D6473" t="s">
        <v>47873</v>
      </c>
    </row>
    <row r="6474" spans="1:4" x14ac:dyDescent="0.25">
      <c r="A6474" t="s">
        <v>21943</v>
      </c>
      <c r="B6474" t="s">
        <v>21944</v>
      </c>
      <c r="C6474"/>
      <c r="D6474" t="s">
        <v>47880</v>
      </c>
    </row>
    <row r="6475" spans="1:4" x14ac:dyDescent="0.25">
      <c r="A6475" t="s">
        <v>11829</v>
      </c>
      <c r="B6475" t="s">
        <v>11830</v>
      </c>
      <c r="C6475" t="s">
        <v>51837</v>
      </c>
      <c r="D6475" t="s">
        <v>47873</v>
      </c>
    </row>
    <row r="6476" spans="1:4" x14ac:dyDescent="0.25">
      <c r="A6476" t="s">
        <v>16296</v>
      </c>
      <c r="B6476" t="s">
        <v>16297</v>
      </c>
      <c r="C6476" t="s">
        <v>53514</v>
      </c>
      <c r="D6476" t="s">
        <v>47873</v>
      </c>
    </row>
    <row r="6477" spans="1:4" x14ac:dyDescent="0.25">
      <c r="A6477" t="s">
        <v>16360</v>
      </c>
      <c r="B6477" t="s">
        <v>16297</v>
      </c>
      <c r="C6477" t="s">
        <v>53543</v>
      </c>
      <c r="D6477" t="s">
        <v>47873</v>
      </c>
    </row>
    <row r="6478" spans="1:4" x14ac:dyDescent="0.25">
      <c r="A6478" t="s">
        <v>1661</v>
      </c>
      <c r="B6478" t="s">
        <v>1662</v>
      </c>
      <c r="C6478" t="s">
        <v>48184</v>
      </c>
      <c r="D6478" t="s">
        <v>47873</v>
      </c>
    </row>
    <row r="6479" spans="1:4" x14ac:dyDescent="0.25">
      <c r="A6479" t="s">
        <v>23693</v>
      </c>
      <c r="B6479" t="s">
        <v>23694</v>
      </c>
      <c r="C6479" t="s">
        <v>56187</v>
      </c>
      <c r="D6479" t="s">
        <v>47873</v>
      </c>
    </row>
    <row r="6480" spans="1:4" x14ac:dyDescent="0.25">
      <c r="A6480" t="s">
        <v>31473</v>
      </c>
      <c r="B6480" t="s">
        <v>31474</v>
      </c>
      <c r="C6480" t="s">
        <v>58996</v>
      </c>
      <c r="D6480" t="s">
        <v>47873</v>
      </c>
    </row>
    <row r="6481" spans="1:4" x14ac:dyDescent="0.25">
      <c r="A6481" t="s">
        <v>3583</v>
      </c>
      <c r="B6481" t="s">
        <v>3584</v>
      </c>
      <c r="C6481"/>
      <c r="D6481" t="s">
        <v>47880</v>
      </c>
    </row>
    <row r="6482" spans="1:4" x14ac:dyDescent="0.25">
      <c r="A6482" t="s">
        <v>4202</v>
      </c>
      <c r="B6482" t="s">
        <v>4203</v>
      </c>
      <c r="C6482"/>
      <c r="D6482" t="s">
        <v>47880</v>
      </c>
    </row>
    <row r="6483" spans="1:4" x14ac:dyDescent="0.25">
      <c r="A6483" t="s">
        <v>43312</v>
      </c>
      <c r="B6483" t="s">
        <v>4203</v>
      </c>
      <c r="C6483" t="s">
        <v>63767</v>
      </c>
      <c r="D6483" t="s">
        <v>47873</v>
      </c>
    </row>
    <row r="6484" spans="1:4" x14ac:dyDescent="0.25">
      <c r="A6484" t="s">
        <v>11347</v>
      </c>
      <c r="B6484" t="s">
        <v>11348</v>
      </c>
      <c r="C6484"/>
      <c r="D6484" t="s">
        <v>47880</v>
      </c>
    </row>
    <row r="6485" spans="1:4" x14ac:dyDescent="0.25">
      <c r="A6485" t="s">
        <v>27186</v>
      </c>
      <c r="B6485" t="s">
        <v>27187</v>
      </c>
      <c r="C6485"/>
      <c r="D6485" t="s">
        <v>47880</v>
      </c>
    </row>
    <row r="6486" spans="1:4" x14ac:dyDescent="0.25">
      <c r="A6486" t="s">
        <v>18954</v>
      </c>
      <c r="B6486" t="s">
        <v>18955</v>
      </c>
      <c r="C6486"/>
      <c r="D6486" t="s">
        <v>47880</v>
      </c>
    </row>
    <row r="6487" spans="1:4" x14ac:dyDescent="0.25">
      <c r="A6487" t="s">
        <v>6531</v>
      </c>
      <c r="B6487" t="s">
        <v>6532</v>
      </c>
      <c r="C6487"/>
      <c r="D6487" t="s">
        <v>47880</v>
      </c>
    </row>
    <row r="6488" spans="1:4" x14ac:dyDescent="0.25">
      <c r="A6488" t="s">
        <v>16323</v>
      </c>
      <c r="B6488" t="s">
        <v>16324</v>
      </c>
      <c r="C6488" t="s">
        <v>53528</v>
      </c>
      <c r="D6488" t="s">
        <v>47873</v>
      </c>
    </row>
    <row r="6489" spans="1:4" x14ac:dyDescent="0.25">
      <c r="A6489" t="s">
        <v>43315</v>
      </c>
      <c r="B6489" t="s">
        <v>43316</v>
      </c>
      <c r="C6489"/>
      <c r="D6489" t="s">
        <v>47880</v>
      </c>
    </row>
    <row r="6490" spans="1:4" x14ac:dyDescent="0.25">
      <c r="A6490" t="s">
        <v>37414</v>
      </c>
      <c r="B6490" t="s">
        <v>37415</v>
      </c>
      <c r="C6490"/>
      <c r="D6490" t="s">
        <v>47880</v>
      </c>
    </row>
    <row r="6491" spans="1:4" x14ac:dyDescent="0.25">
      <c r="A6491" t="s">
        <v>2176</v>
      </c>
      <c r="B6491" t="s">
        <v>2177</v>
      </c>
      <c r="C6491"/>
      <c r="D6491" t="s">
        <v>47880</v>
      </c>
    </row>
    <row r="6492" spans="1:4" x14ac:dyDescent="0.25">
      <c r="A6492" t="s">
        <v>32395</v>
      </c>
      <c r="B6492" t="s">
        <v>32396</v>
      </c>
      <c r="C6492"/>
      <c r="D6492" t="s">
        <v>47880</v>
      </c>
    </row>
    <row r="6493" spans="1:4" x14ac:dyDescent="0.25">
      <c r="A6493" t="s">
        <v>7208</v>
      </c>
      <c r="B6493" t="s">
        <v>7209</v>
      </c>
      <c r="C6493"/>
      <c r="D6493" t="s">
        <v>47880</v>
      </c>
    </row>
    <row r="6494" spans="1:4" x14ac:dyDescent="0.25">
      <c r="A6494" t="s">
        <v>37387</v>
      </c>
      <c r="B6494" t="s">
        <v>37388</v>
      </c>
      <c r="C6494"/>
      <c r="D6494" t="s">
        <v>47880</v>
      </c>
    </row>
    <row r="6495" spans="1:4" x14ac:dyDescent="0.25">
      <c r="A6495" t="s">
        <v>28737</v>
      </c>
      <c r="B6495" t="s">
        <v>28738</v>
      </c>
      <c r="C6495"/>
      <c r="D6495" t="s">
        <v>47880</v>
      </c>
    </row>
    <row r="6496" spans="1:4" x14ac:dyDescent="0.25">
      <c r="A6496" t="s">
        <v>18196</v>
      </c>
      <c r="B6496" t="s">
        <v>18197</v>
      </c>
      <c r="C6496"/>
      <c r="D6496" t="s">
        <v>47880</v>
      </c>
    </row>
    <row r="6497" spans="1:4" x14ac:dyDescent="0.25">
      <c r="A6497" t="s">
        <v>17275</v>
      </c>
      <c r="B6497" t="s">
        <v>17276</v>
      </c>
      <c r="C6497"/>
      <c r="D6497" t="s">
        <v>47880</v>
      </c>
    </row>
    <row r="6498" spans="1:4" x14ac:dyDescent="0.25">
      <c r="A6498" t="s">
        <v>31240</v>
      </c>
      <c r="B6498" t="s">
        <v>31241</v>
      </c>
      <c r="C6498"/>
      <c r="D6498" t="s">
        <v>47880</v>
      </c>
    </row>
    <row r="6499" spans="1:4" x14ac:dyDescent="0.25">
      <c r="A6499" t="s">
        <v>17389</v>
      </c>
      <c r="B6499" t="s">
        <v>17390</v>
      </c>
      <c r="C6499"/>
      <c r="D6499" t="s">
        <v>47880</v>
      </c>
    </row>
    <row r="6500" spans="1:4" x14ac:dyDescent="0.25">
      <c r="A6500" t="s">
        <v>16608</v>
      </c>
      <c r="B6500" t="s">
        <v>16609</v>
      </c>
      <c r="C6500"/>
      <c r="D6500" t="s">
        <v>47880</v>
      </c>
    </row>
    <row r="6501" spans="1:4" x14ac:dyDescent="0.25">
      <c r="A6501" t="s">
        <v>31530</v>
      </c>
      <c r="B6501" t="s">
        <v>31531</v>
      </c>
      <c r="C6501"/>
      <c r="D6501" t="s">
        <v>47880</v>
      </c>
    </row>
    <row r="6502" spans="1:4" x14ac:dyDescent="0.25">
      <c r="A6502" t="s">
        <v>44152</v>
      </c>
      <c r="B6502" t="s">
        <v>44153</v>
      </c>
      <c r="C6502"/>
      <c r="D6502" t="s">
        <v>47880</v>
      </c>
    </row>
    <row r="6503" spans="1:4" x14ac:dyDescent="0.25">
      <c r="A6503" t="s">
        <v>47290</v>
      </c>
      <c r="B6503" t="s">
        <v>44153</v>
      </c>
      <c r="C6503"/>
      <c r="D6503" t="s">
        <v>47880</v>
      </c>
    </row>
    <row r="6504" spans="1:4" x14ac:dyDescent="0.25">
      <c r="A6504" t="s">
        <v>22412</v>
      </c>
      <c r="B6504" t="s">
        <v>22413</v>
      </c>
      <c r="C6504"/>
      <c r="D6504" t="s">
        <v>47880</v>
      </c>
    </row>
    <row r="6505" spans="1:4" x14ac:dyDescent="0.25">
      <c r="A6505" t="s">
        <v>35736</v>
      </c>
      <c r="B6505" t="s">
        <v>35737</v>
      </c>
      <c r="C6505"/>
      <c r="D6505" t="s">
        <v>47880</v>
      </c>
    </row>
    <row r="6506" spans="1:4" x14ac:dyDescent="0.25">
      <c r="A6506" t="s">
        <v>31914</v>
      </c>
      <c r="B6506" t="s">
        <v>31915</v>
      </c>
      <c r="C6506"/>
      <c r="D6506" t="s">
        <v>47880</v>
      </c>
    </row>
    <row r="6507" spans="1:4" x14ac:dyDescent="0.25">
      <c r="A6507" t="s">
        <v>18518</v>
      </c>
      <c r="B6507" t="s">
        <v>18519</v>
      </c>
      <c r="C6507"/>
      <c r="D6507" t="s">
        <v>47880</v>
      </c>
    </row>
    <row r="6508" spans="1:4" x14ac:dyDescent="0.25">
      <c r="A6508" t="s">
        <v>16896</v>
      </c>
      <c r="B6508" t="s">
        <v>16897</v>
      </c>
      <c r="C6508"/>
      <c r="D6508" t="s">
        <v>47880</v>
      </c>
    </row>
    <row r="6509" spans="1:4" x14ac:dyDescent="0.25">
      <c r="A6509" t="s">
        <v>31571</v>
      </c>
      <c r="B6509" t="s">
        <v>31572</v>
      </c>
      <c r="C6509"/>
      <c r="D6509" t="s">
        <v>47880</v>
      </c>
    </row>
    <row r="6510" spans="1:4" x14ac:dyDescent="0.25">
      <c r="A6510" t="s">
        <v>11674</v>
      </c>
      <c r="B6510" t="s">
        <v>11675</v>
      </c>
      <c r="C6510"/>
      <c r="D6510" t="s">
        <v>47880</v>
      </c>
    </row>
    <row r="6511" spans="1:4" x14ac:dyDescent="0.25">
      <c r="A6511" t="s">
        <v>45306</v>
      </c>
      <c r="B6511" t="s">
        <v>45307</v>
      </c>
      <c r="C6511"/>
      <c r="D6511" t="s">
        <v>47880</v>
      </c>
    </row>
    <row r="6512" spans="1:4" x14ac:dyDescent="0.25">
      <c r="A6512" t="s">
        <v>36542</v>
      </c>
      <c r="B6512" t="s">
        <v>36543</v>
      </c>
      <c r="C6512" t="s">
        <v>60941</v>
      </c>
      <c r="D6512" t="s">
        <v>47873</v>
      </c>
    </row>
    <row r="6513" spans="1:4" x14ac:dyDescent="0.25">
      <c r="A6513" t="s">
        <v>20449</v>
      </c>
      <c r="B6513" t="s">
        <v>20450</v>
      </c>
      <c r="C6513"/>
      <c r="D6513" t="s">
        <v>47880</v>
      </c>
    </row>
    <row r="6514" spans="1:4" x14ac:dyDescent="0.25">
      <c r="A6514" t="s">
        <v>36672</v>
      </c>
      <c r="B6514" t="s">
        <v>20450</v>
      </c>
      <c r="C6514"/>
      <c r="D6514" t="s">
        <v>47880</v>
      </c>
    </row>
    <row r="6515" spans="1:4" x14ac:dyDescent="0.25">
      <c r="A6515" t="s">
        <v>20525</v>
      </c>
      <c r="B6515" t="s">
        <v>20526</v>
      </c>
      <c r="C6515" t="s">
        <v>55033</v>
      </c>
      <c r="D6515" t="s">
        <v>47873</v>
      </c>
    </row>
    <row r="6516" spans="1:4" x14ac:dyDescent="0.25">
      <c r="A6516" t="s">
        <v>13274</v>
      </c>
      <c r="B6516" t="s">
        <v>13275</v>
      </c>
      <c r="C6516"/>
      <c r="D6516" t="s">
        <v>47880</v>
      </c>
    </row>
    <row r="6517" spans="1:4" x14ac:dyDescent="0.25">
      <c r="A6517" t="s">
        <v>35738</v>
      </c>
      <c r="B6517" t="s">
        <v>35739</v>
      </c>
      <c r="C6517"/>
      <c r="D6517" t="s">
        <v>47880</v>
      </c>
    </row>
    <row r="6518" spans="1:4" x14ac:dyDescent="0.25">
      <c r="A6518" t="s">
        <v>27690</v>
      </c>
      <c r="B6518" t="s">
        <v>27691</v>
      </c>
      <c r="C6518" t="s">
        <v>57637</v>
      </c>
      <c r="D6518" t="s">
        <v>47873</v>
      </c>
    </row>
    <row r="6519" spans="1:4" x14ac:dyDescent="0.25">
      <c r="A6519" t="s">
        <v>32847</v>
      </c>
      <c r="B6519" t="s">
        <v>32848</v>
      </c>
      <c r="C6519"/>
      <c r="D6519" t="s">
        <v>47880</v>
      </c>
    </row>
    <row r="6520" spans="1:4" x14ac:dyDescent="0.25">
      <c r="A6520" t="s">
        <v>23311</v>
      </c>
      <c r="B6520" t="s">
        <v>23312</v>
      </c>
      <c r="C6520" t="s">
        <v>56039</v>
      </c>
      <c r="D6520" t="s">
        <v>47873</v>
      </c>
    </row>
    <row r="6521" spans="1:4" x14ac:dyDescent="0.25">
      <c r="A6521" t="s">
        <v>5098</v>
      </c>
      <c r="B6521" t="s">
        <v>5099</v>
      </c>
      <c r="C6521"/>
      <c r="D6521" t="s">
        <v>47880</v>
      </c>
    </row>
    <row r="6522" spans="1:4" x14ac:dyDescent="0.25">
      <c r="A6522" t="s">
        <v>30325</v>
      </c>
      <c r="B6522" t="s">
        <v>30326</v>
      </c>
      <c r="C6522"/>
      <c r="D6522" t="s">
        <v>47880</v>
      </c>
    </row>
    <row r="6523" spans="1:4" x14ac:dyDescent="0.25">
      <c r="A6523" t="s">
        <v>30095</v>
      </c>
      <c r="B6523" t="s">
        <v>30096</v>
      </c>
      <c r="C6523" t="s">
        <v>58495</v>
      </c>
      <c r="D6523" t="s">
        <v>47880</v>
      </c>
    </row>
    <row r="6524" spans="1:4" x14ac:dyDescent="0.25">
      <c r="A6524" t="s">
        <v>22414</v>
      </c>
      <c r="B6524" t="s">
        <v>22415</v>
      </c>
      <c r="C6524"/>
      <c r="D6524" t="s">
        <v>47880</v>
      </c>
    </row>
    <row r="6525" spans="1:4" x14ac:dyDescent="0.25">
      <c r="A6525" t="s">
        <v>14279</v>
      </c>
      <c r="B6525" t="s">
        <v>14280</v>
      </c>
      <c r="C6525"/>
      <c r="D6525" t="s">
        <v>47880</v>
      </c>
    </row>
    <row r="6526" spans="1:4" x14ac:dyDescent="0.25">
      <c r="A6526" t="s">
        <v>18943</v>
      </c>
      <c r="B6526" t="s">
        <v>18944</v>
      </c>
      <c r="C6526"/>
      <c r="D6526" t="s">
        <v>47880</v>
      </c>
    </row>
    <row r="6527" spans="1:4" x14ac:dyDescent="0.25">
      <c r="A6527" t="s">
        <v>22883</v>
      </c>
      <c r="B6527" t="s">
        <v>22884</v>
      </c>
      <c r="C6527" t="s">
        <v>55888</v>
      </c>
      <c r="D6527" t="s">
        <v>47880</v>
      </c>
    </row>
    <row r="6528" spans="1:4" x14ac:dyDescent="0.25">
      <c r="A6528" t="s">
        <v>23978</v>
      </c>
      <c r="B6528" t="s">
        <v>23979</v>
      </c>
      <c r="C6528" t="s">
        <v>56301</v>
      </c>
      <c r="D6528" t="s">
        <v>47873</v>
      </c>
    </row>
    <row r="6529" spans="1:4" x14ac:dyDescent="0.25">
      <c r="A6529" t="s">
        <v>11807</v>
      </c>
      <c r="B6529" t="s">
        <v>11808</v>
      </c>
      <c r="C6529"/>
      <c r="D6529" t="s">
        <v>47880</v>
      </c>
    </row>
    <row r="6530" spans="1:4" x14ac:dyDescent="0.25">
      <c r="A6530" t="s">
        <v>45597</v>
      </c>
      <c r="B6530" t="s">
        <v>45598</v>
      </c>
      <c r="C6530"/>
      <c r="D6530" t="s">
        <v>47880</v>
      </c>
    </row>
    <row r="6531" spans="1:4" x14ac:dyDescent="0.25">
      <c r="A6531" t="s">
        <v>1807</v>
      </c>
      <c r="B6531" t="s">
        <v>1808</v>
      </c>
      <c r="C6531"/>
      <c r="D6531" t="s">
        <v>47880</v>
      </c>
    </row>
    <row r="6532" spans="1:4" x14ac:dyDescent="0.25">
      <c r="A6532" t="s">
        <v>44439</v>
      </c>
      <c r="B6532" t="s">
        <v>44440</v>
      </c>
      <c r="C6532" t="s">
        <v>64152</v>
      </c>
      <c r="D6532" t="s">
        <v>47880</v>
      </c>
    </row>
    <row r="6533" spans="1:4" x14ac:dyDescent="0.25">
      <c r="A6533" t="s">
        <v>7934</v>
      </c>
      <c r="B6533" t="s">
        <v>7935</v>
      </c>
      <c r="C6533" t="s">
        <v>50460</v>
      </c>
      <c r="D6533" t="s">
        <v>47873</v>
      </c>
    </row>
    <row r="6534" spans="1:4" x14ac:dyDescent="0.25">
      <c r="A6534" t="s">
        <v>17166</v>
      </c>
      <c r="B6534" t="s">
        <v>17167</v>
      </c>
      <c r="C6534"/>
      <c r="D6534" t="s">
        <v>47880</v>
      </c>
    </row>
    <row r="6535" spans="1:4" x14ac:dyDescent="0.25">
      <c r="A6535" t="s">
        <v>45880</v>
      </c>
      <c r="B6535" t="s">
        <v>45881</v>
      </c>
      <c r="C6535"/>
      <c r="D6535" t="s">
        <v>47880</v>
      </c>
    </row>
    <row r="6536" spans="1:4" x14ac:dyDescent="0.25">
      <c r="A6536" t="s">
        <v>28322</v>
      </c>
      <c r="B6536" t="s">
        <v>28323</v>
      </c>
      <c r="C6536"/>
      <c r="D6536" t="s">
        <v>47880</v>
      </c>
    </row>
    <row r="6537" spans="1:4" x14ac:dyDescent="0.25">
      <c r="A6537" t="s">
        <v>23669</v>
      </c>
      <c r="B6537" t="s">
        <v>23670</v>
      </c>
      <c r="C6537"/>
      <c r="D6537" t="s">
        <v>47880</v>
      </c>
    </row>
    <row r="6538" spans="1:4" x14ac:dyDescent="0.25">
      <c r="A6538" t="s">
        <v>45773</v>
      </c>
      <c r="B6538" t="s">
        <v>45774</v>
      </c>
      <c r="C6538"/>
      <c r="D6538" t="s">
        <v>47880</v>
      </c>
    </row>
    <row r="6539" spans="1:4" x14ac:dyDescent="0.25">
      <c r="A6539" t="s">
        <v>15125</v>
      </c>
      <c r="B6539" t="s">
        <v>15126</v>
      </c>
      <c r="C6539"/>
      <c r="D6539" t="s">
        <v>47880</v>
      </c>
    </row>
    <row r="6540" spans="1:4" x14ac:dyDescent="0.25">
      <c r="A6540" t="s">
        <v>11973</v>
      </c>
      <c r="B6540" t="s">
        <v>11974</v>
      </c>
      <c r="C6540"/>
      <c r="D6540" t="s">
        <v>47880</v>
      </c>
    </row>
    <row r="6541" spans="1:4" x14ac:dyDescent="0.25">
      <c r="A6541" t="s">
        <v>44523</v>
      </c>
      <c r="B6541" t="s">
        <v>44524</v>
      </c>
      <c r="C6541"/>
      <c r="D6541" t="s">
        <v>47880</v>
      </c>
    </row>
    <row r="6542" spans="1:4" x14ac:dyDescent="0.25">
      <c r="A6542" t="s">
        <v>44525</v>
      </c>
      <c r="B6542" t="s">
        <v>44524</v>
      </c>
      <c r="C6542"/>
      <c r="D6542" t="s">
        <v>47880</v>
      </c>
    </row>
    <row r="6543" spans="1:4" x14ac:dyDescent="0.25">
      <c r="A6543" t="s">
        <v>44530</v>
      </c>
      <c r="B6543" t="s">
        <v>44524</v>
      </c>
      <c r="C6543"/>
      <c r="D6543" t="s">
        <v>47880</v>
      </c>
    </row>
    <row r="6544" spans="1:4" x14ac:dyDescent="0.25">
      <c r="A6544" t="s">
        <v>34895</v>
      </c>
      <c r="B6544" t="s">
        <v>34896</v>
      </c>
      <c r="C6544"/>
      <c r="D6544" t="s">
        <v>47880</v>
      </c>
    </row>
    <row r="6545" spans="1:4" x14ac:dyDescent="0.25">
      <c r="A6545" t="s">
        <v>46339</v>
      </c>
      <c r="B6545" t="s">
        <v>46340</v>
      </c>
      <c r="C6545"/>
      <c r="D6545" t="s">
        <v>47880</v>
      </c>
    </row>
    <row r="6546" spans="1:4" x14ac:dyDescent="0.25">
      <c r="A6546" t="s">
        <v>13695</v>
      </c>
      <c r="B6546" t="s">
        <v>13696</v>
      </c>
      <c r="C6546"/>
      <c r="D6546" t="s">
        <v>47880</v>
      </c>
    </row>
    <row r="6547" spans="1:4" x14ac:dyDescent="0.25">
      <c r="A6547" t="s">
        <v>11938</v>
      </c>
      <c r="B6547" t="s">
        <v>11939</v>
      </c>
      <c r="C6547"/>
      <c r="D6547" t="s">
        <v>47880</v>
      </c>
    </row>
    <row r="6548" spans="1:4" x14ac:dyDescent="0.25">
      <c r="A6548" t="s">
        <v>41442</v>
      </c>
      <c r="B6548" t="s">
        <v>41443</v>
      </c>
      <c r="C6548"/>
      <c r="D6548" t="s">
        <v>47880</v>
      </c>
    </row>
    <row r="6549" spans="1:4" x14ac:dyDescent="0.25">
      <c r="A6549" t="s">
        <v>14831</v>
      </c>
      <c r="B6549" t="s">
        <v>14832</v>
      </c>
      <c r="C6549"/>
      <c r="D6549" t="s">
        <v>47880</v>
      </c>
    </row>
    <row r="6550" spans="1:4" x14ac:dyDescent="0.25">
      <c r="A6550" t="s">
        <v>2066</v>
      </c>
      <c r="B6550" t="s">
        <v>2067</v>
      </c>
      <c r="C6550"/>
      <c r="D6550" t="s">
        <v>47880</v>
      </c>
    </row>
    <row r="6551" spans="1:4" x14ac:dyDescent="0.25">
      <c r="A6551" t="s">
        <v>42201</v>
      </c>
      <c r="B6551" t="s">
        <v>42202</v>
      </c>
      <c r="C6551"/>
      <c r="D6551" t="s">
        <v>47880</v>
      </c>
    </row>
    <row r="6552" spans="1:4" x14ac:dyDescent="0.25">
      <c r="A6552" t="s">
        <v>6521</v>
      </c>
      <c r="B6552" t="s">
        <v>6522</v>
      </c>
      <c r="C6552" t="s">
        <v>49933</v>
      </c>
      <c r="D6552" t="s">
        <v>47873</v>
      </c>
    </row>
    <row r="6553" spans="1:4" x14ac:dyDescent="0.25">
      <c r="A6553" t="s">
        <v>47132</v>
      </c>
      <c r="B6553" t="s">
        <v>47133</v>
      </c>
      <c r="C6553"/>
      <c r="D6553" t="s">
        <v>47880</v>
      </c>
    </row>
    <row r="6554" spans="1:4" x14ac:dyDescent="0.25">
      <c r="A6554" t="s">
        <v>46113</v>
      </c>
      <c r="B6554" t="s">
        <v>46114</v>
      </c>
      <c r="C6554"/>
      <c r="D6554" t="s">
        <v>47880</v>
      </c>
    </row>
    <row r="6555" spans="1:4" x14ac:dyDescent="0.25">
      <c r="A6555" t="s">
        <v>27797</v>
      </c>
      <c r="B6555" t="s">
        <v>27798</v>
      </c>
      <c r="C6555" t="s">
        <v>57673</v>
      </c>
      <c r="D6555" t="s">
        <v>47873</v>
      </c>
    </row>
    <row r="6556" spans="1:4" x14ac:dyDescent="0.25">
      <c r="A6556" t="s">
        <v>2925</v>
      </c>
      <c r="B6556" t="s">
        <v>2926</v>
      </c>
      <c r="C6556"/>
      <c r="D6556" t="s">
        <v>47880</v>
      </c>
    </row>
    <row r="6557" spans="1:4" x14ac:dyDescent="0.25">
      <c r="A6557" t="s">
        <v>9678</v>
      </c>
      <c r="B6557" t="s">
        <v>2926</v>
      </c>
      <c r="C6557"/>
      <c r="D6557" t="s">
        <v>47880</v>
      </c>
    </row>
    <row r="6558" spans="1:4" x14ac:dyDescent="0.25">
      <c r="A6558" t="s">
        <v>16959</v>
      </c>
      <c r="B6558" t="s">
        <v>16960</v>
      </c>
      <c r="C6558"/>
      <c r="D6558" t="s">
        <v>47880</v>
      </c>
    </row>
    <row r="6559" spans="1:4" x14ac:dyDescent="0.25">
      <c r="A6559" t="s">
        <v>18914</v>
      </c>
      <c r="B6559" t="s">
        <v>18915</v>
      </c>
      <c r="C6559"/>
      <c r="D6559" t="s">
        <v>47880</v>
      </c>
    </row>
    <row r="6560" spans="1:4" x14ac:dyDescent="0.25">
      <c r="A6560" t="s">
        <v>21391</v>
      </c>
      <c r="B6560" t="s">
        <v>21392</v>
      </c>
      <c r="C6560"/>
      <c r="D6560" t="s">
        <v>47880</v>
      </c>
    </row>
    <row r="6561" spans="1:4" x14ac:dyDescent="0.25">
      <c r="A6561" t="s">
        <v>39634</v>
      </c>
      <c r="B6561" t="s">
        <v>39635</v>
      </c>
      <c r="C6561"/>
      <c r="D6561" t="s">
        <v>47880</v>
      </c>
    </row>
    <row r="6562" spans="1:4" x14ac:dyDescent="0.25">
      <c r="A6562" t="s">
        <v>31296</v>
      </c>
      <c r="B6562" t="s">
        <v>31297</v>
      </c>
      <c r="C6562"/>
      <c r="D6562" t="s">
        <v>47880</v>
      </c>
    </row>
    <row r="6563" spans="1:4" x14ac:dyDescent="0.25">
      <c r="A6563" t="s">
        <v>28128</v>
      </c>
      <c r="B6563" t="s">
        <v>28129</v>
      </c>
      <c r="C6563"/>
      <c r="D6563" t="s">
        <v>47880</v>
      </c>
    </row>
    <row r="6564" spans="1:4" x14ac:dyDescent="0.25">
      <c r="A6564" t="s">
        <v>28862</v>
      </c>
      <c r="B6564" t="s">
        <v>28863</v>
      </c>
      <c r="C6564"/>
      <c r="D6564" t="s">
        <v>47880</v>
      </c>
    </row>
    <row r="6565" spans="1:4" x14ac:dyDescent="0.25">
      <c r="A6565" t="s">
        <v>4585</v>
      </c>
      <c r="B6565" t="s">
        <v>4586</v>
      </c>
      <c r="C6565" t="s">
        <v>49245</v>
      </c>
      <c r="D6565" t="s">
        <v>47873</v>
      </c>
    </row>
    <row r="6566" spans="1:4" x14ac:dyDescent="0.25">
      <c r="A6566" t="s">
        <v>1619</v>
      </c>
      <c r="B6566" t="s">
        <v>1620</v>
      </c>
      <c r="C6566" t="s">
        <v>48170</v>
      </c>
      <c r="D6566" t="s">
        <v>47873</v>
      </c>
    </row>
    <row r="6567" spans="1:4" x14ac:dyDescent="0.25">
      <c r="A6567" t="s">
        <v>34379</v>
      </c>
      <c r="B6567" t="s">
        <v>34380</v>
      </c>
      <c r="C6567"/>
      <c r="D6567" t="s">
        <v>47880</v>
      </c>
    </row>
    <row r="6568" spans="1:4" x14ac:dyDescent="0.25">
      <c r="A6568" t="s">
        <v>35017</v>
      </c>
      <c r="B6568" t="s">
        <v>35018</v>
      </c>
      <c r="C6568" t="s">
        <v>60341</v>
      </c>
      <c r="D6568" t="s">
        <v>47873</v>
      </c>
    </row>
    <row r="6569" spans="1:4" x14ac:dyDescent="0.25">
      <c r="A6569" t="s">
        <v>22358</v>
      </c>
      <c r="B6569" t="s">
        <v>22359</v>
      </c>
      <c r="C6569" t="s">
        <v>55702</v>
      </c>
      <c r="D6569" t="s">
        <v>47873</v>
      </c>
    </row>
    <row r="6570" spans="1:4" x14ac:dyDescent="0.25">
      <c r="A6570" t="s">
        <v>45643</v>
      </c>
      <c r="B6570" t="s">
        <v>45644</v>
      </c>
      <c r="C6570" t="s">
        <v>64580</v>
      </c>
      <c r="D6570" t="s">
        <v>47873</v>
      </c>
    </row>
    <row r="6571" spans="1:4" x14ac:dyDescent="0.25">
      <c r="A6571" t="s">
        <v>37886</v>
      </c>
      <c r="B6571" t="s">
        <v>37887</v>
      </c>
      <c r="C6571"/>
      <c r="D6571" t="s">
        <v>47880</v>
      </c>
    </row>
    <row r="6572" spans="1:4" x14ac:dyDescent="0.25">
      <c r="A6572" t="s">
        <v>46123</v>
      </c>
      <c r="B6572" t="s">
        <v>46124</v>
      </c>
      <c r="C6572" t="s">
        <v>64750</v>
      </c>
      <c r="D6572" t="s">
        <v>47873</v>
      </c>
    </row>
    <row r="6573" spans="1:4" x14ac:dyDescent="0.25">
      <c r="A6573" t="s">
        <v>2751</v>
      </c>
      <c r="B6573" t="s">
        <v>2752</v>
      </c>
      <c r="C6573"/>
      <c r="D6573" t="s">
        <v>47880</v>
      </c>
    </row>
    <row r="6574" spans="1:4" x14ac:dyDescent="0.25">
      <c r="A6574" t="s">
        <v>43715</v>
      </c>
      <c r="B6574" t="s">
        <v>43716</v>
      </c>
      <c r="C6574"/>
      <c r="D6574" t="s">
        <v>47880</v>
      </c>
    </row>
    <row r="6575" spans="1:4" x14ac:dyDescent="0.25">
      <c r="A6575" t="s">
        <v>31749</v>
      </c>
      <c r="B6575" t="s">
        <v>31750</v>
      </c>
      <c r="C6575"/>
      <c r="D6575" t="s">
        <v>47880</v>
      </c>
    </row>
    <row r="6576" spans="1:4" x14ac:dyDescent="0.25">
      <c r="A6576" t="s">
        <v>19660</v>
      </c>
      <c r="B6576" t="s">
        <v>19661</v>
      </c>
      <c r="C6576"/>
      <c r="D6576" t="s">
        <v>47880</v>
      </c>
    </row>
    <row r="6577" spans="1:4" x14ac:dyDescent="0.25">
      <c r="A6577" t="s">
        <v>7739</v>
      </c>
      <c r="B6577" t="s">
        <v>7740</v>
      </c>
      <c r="C6577" t="s">
        <v>50376</v>
      </c>
      <c r="D6577" t="s">
        <v>47873</v>
      </c>
    </row>
    <row r="6578" spans="1:4" x14ac:dyDescent="0.25">
      <c r="A6578" t="s">
        <v>10212</v>
      </c>
      <c r="B6578" t="s">
        <v>10213</v>
      </c>
      <c r="C6578"/>
      <c r="D6578" t="s">
        <v>47880</v>
      </c>
    </row>
    <row r="6579" spans="1:4" x14ac:dyDescent="0.25">
      <c r="A6579" t="s">
        <v>41950</v>
      </c>
      <c r="B6579" t="s">
        <v>41951</v>
      </c>
      <c r="C6579"/>
      <c r="D6579" t="s">
        <v>47880</v>
      </c>
    </row>
    <row r="6580" spans="1:4" x14ac:dyDescent="0.25">
      <c r="A6580" t="s">
        <v>18766</v>
      </c>
      <c r="B6580" t="s">
        <v>18767</v>
      </c>
      <c r="C6580" t="s">
        <v>54431</v>
      </c>
      <c r="D6580" t="s">
        <v>47873</v>
      </c>
    </row>
    <row r="6581" spans="1:4" x14ac:dyDescent="0.25">
      <c r="A6581" t="s">
        <v>24249</v>
      </c>
      <c r="B6581" t="s">
        <v>24250</v>
      </c>
      <c r="C6581" t="s">
        <v>56393</v>
      </c>
      <c r="D6581" t="s">
        <v>47873</v>
      </c>
    </row>
    <row r="6582" spans="1:4" x14ac:dyDescent="0.25">
      <c r="A6582" t="s">
        <v>29795</v>
      </c>
      <c r="B6582" t="s">
        <v>29796</v>
      </c>
      <c r="C6582" t="s">
        <v>58388</v>
      </c>
      <c r="D6582" t="s">
        <v>47873</v>
      </c>
    </row>
    <row r="6583" spans="1:4" x14ac:dyDescent="0.25">
      <c r="A6583" t="s">
        <v>31824</v>
      </c>
      <c r="B6583" t="s">
        <v>31825</v>
      </c>
      <c r="C6583" t="s">
        <v>59122</v>
      </c>
      <c r="D6583" t="s">
        <v>47873</v>
      </c>
    </row>
    <row r="6584" spans="1:4" x14ac:dyDescent="0.25">
      <c r="A6584" t="s">
        <v>31735</v>
      </c>
      <c r="B6584" t="s">
        <v>31736</v>
      </c>
      <c r="C6584"/>
      <c r="D6584" t="s">
        <v>47880</v>
      </c>
    </row>
    <row r="6585" spans="1:4" x14ac:dyDescent="0.25">
      <c r="A6585" t="s">
        <v>39362</v>
      </c>
      <c r="B6585" t="s">
        <v>39363</v>
      </c>
      <c r="C6585" t="s">
        <v>62110</v>
      </c>
      <c r="D6585" t="s">
        <v>47873</v>
      </c>
    </row>
    <row r="6586" spans="1:4" x14ac:dyDescent="0.25">
      <c r="A6586" t="s">
        <v>43272</v>
      </c>
      <c r="B6586" t="s">
        <v>43273</v>
      </c>
      <c r="C6586"/>
      <c r="D6586" t="s">
        <v>47880</v>
      </c>
    </row>
    <row r="6587" spans="1:4" x14ac:dyDescent="0.25">
      <c r="A6587" t="s">
        <v>2579</v>
      </c>
      <c r="B6587" t="s">
        <v>2580</v>
      </c>
      <c r="C6587" t="s">
        <v>48496</v>
      </c>
      <c r="D6587" t="s">
        <v>47873</v>
      </c>
    </row>
    <row r="6588" spans="1:4" x14ac:dyDescent="0.25">
      <c r="A6588" t="s">
        <v>44021</v>
      </c>
      <c r="B6588" t="s">
        <v>44022</v>
      </c>
      <c r="C6588"/>
      <c r="D6588" t="s">
        <v>47880</v>
      </c>
    </row>
    <row r="6589" spans="1:4" x14ac:dyDescent="0.25">
      <c r="A6589" t="s">
        <v>26475</v>
      </c>
      <c r="B6589" t="s">
        <v>26476</v>
      </c>
      <c r="C6589" t="s">
        <v>57208</v>
      </c>
      <c r="D6589" t="s">
        <v>47873</v>
      </c>
    </row>
    <row r="6590" spans="1:4" x14ac:dyDescent="0.25">
      <c r="A6590" t="s">
        <v>4445</v>
      </c>
      <c r="B6590" t="s">
        <v>4446</v>
      </c>
      <c r="C6590" t="s">
        <v>49187</v>
      </c>
      <c r="D6590" t="s">
        <v>47873</v>
      </c>
    </row>
    <row r="6591" spans="1:4" x14ac:dyDescent="0.25">
      <c r="A6591" t="s">
        <v>24081</v>
      </c>
      <c r="B6591" t="s">
        <v>24082</v>
      </c>
      <c r="C6591" t="s">
        <v>56331</v>
      </c>
      <c r="D6591" t="s">
        <v>47873</v>
      </c>
    </row>
    <row r="6592" spans="1:4" x14ac:dyDescent="0.25">
      <c r="A6592" t="s">
        <v>9063</v>
      </c>
      <c r="B6592" t="s">
        <v>9064</v>
      </c>
      <c r="C6592" t="s">
        <v>50839</v>
      </c>
      <c r="D6592" t="s">
        <v>47873</v>
      </c>
    </row>
    <row r="6593" spans="1:4" x14ac:dyDescent="0.25">
      <c r="A6593" t="s">
        <v>32937</v>
      </c>
      <c r="B6593" t="s">
        <v>32938</v>
      </c>
      <c r="C6593"/>
      <c r="D6593" t="s">
        <v>47880</v>
      </c>
    </row>
    <row r="6594" spans="1:4" x14ac:dyDescent="0.25">
      <c r="A6594" t="s">
        <v>32718</v>
      </c>
      <c r="B6594" t="s">
        <v>32719</v>
      </c>
      <c r="C6594"/>
      <c r="D6594" t="s">
        <v>47880</v>
      </c>
    </row>
    <row r="6595" spans="1:4" x14ac:dyDescent="0.25">
      <c r="A6595" t="s">
        <v>31330</v>
      </c>
      <c r="B6595" t="s">
        <v>31331</v>
      </c>
      <c r="C6595"/>
      <c r="D6595" t="s">
        <v>47880</v>
      </c>
    </row>
    <row r="6596" spans="1:4" x14ac:dyDescent="0.25">
      <c r="A6596" t="s">
        <v>33640</v>
      </c>
      <c r="B6596" t="s">
        <v>33641</v>
      </c>
      <c r="C6596"/>
      <c r="D6596" t="s">
        <v>47880</v>
      </c>
    </row>
    <row r="6597" spans="1:4" x14ac:dyDescent="0.25">
      <c r="A6597" t="s">
        <v>17218</v>
      </c>
      <c r="B6597" t="s">
        <v>17219</v>
      </c>
      <c r="C6597"/>
      <c r="D6597" t="s">
        <v>47880</v>
      </c>
    </row>
    <row r="6598" spans="1:4" x14ac:dyDescent="0.25">
      <c r="A6598" t="s">
        <v>1519</v>
      </c>
      <c r="B6598" t="s">
        <v>1520</v>
      </c>
      <c r="C6598" t="s">
        <v>48138</v>
      </c>
      <c r="D6598" t="s">
        <v>47873</v>
      </c>
    </row>
    <row r="6599" spans="1:4" x14ac:dyDescent="0.25">
      <c r="A6599" t="s">
        <v>6963</v>
      </c>
      <c r="B6599" t="s">
        <v>6964</v>
      </c>
      <c r="C6599" t="s">
        <v>50092</v>
      </c>
      <c r="D6599" t="s">
        <v>47873</v>
      </c>
    </row>
    <row r="6600" spans="1:4" x14ac:dyDescent="0.25">
      <c r="A6600" t="s">
        <v>9275</v>
      </c>
      <c r="B6600" t="s">
        <v>9276</v>
      </c>
      <c r="C6600" t="s">
        <v>50915</v>
      </c>
      <c r="D6600" t="s">
        <v>47873</v>
      </c>
    </row>
    <row r="6601" spans="1:4" x14ac:dyDescent="0.25">
      <c r="A6601" t="s">
        <v>6858</v>
      </c>
      <c r="B6601" t="s">
        <v>6859</v>
      </c>
      <c r="C6601"/>
      <c r="D6601" t="s">
        <v>47880</v>
      </c>
    </row>
    <row r="6602" spans="1:4" x14ac:dyDescent="0.25">
      <c r="A6602" t="s">
        <v>2725</v>
      </c>
      <c r="B6602" t="s">
        <v>2726</v>
      </c>
      <c r="C6602"/>
      <c r="D6602" t="s">
        <v>47880</v>
      </c>
    </row>
    <row r="6603" spans="1:4" x14ac:dyDescent="0.25">
      <c r="A6603" t="s">
        <v>46428</v>
      </c>
      <c r="B6603" t="s">
        <v>46429</v>
      </c>
      <c r="C6603" t="s">
        <v>64857</v>
      </c>
      <c r="D6603" t="s">
        <v>47873</v>
      </c>
    </row>
    <row r="6604" spans="1:4" x14ac:dyDescent="0.25">
      <c r="A6604" t="s">
        <v>40600</v>
      </c>
      <c r="B6604" t="s">
        <v>40601</v>
      </c>
      <c r="C6604"/>
      <c r="D6604" t="s">
        <v>47880</v>
      </c>
    </row>
    <row r="6605" spans="1:4" x14ac:dyDescent="0.25">
      <c r="A6605" t="s">
        <v>40438</v>
      </c>
      <c r="B6605" t="s">
        <v>40439</v>
      </c>
      <c r="C6605" t="s">
        <v>62609</v>
      </c>
      <c r="D6605" t="s">
        <v>47873</v>
      </c>
    </row>
    <row r="6606" spans="1:4" x14ac:dyDescent="0.25">
      <c r="A6606" t="s">
        <v>35751</v>
      </c>
      <c r="B6606" t="s">
        <v>35752</v>
      </c>
      <c r="C6606" t="s">
        <v>60620</v>
      </c>
      <c r="D6606" t="s">
        <v>47873</v>
      </c>
    </row>
    <row r="6607" spans="1:4" x14ac:dyDescent="0.25">
      <c r="A6607" t="s">
        <v>25847</v>
      </c>
      <c r="B6607" t="s">
        <v>25848</v>
      </c>
      <c r="C6607" t="s">
        <v>56985</v>
      </c>
      <c r="D6607" t="s">
        <v>47873</v>
      </c>
    </row>
    <row r="6608" spans="1:4" x14ac:dyDescent="0.25">
      <c r="A6608" t="s">
        <v>29744</v>
      </c>
      <c r="B6608" t="s">
        <v>29745</v>
      </c>
      <c r="C6608"/>
      <c r="D6608" t="s">
        <v>47880</v>
      </c>
    </row>
    <row r="6609" spans="1:4" x14ac:dyDescent="0.25">
      <c r="A6609" t="s">
        <v>5663</v>
      </c>
      <c r="B6609" t="s">
        <v>5664</v>
      </c>
      <c r="C6609" t="s">
        <v>49621</v>
      </c>
      <c r="D6609" t="s">
        <v>47873</v>
      </c>
    </row>
    <row r="6610" spans="1:4" x14ac:dyDescent="0.25">
      <c r="A6610" t="s">
        <v>28486</v>
      </c>
      <c r="B6610" t="s">
        <v>28487</v>
      </c>
      <c r="C6610"/>
      <c r="D6610" t="s">
        <v>47880</v>
      </c>
    </row>
    <row r="6611" spans="1:4" x14ac:dyDescent="0.25">
      <c r="A6611" t="s">
        <v>14098</v>
      </c>
      <c r="B6611" t="s">
        <v>14099</v>
      </c>
      <c r="C6611"/>
      <c r="D6611" t="s">
        <v>47880</v>
      </c>
    </row>
    <row r="6612" spans="1:4" x14ac:dyDescent="0.25">
      <c r="A6612" t="s">
        <v>33909</v>
      </c>
      <c r="B6612" t="s">
        <v>14099</v>
      </c>
      <c r="C6612"/>
      <c r="D6612" t="s">
        <v>47880</v>
      </c>
    </row>
    <row r="6613" spans="1:4" x14ac:dyDescent="0.25">
      <c r="A6613" t="s">
        <v>8963</v>
      </c>
      <c r="B6613" t="s">
        <v>8964</v>
      </c>
      <c r="C6613"/>
      <c r="D6613" t="s">
        <v>47880</v>
      </c>
    </row>
    <row r="6614" spans="1:4" x14ac:dyDescent="0.25">
      <c r="A6614" t="s">
        <v>34092</v>
      </c>
      <c r="B6614" t="s">
        <v>34093</v>
      </c>
      <c r="C6614"/>
      <c r="D6614" t="s">
        <v>47880</v>
      </c>
    </row>
    <row r="6615" spans="1:4" x14ac:dyDescent="0.25">
      <c r="A6615" t="s">
        <v>15089</v>
      </c>
      <c r="B6615" t="s">
        <v>15090</v>
      </c>
      <c r="C6615"/>
      <c r="D6615" t="s">
        <v>47880</v>
      </c>
    </row>
    <row r="6616" spans="1:4" x14ac:dyDescent="0.25">
      <c r="A6616" t="s">
        <v>21646</v>
      </c>
      <c r="B6616" t="s">
        <v>21647</v>
      </c>
      <c r="C6616"/>
      <c r="D6616" t="s">
        <v>47880</v>
      </c>
    </row>
    <row r="6617" spans="1:4" x14ac:dyDescent="0.25">
      <c r="A6617" t="s">
        <v>28150</v>
      </c>
      <c r="B6617" t="s">
        <v>28151</v>
      </c>
      <c r="C6617"/>
      <c r="D6617" t="s">
        <v>47880</v>
      </c>
    </row>
    <row r="6618" spans="1:4" x14ac:dyDescent="0.25">
      <c r="A6618" t="s">
        <v>15214</v>
      </c>
      <c r="B6618" t="s">
        <v>15215</v>
      </c>
      <c r="C6618"/>
      <c r="D6618" t="s">
        <v>47880</v>
      </c>
    </row>
    <row r="6619" spans="1:4" x14ac:dyDescent="0.25">
      <c r="A6619" t="s">
        <v>6782</v>
      </c>
      <c r="B6619" t="s">
        <v>6783</v>
      </c>
      <c r="C6619" t="s">
        <v>50027</v>
      </c>
      <c r="D6619" t="s">
        <v>47873</v>
      </c>
    </row>
    <row r="6620" spans="1:4" x14ac:dyDescent="0.25">
      <c r="A6620" t="s">
        <v>43826</v>
      </c>
      <c r="B6620" t="s">
        <v>43827</v>
      </c>
      <c r="C6620"/>
      <c r="D6620" t="s">
        <v>47880</v>
      </c>
    </row>
    <row r="6621" spans="1:4" x14ac:dyDescent="0.25">
      <c r="A6621" t="s">
        <v>22959</v>
      </c>
      <c r="B6621" t="s">
        <v>22960</v>
      </c>
      <c r="C6621"/>
      <c r="D6621" t="s">
        <v>47880</v>
      </c>
    </row>
    <row r="6622" spans="1:4" x14ac:dyDescent="0.25">
      <c r="A6622" t="s">
        <v>18037</v>
      </c>
      <c r="B6622" t="s">
        <v>18038</v>
      </c>
      <c r="C6622"/>
      <c r="D6622" t="s">
        <v>47880</v>
      </c>
    </row>
    <row r="6623" spans="1:4" x14ac:dyDescent="0.25">
      <c r="A6623" t="s">
        <v>5551</v>
      </c>
      <c r="B6623" t="s">
        <v>5552</v>
      </c>
      <c r="C6623"/>
      <c r="D6623" t="s">
        <v>47880</v>
      </c>
    </row>
    <row r="6624" spans="1:4" x14ac:dyDescent="0.25">
      <c r="A6624" t="s">
        <v>27353</v>
      </c>
      <c r="B6624" t="s">
        <v>27354</v>
      </c>
      <c r="C6624"/>
      <c r="D6624" t="s">
        <v>47880</v>
      </c>
    </row>
    <row r="6625" spans="1:4" x14ac:dyDescent="0.25">
      <c r="A6625" t="s">
        <v>40222</v>
      </c>
      <c r="B6625" t="s">
        <v>40223</v>
      </c>
      <c r="C6625"/>
      <c r="D6625" t="s">
        <v>47880</v>
      </c>
    </row>
    <row r="6626" spans="1:4" x14ac:dyDescent="0.25">
      <c r="A6626" t="s">
        <v>1577</v>
      </c>
      <c r="B6626" t="s">
        <v>1578</v>
      </c>
      <c r="C6626"/>
      <c r="D6626" t="s">
        <v>47880</v>
      </c>
    </row>
    <row r="6627" spans="1:4" x14ac:dyDescent="0.25">
      <c r="A6627" t="s">
        <v>29005</v>
      </c>
      <c r="B6627" t="s">
        <v>1578</v>
      </c>
      <c r="C6627" t="s">
        <v>58108</v>
      </c>
      <c r="D6627" t="s">
        <v>47873</v>
      </c>
    </row>
    <row r="6628" spans="1:4" x14ac:dyDescent="0.25">
      <c r="A6628" t="s">
        <v>44061</v>
      </c>
      <c r="B6628" t="s">
        <v>1578</v>
      </c>
      <c r="C6628"/>
      <c r="D6628" t="s">
        <v>47880</v>
      </c>
    </row>
    <row r="6629" spans="1:4" x14ac:dyDescent="0.25">
      <c r="A6629" t="s">
        <v>34837</v>
      </c>
      <c r="B6629" t="s">
        <v>34838</v>
      </c>
      <c r="C6629"/>
      <c r="D6629" t="s">
        <v>47880</v>
      </c>
    </row>
    <row r="6630" spans="1:4" x14ac:dyDescent="0.25">
      <c r="A6630" t="s">
        <v>3918</v>
      </c>
      <c r="B6630" t="s">
        <v>3919</v>
      </c>
      <c r="C6630"/>
      <c r="D6630" t="s">
        <v>47880</v>
      </c>
    </row>
    <row r="6631" spans="1:4" x14ac:dyDescent="0.25">
      <c r="A6631" t="s">
        <v>1553</v>
      </c>
      <c r="B6631" t="s">
        <v>1554</v>
      </c>
      <c r="C6631"/>
      <c r="D6631" t="s">
        <v>47880</v>
      </c>
    </row>
    <row r="6632" spans="1:4" x14ac:dyDescent="0.25">
      <c r="A6632" t="s">
        <v>44449</v>
      </c>
      <c r="B6632" t="s">
        <v>44450</v>
      </c>
      <c r="C6632" t="s">
        <v>64155</v>
      </c>
      <c r="D6632" t="s">
        <v>47873</v>
      </c>
    </row>
    <row r="6633" spans="1:4" x14ac:dyDescent="0.25">
      <c r="A6633" t="s">
        <v>8427</v>
      </c>
      <c r="B6633" t="s">
        <v>8428</v>
      </c>
      <c r="C6633" t="s">
        <v>50626</v>
      </c>
      <c r="D6633" t="s">
        <v>47873</v>
      </c>
    </row>
    <row r="6634" spans="1:4" x14ac:dyDescent="0.25">
      <c r="A6634" t="s">
        <v>46490</v>
      </c>
      <c r="B6634" t="s">
        <v>46491</v>
      </c>
      <c r="C6634"/>
      <c r="D6634" t="s">
        <v>47880</v>
      </c>
    </row>
    <row r="6635" spans="1:4" x14ac:dyDescent="0.25">
      <c r="A6635" t="s">
        <v>4631</v>
      </c>
      <c r="B6635" t="s">
        <v>4632</v>
      </c>
      <c r="C6635" t="s">
        <v>49261</v>
      </c>
      <c r="D6635" t="s">
        <v>47873</v>
      </c>
    </row>
    <row r="6636" spans="1:4" x14ac:dyDescent="0.25">
      <c r="A6636" t="s">
        <v>21965</v>
      </c>
      <c r="B6636" t="s">
        <v>21966</v>
      </c>
      <c r="C6636" t="s">
        <v>55546</v>
      </c>
      <c r="D6636" t="s">
        <v>47873</v>
      </c>
    </row>
    <row r="6637" spans="1:4" x14ac:dyDescent="0.25">
      <c r="A6637" t="s">
        <v>32526</v>
      </c>
      <c r="B6637" t="s">
        <v>32527</v>
      </c>
      <c r="C6637" t="s">
        <v>59385</v>
      </c>
      <c r="D6637" t="s">
        <v>47873</v>
      </c>
    </row>
    <row r="6638" spans="1:4" x14ac:dyDescent="0.25">
      <c r="A6638" t="s">
        <v>28542</v>
      </c>
      <c r="B6638" t="s">
        <v>28543</v>
      </c>
      <c r="C6638" t="s">
        <v>57943</v>
      </c>
      <c r="D6638" t="s">
        <v>47873</v>
      </c>
    </row>
    <row r="6639" spans="1:4" x14ac:dyDescent="0.25">
      <c r="A6639" t="s">
        <v>28771</v>
      </c>
      <c r="B6639" t="s">
        <v>28772</v>
      </c>
      <c r="C6639"/>
      <c r="D6639" t="s">
        <v>47880</v>
      </c>
    </row>
    <row r="6640" spans="1:4" x14ac:dyDescent="0.25">
      <c r="A6640" t="s">
        <v>26173</v>
      </c>
      <c r="B6640" t="s">
        <v>26174</v>
      </c>
      <c r="C6640" t="s">
        <v>57096</v>
      </c>
      <c r="D6640" t="s">
        <v>47873</v>
      </c>
    </row>
    <row r="6641" spans="1:4" x14ac:dyDescent="0.25">
      <c r="A6641" t="s">
        <v>38153</v>
      </c>
      <c r="B6641" t="s">
        <v>38154</v>
      </c>
      <c r="C6641" t="s">
        <v>61573</v>
      </c>
      <c r="D6641" t="s">
        <v>47873</v>
      </c>
    </row>
    <row r="6642" spans="1:4" x14ac:dyDescent="0.25">
      <c r="A6642" t="s">
        <v>38536</v>
      </c>
      <c r="B6642" t="s">
        <v>38537</v>
      </c>
      <c r="C6642" t="s">
        <v>61732</v>
      </c>
      <c r="D6642" t="s">
        <v>47873</v>
      </c>
    </row>
    <row r="6643" spans="1:4" x14ac:dyDescent="0.25">
      <c r="A6643" t="s">
        <v>34144</v>
      </c>
      <c r="B6643" t="s">
        <v>34145</v>
      </c>
      <c r="C6643" t="s">
        <v>60014</v>
      </c>
      <c r="D6643" t="s">
        <v>47873</v>
      </c>
    </row>
    <row r="6644" spans="1:4" x14ac:dyDescent="0.25">
      <c r="A6644" t="s">
        <v>27180</v>
      </c>
      <c r="B6644" t="s">
        <v>27181</v>
      </c>
      <c r="C6644" t="s">
        <v>57454</v>
      </c>
      <c r="D6644" t="s">
        <v>47873</v>
      </c>
    </row>
    <row r="6645" spans="1:4" x14ac:dyDescent="0.25">
      <c r="A6645" t="s">
        <v>10925</v>
      </c>
      <c r="B6645" t="s">
        <v>10926</v>
      </c>
      <c r="C6645"/>
      <c r="D6645" t="s">
        <v>47880</v>
      </c>
    </row>
    <row r="6646" spans="1:4" x14ac:dyDescent="0.25">
      <c r="A6646" t="s">
        <v>26333</v>
      </c>
      <c r="B6646" t="s">
        <v>26334</v>
      </c>
      <c r="C6646" t="s">
        <v>57158</v>
      </c>
      <c r="D6646" t="s">
        <v>47873</v>
      </c>
    </row>
    <row r="6647" spans="1:4" x14ac:dyDescent="0.25">
      <c r="A6647" t="s">
        <v>3454</v>
      </c>
      <c r="B6647" t="s">
        <v>3455</v>
      </c>
      <c r="C6647" t="s">
        <v>48813</v>
      </c>
      <c r="D6647" t="s">
        <v>47873</v>
      </c>
    </row>
    <row r="6648" spans="1:4" x14ac:dyDescent="0.25">
      <c r="A6648" t="s">
        <v>17596</v>
      </c>
      <c r="B6648" t="s">
        <v>17597</v>
      </c>
      <c r="C6648" t="s">
        <v>54000</v>
      </c>
      <c r="D6648" t="s">
        <v>47873</v>
      </c>
    </row>
    <row r="6649" spans="1:4" x14ac:dyDescent="0.25">
      <c r="A6649" t="s">
        <v>3627</v>
      </c>
      <c r="B6649" t="s">
        <v>3628</v>
      </c>
      <c r="C6649"/>
      <c r="D6649" t="s">
        <v>47880</v>
      </c>
    </row>
    <row r="6650" spans="1:4" x14ac:dyDescent="0.25">
      <c r="A6650" t="s">
        <v>18278</v>
      </c>
      <c r="B6650" t="s">
        <v>18279</v>
      </c>
      <c r="C6650"/>
      <c r="D6650" t="s">
        <v>47880</v>
      </c>
    </row>
    <row r="6651" spans="1:4" x14ac:dyDescent="0.25">
      <c r="A6651" t="s">
        <v>14537</v>
      </c>
      <c r="B6651" t="s">
        <v>14538</v>
      </c>
      <c r="C6651"/>
      <c r="D6651" t="s">
        <v>47880</v>
      </c>
    </row>
    <row r="6652" spans="1:4" x14ac:dyDescent="0.25">
      <c r="A6652" t="s">
        <v>44007</v>
      </c>
      <c r="B6652" t="s">
        <v>44008</v>
      </c>
      <c r="C6652" t="s">
        <v>63999</v>
      </c>
      <c r="D6652" t="s">
        <v>47873</v>
      </c>
    </row>
    <row r="6653" spans="1:4" x14ac:dyDescent="0.25">
      <c r="A6653" t="s">
        <v>43556</v>
      </c>
      <c r="B6653" t="s">
        <v>43557</v>
      </c>
      <c r="C6653" t="s">
        <v>63856</v>
      </c>
      <c r="D6653" t="s">
        <v>47873</v>
      </c>
    </row>
    <row r="6654" spans="1:4" x14ac:dyDescent="0.25">
      <c r="A6654" t="s">
        <v>43304</v>
      </c>
      <c r="B6654" t="s">
        <v>43305</v>
      </c>
      <c r="C6654" t="s">
        <v>63764</v>
      </c>
      <c r="D6654" t="s">
        <v>47873</v>
      </c>
    </row>
    <row r="6655" spans="1:4" x14ac:dyDescent="0.25">
      <c r="A6655" t="s">
        <v>27367</v>
      </c>
      <c r="B6655" t="s">
        <v>27368</v>
      </c>
      <c r="C6655"/>
      <c r="D6655" t="s">
        <v>47880</v>
      </c>
    </row>
    <row r="6656" spans="1:4" x14ac:dyDescent="0.25">
      <c r="A6656" t="s">
        <v>25351</v>
      </c>
      <c r="B6656" t="s">
        <v>25352</v>
      </c>
      <c r="C6656" t="s">
        <v>56798</v>
      </c>
      <c r="D6656" t="s">
        <v>47873</v>
      </c>
    </row>
    <row r="6657" spans="1:4" x14ac:dyDescent="0.25">
      <c r="A6657" t="s">
        <v>26844</v>
      </c>
      <c r="B6657" t="s">
        <v>26845</v>
      </c>
      <c r="C6657" t="s">
        <v>57343</v>
      </c>
      <c r="D6657" t="s">
        <v>47873</v>
      </c>
    </row>
    <row r="6658" spans="1:4" x14ac:dyDescent="0.25">
      <c r="A6658" t="s">
        <v>38602</v>
      </c>
      <c r="B6658" t="s">
        <v>38603</v>
      </c>
      <c r="C6658"/>
      <c r="D6658" t="s">
        <v>47880</v>
      </c>
    </row>
    <row r="6659" spans="1:4" x14ac:dyDescent="0.25">
      <c r="A6659" t="s">
        <v>36502</v>
      </c>
      <c r="B6659" t="s">
        <v>36503</v>
      </c>
      <c r="C6659" t="s">
        <v>60926</v>
      </c>
      <c r="D6659" t="s">
        <v>47873</v>
      </c>
    </row>
    <row r="6660" spans="1:4" x14ac:dyDescent="0.25">
      <c r="A6660" t="s">
        <v>25125</v>
      </c>
      <c r="B6660" t="s">
        <v>25126</v>
      </c>
      <c r="C6660" t="s">
        <v>56718</v>
      </c>
      <c r="D6660" t="s">
        <v>47873</v>
      </c>
    </row>
    <row r="6661" spans="1:4" x14ac:dyDescent="0.25">
      <c r="A6661" t="s">
        <v>25993</v>
      </c>
      <c r="B6661" t="s">
        <v>25126</v>
      </c>
      <c r="C6661" t="s">
        <v>57044</v>
      </c>
      <c r="D6661" t="s">
        <v>47873</v>
      </c>
    </row>
    <row r="6662" spans="1:4" x14ac:dyDescent="0.25">
      <c r="A6662" t="s">
        <v>24514</v>
      </c>
      <c r="B6662" t="s">
        <v>24515</v>
      </c>
      <c r="C6662" t="s">
        <v>56489</v>
      </c>
      <c r="D6662" t="s">
        <v>47873</v>
      </c>
    </row>
    <row r="6663" spans="1:4" x14ac:dyDescent="0.25">
      <c r="A6663" t="s">
        <v>13943</v>
      </c>
      <c r="B6663" t="s">
        <v>13944</v>
      </c>
      <c r="C6663" t="s">
        <v>52647</v>
      </c>
      <c r="D6663" t="s">
        <v>47873</v>
      </c>
    </row>
    <row r="6664" spans="1:4" x14ac:dyDescent="0.25">
      <c r="A6664" t="s">
        <v>41928</v>
      </c>
      <c r="B6664" t="s">
        <v>41929</v>
      </c>
      <c r="C6664" t="s">
        <v>63272</v>
      </c>
      <c r="D6664" t="s">
        <v>47873</v>
      </c>
    </row>
    <row r="6665" spans="1:4" x14ac:dyDescent="0.25">
      <c r="A6665" t="s">
        <v>31808</v>
      </c>
      <c r="B6665" t="s">
        <v>31809</v>
      </c>
      <c r="C6665" t="s">
        <v>59115</v>
      </c>
      <c r="D6665" t="s">
        <v>47873</v>
      </c>
    </row>
    <row r="6666" spans="1:4" x14ac:dyDescent="0.25">
      <c r="A6666" t="s">
        <v>32549</v>
      </c>
      <c r="B6666" t="s">
        <v>32550</v>
      </c>
      <c r="C6666" t="s">
        <v>59396</v>
      </c>
      <c r="D6666" t="s">
        <v>47873</v>
      </c>
    </row>
    <row r="6667" spans="1:4" x14ac:dyDescent="0.25">
      <c r="A6667" t="s">
        <v>8011</v>
      </c>
      <c r="B6667" t="s">
        <v>8012</v>
      </c>
      <c r="C6667" t="s">
        <v>50484</v>
      </c>
      <c r="D6667" t="s">
        <v>47873</v>
      </c>
    </row>
    <row r="6668" spans="1:4" x14ac:dyDescent="0.25">
      <c r="A6668" t="s">
        <v>41728</v>
      </c>
      <c r="B6668" t="s">
        <v>41729</v>
      </c>
      <c r="C6668" t="s">
        <v>63169</v>
      </c>
      <c r="D6668" t="s">
        <v>47873</v>
      </c>
    </row>
    <row r="6669" spans="1:4" x14ac:dyDescent="0.25">
      <c r="A6669" t="s">
        <v>21574</v>
      </c>
      <c r="B6669" t="s">
        <v>21575</v>
      </c>
      <c r="C6669"/>
      <c r="D6669" t="s">
        <v>47880</v>
      </c>
    </row>
    <row r="6670" spans="1:4" x14ac:dyDescent="0.25">
      <c r="A6670" t="s">
        <v>42677</v>
      </c>
      <c r="B6670" t="s">
        <v>42678</v>
      </c>
      <c r="C6670"/>
      <c r="D6670" t="s">
        <v>47880</v>
      </c>
    </row>
    <row r="6671" spans="1:4" x14ac:dyDescent="0.25">
      <c r="A6671" t="s">
        <v>10055</v>
      </c>
      <c r="B6671" t="s">
        <v>10056</v>
      </c>
      <c r="C6671"/>
      <c r="D6671" t="s">
        <v>47880</v>
      </c>
    </row>
    <row r="6672" spans="1:4" x14ac:dyDescent="0.25">
      <c r="A6672" t="s">
        <v>32428</v>
      </c>
      <c r="B6672" t="s">
        <v>32429</v>
      </c>
      <c r="C6672" t="s">
        <v>59348</v>
      </c>
      <c r="D6672" t="s">
        <v>47873</v>
      </c>
    </row>
    <row r="6673" spans="1:4" x14ac:dyDescent="0.25">
      <c r="A6673" t="s">
        <v>21249</v>
      </c>
      <c r="B6673" t="s">
        <v>21250</v>
      </c>
      <c r="C6673" t="s">
        <v>55291</v>
      </c>
      <c r="D6673" t="s">
        <v>47873</v>
      </c>
    </row>
    <row r="6674" spans="1:4" x14ac:dyDescent="0.25">
      <c r="A6674" t="s">
        <v>8489</v>
      </c>
      <c r="B6674" t="s">
        <v>8490</v>
      </c>
      <c r="C6674"/>
      <c r="D6674" t="s">
        <v>47880</v>
      </c>
    </row>
    <row r="6675" spans="1:4" x14ac:dyDescent="0.25">
      <c r="A6675" t="s">
        <v>45623</v>
      </c>
      <c r="B6675" t="s">
        <v>45624</v>
      </c>
      <c r="C6675"/>
      <c r="D6675" t="s">
        <v>47880</v>
      </c>
    </row>
    <row r="6676" spans="1:4" x14ac:dyDescent="0.25">
      <c r="A6676" t="s">
        <v>45266</v>
      </c>
      <c r="B6676" t="s">
        <v>45267</v>
      </c>
      <c r="C6676"/>
      <c r="D6676" t="s">
        <v>47880</v>
      </c>
    </row>
    <row r="6677" spans="1:4" x14ac:dyDescent="0.25">
      <c r="A6677" t="s">
        <v>34476</v>
      </c>
      <c r="B6677" t="s">
        <v>34477</v>
      </c>
      <c r="C6677"/>
      <c r="D6677" t="s">
        <v>47880</v>
      </c>
    </row>
    <row r="6678" spans="1:4" x14ac:dyDescent="0.25">
      <c r="A6678" t="s">
        <v>20801</v>
      </c>
      <c r="B6678" t="s">
        <v>20802</v>
      </c>
      <c r="C6678"/>
      <c r="D6678" t="s">
        <v>47880</v>
      </c>
    </row>
    <row r="6679" spans="1:4" x14ac:dyDescent="0.25">
      <c r="A6679" t="s">
        <v>19188</v>
      </c>
      <c r="B6679" t="s">
        <v>19189</v>
      </c>
      <c r="C6679" t="s">
        <v>54572</v>
      </c>
      <c r="D6679" t="s">
        <v>47873</v>
      </c>
    </row>
    <row r="6680" spans="1:4" x14ac:dyDescent="0.25">
      <c r="A6680" t="s">
        <v>25184</v>
      </c>
      <c r="B6680" t="s">
        <v>25185</v>
      </c>
      <c r="C6680"/>
      <c r="D6680" t="s">
        <v>47880</v>
      </c>
    </row>
    <row r="6681" spans="1:4" x14ac:dyDescent="0.25">
      <c r="A6681" t="s">
        <v>8981</v>
      </c>
      <c r="B6681" t="s">
        <v>8982</v>
      </c>
      <c r="C6681" t="s">
        <v>50812</v>
      </c>
      <c r="D6681" t="s">
        <v>47873</v>
      </c>
    </row>
    <row r="6682" spans="1:4" x14ac:dyDescent="0.25">
      <c r="A6682" t="s">
        <v>27230</v>
      </c>
      <c r="B6682" t="s">
        <v>27231</v>
      </c>
      <c r="C6682"/>
      <c r="D6682" t="s">
        <v>47880</v>
      </c>
    </row>
    <row r="6683" spans="1:4" x14ac:dyDescent="0.25">
      <c r="A6683" t="s">
        <v>42476</v>
      </c>
      <c r="B6683" t="s">
        <v>42477</v>
      </c>
      <c r="C6683" t="s">
        <v>63477</v>
      </c>
      <c r="D6683" t="s">
        <v>47873</v>
      </c>
    </row>
    <row r="6684" spans="1:4" x14ac:dyDescent="0.25">
      <c r="A6684" t="s">
        <v>6541</v>
      </c>
      <c r="B6684" t="s">
        <v>6542</v>
      </c>
      <c r="C6684"/>
      <c r="D6684" t="s">
        <v>47880</v>
      </c>
    </row>
    <row r="6685" spans="1:4" x14ac:dyDescent="0.25">
      <c r="A6685" t="s">
        <v>25202</v>
      </c>
      <c r="B6685" t="s">
        <v>25203</v>
      </c>
      <c r="C6685"/>
      <c r="D6685" t="s">
        <v>47880</v>
      </c>
    </row>
    <row r="6686" spans="1:4" x14ac:dyDescent="0.25">
      <c r="A6686" t="s">
        <v>4996</v>
      </c>
      <c r="B6686" t="s">
        <v>4997</v>
      </c>
      <c r="C6686"/>
      <c r="D6686" t="s">
        <v>47880</v>
      </c>
    </row>
    <row r="6687" spans="1:4" x14ac:dyDescent="0.25">
      <c r="A6687" t="s">
        <v>37600</v>
      </c>
      <c r="B6687" t="s">
        <v>37601</v>
      </c>
      <c r="C6687" t="s">
        <v>61344</v>
      </c>
      <c r="D6687" t="s">
        <v>47873</v>
      </c>
    </row>
    <row r="6688" spans="1:4" x14ac:dyDescent="0.25">
      <c r="A6688" t="s">
        <v>7440</v>
      </c>
      <c r="B6688" t="s">
        <v>7441</v>
      </c>
      <c r="C6688" t="s">
        <v>50266</v>
      </c>
      <c r="D6688" t="s">
        <v>47873</v>
      </c>
    </row>
    <row r="6689" spans="1:4" x14ac:dyDescent="0.25">
      <c r="A6689" t="s">
        <v>4694</v>
      </c>
      <c r="B6689" t="s">
        <v>4695</v>
      </c>
      <c r="C6689"/>
      <c r="D6689" t="s">
        <v>47880</v>
      </c>
    </row>
    <row r="6690" spans="1:4" x14ac:dyDescent="0.25">
      <c r="A6690" t="s">
        <v>13285</v>
      </c>
      <c r="B6690" t="s">
        <v>13286</v>
      </c>
      <c r="C6690" t="s">
        <v>52399</v>
      </c>
      <c r="D6690" t="s">
        <v>47873</v>
      </c>
    </row>
    <row r="6691" spans="1:4" x14ac:dyDescent="0.25">
      <c r="A6691" t="s">
        <v>40269</v>
      </c>
      <c r="B6691" t="s">
        <v>40270</v>
      </c>
      <c r="C6691"/>
      <c r="D6691" t="s">
        <v>47880</v>
      </c>
    </row>
    <row r="6692" spans="1:4" x14ac:dyDescent="0.25">
      <c r="A6692" t="s">
        <v>39907</v>
      </c>
      <c r="B6692" t="s">
        <v>39908</v>
      </c>
      <c r="C6692" t="s">
        <v>62361</v>
      </c>
      <c r="D6692" t="s">
        <v>47873</v>
      </c>
    </row>
    <row r="6693" spans="1:4" x14ac:dyDescent="0.25">
      <c r="A6693" t="s">
        <v>37436</v>
      </c>
      <c r="B6693" t="s">
        <v>37437</v>
      </c>
      <c r="C6693" t="s">
        <v>61281</v>
      </c>
      <c r="D6693" t="s">
        <v>47873</v>
      </c>
    </row>
    <row r="6694" spans="1:4" x14ac:dyDescent="0.25">
      <c r="A6694" t="s">
        <v>1813</v>
      </c>
      <c r="B6694" t="s">
        <v>1814</v>
      </c>
      <c r="C6694" t="s">
        <v>48236</v>
      </c>
      <c r="D6694" t="s">
        <v>47873</v>
      </c>
    </row>
    <row r="6695" spans="1:4" x14ac:dyDescent="0.25">
      <c r="A6695" t="s">
        <v>1503</v>
      </c>
      <c r="B6695" t="s">
        <v>1504</v>
      </c>
      <c r="C6695" t="s">
        <v>48131</v>
      </c>
      <c r="D6695" t="s">
        <v>47873</v>
      </c>
    </row>
    <row r="6696" spans="1:4" x14ac:dyDescent="0.25">
      <c r="A6696" t="s">
        <v>22496</v>
      </c>
      <c r="B6696" t="s">
        <v>22497</v>
      </c>
      <c r="C6696" t="s">
        <v>55742</v>
      </c>
      <c r="D6696" t="s">
        <v>47873</v>
      </c>
    </row>
    <row r="6697" spans="1:4" x14ac:dyDescent="0.25">
      <c r="A6697" t="s">
        <v>29483</v>
      </c>
      <c r="B6697" t="s">
        <v>29484</v>
      </c>
      <c r="C6697" t="s">
        <v>58283</v>
      </c>
      <c r="D6697" t="s">
        <v>47873</v>
      </c>
    </row>
    <row r="6698" spans="1:4" x14ac:dyDescent="0.25">
      <c r="A6698" t="s">
        <v>41402</v>
      </c>
      <c r="B6698" t="s">
        <v>41403</v>
      </c>
      <c r="C6698" t="s">
        <v>63030</v>
      </c>
      <c r="D6698" t="s">
        <v>47873</v>
      </c>
    </row>
    <row r="6699" spans="1:4" x14ac:dyDescent="0.25">
      <c r="A6699" t="s">
        <v>16375</v>
      </c>
      <c r="B6699" t="s">
        <v>16376</v>
      </c>
      <c r="C6699" t="s">
        <v>53550</v>
      </c>
      <c r="D6699" t="s">
        <v>47873</v>
      </c>
    </row>
    <row r="6700" spans="1:4" x14ac:dyDescent="0.25">
      <c r="A6700" t="s">
        <v>14561</v>
      </c>
      <c r="B6700" t="s">
        <v>14562</v>
      </c>
      <c r="C6700" t="s">
        <v>52896</v>
      </c>
      <c r="D6700" t="s">
        <v>47873</v>
      </c>
    </row>
    <row r="6701" spans="1:4" x14ac:dyDescent="0.25">
      <c r="A6701" t="s">
        <v>18340</v>
      </c>
      <c r="B6701" t="s">
        <v>18341</v>
      </c>
      <c r="C6701"/>
      <c r="D6701" t="s">
        <v>47880</v>
      </c>
    </row>
    <row r="6702" spans="1:4" x14ac:dyDescent="0.25">
      <c r="A6702" t="s">
        <v>4242</v>
      </c>
      <c r="B6702" t="s">
        <v>4243</v>
      </c>
      <c r="C6702" t="s">
        <v>49118</v>
      </c>
      <c r="D6702" t="s">
        <v>47873</v>
      </c>
    </row>
    <row r="6703" spans="1:4" x14ac:dyDescent="0.25">
      <c r="A6703" t="s">
        <v>3314</v>
      </c>
      <c r="B6703" t="s">
        <v>3315</v>
      </c>
      <c r="C6703" t="s">
        <v>48759</v>
      </c>
      <c r="D6703" t="s">
        <v>47873</v>
      </c>
    </row>
    <row r="6704" spans="1:4" x14ac:dyDescent="0.25">
      <c r="A6704" t="s">
        <v>24473</v>
      </c>
      <c r="B6704" t="s">
        <v>24474</v>
      </c>
      <c r="C6704"/>
      <c r="D6704" t="s">
        <v>47880</v>
      </c>
    </row>
    <row r="6705" spans="1:4" x14ac:dyDescent="0.25">
      <c r="A6705" t="s">
        <v>24471</v>
      </c>
      <c r="B6705" t="s">
        <v>24472</v>
      </c>
      <c r="C6705"/>
      <c r="D6705" t="s">
        <v>47880</v>
      </c>
    </row>
    <row r="6706" spans="1:4" x14ac:dyDescent="0.25">
      <c r="A6706" t="s">
        <v>30377</v>
      </c>
      <c r="B6706" t="s">
        <v>30378</v>
      </c>
      <c r="C6706"/>
      <c r="D6706" t="s">
        <v>47880</v>
      </c>
    </row>
    <row r="6707" spans="1:4" x14ac:dyDescent="0.25">
      <c r="A6707" t="s">
        <v>18207</v>
      </c>
      <c r="B6707" t="s">
        <v>18208</v>
      </c>
      <c r="C6707"/>
      <c r="D6707" t="s">
        <v>47880</v>
      </c>
    </row>
    <row r="6708" spans="1:4" x14ac:dyDescent="0.25">
      <c r="A6708" t="s">
        <v>27570</v>
      </c>
      <c r="B6708" t="s">
        <v>27571</v>
      </c>
      <c r="C6708"/>
      <c r="D6708" t="s">
        <v>47880</v>
      </c>
    </row>
    <row r="6709" spans="1:4" x14ac:dyDescent="0.25">
      <c r="A6709" t="s">
        <v>27572</v>
      </c>
      <c r="B6709" t="s">
        <v>27573</v>
      </c>
      <c r="C6709" t="s">
        <v>57594</v>
      </c>
      <c r="D6709" t="s">
        <v>47880</v>
      </c>
    </row>
    <row r="6710" spans="1:4" x14ac:dyDescent="0.25">
      <c r="A6710" t="s">
        <v>12318</v>
      </c>
      <c r="B6710" t="s">
        <v>12319</v>
      </c>
      <c r="C6710"/>
      <c r="D6710" t="s">
        <v>47880</v>
      </c>
    </row>
    <row r="6711" spans="1:4" x14ac:dyDescent="0.25">
      <c r="A6711" t="s">
        <v>11651</v>
      </c>
      <c r="B6711" t="s">
        <v>11652</v>
      </c>
      <c r="C6711"/>
      <c r="D6711" t="s">
        <v>47880</v>
      </c>
    </row>
    <row r="6712" spans="1:4" x14ac:dyDescent="0.25">
      <c r="A6712" t="s">
        <v>3551</v>
      </c>
      <c r="B6712" t="s">
        <v>3552</v>
      </c>
      <c r="C6712"/>
      <c r="D6712" t="s">
        <v>47880</v>
      </c>
    </row>
    <row r="6713" spans="1:4" x14ac:dyDescent="0.25">
      <c r="A6713" t="s">
        <v>9933</v>
      </c>
      <c r="B6713" t="s">
        <v>9934</v>
      </c>
      <c r="C6713"/>
      <c r="D6713" t="s">
        <v>47880</v>
      </c>
    </row>
    <row r="6714" spans="1:4" x14ac:dyDescent="0.25">
      <c r="A6714" t="s">
        <v>33327</v>
      </c>
      <c r="B6714" t="s">
        <v>33328</v>
      </c>
      <c r="C6714"/>
      <c r="D6714" t="s">
        <v>47880</v>
      </c>
    </row>
    <row r="6715" spans="1:4" x14ac:dyDescent="0.25">
      <c r="A6715" t="s">
        <v>44545</v>
      </c>
      <c r="B6715" t="s">
        <v>44546</v>
      </c>
      <c r="C6715" t="s">
        <v>64191</v>
      </c>
      <c r="D6715" t="s">
        <v>47873</v>
      </c>
    </row>
    <row r="6716" spans="1:4" x14ac:dyDescent="0.25">
      <c r="A6716" t="s">
        <v>12744</v>
      </c>
      <c r="B6716" t="s">
        <v>12745</v>
      </c>
      <c r="C6716" t="s">
        <v>52181</v>
      </c>
      <c r="D6716" t="s">
        <v>47873</v>
      </c>
    </row>
    <row r="6717" spans="1:4" x14ac:dyDescent="0.25">
      <c r="A6717" t="s">
        <v>22366</v>
      </c>
      <c r="B6717" t="s">
        <v>22367</v>
      </c>
      <c r="C6717"/>
      <c r="D6717" t="s">
        <v>47880</v>
      </c>
    </row>
    <row r="6718" spans="1:4" x14ac:dyDescent="0.25">
      <c r="A6718" t="s">
        <v>30372</v>
      </c>
      <c r="B6718" t="s">
        <v>22367</v>
      </c>
      <c r="C6718"/>
      <c r="D6718" t="s">
        <v>47880</v>
      </c>
    </row>
    <row r="6719" spans="1:4" x14ac:dyDescent="0.25">
      <c r="A6719" t="s">
        <v>26554</v>
      </c>
      <c r="B6719" t="s">
        <v>26555</v>
      </c>
      <c r="C6719"/>
      <c r="D6719" t="s">
        <v>47880</v>
      </c>
    </row>
    <row r="6720" spans="1:4" x14ac:dyDescent="0.25">
      <c r="A6720" t="s">
        <v>47682</v>
      </c>
      <c r="B6720" t="s">
        <v>47683</v>
      </c>
      <c r="C6720" t="s">
        <v>65289</v>
      </c>
      <c r="D6720" t="s">
        <v>47873</v>
      </c>
    </row>
    <row r="6721" spans="1:4" x14ac:dyDescent="0.25">
      <c r="A6721" t="s">
        <v>31691</v>
      </c>
      <c r="B6721" t="s">
        <v>31692</v>
      </c>
      <c r="C6721" t="s">
        <v>59074</v>
      </c>
      <c r="D6721" t="s">
        <v>47873</v>
      </c>
    </row>
    <row r="6722" spans="1:4" x14ac:dyDescent="0.25">
      <c r="A6722" t="s">
        <v>27106</v>
      </c>
      <c r="B6722" t="s">
        <v>27107</v>
      </c>
      <c r="C6722"/>
      <c r="D6722" t="s">
        <v>47880</v>
      </c>
    </row>
    <row r="6723" spans="1:4" x14ac:dyDescent="0.25">
      <c r="A6723" t="s">
        <v>1364</v>
      </c>
      <c r="B6723" t="s">
        <v>1365</v>
      </c>
      <c r="C6723"/>
      <c r="D6723" t="s">
        <v>47880</v>
      </c>
    </row>
    <row r="6724" spans="1:4" x14ac:dyDescent="0.25">
      <c r="A6724" t="s">
        <v>21521</v>
      </c>
      <c r="B6724" t="s">
        <v>21522</v>
      </c>
      <c r="C6724"/>
      <c r="D6724" t="s">
        <v>47880</v>
      </c>
    </row>
    <row r="6725" spans="1:4" x14ac:dyDescent="0.25">
      <c r="A6725" t="s">
        <v>32387</v>
      </c>
      <c r="B6725" t="s">
        <v>32388</v>
      </c>
      <c r="C6725"/>
      <c r="D6725" t="s">
        <v>47880</v>
      </c>
    </row>
    <row r="6726" spans="1:4" x14ac:dyDescent="0.25">
      <c r="A6726" t="s">
        <v>1312</v>
      </c>
      <c r="B6726" t="s">
        <v>1313</v>
      </c>
      <c r="C6726" t="s">
        <v>48063</v>
      </c>
      <c r="D6726" t="s">
        <v>47873</v>
      </c>
    </row>
    <row r="6727" spans="1:4" x14ac:dyDescent="0.25">
      <c r="A6727" t="s">
        <v>14433</v>
      </c>
      <c r="B6727" t="s">
        <v>14434</v>
      </c>
      <c r="C6727" t="s">
        <v>52851</v>
      </c>
      <c r="D6727" t="s">
        <v>47873</v>
      </c>
    </row>
    <row r="6728" spans="1:4" x14ac:dyDescent="0.25">
      <c r="A6728" t="s">
        <v>892</v>
      </c>
      <c r="B6728" t="s">
        <v>893</v>
      </c>
      <c r="C6728" t="s">
        <v>47917</v>
      </c>
      <c r="D6728" t="s">
        <v>47873</v>
      </c>
    </row>
    <row r="6729" spans="1:4" x14ac:dyDescent="0.25">
      <c r="A6729" t="s">
        <v>43147</v>
      </c>
      <c r="B6729" t="s">
        <v>43148</v>
      </c>
      <c r="C6729" t="s">
        <v>63711</v>
      </c>
      <c r="D6729" t="s">
        <v>47873</v>
      </c>
    </row>
    <row r="6730" spans="1:4" x14ac:dyDescent="0.25">
      <c r="A6730" t="s">
        <v>17350</v>
      </c>
      <c r="B6730" t="s">
        <v>17351</v>
      </c>
      <c r="C6730" t="s">
        <v>53909</v>
      </c>
      <c r="D6730" t="s">
        <v>47873</v>
      </c>
    </row>
    <row r="6731" spans="1:4" x14ac:dyDescent="0.25">
      <c r="A6731" t="s">
        <v>33366</v>
      </c>
      <c r="B6731" t="s">
        <v>33367</v>
      </c>
      <c r="C6731" t="s">
        <v>59718</v>
      </c>
      <c r="D6731" t="s">
        <v>47873</v>
      </c>
    </row>
    <row r="6732" spans="1:4" x14ac:dyDescent="0.25">
      <c r="A6732" t="s">
        <v>2811</v>
      </c>
      <c r="B6732" t="s">
        <v>2812</v>
      </c>
      <c r="C6732" t="s">
        <v>48582</v>
      </c>
      <c r="D6732" t="s">
        <v>47873</v>
      </c>
    </row>
    <row r="6733" spans="1:4" x14ac:dyDescent="0.25">
      <c r="A6733" t="s">
        <v>43532</v>
      </c>
      <c r="B6733" t="s">
        <v>43533</v>
      </c>
      <c r="C6733" t="s">
        <v>63847</v>
      </c>
      <c r="D6733" t="s">
        <v>47873</v>
      </c>
    </row>
    <row r="6734" spans="1:4" x14ac:dyDescent="0.25">
      <c r="A6734" t="s">
        <v>41621</v>
      </c>
      <c r="B6734" t="s">
        <v>41622</v>
      </c>
      <c r="C6734" t="s">
        <v>63126</v>
      </c>
      <c r="D6734" t="s">
        <v>47873</v>
      </c>
    </row>
    <row r="6735" spans="1:4" x14ac:dyDescent="0.25">
      <c r="A6735" t="s">
        <v>27973</v>
      </c>
      <c r="B6735" t="s">
        <v>27974</v>
      </c>
      <c r="C6735" t="s">
        <v>57742</v>
      </c>
      <c r="D6735" t="s">
        <v>47873</v>
      </c>
    </row>
    <row r="6736" spans="1:4" x14ac:dyDescent="0.25">
      <c r="A6736" t="s">
        <v>18786</v>
      </c>
      <c r="B6736" t="s">
        <v>18787</v>
      </c>
      <c r="C6736" t="s">
        <v>54438</v>
      </c>
      <c r="D6736" t="s">
        <v>47873</v>
      </c>
    </row>
    <row r="6737" spans="1:4" x14ac:dyDescent="0.25">
      <c r="A6737" t="s">
        <v>23671</v>
      </c>
      <c r="B6737" t="s">
        <v>23672</v>
      </c>
      <c r="C6737" t="s">
        <v>56177</v>
      </c>
      <c r="D6737" t="s">
        <v>47873</v>
      </c>
    </row>
    <row r="6738" spans="1:4" x14ac:dyDescent="0.25">
      <c r="A6738" t="s">
        <v>17564</v>
      </c>
      <c r="B6738" t="s">
        <v>17565</v>
      </c>
      <c r="C6738" t="s">
        <v>53989</v>
      </c>
      <c r="D6738" t="s">
        <v>47873</v>
      </c>
    </row>
    <row r="6739" spans="1:4" x14ac:dyDescent="0.25">
      <c r="A6739" t="s">
        <v>8119</v>
      </c>
      <c r="B6739" t="s">
        <v>8120</v>
      </c>
      <c r="C6739" t="s">
        <v>50521</v>
      </c>
      <c r="D6739" t="s">
        <v>47873</v>
      </c>
    </row>
    <row r="6740" spans="1:4" x14ac:dyDescent="0.25">
      <c r="A6740" t="s">
        <v>25057</v>
      </c>
      <c r="B6740" t="s">
        <v>25058</v>
      </c>
      <c r="C6740" t="s">
        <v>56692</v>
      </c>
      <c r="D6740" t="s">
        <v>47873</v>
      </c>
    </row>
    <row r="6741" spans="1:4" x14ac:dyDescent="0.25">
      <c r="A6741" t="s">
        <v>37734</v>
      </c>
      <c r="B6741" t="s">
        <v>37735</v>
      </c>
      <c r="C6741" t="s">
        <v>61394</v>
      </c>
      <c r="D6741" t="s">
        <v>47873</v>
      </c>
    </row>
    <row r="6742" spans="1:4" x14ac:dyDescent="0.25">
      <c r="A6742" t="s">
        <v>39438</v>
      </c>
      <c r="B6742" t="s">
        <v>39439</v>
      </c>
      <c r="C6742" t="s">
        <v>62144</v>
      </c>
      <c r="D6742" t="s">
        <v>47873</v>
      </c>
    </row>
    <row r="6743" spans="1:4" x14ac:dyDescent="0.25">
      <c r="A6743" t="s">
        <v>40285</v>
      </c>
      <c r="B6743" t="s">
        <v>40286</v>
      </c>
      <c r="C6743" t="s">
        <v>62537</v>
      </c>
      <c r="D6743" t="s">
        <v>47873</v>
      </c>
    </row>
    <row r="6744" spans="1:4" x14ac:dyDescent="0.25">
      <c r="A6744" t="s">
        <v>15285</v>
      </c>
      <c r="B6744" t="s">
        <v>15286</v>
      </c>
      <c r="C6744" t="s">
        <v>53157</v>
      </c>
      <c r="D6744" t="s">
        <v>47873</v>
      </c>
    </row>
    <row r="6745" spans="1:4" x14ac:dyDescent="0.25">
      <c r="A6745" t="s">
        <v>28252</v>
      </c>
      <c r="B6745" t="s">
        <v>28253</v>
      </c>
      <c r="C6745" t="s">
        <v>57841</v>
      </c>
      <c r="D6745" t="s">
        <v>47873</v>
      </c>
    </row>
    <row r="6746" spans="1:4" x14ac:dyDescent="0.25">
      <c r="A6746" t="s">
        <v>38693</v>
      </c>
      <c r="B6746" t="s">
        <v>28253</v>
      </c>
      <c r="C6746" t="s">
        <v>61802</v>
      </c>
      <c r="D6746" t="s">
        <v>47873</v>
      </c>
    </row>
    <row r="6747" spans="1:4" x14ac:dyDescent="0.25">
      <c r="A6747" t="s">
        <v>14318</v>
      </c>
      <c r="B6747" t="s">
        <v>14319</v>
      </c>
      <c r="C6747" t="s">
        <v>52800</v>
      </c>
      <c r="D6747" t="s">
        <v>47873</v>
      </c>
    </row>
    <row r="6748" spans="1:4" x14ac:dyDescent="0.25">
      <c r="A6748" t="s">
        <v>13417</v>
      </c>
      <c r="B6748" t="s">
        <v>13418</v>
      </c>
      <c r="C6748" t="s">
        <v>52446</v>
      </c>
      <c r="D6748" t="s">
        <v>47873</v>
      </c>
    </row>
    <row r="6749" spans="1:4" x14ac:dyDescent="0.25">
      <c r="A6749" t="s">
        <v>45905</v>
      </c>
      <c r="B6749" t="s">
        <v>45906</v>
      </c>
      <c r="C6749"/>
      <c r="D6749" t="s">
        <v>47873</v>
      </c>
    </row>
    <row r="6750" spans="1:4" x14ac:dyDescent="0.25">
      <c r="A6750" t="s">
        <v>45907</v>
      </c>
      <c r="B6750" t="s">
        <v>45906</v>
      </c>
      <c r="C6750"/>
      <c r="D6750" t="s">
        <v>47873</v>
      </c>
    </row>
    <row r="6751" spans="1:4" x14ac:dyDescent="0.25">
      <c r="A6751" t="s">
        <v>43595</v>
      </c>
      <c r="B6751" t="s">
        <v>43596</v>
      </c>
      <c r="C6751" t="s">
        <v>63864</v>
      </c>
      <c r="D6751" t="s">
        <v>47873</v>
      </c>
    </row>
    <row r="6752" spans="1:4" x14ac:dyDescent="0.25">
      <c r="A6752" t="s">
        <v>1825</v>
      </c>
      <c r="B6752" t="s">
        <v>1826</v>
      </c>
      <c r="C6752" t="s">
        <v>48241</v>
      </c>
      <c r="D6752" t="s">
        <v>47873</v>
      </c>
    </row>
    <row r="6753" spans="1:4" x14ac:dyDescent="0.25">
      <c r="A6753" t="s">
        <v>25368</v>
      </c>
      <c r="B6753" t="s">
        <v>25369</v>
      </c>
      <c r="C6753" t="s">
        <v>56803</v>
      </c>
      <c r="D6753" t="s">
        <v>47873</v>
      </c>
    </row>
    <row r="6754" spans="1:4" x14ac:dyDescent="0.25">
      <c r="A6754" t="s">
        <v>26568</v>
      </c>
      <c r="B6754" t="s">
        <v>26569</v>
      </c>
      <c r="C6754" t="s">
        <v>57243</v>
      </c>
      <c r="D6754" t="s">
        <v>47873</v>
      </c>
    </row>
    <row r="6755" spans="1:4" x14ac:dyDescent="0.25">
      <c r="A6755" t="s">
        <v>19674</v>
      </c>
      <c r="B6755" t="s">
        <v>19675</v>
      </c>
      <c r="C6755" t="s">
        <v>54740</v>
      </c>
      <c r="D6755" t="s">
        <v>47873</v>
      </c>
    </row>
    <row r="6756" spans="1:4" x14ac:dyDescent="0.25">
      <c r="A6756" t="s">
        <v>1565</v>
      </c>
      <c r="B6756" t="s">
        <v>1566</v>
      </c>
      <c r="C6756" t="s">
        <v>48156</v>
      </c>
      <c r="D6756" t="s">
        <v>47873</v>
      </c>
    </row>
    <row r="6757" spans="1:4" x14ac:dyDescent="0.25">
      <c r="A6757" t="s">
        <v>40452</v>
      </c>
      <c r="B6757" t="s">
        <v>40453</v>
      </c>
      <c r="C6757" t="s">
        <v>62616</v>
      </c>
      <c r="D6757" t="s">
        <v>47873</v>
      </c>
    </row>
    <row r="6758" spans="1:4" x14ac:dyDescent="0.25">
      <c r="A6758" t="s">
        <v>10901</v>
      </c>
      <c r="B6758" t="s">
        <v>10902</v>
      </c>
      <c r="C6758" t="s">
        <v>51497</v>
      </c>
      <c r="D6758" t="s">
        <v>47873</v>
      </c>
    </row>
    <row r="6759" spans="1:4" x14ac:dyDescent="0.25">
      <c r="A6759" t="s">
        <v>22424</v>
      </c>
      <c r="B6759" t="s">
        <v>22425</v>
      </c>
      <c r="C6759"/>
      <c r="D6759" t="s">
        <v>47880</v>
      </c>
    </row>
    <row r="6760" spans="1:4" x14ac:dyDescent="0.25">
      <c r="A6760" t="s">
        <v>37912</v>
      </c>
      <c r="B6760" t="s">
        <v>37913</v>
      </c>
      <c r="C6760" t="s">
        <v>61464</v>
      </c>
      <c r="D6760" t="s">
        <v>47873</v>
      </c>
    </row>
    <row r="6761" spans="1:4" x14ac:dyDescent="0.25">
      <c r="A6761" t="s">
        <v>31160</v>
      </c>
      <c r="B6761" t="s">
        <v>31161</v>
      </c>
      <c r="C6761"/>
      <c r="D6761" t="s">
        <v>47880</v>
      </c>
    </row>
    <row r="6762" spans="1:4" x14ac:dyDescent="0.25">
      <c r="A6762" t="s">
        <v>3571</v>
      </c>
      <c r="B6762" t="s">
        <v>3572</v>
      </c>
      <c r="C6762"/>
      <c r="D6762" t="s">
        <v>47880</v>
      </c>
    </row>
    <row r="6763" spans="1:4" x14ac:dyDescent="0.25">
      <c r="A6763" t="s">
        <v>2841</v>
      </c>
      <c r="B6763" t="s">
        <v>2842</v>
      </c>
      <c r="C6763"/>
      <c r="D6763" t="s">
        <v>47873</v>
      </c>
    </row>
    <row r="6764" spans="1:4" x14ac:dyDescent="0.25">
      <c r="A6764" t="s">
        <v>7274</v>
      </c>
      <c r="B6764" t="s">
        <v>7275</v>
      </c>
      <c r="C6764" t="s">
        <v>50202</v>
      </c>
      <c r="D6764" t="s">
        <v>47873</v>
      </c>
    </row>
    <row r="6765" spans="1:4" x14ac:dyDescent="0.25">
      <c r="A6765" t="s">
        <v>37349</v>
      </c>
      <c r="B6765" t="s">
        <v>37350</v>
      </c>
      <c r="C6765" t="s">
        <v>61250</v>
      </c>
      <c r="D6765" t="s">
        <v>47873</v>
      </c>
    </row>
    <row r="6766" spans="1:4" x14ac:dyDescent="0.25">
      <c r="A6766" t="s">
        <v>39214</v>
      </c>
      <c r="B6766" t="s">
        <v>39215</v>
      </c>
      <c r="C6766" t="s">
        <v>62043</v>
      </c>
      <c r="D6766" t="s">
        <v>47873</v>
      </c>
    </row>
    <row r="6767" spans="1:4" x14ac:dyDescent="0.25">
      <c r="A6767" t="s">
        <v>6288</v>
      </c>
      <c r="B6767" t="s">
        <v>6289</v>
      </c>
      <c r="C6767"/>
      <c r="D6767" t="s">
        <v>47880</v>
      </c>
    </row>
    <row r="6768" spans="1:4" x14ac:dyDescent="0.25">
      <c r="A6768" t="s">
        <v>13097</v>
      </c>
      <c r="B6768" t="s">
        <v>6289</v>
      </c>
      <c r="C6768"/>
      <c r="D6768" t="s">
        <v>47880</v>
      </c>
    </row>
    <row r="6769" spans="1:4" x14ac:dyDescent="0.25">
      <c r="A6769" t="s">
        <v>35579</v>
      </c>
      <c r="B6769" t="s">
        <v>35580</v>
      </c>
      <c r="C6769" t="s">
        <v>60557</v>
      </c>
      <c r="D6769" t="s">
        <v>47873</v>
      </c>
    </row>
    <row r="6770" spans="1:4" x14ac:dyDescent="0.25">
      <c r="A6770" t="s">
        <v>956</v>
      </c>
      <c r="B6770" t="s">
        <v>957</v>
      </c>
      <c r="C6770" t="s">
        <v>47941</v>
      </c>
      <c r="D6770" t="s">
        <v>47873</v>
      </c>
    </row>
    <row r="6771" spans="1:4" x14ac:dyDescent="0.25">
      <c r="A6771" t="s">
        <v>18692</v>
      </c>
      <c r="B6771" t="s">
        <v>18693</v>
      </c>
      <c r="C6771"/>
      <c r="D6771" t="s">
        <v>47880</v>
      </c>
    </row>
    <row r="6772" spans="1:4" x14ac:dyDescent="0.25">
      <c r="A6772" t="s">
        <v>25462</v>
      </c>
      <c r="B6772" t="s">
        <v>25463</v>
      </c>
      <c r="C6772" t="s">
        <v>56839</v>
      </c>
      <c r="D6772" t="s">
        <v>47873</v>
      </c>
    </row>
    <row r="6773" spans="1:4" x14ac:dyDescent="0.25">
      <c r="A6773" t="s">
        <v>43688</v>
      </c>
      <c r="B6773" t="s">
        <v>43689</v>
      </c>
      <c r="C6773"/>
      <c r="D6773" t="s">
        <v>47880</v>
      </c>
    </row>
    <row r="6774" spans="1:4" x14ac:dyDescent="0.25">
      <c r="A6774" t="s">
        <v>21821</v>
      </c>
      <c r="B6774" t="s">
        <v>21822</v>
      </c>
      <c r="C6774" t="s">
        <v>55494</v>
      </c>
      <c r="D6774" t="s">
        <v>47873</v>
      </c>
    </row>
    <row r="6775" spans="1:4" x14ac:dyDescent="0.25">
      <c r="A6775" t="s">
        <v>24421</v>
      </c>
      <c r="B6775" t="s">
        <v>24422</v>
      </c>
      <c r="C6775" t="s">
        <v>56460</v>
      </c>
      <c r="D6775" t="s">
        <v>47873</v>
      </c>
    </row>
    <row r="6776" spans="1:4" x14ac:dyDescent="0.25">
      <c r="A6776" t="s">
        <v>19090</v>
      </c>
      <c r="B6776" t="s">
        <v>19091</v>
      </c>
      <c r="C6776" t="s">
        <v>54543</v>
      </c>
      <c r="D6776" t="s">
        <v>47873</v>
      </c>
    </row>
    <row r="6777" spans="1:4" x14ac:dyDescent="0.25">
      <c r="A6777" t="s">
        <v>16032</v>
      </c>
      <c r="B6777" t="s">
        <v>16033</v>
      </c>
      <c r="C6777" t="s">
        <v>53426</v>
      </c>
      <c r="D6777" t="s">
        <v>47873</v>
      </c>
    </row>
    <row r="6778" spans="1:4" x14ac:dyDescent="0.25">
      <c r="A6778" t="s">
        <v>7013</v>
      </c>
      <c r="B6778" t="s">
        <v>7014</v>
      </c>
      <c r="C6778" t="s">
        <v>50108</v>
      </c>
      <c r="D6778" t="s">
        <v>47873</v>
      </c>
    </row>
    <row r="6779" spans="1:4" x14ac:dyDescent="0.25">
      <c r="A6779" t="s">
        <v>1988</v>
      </c>
      <c r="B6779" t="s">
        <v>1989</v>
      </c>
      <c r="C6779" t="s">
        <v>48298</v>
      </c>
      <c r="D6779" t="s">
        <v>47873</v>
      </c>
    </row>
    <row r="6780" spans="1:4" x14ac:dyDescent="0.25">
      <c r="A6780" t="s">
        <v>29459</v>
      </c>
      <c r="B6780" t="s">
        <v>29460</v>
      </c>
      <c r="C6780" t="s">
        <v>58274</v>
      </c>
      <c r="D6780" t="s">
        <v>47873</v>
      </c>
    </row>
    <row r="6781" spans="1:4" x14ac:dyDescent="0.25">
      <c r="A6781" t="s">
        <v>21089</v>
      </c>
      <c r="B6781" t="s">
        <v>21090</v>
      </c>
      <c r="C6781" t="s">
        <v>55236</v>
      </c>
      <c r="D6781" t="s">
        <v>47873</v>
      </c>
    </row>
    <row r="6782" spans="1:4" x14ac:dyDescent="0.25">
      <c r="A6782" t="s">
        <v>14102</v>
      </c>
      <c r="B6782" t="s">
        <v>14103</v>
      </c>
      <c r="C6782" t="s">
        <v>52713</v>
      </c>
      <c r="D6782" t="s">
        <v>47873</v>
      </c>
    </row>
    <row r="6783" spans="1:4" x14ac:dyDescent="0.25">
      <c r="A6783" t="s">
        <v>28647</v>
      </c>
      <c r="B6783" t="s">
        <v>28648</v>
      </c>
      <c r="C6783"/>
      <c r="D6783" t="s">
        <v>47880</v>
      </c>
    </row>
    <row r="6784" spans="1:4" x14ac:dyDescent="0.25">
      <c r="A6784" t="s">
        <v>37945</v>
      </c>
      <c r="B6784" t="s">
        <v>37946</v>
      </c>
      <c r="C6784" t="s">
        <v>61478</v>
      </c>
      <c r="D6784" t="s">
        <v>47873</v>
      </c>
    </row>
    <row r="6785" spans="1:4" x14ac:dyDescent="0.25">
      <c r="A6785" t="s">
        <v>17008</v>
      </c>
      <c r="B6785" t="s">
        <v>17009</v>
      </c>
      <c r="C6785" t="s">
        <v>53790</v>
      </c>
      <c r="D6785" t="s">
        <v>47873</v>
      </c>
    </row>
    <row r="6786" spans="1:4" x14ac:dyDescent="0.25">
      <c r="A6786" t="s">
        <v>4302</v>
      </c>
      <c r="B6786" t="s">
        <v>4303</v>
      </c>
      <c r="C6786" t="s">
        <v>49140</v>
      </c>
      <c r="D6786" t="s">
        <v>47873</v>
      </c>
    </row>
    <row r="6787" spans="1:4" x14ac:dyDescent="0.25">
      <c r="A6787" t="s">
        <v>19284</v>
      </c>
      <c r="B6787" t="s">
        <v>19285</v>
      </c>
      <c r="C6787" t="s">
        <v>54609</v>
      </c>
      <c r="D6787" t="s">
        <v>47873</v>
      </c>
    </row>
    <row r="6788" spans="1:4" x14ac:dyDescent="0.25">
      <c r="A6788" t="s">
        <v>7814</v>
      </c>
      <c r="B6788" t="s">
        <v>7815</v>
      </c>
      <c r="C6788" t="s">
        <v>50404</v>
      </c>
      <c r="D6788" t="s">
        <v>47873</v>
      </c>
    </row>
    <row r="6789" spans="1:4" x14ac:dyDescent="0.25">
      <c r="A6789" t="s">
        <v>15920</v>
      </c>
      <c r="B6789" t="s">
        <v>15921</v>
      </c>
      <c r="C6789"/>
      <c r="D6789" t="s">
        <v>47880</v>
      </c>
    </row>
    <row r="6790" spans="1:4" x14ac:dyDescent="0.25">
      <c r="A6790" t="s">
        <v>29601</v>
      </c>
      <c r="B6790" t="s">
        <v>29602</v>
      </c>
      <c r="C6790"/>
      <c r="D6790" t="s">
        <v>47873</v>
      </c>
    </row>
    <row r="6791" spans="1:4" x14ac:dyDescent="0.25">
      <c r="A6791" t="s">
        <v>25178</v>
      </c>
      <c r="B6791" t="s">
        <v>25179</v>
      </c>
      <c r="C6791"/>
      <c r="D6791" t="s">
        <v>47880</v>
      </c>
    </row>
    <row r="6792" spans="1:4" x14ac:dyDescent="0.25">
      <c r="A6792" t="s">
        <v>24277</v>
      </c>
      <c r="B6792" t="s">
        <v>24278</v>
      </c>
      <c r="C6792" t="s">
        <v>56403</v>
      </c>
      <c r="D6792" t="s">
        <v>47873</v>
      </c>
    </row>
    <row r="6793" spans="1:4" x14ac:dyDescent="0.25">
      <c r="A6793" t="s">
        <v>46311</v>
      </c>
      <c r="B6793" t="s">
        <v>46312</v>
      </c>
      <c r="C6793" t="s">
        <v>64816</v>
      </c>
      <c r="D6793" t="s">
        <v>47873</v>
      </c>
    </row>
    <row r="6794" spans="1:4" x14ac:dyDescent="0.25">
      <c r="A6794" t="s">
        <v>21039</v>
      </c>
      <c r="B6794" t="s">
        <v>21040</v>
      </c>
      <c r="C6794" t="s">
        <v>55217</v>
      </c>
      <c r="D6794" t="s">
        <v>47873</v>
      </c>
    </row>
    <row r="6795" spans="1:4" x14ac:dyDescent="0.25">
      <c r="A6795" t="s">
        <v>41434</v>
      </c>
      <c r="B6795" t="s">
        <v>41435</v>
      </c>
      <c r="C6795"/>
      <c r="D6795" t="s">
        <v>47880</v>
      </c>
    </row>
    <row r="6796" spans="1:4" x14ac:dyDescent="0.25">
      <c r="A6796" t="s">
        <v>43012</v>
      </c>
      <c r="B6796" t="s">
        <v>41435</v>
      </c>
      <c r="C6796"/>
      <c r="D6796" t="s">
        <v>47880</v>
      </c>
    </row>
    <row r="6797" spans="1:4" x14ac:dyDescent="0.25">
      <c r="A6797" t="s">
        <v>35308</v>
      </c>
      <c r="B6797" t="s">
        <v>35309</v>
      </c>
      <c r="C6797"/>
      <c r="D6797" t="s">
        <v>47880</v>
      </c>
    </row>
    <row r="6798" spans="1:4" x14ac:dyDescent="0.25">
      <c r="A6798" t="s">
        <v>35255</v>
      </c>
      <c r="B6798" t="s">
        <v>35256</v>
      </c>
      <c r="C6798" t="s">
        <v>60430</v>
      </c>
      <c r="D6798" t="s">
        <v>47873</v>
      </c>
    </row>
    <row r="6799" spans="1:4" x14ac:dyDescent="0.25">
      <c r="A6799" t="s">
        <v>42797</v>
      </c>
      <c r="B6799" t="s">
        <v>42798</v>
      </c>
      <c r="C6799" t="s">
        <v>63593</v>
      </c>
      <c r="D6799" t="s">
        <v>47873</v>
      </c>
    </row>
    <row r="6800" spans="1:4" x14ac:dyDescent="0.25">
      <c r="A6800" t="s">
        <v>770</v>
      </c>
      <c r="B6800" t="s">
        <v>771</v>
      </c>
      <c r="C6800" t="s">
        <v>47874</v>
      </c>
      <c r="D6800" t="s">
        <v>47873</v>
      </c>
    </row>
    <row r="6801" spans="1:4" x14ac:dyDescent="0.25">
      <c r="A6801" t="s">
        <v>12484</v>
      </c>
      <c r="B6801" t="s">
        <v>12485</v>
      </c>
      <c r="C6801" t="s">
        <v>52087</v>
      </c>
      <c r="D6801" t="s">
        <v>47873</v>
      </c>
    </row>
    <row r="6802" spans="1:4" x14ac:dyDescent="0.25">
      <c r="A6802" t="s">
        <v>1996</v>
      </c>
      <c r="B6802" t="s">
        <v>1997</v>
      </c>
      <c r="C6802" t="s">
        <v>48300</v>
      </c>
      <c r="D6802" t="s">
        <v>47873</v>
      </c>
    </row>
    <row r="6803" spans="1:4" x14ac:dyDescent="0.25">
      <c r="A6803" t="s">
        <v>29672</v>
      </c>
      <c r="B6803" t="s">
        <v>29673</v>
      </c>
      <c r="C6803" t="s">
        <v>58346</v>
      </c>
      <c r="D6803" t="s">
        <v>47873</v>
      </c>
    </row>
    <row r="6804" spans="1:4" x14ac:dyDescent="0.25">
      <c r="A6804" t="s">
        <v>33798</v>
      </c>
      <c r="B6804" t="s">
        <v>33799</v>
      </c>
      <c r="C6804" t="s">
        <v>59883</v>
      </c>
      <c r="D6804" t="s">
        <v>47873</v>
      </c>
    </row>
    <row r="6805" spans="1:4" x14ac:dyDescent="0.25">
      <c r="A6805" t="s">
        <v>32044</v>
      </c>
      <c r="B6805" t="s">
        <v>32045</v>
      </c>
      <c r="C6805" t="s">
        <v>59203</v>
      </c>
      <c r="D6805" t="s">
        <v>47873</v>
      </c>
    </row>
    <row r="6806" spans="1:4" x14ac:dyDescent="0.25">
      <c r="A6806" t="s">
        <v>22952</v>
      </c>
      <c r="B6806" t="s">
        <v>22953</v>
      </c>
      <c r="C6806" t="s">
        <v>55913</v>
      </c>
      <c r="D6806" t="s">
        <v>47873</v>
      </c>
    </row>
    <row r="6807" spans="1:4" x14ac:dyDescent="0.25">
      <c r="A6807" t="s">
        <v>5045</v>
      </c>
      <c r="B6807" t="s">
        <v>5046</v>
      </c>
      <c r="C6807" t="s">
        <v>49410</v>
      </c>
      <c r="D6807" t="s">
        <v>47873</v>
      </c>
    </row>
    <row r="6808" spans="1:4" x14ac:dyDescent="0.25">
      <c r="A6808" t="s">
        <v>35480</v>
      </c>
      <c r="B6808" t="s">
        <v>35481</v>
      </c>
      <c r="C6808"/>
      <c r="D6808" t="s">
        <v>47880</v>
      </c>
    </row>
    <row r="6809" spans="1:4" x14ac:dyDescent="0.25">
      <c r="A6809" t="s">
        <v>46387</v>
      </c>
      <c r="B6809" t="s">
        <v>46388</v>
      </c>
      <c r="C6809"/>
      <c r="D6809" t="s">
        <v>47880</v>
      </c>
    </row>
    <row r="6810" spans="1:4" x14ac:dyDescent="0.25">
      <c r="A6810" t="s">
        <v>46369</v>
      </c>
      <c r="B6810" t="s">
        <v>46370</v>
      </c>
      <c r="C6810" t="s">
        <v>64835</v>
      </c>
      <c r="D6810" t="s">
        <v>47873</v>
      </c>
    </row>
    <row r="6811" spans="1:4" x14ac:dyDescent="0.25">
      <c r="A6811" t="s">
        <v>2259</v>
      </c>
      <c r="B6811" t="s">
        <v>2260</v>
      </c>
      <c r="C6811"/>
      <c r="D6811" t="s">
        <v>47880</v>
      </c>
    </row>
    <row r="6812" spans="1:4" x14ac:dyDescent="0.25">
      <c r="A6812" t="s">
        <v>15326</v>
      </c>
      <c r="B6812" t="s">
        <v>15327</v>
      </c>
      <c r="C6812"/>
      <c r="D6812" t="s">
        <v>47880</v>
      </c>
    </row>
    <row r="6813" spans="1:4" x14ac:dyDescent="0.25">
      <c r="A6813" t="s">
        <v>2489</v>
      </c>
      <c r="B6813" t="s">
        <v>2490</v>
      </c>
      <c r="C6813"/>
      <c r="D6813" t="s">
        <v>47880</v>
      </c>
    </row>
    <row r="6814" spans="1:4" x14ac:dyDescent="0.25">
      <c r="A6814" t="s">
        <v>43635</v>
      </c>
      <c r="B6814" t="s">
        <v>43636</v>
      </c>
      <c r="C6814" t="s">
        <v>63878</v>
      </c>
      <c r="D6814" t="s">
        <v>47880</v>
      </c>
    </row>
    <row r="6815" spans="1:4" x14ac:dyDescent="0.25">
      <c r="A6815" t="s">
        <v>25432</v>
      </c>
      <c r="B6815" t="s">
        <v>25433</v>
      </c>
      <c r="C6815"/>
      <c r="D6815" t="s">
        <v>47880</v>
      </c>
    </row>
    <row r="6816" spans="1:4" x14ac:dyDescent="0.25">
      <c r="A6816" t="s">
        <v>11773</v>
      </c>
      <c r="B6816" t="s">
        <v>11774</v>
      </c>
      <c r="C6816"/>
      <c r="D6816" t="s">
        <v>47880</v>
      </c>
    </row>
    <row r="6817" spans="1:4" x14ac:dyDescent="0.25">
      <c r="A6817" t="s">
        <v>44032</v>
      </c>
      <c r="B6817" t="s">
        <v>44033</v>
      </c>
      <c r="C6817" t="s">
        <v>63968</v>
      </c>
      <c r="D6817" t="s">
        <v>47880</v>
      </c>
    </row>
    <row r="6818" spans="1:4" x14ac:dyDescent="0.25">
      <c r="A6818" t="s">
        <v>44083</v>
      </c>
      <c r="B6818" t="s">
        <v>44033</v>
      </c>
      <c r="C6818" t="s">
        <v>63968</v>
      </c>
      <c r="D6818" t="s">
        <v>47880</v>
      </c>
    </row>
    <row r="6819" spans="1:4" x14ac:dyDescent="0.25">
      <c r="A6819" t="s">
        <v>17364</v>
      </c>
      <c r="B6819" t="s">
        <v>17365</v>
      </c>
      <c r="C6819"/>
      <c r="D6819" t="s">
        <v>47880</v>
      </c>
    </row>
    <row r="6820" spans="1:4" x14ac:dyDescent="0.25">
      <c r="A6820" t="s">
        <v>43895</v>
      </c>
      <c r="B6820" t="s">
        <v>43896</v>
      </c>
      <c r="C6820" t="s">
        <v>63968</v>
      </c>
      <c r="D6820" t="s">
        <v>47880</v>
      </c>
    </row>
    <row r="6821" spans="1:4" x14ac:dyDescent="0.25">
      <c r="A6821" t="s">
        <v>37548</v>
      </c>
      <c r="B6821" t="s">
        <v>37549</v>
      </c>
      <c r="C6821"/>
      <c r="D6821" t="s">
        <v>47880</v>
      </c>
    </row>
    <row r="6822" spans="1:4" x14ac:dyDescent="0.25">
      <c r="A6822" t="s">
        <v>28326</v>
      </c>
      <c r="B6822" t="s">
        <v>28327</v>
      </c>
      <c r="C6822"/>
      <c r="D6822" t="s">
        <v>47880</v>
      </c>
    </row>
    <row r="6823" spans="1:4" x14ac:dyDescent="0.25">
      <c r="A6823" t="s">
        <v>40396</v>
      </c>
      <c r="B6823" t="s">
        <v>40397</v>
      </c>
      <c r="C6823" t="s">
        <v>62589</v>
      </c>
      <c r="D6823" t="s">
        <v>47873</v>
      </c>
    </row>
    <row r="6824" spans="1:4" x14ac:dyDescent="0.25">
      <c r="A6824" t="s">
        <v>38165</v>
      </c>
      <c r="B6824" t="s">
        <v>38166</v>
      </c>
      <c r="C6824"/>
      <c r="D6824" t="s">
        <v>47880</v>
      </c>
    </row>
    <row r="6825" spans="1:4" x14ac:dyDescent="0.25">
      <c r="A6825" t="s">
        <v>5000</v>
      </c>
      <c r="B6825" t="s">
        <v>5001</v>
      </c>
      <c r="C6825"/>
      <c r="D6825" t="s">
        <v>47880</v>
      </c>
    </row>
    <row r="6826" spans="1:4" x14ac:dyDescent="0.25">
      <c r="A6826" t="s">
        <v>42885</v>
      </c>
      <c r="B6826" t="s">
        <v>42886</v>
      </c>
      <c r="C6826"/>
      <c r="D6826" t="s">
        <v>47880</v>
      </c>
    </row>
    <row r="6827" spans="1:4" x14ac:dyDescent="0.25">
      <c r="A6827" t="s">
        <v>36654</v>
      </c>
      <c r="B6827" t="s">
        <v>36655</v>
      </c>
      <c r="C6827" t="s">
        <v>60981</v>
      </c>
      <c r="D6827" t="s">
        <v>47873</v>
      </c>
    </row>
    <row r="6828" spans="1:4" x14ac:dyDescent="0.25">
      <c r="A6828" t="s">
        <v>844</v>
      </c>
      <c r="B6828" t="s">
        <v>845</v>
      </c>
      <c r="C6828" t="s">
        <v>47899</v>
      </c>
      <c r="D6828" t="s">
        <v>47873</v>
      </c>
    </row>
    <row r="6829" spans="1:4" x14ac:dyDescent="0.25">
      <c r="A6829" t="s">
        <v>11176</v>
      </c>
      <c r="B6829" t="s">
        <v>11177</v>
      </c>
      <c r="C6829"/>
      <c r="D6829" t="s">
        <v>47880</v>
      </c>
    </row>
    <row r="6830" spans="1:4" x14ac:dyDescent="0.25">
      <c r="A6830" t="s">
        <v>24571</v>
      </c>
      <c r="B6830" t="s">
        <v>24572</v>
      </c>
      <c r="C6830"/>
      <c r="D6830" t="s">
        <v>47880</v>
      </c>
    </row>
    <row r="6831" spans="1:4" x14ac:dyDescent="0.25">
      <c r="A6831" t="s">
        <v>47196</v>
      </c>
      <c r="B6831" t="s">
        <v>47197</v>
      </c>
      <c r="C6831"/>
      <c r="D6831" t="s">
        <v>47880</v>
      </c>
    </row>
    <row r="6832" spans="1:4" x14ac:dyDescent="0.25">
      <c r="A6832" t="s">
        <v>5367</v>
      </c>
      <c r="B6832" t="s">
        <v>5368</v>
      </c>
      <c r="C6832"/>
      <c r="D6832" t="s">
        <v>47880</v>
      </c>
    </row>
    <row r="6833" spans="1:4" x14ac:dyDescent="0.25">
      <c r="A6833" t="s">
        <v>10552</v>
      </c>
      <c r="B6833" t="s">
        <v>5368</v>
      </c>
      <c r="C6833"/>
      <c r="D6833" t="s">
        <v>47880</v>
      </c>
    </row>
    <row r="6834" spans="1:4" x14ac:dyDescent="0.25">
      <c r="A6834" t="s">
        <v>7778</v>
      </c>
      <c r="B6834" t="s">
        <v>7779</v>
      </c>
      <c r="C6834" t="s">
        <v>50393</v>
      </c>
      <c r="D6834" t="s">
        <v>47873</v>
      </c>
    </row>
    <row r="6835" spans="1:4" x14ac:dyDescent="0.25">
      <c r="A6835" t="s">
        <v>22772</v>
      </c>
      <c r="B6835" t="s">
        <v>22773</v>
      </c>
      <c r="C6835"/>
      <c r="D6835" t="s">
        <v>47880</v>
      </c>
    </row>
    <row r="6836" spans="1:4" x14ac:dyDescent="0.25">
      <c r="A6836" t="s">
        <v>31124</v>
      </c>
      <c r="B6836" t="s">
        <v>31125</v>
      </c>
      <c r="C6836"/>
      <c r="D6836" t="s">
        <v>47880</v>
      </c>
    </row>
    <row r="6837" spans="1:4" x14ac:dyDescent="0.25">
      <c r="A6837" t="s">
        <v>1010</v>
      </c>
      <c r="B6837" t="s">
        <v>1011</v>
      </c>
      <c r="C6837"/>
      <c r="D6837" t="s">
        <v>47880</v>
      </c>
    </row>
    <row r="6838" spans="1:4" x14ac:dyDescent="0.25">
      <c r="A6838" t="s">
        <v>1116</v>
      </c>
      <c r="B6838" t="s">
        <v>1011</v>
      </c>
      <c r="C6838"/>
      <c r="D6838" t="s">
        <v>47880</v>
      </c>
    </row>
    <row r="6839" spans="1:4" x14ac:dyDescent="0.25">
      <c r="A6839" t="s">
        <v>6892</v>
      </c>
      <c r="B6839" t="s">
        <v>1011</v>
      </c>
      <c r="C6839"/>
      <c r="D6839" t="s">
        <v>47880</v>
      </c>
    </row>
    <row r="6840" spans="1:4" x14ac:dyDescent="0.25">
      <c r="A6840" t="s">
        <v>16129</v>
      </c>
      <c r="B6840" t="s">
        <v>16130</v>
      </c>
      <c r="C6840"/>
      <c r="D6840" t="s">
        <v>47880</v>
      </c>
    </row>
    <row r="6841" spans="1:4" x14ac:dyDescent="0.25">
      <c r="A6841" t="s">
        <v>36595</v>
      </c>
      <c r="B6841" t="s">
        <v>36596</v>
      </c>
      <c r="C6841"/>
      <c r="D6841" t="s">
        <v>47880</v>
      </c>
    </row>
    <row r="6842" spans="1:4" x14ac:dyDescent="0.25">
      <c r="A6842" t="s">
        <v>34762</v>
      </c>
      <c r="B6842" t="s">
        <v>34763</v>
      </c>
      <c r="C6842"/>
      <c r="D6842" t="s">
        <v>47880</v>
      </c>
    </row>
    <row r="6843" spans="1:4" x14ac:dyDescent="0.25">
      <c r="A6843" t="s">
        <v>17102</v>
      </c>
      <c r="B6843" t="s">
        <v>17103</v>
      </c>
      <c r="C6843"/>
      <c r="D6843" t="s">
        <v>47880</v>
      </c>
    </row>
    <row r="6844" spans="1:4" x14ac:dyDescent="0.25">
      <c r="A6844" t="s">
        <v>29644</v>
      </c>
      <c r="B6844" t="s">
        <v>29645</v>
      </c>
      <c r="C6844"/>
      <c r="D6844" t="s">
        <v>47880</v>
      </c>
    </row>
    <row r="6845" spans="1:4" x14ac:dyDescent="0.25">
      <c r="A6845" t="s">
        <v>1531</v>
      </c>
      <c r="B6845" t="s">
        <v>1532</v>
      </c>
      <c r="C6845"/>
      <c r="D6845" t="s">
        <v>47880</v>
      </c>
    </row>
    <row r="6846" spans="1:4" x14ac:dyDescent="0.25">
      <c r="A6846" t="s">
        <v>40987</v>
      </c>
      <c r="B6846" t="s">
        <v>40988</v>
      </c>
      <c r="C6846"/>
      <c r="D6846" t="s">
        <v>47880</v>
      </c>
    </row>
    <row r="6847" spans="1:4" x14ac:dyDescent="0.25">
      <c r="A6847" t="s">
        <v>15668</v>
      </c>
      <c r="B6847" t="s">
        <v>15669</v>
      </c>
      <c r="C6847"/>
      <c r="D6847" t="s">
        <v>47880</v>
      </c>
    </row>
    <row r="6848" spans="1:4" x14ac:dyDescent="0.25">
      <c r="A6848" t="s">
        <v>28081</v>
      </c>
      <c r="B6848" t="s">
        <v>28082</v>
      </c>
      <c r="C6848"/>
      <c r="D6848" t="s">
        <v>47880</v>
      </c>
    </row>
    <row r="6849" spans="1:4" x14ac:dyDescent="0.25">
      <c r="A6849" t="s">
        <v>3420</v>
      </c>
      <c r="B6849" t="s">
        <v>3421</v>
      </c>
      <c r="C6849"/>
      <c r="D6849" t="s">
        <v>47880</v>
      </c>
    </row>
    <row r="6850" spans="1:4" x14ac:dyDescent="0.25">
      <c r="A6850" t="s">
        <v>5440</v>
      </c>
      <c r="B6850" t="s">
        <v>3421</v>
      </c>
      <c r="C6850"/>
      <c r="D6850" t="s">
        <v>47880</v>
      </c>
    </row>
    <row r="6851" spans="1:4" x14ac:dyDescent="0.25">
      <c r="A6851" t="s">
        <v>22314</v>
      </c>
      <c r="B6851" t="s">
        <v>3421</v>
      </c>
      <c r="C6851" t="s">
        <v>55684</v>
      </c>
      <c r="D6851" t="s">
        <v>47873</v>
      </c>
    </row>
    <row r="6852" spans="1:4" x14ac:dyDescent="0.25">
      <c r="A6852" t="s">
        <v>43663</v>
      </c>
      <c r="B6852" t="s">
        <v>3421</v>
      </c>
      <c r="C6852"/>
      <c r="D6852" t="s">
        <v>47880</v>
      </c>
    </row>
    <row r="6853" spans="1:4" x14ac:dyDescent="0.25">
      <c r="A6853" t="s">
        <v>32964</v>
      </c>
      <c r="B6853" t="s">
        <v>32965</v>
      </c>
      <c r="C6853"/>
      <c r="D6853" t="s">
        <v>47880</v>
      </c>
    </row>
    <row r="6854" spans="1:4" x14ac:dyDescent="0.25">
      <c r="A6854" t="s">
        <v>21155</v>
      </c>
      <c r="B6854" t="s">
        <v>21156</v>
      </c>
      <c r="C6854"/>
      <c r="D6854" t="s">
        <v>47880</v>
      </c>
    </row>
    <row r="6855" spans="1:4" x14ac:dyDescent="0.25">
      <c r="A6855" t="s">
        <v>45649</v>
      </c>
      <c r="B6855" t="s">
        <v>45650</v>
      </c>
      <c r="C6855"/>
      <c r="D6855" t="s">
        <v>47880</v>
      </c>
    </row>
    <row r="6856" spans="1:4" x14ac:dyDescent="0.25">
      <c r="A6856" t="s">
        <v>33189</v>
      </c>
      <c r="B6856" t="s">
        <v>33190</v>
      </c>
      <c r="C6856"/>
      <c r="D6856" t="s">
        <v>47880</v>
      </c>
    </row>
    <row r="6857" spans="1:4" x14ac:dyDescent="0.25">
      <c r="A6857" t="s">
        <v>30496</v>
      </c>
      <c r="B6857" t="s">
        <v>30497</v>
      </c>
      <c r="C6857"/>
      <c r="D6857" t="s">
        <v>47880</v>
      </c>
    </row>
    <row r="6858" spans="1:4" x14ac:dyDescent="0.25">
      <c r="A6858" t="s">
        <v>17099</v>
      </c>
      <c r="B6858" t="s">
        <v>17100</v>
      </c>
      <c r="C6858"/>
      <c r="D6858" t="s">
        <v>47880</v>
      </c>
    </row>
    <row r="6859" spans="1:4" x14ac:dyDescent="0.25">
      <c r="A6859" t="s">
        <v>8009</v>
      </c>
      <c r="B6859" t="s">
        <v>8010</v>
      </c>
      <c r="C6859"/>
      <c r="D6859" t="s">
        <v>47880</v>
      </c>
    </row>
    <row r="6860" spans="1:4" x14ac:dyDescent="0.25">
      <c r="A6860" t="s">
        <v>15445</v>
      </c>
      <c r="B6860" t="s">
        <v>15446</v>
      </c>
      <c r="C6860"/>
      <c r="D6860" t="s">
        <v>47880</v>
      </c>
    </row>
    <row r="6861" spans="1:4" x14ac:dyDescent="0.25">
      <c r="A6861" t="s">
        <v>26727</v>
      </c>
      <c r="B6861" t="s">
        <v>26728</v>
      </c>
      <c r="C6861"/>
      <c r="D6861" t="s">
        <v>47880</v>
      </c>
    </row>
    <row r="6862" spans="1:4" x14ac:dyDescent="0.25">
      <c r="A6862" t="s">
        <v>17064</v>
      </c>
      <c r="B6862" t="s">
        <v>17065</v>
      </c>
      <c r="C6862"/>
      <c r="D6862" t="s">
        <v>47880</v>
      </c>
    </row>
    <row r="6863" spans="1:4" x14ac:dyDescent="0.25">
      <c r="A6863" t="s">
        <v>43381</v>
      </c>
      <c r="B6863" t="s">
        <v>43382</v>
      </c>
      <c r="C6863"/>
      <c r="D6863" t="s">
        <v>47880</v>
      </c>
    </row>
    <row r="6864" spans="1:4" x14ac:dyDescent="0.25">
      <c r="A6864" t="s">
        <v>13595</v>
      </c>
      <c r="B6864" t="s">
        <v>13596</v>
      </c>
      <c r="C6864"/>
      <c r="D6864" t="s">
        <v>47880</v>
      </c>
    </row>
    <row r="6865" spans="1:4" x14ac:dyDescent="0.25">
      <c r="A6865" t="s">
        <v>46941</v>
      </c>
      <c r="B6865" t="s">
        <v>46942</v>
      </c>
      <c r="C6865"/>
      <c r="D6865" t="s">
        <v>47880</v>
      </c>
    </row>
    <row r="6866" spans="1:4" x14ac:dyDescent="0.25">
      <c r="A6866" t="s">
        <v>46249</v>
      </c>
      <c r="B6866" t="s">
        <v>46250</v>
      </c>
      <c r="C6866"/>
      <c r="D6866" t="s">
        <v>47880</v>
      </c>
    </row>
    <row r="6867" spans="1:4" x14ac:dyDescent="0.25">
      <c r="A6867" t="s">
        <v>18821</v>
      </c>
      <c r="B6867" t="s">
        <v>18822</v>
      </c>
      <c r="C6867"/>
      <c r="D6867" t="s">
        <v>47880</v>
      </c>
    </row>
    <row r="6868" spans="1:4" x14ac:dyDescent="0.25">
      <c r="A6868" t="s">
        <v>27494</v>
      </c>
      <c r="B6868" t="s">
        <v>27495</v>
      </c>
      <c r="C6868"/>
      <c r="D6868" t="s">
        <v>47880</v>
      </c>
    </row>
    <row r="6869" spans="1:4" x14ac:dyDescent="0.25">
      <c r="A6869" t="s">
        <v>18431</v>
      </c>
      <c r="B6869" t="s">
        <v>18432</v>
      </c>
      <c r="C6869"/>
      <c r="D6869" t="s">
        <v>47880</v>
      </c>
    </row>
    <row r="6870" spans="1:4" x14ac:dyDescent="0.25">
      <c r="A6870" t="s">
        <v>27845</v>
      </c>
      <c r="B6870" t="s">
        <v>27846</v>
      </c>
      <c r="C6870"/>
      <c r="D6870" t="s">
        <v>47880</v>
      </c>
    </row>
    <row r="6871" spans="1:4" x14ac:dyDescent="0.25">
      <c r="A6871" t="s">
        <v>4884</v>
      </c>
      <c r="B6871" t="s">
        <v>4885</v>
      </c>
      <c r="C6871" t="s">
        <v>49355</v>
      </c>
      <c r="D6871" t="s">
        <v>47873</v>
      </c>
    </row>
    <row r="6872" spans="1:4" x14ac:dyDescent="0.25">
      <c r="A6872" t="s">
        <v>27634</v>
      </c>
      <c r="B6872" t="s">
        <v>27635</v>
      </c>
      <c r="C6872" t="s">
        <v>57615</v>
      </c>
      <c r="D6872" t="s">
        <v>47873</v>
      </c>
    </row>
    <row r="6873" spans="1:4" x14ac:dyDescent="0.25">
      <c r="A6873" t="s">
        <v>25103</v>
      </c>
      <c r="B6873" t="s">
        <v>25104</v>
      </c>
      <c r="C6873"/>
      <c r="D6873" t="s">
        <v>47880</v>
      </c>
    </row>
    <row r="6874" spans="1:4" x14ac:dyDescent="0.25">
      <c r="A6874" t="s">
        <v>25105</v>
      </c>
      <c r="B6874" t="s">
        <v>25106</v>
      </c>
      <c r="C6874"/>
      <c r="D6874" t="s">
        <v>47880</v>
      </c>
    </row>
    <row r="6875" spans="1:4" x14ac:dyDescent="0.25">
      <c r="A6875" t="s">
        <v>25101</v>
      </c>
      <c r="B6875" t="s">
        <v>25102</v>
      </c>
      <c r="C6875"/>
      <c r="D6875" t="s">
        <v>47880</v>
      </c>
    </row>
    <row r="6876" spans="1:4" x14ac:dyDescent="0.25">
      <c r="A6876" t="s">
        <v>30941</v>
      </c>
      <c r="B6876" t="s">
        <v>30942</v>
      </c>
      <c r="C6876" t="s">
        <v>58802</v>
      </c>
      <c r="D6876" t="s">
        <v>47873</v>
      </c>
    </row>
    <row r="6877" spans="1:4" x14ac:dyDescent="0.25">
      <c r="A6877" t="s">
        <v>25820</v>
      </c>
      <c r="B6877" t="s">
        <v>25821</v>
      </c>
      <c r="C6877" t="s">
        <v>56974</v>
      </c>
      <c r="D6877" t="s">
        <v>47873</v>
      </c>
    </row>
    <row r="6878" spans="1:4" x14ac:dyDescent="0.25">
      <c r="A6878" t="s">
        <v>12265</v>
      </c>
      <c r="B6878" t="s">
        <v>12266</v>
      </c>
      <c r="C6878" t="s">
        <v>52000</v>
      </c>
      <c r="D6878" t="s">
        <v>47873</v>
      </c>
    </row>
    <row r="6879" spans="1:4" x14ac:dyDescent="0.25">
      <c r="A6879" t="s">
        <v>29919</v>
      </c>
      <c r="B6879" t="s">
        <v>29920</v>
      </c>
      <c r="C6879" t="s">
        <v>58431</v>
      </c>
      <c r="D6879" t="s">
        <v>47873</v>
      </c>
    </row>
    <row r="6880" spans="1:4" x14ac:dyDescent="0.25">
      <c r="A6880" t="s">
        <v>9957</v>
      </c>
      <c r="B6880" t="s">
        <v>9958</v>
      </c>
      <c r="C6880" t="s">
        <v>51160</v>
      </c>
      <c r="D6880" t="s">
        <v>47873</v>
      </c>
    </row>
    <row r="6881" spans="1:4" x14ac:dyDescent="0.25">
      <c r="A6881" t="s">
        <v>20895</v>
      </c>
      <c r="B6881" t="s">
        <v>20896</v>
      </c>
      <c r="C6881" t="s">
        <v>55165</v>
      </c>
      <c r="D6881" t="s">
        <v>47873</v>
      </c>
    </row>
    <row r="6882" spans="1:4" x14ac:dyDescent="0.25">
      <c r="A6882" t="s">
        <v>42494</v>
      </c>
      <c r="B6882" t="s">
        <v>42495</v>
      </c>
      <c r="C6882" t="s">
        <v>63485</v>
      </c>
      <c r="D6882" t="s">
        <v>47873</v>
      </c>
    </row>
    <row r="6883" spans="1:4" x14ac:dyDescent="0.25">
      <c r="A6883" t="s">
        <v>14637</v>
      </c>
      <c r="B6883" t="s">
        <v>14638</v>
      </c>
      <c r="C6883" t="s">
        <v>52920</v>
      </c>
      <c r="D6883" t="s">
        <v>47873</v>
      </c>
    </row>
    <row r="6884" spans="1:4" x14ac:dyDescent="0.25">
      <c r="A6884" t="s">
        <v>21898</v>
      </c>
      <c r="B6884" t="s">
        <v>21899</v>
      </c>
      <c r="C6884" t="s">
        <v>55524</v>
      </c>
      <c r="D6884" t="s">
        <v>47873</v>
      </c>
    </row>
    <row r="6885" spans="1:4" x14ac:dyDescent="0.25">
      <c r="A6885" t="s">
        <v>45280</v>
      </c>
      <c r="B6885" t="s">
        <v>45281</v>
      </c>
      <c r="C6885" t="s">
        <v>64453</v>
      </c>
      <c r="D6885" t="s">
        <v>47873</v>
      </c>
    </row>
    <row r="6886" spans="1:4" x14ac:dyDescent="0.25">
      <c r="A6886" t="s">
        <v>17756</v>
      </c>
      <c r="B6886" t="s">
        <v>17757</v>
      </c>
      <c r="C6886" t="s">
        <v>54059</v>
      </c>
      <c r="D6886" t="s">
        <v>47873</v>
      </c>
    </row>
    <row r="6887" spans="1:4" x14ac:dyDescent="0.25">
      <c r="A6887" t="s">
        <v>10847</v>
      </c>
      <c r="B6887" t="s">
        <v>10848</v>
      </c>
      <c r="C6887" t="s">
        <v>51476</v>
      </c>
      <c r="D6887" t="s">
        <v>47873</v>
      </c>
    </row>
    <row r="6888" spans="1:4" x14ac:dyDescent="0.25">
      <c r="A6888" t="s">
        <v>47730</v>
      </c>
      <c r="B6888" t="s">
        <v>47731</v>
      </c>
      <c r="C6888"/>
      <c r="D6888" t="s">
        <v>47880</v>
      </c>
    </row>
    <row r="6889" spans="1:4" x14ac:dyDescent="0.25">
      <c r="A6889" t="s">
        <v>7302</v>
      </c>
      <c r="B6889" t="s">
        <v>7303</v>
      </c>
      <c r="C6889" t="s">
        <v>50212</v>
      </c>
      <c r="D6889" t="s">
        <v>47873</v>
      </c>
    </row>
    <row r="6890" spans="1:4" x14ac:dyDescent="0.25">
      <c r="A6890" t="s">
        <v>42776</v>
      </c>
      <c r="B6890" t="s">
        <v>42777</v>
      </c>
      <c r="C6890" t="s">
        <v>63584</v>
      </c>
      <c r="D6890" t="s">
        <v>47873</v>
      </c>
    </row>
    <row r="6891" spans="1:4" x14ac:dyDescent="0.25">
      <c r="A6891" t="s">
        <v>8649</v>
      </c>
      <c r="B6891" t="s">
        <v>8650</v>
      </c>
      <c r="C6891" t="s">
        <v>50696</v>
      </c>
      <c r="D6891" t="s">
        <v>47873</v>
      </c>
    </row>
    <row r="6892" spans="1:4" x14ac:dyDescent="0.25">
      <c r="A6892" t="s">
        <v>3813</v>
      </c>
      <c r="B6892" t="s">
        <v>3814</v>
      </c>
      <c r="C6892" t="s">
        <v>48944</v>
      </c>
      <c r="D6892" t="s">
        <v>47873</v>
      </c>
    </row>
    <row r="6893" spans="1:4" x14ac:dyDescent="0.25">
      <c r="A6893" t="s">
        <v>1176</v>
      </c>
      <c r="B6893" t="s">
        <v>1177</v>
      </c>
      <c r="C6893" t="s">
        <v>48012</v>
      </c>
      <c r="D6893" t="s">
        <v>47873</v>
      </c>
    </row>
    <row r="6894" spans="1:4" x14ac:dyDescent="0.25">
      <c r="A6894" t="s">
        <v>35960</v>
      </c>
      <c r="B6894" t="s">
        <v>35961</v>
      </c>
      <c r="C6894"/>
      <c r="D6894" t="s">
        <v>47880</v>
      </c>
    </row>
    <row r="6895" spans="1:4" x14ac:dyDescent="0.25">
      <c r="A6895" t="s">
        <v>17937</v>
      </c>
      <c r="B6895" t="s">
        <v>17938</v>
      </c>
      <c r="C6895" t="s">
        <v>54118</v>
      </c>
      <c r="D6895" t="s">
        <v>47873</v>
      </c>
    </row>
    <row r="6896" spans="1:4" x14ac:dyDescent="0.25">
      <c r="A6896" t="s">
        <v>28860</v>
      </c>
      <c r="B6896" t="s">
        <v>28861</v>
      </c>
      <c r="C6896" t="s">
        <v>58055</v>
      </c>
      <c r="D6896" t="s">
        <v>47873</v>
      </c>
    </row>
    <row r="6897" spans="1:4" x14ac:dyDescent="0.25">
      <c r="A6897" t="s">
        <v>7426</v>
      </c>
      <c r="B6897" t="s">
        <v>7427</v>
      </c>
      <c r="C6897" t="s">
        <v>50260</v>
      </c>
      <c r="D6897" t="s">
        <v>47873</v>
      </c>
    </row>
    <row r="6898" spans="1:4" x14ac:dyDescent="0.25">
      <c r="A6898" t="s">
        <v>16526</v>
      </c>
      <c r="B6898" t="s">
        <v>16527</v>
      </c>
      <c r="C6898" t="s">
        <v>53609</v>
      </c>
      <c r="D6898" t="s">
        <v>47873</v>
      </c>
    </row>
    <row r="6899" spans="1:4" x14ac:dyDescent="0.25">
      <c r="A6899" t="s">
        <v>16137</v>
      </c>
      <c r="B6899" t="s">
        <v>16138</v>
      </c>
      <c r="C6899" t="s">
        <v>53461</v>
      </c>
      <c r="D6899" t="s">
        <v>47873</v>
      </c>
    </row>
    <row r="6900" spans="1:4" x14ac:dyDescent="0.25">
      <c r="A6900" t="s">
        <v>10855</v>
      </c>
      <c r="B6900" t="s">
        <v>10856</v>
      </c>
      <c r="C6900" t="s">
        <v>51480</v>
      </c>
      <c r="D6900" t="s">
        <v>47873</v>
      </c>
    </row>
    <row r="6901" spans="1:4" x14ac:dyDescent="0.25">
      <c r="A6901" t="s">
        <v>9446</v>
      </c>
      <c r="B6901" t="s">
        <v>9447</v>
      </c>
      <c r="C6901" t="s">
        <v>50977</v>
      </c>
      <c r="D6901" t="s">
        <v>47873</v>
      </c>
    </row>
    <row r="6902" spans="1:4" x14ac:dyDescent="0.25">
      <c r="A6902" t="s">
        <v>12858</v>
      </c>
      <c r="B6902" t="s">
        <v>12859</v>
      </c>
      <c r="C6902" t="s">
        <v>52230</v>
      </c>
      <c r="D6902" t="s">
        <v>47873</v>
      </c>
    </row>
    <row r="6903" spans="1:4" x14ac:dyDescent="0.25">
      <c r="A6903" t="s">
        <v>6132</v>
      </c>
      <c r="B6903" t="s">
        <v>6133</v>
      </c>
      <c r="C6903"/>
      <c r="D6903" t="s">
        <v>47880</v>
      </c>
    </row>
    <row r="6904" spans="1:4" x14ac:dyDescent="0.25">
      <c r="A6904" t="s">
        <v>16832</v>
      </c>
      <c r="B6904" t="s">
        <v>16833</v>
      </c>
      <c r="C6904"/>
      <c r="D6904" t="s">
        <v>47873</v>
      </c>
    </row>
    <row r="6905" spans="1:4" x14ac:dyDescent="0.25">
      <c r="A6905" t="s">
        <v>5263</v>
      </c>
      <c r="B6905" t="s">
        <v>5264</v>
      </c>
      <c r="C6905" t="s">
        <v>49491</v>
      </c>
      <c r="D6905" t="s">
        <v>47873</v>
      </c>
    </row>
    <row r="6906" spans="1:4" x14ac:dyDescent="0.25">
      <c r="A6906" t="s">
        <v>16356</v>
      </c>
      <c r="B6906" t="s">
        <v>16357</v>
      </c>
      <c r="C6906" t="s">
        <v>53541</v>
      </c>
      <c r="D6906" t="s">
        <v>47873</v>
      </c>
    </row>
    <row r="6907" spans="1:4" x14ac:dyDescent="0.25">
      <c r="A6907" t="s">
        <v>42814</v>
      </c>
      <c r="B6907" t="s">
        <v>42815</v>
      </c>
      <c r="C6907"/>
      <c r="D6907" t="s">
        <v>47880</v>
      </c>
    </row>
    <row r="6908" spans="1:4" x14ac:dyDescent="0.25">
      <c r="A6908" t="s">
        <v>36032</v>
      </c>
      <c r="B6908" t="s">
        <v>36033</v>
      </c>
      <c r="C6908"/>
      <c r="D6908" t="s">
        <v>47880</v>
      </c>
    </row>
    <row r="6909" spans="1:4" x14ac:dyDescent="0.25">
      <c r="A6909" t="s">
        <v>16212</v>
      </c>
      <c r="B6909" t="s">
        <v>16213</v>
      </c>
      <c r="C6909"/>
      <c r="D6909" t="s">
        <v>47880</v>
      </c>
    </row>
    <row r="6910" spans="1:4" x14ac:dyDescent="0.25">
      <c r="A6910" t="s">
        <v>44047</v>
      </c>
      <c r="B6910" t="s">
        <v>44048</v>
      </c>
      <c r="C6910" t="s">
        <v>64013</v>
      </c>
      <c r="D6910" t="s">
        <v>47873</v>
      </c>
    </row>
    <row r="6911" spans="1:4" x14ac:dyDescent="0.25">
      <c r="A6911" t="s">
        <v>10677</v>
      </c>
      <c r="B6911" t="s">
        <v>10678</v>
      </c>
      <c r="C6911" t="s">
        <v>51416</v>
      </c>
      <c r="D6911" t="s">
        <v>47873</v>
      </c>
    </row>
    <row r="6912" spans="1:4" x14ac:dyDescent="0.25">
      <c r="A6912" t="s">
        <v>1418</v>
      </c>
      <c r="B6912" t="s">
        <v>1419</v>
      </c>
      <c r="C6912" t="s">
        <v>48100</v>
      </c>
      <c r="D6912" t="s">
        <v>47873</v>
      </c>
    </row>
    <row r="6913" spans="1:4" x14ac:dyDescent="0.25">
      <c r="A6913" t="s">
        <v>43629</v>
      </c>
      <c r="B6913" t="s">
        <v>43630</v>
      </c>
      <c r="C6913"/>
      <c r="D6913" t="s">
        <v>47880</v>
      </c>
    </row>
    <row r="6914" spans="1:4" x14ac:dyDescent="0.25">
      <c r="A6914" t="s">
        <v>33215</v>
      </c>
      <c r="B6914" t="s">
        <v>33216</v>
      </c>
      <c r="C6914"/>
      <c r="D6914" t="s">
        <v>47880</v>
      </c>
    </row>
    <row r="6915" spans="1:4" x14ac:dyDescent="0.25">
      <c r="A6915" t="s">
        <v>34330</v>
      </c>
      <c r="B6915" t="s">
        <v>34331</v>
      </c>
      <c r="C6915"/>
      <c r="D6915" t="s">
        <v>47880</v>
      </c>
    </row>
    <row r="6916" spans="1:4" x14ac:dyDescent="0.25">
      <c r="A6916" t="s">
        <v>35987</v>
      </c>
      <c r="B6916" t="s">
        <v>35988</v>
      </c>
      <c r="C6916"/>
      <c r="D6916" t="s">
        <v>47880</v>
      </c>
    </row>
    <row r="6917" spans="1:4" x14ac:dyDescent="0.25">
      <c r="A6917" t="s">
        <v>28310</v>
      </c>
      <c r="B6917" t="s">
        <v>28311</v>
      </c>
      <c r="C6917"/>
      <c r="D6917" t="s">
        <v>47880</v>
      </c>
    </row>
    <row r="6918" spans="1:4" x14ac:dyDescent="0.25">
      <c r="A6918" t="s">
        <v>10756</v>
      </c>
      <c r="B6918" t="s">
        <v>10757</v>
      </c>
      <c r="C6918"/>
      <c r="D6918" t="s">
        <v>47880</v>
      </c>
    </row>
    <row r="6919" spans="1:4" x14ac:dyDescent="0.25">
      <c r="A6919" t="s">
        <v>25695</v>
      </c>
      <c r="B6919" t="s">
        <v>25696</v>
      </c>
      <c r="C6919"/>
      <c r="D6919" t="s">
        <v>47880</v>
      </c>
    </row>
    <row r="6920" spans="1:4" x14ac:dyDescent="0.25">
      <c r="A6920" t="s">
        <v>15777</v>
      </c>
      <c r="B6920" t="s">
        <v>15778</v>
      </c>
      <c r="C6920"/>
      <c r="D6920" t="s">
        <v>47880</v>
      </c>
    </row>
    <row r="6921" spans="1:4" x14ac:dyDescent="0.25">
      <c r="A6921" t="s">
        <v>4320</v>
      </c>
      <c r="B6921" t="s">
        <v>4321</v>
      </c>
      <c r="C6921"/>
      <c r="D6921" t="s">
        <v>47873</v>
      </c>
    </row>
    <row r="6922" spans="1:4" x14ac:dyDescent="0.25">
      <c r="A6922" t="s">
        <v>3994</v>
      </c>
      <c r="B6922" t="s">
        <v>3995</v>
      </c>
      <c r="C6922" t="s">
        <v>49020</v>
      </c>
      <c r="D6922" t="s">
        <v>47873</v>
      </c>
    </row>
    <row r="6923" spans="1:4" x14ac:dyDescent="0.25">
      <c r="A6923" t="s">
        <v>7640</v>
      </c>
      <c r="B6923" t="s">
        <v>7641</v>
      </c>
      <c r="C6923" t="s">
        <v>50338</v>
      </c>
      <c r="D6923" t="s">
        <v>47873</v>
      </c>
    </row>
    <row r="6924" spans="1:4" x14ac:dyDescent="0.25">
      <c r="A6924" t="s">
        <v>14297</v>
      </c>
      <c r="B6924" t="s">
        <v>7641</v>
      </c>
      <c r="C6924" t="s">
        <v>52791</v>
      </c>
      <c r="D6924" t="s">
        <v>47873</v>
      </c>
    </row>
    <row r="6925" spans="1:4" x14ac:dyDescent="0.25">
      <c r="A6925" t="s">
        <v>39831</v>
      </c>
      <c r="B6925" t="s">
        <v>39832</v>
      </c>
      <c r="C6925" t="s">
        <v>62325</v>
      </c>
      <c r="D6925" t="s">
        <v>47873</v>
      </c>
    </row>
    <row r="6926" spans="1:4" x14ac:dyDescent="0.25">
      <c r="A6926" t="s">
        <v>16094</v>
      </c>
      <c r="B6926" t="s">
        <v>16095</v>
      </c>
      <c r="C6926"/>
      <c r="D6926" t="s">
        <v>47880</v>
      </c>
    </row>
    <row r="6927" spans="1:4" x14ac:dyDescent="0.25">
      <c r="A6927" t="s">
        <v>11492</v>
      </c>
      <c r="B6927" t="s">
        <v>11493</v>
      </c>
      <c r="C6927" t="s">
        <v>51704</v>
      </c>
      <c r="D6927" t="s">
        <v>47873</v>
      </c>
    </row>
    <row r="6928" spans="1:4" x14ac:dyDescent="0.25">
      <c r="A6928" t="s">
        <v>43034</v>
      </c>
      <c r="B6928" t="s">
        <v>43035</v>
      </c>
      <c r="C6928" t="s">
        <v>63676</v>
      </c>
      <c r="D6928" t="s">
        <v>47873</v>
      </c>
    </row>
    <row r="6929" spans="1:4" x14ac:dyDescent="0.25">
      <c r="A6929" t="s">
        <v>42133</v>
      </c>
      <c r="B6929" t="s">
        <v>42134</v>
      </c>
      <c r="C6929" t="s">
        <v>63356</v>
      </c>
      <c r="D6929" t="s">
        <v>47873</v>
      </c>
    </row>
    <row r="6930" spans="1:4" x14ac:dyDescent="0.25">
      <c r="A6930" t="s">
        <v>46494</v>
      </c>
      <c r="B6930" t="s">
        <v>46495</v>
      </c>
      <c r="C6930" t="s">
        <v>64882</v>
      </c>
      <c r="D6930" t="s">
        <v>47873</v>
      </c>
    </row>
    <row r="6931" spans="1:4" x14ac:dyDescent="0.25">
      <c r="A6931" t="s">
        <v>30074</v>
      </c>
      <c r="B6931" t="s">
        <v>30075</v>
      </c>
      <c r="C6931"/>
      <c r="D6931" t="s">
        <v>47880</v>
      </c>
    </row>
    <row r="6932" spans="1:4" x14ac:dyDescent="0.25">
      <c r="A6932" t="s">
        <v>34700</v>
      </c>
      <c r="B6932" t="s">
        <v>30075</v>
      </c>
      <c r="C6932"/>
      <c r="D6932" t="s">
        <v>47880</v>
      </c>
    </row>
    <row r="6933" spans="1:4" x14ac:dyDescent="0.25">
      <c r="A6933" t="s">
        <v>20554</v>
      </c>
      <c r="B6933" t="s">
        <v>20555</v>
      </c>
      <c r="C6933"/>
      <c r="D6933" t="s">
        <v>47880</v>
      </c>
    </row>
    <row r="6934" spans="1:4" x14ac:dyDescent="0.25">
      <c r="A6934" t="s">
        <v>43808</v>
      </c>
      <c r="B6934" t="s">
        <v>43809</v>
      </c>
      <c r="C6934" t="s">
        <v>63943</v>
      </c>
      <c r="D6934" t="s">
        <v>47873</v>
      </c>
    </row>
    <row r="6935" spans="1:4" x14ac:dyDescent="0.25">
      <c r="A6935" t="s">
        <v>5485</v>
      </c>
      <c r="B6935" t="s">
        <v>5486</v>
      </c>
      <c r="C6935" t="s">
        <v>49572</v>
      </c>
      <c r="D6935" t="s">
        <v>47873</v>
      </c>
    </row>
    <row r="6936" spans="1:4" x14ac:dyDescent="0.25">
      <c r="A6936" t="s">
        <v>44187</v>
      </c>
      <c r="B6936" t="s">
        <v>44188</v>
      </c>
      <c r="C6936" t="s">
        <v>64065</v>
      </c>
      <c r="D6936" t="s">
        <v>47873</v>
      </c>
    </row>
    <row r="6937" spans="1:4" x14ac:dyDescent="0.25">
      <c r="A6937" t="s">
        <v>4782</v>
      </c>
      <c r="B6937" t="s">
        <v>4783</v>
      </c>
      <c r="C6937" t="s">
        <v>49315</v>
      </c>
      <c r="D6937" t="s">
        <v>47873</v>
      </c>
    </row>
    <row r="6938" spans="1:4" x14ac:dyDescent="0.25">
      <c r="A6938" t="s">
        <v>23558</v>
      </c>
      <c r="B6938" t="s">
        <v>23559</v>
      </c>
      <c r="C6938" t="s">
        <v>56131</v>
      </c>
      <c r="D6938" t="s">
        <v>47873</v>
      </c>
    </row>
    <row r="6939" spans="1:4" x14ac:dyDescent="0.25">
      <c r="A6939" t="s">
        <v>46879</v>
      </c>
      <c r="B6939" t="s">
        <v>46880</v>
      </c>
      <c r="C6939" t="s">
        <v>65009</v>
      </c>
      <c r="D6939" t="s">
        <v>47873</v>
      </c>
    </row>
    <row r="6940" spans="1:4" x14ac:dyDescent="0.25">
      <c r="A6940" t="s">
        <v>33733</v>
      </c>
      <c r="B6940" t="s">
        <v>33734</v>
      </c>
      <c r="C6940" t="s">
        <v>59861</v>
      </c>
      <c r="D6940" t="s">
        <v>47873</v>
      </c>
    </row>
    <row r="6941" spans="1:4" x14ac:dyDescent="0.25">
      <c r="A6941" t="s">
        <v>2857</v>
      </c>
      <c r="B6941" t="s">
        <v>2858</v>
      </c>
      <c r="C6941" t="s">
        <v>48596</v>
      </c>
      <c r="D6941" t="s">
        <v>47873</v>
      </c>
    </row>
    <row r="6942" spans="1:4" x14ac:dyDescent="0.25">
      <c r="A6942" t="s">
        <v>39787</v>
      </c>
      <c r="B6942" t="s">
        <v>39788</v>
      </c>
      <c r="C6942" t="s">
        <v>62305</v>
      </c>
      <c r="D6942" t="s">
        <v>47873</v>
      </c>
    </row>
    <row r="6943" spans="1:4" x14ac:dyDescent="0.25">
      <c r="A6943" t="s">
        <v>30577</v>
      </c>
      <c r="B6943" t="s">
        <v>30578</v>
      </c>
      <c r="C6943" t="s">
        <v>58665</v>
      </c>
      <c r="D6943" t="s">
        <v>47873</v>
      </c>
    </row>
    <row r="6944" spans="1:4" x14ac:dyDescent="0.25">
      <c r="A6944" t="s">
        <v>47259</v>
      </c>
      <c r="B6944" t="s">
        <v>47260</v>
      </c>
      <c r="C6944" t="s">
        <v>65149</v>
      </c>
      <c r="D6944" t="s">
        <v>47873</v>
      </c>
    </row>
    <row r="6945" spans="1:4" x14ac:dyDescent="0.25">
      <c r="A6945" t="s">
        <v>21926</v>
      </c>
      <c r="B6945" t="s">
        <v>21927</v>
      </c>
      <c r="C6945" t="s">
        <v>55535</v>
      </c>
      <c r="D6945" t="s">
        <v>47873</v>
      </c>
    </row>
    <row r="6946" spans="1:4" x14ac:dyDescent="0.25">
      <c r="A6946" t="s">
        <v>27164</v>
      </c>
      <c r="B6946" t="s">
        <v>27165</v>
      </c>
      <c r="C6946"/>
      <c r="D6946" t="s">
        <v>47880</v>
      </c>
    </row>
    <row r="6947" spans="1:4" x14ac:dyDescent="0.25">
      <c r="A6947" t="s">
        <v>28910</v>
      </c>
      <c r="B6947" t="s">
        <v>28911</v>
      </c>
      <c r="C6947" t="s">
        <v>58075</v>
      </c>
      <c r="D6947" t="s">
        <v>47873</v>
      </c>
    </row>
    <row r="6948" spans="1:4" x14ac:dyDescent="0.25">
      <c r="A6948" t="s">
        <v>4581</v>
      </c>
      <c r="B6948" t="s">
        <v>4582</v>
      </c>
      <c r="C6948" t="s">
        <v>49243</v>
      </c>
      <c r="D6948" t="s">
        <v>47873</v>
      </c>
    </row>
    <row r="6949" spans="1:4" x14ac:dyDescent="0.25">
      <c r="A6949" t="s">
        <v>22304</v>
      </c>
      <c r="B6949" t="s">
        <v>22305</v>
      </c>
      <c r="C6949" t="s">
        <v>55679</v>
      </c>
      <c r="D6949" t="s">
        <v>47873</v>
      </c>
    </row>
    <row r="6950" spans="1:4" x14ac:dyDescent="0.25">
      <c r="A6950" t="s">
        <v>43868</v>
      </c>
      <c r="B6950" t="s">
        <v>43869</v>
      </c>
      <c r="C6950" t="s">
        <v>63959</v>
      </c>
      <c r="D6950" t="s">
        <v>47873</v>
      </c>
    </row>
    <row r="6951" spans="1:4" x14ac:dyDescent="0.25">
      <c r="A6951" t="s">
        <v>6362</v>
      </c>
      <c r="B6951" t="s">
        <v>6363</v>
      </c>
      <c r="C6951" t="s">
        <v>49880</v>
      </c>
      <c r="D6951" t="s">
        <v>47873</v>
      </c>
    </row>
    <row r="6952" spans="1:4" x14ac:dyDescent="0.25">
      <c r="A6952" t="s">
        <v>11835</v>
      </c>
      <c r="B6952" t="s">
        <v>11836</v>
      </c>
      <c r="C6952" t="s">
        <v>51839</v>
      </c>
      <c r="D6952" t="s">
        <v>47873</v>
      </c>
    </row>
    <row r="6953" spans="1:4" x14ac:dyDescent="0.25">
      <c r="A6953" t="s">
        <v>2046</v>
      </c>
      <c r="B6953" t="s">
        <v>2047</v>
      </c>
      <c r="C6953"/>
      <c r="D6953" t="s">
        <v>47880</v>
      </c>
    </row>
    <row r="6954" spans="1:4" x14ac:dyDescent="0.25">
      <c r="A6954" t="s">
        <v>16707</v>
      </c>
      <c r="B6954" t="s">
        <v>16708</v>
      </c>
      <c r="C6954" t="s">
        <v>53675</v>
      </c>
      <c r="D6954" t="s">
        <v>47873</v>
      </c>
    </row>
    <row r="6955" spans="1:4" x14ac:dyDescent="0.25">
      <c r="A6955" t="s">
        <v>36446</v>
      </c>
      <c r="B6955" t="s">
        <v>36447</v>
      </c>
      <c r="C6955"/>
      <c r="D6955" t="s">
        <v>47880</v>
      </c>
    </row>
    <row r="6956" spans="1:4" x14ac:dyDescent="0.25">
      <c r="A6956" t="s">
        <v>3609</v>
      </c>
      <c r="B6956" t="s">
        <v>3610</v>
      </c>
      <c r="C6956"/>
      <c r="D6956" t="s">
        <v>47880</v>
      </c>
    </row>
    <row r="6957" spans="1:4" x14ac:dyDescent="0.25">
      <c r="A6957" t="s">
        <v>2907</v>
      </c>
      <c r="B6957" t="s">
        <v>2908</v>
      </c>
      <c r="C6957"/>
      <c r="D6957" t="s">
        <v>47880</v>
      </c>
    </row>
    <row r="6958" spans="1:4" x14ac:dyDescent="0.25">
      <c r="A6958" t="s">
        <v>23498</v>
      </c>
      <c r="B6958" t="s">
        <v>2908</v>
      </c>
      <c r="C6958"/>
      <c r="D6958" t="s">
        <v>47880</v>
      </c>
    </row>
    <row r="6959" spans="1:4" x14ac:dyDescent="0.25">
      <c r="A6959" t="s">
        <v>37111</v>
      </c>
      <c r="B6959" t="s">
        <v>37112</v>
      </c>
      <c r="C6959" t="s">
        <v>61162</v>
      </c>
      <c r="D6959" t="s">
        <v>47873</v>
      </c>
    </row>
    <row r="6960" spans="1:4" x14ac:dyDescent="0.25">
      <c r="A6960" t="s">
        <v>8403</v>
      </c>
      <c r="B6960" t="s">
        <v>8404</v>
      </c>
      <c r="C6960"/>
      <c r="D6960" t="s">
        <v>47880</v>
      </c>
    </row>
    <row r="6961" spans="1:4" x14ac:dyDescent="0.25">
      <c r="A6961" t="s">
        <v>46347</v>
      </c>
      <c r="B6961" t="s">
        <v>46348</v>
      </c>
      <c r="C6961" t="s">
        <v>64827</v>
      </c>
      <c r="D6961" t="s">
        <v>47873</v>
      </c>
    </row>
    <row r="6962" spans="1:4" x14ac:dyDescent="0.25">
      <c r="A6962" t="s">
        <v>10146</v>
      </c>
      <c r="B6962" t="s">
        <v>10147</v>
      </c>
      <c r="C6962"/>
      <c r="D6962" t="s">
        <v>47880</v>
      </c>
    </row>
    <row r="6963" spans="1:4" x14ac:dyDescent="0.25">
      <c r="A6963" t="s">
        <v>45347</v>
      </c>
      <c r="B6963" t="s">
        <v>45348</v>
      </c>
      <c r="C6963"/>
      <c r="D6963" t="s">
        <v>47880</v>
      </c>
    </row>
    <row r="6964" spans="1:4" x14ac:dyDescent="0.25">
      <c r="A6964" t="s">
        <v>39988</v>
      </c>
      <c r="B6964" t="s">
        <v>39989</v>
      </c>
      <c r="C6964"/>
      <c r="D6964" t="s">
        <v>47880</v>
      </c>
    </row>
    <row r="6965" spans="1:4" x14ac:dyDescent="0.25">
      <c r="A6965" t="s">
        <v>18454</v>
      </c>
      <c r="B6965" t="s">
        <v>18455</v>
      </c>
      <c r="C6965"/>
      <c r="D6965" t="s">
        <v>47880</v>
      </c>
    </row>
    <row r="6966" spans="1:4" x14ac:dyDescent="0.25">
      <c r="A6966" t="s">
        <v>5255</v>
      </c>
      <c r="B6966" t="s">
        <v>5256</v>
      </c>
      <c r="C6966"/>
      <c r="D6966" t="s">
        <v>47880</v>
      </c>
    </row>
    <row r="6967" spans="1:4" x14ac:dyDescent="0.25">
      <c r="A6967" t="s">
        <v>8495</v>
      </c>
      <c r="B6967" t="s">
        <v>8496</v>
      </c>
      <c r="C6967" t="s">
        <v>50648</v>
      </c>
      <c r="D6967" t="s">
        <v>47873</v>
      </c>
    </row>
    <row r="6968" spans="1:4" x14ac:dyDescent="0.25">
      <c r="A6968" t="s">
        <v>16049</v>
      </c>
      <c r="B6968" t="s">
        <v>16050</v>
      </c>
      <c r="C6968"/>
      <c r="D6968" t="s">
        <v>47880</v>
      </c>
    </row>
    <row r="6969" spans="1:4" x14ac:dyDescent="0.25">
      <c r="A6969" t="s">
        <v>25309</v>
      </c>
      <c r="B6969" t="s">
        <v>25310</v>
      </c>
      <c r="C6969" t="s">
        <v>56783</v>
      </c>
      <c r="D6969" t="s">
        <v>47880</v>
      </c>
    </row>
    <row r="6970" spans="1:4" x14ac:dyDescent="0.25">
      <c r="A6970" t="s">
        <v>6711</v>
      </c>
      <c r="B6970" t="s">
        <v>6712</v>
      </c>
      <c r="C6970"/>
      <c r="D6970" t="s">
        <v>47880</v>
      </c>
    </row>
    <row r="6971" spans="1:4" x14ac:dyDescent="0.25">
      <c r="A6971" t="s">
        <v>11066</v>
      </c>
      <c r="B6971" t="s">
        <v>11067</v>
      </c>
      <c r="C6971"/>
      <c r="D6971" t="s">
        <v>47880</v>
      </c>
    </row>
    <row r="6972" spans="1:4" x14ac:dyDescent="0.25">
      <c r="A6972" t="s">
        <v>36007</v>
      </c>
      <c r="B6972" t="s">
        <v>36008</v>
      </c>
      <c r="C6972"/>
      <c r="D6972" t="s">
        <v>47880</v>
      </c>
    </row>
    <row r="6973" spans="1:4" x14ac:dyDescent="0.25">
      <c r="A6973" t="s">
        <v>17259</v>
      </c>
      <c r="B6973" t="s">
        <v>17260</v>
      </c>
      <c r="C6973"/>
      <c r="D6973" t="s">
        <v>47880</v>
      </c>
    </row>
    <row r="6974" spans="1:4" x14ac:dyDescent="0.25">
      <c r="A6974" t="s">
        <v>38374</v>
      </c>
      <c r="B6974" t="s">
        <v>38375</v>
      </c>
      <c r="C6974"/>
      <c r="D6974" t="s">
        <v>47880</v>
      </c>
    </row>
    <row r="6975" spans="1:4" x14ac:dyDescent="0.25">
      <c r="A6975" t="s">
        <v>14959</v>
      </c>
      <c r="B6975" t="s">
        <v>14960</v>
      </c>
      <c r="C6975"/>
      <c r="D6975" t="s">
        <v>47880</v>
      </c>
    </row>
    <row r="6976" spans="1:4" x14ac:dyDescent="0.25">
      <c r="A6976" t="s">
        <v>22568</v>
      </c>
      <c r="B6976" t="s">
        <v>22569</v>
      </c>
      <c r="C6976" t="s">
        <v>55776</v>
      </c>
      <c r="D6976" t="s">
        <v>47873</v>
      </c>
    </row>
    <row r="6977" spans="1:4" x14ac:dyDescent="0.25">
      <c r="A6977" t="s">
        <v>10457</v>
      </c>
      <c r="B6977" t="s">
        <v>10458</v>
      </c>
      <c r="C6977"/>
      <c r="D6977" t="s">
        <v>47880</v>
      </c>
    </row>
    <row r="6978" spans="1:4" x14ac:dyDescent="0.25">
      <c r="A6978" t="s">
        <v>43354</v>
      </c>
      <c r="B6978" t="s">
        <v>43355</v>
      </c>
      <c r="C6978"/>
      <c r="D6978" t="s">
        <v>47880</v>
      </c>
    </row>
    <row r="6979" spans="1:4" x14ac:dyDescent="0.25">
      <c r="A6979" t="s">
        <v>20277</v>
      </c>
      <c r="B6979" t="s">
        <v>20278</v>
      </c>
      <c r="C6979" t="s">
        <v>54950</v>
      </c>
      <c r="D6979" t="s">
        <v>47873</v>
      </c>
    </row>
    <row r="6980" spans="1:4" x14ac:dyDescent="0.25">
      <c r="A6980" t="s">
        <v>25961</v>
      </c>
      <c r="B6980" t="s">
        <v>25962</v>
      </c>
      <c r="C6980" t="s">
        <v>57030</v>
      </c>
      <c r="D6980" t="s">
        <v>47873</v>
      </c>
    </row>
    <row r="6981" spans="1:4" x14ac:dyDescent="0.25">
      <c r="A6981" t="s">
        <v>21265</v>
      </c>
      <c r="B6981" t="s">
        <v>21266</v>
      </c>
      <c r="C6981" t="s">
        <v>55296</v>
      </c>
      <c r="D6981" t="s">
        <v>47873</v>
      </c>
    </row>
    <row r="6982" spans="1:4" x14ac:dyDescent="0.25">
      <c r="A6982" t="s">
        <v>34067</v>
      </c>
      <c r="B6982" t="s">
        <v>34068</v>
      </c>
      <c r="C6982"/>
      <c r="D6982" t="s">
        <v>47880</v>
      </c>
    </row>
    <row r="6983" spans="1:4" x14ac:dyDescent="0.25">
      <c r="A6983" t="s">
        <v>34728</v>
      </c>
      <c r="B6983" t="s">
        <v>34068</v>
      </c>
      <c r="C6983"/>
      <c r="D6983" t="s">
        <v>47880</v>
      </c>
    </row>
    <row r="6984" spans="1:4" x14ac:dyDescent="0.25">
      <c r="A6984" t="s">
        <v>37018</v>
      </c>
      <c r="B6984" t="s">
        <v>37019</v>
      </c>
      <c r="C6984"/>
      <c r="D6984" t="s">
        <v>47880</v>
      </c>
    </row>
    <row r="6985" spans="1:4" x14ac:dyDescent="0.25">
      <c r="A6985" t="s">
        <v>14106</v>
      </c>
      <c r="B6985" t="s">
        <v>14107</v>
      </c>
      <c r="C6985"/>
      <c r="D6985" t="s">
        <v>47880</v>
      </c>
    </row>
    <row r="6986" spans="1:4" x14ac:dyDescent="0.25">
      <c r="A6986" t="s">
        <v>19112</v>
      </c>
      <c r="B6986" t="s">
        <v>19113</v>
      </c>
      <c r="C6986" t="s">
        <v>54546</v>
      </c>
      <c r="D6986" t="s">
        <v>47873</v>
      </c>
    </row>
    <row r="6987" spans="1:4" x14ac:dyDescent="0.25">
      <c r="A6987" t="s">
        <v>20921</v>
      </c>
      <c r="B6987" t="s">
        <v>20922</v>
      </c>
      <c r="C6987"/>
      <c r="D6987" t="s">
        <v>47880</v>
      </c>
    </row>
    <row r="6988" spans="1:4" x14ac:dyDescent="0.25">
      <c r="A6988" t="s">
        <v>7482</v>
      </c>
      <c r="B6988" t="s">
        <v>7483</v>
      </c>
      <c r="C6988"/>
      <c r="D6988" t="s">
        <v>47880</v>
      </c>
    </row>
    <row r="6989" spans="1:4" x14ac:dyDescent="0.25">
      <c r="A6989" t="s">
        <v>30031</v>
      </c>
      <c r="B6989" t="s">
        <v>30032</v>
      </c>
      <c r="C6989"/>
      <c r="D6989" t="s">
        <v>47880</v>
      </c>
    </row>
    <row r="6990" spans="1:4" x14ac:dyDescent="0.25">
      <c r="A6990" t="s">
        <v>33761</v>
      </c>
      <c r="B6990" t="s">
        <v>33762</v>
      </c>
      <c r="C6990" t="s">
        <v>59873</v>
      </c>
      <c r="D6990" t="s">
        <v>47873</v>
      </c>
    </row>
    <row r="6991" spans="1:4" x14ac:dyDescent="0.25">
      <c r="A6991" t="s">
        <v>11162</v>
      </c>
      <c r="B6991" t="s">
        <v>11163</v>
      </c>
      <c r="C6991" t="s">
        <v>51594</v>
      </c>
      <c r="D6991" t="s">
        <v>47873</v>
      </c>
    </row>
    <row r="6992" spans="1:4" x14ac:dyDescent="0.25">
      <c r="A6992" t="s">
        <v>25974</v>
      </c>
      <c r="B6992" t="s">
        <v>25975</v>
      </c>
      <c r="C6992" t="s">
        <v>57037</v>
      </c>
      <c r="D6992" t="s">
        <v>47873</v>
      </c>
    </row>
    <row r="6993" spans="1:4" x14ac:dyDescent="0.25">
      <c r="A6993" t="s">
        <v>992</v>
      </c>
      <c r="B6993" t="s">
        <v>993</v>
      </c>
      <c r="C6993" t="s">
        <v>47949</v>
      </c>
      <c r="D6993" t="s">
        <v>47873</v>
      </c>
    </row>
    <row r="6994" spans="1:4" x14ac:dyDescent="0.25">
      <c r="A6994" t="s">
        <v>11550</v>
      </c>
      <c r="B6994" t="s">
        <v>11551</v>
      </c>
      <c r="C6994" t="s">
        <v>51727</v>
      </c>
      <c r="D6994" t="s">
        <v>47873</v>
      </c>
    </row>
    <row r="6995" spans="1:4" x14ac:dyDescent="0.25">
      <c r="A6995" t="s">
        <v>38909</v>
      </c>
      <c r="B6995" t="s">
        <v>38910</v>
      </c>
      <c r="C6995" t="s">
        <v>61907</v>
      </c>
      <c r="D6995" t="s">
        <v>47873</v>
      </c>
    </row>
    <row r="6996" spans="1:4" x14ac:dyDescent="0.25">
      <c r="A6996" t="s">
        <v>38519</v>
      </c>
      <c r="B6996" t="s">
        <v>38520</v>
      </c>
      <c r="C6996" t="s">
        <v>61724</v>
      </c>
      <c r="D6996" t="s">
        <v>47873</v>
      </c>
    </row>
    <row r="6997" spans="1:4" x14ac:dyDescent="0.25">
      <c r="A6997" t="s">
        <v>39033</v>
      </c>
      <c r="B6997" t="s">
        <v>39034</v>
      </c>
      <c r="C6997"/>
      <c r="D6997" t="s">
        <v>47880</v>
      </c>
    </row>
    <row r="6998" spans="1:4" x14ac:dyDescent="0.25">
      <c r="A6998" t="s">
        <v>13295</v>
      </c>
      <c r="B6998" t="s">
        <v>13296</v>
      </c>
      <c r="C6998"/>
      <c r="D6998" t="s">
        <v>47880</v>
      </c>
    </row>
    <row r="6999" spans="1:4" x14ac:dyDescent="0.25">
      <c r="A6999" t="s">
        <v>11328</v>
      </c>
      <c r="B6999" t="s">
        <v>11329</v>
      </c>
      <c r="C6999"/>
      <c r="D6999" t="s">
        <v>47880</v>
      </c>
    </row>
    <row r="7000" spans="1:4" x14ac:dyDescent="0.25">
      <c r="A7000" t="s">
        <v>45480</v>
      </c>
      <c r="B7000" t="s">
        <v>45481</v>
      </c>
      <c r="C7000" t="s">
        <v>64524</v>
      </c>
      <c r="D7000" t="s">
        <v>47873</v>
      </c>
    </row>
    <row r="7001" spans="1:4" x14ac:dyDescent="0.25">
      <c r="A7001" t="s">
        <v>1121</v>
      </c>
      <c r="B7001" t="s">
        <v>1122</v>
      </c>
      <c r="C7001" t="s">
        <v>47995</v>
      </c>
      <c r="D7001" t="s">
        <v>47873</v>
      </c>
    </row>
    <row r="7002" spans="1:4" x14ac:dyDescent="0.25">
      <c r="A7002" t="s">
        <v>29358</v>
      </c>
      <c r="B7002" t="s">
        <v>29359</v>
      </c>
      <c r="C7002"/>
      <c r="D7002" t="s">
        <v>47880</v>
      </c>
    </row>
    <row r="7003" spans="1:4" x14ac:dyDescent="0.25">
      <c r="A7003" t="s">
        <v>11863</v>
      </c>
      <c r="B7003" t="s">
        <v>11864</v>
      </c>
      <c r="C7003" t="s">
        <v>51851</v>
      </c>
      <c r="D7003" t="s">
        <v>47873</v>
      </c>
    </row>
    <row r="7004" spans="1:4" x14ac:dyDescent="0.25">
      <c r="A7004" t="s">
        <v>10342</v>
      </c>
      <c r="B7004" t="s">
        <v>10343</v>
      </c>
      <c r="C7004" t="s">
        <v>51303</v>
      </c>
      <c r="D7004" t="s">
        <v>47873</v>
      </c>
    </row>
    <row r="7005" spans="1:4" x14ac:dyDescent="0.25">
      <c r="A7005" t="s">
        <v>26143</v>
      </c>
      <c r="B7005" t="s">
        <v>26144</v>
      </c>
      <c r="C7005" t="s">
        <v>57086</v>
      </c>
      <c r="D7005" t="s">
        <v>47873</v>
      </c>
    </row>
    <row r="7006" spans="1:4" x14ac:dyDescent="0.25">
      <c r="A7006" t="s">
        <v>32904</v>
      </c>
      <c r="B7006" t="s">
        <v>32905</v>
      </c>
      <c r="C7006" t="s">
        <v>59539</v>
      </c>
      <c r="D7006" t="s">
        <v>47873</v>
      </c>
    </row>
    <row r="7007" spans="1:4" x14ac:dyDescent="0.25">
      <c r="A7007" t="s">
        <v>32257</v>
      </c>
      <c r="B7007" t="s">
        <v>32258</v>
      </c>
      <c r="C7007" t="s">
        <v>59285</v>
      </c>
      <c r="D7007" t="s">
        <v>47873</v>
      </c>
    </row>
    <row r="7008" spans="1:4" x14ac:dyDescent="0.25">
      <c r="A7008" t="s">
        <v>33071</v>
      </c>
      <c r="B7008" t="s">
        <v>33072</v>
      </c>
      <c r="C7008" t="s">
        <v>59594</v>
      </c>
      <c r="D7008" t="s">
        <v>47873</v>
      </c>
    </row>
    <row r="7009" spans="1:4" x14ac:dyDescent="0.25">
      <c r="A7009" t="s">
        <v>5842</v>
      </c>
      <c r="B7009" t="s">
        <v>5843</v>
      </c>
      <c r="C7009" t="s">
        <v>49686</v>
      </c>
      <c r="D7009" t="s">
        <v>47873</v>
      </c>
    </row>
    <row r="7010" spans="1:4" x14ac:dyDescent="0.25">
      <c r="A7010" t="s">
        <v>17971</v>
      </c>
      <c r="B7010" t="s">
        <v>17972</v>
      </c>
      <c r="C7010" t="s">
        <v>54131</v>
      </c>
      <c r="D7010" t="s">
        <v>47873</v>
      </c>
    </row>
    <row r="7011" spans="1:4" x14ac:dyDescent="0.25">
      <c r="A7011" t="s">
        <v>10968</v>
      </c>
      <c r="B7011" t="s">
        <v>10969</v>
      </c>
      <c r="C7011" t="s">
        <v>51519</v>
      </c>
      <c r="D7011" t="s">
        <v>47873</v>
      </c>
    </row>
    <row r="7012" spans="1:4" x14ac:dyDescent="0.25">
      <c r="A7012" t="s">
        <v>18851</v>
      </c>
      <c r="B7012" t="s">
        <v>18852</v>
      </c>
      <c r="C7012"/>
      <c r="D7012" t="s">
        <v>47880</v>
      </c>
    </row>
    <row r="7013" spans="1:4" x14ac:dyDescent="0.25">
      <c r="A7013" t="s">
        <v>26737</v>
      </c>
      <c r="B7013" t="s">
        <v>26738</v>
      </c>
      <c r="C7013"/>
      <c r="D7013" t="s">
        <v>47880</v>
      </c>
    </row>
    <row r="7014" spans="1:4" x14ac:dyDescent="0.25">
      <c r="A7014" t="s">
        <v>28070</v>
      </c>
      <c r="B7014" t="s">
        <v>26738</v>
      </c>
      <c r="C7014"/>
      <c r="D7014" t="s">
        <v>47880</v>
      </c>
    </row>
    <row r="7015" spans="1:4" x14ac:dyDescent="0.25">
      <c r="A7015" t="s">
        <v>6745</v>
      </c>
      <c r="B7015" t="s">
        <v>6746</v>
      </c>
      <c r="C7015" t="s">
        <v>50015</v>
      </c>
      <c r="D7015" t="s">
        <v>47873</v>
      </c>
    </row>
    <row r="7016" spans="1:4" x14ac:dyDescent="0.25">
      <c r="A7016" t="s">
        <v>41157</v>
      </c>
      <c r="B7016" t="s">
        <v>41158</v>
      </c>
      <c r="C7016" t="s">
        <v>62924</v>
      </c>
      <c r="D7016" t="s">
        <v>47873</v>
      </c>
    </row>
    <row r="7017" spans="1:4" x14ac:dyDescent="0.25">
      <c r="A7017" t="s">
        <v>26666</v>
      </c>
      <c r="B7017" t="s">
        <v>26667</v>
      </c>
      <c r="C7017" t="s">
        <v>57277</v>
      </c>
      <c r="D7017" t="s">
        <v>47873</v>
      </c>
    </row>
    <row r="7018" spans="1:4" x14ac:dyDescent="0.25">
      <c r="A7018" t="s">
        <v>1961</v>
      </c>
      <c r="B7018" t="s">
        <v>1962</v>
      </c>
      <c r="C7018" t="s">
        <v>48289</v>
      </c>
      <c r="D7018" t="s">
        <v>47873</v>
      </c>
    </row>
    <row r="7019" spans="1:4" x14ac:dyDescent="0.25">
      <c r="A7019" t="s">
        <v>1450</v>
      </c>
      <c r="B7019" t="s">
        <v>1451</v>
      </c>
      <c r="C7019" t="s">
        <v>48112</v>
      </c>
      <c r="D7019" t="s">
        <v>47873</v>
      </c>
    </row>
    <row r="7020" spans="1:4" x14ac:dyDescent="0.25">
      <c r="A7020" t="s">
        <v>28864</v>
      </c>
      <c r="B7020" t="s">
        <v>28865</v>
      </c>
      <c r="C7020" t="s">
        <v>58056</v>
      </c>
      <c r="D7020" t="s">
        <v>47873</v>
      </c>
    </row>
    <row r="7021" spans="1:4" x14ac:dyDescent="0.25">
      <c r="A7021" t="s">
        <v>34205</v>
      </c>
      <c r="B7021" t="s">
        <v>34206</v>
      </c>
      <c r="C7021"/>
      <c r="D7021" t="s">
        <v>47880</v>
      </c>
    </row>
    <row r="7022" spans="1:4" x14ac:dyDescent="0.25">
      <c r="A7022" t="s">
        <v>33351</v>
      </c>
      <c r="B7022" t="s">
        <v>33352</v>
      </c>
      <c r="C7022" t="s">
        <v>59712</v>
      </c>
      <c r="D7022" t="s">
        <v>47873</v>
      </c>
    </row>
    <row r="7023" spans="1:4" x14ac:dyDescent="0.25">
      <c r="A7023" t="s">
        <v>21047</v>
      </c>
      <c r="B7023" t="s">
        <v>21048</v>
      </c>
      <c r="C7023"/>
      <c r="D7023" t="s">
        <v>47880</v>
      </c>
    </row>
    <row r="7024" spans="1:4" x14ac:dyDescent="0.25">
      <c r="A7024" t="s">
        <v>32329</v>
      </c>
      <c r="B7024" t="s">
        <v>32330</v>
      </c>
      <c r="C7024"/>
      <c r="D7024" t="s">
        <v>47880</v>
      </c>
    </row>
    <row r="7025" spans="1:4" x14ac:dyDescent="0.25">
      <c r="A7025" t="s">
        <v>14429</v>
      </c>
      <c r="B7025" t="s">
        <v>14430</v>
      </c>
      <c r="C7025"/>
      <c r="D7025" t="s">
        <v>47880</v>
      </c>
    </row>
    <row r="7026" spans="1:4" x14ac:dyDescent="0.25">
      <c r="A7026" t="s">
        <v>11320</v>
      </c>
      <c r="B7026" t="s">
        <v>11321</v>
      </c>
      <c r="C7026" t="s">
        <v>51649</v>
      </c>
      <c r="D7026" t="s">
        <v>47873</v>
      </c>
    </row>
    <row r="7027" spans="1:4" x14ac:dyDescent="0.25">
      <c r="A7027" t="s">
        <v>46074</v>
      </c>
      <c r="B7027" t="s">
        <v>46075</v>
      </c>
      <c r="C7027"/>
      <c r="D7027" t="s">
        <v>47880</v>
      </c>
    </row>
    <row r="7028" spans="1:4" x14ac:dyDescent="0.25">
      <c r="A7028" t="s">
        <v>44706</v>
      </c>
      <c r="B7028" t="s">
        <v>44707</v>
      </c>
      <c r="C7028" t="s">
        <v>64248</v>
      </c>
      <c r="D7028" t="s">
        <v>47873</v>
      </c>
    </row>
    <row r="7029" spans="1:4" x14ac:dyDescent="0.25">
      <c r="A7029" t="s">
        <v>2016</v>
      </c>
      <c r="B7029" t="s">
        <v>2017</v>
      </c>
      <c r="C7029"/>
      <c r="D7029" t="s">
        <v>47880</v>
      </c>
    </row>
    <row r="7030" spans="1:4" x14ac:dyDescent="0.25">
      <c r="A7030" t="s">
        <v>7280</v>
      </c>
      <c r="B7030" t="s">
        <v>7281</v>
      </c>
      <c r="C7030"/>
      <c r="D7030" t="s">
        <v>47880</v>
      </c>
    </row>
    <row r="7031" spans="1:4" x14ac:dyDescent="0.25">
      <c r="A7031" t="s">
        <v>12614</v>
      </c>
      <c r="B7031" t="s">
        <v>12615</v>
      </c>
      <c r="C7031"/>
      <c r="D7031" t="s">
        <v>47880</v>
      </c>
    </row>
    <row r="7032" spans="1:4" x14ac:dyDescent="0.25">
      <c r="A7032" t="s">
        <v>8625</v>
      </c>
      <c r="B7032" t="s">
        <v>8626</v>
      </c>
      <c r="C7032"/>
      <c r="D7032" t="s">
        <v>47880</v>
      </c>
    </row>
    <row r="7033" spans="1:4" x14ac:dyDescent="0.25">
      <c r="A7033" t="s">
        <v>43120</v>
      </c>
      <c r="B7033" t="s">
        <v>43121</v>
      </c>
      <c r="C7033" t="s">
        <v>63701</v>
      </c>
      <c r="D7033" t="s">
        <v>47873</v>
      </c>
    </row>
    <row r="7034" spans="1:4" x14ac:dyDescent="0.25">
      <c r="A7034" t="s">
        <v>45429</v>
      </c>
      <c r="B7034" t="s">
        <v>45430</v>
      </c>
      <c r="C7034"/>
      <c r="D7034" t="s">
        <v>47880</v>
      </c>
    </row>
    <row r="7035" spans="1:4" x14ac:dyDescent="0.25">
      <c r="A7035" t="s">
        <v>15811</v>
      </c>
      <c r="B7035" t="s">
        <v>15812</v>
      </c>
      <c r="C7035"/>
      <c r="D7035" t="s">
        <v>47880</v>
      </c>
    </row>
    <row r="7036" spans="1:4" x14ac:dyDescent="0.25">
      <c r="A7036" t="s">
        <v>24725</v>
      </c>
      <c r="B7036" t="s">
        <v>24726</v>
      </c>
      <c r="C7036" t="s">
        <v>56565</v>
      </c>
      <c r="D7036" t="s">
        <v>47873</v>
      </c>
    </row>
    <row r="7037" spans="1:4" x14ac:dyDescent="0.25">
      <c r="A7037" t="s">
        <v>41050</v>
      </c>
      <c r="B7037" t="s">
        <v>41051</v>
      </c>
      <c r="C7037" t="s">
        <v>62880</v>
      </c>
      <c r="D7037" t="s">
        <v>47873</v>
      </c>
    </row>
    <row r="7038" spans="1:4" x14ac:dyDescent="0.25">
      <c r="A7038" t="s">
        <v>33449</v>
      </c>
      <c r="B7038" t="s">
        <v>33450</v>
      </c>
      <c r="C7038" t="s">
        <v>59749</v>
      </c>
      <c r="D7038" t="s">
        <v>47873</v>
      </c>
    </row>
    <row r="7039" spans="1:4" x14ac:dyDescent="0.25">
      <c r="A7039" t="s">
        <v>46807</v>
      </c>
      <c r="B7039" t="s">
        <v>46808</v>
      </c>
      <c r="C7039"/>
      <c r="D7039" t="s">
        <v>47880</v>
      </c>
    </row>
    <row r="7040" spans="1:4" x14ac:dyDescent="0.25">
      <c r="A7040" t="s">
        <v>11634</v>
      </c>
      <c r="B7040" t="s">
        <v>11635</v>
      </c>
      <c r="C7040"/>
      <c r="D7040" t="s">
        <v>47880</v>
      </c>
    </row>
    <row r="7041" spans="1:4" x14ac:dyDescent="0.25">
      <c r="A7041" t="s">
        <v>8825</v>
      </c>
      <c r="B7041" t="s">
        <v>8826</v>
      </c>
      <c r="C7041"/>
      <c r="D7041" t="s">
        <v>47880</v>
      </c>
    </row>
    <row r="7042" spans="1:4" x14ac:dyDescent="0.25">
      <c r="A7042" t="s">
        <v>16340</v>
      </c>
      <c r="B7042" t="s">
        <v>16341</v>
      </c>
      <c r="C7042"/>
      <c r="D7042" t="s">
        <v>47880</v>
      </c>
    </row>
    <row r="7043" spans="1:4" x14ac:dyDescent="0.25">
      <c r="A7043" t="s">
        <v>16805</v>
      </c>
      <c r="B7043" t="s">
        <v>16806</v>
      </c>
      <c r="C7043"/>
      <c r="D7043" t="s">
        <v>47880</v>
      </c>
    </row>
    <row r="7044" spans="1:4" x14ac:dyDescent="0.25">
      <c r="A7044" t="s">
        <v>46855</v>
      </c>
      <c r="B7044" t="s">
        <v>46856</v>
      </c>
      <c r="C7044"/>
      <c r="D7044" t="s">
        <v>47880</v>
      </c>
    </row>
    <row r="7045" spans="1:4" x14ac:dyDescent="0.25">
      <c r="A7045" t="s">
        <v>1617</v>
      </c>
      <c r="B7045" t="s">
        <v>1618</v>
      </c>
      <c r="C7045"/>
      <c r="D7045" t="s">
        <v>47880</v>
      </c>
    </row>
    <row r="7046" spans="1:4" x14ac:dyDescent="0.25">
      <c r="A7046" t="s">
        <v>1725</v>
      </c>
      <c r="B7046" t="s">
        <v>1726</v>
      </c>
      <c r="C7046"/>
      <c r="D7046" t="s">
        <v>47880</v>
      </c>
    </row>
    <row r="7047" spans="1:4" x14ac:dyDescent="0.25">
      <c r="A7047" t="s">
        <v>9799</v>
      </c>
      <c r="B7047" t="s">
        <v>1726</v>
      </c>
      <c r="C7047" t="s">
        <v>51102</v>
      </c>
      <c r="D7047" t="s">
        <v>47873</v>
      </c>
    </row>
    <row r="7048" spans="1:4" x14ac:dyDescent="0.25">
      <c r="A7048" t="s">
        <v>33961</v>
      </c>
      <c r="B7048" t="s">
        <v>33962</v>
      </c>
      <c r="C7048" t="s">
        <v>59942</v>
      </c>
      <c r="D7048" t="s">
        <v>47873</v>
      </c>
    </row>
    <row r="7049" spans="1:4" x14ac:dyDescent="0.25">
      <c r="A7049" t="s">
        <v>44334</v>
      </c>
      <c r="B7049" t="s">
        <v>44335</v>
      </c>
      <c r="C7049"/>
      <c r="D7049" t="s">
        <v>47880</v>
      </c>
    </row>
    <row r="7050" spans="1:4" x14ac:dyDescent="0.25">
      <c r="A7050" t="s">
        <v>14382</v>
      </c>
      <c r="B7050" t="s">
        <v>14383</v>
      </c>
      <c r="C7050" t="s">
        <v>52828</v>
      </c>
      <c r="D7050" t="s">
        <v>47873</v>
      </c>
    </row>
    <row r="7051" spans="1:4" x14ac:dyDescent="0.25">
      <c r="A7051" t="s">
        <v>8631</v>
      </c>
      <c r="B7051" t="s">
        <v>8632</v>
      </c>
      <c r="C7051"/>
      <c r="D7051" t="s">
        <v>47880</v>
      </c>
    </row>
    <row r="7052" spans="1:4" x14ac:dyDescent="0.25">
      <c r="A7052" t="s">
        <v>29664</v>
      </c>
      <c r="B7052" t="s">
        <v>29665</v>
      </c>
      <c r="C7052"/>
      <c r="D7052" t="s">
        <v>47880</v>
      </c>
    </row>
    <row r="7053" spans="1:4" x14ac:dyDescent="0.25">
      <c r="A7053" t="s">
        <v>2078</v>
      </c>
      <c r="B7053" t="s">
        <v>2079</v>
      </c>
      <c r="C7053"/>
      <c r="D7053" t="s">
        <v>47873</v>
      </c>
    </row>
    <row r="7054" spans="1:4" x14ac:dyDescent="0.25">
      <c r="A7054" t="s">
        <v>17704</v>
      </c>
      <c r="B7054" t="s">
        <v>17705</v>
      </c>
      <c r="C7054" t="s">
        <v>54040</v>
      </c>
      <c r="D7054" t="s">
        <v>47873</v>
      </c>
    </row>
    <row r="7055" spans="1:4" x14ac:dyDescent="0.25">
      <c r="A7055" t="s">
        <v>1665</v>
      </c>
      <c r="B7055" t="s">
        <v>1666</v>
      </c>
      <c r="C7055"/>
      <c r="D7055" t="s">
        <v>47880</v>
      </c>
    </row>
    <row r="7056" spans="1:4" x14ac:dyDescent="0.25">
      <c r="A7056" t="s">
        <v>27208</v>
      </c>
      <c r="B7056" t="s">
        <v>27209</v>
      </c>
      <c r="C7056"/>
      <c r="D7056" t="s">
        <v>47880</v>
      </c>
    </row>
    <row r="7057" spans="1:4" x14ac:dyDescent="0.25">
      <c r="A7057" t="s">
        <v>34007</v>
      </c>
      <c r="B7057" t="s">
        <v>34008</v>
      </c>
      <c r="C7057"/>
      <c r="D7057" t="s">
        <v>47880</v>
      </c>
    </row>
    <row r="7058" spans="1:4" x14ac:dyDescent="0.25">
      <c r="A7058" t="s">
        <v>11735</v>
      </c>
      <c r="B7058" t="s">
        <v>11736</v>
      </c>
      <c r="C7058" t="s">
        <v>51799</v>
      </c>
      <c r="D7058" t="s">
        <v>47873</v>
      </c>
    </row>
    <row r="7059" spans="1:4" x14ac:dyDescent="0.25">
      <c r="A7059" t="s">
        <v>45214</v>
      </c>
      <c r="B7059" t="s">
        <v>45215</v>
      </c>
      <c r="C7059"/>
      <c r="D7059" t="s">
        <v>47880</v>
      </c>
    </row>
    <row r="7060" spans="1:4" x14ac:dyDescent="0.25">
      <c r="A7060" t="s">
        <v>34443</v>
      </c>
      <c r="B7060" t="s">
        <v>34444</v>
      </c>
      <c r="C7060" t="s">
        <v>60124</v>
      </c>
      <c r="D7060" t="s">
        <v>47873</v>
      </c>
    </row>
    <row r="7061" spans="1:4" x14ac:dyDescent="0.25">
      <c r="A7061" t="s">
        <v>13865</v>
      </c>
      <c r="B7061" t="s">
        <v>13866</v>
      </c>
      <c r="C7061"/>
      <c r="D7061" t="s">
        <v>47880</v>
      </c>
    </row>
    <row r="7062" spans="1:4" x14ac:dyDescent="0.25">
      <c r="A7062" t="s">
        <v>33844</v>
      </c>
      <c r="B7062" t="s">
        <v>33845</v>
      </c>
      <c r="C7062" t="s">
        <v>59900</v>
      </c>
      <c r="D7062" t="s">
        <v>47873</v>
      </c>
    </row>
    <row r="7063" spans="1:4" x14ac:dyDescent="0.25">
      <c r="A7063" t="s">
        <v>2849</v>
      </c>
      <c r="B7063" t="s">
        <v>2850</v>
      </c>
      <c r="C7063"/>
      <c r="D7063" t="s">
        <v>47880</v>
      </c>
    </row>
    <row r="7064" spans="1:4" x14ac:dyDescent="0.25">
      <c r="A7064" t="s">
        <v>5088</v>
      </c>
      <c r="B7064" t="s">
        <v>5089</v>
      </c>
      <c r="C7064" t="s">
        <v>49429</v>
      </c>
      <c r="D7064" t="s">
        <v>47873</v>
      </c>
    </row>
    <row r="7065" spans="1:4" x14ac:dyDescent="0.25">
      <c r="A7065" t="s">
        <v>26292</v>
      </c>
      <c r="B7065" t="s">
        <v>26293</v>
      </c>
      <c r="C7065" t="s">
        <v>57139</v>
      </c>
      <c r="D7065" t="s">
        <v>47873</v>
      </c>
    </row>
    <row r="7066" spans="1:4" x14ac:dyDescent="0.25">
      <c r="A7066" t="s">
        <v>25679</v>
      </c>
      <c r="B7066" t="s">
        <v>25680</v>
      </c>
      <c r="C7066"/>
      <c r="D7066" t="s">
        <v>47880</v>
      </c>
    </row>
    <row r="7067" spans="1:4" x14ac:dyDescent="0.25">
      <c r="A7067" t="s">
        <v>15928</v>
      </c>
      <c r="B7067" t="s">
        <v>15929</v>
      </c>
      <c r="C7067" t="s">
        <v>53387</v>
      </c>
      <c r="D7067" t="s">
        <v>47873</v>
      </c>
    </row>
    <row r="7068" spans="1:4" x14ac:dyDescent="0.25">
      <c r="A7068" t="s">
        <v>9963</v>
      </c>
      <c r="B7068" t="s">
        <v>9964</v>
      </c>
      <c r="C7068"/>
      <c r="D7068" t="s">
        <v>47880</v>
      </c>
    </row>
    <row r="7069" spans="1:4" x14ac:dyDescent="0.25">
      <c r="A7069" t="s">
        <v>41452</v>
      </c>
      <c r="B7069" t="s">
        <v>41453</v>
      </c>
      <c r="C7069" t="s">
        <v>63049</v>
      </c>
      <c r="D7069" t="s">
        <v>47873</v>
      </c>
    </row>
    <row r="7070" spans="1:4" x14ac:dyDescent="0.25">
      <c r="A7070" t="s">
        <v>44146</v>
      </c>
      <c r="B7070" t="s">
        <v>44147</v>
      </c>
      <c r="C7070" t="s">
        <v>64051</v>
      </c>
      <c r="D7070" t="s">
        <v>47873</v>
      </c>
    </row>
    <row r="7071" spans="1:4" x14ac:dyDescent="0.25">
      <c r="A7071" t="s">
        <v>968</v>
      </c>
      <c r="B7071" t="s">
        <v>969</v>
      </c>
      <c r="C7071" t="s">
        <v>47943</v>
      </c>
      <c r="D7071" t="s">
        <v>47873</v>
      </c>
    </row>
    <row r="7072" spans="1:4" x14ac:dyDescent="0.25">
      <c r="A7072" t="s">
        <v>18681</v>
      </c>
      <c r="B7072" t="s">
        <v>969</v>
      </c>
      <c r="C7072" t="s">
        <v>54398</v>
      </c>
      <c r="D7072" t="s">
        <v>47873</v>
      </c>
    </row>
    <row r="7073" spans="1:4" x14ac:dyDescent="0.25">
      <c r="A7073" t="s">
        <v>45403</v>
      </c>
      <c r="B7073" t="s">
        <v>45404</v>
      </c>
      <c r="C7073" t="s">
        <v>64493</v>
      </c>
      <c r="D7073" t="s">
        <v>47873</v>
      </c>
    </row>
    <row r="7074" spans="1:4" x14ac:dyDescent="0.25">
      <c r="A7074" t="s">
        <v>2521</v>
      </c>
      <c r="B7074" t="s">
        <v>2522</v>
      </c>
      <c r="C7074" t="s">
        <v>48476</v>
      </c>
      <c r="D7074" t="s">
        <v>47873</v>
      </c>
    </row>
    <row r="7075" spans="1:4" x14ac:dyDescent="0.25">
      <c r="A7075" t="s">
        <v>35952</v>
      </c>
      <c r="B7075" t="s">
        <v>35953</v>
      </c>
      <c r="C7075" t="s">
        <v>60698</v>
      </c>
      <c r="D7075" t="s">
        <v>47873</v>
      </c>
    </row>
    <row r="7076" spans="1:4" x14ac:dyDescent="0.25">
      <c r="A7076" t="s">
        <v>46237</v>
      </c>
      <c r="B7076" t="s">
        <v>46238</v>
      </c>
      <c r="C7076"/>
      <c r="D7076" t="s">
        <v>47880</v>
      </c>
    </row>
    <row r="7077" spans="1:4" x14ac:dyDescent="0.25">
      <c r="A7077" t="s">
        <v>5151</v>
      </c>
      <c r="B7077" t="s">
        <v>5152</v>
      </c>
      <c r="C7077"/>
      <c r="D7077" t="s">
        <v>47880</v>
      </c>
    </row>
    <row r="7078" spans="1:4" x14ac:dyDescent="0.25">
      <c r="A7078" t="s">
        <v>25814</v>
      </c>
      <c r="B7078" t="s">
        <v>25815</v>
      </c>
      <c r="C7078" t="s">
        <v>56971</v>
      </c>
      <c r="D7078" t="s">
        <v>47873</v>
      </c>
    </row>
    <row r="7079" spans="1:4" x14ac:dyDescent="0.25">
      <c r="A7079" t="s">
        <v>25089</v>
      </c>
      <c r="B7079" t="s">
        <v>25090</v>
      </c>
      <c r="C7079" t="s">
        <v>56707</v>
      </c>
      <c r="D7079" t="s">
        <v>47873</v>
      </c>
    </row>
    <row r="7080" spans="1:4" x14ac:dyDescent="0.25">
      <c r="A7080" t="s">
        <v>35944</v>
      </c>
      <c r="B7080" t="s">
        <v>35945</v>
      </c>
      <c r="C7080" t="s">
        <v>60695</v>
      </c>
      <c r="D7080" t="s">
        <v>47873</v>
      </c>
    </row>
    <row r="7081" spans="1:4" x14ac:dyDescent="0.25">
      <c r="A7081" t="s">
        <v>5374</v>
      </c>
      <c r="B7081" t="s">
        <v>5375</v>
      </c>
      <c r="C7081" t="s">
        <v>49532</v>
      </c>
      <c r="D7081" t="s">
        <v>47873</v>
      </c>
    </row>
    <row r="7082" spans="1:4" x14ac:dyDescent="0.25">
      <c r="A7082" t="s">
        <v>8413</v>
      </c>
      <c r="B7082" t="s">
        <v>8414</v>
      </c>
      <c r="C7082"/>
      <c r="D7082" t="s">
        <v>47880</v>
      </c>
    </row>
    <row r="7083" spans="1:4" x14ac:dyDescent="0.25">
      <c r="A7083" t="s">
        <v>27560</v>
      </c>
      <c r="B7083" t="s">
        <v>27561</v>
      </c>
      <c r="C7083"/>
      <c r="D7083" t="s">
        <v>47880</v>
      </c>
    </row>
    <row r="7084" spans="1:4" x14ac:dyDescent="0.25">
      <c r="A7084" t="s">
        <v>25419</v>
      </c>
      <c r="B7084" t="s">
        <v>25420</v>
      </c>
      <c r="C7084" t="s">
        <v>56824</v>
      </c>
      <c r="D7084" t="s">
        <v>47873</v>
      </c>
    </row>
    <row r="7085" spans="1:4" x14ac:dyDescent="0.25">
      <c r="A7085" t="s">
        <v>4198</v>
      </c>
      <c r="B7085" t="s">
        <v>4199</v>
      </c>
      <c r="C7085"/>
      <c r="D7085" t="s">
        <v>47880</v>
      </c>
    </row>
    <row r="7086" spans="1:4" x14ac:dyDescent="0.25">
      <c r="A7086" t="s">
        <v>40733</v>
      </c>
      <c r="B7086" t="s">
        <v>40734</v>
      </c>
      <c r="C7086" t="s">
        <v>62733</v>
      </c>
      <c r="D7086" t="s">
        <v>47873</v>
      </c>
    </row>
    <row r="7087" spans="1:4" x14ac:dyDescent="0.25">
      <c r="A7087" t="s">
        <v>30530</v>
      </c>
      <c r="B7087" t="s">
        <v>30531</v>
      </c>
      <c r="C7087"/>
      <c r="D7087" t="s">
        <v>47880</v>
      </c>
    </row>
    <row r="7088" spans="1:4" x14ac:dyDescent="0.25">
      <c r="A7088" t="s">
        <v>47406</v>
      </c>
      <c r="B7088" t="s">
        <v>47407</v>
      </c>
      <c r="C7088"/>
      <c r="D7088" t="s">
        <v>47880</v>
      </c>
    </row>
    <row r="7089" spans="1:4" x14ac:dyDescent="0.25">
      <c r="A7089" t="s">
        <v>9211</v>
      </c>
      <c r="B7089" t="s">
        <v>9212</v>
      </c>
      <c r="C7089"/>
      <c r="D7089" t="s">
        <v>47880</v>
      </c>
    </row>
    <row r="7090" spans="1:4" x14ac:dyDescent="0.25">
      <c r="A7090" t="s">
        <v>42139</v>
      </c>
      <c r="B7090" t="s">
        <v>42140</v>
      </c>
      <c r="C7090"/>
      <c r="D7090" t="s">
        <v>47880</v>
      </c>
    </row>
    <row r="7091" spans="1:4" x14ac:dyDescent="0.25">
      <c r="A7091" t="s">
        <v>2446</v>
      </c>
      <c r="B7091" t="s">
        <v>2447</v>
      </c>
      <c r="C7091"/>
      <c r="D7091" t="s">
        <v>47880</v>
      </c>
    </row>
    <row r="7092" spans="1:4" x14ac:dyDescent="0.25">
      <c r="A7092" t="s">
        <v>2753</v>
      </c>
      <c r="B7092" t="s">
        <v>2754</v>
      </c>
      <c r="C7092"/>
      <c r="D7092" t="s">
        <v>47880</v>
      </c>
    </row>
    <row r="7093" spans="1:4" x14ac:dyDescent="0.25">
      <c r="A7093" t="s">
        <v>46667</v>
      </c>
      <c r="B7093" t="s">
        <v>46668</v>
      </c>
      <c r="C7093"/>
      <c r="D7093" t="s">
        <v>47880</v>
      </c>
    </row>
    <row r="7094" spans="1:4" x14ac:dyDescent="0.25">
      <c r="A7094" t="s">
        <v>14361</v>
      </c>
      <c r="B7094" t="s">
        <v>14362</v>
      </c>
      <c r="C7094"/>
      <c r="D7094" t="s">
        <v>47880</v>
      </c>
    </row>
    <row r="7095" spans="1:4" x14ac:dyDescent="0.25">
      <c r="A7095" t="s">
        <v>20025</v>
      </c>
      <c r="B7095" t="s">
        <v>20026</v>
      </c>
      <c r="C7095"/>
      <c r="D7095" t="s">
        <v>47880</v>
      </c>
    </row>
    <row r="7096" spans="1:4" x14ac:dyDescent="0.25">
      <c r="A7096" t="s">
        <v>30828</v>
      </c>
      <c r="B7096" t="s">
        <v>30829</v>
      </c>
      <c r="C7096"/>
      <c r="D7096" t="s">
        <v>47880</v>
      </c>
    </row>
    <row r="7097" spans="1:4" x14ac:dyDescent="0.25">
      <c r="A7097" t="s">
        <v>7604</v>
      </c>
      <c r="B7097" t="s">
        <v>7605</v>
      </c>
      <c r="C7097" t="s">
        <v>50325</v>
      </c>
      <c r="D7097" t="s">
        <v>47873</v>
      </c>
    </row>
    <row r="7098" spans="1:4" x14ac:dyDescent="0.25">
      <c r="A7098" t="s">
        <v>32247</v>
      </c>
      <c r="B7098" t="s">
        <v>32248</v>
      </c>
      <c r="C7098" t="s">
        <v>59281</v>
      </c>
      <c r="D7098" t="s">
        <v>47873</v>
      </c>
    </row>
    <row r="7099" spans="1:4" x14ac:dyDescent="0.25">
      <c r="A7099" t="s">
        <v>28623</v>
      </c>
      <c r="B7099" t="s">
        <v>28624</v>
      </c>
      <c r="C7099" t="s">
        <v>57975</v>
      </c>
      <c r="D7099" t="s">
        <v>47873</v>
      </c>
    </row>
    <row r="7100" spans="1:4" x14ac:dyDescent="0.25">
      <c r="A7100" t="s">
        <v>15908</v>
      </c>
      <c r="B7100" t="s">
        <v>15909</v>
      </c>
      <c r="C7100"/>
      <c r="D7100" t="s">
        <v>47880</v>
      </c>
    </row>
    <row r="7101" spans="1:4" x14ac:dyDescent="0.25">
      <c r="A7101" t="s">
        <v>40751</v>
      </c>
      <c r="B7101" t="s">
        <v>40752</v>
      </c>
      <c r="C7101"/>
      <c r="D7101" t="s">
        <v>47880</v>
      </c>
    </row>
    <row r="7102" spans="1:4" x14ac:dyDescent="0.25">
      <c r="A7102" t="s">
        <v>15970</v>
      </c>
      <c r="B7102" t="s">
        <v>15971</v>
      </c>
      <c r="C7102" t="s">
        <v>53402</v>
      </c>
      <c r="D7102" t="s">
        <v>47873</v>
      </c>
    </row>
    <row r="7103" spans="1:4" x14ac:dyDescent="0.25">
      <c r="A7103" t="s">
        <v>13697</v>
      </c>
      <c r="B7103" t="s">
        <v>13698</v>
      </c>
      <c r="C7103"/>
      <c r="D7103" t="s">
        <v>47880</v>
      </c>
    </row>
    <row r="7104" spans="1:4" x14ac:dyDescent="0.25">
      <c r="A7104" t="s">
        <v>19141</v>
      </c>
      <c r="B7104" t="s">
        <v>19142</v>
      </c>
      <c r="C7104"/>
      <c r="D7104" t="s">
        <v>47880</v>
      </c>
    </row>
    <row r="7105" spans="1:4" x14ac:dyDescent="0.25">
      <c r="A7105" t="s">
        <v>42532</v>
      </c>
      <c r="B7105" t="s">
        <v>42533</v>
      </c>
      <c r="C7105"/>
      <c r="D7105" t="s">
        <v>47880</v>
      </c>
    </row>
    <row r="7106" spans="1:4" x14ac:dyDescent="0.25">
      <c r="A7106" t="s">
        <v>46639</v>
      </c>
      <c r="B7106" t="s">
        <v>46640</v>
      </c>
      <c r="C7106"/>
      <c r="D7106" t="s">
        <v>47880</v>
      </c>
    </row>
    <row r="7107" spans="1:4" x14ac:dyDescent="0.25">
      <c r="A7107" t="s">
        <v>41633</v>
      </c>
      <c r="B7107" t="s">
        <v>41634</v>
      </c>
      <c r="C7107"/>
      <c r="D7107" t="s">
        <v>47880</v>
      </c>
    </row>
    <row r="7108" spans="1:4" x14ac:dyDescent="0.25">
      <c r="A7108" t="s">
        <v>4788</v>
      </c>
      <c r="B7108" t="s">
        <v>4789</v>
      </c>
      <c r="C7108"/>
      <c r="D7108" t="s">
        <v>47880</v>
      </c>
    </row>
    <row r="7109" spans="1:4" x14ac:dyDescent="0.25">
      <c r="A7109" t="s">
        <v>28503</v>
      </c>
      <c r="B7109" t="s">
        <v>28504</v>
      </c>
      <c r="C7109"/>
      <c r="D7109" t="s">
        <v>47880</v>
      </c>
    </row>
    <row r="7110" spans="1:4" x14ac:dyDescent="0.25">
      <c r="A7110" t="s">
        <v>18112</v>
      </c>
      <c r="B7110" t="s">
        <v>18113</v>
      </c>
      <c r="C7110"/>
      <c r="D7110" t="s">
        <v>47880</v>
      </c>
    </row>
    <row r="7111" spans="1:4" x14ac:dyDescent="0.25">
      <c r="A7111" t="s">
        <v>16947</v>
      </c>
      <c r="B7111" t="s">
        <v>16948</v>
      </c>
      <c r="C7111"/>
      <c r="D7111" t="s">
        <v>47880</v>
      </c>
    </row>
    <row r="7112" spans="1:4" x14ac:dyDescent="0.25">
      <c r="A7112" t="s">
        <v>10534</v>
      </c>
      <c r="B7112" t="s">
        <v>10535</v>
      </c>
      <c r="C7112"/>
      <c r="D7112" t="s">
        <v>47880</v>
      </c>
    </row>
    <row r="7113" spans="1:4" x14ac:dyDescent="0.25">
      <c r="A7113" t="s">
        <v>1895</v>
      </c>
      <c r="B7113" t="s">
        <v>1896</v>
      </c>
      <c r="C7113"/>
      <c r="D7113" t="s">
        <v>47880</v>
      </c>
    </row>
    <row r="7114" spans="1:4" x14ac:dyDescent="0.25">
      <c r="A7114" t="s">
        <v>41619</v>
      </c>
      <c r="B7114" t="s">
        <v>41620</v>
      </c>
      <c r="C7114" t="s">
        <v>63125</v>
      </c>
      <c r="D7114" t="s">
        <v>47873</v>
      </c>
    </row>
    <row r="7115" spans="1:4" x14ac:dyDescent="0.25">
      <c r="A7115" t="s">
        <v>4162</v>
      </c>
      <c r="B7115" t="s">
        <v>4163</v>
      </c>
      <c r="C7115" t="s">
        <v>49089</v>
      </c>
      <c r="D7115" t="s">
        <v>47873</v>
      </c>
    </row>
    <row r="7116" spans="1:4" x14ac:dyDescent="0.25">
      <c r="A7116" t="s">
        <v>26426</v>
      </c>
      <c r="B7116" t="s">
        <v>26427</v>
      </c>
      <c r="C7116" t="s">
        <v>57194</v>
      </c>
      <c r="D7116" t="s">
        <v>47873</v>
      </c>
    </row>
    <row r="7117" spans="1:4" x14ac:dyDescent="0.25">
      <c r="A7117" t="s">
        <v>8240</v>
      </c>
      <c r="B7117" t="s">
        <v>8241</v>
      </c>
      <c r="C7117" t="s">
        <v>50569</v>
      </c>
      <c r="D7117" t="s">
        <v>47873</v>
      </c>
    </row>
    <row r="7118" spans="1:4" x14ac:dyDescent="0.25">
      <c r="A7118" t="s">
        <v>5622</v>
      </c>
      <c r="B7118" t="s">
        <v>5623</v>
      </c>
      <c r="C7118"/>
      <c r="D7118" t="s">
        <v>47880</v>
      </c>
    </row>
    <row r="7119" spans="1:4" x14ac:dyDescent="0.25">
      <c r="A7119" t="s">
        <v>8169</v>
      </c>
      <c r="B7119" t="s">
        <v>8170</v>
      </c>
      <c r="C7119"/>
      <c r="D7119" t="s">
        <v>47880</v>
      </c>
    </row>
    <row r="7120" spans="1:4" x14ac:dyDescent="0.25">
      <c r="A7120" t="s">
        <v>3687</v>
      </c>
      <c r="B7120" t="s">
        <v>3688</v>
      </c>
      <c r="C7120"/>
      <c r="D7120" t="s">
        <v>47880</v>
      </c>
    </row>
    <row r="7121" spans="1:4" x14ac:dyDescent="0.25">
      <c r="A7121" t="s">
        <v>17641</v>
      </c>
      <c r="B7121" t="s">
        <v>17642</v>
      </c>
      <c r="C7121"/>
      <c r="D7121" t="s">
        <v>47880</v>
      </c>
    </row>
    <row r="7122" spans="1:4" x14ac:dyDescent="0.25">
      <c r="A7122" t="s">
        <v>35287</v>
      </c>
      <c r="B7122" t="s">
        <v>35288</v>
      </c>
      <c r="C7122"/>
      <c r="D7122" t="s">
        <v>47880</v>
      </c>
    </row>
    <row r="7123" spans="1:4" x14ac:dyDescent="0.25">
      <c r="A7123" t="s">
        <v>26985</v>
      </c>
      <c r="B7123" t="s">
        <v>26986</v>
      </c>
      <c r="C7123"/>
      <c r="D7123" t="s">
        <v>47880</v>
      </c>
    </row>
    <row r="7124" spans="1:4" x14ac:dyDescent="0.25">
      <c r="A7124" t="s">
        <v>11786</v>
      </c>
      <c r="B7124" t="s">
        <v>11787</v>
      </c>
      <c r="C7124" t="s">
        <v>51820</v>
      </c>
      <c r="D7124" t="s">
        <v>47873</v>
      </c>
    </row>
    <row r="7125" spans="1:4" x14ac:dyDescent="0.25">
      <c r="A7125" t="s">
        <v>13405</v>
      </c>
      <c r="B7125" t="s">
        <v>13406</v>
      </c>
      <c r="C7125"/>
      <c r="D7125" t="s">
        <v>47880</v>
      </c>
    </row>
    <row r="7126" spans="1:4" x14ac:dyDescent="0.25">
      <c r="A7126" t="s">
        <v>3635</v>
      </c>
      <c r="B7126" t="s">
        <v>3636</v>
      </c>
      <c r="C7126" t="s">
        <v>48879</v>
      </c>
      <c r="D7126" t="s">
        <v>47873</v>
      </c>
    </row>
    <row r="7127" spans="1:4" x14ac:dyDescent="0.25">
      <c r="A7127" t="s">
        <v>30566</v>
      </c>
      <c r="B7127" t="s">
        <v>30567</v>
      </c>
      <c r="C7127"/>
      <c r="D7127" t="s">
        <v>47880</v>
      </c>
    </row>
    <row r="7128" spans="1:4" x14ac:dyDescent="0.25">
      <c r="A7128" t="s">
        <v>34086</v>
      </c>
      <c r="B7128" t="s">
        <v>34087</v>
      </c>
      <c r="C7128"/>
      <c r="D7128" t="s">
        <v>47880</v>
      </c>
    </row>
    <row r="7129" spans="1:4" x14ac:dyDescent="0.25">
      <c r="A7129" t="s">
        <v>4495</v>
      </c>
      <c r="B7129" t="s">
        <v>4496</v>
      </c>
      <c r="C7129"/>
      <c r="D7129" t="s">
        <v>47880</v>
      </c>
    </row>
    <row r="7130" spans="1:4" x14ac:dyDescent="0.25">
      <c r="A7130" t="s">
        <v>37214</v>
      </c>
      <c r="B7130" t="s">
        <v>37215</v>
      </c>
      <c r="C7130"/>
      <c r="D7130" t="s">
        <v>47880</v>
      </c>
    </row>
    <row r="7131" spans="1:4" x14ac:dyDescent="0.25">
      <c r="A7131" t="s">
        <v>2563</v>
      </c>
      <c r="B7131" t="s">
        <v>2564</v>
      </c>
      <c r="C7131" t="s">
        <v>48492</v>
      </c>
      <c r="D7131" t="s">
        <v>47873</v>
      </c>
    </row>
    <row r="7132" spans="1:4" x14ac:dyDescent="0.25">
      <c r="A7132" t="s">
        <v>12718</v>
      </c>
      <c r="B7132" t="s">
        <v>12719</v>
      </c>
      <c r="C7132"/>
      <c r="D7132" t="s">
        <v>47880</v>
      </c>
    </row>
    <row r="7133" spans="1:4" x14ac:dyDescent="0.25">
      <c r="A7133" t="s">
        <v>36255</v>
      </c>
      <c r="B7133" t="s">
        <v>36256</v>
      </c>
      <c r="C7133"/>
      <c r="D7133" t="s">
        <v>47880</v>
      </c>
    </row>
    <row r="7134" spans="1:4" x14ac:dyDescent="0.25">
      <c r="A7134" t="s">
        <v>12506</v>
      </c>
      <c r="B7134" t="s">
        <v>12507</v>
      </c>
      <c r="C7134"/>
      <c r="D7134" t="s">
        <v>47880</v>
      </c>
    </row>
    <row r="7135" spans="1:4" x14ac:dyDescent="0.25">
      <c r="A7135" t="s">
        <v>17922</v>
      </c>
      <c r="B7135" t="s">
        <v>17923</v>
      </c>
      <c r="C7135"/>
      <c r="D7135" t="s">
        <v>47880</v>
      </c>
    </row>
    <row r="7136" spans="1:4" x14ac:dyDescent="0.25">
      <c r="A7136" t="s">
        <v>14197</v>
      </c>
      <c r="B7136" t="s">
        <v>14198</v>
      </c>
      <c r="C7136"/>
      <c r="D7136" t="s">
        <v>47880</v>
      </c>
    </row>
    <row r="7137" spans="1:4" x14ac:dyDescent="0.25">
      <c r="A7137" t="s">
        <v>24044</v>
      </c>
      <c r="B7137" t="s">
        <v>24045</v>
      </c>
      <c r="C7137"/>
      <c r="D7137" t="s">
        <v>47880</v>
      </c>
    </row>
    <row r="7138" spans="1:4" x14ac:dyDescent="0.25">
      <c r="A7138" t="s">
        <v>11222</v>
      </c>
      <c r="B7138" t="s">
        <v>11223</v>
      </c>
      <c r="C7138"/>
      <c r="D7138" t="s">
        <v>47880</v>
      </c>
    </row>
    <row r="7139" spans="1:4" x14ac:dyDescent="0.25">
      <c r="A7139" t="s">
        <v>22748</v>
      </c>
      <c r="B7139" t="s">
        <v>22749</v>
      </c>
      <c r="C7139" t="s">
        <v>55840</v>
      </c>
      <c r="D7139" t="s">
        <v>47873</v>
      </c>
    </row>
    <row r="7140" spans="1:4" x14ac:dyDescent="0.25">
      <c r="A7140" t="s">
        <v>10917</v>
      </c>
      <c r="B7140" t="s">
        <v>10918</v>
      </c>
      <c r="C7140" t="s">
        <v>51504</v>
      </c>
      <c r="D7140" t="s">
        <v>47873</v>
      </c>
    </row>
    <row r="7141" spans="1:4" x14ac:dyDescent="0.25">
      <c r="A7141" t="s">
        <v>46974</v>
      </c>
      <c r="B7141" t="s">
        <v>10918</v>
      </c>
      <c r="C7141"/>
      <c r="D7141" t="s">
        <v>47880</v>
      </c>
    </row>
    <row r="7142" spans="1:4" x14ac:dyDescent="0.25">
      <c r="A7142" t="s">
        <v>37576</v>
      </c>
      <c r="B7142" t="s">
        <v>37577</v>
      </c>
      <c r="C7142"/>
      <c r="D7142" t="s">
        <v>47880</v>
      </c>
    </row>
    <row r="7143" spans="1:4" x14ac:dyDescent="0.25">
      <c r="A7143" t="s">
        <v>21716</v>
      </c>
      <c r="B7143" t="s">
        <v>21717</v>
      </c>
      <c r="C7143"/>
      <c r="D7143" t="s">
        <v>47880</v>
      </c>
    </row>
    <row r="7144" spans="1:4" x14ac:dyDescent="0.25">
      <c r="A7144" t="s">
        <v>27375</v>
      </c>
      <c r="B7144" t="s">
        <v>27376</v>
      </c>
      <c r="C7144"/>
      <c r="D7144" t="s">
        <v>47880</v>
      </c>
    </row>
    <row r="7145" spans="1:4" x14ac:dyDescent="0.25">
      <c r="A7145" t="s">
        <v>30506</v>
      </c>
      <c r="B7145" t="s">
        <v>30507</v>
      </c>
      <c r="C7145"/>
      <c r="D7145" t="s">
        <v>47880</v>
      </c>
    </row>
    <row r="7146" spans="1:4" x14ac:dyDescent="0.25">
      <c r="A7146" t="s">
        <v>26126</v>
      </c>
      <c r="B7146" t="s">
        <v>26127</v>
      </c>
      <c r="C7146"/>
      <c r="D7146" t="s">
        <v>47880</v>
      </c>
    </row>
    <row r="7147" spans="1:4" x14ac:dyDescent="0.25">
      <c r="A7147" t="s">
        <v>44260</v>
      </c>
      <c r="B7147" t="s">
        <v>44261</v>
      </c>
      <c r="C7147"/>
      <c r="D7147" t="s">
        <v>47880</v>
      </c>
    </row>
    <row r="7148" spans="1:4" x14ac:dyDescent="0.25">
      <c r="A7148" t="s">
        <v>42818</v>
      </c>
      <c r="B7148" t="s">
        <v>42819</v>
      </c>
      <c r="C7148" t="s">
        <v>63598</v>
      </c>
      <c r="D7148" t="s">
        <v>47873</v>
      </c>
    </row>
    <row r="7149" spans="1:4" x14ac:dyDescent="0.25">
      <c r="A7149" t="s">
        <v>32917</v>
      </c>
      <c r="B7149" t="s">
        <v>32918</v>
      </c>
      <c r="C7149"/>
      <c r="D7149" t="s">
        <v>47880</v>
      </c>
    </row>
    <row r="7150" spans="1:4" x14ac:dyDescent="0.25">
      <c r="A7150" t="s">
        <v>41637</v>
      </c>
      <c r="B7150" t="s">
        <v>41638</v>
      </c>
      <c r="C7150"/>
      <c r="D7150" t="s">
        <v>47880</v>
      </c>
    </row>
    <row r="7151" spans="1:4" x14ac:dyDescent="0.25">
      <c r="A7151" t="s">
        <v>25994</v>
      </c>
      <c r="B7151" t="s">
        <v>25995</v>
      </c>
      <c r="C7151" t="s">
        <v>57045</v>
      </c>
      <c r="D7151" t="s">
        <v>47873</v>
      </c>
    </row>
    <row r="7152" spans="1:4" x14ac:dyDescent="0.25">
      <c r="A7152" t="s">
        <v>6430</v>
      </c>
      <c r="B7152" t="s">
        <v>6431</v>
      </c>
      <c r="C7152"/>
      <c r="D7152" t="s">
        <v>47880</v>
      </c>
    </row>
    <row r="7153" spans="1:4" x14ac:dyDescent="0.25">
      <c r="A7153" t="s">
        <v>16192</v>
      </c>
      <c r="B7153" t="s">
        <v>16193</v>
      </c>
      <c r="C7153"/>
      <c r="D7153" t="s">
        <v>47880</v>
      </c>
    </row>
    <row r="7154" spans="1:4" x14ac:dyDescent="0.25">
      <c r="A7154" t="s">
        <v>29195</v>
      </c>
      <c r="B7154" t="s">
        <v>29196</v>
      </c>
      <c r="C7154"/>
      <c r="D7154" t="s">
        <v>47880</v>
      </c>
    </row>
    <row r="7155" spans="1:4" x14ac:dyDescent="0.25">
      <c r="A7155" t="s">
        <v>35778</v>
      </c>
      <c r="B7155" t="s">
        <v>35779</v>
      </c>
      <c r="C7155"/>
      <c r="D7155" t="s">
        <v>47880</v>
      </c>
    </row>
    <row r="7156" spans="1:4" x14ac:dyDescent="0.25">
      <c r="A7156" t="s">
        <v>20217</v>
      </c>
      <c r="B7156" t="s">
        <v>20218</v>
      </c>
      <c r="C7156" t="s">
        <v>54929</v>
      </c>
      <c r="D7156" t="s">
        <v>47880</v>
      </c>
    </row>
    <row r="7157" spans="1:4" x14ac:dyDescent="0.25">
      <c r="A7157" t="s">
        <v>23870</v>
      </c>
      <c r="B7157" t="s">
        <v>23871</v>
      </c>
      <c r="C7157"/>
      <c r="D7157" t="s">
        <v>47880</v>
      </c>
    </row>
    <row r="7158" spans="1:4" x14ac:dyDescent="0.25">
      <c r="A7158" t="s">
        <v>8707</v>
      </c>
      <c r="B7158" t="s">
        <v>8708</v>
      </c>
      <c r="C7158"/>
      <c r="D7158" t="s">
        <v>47880</v>
      </c>
    </row>
    <row r="7159" spans="1:4" x14ac:dyDescent="0.25">
      <c r="A7159" t="s">
        <v>2430</v>
      </c>
      <c r="B7159" t="s">
        <v>2431</v>
      </c>
      <c r="C7159"/>
      <c r="D7159" t="s">
        <v>47880</v>
      </c>
    </row>
    <row r="7160" spans="1:4" x14ac:dyDescent="0.25">
      <c r="A7160" t="s">
        <v>15321</v>
      </c>
      <c r="B7160" t="s">
        <v>2431</v>
      </c>
      <c r="C7160"/>
      <c r="D7160" t="s">
        <v>47880</v>
      </c>
    </row>
    <row r="7161" spans="1:4" x14ac:dyDescent="0.25">
      <c r="A7161" t="s">
        <v>25643</v>
      </c>
      <c r="B7161" t="s">
        <v>25644</v>
      </c>
      <c r="C7161"/>
      <c r="D7161" t="s">
        <v>47880</v>
      </c>
    </row>
    <row r="7162" spans="1:4" x14ac:dyDescent="0.25">
      <c r="A7162" t="s">
        <v>42484</v>
      </c>
      <c r="B7162" t="s">
        <v>42485</v>
      </c>
      <c r="C7162"/>
      <c r="D7162" t="s">
        <v>47880</v>
      </c>
    </row>
    <row r="7163" spans="1:4" x14ac:dyDescent="0.25">
      <c r="A7163" t="s">
        <v>33017</v>
      </c>
      <c r="B7163" t="s">
        <v>33018</v>
      </c>
      <c r="C7163" t="s">
        <v>59574</v>
      </c>
      <c r="D7163" t="s">
        <v>47873</v>
      </c>
    </row>
    <row r="7164" spans="1:4" x14ac:dyDescent="0.25">
      <c r="A7164" t="s">
        <v>29615</v>
      </c>
      <c r="B7164" t="s">
        <v>29616</v>
      </c>
      <c r="C7164"/>
      <c r="D7164" t="s">
        <v>47880</v>
      </c>
    </row>
    <row r="7165" spans="1:4" x14ac:dyDescent="0.25">
      <c r="A7165" t="s">
        <v>12205</v>
      </c>
      <c r="B7165" t="s">
        <v>12206</v>
      </c>
      <c r="C7165"/>
      <c r="D7165" t="s">
        <v>47880</v>
      </c>
    </row>
    <row r="7166" spans="1:4" x14ac:dyDescent="0.25">
      <c r="A7166" t="s">
        <v>5059</v>
      </c>
      <c r="B7166" t="s">
        <v>5060</v>
      </c>
      <c r="C7166"/>
      <c r="D7166" t="s">
        <v>47880</v>
      </c>
    </row>
    <row r="7167" spans="1:4" x14ac:dyDescent="0.25">
      <c r="A7167" t="s">
        <v>44656</v>
      </c>
      <c r="B7167" t="s">
        <v>44657</v>
      </c>
      <c r="C7167"/>
      <c r="D7167" t="s">
        <v>47880</v>
      </c>
    </row>
    <row r="7168" spans="1:4" x14ac:dyDescent="0.25">
      <c r="A7168" t="s">
        <v>47328</v>
      </c>
      <c r="B7168" t="s">
        <v>47329</v>
      </c>
      <c r="C7168"/>
      <c r="D7168" t="s">
        <v>47880</v>
      </c>
    </row>
    <row r="7169" spans="1:4" x14ac:dyDescent="0.25">
      <c r="A7169" t="s">
        <v>36808</v>
      </c>
      <c r="B7169" t="s">
        <v>36809</v>
      </c>
      <c r="C7169" t="s">
        <v>61041</v>
      </c>
      <c r="D7169" t="s">
        <v>47873</v>
      </c>
    </row>
    <row r="7170" spans="1:4" x14ac:dyDescent="0.25">
      <c r="A7170" t="s">
        <v>12448</v>
      </c>
      <c r="B7170" t="s">
        <v>12449</v>
      </c>
      <c r="C7170" t="s">
        <v>52071</v>
      </c>
      <c r="D7170" t="s">
        <v>47873</v>
      </c>
    </row>
    <row r="7171" spans="1:4" x14ac:dyDescent="0.25">
      <c r="A7171" t="s">
        <v>9795</v>
      </c>
      <c r="B7171" t="s">
        <v>9796</v>
      </c>
      <c r="C7171" t="s">
        <v>51100</v>
      </c>
      <c r="D7171" t="s">
        <v>47873</v>
      </c>
    </row>
    <row r="7172" spans="1:4" x14ac:dyDescent="0.25">
      <c r="A7172" t="s">
        <v>29134</v>
      </c>
      <c r="B7172" t="s">
        <v>29135</v>
      </c>
      <c r="C7172"/>
      <c r="D7172" t="s">
        <v>47880</v>
      </c>
    </row>
    <row r="7173" spans="1:4" x14ac:dyDescent="0.25">
      <c r="A7173" t="s">
        <v>29501</v>
      </c>
      <c r="B7173" t="s">
        <v>29135</v>
      </c>
      <c r="C7173"/>
      <c r="D7173" t="s">
        <v>47880</v>
      </c>
    </row>
    <row r="7174" spans="1:4" x14ac:dyDescent="0.25">
      <c r="A7174" t="s">
        <v>35932</v>
      </c>
      <c r="B7174" t="s">
        <v>29135</v>
      </c>
      <c r="C7174"/>
      <c r="D7174" t="s">
        <v>47880</v>
      </c>
    </row>
    <row r="7175" spans="1:4" x14ac:dyDescent="0.25">
      <c r="A7175" t="s">
        <v>47861</v>
      </c>
      <c r="B7175" t="s">
        <v>47862</v>
      </c>
      <c r="C7175" t="s">
        <v>65348</v>
      </c>
      <c r="D7175" t="s">
        <v>47873</v>
      </c>
    </row>
    <row r="7176" spans="1:4" x14ac:dyDescent="0.25">
      <c r="A7176" t="s">
        <v>43737</v>
      </c>
      <c r="B7176" t="s">
        <v>43738</v>
      </c>
      <c r="C7176"/>
      <c r="D7176" t="s">
        <v>47880</v>
      </c>
    </row>
    <row r="7177" spans="1:4" x14ac:dyDescent="0.25">
      <c r="A7177" t="s">
        <v>24659</v>
      </c>
      <c r="B7177" t="s">
        <v>24660</v>
      </c>
      <c r="C7177"/>
      <c r="D7177" t="s">
        <v>47880</v>
      </c>
    </row>
    <row r="7178" spans="1:4" x14ac:dyDescent="0.25">
      <c r="A7178" t="s">
        <v>46619</v>
      </c>
      <c r="B7178" t="s">
        <v>46620</v>
      </c>
      <c r="C7178" t="s">
        <v>64926</v>
      </c>
      <c r="D7178" t="s">
        <v>47873</v>
      </c>
    </row>
    <row r="7179" spans="1:4" x14ac:dyDescent="0.25">
      <c r="A7179" t="s">
        <v>24437</v>
      </c>
      <c r="B7179" t="s">
        <v>24438</v>
      </c>
      <c r="C7179" t="s">
        <v>56466</v>
      </c>
      <c r="D7179" t="s">
        <v>47873</v>
      </c>
    </row>
    <row r="7180" spans="1:4" x14ac:dyDescent="0.25">
      <c r="A7180" t="s">
        <v>30955</v>
      </c>
      <c r="B7180" t="s">
        <v>30956</v>
      </c>
      <c r="C7180"/>
      <c r="D7180" t="s">
        <v>47880</v>
      </c>
    </row>
    <row r="7181" spans="1:4" x14ac:dyDescent="0.25">
      <c r="A7181" t="s">
        <v>9239</v>
      </c>
      <c r="B7181" t="s">
        <v>9240</v>
      </c>
      <c r="C7181" t="s">
        <v>50903</v>
      </c>
      <c r="D7181" t="s">
        <v>47873</v>
      </c>
    </row>
    <row r="7182" spans="1:4" x14ac:dyDescent="0.25">
      <c r="A7182" t="s">
        <v>25996</v>
      </c>
      <c r="B7182" t="s">
        <v>25997</v>
      </c>
      <c r="C7182"/>
      <c r="D7182" t="s">
        <v>47880</v>
      </c>
    </row>
    <row r="7183" spans="1:4" x14ac:dyDescent="0.25">
      <c r="A7183" t="s">
        <v>47623</v>
      </c>
      <c r="B7183" t="s">
        <v>47624</v>
      </c>
      <c r="C7183"/>
      <c r="D7183" t="s">
        <v>47880</v>
      </c>
    </row>
    <row r="7184" spans="1:4" x14ac:dyDescent="0.25">
      <c r="A7184" t="s">
        <v>29859</v>
      </c>
      <c r="B7184" t="s">
        <v>29860</v>
      </c>
      <c r="C7184"/>
      <c r="D7184" t="s">
        <v>47880</v>
      </c>
    </row>
    <row r="7185" spans="1:4" x14ac:dyDescent="0.25">
      <c r="A7185" t="s">
        <v>11743</v>
      </c>
      <c r="B7185" t="s">
        <v>11744</v>
      </c>
      <c r="C7185"/>
      <c r="D7185" t="s">
        <v>47880</v>
      </c>
    </row>
    <row r="7186" spans="1:4" x14ac:dyDescent="0.25">
      <c r="A7186" t="s">
        <v>28390</v>
      </c>
      <c r="B7186" t="s">
        <v>28391</v>
      </c>
      <c r="C7186"/>
      <c r="D7186" t="s">
        <v>47880</v>
      </c>
    </row>
    <row r="7187" spans="1:4" x14ac:dyDescent="0.25">
      <c r="A7187" t="s">
        <v>20431</v>
      </c>
      <c r="B7187" t="s">
        <v>20432</v>
      </c>
      <c r="C7187"/>
      <c r="D7187" t="s">
        <v>47880</v>
      </c>
    </row>
    <row r="7188" spans="1:4" x14ac:dyDescent="0.25">
      <c r="A7188" t="s">
        <v>21091</v>
      </c>
      <c r="B7188" t="s">
        <v>21092</v>
      </c>
      <c r="C7188" t="s">
        <v>55237</v>
      </c>
      <c r="D7188" t="s">
        <v>47873</v>
      </c>
    </row>
    <row r="7189" spans="1:4" x14ac:dyDescent="0.25">
      <c r="A7189" t="s">
        <v>44427</v>
      </c>
      <c r="B7189" t="s">
        <v>44428</v>
      </c>
      <c r="C7189" t="s">
        <v>64146</v>
      </c>
      <c r="D7189" t="s">
        <v>47873</v>
      </c>
    </row>
    <row r="7190" spans="1:4" x14ac:dyDescent="0.25">
      <c r="A7190" t="s">
        <v>29387</v>
      </c>
      <c r="B7190" t="s">
        <v>29388</v>
      </c>
      <c r="C7190" t="s">
        <v>58249</v>
      </c>
      <c r="D7190" t="s">
        <v>47873</v>
      </c>
    </row>
    <row r="7191" spans="1:4" x14ac:dyDescent="0.25">
      <c r="A7191" t="s">
        <v>20588</v>
      </c>
      <c r="B7191" t="s">
        <v>20589</v>
      </c>
      <c r="C7191" t="s">
        <v>55052</v>
      </c>
      <c r="D7191" t="s">
        <v>47873</v>
      </c>
    </row>
    <row r="7192" spans="1:4" x14ac:dyDescent="0.25">
      <c r="A7192" t="s">
        <v>39255</v>
      </c>
      <c r="B7192" t="s">
        <v>39256</v>
      </c>
      <c r="C7192" t="s">
        <v>62062</v>
      </c>
      <c r="D7192" t="s">
        <v>47873</v>
      </c>
    </row>
    <row r="7193" spans="1:4" x14ac:dyDescent="0.25">
      <c r="A7193" t="s">
        <v>9723</v>
      </c>
      <c r="B7193" t="s">
        <v>9724</v>
      </c>
      <c r="C7193"/>
      <c r="D7193" t="s">
        <v>47880</v>
      </c>
    </row>
    <row r="7194" spans="1:4" x14ac:dyDescent="0.25">
      <c r="A7194" t="s">
        <v>37509</v>
      </c>
      <c r="B7194" t="s">
        <v>37510</v>
      </c>
      <c r="C7194"/>
      <c r="D7194" t="s">
        <v>47880</v>
      </c>
    </row>
    <row r="7195" spans="1:4" x14ac:dyDescent="0.25">
      <c r="A7195" t="s">
        <v>26195</v>
      </c>
      <c r="B7195" t="s">
        <v>26196</v>
      </c>
      <c r="C7195" t="s">
        <v>57104</v>
      </c>
      <c r="D7195" t="s">
        <v>47873</v>
      </c>
    </row>
    <row r="7196" spans="1:4" x14ac:dyDescent="0.25">
      <c r="A7196" t="s">
        <v>20774</v>
      </c>
      <c r="B7196" t="s">
        <v>20775</v>
      </c>
      <c r="C7196" t="s">
        <v>55117</v>
      </c>
      <c r="D7196" t="s">
        <v>47873</v>
      </c>
    </row>
    <row r="7197" spans="1:4" x14ac:dyDescent="0.25">
      <c r="A7197" t="s">
        <v>3765</v>
      </c>
      <c r="B7197" t="s">
        <v>3766</v>
      </c>
      <c r="C7197"/>
      <c r="D7197" t="s">
        <v>47880</v>
      </c>
    </row>
    <row r="7198" spans="1:4" x14ac:dyDescent="0.25">
      <c r="A7198" t="s">
        <v>10131</v>
      </c>
      <c r="B7198" t="s">
        <v>10132</v>
      </c>
      <c r="C7198"/>
      <c r="D7198" t="s">
        <v>47880</v>
      </c>
    </row>
    <row r="7199" spans="1:4" x14ac:dyDescent="0.25">
      <c r="A7199" t="s">
        <v>21722</v>
      </c>
      <c r="B7199" t="s">
        <v>21723</v>
      </c>
      <c r="C7199"/>
      <c r="D7199" t="s">
        <v>47880</v>
      </c>
    </row>
    <row r="7200" spans="1:4" x14ac:dyDescent="0.25">
      <c r="A7200" t="s">
        <v>23417</v>
      </c>
      <c r="B7200" t="s">
        <v>23418</v>
      </c>
      <c r="C7200"/>
      <c r="D7200" t="s">
        <v>47880</v>
      </c>
    </row>
    <row r="7201" spans="1:4" x14ac:dyDescent="0.25">
      <c r="A7201" t="s">
        <v>11375</v>
      </c>
      <c r="B7201" t="s">
        <v>11376</v>
      </c>
      <c r="C7201"/>
      <c r="D7201" t="s">
        <v>47880</v>
      </c>
    </row>
    <row r="7202" spans="1:4" x14ac:dyDescent="0.25">
      <c r="A7202" t="s">
        <v>44792</v>
      </c>
      <c r="B7202" t="s">
        <v>44793</v>
      </c>
      <c r="C7202"/>
      <c r="D7202" t="s">
        <v>47880</v>
      </c>
    </row>
    <row r="7203" spans="1:4" x14ac:dyDescent="0.25">
      <c r="A7203" t="s">
        <v>980</v>
      </c>
      <c r="B7203" t="s">
        <v>981</v>
      </c>
      <c r="C7203"/>
      <c r="D7203" t="s">
        <v>47880</v>
      </c>
    </row>
    <row r="7204" spans="1:4" x14ac:dyDescent="0.25">
      <c r="A7204" t="s">
        <v>15741</v>
      </c>
      <c r="B7204" t="s">
        <v>15742</v>
      </c>
      <c r="C7204"/>
      <c r="D7204" t="s">
        <v>47880</v>
      </c>
    </row>
    <row r="7205" spans="1:4" x14ac:dyDescent="0.25">
      <c r="A7205" t="s">
        <v>11898</v>
      </c>
      <c r="B7205" t="s">
        <v>11899</v>
      </c>
      <c r="C7205"/>
      <c r="D7205" t="s">
        <v>47880</v>
      </c>
    </row>
    <row r="7206" spans="1:4" x14ac:dyDescent="0.25">
      <c r="A7206" t="s">
        <v>30066</v>
      </c>
      <c r="B7206" t="s">
        <v>30067</v>
      </c>
      <c r="C7206" t="s">
        <v>58486</v>
      </c>
      <c r="D7206" t="s">
        <v>47873</v>
      </c>
    </row>
    <row r="7207" spans="1:4" x14ac:dyDescent="0.25">
      <c r="A7207" t="s">
        <v>4336</v>
      </c>
      <c r="B7207" t="s">
        <v>4337</v>
      </c>
      <c r="C7207" t="s">
        <v>49153</v>
      </c>
      <c r="D7207" t="s">
        <v>47873</v>
      </c>
    </row>
    <row r="7208" spans="1:4" x14ac:dyDescent="0.25">
      <c r="A7208" t="s">
        <v>46359</v>
      </c>
      <c r="B7208" t="s">
        <v>46360</v>
      </c>
      <c r="C7208"/>
      <c r="D7208" t="s">
        <v>47880</v>
      </c>
    </row>
    <row r="7209" spans="1:4" x14ac:dyDescent="0.25">
      <c r="A7209" t="s">
        <v>22856</v>
      </c>
      <c r="B7209" t="s">
        <v>22857</v>
      </c>
      <c r="C7209" t="s">
        <v>55878</v>
      </c>
      <c r="D7209" t="s">
        <v>47873</v>
      </c>
    </row>
    <row r="7210" spans="1:4" x14ac:dyDescent="0.25">
      <c r="A7210" t="s">
        <v>47770</v>
      </c>
      <c r="B7210" t="s">
        <v>47771</v>
      </c>
      <c r="C7210" t="s">
        <v>65318</v>
      </c>
      <c r="D7210" t="s">
        <v>47873</v>
      </c>
    </row>
    <row r="7211" spans="1:4" x14ac:dyDescent="0.25">
      <c r="A7211" t="s">
        <v>5190</v>
      </c>
      <c r="B7211" t="s">
        <v>5191</v>
      </c>
      <c r="C7211"/>
      <c r="D7211" t="s">
        <v>47880</v>
      </c>
    </row>
    <row r="7212" spans="1:4" x14ac:dyDescent="0.25">
      <c r="A7212" t="s">
        <v>26450</v>
      </c>
      <c r="B7212" t="s">
        <v>26451</v>
      </c>
      <c r="C7212" t="s">
        <v>57202</v>
      </c>
      <c r="D7212" t="s">
        <v>47873</v>
      </c>
    </row>
    <row r="7213" spans="1:4" x14ac:dyDescent="0.25">
      <c r="A7213" t="s">
        <v>43949</v>
      </c>
      <c r="B7213" t="s">
        <v>43950</v>
      </c>
      <c r="C7213"/>
      <c r="D7213" t="s">
        <v>47880</v>
      </c>
    </row>
    <row r="7214" spans="1:4" x14ac:dyDescent="0.25">
      <c r="A7214" t="s">
        <v>15045</v>
      </c>
      <c r="B7214" t="s">
        <v>15046</v>
      </c>
      <c r="C7214"/>
      <c r="D7214" t="s">
        <v>47880</v>
      </c>
    </row>
    <row r="7215" spans="1:4" x14ac:dyDescent="0.25">
      <c r="A7215" t="s">
        <v>10282</v>
      </c>
      <c r="B7215" t="s">
        <v>10283</v>
      </c>
      <c r="C7215"/>
      <c r="D7215" t="s">
        <v>47880</v>
      </c>
    </row>
    <row r="7216" spans="1:4" x14ac:dyDescent="0.25">
      <c r="A7216" t="s">
        <v>12904</v>
      </c>
      <c r="B7216" t="s">
        <v>12905</v>
      </c>
      <c r="C7216"/>
      <c r="D7216" t="s">
        <v>47880</v>
      </c>
    </row>
    <row r="7217" spans="1:4" x14ac:dyDescent="0.25">
      <c r="A7217" t="s">
        <v>4166</v>
      </c>
      <c r="B7217" t="s">
        <v>4167</v>
      </c>
      <c r="C7217"/>
      <c r="D7217" t="s">
        <v>47880</v>
      </c>
    </row>
    <row r="7218" spans="1:4" x14ac:dyDescent="0.25">
      <c r="A7218" t="s">
        <v>18806</v>
      </c>
      <c r="B7218" t="s">
        <v>18807</v>
      </c>
      <c r="C7218" t="s">
        <v>54443</v>
      </c>
      <c r="D7218" t="s">
        <v>47873</v>
      </c>
    </row>
    <row r="7219" spans="1:4" x14ac:dyDescent="0.25">
      <c r="A7219" t="s">
        <v>22368</v>
      </c>
      <c r="B7219" t="s">
        <v>22369</v>
      </c>
      <c r="C7219"/>
      <c r="D7219" t="s">
        <v>47880</v>
      </c>
    </row>
    <row r="7220" spans="1:4" x14ac:dyDescent="0.25">
      <c r="A7220" t="s">
        <v>42247</v>
      </c>
      <c r="B7220" t="s">
        <v>42248</v>
      </c>
      <c r="C7220"/>
      <c r="D7220" t="s">
        <v>47880</v>
      </c>
    </row>
    <row r="7221" spans="1:4" x14ac:dyDescent="0.25">
      <c r="A7221" t="s">
        <v>42279</v>
      </c>
      <c r="B7221" t="s">
        <v>42248</v>
      </c>
      <c r="C7221"/>
      <c r="D7221" t="s">
        <v>47880</v>
      </c>
    </row>
    <row r="7222" spans="1:4" x14ac:dyDescent="0.25">
      <c r="A7222" t="s">
        <v>18148</v>
      </c>
      <c r="B7222" t="s">
        <v>18149</v>
      </c>
      <c r="C7222" t="s">
        <v>54201</v>
      </c>
      <c r="D7222" t="s">
        <v>47873</v>
      </c>
    </row>
    <row r="7223" spans="1:4" x14ac:dyDescent="0.25">
      <c r="A7223" t="s">
        <v>40088</v>
      </c>
      <c r="B7223" t="s">
        <v>40089</v>
      </c>
      <c r="C7223" t="s">
        <v>62447</v>
      </c>
      <c r="D7223" t="s">
        <v>47873</v>
      </c>
    </row>
    <row r="7224" spans="1:4" x14ac:dyDescent="0.25">
      <c r="A7224" t="s">
        <v>40174</v>
      </c>
      <c r="B7224" t="s">
        <v>40089</v>
      </c>
      <c r="C7224" t="s">
        <v>62487</v>
      </c>
      <c r="D7224" t="s">
        <v>47873</v>
      </c>
    </row>
    <row r="7225" spans="1:4" x14ac:dyDescent="0.25">
      <c r="A7225" t="s">
        <v>16386</v>
      </c>
      <c r="B7225" t="s">
        <v>16387</v>
      </c>
      <c r="C7225" t="s">
        <v>53555</v>
      </c>
      <c r="D7225" t="s">
        <v>47873</v>
      </c>
    </row>
    <row r="7226" spans="1:4" x14ac:dyDescent="0.25">
      <c r="A7226" t="s">
        <v>38778</v>
      </c>
      <c r="B7226" t="s">
        <v>38779</v>
      </c>
      <c r="C7226"/>
      <c r="D7226" t="s">
        <v>47880</v>
      </c>
    </row>
    <row r="7227" spans="1:4" x14ac:dyDescent="0.25">
      <c r="A7227" t="s">
        <v>34324</v>
      </c>
      <c r="B7227" t="s">
        <v>34325</v>
      </c>
      <c r="C7227" t="s">
        <v>60077</v>
      </c>
      <c r="D7227" t="s">
        <v>47873</v>
      </c>
    </row>
    <row r="7228" spans="1:4" x14ac:dyDescent="0.25">
      <c r="A7228" t="s">
        <v>2018</v>
      </c>
      <c r="B7228" t="s">
        <v>2019</v>
      </c>
      <c r="C7228" t="s">
        <v>48309</v>
      </c>
      <c r="D7228" t="s">
        <v>47873</v>
      </c>
    </row>
    <row r="7229" spans="1:4" x14ac:dyDescent="0.25">
      <c r="A7229" t="s">
        <v>27347</v>
      </c>
      <c r="B7229" t="s">
        <v>27348</v>
      </c>
      <c r="C7229" t="s">
        <v>57514</v>
      </c>
      <c r="D7229" t="s">
        <v>47873</v>
      </c>
    </row>
    <row r="7230" spans="1:4" x14ac:dyDescent="0.25">
      <c r="A7230" t="s">
        <v>44425</v>
      </c>
      <c r="B7230" t="s">
        <v>44426</v>
      </c>
      <c r="C7230" t="s">
        <v>64145</v>
      </c>
      <c r="D7230" t="s">
        <v>47873</v>
      </c>
    </row>
    <row r="7231" spans="1:4" x14ac:dyDescent="0.25">
      <c r="A7231" t="s">
        <v>25947</v>
      </c>
      <c r="B7231" t="s">
        <v>25948</v>
      </c>
      <c r="C7231" t="s">
        <v>57025</v>
      </c>
      <c r="D7231" t="s">
        <v>47873</v>
      </c>
    </row>
    <row r="7232" spans="1:4" x14ac:dyDescent="0.25">
      <c r="A7232" t="s">
        <v>4138</v>
      </c>
      <c r="B7232" t="s">
        <v>4139</v>
      </c>
      <c r="C7232"/>
      <c r="D7232" t="s">
        <v>47880</v>
      </c>
    </row>
    <row r="7233" spans="1:4" x14ac:dyDescent="0.25">
      <c r="A7233" t="s">
        <v>8109</v>
      </c>
      <c r="B7233" t="s">
        <v>8110</v>
      </c>
      <c r="C7233" t="s">
        <v>50517</v>
      </c>
      <c r="D7233" t="s">
        <v>47873</v>
      </c>
    </row>
    <row r="7234" spans="1:4" x14ac:dyDescent="0.25">
      <c r="A7234" t="s">
        <v>36652</v>
      </c>
      <c r="B7234" t="s">
        <v>36653</v>
      </c>
      <c r="C7234" t="s">
        <v>60980</v>
      </c>
      <c r="D7234" t="s">
        <v>47873</v>
      </c>
    </row>
    <row r="7235" spans="1:4" x14ac:dyDescent="0.25">
      <c r="A7235" t="s">
        <v>29686</v>
      </c>
      <c r="B7235" t="s">
        <v>29687</v>
      </c>
      <c r="C7235" t="s">
        <v>58352</v>
      </c>
      <c r="D7235" t="s">
        <v>47873</v>
      </c>
    </row>
    <row r="7236" spans="1:4" x14ac:dyDescent="0.25">
      <c r="A7236" t="s">
        <v>7878</v>
      </c>
      <c r="B7236" t="s">
        <v>7879</v>
      </c>
      <c r="C7236" t="s">
        <v>50435</v>
      </c>
      <c r="D7236" t="s">
        <v>47873</v>
      </c>
    </row>
    <row r="7237" spans="1:4" x14ac:dyDescent="0.25">
      <c r="A7237" t="s">
        <v>19425</v>
      </c>
      <c r="B7237" t="s">
        <v>19426</v>
      </c>
      <c r="C7237" t="s">
        <v>54658</v>
      </c>
      <c r="D7237" t="s">
        <v>47873</v>
      </c>
    </row>
    <row r="7238" spans="1:4" x14ac:dyDescent="0.25">
      <c r="A7238" t="s">
        <v>21222</v>
      </c>
      <c r="B7238" t="s">
        <v>19426</v>
      </c>
      <c r="C7238" t="s">
        <v>55281</v>
      </c>
      <c r="D7238" t="s">
        <v>47873</v>
      </c>
    </row>
    <row r="7239" spans="1:4" x14ac:dyDescent="0.25">
      <c r="A7239" t="s">
        <v>11287</v>
      </c>
      <c r="B7239" t="s">
        <v>11288</v>
      </c>
      <c r="C7239"/>
      <c r="D7239" t="s">
        <v>47880</v>
      </c>
    </row>
    <row r="7240" spans="1:4" x14ac:dyDescent="0.25">
      <c r="A7240" t="s">
        <v>38229</v>
      </c>
      <c r="B7240" t="s">
        <v>38230</v>
      </c>
      <c r="C7240" t="s">
        <v>38230</v>
      </c>
      <c r="D7240" t="s">
        <v>47873</v>
      </c>
    </row>
    <row r="7241" spans="1:4" x14ac:dyDescent="0.25">
      <c r="A7241" t="s">
        <v>25530</v>
      </c>
      <c r="B7241" t="s">
        <v>25531</v>
      </c>
      <c r="C7241" t="s">
        <v>56869</v>
      </c>
      <c r="D7241" t="s">
        <v>47873</v>
      </c>
    </row>
    <row r="7242" spans="1:4" x14ac:dyDescent="0.25">
      <c r="A7242" t="s">
        <v>42625</v>
      </c>
      <c r="B7242" t="s">
        <v>42626</v>
      </c>
      <c r="C7242" t="s">
        <v>63528</v>
      </c>
      <c r="D7242" t="s">
        <v>47873</v>
      </c>
    </row>
    <row r="7243" spans="1:4" x14ac:dyDescent="0.25">
      <c r="A7243" t="s">
        <v>9977</v>
      </c>
      <c r="B7243" t="s">
        <v>9978</v>
      </c>
      <c r="C7243"/>
      <c r="D7243" t="s">
        <v>47880</v>
      </c>
    </row>
    <row r="7244" spans="1:4" x14ac:dyDescent="0.25">
      <c r="A7244" t="s">
        <v>44543</v>
      </c>
      <c r="B7244" t="s">
        <v>44544</v>
      </c>
      <c r="C7244" t="s">
        <v>64190</v>
      </c>
      <c r="D7244" t="s">
        <v>47873</v>
      </c>
    </row>
    <row r="7245" spans="1:4" x14ac:dyDescent="0.25">
      <c r="A7245" t="s">
        <v>18871</v>
      </c>
      <c r="B7245" t="s">
        <v>18872</v>
      </c>
      <c r="C7245" t="s">
        <v>54466</v>
      </c>
      <c r="D7245" t="s">
        <v>47873</v>
      </c>
    </row>
    <row r="7246" spans="1:4" x14ac:dyDescent="0.25">
      <c r="A7246" t="s">
        <v>35713</v>
      </c>
      <c r="B7246" t="s">
        <v>35714</v>
      </c>
      <c r="C7246"/>
      <c r="D7246" t="s">
        <v>47880</v>
      </c>
    </row>
    <row r="7247" spans="1:4" x14ac:dyDescent="0.25">
      <c r="A7247" t="s">
        <v>35708</v>
      </c>
      <c r="B7247" t="s">
        <v>35709</v>
      </c>
      <c r="C7247"/>
      <c r="D7247" t="s">
        <v>47880</v>
      </c>
    </row>
    <row r="7248" spans="1:4" x14ac:dyDescent="0.25">
      <c r="A7248" t="s">
        <v>35710</v>
      </c>
      <c r="B7248" t="s">
        <v>35709</v>
      </c>
      <c r="C7248"/>
      <c r="D7248" t="s">
        <v>47880</v>
      </c>
    </row>
    <row r="7249" spans="1:4" x14ac:dyDescent="0.25">
      <c r="A7249" t="s">
        <v>40129</v>
      </c>
      <c r="B7249" t="s">
        <v>40130</v>
      </c>
      <c r="C7249" t="s">
        <v>62468</v>
      </c>
      <c r="D7249" t="s">
        <v>47873</v>
      </c>
    </row>
    <row r="7250" spans="1:4" x14ac:dyDescent="0.25">
      <c r="A7250" t="s">
        <v>44900</v>
      </c>
      <c r="B7250" t="s">
        <v>40130</v>
      </c>
      <c r="C7250" t="s">
        <v>64322</v>
      </c>
      <c r="D7250" t="s">
        <v>47873</v>
      </c>
    </row>
    <row r="7251" spans="1:4" x14ac:dyDescent="0.25">
      <c r="A7251" t="s">
        <v>10746</v>
      </c>
      <c r="B7251" t="s">
        <v>10747</v>
      </c>
      <c r="C7251" t="s">
        <v>51436</v>
      </c>
      <c r="D7251" t="s">
        <v>47873</v>
      </c>
    </row>
    <row r="7252" spans="1:4" x14ac:dyDescent="0.25">
      <c r="A7252" t="s">
        <v>15493</v>
      </c>
      <c r="B7252" t="s">
        <v>15494</v>
      </c>
      <c r="C7252" t="s">
        <v>53229</v>
      </c>
      <c r="D7252" t="s">
        <v>47873</v>
      </c>
    </row>
    <row r="7253" spans="1:4" x14ac:dyDescent="0.25">
      <c r="A7253" t="s">
        <v>23321</v>
      </c>
      <c r="B7253" t="s">
        <v>23322</v>
      </c>
      <c r="C7253" t="s">
        <v>56044</v>
      </c>
      <c r="D7253" t="s">
        <v>47873</v>
      </c>
    </row>
    <row r="7254" spans="1:4" x14ac:dyDescent="0.25">
      <c r="A7254" t="s">
        <v>25981</v>
      </c>
      <c r="B7254" t="s">
        <v>25982</v>
      </c>
      <c r="C7254" t="s">
        <v>57039</v>
      </c>
      <c r="D7254" t="s">
        <v>47873</v>
      </c>
    </row>
    <row r="7255" spans="1:4" x14ac:dyDescent="0.25">
      <c r="A7255" t="s">
        <v>8813</v>
      </c>
      <c r="B7255" t="s">
        <v>8814</v>
      </c>
      <c r="C7255" t="s">
        <v>50754</v>
      </c>
      <c r="D7255" t="s">
        <v>47873</v>
      </c>
    </row>
    <row r="7256" spans="1:4" x14ac:dyDescent="0.25">
      <c r="A7256" t="s">
        <v>7999</v>
      </c>
      <c r="B7256" t="s">
        <v>8000</v>
      </c>
      <c r="C7256" t="s">
        <v>50481</v>
      </c>
      <c r="D7256" t="s">
        <v>47873</v>
      </c>
    </row>
    <row r="7257" spans="1:4" x14ac:dyDescent="0.25">
      <c r="A7257" t="s">
        <v>44185</v>
      </c>
      <c r="B7257" t="s">
        <v>44186</v>
      </c>
      <c r="C7257" t="s">
        <v>64064</v>
      </c>
      <c r="D7257" t="s">
        <v>47873</v>
      </c>
    </row>
    <row r="7258" spans="1:4" x14ac:dyDescent="0.25">
      <c r="A7258" t="s">
        <v>3366</v>
      </c>
      <c r="B7258" t="s">
        <v>3367</v>
      </c>
      <c r="C7258" t="s">
        <v>48781</v>
      </c>
      <c r="D7258" t="s">
        <v>47873</v>
      </c>
    </row>
    <row r="7259" spans="1:4" x14ac:dyDescent="0.25">
      <c r="A7259" t="s">
        <v>8329</v>
      </c>
      <c r="B7259" t="s">
        <v>8330</v>
      </c>
      <c r="C7259" t="s">
        <v>50597</v>
      </c>
      <c r="D7259" t="s">
        <v>47873</v>
      </c>
    </row>
    <row r="7260" spans="1:4" x14ac:dyDescent="0.25">
      <c r="A7260" t="s">
        <v>13707</v>
      </c>
      <c r="B7260" t="s">
        <v>13708</v>
      </c>
      <c r="C7260" t="s">
        <v>52561</v>
      </c>
      <c r="D7260" t="s">
        <v>47873</v>
      </c>
    </row>
    <row r="7261" spans="1:4" x14ac:dyDescent="0.25">
      <c r="A7261" t="s">
        <v>32592</v>
      </c>
      <c r="B7261" t="s">
        <v>32593</v>
      </c>
      <c r="C7261" t="s">
        <v>59410</v>
      </c>
      <c r="D7261" t="s">
        <v>47873</v>
      </c>
    </row>
    <row r="7262" spans="1:4" x14ac:dyDescent="0.25">
      <c r="A7262" t="s">
        <v>46813</v>
      </c>
      <c r="B7262" t="s">
        <v>46814</v>
      </c>
      <c r="C7262"/>
      <c r="D7262" t="s">
        <v>47873</v>
      </c>
    </row>
    <row r="7263" spans="1:4" x14ac:dyDescent="0.25">
      <c r="A7263" t="s">
        <v>3218</v>
      </c>
      <c r="B7263" t="s">
        <v>3219</v>
      </c>
      <c r="C7263" t="s">
        <v>48725</v>
      </c>
      <c r="D7263" t="s">
        <v>47873</v>
      </c>
    </row>
    <row r="7264" spans="1:4" x14ac:dyDescent="0.25">
      <c r="A7264" t="s">
        <v>47168</v>
      </c>
      <c r="B7264" t="s">
        <v>3219</v>
      </c>
      <c r="C7264" t="s">
        <v>65115</v>
      </c>
      <c r="D7264" t="s">
        <v>47873</v>
      </c>
    </row>
    <row r="7265" spans="1:4" x14ac:dyDescent="0.25">
      <c r="A7265" t="s">
        <v>6655</v>
      </c>
      <c r="B7265" t="s">
        <v>6656</v>
      </c>
      <c r="C7265"/>
      <c r="D7265" t="s">
        <v>47880</v>
      </c>
    </row>
    <row r="7266" spans="1:4" x14ac:dyDescent="0.25">
      <c r="A7266" t="s">
        <v>1127</v>
      </c>
      <c r="B7266" t="s">
        <v>1128</v>
      </c>
      <c r="C7266"/>
      <c r="D7266" t="s">
        <v>47880</v>
      </c>
    </row>
    <row r="7267" spans="1:4" x14ac:dyDescent="0.25">
      <c r="A7267" t="s">
        <v>1615</v>
      </c>
      <c r="B7267" t="s">
        <v>1616</v>
      </c>
      <c r="C7267"/>
      <c r="D7267" t="s">
        <v>47880</v>
      </c>
    </row>
    <row r="7268" spans="1:4" x14ac:dyDescent="0.25">
      <c r="A7268" t="s">
        <v>42570</v>
      </c>
      <c r="B7268" t="s">
        <v>42571</v>
      </c>
      <c r="C7268" t="s">
        <v>63510</v>
      </c>
      <c r="D7268" t="s">
        <v>47873</v>
      </c>
    </row>
    <row r="7269" spans="1:4" x14ac:dyDescent="0.25">
      <c r="A7269" t="s">
        <v>19654</v>
      </c>
      <c r="B7269" t="s">
        <v>19655</v>
      </c>
      <c r="C7269"/>
      <c r="D7269" t="s">
        <v>47880</v>
      </c>
    </row>
    <row r="7270" spans="1:4" x14ac:dyDescent="0.25">
      <c r="A7270" t="s">
        <v>37048</v>
      </c>
      <c r="B7270" t="s">
        <v>37049</v>
      </c>
      <c r="C7270"/>
      <c r="D7270" t="s">
        <v>47880</v>
      </c>
    </row>
    <row r="7271" spans="1:4" x14ac:dyDescent="0.25">
      <c r="A7271" t="s">
        <v>44377</v>
      </c>
      <c r="B7271" t="s">
        <v>44378</v>
      </c>
      <c r="C7271"/>
      <c r="D7271" t="s">
        <v>47880</v>
      </c>
    </row>
    <row r="7272" spans="1:4" x14ac:dyDescent="0.25">
      <c r="A7272" t="s">
        <v>11407</v>
      </c>
      <c r="B7272" t="s">
        <v>11408</v>
      </c>
      <c r="C7272"/>
      <c r="D7272" t="s">
        <v>47880</v>
      </c>
    </row>
    <row r="7273" spans="1:4" x14ac:dyDescent="0.25">
      <c r="A7273" t="s">
        <v>28671</v>
      </c>
      <c r="B7273" t="s">
        <v>28672</v>
      </c>
      <c r="C7273"/>
      <c r="D7273" t="s">
        <v>47880</v>
      </c>
    </row>
    <row r="7274" spans="1:4" x14ac:dyDescent="0.25">
      <c r="A7274" t="s">
        <v>26008</v>
      </c>
      <c r="B7274" t="s">
        <v>26009</v>
      </c>
      <c r="C7274"/>
      <c r="D7274" t="s">
        <v>47880</v>
      </c>
    </row>
    <row r="7275" spans="1:4" x14ac:dyDescent="0.25">
      <c r="A7275" t="s">
        <v>11653</v>
      </c>
      <c r="B7275" t="s">
        <v>11654</v>
      </c>
      <c r="C7275"/>
      <c r="D7275" t="s">
        <v>47880</v>
      </c>
    </row>
    <row r="7276" spans="1:4" x14ac:dyDescent="0.25">
      <c r="A7276" t="s">
        <v>17041</v>
      </c>
      <c r="B7276" t="s">
        <v>17042</v>
      </c>
      <c r="C7276"/>
      <c r="D7276" t="s">
        <v>47880</v>
      </c>
    </row>
    <row r="7277" spans="1:4" x14ac:dyDescent="0.25">
      <c r="A7277" t="s">
        <v>11186</v>
      </c>
      <c r="B7277" t="s">
        <v>11187</v>
      </c>
      <c r="C7277"/>
      <c r="D7277" t="s">
        <v>47880</v>
      </c>
    </row>
    <row r="7278" spans="1:4" x14ac:dyDescent="0.25">
      <c r="A7278" t="s">
        <v>9460</v>
      </c>
      <c r="B7278" t="s">
        <v>9461</v>
      </c>
      <c r="C7278"/>
      <c r="D7278" t="s">
        <v>47880</v>
      </c>
    </row>
    <row r="7279" spans="1:4" x14ac:dyDescent="0.25">
      <c r="A7279" t="s">
        <v>40918</v>
      </c>
      <c r="B7279" t="s">
        <v>40919</v>
      </c>
      <c r="C7279"/>
      <c r="D7279" t="s">
        <v>47880</v>
      </c>
    </row>
    <row r="7280" spans="1:4" x14ac:dyDescent="0.25">
      <c r="A7280" t="s">
        <v>45684</v>
      </c>
      <c r="B7280" t="s">
        <v>45685</v>
      </c>
      <c r="C7280"/>
      <c r="D7280" t="s">
        <v>47880</v>
      </c>
    </row>
    <row r="7281" spans="1:4" x14ac:dyDescent="0.25">
      <c r="A7281" t="s">
        <v>22478</v>
      </c>
      <c r="B7281" t="s">
        <v>22479</v>
      </c>
      <c r="C7281"/>
      <c r="D7281" t="s">
        <v>47880</v>
      </c>
    </row>
    <row r="7282" spans="1:4" x14ac:dyDescent="0.25">
      <c r="A7282" t="s">
        <v>7276</v>
      </c>
      <c r="B7282" t="s">
        <v>7277</v>
      </c>
      <c r="C7282"/>
      <c r="D7282" t="s">
        <v>47880</v>
      </c>
    </row>
    <row r="7283" spans="1:4" x14ac:dyDescent="0.25">
      <c r="A7283" t="s">
        <v>28938</v>
      </c>
      <c r="B7283" t="s">
        <v>28939</v>
      </c>
      <c r="C7283"/>
      <c r="D7283" t="s">
        <v>47880</v>
      </c>
    </row>
    <row r="7284" spans="1:4" x14ac:dyDescent="0.25">
      <c r="A7284" t="s">
        <v>35721</v>
      </c>
      <c r="B7284" t="s">
        <v>35722</v>
      </c>
      <c r="C7284"/>
      <c r="D7284" t="s">
        <v>47880</v>
      </c>
    </row>
    <row r="7285" spans="1:4" x14ac:dyDescent="0.25">
      <c r="A7285" t="s">
        <v>45242</v>
      </c>
      <c r="B7285" t="s">
        <v>45243</v>
      </c>
      <c r="C7285" t="s">
        <v>64444</v>
      </c>
      <c r="D7285" t="s">
        <v>47873</v>
      </c>
    </row>
    <row r="7286" spans="1:4" x14ac:dyDescent="0.25">
      <c r="A7286" t="s">
        <v>4360</v>
      </c>
      <c r="B7286" t="s">
        <v>4361</v>
      </c>
      <c r="C7286" t="s">
        <v>49162</v>
      </c>
      <c r="D7286" t="s">
        <v>47873</v>
      </c>
    </row>
    <row r="7287" spans="1:4" x14ac:dyDescent="0.25">
      <c r="A7287" t="s">
        <v>24483</v>
      </c>
      <c r="B7287" t="s">
        <v>24484</v>
      </c>
      <c r="C7287" t="s">
        <v>56480</v>
      </c>
      <c r="D7287" t="s">
        <v>47873</v>
      </c>
    </row>
    <row r="7288" spans="1:4" x14ac:dyDescent="0.25">
      <c r="A7288" t="s">
        <v>16103</v>
      </c>
      <c r="B7288" t="s">
        <v>16104</v>
      </c>
      <c r="C7288"/>
      <c r="D7288" t="s">
        <v>47880</v>
      </c>
    </row>
    <row r="7289" spans="1:4" x14ac:dyDescent="0.25">
      <c r="A7289" t="s">
        <v>28492</v>
      </c>
      <c r="B7289" t="s">
        <v>16104</v>
      </c>
      <c r="C7289"/>
      <c r="D7289" t="s">
        <v>47880</v>
      </c>
    </row>
    <row r="7290" spans="1:4" x14ac:dyDescent="0.25">
      <c r="A7290" t="s">
        <v>14798</v>
      </c>
      <c r="B7290" t="s">
        <v>14799</v>
      </c>
      <c r="C7290"/>
      <c r="D7290" t="s">
        <v>47880</v>
      </c>
    </row>
    <row r="7291" spans="1:4" x14ac:dyDescent="0.25">
      <c r="A7291" t="s">
        <v>9657</v>
      </c>
      <c r="B7291" t="s">
        <v>9658</v>
      </c>
      <c r="C7291" t="s">
        <v>51051</v>
      </c>
      <c r="D7291" t="s">
        <v>47873</v>
      </c>
    </row>
    <row r="7292" spans="1:4" x14ac:dyDescent="0.25">
      <c r="A7292" t="s">
        <v>26430</v>
      </c>
      <c r="B7292" t="s">
        <v>9658</v>
      </c>
      <c r="C7292" t="s">
        <v>57196</v>
      </c>
      <c r="D7292" t="s">
        <v>47873</v>
      </c>
    </row>
    <row r="7293" spans="1:4" x14ac:dyDescent="0.25">
      <c r="A7293" t="s">
        <v>26431</v>
      </c>
      <c r="B7293" t="s">
        <v>9658</v>
      </c>
      <c r="C7293"/>
      <c r="D7293" t="s">
        <v>47880</v>
      </c>
    </row>
    <row r="7294" spans="1:4" x14ac:dyDescent="0.25">
      <c r="A7294" t="s">
        <v>17512</v>
      </c>
      <c r="B7294" t="s">
        <v>17513</v>
      </c>
      <c r="C7294"/>
      <c r="D7294" t="s">
        <v>47880</v>
      </c>
    </row>
    <row r="7295" spans="1:4" x14ac:dyDescent="0.25">
      <c r="A7295" t="s">
        <v>42508</v>
      </c>
      <c r="B7295" t="s">
        <v>42509</v>
      </c>
      <c r="C7295" t="s">
        <v>63489</v>
      </c>
      <c r="D7295" t="s">
        <v>47873</v>
      </c>
    </row>
    <row r="7296" spans="1:4" x14ac:dyDescent="0.25">
      <c r="A7296" t="s">
        <v>27005</v>
      </c>
      <c r="B7296" t="s">
        <v>27006</v>
      </c>
      <c r="C7296" t="s">
        <v>57400</v>
      </c>
      <c r="D7296" t="s">
        <v>47873</v>
      </c>
    </row>
    <row r="7297" spans="1:4" x14ac:dyDescent="0.25">
      <c r="A7297" t="s">
        <v>44144</v>
      </c>
      <c r="B7297" t="s">
        <v>44145</v>
      </c>
      <c r="C7297" t="s">
        <v>64050</v>
      </c>
      <c r="D7297" t="s">
        <v>47873</v>
      </c>
    </row>
    <row r="7298" spans="1:4" x14ac:dyDescent="0.25">
      <c r="A7298" t="s">
        <v>43213</v>
      </c>
      <c r="B7298" t="s">
        <v>43214</v>
      </c>
      <c r="C7298" t="s">
        <v>63736</v>
      </c>
      <c r="D7298" t="s">
        <v>47873</v>
      </c>
    </row>
    <row r="7299" spans="1:4" x14ac:dyDescent="0.25">
      <c r="A7299" t="s">
        <v>21111</v>
      </c>
      <c r="B7299" t="s">
        <v>21112</v>
      </c>
      <c r="C7299" t="s">
        <v>55242</v>
      </c>
      <c r="D7299" t="s">
        <v>47873</v>
      </c>
    </row>
    <row r="7300" spans="1:4" x14ac:dyDescent="0.25">
      <c r="A7300" t="s">
        <v>47539</v>
      </c>
      <c r="B7300" t="s">
        <v>47540</v>
      </c>
      <c r="C7300"/>
      <c r="D7300" t="s">
        <v>47880</v>
      </c>
    </row>
    <row r="7301" spans="1:4" x14ac:dyDescent="0.25">
      <c r="A7301" t="s">
        <v>4892</v>
      </c>
      <c r="B7301" t="s">
        <v>4893</v>
      </c>
      <c r="C7301" t="s">
        <v>49357</v>
      </c>
      <c r="D7301" t="s">
        <v>47873</v>
      </c>
    </row>
    <row r="7302" spans="1:4" x14ac:dyDescent="0.25">
      <c r="A7302" t="s">
        <v>40860</v>
      </c>
      <c r="B7302" t="s">
        <v>40861</v>
      </c>
      <c r="C7302" t="s">
        <v>62792</v>
      </c>
      <c r="D7302" t="s">
        <v>47873</v>
      </c>
    </row>
    <row r="7303" spans="1:4" x14ac:dyDescent="0.25">
      <c r="A7303" t="s">
        <v>9343</v>
      </c>
      <c r="B7303" t="s">
        <v>9344</v>
      </c>
      <c r="C7303"/>
      <c r="D7303" t="s">
        <v>47880</v>
      </c>
    </row>
    <row r="7304" spans="1:4" x14ac:dyDescent="0.25">
      <c r="A7304" t="s">
        <v>27546</v>
      </c>
      <c r="B7304" t="s">
        <v>27547</v>
      </c>
      <c r="C7304" t="s">
        <v>57587</v>
      </c>
      <c r="D7304" t="s">
        <v>47873</v>
      </c>
    </row>
    <row r="7305" spans="1:4" x14ac:dyDescent="0.25">
      <c r="A7305" t="s">
        <v>16190</v>
      </c>
      <c r="B7305" t="s">
        <v>16191</v>
      </c>
      <c r="C7305" t="s">
        <v>53482</v>
      </c>
      <c r="D7305" t="s">
        <v>47873</v>
      </c>
    </row>
    <row r="7306" spans="1:4" x14ac:dyDescent="0.25">
      <c r="A7306" t="s">
        <v>31292</v>
      </c>
      <c r="B7306" t="s">
        <v>31293</v>
      </c>
      <c r="C7306" t="s">
        <v>58930</v>
      </c>
      <c r="D7306" t="s">
        <v>47873</v>
      </c>
    </row>
    <row r="7307" spans="1:4" x14ac:dyDescent="0.25">
      <c r="A7307" t="s">
        <v>7590</v>
      </c>
      <c r="B7307" t="s">
        <v>7591</v>
      </c>
      <c r="C7307" t="s">
        <v>50319</v>
      </c>
      <c r="D7307" t="s">
        <v>47873</v>
      </c>
    </row>
    <row r="7308" spans="1:4" x14ac:dyDescent="0.25">
      <c r="A7308" t="s">
        <v>40446</v>
      </c>
      <c r="B7308" t="s">
        <v>40447</v>
      </c>
      <c r="C7308" t="s">
        <v>62613</v>
      </c>
      <c r="D7308" t="s">
        <v>47873</v>
      </c>
    </row>
    <row r="7309" spans="1:4" x14ac:dyDescent="0.25">
      <c r="A7309" t="s">
        <v>5400</v>
      </c>
      <c r="B7309" t="s">
        <v>5401</v>
      </c>
      <c r="C7309" t="s">
        <v>49541</v>
      </c>
      <c r="D7309" t="s">
        <v>47873</v>
      </c>
    </row>
    <row r="7310" spans="1:4" x14ac:dyDescent="0.25">
      <c r="A7310" t="s">
        <v>13979</v>
      </c>
      <c r="B7310" t="s">
        <v>13980</v>
      </c>
      <c r="C7310" t="s">
        <v>52660</v>
      </c>
      <c r="D7310" t="s">
        <v>47873</v>
      </c>
    </row>
    <row r="7311" spans="1:4" x14ac:dyDescent="0.25">
      <c r="A7311" t="s">
        <v>8471</v>
      </c>
      <c r="B7311" t="s">
        <v>8472</v>
      </c>
      <c r="C7311" t="s">
        <v>50643</v>
      </c>
      <c r="D7311" t="s">
        <v>47873</v>
      </c>
    </row>
    <row r="7312" spans="1:4" x14ac:dyDescent="0.25">
      <c r="A7312" t="s">
        <v>15010</v>
      </c>
      <c r="B7312" t="s">
        <v>15011</v>
      </c>
      <c r="C7312"/>
      <c r="D7312" t="s">
        <v>47880</v>
      </c>
    </row>
    <row r="7313" spans="1:4" x14ac:dyDescent="0.25">
      <c r="A7313" t="s">
        <v>41323</v>
      </c>
      <c r="B7313" t="s">
        <v>41324</v>
      </c>
      <c r="C7313"/>
      <c r="D7313" t="s">
        <v>47880</v>
      </c>
    </row>
    <row r="7314" spans="1:4" x14ac:dyDescent="0.25">
      <c r="A7314" t="s">
        <v>3521</v>
      </c>
      <c r="B7314" t="s">
        <v>3522</v>
      </c>
      <c r="C7314" t="s">
        <v>48835</v>
      </c>
      <c r="D7314" t="s">
        <v>47873</v>
      </c>
    </row>
    <row r="7315" spans="1:4" x14ac:dyDescent="0.25">
      <c r="A7315" t="s">
        <v>23907</v>
      </c>
      <c r="B7315" t="s">
        <v>3522</v>
      </c>
      <c r="C7315" t="s">
        <v>56273</v>
      </c>
      <c r="D7315" t="s">
        <v>47873</v>
      </c>
    </row>
    <row r="7316" spans="1:4" x14ac:dyDescent="0.25">
      <c r="A7316" t="s">
        <v>7033</v>
      </c>
      <c r="B7316" t="s">
        <v>7034</v>
      </c>
      <c r="C7316" t="s">
        <v>50117</v>
      </c>
      <c r="D7316" t="s">
        <v>47873</v>
      </c>
    </row>
    <row r="7317" spans="1:4" x14ac:dyDescent="0.25">
      <c r="A7317" t="s">
        <v>13048</v>
      </c>
      <c r="B7317" t="s">
        <v>13049</v>
      </c>
      <c r="C7317" t="s">
        <v>52309</v>
      </c>
      <c r="D7317" t="s">
        <v>47873</v>
      </c>
    </row>
    <row r="7318" spans="1:4" x14ac:dyDescent="0.25">
      <c r="A7318" t="s">
        <v>22710</v>
      </c>
      <c r="B7318" t="s">
        <v>22711</v>
      </c>
      <c r="C7318" t="s">
        <v>55825</v>
      </c>
      <c r="D7318" t="s">
        <v>47873</v>
      </c>
    </row>
    <row r="7319" spans="1:4" x14ac:dyDescent="0.25">
      <c r="A7319" t="s">
        <v>3701</v>
      </c>
      <c r="B7319" t="s">
        <v>3702</v>
      </c>
      <c r="C7319" t="s">
        <v>48900</v>
      </c>
      <c r="D7319" t="s">
        <v>47873</v>
      </c>
    </row>
    <row r="7320" spans="1:4" x14ac:dyDescent="0.25">
      <c r="A7320" t="s">
        <v>15708</v>
      </c>
      <c r="B7320" t="s">
        <v>15709</v>
      </c>
      <c r="C7320"/>
      <c r="D7320" t="s">
        <v>47880</v>
      </c>
    </row>
    <row r="7321" spans="1:4" x14ac:dyDescent="0.25">
      <c r="A7321" t="s">
        <v>15710</v>
      </c>
      <c r="B7321" t="s">
        <v>15709</v>
      </c>
      <c r="C7321"/>
      <c r="D7321" t="s">
        <v>47880</v>
      </c>
    </row>
    <row r="7322" spans="1:4" x14ac:dyDescent="0.25">
      <c r="A7322" t="s">
        <v>22656</v>
      </c>
      <c r="B7322" t="s">
        <v>22657</v>
      </c>
      <c r="C7322"/>
      <c r="D7322" t="s">
        <v>47880</v>
      </c>
    </row>
    <row r="7323" spans="1:4" x14ac:dyDescent="0.25">
      <c r="A7323" t="s">
        <v>25782</v>
      </c>
      <c r="B7323" t="s">
        <v>25783</v>
      </c>
      <c r="C7323" t="s">
        <v>56958</v>
      </c>
      <c r="D7323" t="s">
        <v>47873</v>
      </c>
    </row>
    <row r="7324" spans="1:4" x14ac:dyDescent="0.25">
      <c r="A7324" t="s">
        <v>26199</v>
      </c>
      <c r="B7324" t="s">
        <v>26200</v>
      </c>
      <c r="C7324"/>
      <c r="D7324" t="s">
        <v>47880</v>
      </c>
    </row>
    <row r="7325" spans="1:4" x14ac:dyDescent="0.25">
      <c r="A7325" t="s">
        <v>46457</v>
      </c>
      <c r="B7325" t="s">
        <v>46458</v>
      </c>
      <c r="C7325" t="s">
        <v>64867</v>
      </c>
      <c r="D7325" t="s">
        <v>47873</v>
      </c>
    </row>
    <row r="7326" spans="1:4" x14ac:dyDescent="0.25">
      <c r="A7326" t="s">
        <v>47198</v>
      </c>
      <c r="B7326" t="s">
        <v>47199</v>
      </c>
      <c r="C7326"/>
      <c r="D7326" t="s">
        <v>47880</v>
      </c>
    </row>
    <row r="7327" spans="1:4" x14ac:dyDescent="0.25">
      <c r="A7327" t="s">
        <v>13442</v>
      </c>
      <c r="B7327" t="s">
        <v>13443</v>
      </c>
      <c r="C7327"/>
      <c r="D7327" t="s">
        <v>47880</v>
      </c>
    </row>
    <row r="7328" spans="1:4" x14ac:dyDescent="0.25">
      <c r="A7328" t="s">
        <v>15103</v>
      </c>
      <c r="B7328" t="s">
        <v>15104</v>
      </c>
      <c r="C7328" t="s">
        <v>53088</v>
      </c>
      <c r="D7328" t="s">
        <v>47873</v>
      </c>
    </row>
    <row r="7329" spans="1:4" x14ac:dyDescent="0.25">
      <c r="A7329" t="s">
        <v>25570</v>
      </c>
      <c r="B7329" t="s">
        <v>25571</v>
      </c>
      <c r="C7329"/>
      <c r="D7329" t="s">
        <v>47880</v>
      </c>
    </row>
    <row r="7330" spans="1:4" x14ac:dyDescent="0.25">
      <c r="A7330" t="s">
        <v>42403</v>
      </c>
      <c r="B7330" t="s">
        <v>42404</v>
      </c>
      <c r="C7330"/>
      <c r="D7330" t="s">
        <v>47880</v>
      </c>
    </row>
    <row r="7331" spans="1:4" x14ac:dyDescent="0.25">
      <c r="A7331" t="s">
        <v>13315</v>
      </c>
      <c r="B7331" t="s">
        <v>13316</v>
      </c>
      <c r="C7331"/>
      <c r="D7331" t="s">
        <v>47880</v>
      </c>
    </row>
    <row r="7332" spans="1:4" x14ac:dyDescent="0.25">
      <c r="A7332" t="s">
        <v>12575</v>
      </c>
      <c r="B7332" t="s">
        <v>12576</v>
      </c>
      <c r="C7332" t="s">
        <v>52121</v>
      </c>
      <c r="D7332" t="s">
        <v>47873</v>
      </c>
    </row>
    <row r="7333" spans="1:4" x14ac:dyDescent="0.25">
      <c r="A7333" t="s">
        <v>45036</v>
      </c>
      <c r="B7333" t="s">
        <v>45037</v>
      </c>
      <c r="C7333"/>
      <c r="D7333" t="s">
        <v>47880</v>
      </c>
    </row>
    <row r="7334" spans="1:4" x14ac:dyDescent="0.25">
      <c r="A7334" t="s">
        <v>46967</v>
      </c>
      <c r="B7334" t="s">
        <v>46968</v>
      </c>
      <c r="C7334" t="s">
        <v>65043</v>
      </c>
      <c r="D7334" t="s">
        <v>47873</v>
      </c>
    </row>
    <row r="7335" spans="1:4" x14ac:dyDescent="0.25">
      <c r="A7335" t="s">
        <v>38903</v>
      </c>
      <c r="B7335" t="s">
        <v>38904</v>
      </c>
      <c r="C7335" t="s">
        <v>61904</v>
      </c>
      <c r="D7335" t="s">
        <v>47873</v>
      </c>
    </row>
    <row r="7336" spans="1:4" x14ac:dyDescent="0.25">
      <c r="A7336" t="s">
        <v>35800</v>
      </c>
      <c r="B7336" t="s">
        <v>35801</v>
      </c>
      <c r="C7336" t="s">
        <v>60642</v>
      </c>
      <c r="D7336" t="s">
        <v>47873</v>
      </c>
    </row>
    <row r="7337" spans="1:4" x14ac:dyDescent="0.25">
      <c r="A7337" t="s">
        <v>31832</v>
      </c>
      <c r="B7337" t="s">
        <v>31833</v>
      </c>
      <c r="C7337" t="s">
        <v>59124</v>
      </c>
      <c r="D7337" t="s">
        <v>47873</v>
      </c>
    </row>
    <row r="7338" spans="1:4" x14ac:dyDescent="0.25">
      <c r="A7338" t="s">
        <v>16678</v>
      </c>
      <c r="B7338" t="s">
        <v>16679</v>
      </c>
      <c r="C7338" t="s">
        <v>53667</v>
      </c>
      <c r="D7338" t="s">
        <v>47873</v>
      </c>
    </row>
    <row r="7339" spans="1:4" x14ac:dyDescent="0.25">
      <c r="A7339" t="s">
        <v>46728</v>
      </c>
      <c r="B7339" t="s">
        <v>46729</v>
      </c>
      <c r="C7339" t="s">
        <v>64959</v>
      </c>
      <c r="D7339" t="s">
        <v>47873</v>
      </c>
    </row>
    <row r="7340" spans="1:4" x14ac:dyDescent="0.25">
      <c r="A7340" t="s">
        <v>12328</v>
      </c>
      <c r="B7340" t="s">
        <v>12329</v>
      </c>
      <c r="C7340" t="s">
        <v>52022</v>
      </c>
      <c r="D7340" t="s">
        <v>47873</v>
      </c>
    </row>
    <row r="7341" spans="1:4" x14ac:dyDescent="0.25">
      <c r="A7341" t="s">
        <v>44479</v>
      </c>
      <c r="B7341" t="s">
        <v>44480</v>
      </c>
      <c r="C7341" t="s">
        <v>64164</v>
      </c>
      <c r="D7341" t="s">
        <v>47873</v>
      </c>
    </row>
    <row r="7342" spans="1:4" x14ac:dyDescent="0.25">
      <c r="A7342" t="s">
        <v>28467</v>
      </c>
      <c r="B7342" t="s">
        <v>28468</v>
      </c>
      <c r="C7342" t="s">
        <v>57913</v>
      </c>
      <c r="D7342" t="s">
        <v>47873</v>
      </c>
    </row>
    <row r="7343" spans="1:4" x14ac:dyDescent="0.25">
      <c r="A7343" t="s">
        <v>11131</v>
      </c>
      <c r="B7343" t="s">
        <v>11132</v>
      </c>
      <c r="C7343" t="s">
        <v>51579</v>
      </c>
      <c r="D7343" t="s">
        <v>47873</v>
      </c>
    </row>
    <row r="7344" spans="1:4" x14ac:dyDescent="0.25">
      <c r="A7344" t="s">
        <v>16544</v>
      </c>
      <c r="B7344" t="s">
        <v>16545</v>
      </c>
      <c r="C7344" t="s">
        <v>53617</v>
      </c>
      <c r="D7344" t="s">
        <v>47873</v>
      </c>
    </row>
    <row r="7345" spans="1:4" x14ac:dyDescent="0.25">
      <c r="A7345" t="s">
        <v>41794</v>
      </c>
      <c r="B7345" t="s">
        <v>41795</v>
      </c>
      <c r="C7345" t="s">
        <v>63204</v>
      </c>
      <c r="D7345" t="s">
        <v>47873</v>
      </c>
    </row>
    <row r="7346" spans="1:4" x14ac:dyDescent="0.25">
      <c r="A7346" t="s">
        <v>826</v>
      </c>
      <c r="B7346" t="s">
        <v>827</v>
      </c>
      <c r="C7346" t="s">
        <v>47895</v>
      </c>
      <c r="D7346" t="s">
        <v>47873</v>
      </c>
    </row>
    <row r="7347" spans="1:4" x14ac:dyDescent="0.25">
      <c r="A7347" t="s">
        <v>21087</v>
      </c>
      <c r="B7347" t="s">
        <v>21088</v>
      </c>
      <c r="C7347" t="s">
        <v>55235</v>
      </c>
      <c r="D7347" t="s">
        <v>47873</v>
      </c>
    </row>
    <row r="7348" spans="1:4" x14ac:dyDescent="0.25">
      <c r="A7348" t="s">
        <v>37860</v>
      </c>
      <c r="B7348" t="s">
        <v>37861</v>
      </c>
      <c r="C7348" t="s">
        <v>61443</v>
      </c>
      <c r="D7348" t="s">
        <v>47873</v>
      </c>
    </row>
    <row r="7349" spans="1:4" x14ac:dyDescent="0.25">
      <c r="A7349" t="s">
        <v>27819</v>
      </c>
      <c r="B7349" t="s">
        <v>27820</v>
      </c>
      <c r="C7349" t="s">
        <v>57682</v>
      </c>
      <c r="D7349" t="s">
        <v>47873</v>
      </c>
    </row>
    <row r="7350" spans="1:4" x14ac:dyDescent="0.25">
      <c r="A7350" t="s">
        <v>45099</v>
      </c>
      <c r="B7350" t="s">
        <v>45100</v>
      </c>
      <c r="C7350" t="s">
        <v>64393</v>
      </c>
      <c r="D7350" t="s">
        <v>47873</v>
      </c>
    </row>
    <row r="7351" spans="1:4" x14ac:dyDescent="0.25">
      <c r="A7351" t="s">
        <v>32731</v>
      </c>
      <c r="B7351" t="s">
        <v>32732</v>
      </c>
      <c r="C7351" t="s">
        <v>59470</v>
      </c>
      <c r="D7351" t="s">
        <v>47873</v>
      </c>
    </row>
    <row r="7352" spans="1:4" x14ac:dyDescent="0.25">
      <c r="A7352" t="s">
        <v>13655</v>
      </c>
      <c r="B7352" t="s">
        <v>13656</v>
      </c>
      <c r="C7352" t="s">
        <v>52541</v>
      </c>
      <c r="D7352" t="s">
        <v>47873</v>
      </c>
    </row>
    <row r="7353" spans="1:4" x14ac:dyDescent="0.25">
      <c r="A7353" t="s">
        <v>10853</v>
      </c>
      <c r="B7353" t="s">
        <v>10854</v>
      </c>
      <c r="C7353" t="s">
        <v>51479</v>
      </c>
      <c r="D7353" t="s">
        <v>47873</v>
      </c>
    </row>
    <row r="7354" spans="1:4" x14ac:dyDescent="0.25">
      <c r="A7354" t="s">
        <v>43542</v>
      </c>
      <c r="B7354" t="s">
        <v>43543</v>
      </c>
      <c r="C7354" t="s">
        <v>63851</v>
      </c>
      <c r="D7354" t="s">
        <v>47873</v>
      </c>
    </row>
    <row r="7355" spans="1:4" x14ac:dyDescent="0.25">
      <c r="A7355" t="s">
        <v>31104</v>
      </c>
      <c r="B7355" t="s">
        <v>31105</v>
      </c>
      <c r="C7355" t="s">
        <v>58866</v>
      </c>
      <c r="D7355" t="s">
        <v>47873</v>
      </c>
    </row>
    <row r="7356" spans="1:4" x14ac:dyDescent="0.25">
      <c r="A7356" t="s">
        <v>28645</v>
      </c>
      <c r="B7356" t="s">
        <v>28646</v>
      </c>
      <c r="C7356" t="s">
        <v>57984</v>
      </c>
      <c r="D7356" t="s">
        <v>47873</v>
      </c>
    </row>
    <row r="7357" spans="1:4" x14ac:dyDescent="0.25">
      <c r="A7357" t="s">
        <v>10497</v>
      </c>
      <c r="B7357" t="s">
        <v>10498</v>
      </c>
      <c r="C7357"/>
      <c r="D7357" t="s">
        <v>47880</v>
      </c>
    </row>
    <row r="7358" spans="1:4" x14ac:dyDescent="0.25">
      <c r="A7358" t="s">
        <v>46571</v>
      </c>
      <c r="B7358" t="s">
        <v>46572</v>
      </c>
      <c r="C7358" t="s">
        <v>64908</v>
      </c>
      <c r="D7358" t="s">
        <v>47873</v>
      </c>
    </row>
    <row r="7359" spans="1:4" x14ac:dyDescent="0.25">
      <c r="A7359" t="s">
        <v>34737</v>
      </c>
      <c r="B7359" t="s">
        <v>34738</v>
      </c>
      <c r="C7359" t="s">
        <v>60239</v>
      </c>
      <c r="D7359" t="s">
        <v>47873</v>
      </c>
    </row>
    <row r="7360" spans="1:4" x14ac:dyDescent="0.25">
      <c r="A7360" t="s">
        <v>2293</v>
      </c>
      <c r="B7360" t="s">
        <v>2294</v>
      </c>
      <c r="C7360" t="s">
        <v>48395</v>
      </c>
      <c r="D7360" t="s">
        <v>47873</v>
      </c>
    </row>
    <row r="7361" spans="1:4" x14ac:dyDescent="0.25">
      <c r="A7361" t="s">
        <v>34107</v>
      </c>
      <c r="B7361" t="s">
        <v>34108</v>
      </c>
      <c r="C7361" t="s">
        <v>59997</v>
      </c>
      <c r="D7361" t="s">
        <v>47873</v>
      </c>
    </row>
    <row r="7362" spans="1:4" x14ac:dyDescent="0.25">
      <c r="A7362" t="s">
        <v>45220</v>
      </c>
      <c r="B7362" t="s">
        <v>45221</v>
      </c>
      <c r="C7362" t="s">
        <v>64436</v>
      </c>
      <c r="D7362" t="s">
        <v>47873</v>
      </c>
    </row>
    <row r="7363" spans="1:4" x14ac:dyDescent="0.25">
      <c r="A7363" t="s">
        <v>13887</v>
      </c>
      <c r="B7363" t="s">
        <v>13888</v>
      </c>
      <c r="C7363" t="s">
        <v>52624</v>
      </c>
      <c r="D7363" t="s">
        <v>47873</v>
      </c>
    </row>
    <row r="7364" spans="1:4" x14ac:dyDescent="0.25">
      <c r="A7364" t="s">
        <v>27045</v>
      </c>
      <c r="B7364" t="s">
        <v>27046</v>
      </c>
      <c r="C7364" t="s">
        <v>57411</v>
      </c>
      <c r="D7364" t="s">
        <v>47873</v>
      </c>
    </row>
    <row r="7365" spans="1:4" x14ac:dyDescent="0.25">
      <c r="A7365" t="s">
        <v>12980</v>
      </c>
      <c r="B7365" t="s">
        <v>12981</v>
      </c>
      <c r="C7365"/>
      <c r="D7365" t="s">
        <v>47880</v>
      </c>
    </row>
    <row r="7366" spans="1:4" x14ac:dyDescent="0.25">
      <c r="A7366" t="s">
        <v>46526</v>
      </c>
      <c r="B7366" t="s">
        <v>46527</v>
      </c>
      <c r="C7366" t="s">
        <v>64891</v>
      </c>
      <c r="D7366" t="s">
        <v>47873</v>
      </c>
    </row>
    <row r="7367" spans="1:4" x14ac:dyDescent="0.25">
      <c r="A7367" t="s">
        <v>14007</v>
      </c>
      <c r="B7367" t="s">
        <v>14008</v>
      </c>
      <c r="C7367" t="s">
        <v>52671</v>
      </c>
      <c r="D7367" t="s">
        <v>47873</v>
      </c>
    </row>
    <row r="7368" spans="1:4" x14ac:dyDescent="0.25">
      <c r="A7368" t="s">
        <v>22097</v>
      </c>
      <c r="B7368" t="s">
        <v>22098</v>
      </c>
      <c r="C7368" t="s">
        <v>55593</v>
      </c>
      <c r="D7368" t="s">
        <v>47873</v>
      </c>
    </row>
    <row r="7369" spans="1:4" x14ac:dyDescent="0.25">
      <c r="A7369" t="s">
        <v>44773</v>
      </c>
      <c r="B7369" t="s">
        <v>44774</v>
      </c>
      <c r="C7369" t="s">
        <v>64279</v>
      </c>
      <c r="D7369" t="s">
        <v>47873</v>
      </c>
    </row>
    <row r="7370" spans="1:4" x14ac:dyDescent="0.25">
      <c r="A7370" t="s">
        <v>36359</v>
      </c>
      <c r="B7370" t="s">
        <v>36360</v>
      </c>
      <c r="C7370" t="s">
        <v>60865</v>
      </c>
      <c r="D7370" t="s">
        <v>47873</v>
      </c>
    </row>
    <row r="7371" spans="1:4" x14ac:dyDescent="0.25">
      <c r="A7371" t="s">
        <v>11334</v>
      </c>
      <c r="B7371" t="s">
        <v>11335</v>
      </c>
      <c r="C7371" t="s">
        <v>51653</v>
      </c>
      <c r="D7371" t="s">
        <v>47873</v>
      </c>
    </row>
    <row r="7372" spans="1:4" x14ac:dyDescent="0.25">
      <c r="A7372" t="s">
        <v>45844</v>
      </c>
      <c r="B7372" t="s">
        <v>45845</v>
      </c>
      <c r="C7372" t="s">
        <v>64651</v>
      </c>
      <c r="D7372" t="s">
        <v>47873</v>
      </c>
    </row>
    <row r="7373" spans="1:4" x14ac:dyDescent="0.25">
      <c r="A7373" t="s">
        <v>2899</v>
      </c>
      <c r="B7373" t="s">
        <v>2900</v>
      </c>
      <c r="C7373" t="s">
        <v>48613</v>
      </c>
      <c r="D7373" t="s">
        <v>47873</v>
      </c>
    </row>
    <row r="7374" spans="1:4" x14ac:dyDescent="0.25">
      <c r="A7374" t="s">
        <v>27716</v>
      </c>
      <c r="B7374" t="s">
        <v>27717</v>
      </c>
      <c r="C7374" t="s">
        <v>57647</v>
      </c>
      <c r="D7374" t="s">
        <v>47873</v>
      </c>
    </row>
    <row r="7375" spans="1:4" x14ac:dyDescent="0.25">
      <c r="A7375" t="s">
        <v>17052</v>
      </c>
      <c r="B7375" t="s">
        <v>17053</v>
      </c>
      <c r="C7375" t="s">
        <v>53804</v>
      </c>
      <c r="D7375" t="s">
        <v>47873</v>
      </c>
    </row>
    <row r="7376" spans="1:4" x14ac:dyDescent="0.25">
      <c r="A7376" t="s">
        <v>3565</v>
      </c>
      <c r="B7376" t="s">
        <v>3566</v>
      </c>
      <c r="C7376" t="s">
        <v>48854</v>
      </c>
      <c r="D7376" t="s">
        <v>47873</v>
      </c>
    </row>
    <row r="7377" spans="1:4" x14ac:dyDescent="0.25">
      <c r="A7377" t="s">
        <v>2316</v>
      </c>
      <c r="B7377" t="s">
        <v>2317</v>
      </c>
      <c r="C7377" t="s">
        <v>48404</v>
      </c>
      <c r="D7377" t="s">
        <v>47873</v>
      </c>
    </row>
    <row r="7378" spans="1:4" x14ac:dyDescent="0.25">
      <c r="A7378" t="s">
        <v>5640</v>
      </c>
      <c r="B7378" t="s">
        <v>5641</v>
      </c>
      <c r="C7378" t="s">
        <v>49618</v>
      </c>
      <c r="D7378" t="s">
        <v>47873</v>
      </c>
    </row>
    <row r="7379" spans="1:4" x14ac:dyDescent="0.25">
      <c r="A7379" t="s">
        <v>37758</v>
      </c>
      <c r="B7379" t="s">
        <v>37759</v>
      </c>
      <c r="C7379"/>
      <c r="D7379" t="s">
        <v>47880</v>
      </c>
    </row>
    <row r="7380" spans="1:4" x14ac:dyDescent="0.25">
      <c r="A7380" t="s">
        <v>1663</v>
      </c>
      <c r="B7380" t="s">
        <v>1664</v>
      </c>
      <c r="C7380" t="s">
        <v>48185</v>
      </c>
      <c r="D7380" t="s">
        <v>47873</v>
      </c>
    </row>
    <row r="7381" spans="1:4" x14ac:dyDescent="0.25">
      <c r="A7381" t="s">
        <v>10382</v>
      </c>
      <c r="B7381" t="s">
        <v>10383</v>
      </c>
      <c r="C7381" t="s">
        <v>51321</v>
      </c>
      <c r="D7381" t="s">
        <v>47873</v>
      </c>
    </row>
    <row r="7382" spans="1:4" x14ac:dyDescent="0.25">
      <c r="A7382" t="s">
        <v>44004</v>
      </c>
      <c r="B7382" t="s">
        <v>44005</v>
      </c>
      <c r="C7382" t="s">
        <v>63998</v>
      </c>
      <c r="D7382" t="s">
        <v>47873</v>
      </c>
    </row>
    <row r="7383" spans="1:4" x14ac:dyDescent="0.25">
      <c r="A7383" t="s">
        <v>42069</v>
      </c>
      <c r="B7383" t="s">
        <v>42070</v>
      </c>
      <c r="C7383"/>
      <c r="D7383" t="s">
        <v>47880</v>
      </c>
    </row>
    <row r="7384" spans="1:4" x14ac:dyDescent="0.25">
      <c r="A7384" t="s">
        <v>38337</v>
      </c>
      <c r="B7384" t="s">
        <v>38338</v>
      </c>
      <c r="C7384" t="s">
        <v>61645</v>
      </c>
      <c r="D7384" t="s">
        <v>47873</v>
      </c>
    </row>
    <row r="7385" spans="1:4" x14ac:dyDescent="0.25">
      <c r="A7385" t="s">
        <v>28763</v>
      </c>
      <c r="B7385" t="s">
        <v>28764</v>
      </c>
      <c r="C7385" t="s">
        <v>58020</v>
      </c>
      <c r="D7385" t="s">
        <v>47873</v>
      </c>
    </row>
    <row r="7386" spans="1:4" x14ac:dyDescent="0.25">
      <c r="A7386" t="s">
        <v>34827</v>
      </c>
      <c r="B7386" t="s">
        <v>34828</v>
      </c>
      <c r="C7386" t="s">
        <v>60272</v>
      </c>
      <c r="D7386" t="s">
        <v>47873</v>
      </c>
    </row>
    <row r="7387" spans="1:4" x14ac:dyDescent="0.25">
      <c r="A7387" t="s">
        <v>33493</v>
      </c>
      <c r="B7387" t="s">
        <v>33494</v>
      </c>
      <c r="C7387" t="s">
        <v>59765</v>
      </c>
      <c r="D7387" t="s">
        <v>47873</v>
      </c>
    </row>
    <row r="7388" spans="1:4" x14ac:dyDescent="0.25">
      <c r="A7388" t="s">
        <v>33898</v>
      </c>
      <c r="B7388" t="s">
        <v>33899</v>
      </c>
      <c r="C7388" t="s">
        <v>59920</v>
      </c>
      <c r="D7388" t="s">
        <v>47873</v>
      </c>
    </row>
    <row r="7389" spans="1:4" x14ac:dyDescent="0.25">
      <c r="A7389" t="s">
        <v>3027</v>
      </c>
      <c r="B7389" t="s">
        <v>3028</v>
      </c>
      <c r="C7389"/>
      <c r="D7389" t="s">
        <v>47880</v>
      </c>
    </row>
    <row r="7390" spans="1:4" x14ac:dyDescent="0.25">
      <c r="A7390" t="s">
        <v>33187</v>
      </c>
      <c r="B7390" t="s">
        <v>33188</v>
      </c>
      <c r="C7390"/>
      <c r="D7390" t="s">
        <v>47880</v>
      </c>
    </row>
    <row r="7391" spans="1:4" x14ac:dyDescent="0.25">
      <c r="A7391" t="s">
        <v>30953</v>
      </c>
      <c r="B7391" t="s">
        <v>30954</v>
      </c>
      <c r="C7391" t="s">
        <v>58807</v>
      </c>
      <c r="D7391" t="s">
        <v>47873</v>
      </c>
    </row>
    <row r="7392" spans="1:4" x14ac:dyDescent="0.25">
      <c r="A7392" t="s">
        <v>46867</v>
      </c>
      <c r="B7392" t="s">
        <v>46868</v>
      </c>
      <c r="C7392" t="s">
        <v>65003</v>
      </c>
      <c r="D7392" t="s">
        <v>47873</v>
      </c>
    </row>
    <row r="7393" spans="1:4" x14ac:dyDescent="0.25">
      <c r="A7393" t="s">
        <v>18875</v>
      </c>
      <c r="B7393" t="s">
        <v>18876</v>
      </c>
      <c r="C7393" t="s">
        <v>54467</v>
      </c>
      <c r="D7393" t="s">
        <v>47873</v>
      </c>
    </row>
    <row r="7394" spans="1:4" x14ac:dyDescent="0.25">
      <c r="A7394" t="s">
        <v>44825</v>
      </c>
      <c r="B7394" t="s">
        <v>18876</v>
      </c>
      <c r="C7394" t="s">
        <v>64299</v>
      </c>
      <c r="D7394" t="s">
        <v>47873</v>
      </c>
    </row>
    <row r="7395" spans="1:4" x14ac:dyDescent="0.25">
      <c r="A7395" t="s">
        <v>28106</v>
      </c>
      <c r="B7395" t="s">
        <v>28107</v>
      </c>
      <c r="C7395" t="s">
        <v>57790</v>
      </c>
      <c r="D7395" t="s">
        <v>47873</v>
      </c>
    </row>
    <row r="7396" spans="1:4" x14ac:dyDescent="0.25">
      <c r="A7396" t="s">
        <v>32669</v>
      </c>
      <c r="B7396" t="s">
        <v>32670</v>
      </c>
      <c r="C7396" t="s">
        <v>59443</v>
      </c>
      <c r="D7396" t="s">
        <v>47873</v>
      </c>
    </row>
    <row r="7397" spans="1:4" x14ac:dyDescent="0.25">
      <c r="A7397" t="s">
        <v>902</v>
      </c>
      <c r="B7397" t="s">
        <v>903</v>
      </c>
      <c r="C7397" t="s">
        <v>47920</v>
      </c>
      <c r="D7397" t="s">
        <v>47873</v>
      </c>
    </row>
    <row r="7398" spans="1:4" x14ac:dyDescent="0.25">
      <c r="A7398" t="s">
        <v>35316</v>
      </c>
      <c r="B7398" t="s">
        <v>35317</v>
      </c>
      <c r="C7398" t="s">
        <v>60455</v>
      </c>
      <c r="D7398" t="s">
        <v>47873</v>
      </c>
    </row>
    <row r="7399" spans="1:4" x14ac:dyDescent="0.25">
      <c r="A7399" t="s">
        <v>27861</v>
      </c>
      <c r="B7399" t="s">
        <v>27862</v>
      </c>
      <c r="C7399" t="s">
        <v>57698</v>
      </c>
      <c r="D7399" t="s">
        <v>47873</v>
      </c>
    </row>
    <row r="7400" spans="1:4" x14ac:dyDescent="0.25">
      <c r="A7400" t="s">
        <v>20636</v>
      </c>
      <c r="B7400" t="s">
        <v>20637</v>
      </c>
      <c r="C7400" t="s">
        <v>55065</v>
      </c>
      <c r="D7400" t="s">
        <v>47873</v>
      </c>
    </row>
    <row r="7401" spans="1:4" x14ac:dyDescent="0.25">
      <c r="A7401" t="s">
        <v>36922</v>
      </c>
      <c r="B7401" t="s">
        <v>36923</v>
      </c>
      <c r="C7401" t="s">
        <v>61092</v>
      </c>
      <c r="D7401" t="s">
        <v>47873</v>
      </c>
    </row>
    <row r="7402" spans="1:4" x14ac:dyDescent="0.25">
      <c r="A7402" t="s">
        <v>24279</v>
      </c>
      <c r="B7402" t="s">
        <v>24280</v>
      </c>
      <c r="C7402" t="s">
        <v>56404</v>
      </c>
      <c r="D7402" t="s">
        <v>47873</v>
      </c>
    </row>
    <row r="7403" spans="1:4" x14ac:dyDescent="0.25">
      <c r="A7403" t="s">
        <v>46720</v>
      </c>
      <c r="B7403" t="s">
        <v>46721</v>
      </c>
      <c r="C7403" t="s">
        <v>64957</v>
      </c>
      <c r="D7403" t="s">
        <v>47873</v>
      </c>
    </row>
    <row r="7404" spans="1:4" x14ac:dyDescent="0.25">
      <c r="A7404" t="s">
        <v>25476</v>
      </c>
      <c r="B7404" t="s">
        <v>25477</v>
      </c>
      <c r="C7404" t="s">
        <v>56846</v>
      </c>
      <c r="D7404" t="s">
        <v>47873</v>
      </c>
    </row>
    <row r="7405" spans="1:4" x14ac:dyDescent="0.25">
      <c r="A7405" t="s">
        <v>43393</v>
      </c>
      <c r="B7405" t="s">
        <v>43394</v>
      </c>
      <c r="C7405" t="s">
        <v>63794</v>
      </c>
      <c r="D7405" t="s">
        <v>47873</v>
      </c>
    </row>
    <row r="7406" spans="1:4" x14ac:dyDescent="0.25">
      <c r="A7406" t="s">
        <v>18203</v>
      </c>
      <c r="B7406" t="s">
        <v>18204</v>
      </c>
      <c r="C7406" t="s">
        <v>54226</v>
      </c>
      <c r="D7406" t="s">
        <v>47873</v>
      </c>
    </row>
    <row r="7407" spans="1:4" x14ac:dyDescent="0.25">
      <c r="A7407" t="s">
        <v>30808</v>
      </c>
      <c r="B7407" t="s">
        <v>30809</v>
      </c>
      <c r="C7407" t="s">
        <v>58751</v>
      </c>
      <c r="D7407" t="s">
        <v>47873</v>
      </c>
    </row>
    <row r="7408" spans="1:4" x14ac:dyDescent="0.25">
      <c r="A7408" t="s">
        <v>1903</v>
      </c>
      <c r="B7408" t="s">
        <v>1904</v>
      </c>
      <c r="C7408" t="s">
        <v>48266</v>
      </c>
      <c r="D7408" t="s">
        <v>47873</v>
      </c>
    </row>
    <row r="7409" spans="1:4" x14ac:dyDescent="0.25">
      <c r="A7409" t="s">
        <v>42405</v>
      </c>
      <c r="B7409" t="s">
        <v>42406</v>
      </c>
      <c r="C7409" t="s">
        <v>63450</v>
      </c>
      <c r="D7409" t="s">
        <v>47873</v>
      </c>
    </row>
    <row r="7410" spans="1:4" x14ac:dyDescent="0.25">
      <c r="A7410" t="s">
        <v>26840</v>
      </c>
      <c r="B7410" t="s">
        <v>26841</v>
      </c>
      <c r="C7410" t="s">
        <v>57341</v>
      </c>
      <c r="D7410" t="s">
        <v>47873</v>
      </c>
    </row>
    <row r="7411" spans="1:4" x14ac:dyDescent="0.25">
      <c r="A7411" t="s">
        <v>24491</v>
      </c>
      <c r="B7411" t="s">
        <v>24492</v>
      </c>
      <c r="C7411" t="s">
        <v>56483</v>
      </c>
      <c r="D7411" t="s">
        <v>47873</v>
      </c>
    </row>
    <row r="7412" spans="1:4" x14ac:dyDescent="0.25">
      <c r="A7412" t="s">
        <v>27969</v>
      </c>
      <c r="B7412" t="s">
        <v>27970</v>
      </c>
      <c r="C7412" t="s">
        <v>57740</v>
      </c>
      <c r="D7412" t="s">
        <v>47873</v>
      </c>
    </row>
    <row r="7413" spans="1:4" x14ac:dyDescent="0.25">
      <c r="A7413" t="s">
        <v>23140</v>
      </c>
      <c r="B7413" t="s">
        <v>23141</v>
      </c>
      <c r="C7413" t="s">
        <v>55980</v>
      </c>
      <c r="D7413" t="s">
        <v>47873</v>
      </c>
    </row>
    <row r="7414" spans="1:4" x14ac:dyDescent="0.25">
      <c r="A7414" t="s">
        <v>24518</v>
      </c>
      <c r="B7414" t="s">
        <v>24519</v>
      </c>
      <c r="C7414" t="s">
        <v>56491</v>
      </c>
      <c r="D7414" t="s">
        <v>47873</v>
      </c>
    </row>
    <row r="7415" spans="1:4" x14ac:dyDescent="0.25">
      <c r="A7415" t="s">
        <v>45895</v>
      </c>
      <c r="B7415" t="s">
        <v>45896</v>
      </c>
      <c r="C7415" t="s">
        <v>64667</v>
      </c>
      <c r="D7415" t="s">
        <v>47873</v>
      </c>
    </row>
    <row r="7416" spans="1:4" x14ac:dyDescent="0.25">
      <c r="A7416" t="s">
        <v>45355</v>
      </c>
      <c r="B7416" t="s">
        <v>45356</v>
      </c>
      <c r="C7416" t="s">
        <v>64474</v>
      </c>
      <c r="D7416" t="s">
        <v>47873</v>
      </c>
    </row>
    <row r="7417" spans="1:4" x14ac:dyDescent="0.25">
      <c r="A7417" t="s">
        <v>46083</v>
      </c>
      <c r="B7417" t="s">
        <v>46084</v>
      </c>
      <c r="C7417" t="s">
        <v>64738</v>
      </c>
      <c r="D7417" t="s">
        <v>47873</v>
      </c>
    </row>
    <row r="7418" spans="1:4" x14ac:dyDescent="0.25">
      <c r="A7418" t="s">
        <v>47723</v>
      </c>
      <c r="B7418" t="s">
        <v>47724</v>
      </c>
      <c r="C7418"/>
      <c r="D7418" t="s">
        <v>47880</v>
      </c>
    </row>
    <row r="7419" spans="1:4" x14ac:dyDescent="0.25">
      <c r="A7419" t="s">
        <v>19527</v>
      </c>
      <c r="B7419" t="s">
        <v>19528</v>
      </c>
      <c r="C7419"/>
      <c r="D7419" t="s">
        <v>47880</v>
      </c>
    </row>
    <row r="7420" spans="1:4" x14ac:dyDescent="0.25">
      <c r="A7420" t="s">
        <v>9105</v>
      </c>
      <c r="B7420" t="s">
        <v>9106</v>
      </c>
      <c r="C7420"/>
      <c r="D7420" t="s">
        <v>47880</v>
      </c>
    </row>
    <row r="7421" spans="1:4" x14ac:dyDescent="0.25">
      <c r="A7421" t="s">
        <v>22957</v>
      </c>
      <c r="B7421" t="s">
        <v>22958</v>
      </c>
      <c r="C7421"/>
      <c r="D7421" t="s">
        <v>47880</v>
      </c>
    </row>
    <row r="7422" spans="1:4" x14ac:dyDescent="0.25">
      <c r="A7422" t="s">
        <v>5076</v>
      </c>
      <c r="B7422" t="s">
        <v>5077</v>
      </c>
      <c r="C7422"/>
      <c r="D7422" t="s">
        <v>47880</v>
      </c>
    </row>
    <row r="7423" spans="1:4" x14ac:dyDescent="0.25">
      <c r="A7423" t="s">
        <v>36209</v>
      </c>
      <c r="B7423" t="s">
        <v>36210</v>
      </c>
      <c r="C7423"/>
      <c r="D7423" t="s">
        <v>47880</v>
      </c>
    </row>
    <row r="7424" spans="1:4" x14ac:dyDescent="0.25">
      <c r="A7424" t="s">
        <v>11006</v>
      </c>
      <c r="B7424" t="s">
        <v>11007</v>
      </c>
      <c r="C7424" t="s">
        <v>51532</v>
      </c>
      <c r="D7424" t="s">
        <v>47873</v>
      </c>
    </row>
    <row r="7425" spans="1:4" x14ac:dyDescent="0.25">
      <c r="A7425" t="s">
        <v>25751</v>
      </c>
      <c r="B7425" t="s">
        <v>25752</v>
      </c>
      <c r="C7425" t="s">
        <v>56946</v>
      </c>
      <c r="D7425" t="s">
        <v>47873</v>
      </c>
    </row>
    <row r="7426" spans="1:4" x14ac:dyDescent="0.25">
      <c r="A7426" t="s">
        <v>19721</v>
      </c>
      <c r="B7426" t="s">
        <v>19722</v>
      </c>
      <c r="C7426"/>
      <c r="D7426" t="s">
        <v>47880</v>
      </c>
    </row>
    <row r="7427" spans="1:4" x14ac:dyDescent="0.25">
      <c r="A7427" t="s">
        <v>33410</v>
      </c>
      <c r="B7427" t="s">
        <v>19722</v>
      </c>
      <c r="C7427"/>
      <c r="D7427" t="s">
        <v>47880</v>
      </c>
    </row>
    <row r="7428" spans="1:4" x14ac:dyDescent="0.25">
      <c r="A7428" t="s">
        <v>19719</v>
      </c>
      <c r="B7428" t="s">
        <v>19720</v>
      </c>
      <c r="C7428"/>
      <c r="D7428" t="s">
        <v>47880</v>
      </c>
    </row>
    <row r="7429" spans="1:4" x14ac:dyDescent="0.25">
      <c r="A7429" t="s">
        <v>15350</v>
      </c>
      <c r="B7429" t="s">
        <v>15351</v>
      </c>
      <c r="C7429" t="s">
        <v>53179</v>
      </c>
      <c r="D7429" t="s">
        <v>47873</v>
      </c>
    </row>
    <row r="7430" spans="1:4" x14ac:dyDescent="0.25">
      <c r="A7430" t="s">
        <v>45552</v>
      </c>
      <c r="B7430" t="s">
        <v>45553</v>
      </c>
      <c r="C7430" t="s">
        <v>64552</v>
      </c>
      <c r="D7430" t="s">
        <v>47873</v>
      </c>
    </row>
    <row r="7431" spans="1:4" x14ac:dyDescent="0.25">
      <c r="A7431" t="s">
        <v>45513</v>
      </c>
      <c r="B7431" t="s">
        <v>45514</v>
      </c>
      <c r="C7431" t="s">
        <v>64536</v>
      </c>
      <c r="D7431" t="s">
        <v>47873</v>
      </c>
    </row>
    <row r="7432" spans="1:4" x14ac:dyDescent="0.25">
      <c r="A7432" t="s">
        <v>35328</v>
      </c>
      <c r="B7432" t="s">
        <v>35329</v>
      </c>
      <c r="C7432" t="s">
        <v>60459</v>
      </c>
      <c r="D7432" t="s">
        <v>47873</v>
      </c>
    </row>
    <row r="7433" spans="1:4" x14ac:dyDescent="0.25">
      <c r="A7433" t="s">
        <v>16445</v>
      </c>
      <c r="B7433" t="s">
        <v>16446</v>
      </c>
      <c r="C7433" t="s">
        <v>53576</v>
      </c>
      <c r="D7433" t="s">
        <v>47873</v>
      </c>
    </row>
    <row r="7434" spans="1:4" x14ac:dyDescent="0.25">
      <c r="A7434" t="s">
        <v>46761</v>
      </c>
      <c r="B7434" t="s">
        <v>46762</v>
      </c>
      <c r="C7434" t="s">
        <v>64971</v>
      </c>
      <c r="D7434" t="s">
        <v>47873</v>
      </c>
    </row>
    <row r="7435" spans="1:4" x14ac:dyDescent="0.25">
      <c r="A7435" t="s">
        <v>3142</v>
      </c>
      <c r="B7435" t="s">
        <v>3143</v>
      </c>
      <c r="C7435" t="s">
        <v>48699</v>
      </c>
      <c r="D7435" t="s">
        <v>47873</v>
      </c>
    </row>
    <row r="7436" spans="1:4" x14ac:dyDescent="0.25">
      <c r="A7436" t="s">
        <v>38361</v>
      </c>
      <c r="B7436" t="s">
        <v>38362</v>
      </c>
      <c r="C7436" t="s">
        <v>61655</v>
      </c>
      <c r="D7436" t="s">
        <v>47873</v>
      </c>
    </row>
    <row r="7437" spans="1:4" x14ac:dyDescent="0.25">
      <c r="A7437" t="s">
        <v>5570</v>
      </c>
      <c r="B7437" t="s">
        <v>5571</v>
      </c>
      <c r="C7437"/>
      <c r="D7437" t="s">
        <v>47880</v>
      </c>
    </row>
    <row r="7438" spans="1:4" x14ac:dyDescent="0.25">
      <c r="A7438" t="s">
        <v>47186</v>
      </c>
      <c r="B7438" t="s">
        <v>47187</v>
      </c>
      <c r="C7438" t="s">
        <v>65123</v>
      </c>
      <c r="D7438" t="s">
        <v>47873</v>
      </c>
    </row>
    <row r="7439" spans="1:4" x14ac:dyDescent="0.25">
      <c r="A7439" t="s">
        <v>46207</v>
      </c>
      <c r="B7439" t="s">
        <v>46208</v>
      </c>
      <c r="C7439" t="s">
        <v>64777</v>
      </c>
      <c r="D7439" t="s">
        <v>47873</v>
      </c>
    </row>
    <row r="7440" spans="1:4" x14ac:dyDescent="0.25">
      <c r="A7440" t="s">
        <v>26743</v>
      </c>
      <c r="B7440" t="s">
        <v>26744</v>
      </c>
      <c r="C7440"/>
      <c r="D7440" t="s">
        <v>47880</v>
      </c>
    </row>
    <row r="7441" spans="1:4" x14ac:dyDescent="0.25">
      <c r="A7441" t="s">
        <v>38609</v>
      </c>
      <c r="B7441" t="s">
        <v>38610</v>
      </c>
      <c r="C7441" t="s">
        <v>61763</v>
      </c>
      <c r="D7441" t="s">
        <v>47873</v>
      </c>
    </row>
    <row r="7442" spans="1:4" x14ac:dyDescent="0.25">
      <c r="A7442" t="s">
        <v>35093</v>
      </c>
      <c r="B7442" t="s">
        <v>35094</v>
      </c>
      <c r="C7442" t="s">
        <v>60366</v>
      </c>
      <c r="D7442" t="s">
        <v>47873</v>
      </c>
    </row>
    <row r="7443" spans="1:4" x14ac:dyDescent="0.25">
      <c r="A7443" t="s">
        <v>26080</v>
      </c>
      <c r="B7443" t="s">
        <v>26081</v>
      </c>
      <c r="C7443" t="s">
        <v>57067</v>
      </c>
      <c r="D7443" t="s">
        <v>47873</v>
      </c>
    </row>
    <row r="7444" spans="1:4" x14ac:dyDescent="0.25">
      <c r="A7444" t="s">
        <v>1837</v>
      </c>
      <c r="B7444" t="s">
        <v>1838</v>
      </c>
      <c r="C7444" t="s">
        <v>48244</v>
      </c>
      <c r="D7444" t="s">
        <v>47873</v>
      </c>
    </row>
    <row r="7445" spans="1:4" x14ac:dyDescent="0.25">
      <c r="A7445" t="s">
        <v>8333</v>
      </c>
      <c r="B7445" t="s">
        <v>8334</v>
      </c>
      <c r="C7445" t="s">
        <v>50599</v>
      </c>
      <c r="D7445" t="s">
        <v>47873</v>
      </c>
    </row>
    <row r="7446" spans="1:4" x14ac:dyDescent="0.25">
      <c r="A7446" t="s">
        <v>32079</v>
      </c>
      <c r="B7446" t="s">
        <v>32080</v>
      </c>
      <c r="C7446" t="s">
        <v>59216</v>
      </c>
      <c r="D7446" t="s">
        <v>47873</v>
      </c>
    </row>
    <row r="7447" spans="1:4" x14ac:dyDescent="0.25">
      <c r="A7447" t="s">
        <v>6758</v>
      </c>
      <c r="B7447" t="s">
        <v>6759</v>
      </c>
      <c r="C7447"/>
      <c r="D7447" t="s">
        <v>47880</v>
      </c>
    </row>
    <row r="7448" spans="1:4" x14ac:dyDescent="0.25">
      <c r="A7448" t="s">
        <v>19843</v>
      </c>
      <c r="B7448" t="s">
        <v>19844</v>
      </c>
      <c r="C7448"/>
      <c r="D7448" t="s">
        <v>47880</v>
      </c>
    </row>
    <row r="7449" spans="1:4" x14ac:dyDescent="0.25">
      <c r="A7449" t="s">
        <v>11056</v>
      </c>
      <c r="B7449" t="s">
        <v>11057</v>
      </c>
      <c r="C7449" t="s">
        <v>51554</v>
      </c>
      <c r="D7449" t="s">
        <v>47873</v>
      </c>
    </row>
    <row r="7450" spans="1:4" x14ac:dyDescent="0.25">
      <c r="A7450" t="s">
        <v>43162</v>
      </c>
      <c r="B7450" t="s">
        <v>43163</v>
      </c>
      <c r="C7450" t="s">
        <v>63717</v>
      </c>
      <c r="D7450" t="s">
        <v>47873</v>
      </c>
    </row>
    <row r="7451" spans="1:4" x14ac:dyDescent="0.25">
      <c r="A7451" t="s">
        <v>45868</v>
      </c>
      <c r="B7451" t="s">
        <v>45869</v>
      </c>
      <c r="C7451"/>
      <c r="D7451" t="s">
        <v>47880</v>
      </c>
    </row>
    <row r="7452" spans="1:4" x14ac:dyDescent="0.25">
      <c r="A7452" t="s">
        <v>3474</v>
      </c>
      <c r="B7452" t="s">
        <v>3475</v>
      </c>
      <c r="C7452" t="s">
        <v>48820</v>
      </c>
      <c r="D7452" t="s">
        <v>47873</v>
      </c>
    </row>
    <row r="7453" spans="1:4" x14ac:dyDescent="0.25">
      <c r="A7453" t="s">
        <v>952</v>
      </c>
      <c r="B7453" t="s">
        <v>953</v>
      </c>
      <c r="C7453" t="s">
        <v>47939</v>
      </c>
      <c r="D7453" t="s">
        <v>47873</v>
      </c>
    </row>
    <row r="7454" spans="1:4" x14ac:dyDescent="0.25">
      <c r="A7454" t="s">
        <v>21726</v>
      </c>
      <c r="B7454" t="s">
        <v>21727</v>
      </c>
      <c r="C7454" t="s">
        <v>55459</v>
      </c>
      <c r="D7454" t="s">
        <v>47873</v>
      </c>
    </row>
    <row r="7455" spans="1:4" x14ac:dyDescent="0.25">
      <c r="A7455" t="s">
        <v>37908</v>
      </c>
      <c r="B7455" t="s">
        <v>37909</v>
      </c>
      <c r="C7455" t="s">
        <v>61463</v>
      </c>
      <c r="D7455" t="s">
        <v>47873</v>
      </c>
    </row>
    <row r="7456" spans="1:4" x14ac:dyDescent="0.25">
      <c r="A7456" t="s">
        <v>4080</v>
      </c>
      <c r="B7456" t="s">
        <v>4081</v>
      </c>
      <c r="C7456" t="s">
        <v>49053</v>
      </c>
      <c r="D7456" t="s">
        <v>47873</v>
      </c>
    </row>
    <row r="7457" spans="1:4" x14ac:dyDescent="0.25">
      <c r="A7457" t="s">
        <v>18086</v>
      </c>
      <c r="B7457" t="s">
        <v>18087</v>
      </c>
      <c r="C7457" t="s">
        <v>54177</v>
      </c>
      <c r="D7457" t="s">
        <v>47873</v>
      </c>
    </row>
    <row r="7458" spans="1:4" x14ac:dyDescent="0.25">
      <c r="A7458" t="s">
        <v>21187</v>
      </c>
      <c r="B7458" t="s">
        <v>21188</v>
      </c>
      <c r="C7458" t="s">
        <v>55266</v>
      </c>
      <c r="D7458" t="s">
        <v>47873</v>
      </c>
    </row>
    <row r="7459" spans="1:4" x14ac:dyDescent="0.25">
      <c r="A7459" t="s">
        <v>5802</v>
      </c>
      <c r="B7459" t="s">
        <v>5803</v>
      </c>
      <c r="C7459" t="s">
        <v>49671</v>
      </c>
      <c r="D7459" t="s">
        <v>47873</v>
      </c>
    </row>
    <row r="7460" spans="1:4" x14ac:dyDescent="0.25">
      <c r="A7460" t="s">
        <v>2581</v>
      </c>
      <c r="B7460" t="s">
        <v>2582</v>
      </c>
      <c r="C7460"/>
      <c r="D7460" t="s">
        <v>47880</v>
      </c>
    </row>
    <row r="7461" spans="1:4" x14ac:dyDescent="0.25">
      <c r="A7461" t="s">
        <v>24793</v>
      </c>
      <c r="B7461" t="s">
        <v>24794</v>
      </c>
      <c r="C7461" t="s">
        <v>56590</v>
      </c>
      <c r="D7461" t="s">
        <v>47873</v>
      </c>
    </row>
    <row r="7462" spans="1:4" x14ac:dyDescent="0.25">
      <c r="A7462" t="s">
        <v>18370</v>
      </c>
      <c r="B7462" t="s">
        <v>18371</v>
      </c>
      <c r="C7462" t="s">
        <v>54294</v>
      </c>
      <c r="D7462" t="s">
        <v>47873</v>
      </c>
    </row>
    <row r="7463" spans="1:4" x14ac:dyDescent="0.25">
      <c r="A7463" t="s">
        <v>14940</v>
      </c>
      <c r="B7463" t="s">
        <v>14941</v>
      </c>
      <c r="C7463" t="s">
        <v>53027</v>
      </c>
      <c r="D7463" t="s">
        <v>47873</v>
      </c>
    </row>
    <row r="7464" spans="1:4" x14ac:dyDescent="0.25">
      <c r="A7464" t="s">
        <v>23631</v>
      </c>
      <c r="B7464" t="s">
        <v>23632</v>
      </c>
      <c r="C7464" t="s">
        <v>56160</v>
      </c>
      <c r="D7464" t="s">
        <v>47873</v>
      </c>
    </row>
    <row r="7465" spans="1:4" x14ac:dyDescent="0.25">
      <c r="A7465" t="s">
        <v>14856</v>
      </c>
      <c r="B7465" t="s">
        <v>14857</v>
      </c>
      <c r="C7465" t="s">
        <v>52988</v>
      </c>
      <c r="D7465" t="s">
        <v>47873</v>
      </c>
    </row>
    <row r="7466" spans="1:4" x14ac:dyDescent="0.25">
      <c r="A7466" t="s">
        <v>41924</v>
      </c>
      <c r="B7466" t="s">
        <v>41925</v>
      </c>
      <c r="C7466" t="s">
        <v>63270</v>
      </c>
      <c r="D7466" t="s">
        <v>47873</v>
      </c>
    </row>
    <row r="7467" spans="1:4" x14ac:dyDescent="0.25">
      <c r="A7467" t="s">
        <v>12140</v>
      </c>
      <c r="B7467" t="s">
        <v>12141</v>
      </c>
      <c r="C7467" t="s">
        <v>51946</v>
      </c>
      <c r="D7467" t="s">
        <v>47873</v>
      </c>
    </row>
    <row r="7468" spans="1:4" x14ac:dyDescent="0.25">
      <c r="A7468" t="s">
        <v>11278</v>
      </c>
      <c r="B7468" t="s">
        <v>11279</v>
      </c>
      <c r="C7468" t="s">
        <v>51634</v>
      </c>
      <c r="D7468" t="s">
        <v>47873</v>
      </c>
    </row>
    <row r="7469" spans="1:4" x14ac:dyDescent="0.25">
      <c r="A7469" t="s">
        <v>7548</v>
      </c>
      <c r="B7469" t="s">
        <v>7549</v>
      </c>
      <c r="C7469" t="s">
        <v>50305</v>
      </c>
      <c r="D7469" t="s">
        <v>47873</v>
      </c>
    </row>
    <row r="7470" spans="1:4" x14ac:dyDescent="0.25">
      <c r="A7470" t="s">
        <v>29167</v>
      </c>
      <c r="B7470" t="s">
        <v>29168</v>
      </c>
      <c r="C7470" t="s">
        <v>58167</v>
      </c>
      <c r="D7470" t="s">
        <v>47873</v>
      </c>
    </row>
    <row r="7471" spans="1:4" x14ac:dyDescent="0.25">
      <c r="A7471" t="s">
        <v>40522</v>
      </c>
      <c r="B7471" t="s">
        <v>40523</v>
      </c>
      <c r="C7471" t="s">
        <v>62646</v>
      </c>
      <c r="D7471" t="s">
        <v>47873</v>
      </c>
    </row>
    <row r="7472" spans="1:4" x14ac:dyDescent="0.25">
      <c r="A7472" t="s">
        <v>5962</v>
      </c>
      <c r="B7472" t="s">
        <v>5963</v>
      </c>
      <c r="C7472" t="s">
        <v>49737</v>
      </c>
      <c r="D7472" t="s">
        <v>47873</v>
      </c>
    </row>
    <row r="7473" spans="1:4" x14ac:dyDescent="0.25">
      <c r="A7473" t="s">
        <v>37928</v>
      </c>
      <c r="B7473" t="s">
        <v>37929</v>
      </c>
      <c r="C7473" t="s">
        <v>61471</v>
      </c>
      <c r="D7473" t="s">
        <v>47873</v>
      </c>
    </row>
    <row r="7474" spans="1:4" x14ac:dyDescent="0.25">
      <c r="A7474" t="s">
        <v>23895</v>
      </c>
      <c r="B7474" t="s">
        <v>23896</v>
      </c>
      <c r="C7474" t="s">
        <v>56267</v>
      </c>
      <c r="D7474" t="s">
        <v>47873</v>
      </c>
    </row>
    <row r="7475" spans="1:4" x14ac:dyDescent="0.25">
      <c r="A7475" t="s">
        <v>41844</v>
      </c>
      <c r="B7475" t="s">
        <v>41845</v>
      </c>
      <c r="C7475" t="s">
        <v>63229</v>
      </c>
      <c r="D7475" t="s">
        <v>47873</v>
      </c>
    </row>
    <row r="7476" spans="1:4" x14ac:dyDescent="0.25">
      <c r="A7476" t="s">
        <v>3601</v>
      </c>
      <c r="B7476" t="s">
        <v>3602</v>
      </c>
      <c r="C7476" t="s">
        <v>48867</v>
      </c>
      <c r="D7476" t="s">
        <v>47873</v>
      </c>
    </row>
    <row r="7477" spans="1:4" x14ac:dyDescent="0.25">
      <c r="A7477" t="s">
        <v>32081</v>
      </c>
      <c r="B7477" t="s">
        <v>32082</v>
      </c>
      <c r="C7477" t="s">
        <v>59217</v>
      </c>
      <c r="D7477" t="s">
        <v>47873</v>
      </c>
    </row>
    <row r="7478" spans="1:4" x14ac:dyDescent="0.25">
      <c r="A7478" t="s">
        <v>2995</v>
      </c>
      <c r="B7478" t="s">
        <v>2996</v>
      </c>
      <c r="C7478" t="s">
        <v>48641</v>
      </c>
      <c r="D7478" t="s">
        <v>47873</v>
      </c>
    </row>
    <row r="7479" spans="1:4" x14ac:dyDescent="0.25">
      <c r="A7479" t="s">
        <v>36066</v>
      </c>
      <c r="B7479" t="s">
        <v>36067</v>
      </c>
      <c r="C7479" t="s">
        <v>60740</v>
      </c>
      <c r="D7479" t="s">
        <v>47873</v>
      </c>
    </row>
    <row r="7480" spans="1:4" x14ac:dyDescent="0.25">
      <c r="A7480" t="s">
        <v>19480</v>
      </c>
      <c r="B7480" t="s">
        <v>19481</v>
      </c>
      <c r="C7480" t="s">
        <v>54675</v>
      </c>
      <c r="D7480" t="s">
        <v>47873</v>
      </c>
    </row>
    <row r="7481" spans="1:4" x14ac:dyDescent="0.25">
      <c r="A7481" t="s">
        <v>19072</v>
      </c>
      <c r="B7481" t="s">
        <v>19073</v>
      </c>
      <c r="C7481" t="s">
        <v>54536</v>
      </c>
      <c r="D7481" t="s">
        <v>47873</v>
      </c>
    </row>
    <row r="7482" spans="1:4" x14ac:dyDescent="0.25">
      <c r="A7482" t="s">
        <v>38341</v>
      </c>
      <c r="B7482" t="s">
        <v>38342</v>
      </c>
      <c r="C7482" t="s">
        <v>61647</v>
      </c>
      <c r="D7482" t="s">
        <v>47873</v>
      </c>
    </row>
    <row r="7483" spans="1:4" x14ac:dyDescent="0.25">
      <c r="A7483" t="s">
        <v>2641</v>
      </c>
      <c r="B7483" t="s">
        <v>2642</v>
      </c>
      <c r="C7483" t="s">
        <v>48517</v>
      </c>
      <c r="D7483" t="s">
        <v>47873</v>
      </c>
    </row>
    <row r="7484" spans="1:4" x14ac:dyDescent="0.25">
      <c r="A7484" t="s">
        <v>24089</v>
      </c>
      <c r="B7484" t="s">
        <v>24090</v>
      </c>
      <c r="C7484" t="s">
        <v>56336</v>
      </c>
      <c r="D7484" t="s">
        <v>47873</v>
      </c>
    </row>
    <row r="7485" spans="1:4" x14ac:dyDescent="0.25">
      <c r="A7485" t="s">
        <v>43063</v>
      </c>
      <c r="B7485" t="s">
        <v>43064</v>
      </c>
      <c r="C7485" t="s">
        <v>63686</v>
      </c>
      <c r="D7485" t="s">
        <v>47873</v>
      </c>
    </row>
    <row r="7486" spans="1:4" x14ac:dyDescent="0.25">
      <c r="A7486" t="s">
        <v>5884</v>
      </c>
      <c r="B7486" t="s">
        <v>5885</v>
      </c>
      <c r="C7486" t="s">
        <v>49703</v>
      </c>
      <c r="D7486" t="s">
        <v>47873</v>
      </c>
    </row>
    <row r="7487" spans="1:4" x14ac:dyDescent="0.25">
      <c r="A7487" t="s">
        <v>43467</v>
      </c>
      <c r="B7487" t="s">
        <v>43468</v>
      </c>
      <c r="C7487" t="s">
        <v>63822</v>
      </c>
      <c r="D7487" t="s">
        <v>47873</v>
      </c>
    </row>
    <row r="7488" spans="1:4" x14ac:dyDescent="0.25">
      <c r="A7488" t="s">
        <v>19976</v>
      </c>
      <c r="B7488" t="s">
        <v>19977</v>
      </c>
      <c r="C7488"/>
      <c r="D7488" t="s">
        <v>47880</v>
      </c>
    </row>
    <row r="7489" spans="1:4" x14ac:dyDescent="0.25">
      <c r="A7489" t="s">
        <v>18530</v>
      </c>
      <c r="B7489" t="s">
        <v>18531</v>
      </c>
      <c r="C7489" t="s">
        <v>54349</v>
      </c>
      <c r="D7489" t="s">
        <v>47873</v>
      </c>
    </row>
    <row r="7490" spans="1:4" x14ac:dyDescent="0.25">
      <c r="A7490" t="s">
        <v>46939</v>
      </c>
      <c r="B7490" t="s">
        <v>46940</v>
      </c>
      <c r="C7490" t="s">
        <v>65033</v>
      </c>
      <c r="D7490" t="s">
        <v>47873</v>
      </c>
    </row>
    <row r="7491" spans="1:4" x14ac:dyDescent="0.25">
      <c r="A7491" t="s">
        <v>43603</v>
      </c>
      <c r="B7491" t="s">
        <v>43604</v>
      </c>
      <c r="C7491"/>
      <c r="D7491" t="s">
        <v>47880</v>
      </c>
    </row>
    <row r="7492" spans="1:4" x14ac:dyDescent="0.25">
      <c r="A7492" t="s">
        <v>9107</v>
      </c>
      <c r="B7492" t="s">
        <v>9108</v>
      </c>
      <c r="C7492" t="s">
        <v>50856</v>
      </c>
      <c r="D7492" t="s">
        <v>47873</v>
      </c>
    </row>
    <row r="7493" spans="1:4" x14ac:dyDescent="0.25">
      <c r="A7493" t="s">
        <v>32413</v>
      </c>
      <c r="B7493" t="s">
        <v>32414</v>
      </c>
      <c r="C7493" t="s">
        <v>59343</v>
      </c>
      <c r="D7493" t="s">
        <v>47873</v>
      </c>
    </row>
    <row r="7494" spans="1:4" x14ac:dyDescent="0.25">
      <c r="A7494" t="s">
        <v>19088</v>
      </c>
      <c r="B7494" t="s">
        <v>19089</v>
      </c>
      <c r="C7494" t="s">
        <v>54542</v>
      </c>
      <c r="D7494" t="s">
        <v>47873</v>
      </c>
    </row>
    <row r="7495" spans="1:4" x14ac:dyDescent="0.25">
      <c r="A7495" t="s">
        <v>2440</v>
      </c>
      <c r="B7495" t="s">
        <v>2441</v>
      </c>
      <c r="C7495" t="s">
        <v>48448</v>
      </c>
      <c r="D7495" t="s">
        <v>47873</v>
      </c>
    </row>
    <row r="7496" spans="1:4" x14ac:dyDescent="0.25">
      <c r="A7496" t="s">
        <v>47761</v>
      </c>
      <c r="B7496" t="s">
        <v>2441</v>
      </c>
      <c r="C7496" t="s">
        <v>65314</v>
      </c>
      <c r="D7496" t="s">
        <v>47873</v>
      </c>
    </row>
    <row r="7497" spans="1:4" x14ac:dyDescent="0.25">
      <c r="A7497" t="s">
        <v>8003</v>
      </c>
      <c r="B7497" t="s">
        <v>8004</v>
      </c>
      <c r="C7497" t="s">
        <v>50483</v>
      </c>
      <c r="D7497" t="s">
        <v>47873</v>
      </c>
    </row>
    <row r="7498" spans="1:4" x14ac:dyDescent="0.25">
      <c r="A7498" t="s">
        <v>46550</v>
      </c>
      <c r="B7498" t="s">
        <v>46551</v>
      </c>
      <c r="C7498" t="s">
        <v>64898</v>
      </c>
      <c r="D7498" t="s">
        <v>47873</v>
      </c>
    </row>
    <row r="7499" spans="1:4" x14ac:dyDescent="0.25">
      <c r="A7499" t="s">
        <v>4222</v>
      </c>
      <c r="B7499" t="s">
        <v>4223</v>
      </c>
      <c r="C7499" t="s">
        <v>49111</v>
      </c>
      <c r="D7499" t="s">
        <v>47873</v>
      </c>
    </row>
    <row r="7500" spans="1:4" x14ac:dyDescent="0.25">
      <c r="A7500" t="s">
        <v>6064</v>
      </c>
      <c r="B7500" t="s">
        <v>6065</v>
      </c>
      <c r="C7500" t="s">
        <v>49778</v>
      </c>
      <c r="D7500" t="s">
        <v>47873</v>
      </c>
    </row>
    <row r="7501" spans="1:4" x14ac:dyDescent="0.25">
      <c r="A7501" t="s">
        <v>23327</v>
      </c>
      <c r="B7501" t="s">
        <v>23328</v>
      </c>
      <c r="C7501" t="s">
        <v>56046</v>
      </c>
      <c r="D7501" t="s">
        <v>47873</v>
      </c>
    </row>
    <row r="7502" spans="1:4" x14ac:dyDescent="0.25">
      <c r="A7502" t="s">
        <v>33715</v>
      </c>
      <c r="B7502" t="s">
        <v>33716</v>
      </c>
      <c r="C7502" t="s">
        <v>59853</v>
      </c>
      <c r="D7502" t="s">
        <v>47873</v>
      </c>
    </row>
    <row r="7503" spans="1:4" x14ac:dyDescent="0.25">
      <c r="A7503" t="s">
        <v>3974</v>
      </c>
      <c r="B7503" t="s">
        <v>3975</v>
      </c>
      <c r="C7503" t="s">
        <v>49010</v>
      </c>
      <c r="D7503" t="s">
        <v>47873</v>
      </c>
    </row>
    <row r="7504" spans="1:4" x14ac:dyDescent="0.25">
      <c r="A7504" t="s">
        <v>7049</v>
      </c>
      <c r="B7504" t="s">
        <v>7050</v>
      </c>
      <c r="C7504"/>
      <c r="D7504" t="s">
        <v>47880</v>
      </c>
    </row>
    <row r="7505" spans="1:4" x14ac:dyDescent="0.25">
      <c r="A7505" t="s">
        <v>32479</v>
      </c>
      <c r="B7505" t="s">
        <v>32480</v>
      </c>
      <c r="C7505" t="s">
        <v>59365</v>
      </c>
      <c r="D7505" t="s">
        <v>47873</v>
      </c>
    </row>
    <row r="7506" spans="1:4" x14ac:dyDescent="0.25">
      <c r="A7506" t="s">
        <v>39436</v>
      </c>
      <c r="B7506" t="s">
        <v>39437</v>
      </c>
      <c r="C7506" t="s">
        <v>62143</v>
      </c>
      <c r="D7506" t="s">
        <v>47873</v>
      </c>
    </row>
    <row r="7507" spans="1:4" x14ac:dyDescent="0.25">
      <c r="A7507" t="s">
        <v>2765</v>
      </c>
      <c r="B7507" t="s">
        <v>2766</v>
      </c>
      <c r="C7507" t="s">
        <v>48563</v>
      </c>
      <c r="D7507" t="s">
        <v>47873</v>
      </c>
    </row>
    <row r="7508" spans="1:4" x14ac:dyDescent="0.25">
      <c r="A7508" t="s">
        <v>15930</v>
      </c>
      <c r="B7508" t="s">
        <v>15931</v>
      </c>
      <c r="C7508" t="s">
        <v>53388</v>
      </c>
      <c r="D7508" t="s">
        <v>47873</v>
      </c>
    </row>
    <row r="7509" spans="1:4" x14ac:dyDescent="0.25">
      <c r="A7509" t="s">
        <v>31412</v>
      </c>
      <c r="B7509" t="s">
        <v>31413</v>
      </c>
      <c r="C7509" t="s">
        <v>58973</v>
      </c>
      <c r="D7509" t="s">
        <v>47873</v>
      </c>
    </row>
    <row r="7510" spans="1:4" x14ac:dyDescent="0.25">
      <c r="A7510" t="s">
        <v>37030</v>
      </c>
      <c r="B7510" t="s">
        <v>37031</v>
      </c>
      <c r="C7510" t="s">
        <v>61135</v>
      </c>
      <c r="D7510" t="s">
        <v>47873</v>
      </c>
    </row>
    <row r="7511" spans="1:4" x14ac:dyDescent="0.25">
      <c r="A7511" t="s">
        <v>46585</v>
      </c>
      <c r="B7511" t="s">
        <v>46586</v>
      </c>
      <c r="C7511" t="s">
        <v>64915</v>
      </c>
      <c r="D7511" t="s">
        <v>47873</v>
      </c>
    </row>
    <row r="7512" spans="1:4" x14ac:dyDescent="0.25">
      <c r="A7512" t="s">
        <v>870</v>
      </c>
      <c r="B7512" t="s">
        <v>871</v>
      </c>
      <c r="C7512" t="s">
        <v>47910</v>
      </c>
      <c r="D7512" t="s">
        <v>47873</v>
      </c>
    </row>
    <row r="7513" spans="1:4" x14ac:dyDescent="0.25">
      <c r="A7513" t="s">
        <v>3138</v>
      </c>
      <c r="B7513" t="s">
        <v>3139</v>
      </c>
      <c r="C7513" t="s">
        <v>48697</v>
      </c>
      <c r="D7513" t="s">
        <v>47873</v>
      </c>
    </row>
    <row r="7514" spans="1:4" x14ac:dyDescent="0.25">
      <c r="A7514" t="s">
        <v>46875</v>
      </c>
      <c r="B7514" t="s">
        <v>46876</v>
      </c>
      <c r="C7514" t="s">
        <v>65007</v>
      </c>
      <c r="D7514" t="s">
        <v>47873</v>
      </c>
    </row>
    <row r="7515" spans="1:4" x14ac:dyDescent="0.25">
      <c r="A7515" t="s">
        <v>6276</v>
      </c>
      <c r="B7515" t="s">
        <v>6277</v>
      </c>
      <c r="C7515" t="s">
        <v>49848</v>
      </c>
      <c r="D7515" t="s">
        <v>47873</v>
      </c>
    </row>
    <row r="7516" spans="1:4" x14ac:dyDescent="0.25">
      <c r="A7516" t="s">
        <v>37795</v>
      </c>
      <c r="B7516" t="s">
        <v>37796</v>
      </c>
      <c r="C7516" t="s">
        <v>61419</v>
      </c>
      <c r="D7516" t="s">
        <v>47873</v>
      </c>
    </row>
    <row r="7517" spans="1:4" x14ac:dyDescent="0.25">
      <c r="A7517" t="s">
        <v>20670</v>
      </c>
      <c r="B7517" t="s">
        <v>20671</v>
      </c>
      <c r="C7517" t="s">
        <v>55076</v>
      </c>
      <c r="D7517" t="s">
        <v>47873</v>
      </c>
    </row>
    <row r="7518" spans="1:4" x14ac:dyDescent="0.25">
      <c r="A7518" t="s">
        <v>3051</v>
      </c>
      <c r="B7518" t="s">
        <v>3052</v>
      </c>
      <c r="C7518" t="s">
        <v>48664</v>
      </c>
      <c r="D7518" t="s">
        <v>47873</v>
      </c>
    </row>
    <row r="7519" spans="1:4" x14ac:dyDescent="0.25">
      <c r="A7519" t="s">
        <v>32875</v>
      </c>
      <c r="B7519" t="s">
        <v>32876</v>
      </c>
      <c r="C7519" t="s">
        <v>59525</v>
      </c>
      <c r="D7519" t="s">
        <v>47873</v>
      </c>
    </row>
    <row r="7520" spans="1:4" x14ac:dyDescent="0.25">
      <c r="A7520" t="s">
        <v>11500</v>
      </c>
      <c r="B7520" t="s">
        <v>11501</v>
      </c>
      <c r="C7520" t="s">
        <v>51708</v>
      </c>
      <c r="D7520" t="s">
        <v>47873</v>
      </c>
    </row>
    <row r="7521" spans="1:4" x14ac:dyDescent="0.25">
      <c r="A7521" t="s">
        <v>8224</v>
      </c>
      <c r="B7521" t="s">
        <v>8225</v>
      </c>
      <c r="C7521" t="s">
        <v>50562</v>
      </c>
      <c r="D7521" t="s">
        <v>47873</v>
      </c>
    </row>
    <row r="7522" spans="1:4" x14ac:dyDescent="0.25">
      <c r="A7522" t="s">
        <v>11962</v>
      </c>
      <c r="B7522" t="s">
        <v>11963</v>
      </c>
      <c r="C7522"/>
      <c r="D7522" t="s">
        <v>47880</v>
      </c>
    </row>
    <row r="7523" spans="1:4" x14ac:dyDescent="0.25">
      <c r="A7523" t="s">
        <v>8487</v>
      </c>
      <c r="B7523" t="s">
        <v>8488</v>
      </c>
      <c r="C7523"/>
      <c r="D7523" t="s">
        <v>47880</v>
      </c>
    </row>
    <row r="7524" spans="1:4" x14ac:dyDescent="0.25">
      <c r="A7524" t="s">
        <v>18722</v>
      </c>
      <c r="B7524" t="s">
        <v>18723</v>
      </c>
      <c r="C7524"/>
      <c r="D7524" t="s">
        <v>47880</v>
      </c>
    </row>
    <row r="7525" spans="1:4" x14ac:dyDescent="0.25">
      <c r="A7525" t="s">
        <v>34429</v>
      </c>
      <c r="B7525" t="s">
        <v>34430</v>
      </c>
      <c r="C7525" t="s">
        <v>60118</v>
      </c>
      <c r="D7525" t="s">
        <v>47873</v>
      </c>
    </row>
    <row r="7526" spans="1:4" x14ac:dyDescent="0.25">
      <c r="A7526" t="s">
        <v>20297</v>
      </c>
      <c r="B7526" t="s">
        <v>20298</v>
      </c>
      <c r="C7526" t="s">
        <v>54958</v>
      </c>
      <c r="D7526" t="s">
        <v>47873</v>
      </c>
    </row>
    <row r="7527" spans="1:4" x14ac:dyDescent="0.25">
      <c r="A7527" t="s">
        <v>9367</v>
      </c>
      <c r="B7527" t="s">
        <v>9368</v>
      </c>
      <c r="C7527" t="s">
        <v>50952</v>
      </c>
      <c r="D7527" t="s">
        <v>47873</v>
      </c>
    </row>
    <row r="7528" spans="1:4" x14ac:dyDescent="0.25">
      <c r="A7528" t="s">
        <v>37779</v>
      </c>
      <c r="B7528" t="s">
        <v>37780</v>
      </c>
      <c r="C7528" t="s">
        <v>61410</v>
      </c>
      <c r="D7528" t="s">
        <v>47873</v>
      </c>
    </row>
    <row r="7529" spans="1:4" x14ac:dyDescent="0.25">
      <c r="A7529" t="s">
        <v>5483</v>
      </c>
      <c r="B7529" t="s">
        <v>5484</v>
      </c>
      <c r="C7529" t="s">
        <v>49571</v>
      </c>
      <c r="D7529" t="s">
        <v>47873</v>
      </c>
    </row>
    <row r="7530" spans="1:4" x14ac:dyDescent="0.25">
      <c r="A7530" t="s">
        <v>25719</v>
      </c>
      <c r="B7530" t="s">
        <v>25720</v>
      </c>
      <c r="C7530" t="s">
        <v>56935</v>
      </c>
      <c r="D7530" t="s">
        <v>47873</v>
      </c>
    </row>
    <row r="7531" spans="1:4" x14ac:dyDescent="0.25">
      <c r="A7531" t="s">
        <v>30906</v>
      </c>
      <c r="B7531" t="s">
        <v>30907</v>
      </c>
      <c r="C7531" t="s">
        <v>58786</v>
      </c>
      <c r="D7531" t="s">
        <v>47873</v>
      </c>
    </row>
    <row r="7532" spans="1:4" x14ac:dyDescent="0.25">
      <c r="A7532" t="s">
        <v>10144</v>
      </c>
      <c r="B7532" t="s">
        <v>10145</v>
      </c>
      <c r="C7532"/>
      <c r="D7532" t="s">
        <v>47880</v>
      </c>
    </row>
    <row r="7533" spans="1:4" x14ac:dyDescent="0.25">
      <c r="A7533" t="s">
        <v>37862</v>
      </c>
      <c r="B7533" t="s">
        <v>37863</v>
      </c>
      <c r="C7533" t="s">
        <v>61444</v>
      </c>
      <c r="D7533" t="s">
        <v>47873</v>
      </c>
    </row>
    <row r="7534" spans="1:4" x14ac:dyDescent="0.25">
      <c r="A7534" t="s">
        <v>44266</v>
      </c>
      <c r="B7534" t="s">
        <v>44267</v>
      </c>
      <c r="C7534" t="s">
        <v>64094</v>
      </c>
      <c r="D7534" t="s">
        <v>47873</v>
      </c>
    </row>
    <row r="7535" spans="1:4" x14ac:dyDescent="0.25">
      <c r="A7535" t="s">
        <v>42283</v>
      </c>
      <c r="B7535" t="s">
        <v>42284</v>
      </c>
      <c r="C7535"/>
      <c r="D7535" t="s">
        <v>47880</v>
      </c>
    </row>
    <row r="7536" spans="1:4" x14ac:dyDescent="0.25">
      <c r="A7536" t="s">
        <v>46309</v>
      </c>
      <c r="B7536" t="s">
        <v>46310</v>
      </c>
      <c r="C7536" t="s">
        <v>64815</v>
      </c>
      <c r="D7536" t="s">
        <v>47873</v>
      </c>
    </row>
    <row r="7537" spans="1:4" x14ac:dyDescent="0.25">
      <c r="A7537" t="s">
        <v>47134</v>
      </c>
      <c r="B7537" t="s">
        <v>47135</v>
      </c>
      <c r="C7537" t="s">
        <v>65101</v>
      </c>
      <c r="D7537" t="s">
        <v>47873</v>
      </c>
    </row>
    <row r="7538" spans="1:4" x14ac:dyDescent="0.25">
      <c r="A7538" t="s">
        <v>10915</v>
      </c>
      <c r="B7538" t="s">
        <v>10916</v>
      </c>
      <c r="C7538" t="s">
        <v>51503</v>
      </c>
      <c r="D7538" t="s">
        <v>47873</v>
      </c>
    </row>
    <row r="7539" spans="1:4" x14ac:dyDescent="0.25">
      <c r="A7539" t="s">
        <v>44620</v>
      </c>
      <c r="B7539" t="s">
        <v>44621</v>
      </c>
      <c r="C7539" t="s">
        <v>64215</v>
      </c>
      <c r="D7539" t="s">
        <v>47873</v>
      </c>
    </row>
    <row r="7540" spans="1:4" x14ac:dyDescent="0.25">
      <c r="A7540" t="s">
        <v>17536</v>
      </c>
      <c r="B7540" t="s">
        <v>17537</v>
      </c>
      <c r="C7540" t="s">
        <v>53978</v>
      </c>
      <c r="D7540" t="s">
        <v>47873</v>
      </c>
    </row>
    <row r="7541" spans="1:4" x14ac:dyDescent="0.25">
      <c r="A7541" t="s">
        <v>42810</v>
      </c>
      <c r="B7541" t="s">
        <v>42811</v>
      </c>
      <c r="C7541"/>
      <c r="D7541" t="s">
        <v>47880</v>
      </c>
    </row>
    <row r="7542" spans="1:4" x14ac:dyDescent="0.25">
      <c r="A7542" t="s">
        <v>43405</v>
      </c>
      <c r="B7542" t="s">
        <v>43406</v>
      </c>
      <c r="C7542"/>
      <c r="D7542" t="s">
        <v>47880</v>
      </c>
    </row>
    <row r="7543" spans="1:4" x14ac:dyDescent="0.25">
      <c r="A7543" t="s">
        <v>26763</v>
      </c>
      <c r="B7543" t="s">
        <v>26764</v>
      </c>
      <c r="C7543"/>
      <c r="D7543" t="s">
        <v>47880</v>
      </c>
    </row>
    <row r="7544" spans="1:4" x14ac:dyDescent="0.25">
      <c r="A7544" t="s">
        <v>11220</v>
      </c>
      <c r="B7544" t="s">
        <v>11221</v>
      </c>
      <c r="C7544" t="s">
        <v>51614</v>
      </c>
      <c r="D7544" t="s">
        <v>47873</v>
      </c>
    </row>
    <row r="7545" spans="1:4" x14ac:dyDescent="0.25">
      <c r="A7545" t="s">
        <v>10762</v>
      </c>
      <c r="B7545" t="s">
        <v>10763</v>
      </c>
      <c r="C7545"/>
      <c r="D7545" t="s">
        <v>47880</v>
      </c>
    </row>
    <row r="7546" spans="1:4" x14ac:dyDescent="0.25">
      <c r="A7546" t="s">
        <v>7246</v>
      </c>
      <c r="B7546" t="s">
        <v>7247</v>
      </c>
      <c r="C7546" t="s">
        <v>50191</v>
      </c>
      <c r="D7546" t="s">
        <v>47873</v>
      </c>
    </row>
    <row r="7547" spans="1:4" x14ac:dyDescent="0.25">
      <c r="A7547" t="s">
        <v>7286</v>
      </c>
      <c r="B7547" t="s">
        <v>7287</v>
      </c>
      <c r="C7547" t="s">
        <v>50205</v>
      </c>
      <c r="D7547" t="s">
        <v>47873</v>
      </c>
    </row>
    <row r="7548" spans="1:4" x14ac:dyDescent="0.25">
      <c r="A7548" t="s">
        <v>20543</v>
      </c>
      <c r="B7548" t="s">
        <v>20544</v>
      </c>
      <c r="C7548" t="s">
        <v>55040</v>
      </c>
      <c r="D7548" t="s">
        <v>47873</v>
      </c>
    </row>
    <row r="7549" spans="1:4" x14ac:dyDescent="0.25">
      <c r="A7549" t="s">
        <v>21556</v>
      </c>
      <c r="B7549" t="s">
        <v>21557</v>
      </c>
      <c r="C7549" t="s">
        <v>55400</v>
      </c>
      <c r="D7549" t="s">
        <v>47873</v>
      </c>
    </row>
    <row r="7550" spans="1:4" x14ac:dyDescent="0.25">
      <c r="A7550" t="s">
        <v>42528</v>
      </c>
      <c r="B7550" t="s">
        <v>42529</v>
      </c>
      <c r="C7550" t="s">
        <v>63496</v>
      </c>
      <c r="D7550" t="s">
        <v>47873</v>
      </c>
    </row>
    <row r="7551" spans="1:4" x14ac:dyDescent="0.25">
      <c r="A7551" t="s">
        <v>24122</v>
      </c>
      <c r="B7551" t="s">
        <v>24123</v>
      </c>
      <c r="C7551" t="s">
        <v>56346</v>
      </c>
      <c r="D7551" t="s">
        <v>47873</v>
      </c>
    </row>
    <row r="7552" spans="1:4" x14ac:dyDescent="0.25">
      <c r="A7552" t="s">
        <v>17792</v>
      </c>
      <c r="B7552" t="s">
        <v>17793</v>
      </c>
      <c r="C7552" t="s">
        <v>54073</v>
      </c>
      <c r="D7552" t="s">
        <v>47873</v>
      </c>
    </row>
    <row r="7553" spans="1:4" x14ac:dyDescent="0.25">
      <c r="A7553" t="s">
        <v>26054</v>
      </c>
      <c r="B7553" t="s">
        <v>26055</v>
      </c>
      <c r="C7553"/>
      <c r="D7553" t="s">
        <v>47880</v>
      </c>
    </row>
    <row r="7554" spans="1:4" x14ac:dyDescent="0.25">
      <c r="A7554" t="s">
        <v>17724</v>
      </c>
      <c r="B7554" t="s">
        <v>17725</v>
      </c>
      <c r="C7554" t="s">
        <v>54048</v>
      </c>
      <c r="D7554" t="s">
        <v>47873</v>
      </c>
    </row>
    <row r="7555" spans="1:4" x14ac:dyDescent="0.25">
      <c r="A7555" t="s">
        <v>24979</v>
      </c>
      <c r="B7555" t="s">
        <v>24980</v>
      </c>
      <c r="C7555" t="s">
        <v>56662</v>
      </c>
      <c r="D7555" t="s">
        <v>47873</v>
      </c>
    </row>
    <row r="7556" spans="1:4" x14ac:dyDescent="0.25">
      <c r="A7556" t="s">
        <v>6257</v>
      </c>
      <c r="B7556" t="s">
        <v>6258</v>
      </c>
      <c r="C7556" t="s">
        <v>49841</v>
      </c>
      <c r="D7556" t="s">
        <v>47873</v>
      </c>
    </row>
    <row r="7557" spans="1:4" x14ac:dyDescent="0.25">
      <c r="A7557" t="s">
        <v>40287</v>
      </c>
      <c r="B7557" t="s">
        <v>40288</v>
      </c>
      <c r="C7557"/>
      <c r="D7557" t="s">
        <v>47880</v>
      </c>
    </row>
    <row r="7558" spans="1:4" x14ac:dyDescent="0.25">
      <c r="A7558" t="s">
        <v>22552</v>
      </c>
      <c r="B7558" t="s">
        <v>22553</v>
      </c>
      <c r="C7558" t="s">
        <v>55770</v>
      </c>
      <c r="D7558" t="s">
        <v>47873</v>
      </c>
    </row>
    <row r="7559" spans="1:4" x14ac:dyDescent="0.25">
      <c r="A7559" t="s">
        <v>1627</v>
      </c>
      <c r="B7559" t="s">
        <v>1628</v>
      </c>
      <c r="C7559" t="s">
        <v>48173</v>
      </c>
      <c r="D7559" t="s">
        <v>47873</v>
      </c>
    </row>
    <row r="7560" spans="1:4" x14ac:dyDescent="0.25">
      <c r="A7560" t="s">
        <v>45645</v>
      </c>
      <c r="B7560" t="s">
        <v>45646</v>
      </c>
      <c r="C7560"/>
      <c r="D7560" t="s">
        <v>47873</v>
      </c>
    </row>
    <row r="7561" spans="1:4" x14ac:dyDescent="0.25">
      <c r="A7561" t="s">
        <v>33333</v>
      </c>
      <c r="B7561" t="s">
        <v>33334</v>
      </c>
      <c r="C7561" t="s">
        <v>59703</v>
      </c>
      <c r="D7561" t="s">
        <v>47873</v>
      </c>
    </row>
    <row r="7562" spans="1:4" x14ac:dyDescent="0.25">
      <c r="A7562" t="s">
        <v>1673</v>
      </c>
      <c r="B7562" t="s">
        <v>1674</v>
      </c>
      <c r="C7562" t="s">
        <v>48187</v>
      </c>
      <c r="D7562" t="s">
        <v>47873</v>
      </c>
    </row>
    <row r="7563" spans="1:4" x14ac:dyDescent="0.25">
      <c r="A7563" t="s">
        <v>2695</v>
      </c>
      <c r="B7563" t="s">
        <v>2696</v>
      </c>
      <c r="C7563" t="s">
        <v>48539</v>
      </c>
      <c r="D7563" t="s">
        <v>47873</v>
      </c>
    </row>
    <row r="7564" spans="1:4" x14ac:dyDescent="0.25">
      <c r="A7564" t="s">
        <v>31419</v>
      </c>
      <c r="B7564" t="s">
        <v>31420</v>
      </c>
      <c r="C7564" t="s">
        <v>58976</v>
      </c>
      <c r="D7564" t="s">
        <v>47873</v>
      </c>
    </row>
    <row r="7565" spans="1:4" x14ac:dyDescent="0.25">
      <c r="A7565" t="s">
        <v>1751</v>
      </c>
      <c r="B7565" t="s">
        <v>1752</v>
      </c>
      <c r="C7565" t="s">
        <v>48215</v>
      </c>
      <c r="D7565" t="s">
        <v>47873</v>
      </c>
    </row>
    <row r="7566" spans="1:4" x14ac:dyDescent="0.25">
      <c r="A7566" t="s">
        <v>1169</v>
      </c>
      <c r="B7566" t="s">
        <v>1170</v>
      </c>
      <c r="C7566" t="s">
        <v>48011</v>
      </c>
      <c r="D7566" t="s">
        <v>47873</v>
      </c>
    </row>
    <row r="7567" spans="1:4" x14ac:dyDescent="0.25">
      <c r="A7567" t="s">
        <v>23118</v>
      </c>
      <c r="B7567" t="s">
        <v>23119</v>
      </c>
      <c r="C7567" t="s">
        <v>55975</v>
      </c>
      <c r="D7567" t="s">
        <v>47873</v>
      </c>
    </row>
    <row r="7568" spans="1:4" x14ac:dyDescent="0.25">
      <c r="A7568" t="s">
        <v>1537</v>
      </c>
      <c r="B7568" t="s">
        <v>1538</v>
      </c>
      <c r="C7568" t="s">
        <v>48146</v>
      </c>
      <c r="D7568" t="s">
        <v>47873</v>
      </c>
    </row>
    <row r="7569" spans="1:4" x14ac:dyDescent="0.25">
      <c r="A7569" t="s">
        <v>39549</v>
      </c>
      <c r="B7569" t="s">
        <v>39550</v>
      </c>
      <c r="C7569" t="s">
        <v>62199</v>
      </c>
      <c r="D7569" t="s">
        <v>47873</v>
      </c>
    </row>
    <row r="7570" spans="1:4" x14ac:dyDescent="0.25">
      <c r="A7570" t="s">
        <v>33209</v>
      </c>
      <c r="B7570" t="s">
        <v>33210</v>
      </c>
      <c r="C7570" t="s">
        <v>59646</v>
      </c>
      <c r="D7570" t="s">
        <v>47873</v>
      </c>
    </row>
    <row r="7571" spans="1:4" x14ac:dyDescent="0.25">
      <c r="A7571" t="s">
        <v>27891</v>
      </c>
      <c r="B7571" t="s">
        <v>27892</v>
      </c>
      <c r="C7571" t="s">
        <v>57711</v>
      </c>
      <c r="D7571" t="s">
        <v>47873</v>
      </c>
    </row>
    <row r="7572" spans="1:4" x14ac:dyDescent="0.25">
      <c r="A7572" t="s">
        <v>20816</v>
      </c>
      <c r="B7572" t="s">
        <v>20817</v>
      </c>
      <c r="C7572" t="s">
        <v>55131</v>
      </c>
      <c r="D7572" t="s">
        <v>47873</v>
      </c>
    </row>
    <row r="7573" spans="1:4" x14ac:dyDescent="0.25">
      <c r="A7573" t="s">
        <v>24209</v>
      </c>
      <c r="B7573" t="s">
        <v>24210</v>
      </c>
      <c r="C7573" t="s">
        <v>56378</v>
      </c>
      <c r="D7573" t="s">
        <v>47873</v>
      </c>
    </row>
    <row r="7574" spans="1:4" x14ac:dyDescent="0.25">
      <c r="A7574" t="s">
        <v>7364</v>
      </c>
      <c r="B7574" t="s">
        <v>7365</v>
      </c>
      <c r="C7574" t="s">
        <v>50237</v>
      </c>
      <c r="D7574" t="s">
        <v>47873</v>
      </c>
    </row>
    <row r="7575" spans="1:4" x14ac:dyDescent="0.25">
      <c r="A7575" t="s">
        <v>27955</v>
      </c>
      <c r="B7575" t="s">
        <v>27956</v>
      </c>
      <c r="C7575" t="s">
        <v>57733</v>
      </c>
      <c r="D7575" t="s">
        <v>47873</v>
      </c>
    </row>
    <row r="7576" spans="1:4" x14ac:dyDescent="0.25">
      <c r="A7576" t="s">
        <v>37009</v>
      </c>
      <c r="B7576" t="s">
        <v>27956</v>
      </c>
      <c r="C7576" t="s">
        <v>61125</v>
      </c>
      <c r="D7576" t="s">
        <v>47873</v>
      </c>
    </row>
    <row r="7577" spans="1:4" x14ac:dyDescent="0.25">
      <c r="A7577" t="s">
        <v>19812</v>
      </c>
      <c r="B7577" t="s">
        <v>19813</v>
      </c>
      <c r="C7577" t="s">
        <v>54784</v>
      </c>
      <c r="D7577" t="s">
        <v>47873</v>
      </c>
    </row>
    <row r="7578" spans="1:4" x14ac:dyDescent="0.25">
      <c r="A7578" t="s">
        <v>35358</v>
      </c>
      <c r="B7578" t="s">
        <v>35359</v>
      </c>
      <c r="C7578" t="s">
        <v>60471</v>
      </c>
      <c r="D7578" t="s">
        <v>47873</v>
      </c>
    </row>
    <row r="7579" spans="1:4" x14ac:dyDescent="0.25">
      <c r="A7579" t="s">
        <v>16244</v>
      </c>
      <c r="B7579" t="s">
        <v>16245</v>
      </c>
      <c r="C7579" t="s">
        <v>53495</v>
      </c>
      <c r="D7579" t="s">
        <v>47873</v>
      </c>
    </row>
    <row r="7580" spans="1:4" x14ac:dyDescent="0.25">
      <c r="A7580" t="s">
        <v>21668</v>
      </c>
      <c r="B7580" t="s">
        <v>21669</v>
      </c>
      <c r="C7580" t="s">
        <v>55441</v>
      </c>
      <c r="D7580" t="s">
        <v>47873</v>
      </c>
    </row>
    <row r="7581" spans="1:4" x14ac:dyDescent="0.25">
      <c r="A7581" t="s">
        <v>23191</v>
      </c>
      <c r="B7581" t="s">
        <v>23192</v>
      </c>
      <c r="C7581" t="s">
        <v>55997</v>
      </c>
      <c r="D7581" t="s">
        <v>47873</v>
      </c>
    </row>
    <row r="7582" spans="1:4" x14ac:dyDescent="0.25">
      <c r="A7582" t="s">
        <v>32632</v>
      </c>
      <c r="B7582" t="s">
        <v>32633</v>
      </c>
      <c r="C7582" t="s">
        <v>59427</v>
      </c>
      <c r="D7582" t="s">
        <v>47873</v>
      </c>
    </row>
    <row r="7583" spans="1:4" x14ac:dyDescent="0.25">
      <c r="A7583" t="s">
        <v>2969</v>
      </c>
      <c r="B7583" t="s">
        <v>2970</v>
      </c>
      <c r="C7583" t="s">
        <v>48636</v>
      </c>
      <c r="D7583" t="s">
        <v>47873</v>
      </c>
    </row>
    <row r="7584" spans="1:4" x14ac:dyDescent="0.25">
      <c r="A7584" t="s">
        <v>27028</v>
      </c>
      <c r="B7584" t="s">
        <v>27029</v>
      </c>
      <c r="C7584" t="s">
        <v>57405</v>
      </c>
      <c r="D7584" t="s">
        <v>47873</v>
      </c>
    </row>
    <row r="7585" spans="1:4" x14ac:dyDescent="0.25">
      <c r="A7585" t="s">
        <v>44721</v>
      </c>
      <c r="B7585" t="s">
        <v>44722</v>
      </c>
      <c r="C7585" t="s">
        <v>64257</v>
      </c>
      <c r="D7585" t="s">
        <v>47873</v>
      </c>
    </row>
    <row r="7586" spans="1:4" x14ac:dyDescent="0.25">
      <c r="A7586" t="s">
        <v>23181</v>
      </c>
      <c r="B7586" t="s">
        <v>23182</v>
      </c>
      <c r="C7586" t="s">
        <v>55992</v>
      </c>
      <c r="D7586" t="s">
        <v>47873</v>
      </c>
    </row>
    <row r="7587" spans="1:4" x14ac:dyDescent="0.25">
      <c r="A7587" t="s">
        <v>27550</v>
      </c>
      <c r="B7587" t="s">
        <v>27551</v>
      </c>
      <c r="C7587" t="s">
        <v>57589</v>
      </c>
      <c r="D7587" t="s">
        <v>47873</v>
      </c>
    </row>
    <row r="7588" spans="1:4" x14ac:dyDescent="0.25">
      <c r="A7588" t="s">
        <v>47231</v>
      </c>
      <c r="B7588" t="s">
        <v>47232</v>
      </c>
      <c r="C7588" t="s">
        <v>65137</v>
      </c>
      <c r="D7588" t="s">
        <v>47873</v>
      </c>
    </row>
    <row r="7589" spans="1:4" x14ac:dyDescent="0.25">
      <c r="A7589" t="s">
        <v>14983</v>
      </c>
      <c r="B7589" t="s">
        <v>14984</v>
      </c>
      <c r="C7589" t="s">
        <v>53044</v>
      </c>
      <c r="D7589" t="s">
        <v>47873</v>
      </c>
    </row>
    <row r="7590" spans="1:4" x14ac:dyDescent="0.25">
      <c r="A7590" t="s">
        <v>6893</v>
      </c>
      <c r="B7590" t="s">
        <v>6894</v>
      </c>
      <c r="C7590" t="s">
        <v>50068</v>
      </c>
      <c r="D7590" t="s">
        <v>47873</v>
      </c>
    </row>
    <row r="7591" spans="1:4" x14ac:dyDescent="0.25">
      <c r="A7591" t="s">
        <v>31142</v>
      </c>
      <c r="B7591" t="s">
        <v>31143</v>
      </c>
      <c r="C7591" t="s">
        <v>58877</v>
      </c>
      <c r="D7591" t="s">
        <v>47873</v>
      </c>
    </row>
    <row r="7592" spans="1:4" x14ac:dyDescent="0.25">
      <c r="A7592" t="s">
        <v>36645</v>
      </c>
      <c r="B7592" t="s">
        <v>36646</v>
      </c>
      <c r="C7592" t="s">
        <v>60977</v>
      </c>
      <c r="D7592" t="s">
        <v>47873</v>
      </c>
    </row>
    <row r="7593" spans="1:4" x14ac:dyDescent="0.25">
      <c r="A7593" t="s">
        <v>43933</v>
      </c>
      <c r="B7593" t="s">
        <v>43934</v>
      </c>
      <c r="C7593" t="s">
        <v>63976</v>
      </c>
      <c r="D7593" t="s">
        <v>47873</v>
      </c>
    </row>
    <row r="7594" spans="1:4" x14ac:dyDescent="0.25">
      <c r="A7594" t="s">
        <v>28204</v>
      </c>
      <c r="B7594" t="s">
        <v>28205</v>
      </c>
      <c r="C7594" t="s">
        <v>57823</v>
      </c>
      <c r="D7594" t="s">
        <v>47873</v>
      </c>
    </row>
    <row r="7595" spans="1:4" x14ac:dyDescent="0.25">
      <c r="A7595" t="s">
        <v>42488</v>
      </c>
      <c r="B7595" t="s">
        <v>42489</v>
      </c>
      <c r="C7595" t="s">
        <v>63482</v>
      </c>
      <c r="D7595" t="s">
        <v>47873</v>
      </c>
    </row>
    <row r="7596" spans="1:4" x14ac:dyDescent="0.25">
      <c r="A7596" t="s">
        <v>2243</v>
      </c>
      <c r="B7596" t="s">
        <v>2244</v>
      </c>
      <c r="C7596" t="s">
        <v>48379</v>
      </c>
      <c r="D7596" t="s">
        <v>47873</v>
      </c>
    </row>
    <row r="7597" spans="1:4" x14ac:dyDescent="0.25">
      <c r="A7597" t="s">
        <v>2541</v>
      </c>
      <c r="B7597" t="s">
        <v>2542</v>
      </c>
      <c r="C7597" t="s">
        <v>48483</v>
      </c>
      <c r="D7597" t="s">
        <v>47873</v>
      </c>
    </row>
    <row r="7598" spans="1:4" x14ac:dyDescent="0.25">
      <c r="A7598" t="s">
        <v>20531</v>
      </c>
      <c r="B7598" t="s">
        <v>20532</v>
      </c>
      <c r="C7598" t="s">
        <v>55036</v>
      </c>
      <c r="D7598" t="s">
        <v>47873</v>
      </c>
    </row>
    <row r="7599" spans="1:4" x14ac:dyDescent="0.25">
      <c r="A7599" t="s">
        <v>10185</v>
      </c>
      <c r="B7599" t="s">
        <v>10186</v>
      </c>
      <c r="C7599" t="s">
        <v>51244</v>
      </c>
      <c r="D7599" t="s">
        <v>47873</v>
      </c>
    </row>
    <row r="7600" spans="1:4" x14ac:dyDescent="0.25">
      <c r="A7600" t="s">
        <v>6364</v>
      </c>
      <c r="B7600" t="s">
        <v>6365</v>
      </c>
      <c r="C7600" t="s">
        <v>49881</v>
      </c>
      <c r="D7600" t="s">
        <v>47873</v>
      </c>
    </row>
    <row r="7601" spans="1:4" x14ac:dyDescent="0.25">
      <c r="A7601" t="s">
        <v>18690</v>
      </c>
      <c r="B7601" t="s">
        <v>18691</v>
      </c>
      <c r="C7601" t="s">
        <v>54403</v>
      </c>
      <c r="D7601" t="s">
        <v>47873</v>
      </c>
    </row>
    <row r="7602" spans="1:4" x14ac:dyDescent="0.25">
      <c r="A7602" t="s">
        <v>29835</v>
      </c>
      <c r="B7602" t="s">
        <v>29836</v>
      </c>
      <c r="C7602" t="s">
        <v>58401</v>
      </c>
      <c r="D7602" t="s">
        <v>47873</v>
      </c>
    </row>
    <row r="7603" spans="1:4" x14ac:dyDescent="0.25">
      <c r="A7603" t="s">
        <v>37584</v>
      </c>
      <c r="B7603" t="s">
        <v>37585</v>
      </c>
      <c r="C7603" t="s">
        <v>61337</v>
      </c>
      <c r="D7603" t="s">
        <v>47873</v>
      </c>
    </row>
    <row r="7604" spans="1:4" x14ac:dyDescent="0.25">
      <c r="A7604" t="s">
        <v>4976</v>
      </c>
      <c r="B7604" t="s">
        <v>4977</v>
      </c>
      <c r="C7604" t="s">
        <v>49384</v>
      </c>
      <c r="D7604" t="s">
        <v>47873</v>
      </c>
    </row>
    <row r="7605" spans="1:4" x14ac:dyDescent="0.25">
      <c r="A7605" t="s">
        <v>26893</v>
      </c>
      <c r="B7605" t="s">
        <v>26894</v>
      </c>
      <c r="C7605" t="s">
        <v>57362</v>
      </c>
      <c r="D7605" t="s">
        <v>47873</v>
      </c>
    </row>
    <row r="7606" spans="1:4" x14ac:dyDescent="0.25">
      <c r="A7606" t="s">
        <v>1567</v>
      </c>
      <c r="B7606" t="s">
        <v>1568</v>
      </c>
      <c r="C7606"/>
      <c r="D7606" t="s">
        <v>47873</v>
      </c>
    </row>
    <row r="7607" spans="1:4" x14ac:dyDescent="0.25">
      <c r="A7607" t="s">
        <v>5096</v>
      </c>
      <c r="B7607" t="s">
        <v>5097</v>
      </c>
      <c r="C7607" t="s">
        <v>49433</v>
      </c>
      <c r="D7607" t="s">
        <v>47873</v>
      </c>
    </row>
    <row r="7608" spans="1:4" x14ac:dyDescent="0.25">
      <c r="A7608" t="s">
        <v>40458</v>
      </c>
      <c r="B7608" t="s">
        <v>40459</v>
      </c>
      <c r="C7608" t="s">
        <v>62619</v>
      </c>
      <c r="D7608" t="s">
        <v>47873</v>
      </c>
    </row>
    <row r="7609" spans="1:4" x14ac:dyDescent="0.25">
      <c r="A7609" t="s">
        <v>43415</v>
      </c>
      <c r="B7609" t="s">
        <v>43416</v>
      </c>
      <c r="C7609" t="s">
        <v>63801</v>
      </c>
      <c r="D7609" t="s">
        <v>47873</v>
      </c>
    </row>
    <row r="7610" spans="1:4" x14ac:dyDescent="0.25">
      <c r="A7610" t="s">
        <v>13977</v>
      </c>
      <c r="B7610" t="s">
        <v>13978</v>
      </c>
      <c r="C7610" t="s">
        <v>52659</v>
      </c>
      <c r="D7610" t="s">
        <v>47873</v>
      </c>
    </row>
    <row r="7611" spans="1:4" x14ac:dyDescent="0.25">
      <c r="A7611" t="s">
        <v>15012</v>
      </c>
      <c r="B7611" t="s">
        <v>15013</v>
      </c>
      <c r="C7611" t="s">
        <v>53053</v>
      </c>
      <c r="D7611" t="s">
        <v>47873</v>
      </c>
    </row>
    <row r="7612" spans="1:4" x14ac:dyDescent="0.25">
      <c r="A7612" t="s">
        <v>4312</v>
      </c>
      <c r="B7612" t="s">
        <v>4313</v>
      </c>
      <c r="C7612" t="s">
        <v>49145</v>
      </c>
      <c r="D7612" t="s">
        <v>47873</v>
      </c>
    </row>
    <row r="7613" spans="1:4" x14ac:dyDescent="0.25">
      <c r="A7613" t="s">
        <v>41127</v>
      </c>
      <c r="B7613" t="s">
        <v>41128</v>
      </c>
      <c r="C7613" t="s">
        <v>62911</v>
      </c>
      <c r="D7613" t="s">
        <v>47873</v>
      </c>
    </row>
    <row r="7614" spans="1:4" x14ac:dyDescent="0.25">
      <c r="A7614" t="s">
        <v>4575</v>
      </c>
      <c r="B7614" t="s">
        <v>4576</v>
      </c>
      <c r="C7614" t="s">
        <v>49240</v>
      </c>
      <c r="D7614" t="s">
        <v>47873</v>
      </c>
    </row>
    <row r="7615" spans="1:4" x14ac:dyDescent="0.25">
      <c r="A7615" t="s">
        <v>15127</v>
      </c>
      <c r="B7615" t="s">
        <v>4576</v>
      </c>
      <c r="C7615" t="s">
        <v>53098</v>
      </c>
      <c r="D7615" t="s">
        <v>47873</v>
      </c>
    </row>
    <row r="7616" spans="1:4" x14ac:dyDescent="0.25">
      <c r="A7616" t="s">
        <v>23277</v>
      </c>
      <c r="B7616" t="s">
        <v>23278</v>
      </c>
      <c r="C7616" t="s">
        <v>56028</v>
      </c>
      <c r="D7616" t="s">
        <v>47873</v>
      </c>
    </row>
    <row r="7617" spans="1:4" x14ac:dyDescent="0.25">
      <c r="A7617" t="s">
        <v>14035</v>
      </c>
      <c r="B7617" t="s">
        <v>14036</v>
      </c>
      <c r="C7617" t="s">
        <v>52682</v>
      </c>
      <c r="D7617" t="s">
        <v>47873</v>
      </c>
    </row>
    <row r="7618" spans="1:4" x14ac:dyDescent="0.25">
      <c r="A7618" t="s">
        <v>41252</v>
      </c>
      <c r="B7618" t="s">
        <v>41253</v>
      </c>
      <c r="C7618" t="s">
        <v>62968</v>
      </c>
      <c r="D7618" t="s">
        <v>47873</v>
      </c>
    </row>
    <row r="7619" spans="1:4" x14ac:dyDescent="0.25">
      <c r="A7619" t="s">
        <v>46142</v>
      </c>
      <c r="B7619" t="s">
        <v>46143</v>
      </c>
      <c r="C7619" t="s">
        <v>64760</v>
      </c>
      <c r="D7619" t="s">
        <v>47873</v>
      </c>
    </row>
    <row r="7620" spans="1:4" x14ac:dyDescent="0.25">
      <c r="A7620" t="s">
        <v>40577</v>
      </c>
      <c r="B7620" t="s">
        <v>40578</v>
      </c>
      <c r="C7620" t="s">
        <v>62671</v>
      </c>
      <c r="D7620" t="s">
        <v>47873</v>
      </c>
    </row>
    <row r="7621" spans="1:4" x14ac:dyDescent="0.25">
      <c r="A7621" t="s">
        <v>42434</v>
      </c>
      <c r="B7621" t="s">
        <v>42435</v>
      </c>
      <c r="C7621" t="s">
        <v>63462</v>
      </c>
      <c r="D7621" t="s">
        <v>47873</v>
      </c>
    </row>
    <row r="7622" spans="1:4" x14ac:dyDescent="0.25">
      <c r="A7622" t="s">
        <v>46843</v>
      </c>
      <c r="B7622" t="s">
        <v>46844</v>
      </c>
      <c r="C7622" t="s">
        <v>64997</v>
      </c>
      <c r="D7622" t="s">
        <v>47873</v>
      </c>
    </row>
    <row r="7623" spans="1:4" x14ac:dyDescent="0.25">
      <c r="A7623" t="s">
        <v>28087</v>
      </c>
      <c r="B7623" t="s">
        <v>28088</v>
      </c>
      <c r="C7623" t="s">
        <v>57780</v>
      </c>
      <c r="D7623" t="s">
        <v>47873</v>
      </c>
    </row>
    <row r="7624" spans="1:4" x14ac:dyDescent="0.25">
      <c r="A7624" t="s">
        <v>22989</v>
      </c>
      <c r="B7624" t="s">
        <v>22990</v>
      </c>
      <c r="C7624" t="s">
        <v>55928</v>
      </c>
      <c r="D7624" t="s">
        <v>47873</v>
      </c>
    </row>
    <row r="7625" spans="1:4" x14ac:dyDescent="0.25">
      <c r="A7625" t="s">
        <v>36112</v>
      </c>
      <c r="B7625" t="s">
        <v>36113</v>
      </c>
      <c r="C7625" t="s">
        <v>60760</v>
      </c>
      <c r="D7625" t="s">
        <v>47873</v>
      </c>
    </row>
    <row r="7626" spans="1:4" x14ac:dyDescent="0.25">
      <c r="A7626" t="s">
        <v>9757</v>
      </c>
      <c r="B7626" t="s">
        <v>9758</v>
      </c>
      <c r="C7626"/>
      <c r="D7626" t="s">
        <v>47880</v>
      </c>
    </row>
    <row r="7627" spans="1:4" x14ac:dyDescent="0.25">
      <c r="A7627" t="s">
        <v>7193</v>
      </c>
      <c r="B7627" t="s">
        <v>7194</v>
      </c>
      <c r="C7627" t="s">
        <v>50173</v>
      </c>
      <c r="D7627" t="s">
        <v>47873</v>
      </c>
    </row>
    <row r="7628" spans="1:4" x14ac:dyDescent="0.25">
      <c r="A7628" t="s">
        <v>6148</v>
      </c>
      <c r="B7628" t="s">
        <v>6149</v>
      </c>
      <c r="C7628" t="s">
        <v>49805</v>
      </c>
      <c r="D7628" t="s">
        <v>47873</v>
      </c>
    </row>
    <row r="7629" spans="1:4" x14ac:dyDescent="0.25">
      <c r="A7629" t="s">
        <v>4074</v>
      </c>
      <c r="B7629" t="s">
        <v>4075</v>
      </c>
      <c r="C7629" t="s">
        <v>49050</v>
      </c>
      <c r="D7629" t="s">
        <v>47873</v>
      </c>
    </row>
    <row r="7630" spans="1:4" x14ac:dyDescent="0.25">
      <c r="A7630" t="s">
        <v>44685</v>
      </c>
      <c r="B7630" t="s">
        <v>44686</v>
      </c>
      <c r="C7630" t="s">
        <v>64238</v>
      </c>
      <c r="D7630" t="s">
        <v>47873</v>
      </c>
    </row>
    <row r="7631" spans="1:4" x14ac:dyDescent="0.25">
      <c r="A7631" t="s">
        <v>5693</v>
      </c>
      <c r="B7631" t="s">
        <v>5694</v>
      </c>
      <c r="C7631" t="s">
        <v>49631</v>
      </c>
      <c r="D7631" t="s">
        <v>47873</v>
      </c>
    </row>
    <row r="7632" spans="1:4" x14ac:dyDescent="0.25">
      <c r="A7632" t="s">
        <v>32127</v>
      </c>
      <c r="B7632" t="s">
        <v>32128</v>
      </c>
      <c r="C7632" t="s">
        <v>59238</v>
      </c>
      <c r="D7632" t="s">
        <v>47873</v>
      </c>
    </row>
    <row r="7633" spans="1:4" x14ac:dyDescent="0.25">
      <c r="A7633" t="s">
        <v>11184</v>
      </c>
      <c r="B7633" t="s">
        <v>11185</v>
      </c>
      <c r="C7633" t="s">
        <v>51601</v>
      </c>
      <c r="D7633" t="s">
        <v>47873</v>
      </c>
    </row>
    <row r="7634" spans="1:4" x14ac:dyDescent="0.25">
      <c r="A7634" t="s">
        <v>35189</v>
      </c>
      <c r="B7634" t="s">
        <v>35190</v>
      </c>
      <c r="C7634"/>
      <c r="D7634" t="s">
        <v>47880</v>
      </c>
    </row>
    <row r="7635" spans="1:4" x14ac:dyDescent="0.25">
      <c r="A7635" t="s">
        <v>16870</v>
      </c>
      <c r="B7635" t="s">
        <v>16871</v>
      </c>
      <c r="C7635"/>
      <c r="D7635" t="s">
        <v>47880</v>
      </c>
    </row>
    <row r="7636" spans="1:4" x14ac:dyDescent="0.25">
      <c r="A7636" t="s">
        <v>20744</v>
      </c>
      <c r="B7636" t="s">
        <v>20745</v>
      </c>
      <c r="C7636"/>
      <c r="D7636" t="s">
        <v>47880</v>
      </c>
    </row>
    <row r="7637" spans="1:4" x14ac:dyDescent="0.25">
      <c r="A7637" t="s">
        <v>27170</v>
      </c>
      <c r="B7637" t="s">
        <v>27171</v>
      </c>
      <c r="C7637" t="s">
        <v>57449</v>
      </c>
      <c r="D7637" t="s">
        <v>47873</v>
      </c>
    </row>
    <row r="7638" spans="1:4" x14ac:dyDescent="0.25">
      <c r="A7638" t="s">
        <v>3930</v>
      </c>
      <c r="B7638" t="s">
        <v>3931</v>
      </c>
      <c r="C7638" t="s">
        <v>48989</v>
      </c>
      <c r="D7638" t="s">
        <v>47873</v>
      </c>
    </row>
    <row r="7639" spans="1:4" x14ac:dyDescent="0.25">
      <c r="A7639" t="s">
        <v>4413</v>
      </c>
      <c r="B7639" t="s">
        <v>4414</v>
      </c>
      <c r="C7639"/>
      <c r="D7639" t="s">
        <v>47880</v>
      </c>
    </row>
    <row r="7640" spans="1:4" x14ac:dyDescent="0.25">
      <c r="A7640" t="s">
        <v>44330</v>
      </c>
      <c r="B7640" t="s">
        <v>44331</v>
      </c>
      <c r="C7640" t="s">
        <v>64114</v>
      </c>
      <c r="D7640" t="s">
        <v>47873</v>
      </c>
    </row>
    <row r="7641" spans="1:4" x14ac:dyDescent="0.25">
      <c r="A7641" t="s">
        <v>3158</v>
      </c>
      <c r="B7641" t="s">
        <v>3159</v>
      </c>
      <c r="C7641"/>
      <c r="D7641" t="s">
        <v>47880</v>
      </c>
    </row>
    <row r="7642" spans="1:4" x14ac:dyDescent="0.25">
      <c r="A7642" t="s">
        <v>12223</v>
      </c>
      <c r="B7642" t="s">
        <v>12224</v>
      </c>
      <c r="C7642" t="s">
        <v>51983</v>
      </c>
      <c r="D7642" t="s">
        <v>47873</v>
      </c>
    </row>
    <row r="7643" spans="1:4" x14ac:dyDescent="0.25">
      <c r="A7643" t="s">
        <v>42393</v>
      </c>
      <c r="B7643" t="s">
        <v>42394</v>
      </c>
      <c r="C7643" t="s">
        <v>63446</v>
      </c>
      <c r="D7643" t="s">
        <v>47873</v>
      </c>
    </row>
    <row r="7644" spans="1:4" x14ac:dyDescent="0.25">
      <c r="A7644" t="s">
        <v>45423</v>
      </c>
      <c r="B7644" t="s">
        <v>45424</v>
      </c>
      <c r="C7644" t="s">
        <v>64502</v>
      </c>
      <c r="D7644" t="s">
        <v>47873</v>
      </c>
    </row>
    <row r="7645" spans="1:4" x14ac:dyDescent="0.25">
      <c r="A7645" t="s">
        <v>18905</v>
      </c>
      <c r="B7645" t="s">
        <v>18906</v>
      </c>
      <c r="C7645" t="s">
        <v>54478</v>
      </c>
      <c r="D7645" t="s">
        <v>47873</v>
      </c>
    </row>
    <row r="7646" spans="1:4" x14ac:dyDescent="0.25">
      <c r="A7646" t="s">
        <v>4882</v>
      </c>
      <c r="B7646" t="s">
        <v>4883</v>
      </c>
      <c r="C7646" t="s">
        <v>49354</v>
      </c>
      <c r="D7646" t="s">
        <v>47873</v>
      </c>
    </row>
    <row r="7647" spans="1:4" x14ac:dyDescent="0.25">
      <c r="A7647" t="s">
        <v>37014</v>
      </c>
      <c r="B7647" t="s">
        <v>37015</v>
      </c>
      <c r="C7647" t="s">
        <v>61128</v>
      </c>
      <c r="D7647" t="s">
        <v>47873</v>
      </c>
    </row>
    <row r="7648" spans="1:4" x14ac:dyDescent="0.25">
      <c r="A7648" t="s">
        <v>24771</v>
      </c>
      <c r="B7648" t="s">
        <v>24772</v>
      </c>
      <c r="C7648" t="s">
        <v>56580</v>
      </c>
      <c r="D7648" t="s">
        <v>47873</v>
      </c>
    </row>
    <row r="7649" spans="1:4" x14ac:dyDescent="0.25">
      <c r="A7649" t="s">
        <v>43191</v>
      </c>
      <c r="B7649" t="s">
        <v>43192</v>
      </c>
      <c r="C7649" t="s">
        <v>63727</v>
      </c>
      <c r="D7649" t="s">
        <v>47873</v>
      </c>
    </row>
    <row r="7650" spans="1:4" x14ac:dyDescent="0.25">
      <c r="A7650" t="s">
        <v>44534</v>
      </c>
      <c r="B7650" t="s">
        <v>43192</v>
      </c>
      <c r="C7650" t="s">
        <v>64185</v>
      </c>
      <c r="D7650" t="s">
        <v>47873</v>
      </c>
    </row>
    <row r="7651" spans="1:4" x14ac:dyDescent="0.25">
      <c r="A7651" t="s">
        <v>20684</v>
      </c>
      <c r="B7651" t="s">
        <v>20685</v>
      </c>
      <c r="C7651" t="s">
        <v>55081</v>
      </c>
      <c r="D7651" t="s">
        <v>47873</v>
      </c>
    </row>
    <row r="7652" spans="1:4" x14ac:dyDescent="0.25">
      <c r="A7652" t="s">
        <v>34303</v>
      </c>
      <c r="B7652" t="s">
        <v>34304</v>
      </c>
      <c r="C7652" t="s">
        <v>60069</v>
      </c>
      <c r="D7652" t="s">
        <v>47873</v>
      </c>
    </row>
    <row r="7653" spans="1:4" x14ac:dyDescent="0.25">
      <c r="A7653" t="s">
        <v>47749</v>
      </c>
      <c r="B7653" t="s">
        <v>47750</v>
      </c>
      <c r="C7653" t="s">
        <v>65308</v>
      </c>
      <c r="D7653" t="s">
        <v>47873</v>
      </c>
    </row>
    <row r="7654" spans="1:4" x14ac:dyDescent="0.25">
      <c r="A7654" t="s">
        <v>3436</v>
      </c>
      <c r="B7654" t="s">
        <v>3437</v>
      </c>
      <c r="C7654" t="s">
        <v>48805</v>
      </c>
      <c r="D7654" t="s">
        <v>47873</v>
      </c>
    </row>
    <row r="7655" spans="1:4" x14ac:dyDescent="0.25">
      <c r="A7655" t="s">
        <v>12311</v>
      </c>
      <c r="B7655" t="s">
        <v>12312</v>
      </c>
      <c r="C7655" t="s">
        <v>52017</v>
      </c>
      <c r="D7655" t="s">
        <v>47873</v>
      </c>
    </row>
    <row r="7656" spans="1:4" x14ac:dyDescent="0.25">
      <c r="A7656" t="s">
        <v>28093</v>
      </c>
      <c r="B7656" t="s">
        <v>28094</v>
      </c>
      <c r="C7656" t="s">
        <v>57783</v>
      </c>
      <c r="D7656" t="s">
        <v>47873</v>
      </c>
    </row>
    <row r="7657" spans="1:4" x14ac:dyDescent="0.25">
      <c r="A7657" t="s">
        <v>13503</v>
      </c>
      <c r="B7657" t="s">
        <v>13504</v>
      </c>
      <c r="C7657" t="s">
        <v>52478</v>
      </c>
      <c r="D7657" t="s">
        <v>47873</v>
      </c>
    </row>
    <row r="7658" spans="1:4" x14ac:dyDescent="0.25">
      <c r="A7658" t="s">
        <v>19668</v>
      </c>
      <c r="B7658" t="s">
        <v>19669</v>
      </c>
      <c r="C7658" t="s">
        <v>54738</v>
      </c>
      <c r="D7658" t="s">
        <v>47873</v>
      </c>
    </row>
    <row r="7659" spans="1:4" x14ac:dyDescent="0.25">
      <c r="A7659" t="s">
        <v>22030</v>
      </c>
      <c r="B7659" t="s">
        <v>22031</v>
      </c>
      <c r="C7659" t="s">
        <v>55570</v>
      </c>
      <c r="D7659" t="s">
        <v>47873</v>
      </c>
    </row>
    <row r="7660" spans="1:4" x14ac:dyDescent="0.25">
      <c r="A7660" t="s">
        <v>28060</v>
      </c>
      <c r="B7660" t="s">
        <v>28061</v>
      </c>
      <c r="C7660" t="s">
        <v>57770</v>
      </c>
      <c r="D7660" t="s">
        <v>47873</v>
      </c>
    </row>
    <row r="7661" spans="1:4" x14ac:dyDescent="0.25">
      <c r="A7661" t="s">
        <v>28898</v>
      </c>
      <c r="B7661" t="s">
        <v>28899</v>
      </c>
      <c r="C7661" t="s">
        <v>58071</v>
      </c>
      <c r="D7661" t="s">
        <v>47873</v>
      </c>
    </row>
    <row r="7662" spans="1:4" x14ac:dyDescent="0.25">
      <c r="A7662" t="s">
        <v>43409</v>
      </c>
      <c r="B7662" t="s">
        <v>43410</v>
      </c>
      <c r="C7662"/>
      <c r="D7662" t="s">
        <v>47880</v>
      </c>
    </row>
    <row r="7663" spans="1:4" x14ac:dyDescent="0.25">
      <c r="A7663" t="s">
        <v>23162</v>
      </c>
      <c r="B7663" t="s">
        <v>23163</v>
      </c>
      <c r="C7663" t="s">
        <v>55985</v>
      </c>
      <c r="D7663" t="s">
        <v>47873</v>
      </c>
    </row>
    <row r="7664" spans="1:4" x14ac:dyDescent="0.25">
      <c r="A7664" t="s">
        <v>41222</v>
      </c>
      <c r="B7664" t="s">
        <v>41223</v>
      </c>
      <c r="C7664" t="s">
        <v>62956</v>
      </c>
      <c r="D7664" t="s">
        <v>47873</v>
      </c>
    </row>
    <row r="7665" spans="1:4" x14ac:dyDescent="0.25">
      <c r="A7665" t="s">
        <v>2402</v>
      </c>
      <c r="B7665" t="s">
        <v>2403</v>
      </c>
      <c r="C7665" t="s">
        <v>48438</v>
      </c>
      <c r="D7665" t="s">
        <v>47873</v>
      </c>
    </row>
    <row r="7666" spans="1:4" x14ac:dyDescent="0.25">
      <c r="A7666" t="s">
        <v>13807</v>
      </c>
      <c r="B7666" t="s">
        <v>13808</v>
      </c>
      <c r="C7666"/>
      <c r="D7666" t="s">
        <v>47880</v>
      </c>
    </row>
    <row r="7667" spans="1:4" x14ac:dyDescent="0.25">
      <c r="A7667" t="s">
        <v>24445</v>
      </c>
      <c r="B7667" t="s">
        <v>24446</v>
      </c>
      <c r="C7667"/>
      <c r="D7667" t="s">
        <v>47880</v>
      </c>
    </row>
    <row r="7668" spans="1:4" x14ac:dyDescent="0.25">
      <c r="A7668" t="s">
        <v>44495</v>
      </c>
      <c r="B7668" t="s">
        <v>44496</v>
      </c>
      <c r="C7668" t="s">
        <v>64170</v>
      </c>
      <c r="D7668" t="s">
        <v>47873</v>
      </c>
    </row>
    <row r="7669" spans="1:4" x14ac:dyDescent="0.25">
      <c r="A7669" t="s">
        <v>19588</v>
      </c>
      <c r="B7669" t="s">
        <v>19589</v>
      </c>
      <c r="C7669"/>
      <c r="D7669" t="s">
        <v>47880</v>
      </c>
    </row>
    <row r="7670" spans="1:4" x14ac:dyDescent="0.25">
      <c r="A7670" t="s">
        <v>9554</v>
      </c>
      <c r="B7670" t="s">
        <v>9555</v>
      </c>
      <c r="C7670"/>
      <c r="D7670" t="s">
        <v>47880</v>
      </c>
    </row>
    <row r="7671" spans="1:4" x14ac:dyDescent="0.25">
      <c r="A7671" t="s">
        <v>42591</v>
      </c>
      <c r="B7671" t="s">
        <v>42592</v>
      </c>
      <c r="C7671" t="s">
        <v>63517</v>
      </c>
      <c r="D7671" t="s">
        <v>47880</v>
      </c>
    </row>
    <row r="7672" spans="1:4" x14ac:dyDescent="0.25">
      <c r="A7672" t="s">
        <v>46712</v>
      </c>
      <c r="B7672" t="s">
        <v>46713</v>
      </c>
      <c r="C7672" t="s">
        <v>64954</v>
      </c>
      <c r="D7672" t="s">
        <v>47873</v>
      </c>
    </row>
    <row r="7673" spans="1:4" x14ac:dyDescent="0.25">
      <c r="A7673" t="s">
        <v>32671</v>
      </c>
      <c r="B7673" t="s">
        <v>32672</v>
      </c>
      <c r="C7673" t="s">
        <v>59444</v>
      </c>
      <c r="D7673" t="s">
        <v>47873</v>
      </c>
    </row>
    <row r="7674" spans="1:4" x14ac:dyDescent="0.25">
      <c r="A7674" t="s">
        <v>27618</v>
      </c>
      <c r="B7674" t="s">
        <v>27619</v>
      </c>
      <c r="C7674" t="s">
        <v>57607</v>
      </c>
      <c r="D7674" t="s">
        <v>47873</v>
      </c>
    </row>
    <row r="7675" spans="1:4" x14ac:dyDescent="0.25">
      <c r="A7675" t="s">
        <v>32022</v>
      </c>
      <c r="B7675" t="s">
        <v>32023</v>
      </c>
      <c r="C7675"/>
      <c r="D7675" t="s">
        <v>47880</v>
      </c>
    </row>
    <row r="7676" spans="1:4" x14ac:dyDescent="0.25">
      <c r="A7676" t="s">
        <v>12033</v>
      </c>
      <c r="B7676" t="s">
        <v>12034</v>
      </c>
      <c r="C7676"/>
      <c r="D7676" t="s">
        <v>47880</v>
      </c>
    </row>
    <row r="7677" spans="1:4" x14ac:dyDescent="0.25">
      <c r="A7677" t="s">
        <v>21126</v>
      </c>
      <c r="B7677" t="s">
        <v>21127</v>
      </c>
      <c r="C7677"/>
      <c r="D7677" t="s">
        <v>47880</v>
      </c>
    </row>
    <row r="7678" spans="1:4" x14ac:dyDescent="0.25">
      <c r="A7678" t="s">
        <v>29212</v>
      </c>
      <c r="B7678" t="s">
        <v>29213</v>
      </c>
      <c r="C7678" t="s">
        <v>58185</v>
      </c>
      <c r="D7678" t="s">
        <v>47873</v>
      </c>
    </row>
    <row r="7679" spans="1:4" x14ac:dyDescent="0.25">
      <c r="A7679" t="s">
        <v>1984</v>
      </c>
      <c r="B7679" t="s">
        <v>1985</v>
      </c>
      <c r="C7679" t="s">
        <v>48296</v>
      </c>
      <c r="D7679" t="s">
        <v>47873</v>
      </c>
    </row>
    <row r="7680" spans="1:4" x14ac:dyDescent="0.25">
      <c r="A7680" t="s">
        <v>12894</v>
      </c>
      <c r="B7680" t="s">
        <v>12895</v>
      </c>
      <c r="C7680" t="s">
        <v>52246</v>
      </c>
      <c r="D7680" t="s">
        <v>47873</v>
      </c>
    </row>
    <row r="7681" spans="1:4" x14ac:dyDescent="0.25">
      <c r="A7681" t="s">
        <v>14130</v>
      </c>
      <c r="B7681" t="s">
        <v>14131</v>
      </c>
      <c r="C7681"/>
      <c r="D7681" t="s">
        <v>47880</v>
      </c>
    </row>
    <row r="7682" spans="1:4" x14ac:dyDescent="0.25">
      <c r="A7682" t="s">
        <v>22111</v>
      </c>
      <c r="B7682" t="s">
        <v>22112</v>
      </c>
      <c r="C7682" t="s">
        <v>55600</v>
      </c>
      <c r="D7682" t="s">
        <v>47873</v>
      </c>
    </row>
    <row r="7683" spans="1:4" x14ac:dyDescent="0.25">
      <c r="A7683" t="s">
        <v>36096</v>
      </c>
      <c r="B7683" t="s">
        <v>36097</v>
      </c>
      <c r="C7683" t="s">
        <v>60753</v>
      </c>
      <c r="D7683" t="s">
        <v>47873</v>
      </c>
    </row>
    <row r="7684" spans="1:4" x14ac:dyDescent="0.25">
      <c r="A7684" t="s">
        <v>17071</v>
      </c>
      <c r="B7684" t="s">
        <v>17072</v>
      </c>
      <c r="C7684" t="s">
        <v>53811</v>
      </c>
      <c r="D7684" t="s">
        <v>47873</v>
      </c>
    </row>
    <row r="7685" spans="1:4" x14ac:dyDescent="0.25">
      <c r="A7685" t="s">
        <v>20989</v>
      </c>
      <c r="B7685" t="s">
        <v>20990</v>
      </c>
      <c r="C7685" t="s">
        <v>55195</v>
      </c>
      <c r="D7685" t="s">
        <v>47873</v>
      </c>
    </row>
    <row r="7686" spans="1:4" x14ac:dyDescent="0.25">
      <c r="A7686" t="s">
        <v>26418</v>
      </c>
      <c r="B7686" t="s">
        <v>26419</v>
      </c>
      <c r="C7686" t="s">
        <v>57192</v>
      </c>
      <c r="D7686" t="s">
        <v>47873</v>
      </c>
    </row>
    <row r="7687" spans="1:4" x14ac:dyDescent="0.25">
      <c r="A7687" t="s">
        <v>32327</v>
      </c>
      <c r="B7687" t="s">
        <v>32328</v>
      </c>
      <c r="C7687" t="s">
        <v>59312</v>
      </c>
      <c r="D7687" t="s">
        <v>47873</v>
      </c>
    </row>
    <row r="7688" spans="1:4" x14ac:dyDescent="0.25">
      <c r="A7688" t="s">
        <v>46028</v>
      </c>
      <c r="B7688" t="s">
        <v>46029</v>
      </c>
      <c r="C7688" t="s">
        <v>64717</v>
      </c>
      <c r="D7688" t="s">
        <v>47873</v>
      </c>
    </row>
    <row r="7689" spans="1:4" x14ac:dyDescent="0.25">
      <c r="A7689" t="s">
        <v>30195</v>
      </c>
      <c r="B7689" t="s">
        <v>30196</v>
      </c>
      <c r="C7689" t="s">
        <v>58536</v>
      </c>
      <c r="D7689" t="s">
        <v>47873</v>
      </c>
    </row>
    <row r="7690" spans="1:4" x14ac:dyDescent="0.25">
      <c r="A7690" t="s">
        <v>22063</v>
      </c>
      <c r="B7690" t="s">
        <v>22064</v>
      </c>
      <c r="C7690" t="s">
        <v>55583</v>
      </c>
      <c r="D7690" t="s">
        <v>47873</v>
      </c>
    </row>
    <row r="7691" spans="1:4" x14ac:dyDescent="0.25">
      <c r="A7691" t="s">
        <v>44521</v>
      </c>
      <c r="B7691" t="s">
        <v>44522</v>
      </c>
      <c r="C7691" t="s">
        <v>64181</v>
      </c>
      <c r="D7691" t="s">
        <v>47873</v>
      </c>
    </row>
    <row r="7692" spans="1:4" x14ac:dyDescent="0.25">
      <c r="A7692" t="s">
        <v>6404</v>
      </c>
      <c r="B7692" t="s">
        <v>6405</v>
      </c>
      <c r="C7692" t="s">
        <v>49900</v>
      </c>
      <c r="D7692" t="s">
        <v>47873</v>
      </c>
    </row>
    <row r="7693" spans="1:4" x14ac:dyDescent="0.25">
      <c r="A7693" t="s">
        <v>44699</v>
      </c>
      <c r="B7693" t="s">
        <v>44700</v>
      </c>
      <c r="C7693" t="s">
        <v>64244</v>
      </c>
      <c r="D7693" t="s">
        <v>47873</v>
      </c>
    </row>
    <row r="7694" spans="1:4" x14ac:dyDescent="0.25">
      <c r="A7694" t="s">
        <v>12263</v>
      </c>
      <c r="B7694" t="s">
        <v>12264</v>
      </c>
      <c r="C7694" t="s">
        <v>51999</v>
      </c>
      <c r="D7694" t="s">
        <v>47873</v>
      </c>
    </row>
    <row r="7695" spans="1:4" x14ac:dyDescent="0.25">
      <c r="A7695" t="s">
        <v>9715</v>
      </c>
      <c r="B7695" t="s">
        <v>9716</v>
      </c>
      <c r="C7695" t="s">
        <v>51073</v>
      </c>
      <c r="D7695" t="s">
        <v>47873</v>
      </c>
    </row>
    <row r="7696" spans="1:4" x14ac:dyDescent="0.25">
      <c r="A7696" t="s">
        <v>12938</v>
      </c>
      <c r="B7696" t="s">
        <v>12939</v>
      </c>
      <c r="C7696" t="s">
        <v>52265</v>
      </c>
      <c r="D7696" t="s">
        <v>47873</v>
      </c>
    </row>
    <row r="7697" spans="1:4" x14ac:dyDescent="0.25">
      <c r="A7697" t="s">
        <v>27329</v>
      </c>
      <c r="B7697" t="s">
        <v>27330</v>
      </c>
      <c r="C7697" t="s">
        <v>57508</v>
      </c>
      <c r="D7697" t="s">
        <v>47873</v>
      </c>
    </row>
    <row r="7698" spans="1:4" x14ac:dyDescent="0.25">
      <c r="A7698" t="s">
        <v>2735</v>
      </c>
      <c r="B7698" t="s">
        <v>2736</v>
      </c>
      <c r="C7698" t="s">
        <v>48554</v>
      </c>
      <c r="D7698" t="s">
        <v>47873</v>
      </c>
    </row>
    <row r="7699" spans="1:4" x14ac:dyDescent="0.25">
      <c r="A7699" t="s">
        <v>15073</v>
      </c>
      <c r="B7699" t="s">
        <v>15074</v>
      </c>
      <c r="C7699" t="s">
        <v>53076</v>
      </c>
      <c r="D7699" t="s">
        <v>47873</v>
      </c>
    </row>
    <row r="7700" spans="1:4" x14ac:dyDescent="0.25">
      <c r="A7700" t="s">
        <v>44332</v>
      </c>
      <c r="B7700" t="s">
        <v>44333</v>
      </c>
      <c r="C7700" t="s">
        <v>64115</v>
      </c>
      <c r="D7700" t="s">
        <v>47873</v>
      </c>
    </row>
    <row r="7701" spans="1:4" x14ac:dyDescent="0.25">
      <c r="A7701" t="s">
        <v>33575</v>
      </c>
      <c r="B7701" t="s">
        <v>33576</v>
      </c>
      <c r="C7701" t="s">
        <v>59797</v>
      </c>
      <c r="D7701" t="s">
        <v>47873</v>
      </c>
    </row>
    <row r="7702" spans="1:4" x14ac:dyDescent="0.25">
      <c r="A7702" t="s">
        <v>29467</v>
      </c>
      <c r="B7702" t="s">
        <v>29468</v>
      </c>
      <c r="C7702" t="s">
        <v>58277</v>
      </c>
      <c r="D7702" t="s">
        <v>47873</v>
      </c>
    </row>
    <row r="7703" spans="1:4" x14ac:dyDescent="0.25">
      <c r="A7703" t="s">
        <v>11510</v>
      </c>
      <c r="B7703" t="s">
        <v>11511</v>
      </c>
      <c r="C7703" t="s">
        <v>51711</v>
      </c>
      <c r="D7703" t="s">
        <v>47873</v>
      </c>
    </row>
    <row r="7704" spans="1:4" x14ac:dyDescent="0.25">
      <c r="A7704" t="s">
        <v>36389</v>
      </c>
      <c r="B7704" t="s">
        <v>36390</v>
      </c>
      <c r="C7704" t="s">
        <v>60878</v>
      </c>
      <c r="D7704" t="s">
        <v>47873</v>
      </c>
    </row>
    <row r="7705" spans="1:4" x14ac:dyDescent="0.25">
      <c r="A7705" t="s">
        <v>16220</v>
      </c>
      <c r="B7705" t="s">
        <v>16221</v>
      </c>
      <c r="C7705" t="s">
        <v>53488</v>
      </c>
      <c r="D7705" t="s">
        <v>47873</v>
      </c>
    </row>
    <row r="7706" spans="1:4" x14ac:dyDescent="0.25">
      <c r="A7706" t="s">
        <v>26852</v>
      </c>
      <c r="B7706" t="s">
        <v>26853</v>
      </c>
      <c r="C7706" t="s">
        <v>57347</v>
      </c>
      <c r="D7706" t="s">
        <v>47873</v>
      </c>
    </row>
    <row r="7707" spans="1:4" x14ac:dyDescent="0.25">
      <c r="A7707" t="s">
        <v>28510</v>
      </c>
      <c r="B7707" t="s">
        <v>28511</v>
      </c>
      <c r="C7707" t="s">
        <v>57929</v>
      </c>
      <c r="D7707" t="s">
        <v>47873</v>
      </c>
    </row>
    <row r="7708" spans="1:4" x14ac:dyDescent="0.25">
      <c r="A7708" t="s">
        <v>31220</v>
      </c>
      <c r="B7708" t="s">
        <v>31221</v>
      </c>
      <c r="C7708" t="s">
        <v>58906</v>
      </c>
      <c r="D7708" t="s">
        <v>47873</v>
      </c>
    </row>
    <row r="7709" spans="1:4" x14ac:dyDescent="0.25">
      <c r="A7709" t="s">
        <v>43201</v>
      </c>
      <c r="B7709" t="s">
        <v>43202</v>
      </c>
      <c r="C7709" t="s">
        <v>63732</v>
      </c>
      <c r="D7709" t="s">
        <v>47873</v>
      </c>
    </row>
    <row r="7710" spans="1:4" x14ac:dyDescent="0.25">
      <c r="A7710" t="s">
        <v>30502</v>
      </c>
      <c r="B7710" t="s">
        <v>30503</v>
      </c>
      <c r="C7710" t="s">
        <v>58642</v>
      </c>
      <c r="D7710" t="s">
        <v>47873</v>
      </c>
    </row>
    <row r="7711" spans="1:4" x14ac:dyDescent="0.25">
      <c r="A7711" t="s">
        <v>38133</v>
      </c>
      <c r="B7711" t="s">
        <v>38134</v>
      </c>
      <c r="C7711" t="s">
        <v>61564</v>
      </c>
      <c r="D7711" t="s">
        <v>47873</v>
      </c>
    </row>
    <row r="7712" spans="1:4" x14ac:dyDescent="0.25">
      <c r="A7712" t="s">
        <v>21760</v>
      </c>
      <c r="B7712" t="s">
        <v>21761</v>
      </c>
      <c r="C7712" t="s">
        <v>55473</v>
      </c>
      <c r="D7712" t="s">
        <v>47873</v>
      </c>
    </row>
    <row r="7713" spans="1:4" x14ac:dyDescent="0.25">
      <c r="A7713" t="s">
        <v>27929</v>
      </c>
      <c r="B7713" t="s">
        <v>27930</v>
      </c>
      <c r="C7713" t="s">
        <v>57723</v>
      </c>
      <c r="D7713" t="s">
        <v>47873</v>
      </c>
    </row>
    <row r="7714" spans="1:4" x14ac:dyDescent="0.25">
      <c r="A7714" t="s">
        <v>24955</v>
      </c>
      <c r="B7714" t="s">
        <v>24956</v>
      </c>
      <c r="C7714" t="s">
        <v>56652</v>
      </c>
      <c r="D7714" t="s">
        <v>47873</v>
      </c>
    </row>
    <row r="7715" spans="1:4" x14ac:dyDescent="0.25">
      <c r="A7715" t="s">
        <v>19549</v>
      </c>
      <c r="B7715" t="s">
        <v>19550</v>
      </c>
      <c r="C7715" t="s">
        <v>54696</v>
      </c>
      <c r="D7715" t="s">
        <v>47873</v>
      </c>
    </row>
    <row r="7716" spans="1:4" x14ac:dyDescent="0.25">
      <c r="A7716" t="s">
        <v>38129</v>
      </c>
      <c r="B7716" t="s">
        <v>38130</v>
      </c>
      <c r="C7716" t="s">
        <v>61562</v>
      </c>
      <c r="D7716" t="s">
        <v>47873</v>
      </c>
    </row>
    <row r="7717" spans="1:4" x14ac:dyDescent="0.25">
      <c r="A7717" t="s">
        <v>46478</v>
      </c>
      <c r="B7717" t="s">
        <v>46479</v>
      </c>
      <c r="C7717" t="s">
        <v>64877</v>
      </c>
      <c r="D7717" t="s">
        <v>47873</v>
      </c>
    </row>
    <row r="7718" spans="1:4" x14ac:dyDescent="0.25">
      <c r="A7718" t="s">
        <v>31195</v>
      </c>
      <c r="B7718" t="s">
        <v>31196</v>
      </c>
      <c r="C7718" t="s">
        <v>58896</v>
      </c>
      <c r="D7718" t="s">
        <v>47873</v>
      </c>
    </row>
    <row r="7719" spans="1:4" x14ac:dyDescent="0.25">
      <c r="A7719" t="s">
        <v>47669</v>
      </c>
      <c r="B7719" t="s">
        <v>47670</v>
      </c>
      <c r="C7719" t="s">
        <v>65285</v>
      </c>
      <c r="D7719" t="s">
        <v>47873</v>
      </c>
    </row>
    <row r="7720" spans="1:4" x14ac:dyDescent="0.25">
      <c r="A7720" t="s">
        <v>44804</v>
      </c>
      <c r="B7720" t="s">
        <v>44805</v>
      </c>
      <c r="C7720" t="s">
        <v>64289</v>
      </c>
      <c r="D7720" t="s">
        <v>47873</v>
      </c>
    </row>
    <row r="7721" spans="1:4" x14ac:dyDescent="0.25">
      <c r="A7721" t="s">
        <v>42174</v>
      </c>
      <c r="B7721" t="s">
        <v>42175</v>
      </c>
      <c r="C7721" t="s">
        <v>63370</v>
      </c>
      <c r="D7721" t="s">
        <v>47873</v>
      </c>
    </row>
    <row r="7722" spans="1:4" x14ac:dyDescent="0.25">
      <c r="A7722" t="s">
        <v>8915</v>
      </c>
      <c r="B7722" t="s">
        <v>8916</v>
      </c>
      <c r="C7722" t="s">
        <v>50788</v>
      </c>
      <c r="D7722" t="s">
        <v>47873</v>
      </c>
    </row>
    <row r="7723" spans="1:4" x14ac:dyDescent="0.25">
      <c r="A7723" t="s">
        <v>44779</v>
      </c>
      <c r="B7723" t="s">
        <v>44780</v>
      </c>
      <c r="C7723" t="s">
        <v>64281</v>
      </c>
      <c r="D7723" t="s">
        <v>47873</v>
      </c>
    </row>
    <row r="7724" spans="1:4" x14ac:dyDescent="0.25">
      <c r="A7724" t="s">
        <v>12342</v>
      </c>
      <c r="B7724" t="s">
        <v>12343</v>
      </c>
      <c r="C7724" t="s">
        <v>52028</v>
      </c>
      <c r="D7724" t="s">
        <v>47873</v>
      </c>
    </row>
    <row r="7725" spans="1:4" x14ac:dyDescent="0.25">
      <c r="A7725" t="s">
        <v>44736</v>
      </c>
      <c r="B7725" t="s">
        <v>44737</v>
      </c>
      <c r="C7725" t="s">
        <v>64263</v>
      </c>
      <c r="D7725" t="s">
        <v>47873</v>
      </c>
    </row>
    <row r="7726" spans="1:4" x14ac:dyDescent="0.25">
      <c r="A7726" t="s">
        <v>5731</v>
      </c>
      <c r="B7726" t="s">
        <v>5732</v>
      </c>
      <c r="C7726" t="s">
        <v>49645</v>
      </c>
      <c r="D7726" t="s">
        <v>47873</v>
      </c>
    </row>
    <row r="7727" spans="1:4" x14ac:dyDescent="0.25">
      <c r="A7727" t="s">
        <v>44740</v>
      </c>
      <c r="B7727" t="s">
        <v>44741</v>
      </c>
      <c r="C7727" t="s">
        <v>64265</v>
      </c>
      <c r="D7727" t="s">
        <v>47873</v>
      </c>
    </row>
    <row r="7728" spans="1:4" x14ac:dyDescent="0.25">
      <c r="A7728" t="s">
        <v>43929</v>
      </c>
      <c r="B7728" t="s">
        <v>43930</v>
      </c>
      <c r="C7728" t="s">
        <v>63974</v>
      </c>
      <c r="D7728" t="s">
        <v>47873</v>
      </c>
    </row>
    <row r="7729" spans="1:4" x14ac:dyDescent="0.25">
      <c r="A7729" t="s">
        <v>7360</v>
      </c>
      <c r="B7729" t="s">
        <v>7361</v>
      </c>
      <c r="C7729" t="s">
        <v>50236</v>
      </c>
      <c r="D7729" t="s">
        <v>47873</v>
      </c>
    </row>
    <row r="7730" spans="1:4" x14ac:dyDescent="0.25">
      <c r="A7730" t="s">
        <v>38819</v>
      </c>
      <c r="B7730" t="s">
        <v>38820</v>
      </c>
      <c r="C7730" t="s">
        <v>61864</v>
      </c>
      <c r="D7730" t="s">
        <v>47873</v>
      </c>
    </row>
    <row r="7731" spans="1:4" x14ac:dyDescent="0.25">
      <c r="A7731" t="s">
        <v>29945</v>
      </c>
      <c r="B7731" t="s">
        <v>29946</v>
      </c>
      <c r="C7731" t="s">
        <v>58439</v>
      </c>
      <c r="D7731" t="s">
        <v>47873</v>
      </c>
    </row>
    <row r="7732" spans="1:4" x14ac:dyDescent="0.25">
      <c r="A7732" t="s">
        <v>38871</v>
      </c>
      <c r="B7732" t="s">
        <v>38872</v>
      </c>
      <c r="C7732" t="s">
        <v>61887</v>
      </c>
      <c r="D7732" t="s">
        <v>47873</v>
      </c>
    </row>
    <row r="7733" spans="1:4" x14ac:dyDescent="0.25">
      <c r="A7733" t="s">
        <v>10085</v>
      </c>
      <c r="B7733" t="s">
        <v>10086</v>
      </c>
      <c r="C7733" t="s">
        <v>51204</v>
      </c>
      <c r="D7733" t="s">
        <v>47873</v>
      </c>
    </row>
    <row r="7734" spans="1:4" x14ac:dyDescent="0.25">
      <c r="A7734" t="s">
        <v>42439</v>
      </c>
      <c r="B7734" t="s">
        <v>42440</v>
      </c>
      <c r="C7734" t="s">
        <v>63464</v>
      </c>
      <c r="D7734" t="s">
        <v>47873</v>
      </c>
    </row>
    <row r="7735" spans="1:4" x14ac:dyDescent="0.25">
      <c r="A7735" t="s">
        <v>34640</v>
      </c>
      <c r="B7735" t="s">
        <v>34641</v>
      </c>
      <c r="C7735" t="s">
        <v>60202</v>
      </c>
      <c r="D7735" t="s">
        <v>47873</v>
      </c>
    </row>
    <row r="7736" spans="1:4" x14ac:dyDescent="0.25">
      <c r="A7736" t="s">
        <v>31798</v>
      </c>
      <c r="B7736" t="s">
        <v>31799</v>
      </c>
      <c r="C7736" t="s">
        <v>59110</v>
      </c>
      <c r="D7736" t="s">
        <v>47873</v>
      </c>
    </row>
    <row r="7737" spans="1:4" x14ac:dyDescent="0.25">
      <c r="A7737" t="s">
        <v>11343</v>
      </c>
      <c r="B7737" t="s">
        <v>11344</v>
      </c>
      <c r="C7737" t="s">
        <v>51656</v>
      </c>
      <c r="D7737" t="s">
        <v>47873</v>
      </c>
    </row>
    <row r="7738" spans="1:4" x14ac:dyDescent="0.25">
      <c r="A7738" t="s">
        <v>1137</v>
      </c>
      <c r="B7738" t="s">
        <v>1138</v>
      </c>
      <c r="C7738" t="s">
        <v>47999</v>
      </c>
      <c r="D7738" t="s">
        <v>47873</v>
      </c>
    </row>
    <row r="7739" spans="1:4" x14ac:dyDescent="0.25">
      <c r="A7739" t="s">
        <v>43690</v>
      </c>
      <c r="B7739" t="s">
        <v>43691</v>
      </c>
      <c r="C7739" t="s">
        <v>63901</v>
      </c>
      <c r="D7739" t="s">
        <v>47873</v>
      </c>
    </row>
    <row r="7740" spans="1:4" x14ac:dyDescent="0.25">
      <c r="A7740" t="s">
        <v>2927</v>
      </c>
      <c r="B7740" t="s">
        <v>2928</v>
      </c>
      <c r="C7740" t="s">
        <v>48622</v>
      </c>
      <c r="D7740" t="s">
        <v>47873</v>
      </c>
    </row>
    <row r="7741" spans="1:4" x14ac:dyDescent="0.25">
      <c r="A7741" t="s">
        <v>8781</v>
      </c>
      <c r="B7741" t="s">
        <v>8782</v>
      </c>
      <c r="C7741" t="s">
        <v>50742</v>
      </c>
      <c r="D7741" t="s">
        <v>47873</v>
      </c>
    </row>
    <row r="7742" spans="1:4" x14ac:dyDescent="0.25">
      <c r="A7742" t="s">
        <v>6661</v>
      </c>
      <c r="B7742" t="s">
        <v>6662</v>
      </c>
      <c r="C7742" t="s">
        <v>49987</v>
      </c>
      <c r="D7742" t="s">
        <v>47873</v>
      </c>
    </row>
    <row r="7743" spans="1:4" x14ac:dyDescent="0.25">
      <c r="A7743" t="s">
        <v>25259</v>
      </c>
      <c r="B7743" t="s">
        <v>25260</v>
      </c>
      <c r="C7743" t="s">
        <v>56766</v>
      </c>
      <c r="D7743" t="s">
        <v>47873</v>
      </c>
    </row>
    <row r="7744" spans="1:4" x14ac:dyDescent="0.25">
      <c r="A7744" t="s">
        <v>47631</v>
      </c>
      <c r="B7744" t="s">
        <v>47632</v>
      </c>
      <c r="C7744" t="s">
        <v>65273</v>
      </c>
      <c r="D7744" t="s">
        <v>47873</v>
      </c>
    </row>
    <row r="7745" spans="1:4" x14ac:dyDescent="0.25">
      <c r="A7745" t="s">
        <v>36020</v>
      </c>
      <c r="B7745" t="s">
        <v>36021</v>
      </c>
      <c r="C7745" t="s">
        <v>60724</v>
      </c>
      <c r="D7745" t="s">
        <v>47873</v>
      </c>
    </row>
    <row r="7746" spans="1:4" x14ac:dyDescent="0.25">
      <c r="A7746" t="s">
        <v>37169</v>
      </c>
      <c r="B7746" t="s">
        <v>37170</v>
      </c>
      <c r="C7746" t="s">
        <v>61184</v>
      </c>
      <c r="D7746" t="s">
        <v>47873</v>
      </c>
    </row>
    <row r="7747" spans="1:4" x14ac:dyDescent="0.25">
      <c r="A7747" t="s">
        <v>11194</v>
      </c>
      <c r="B7747" t="s">
        <v>11195</v>
      </c>
      <c r="C7747" t="s">
        <v>51604</v>
      </c>
      <c r="D7747" t="s">
        <v>47873</v>
      </c>
    </row>
    <row r="7748" spans="1:4" x14ac:dyDescent="0.25">
      <c r="A7748" t="s">
        <v>47857</v>
      </c>
      <c r="B7748" t="s">
        <v>47858</v>
      </c>
      <c r="C7748" t="s">
        <v>65346</v>
      </c>
      <c r="D7748" t="s">
        <v>47873</v>
      </c>
    </row>
    <row r="7749" spans="1:4" x14ac:dyDescent="0.25">
      <c r="A7749" t="s">
        <v>16528</v>
      </c>
      <c r="B7749" t="s">
        <v>16529</v>
      </c>
      <c r="C7749" t="s">
        <v>53610</v>
      </c>
      <c r="D7749" t="s">
        <v>47873</v>
      </c>
    </row>
    <row r="7750" spans="1:4" x14ac:dyDescent="0.25">
      <c r="A7750" t="s">
        <v>12816</v>
      </c>
      <c r="B7750" t="s">
        <v>12817</v>
      </c>
      <c r="C7750" t="s">
        <v>52211</v>
      </c>
      <c r="D7750" t="s">
        <v>47873</v>
      </c>
    </row>
    <row r="7751" spans="1:4" x14ac:dyDescent="0.25">
      <c r="A7751" t="s">
        <v>34260</v>
      </c>
      <c r="B7751" t="s">
        <v>34261</v>
      </c>
      <c r="C7751" t="s">
        <v>60053</v>
      </c>
      <c r="D7751" t="s">
        <v>47873</v>
      </c>
    </row>
    <row r="7752" spans="1:4" x14ac:dyDescent="0.25">
      <c r="A7752" t="s">
        <v>29328</v>
      </c>
      <c r="B7752" t="s">
        <v>29329</v>
      </c>
      <c r="C7752" t="s">
        <v>58229</v>
      </c>
      <c r="D7752" t="s">
        <v>47873</v>
      </c>
    </row>
    <row r="7753" spans="1:4" x14ac:dyDescent="0.25">
      <c r="A7753" t="s">
        <v>24559</v>
      </c>
      <c r="B7753" t="s">
        <v>24560</v>
      </c>
      <c r="C7753" t="s">
        <v>56505</v>
      </c>
      <c r="D7753" t="s">
        <v>47873</v>
      </c>
    </row>
    <row r="7754" spans="1:4" x14ac:dyDescent="0.25">
      <c r="A7754" t="s">
        <v>30226</v>
      </c>
      <c r="B7754" t="s">
        <v>30227</v>
      </c>
      <c r="C7754" t="s">
        <v>58546</v>
      </c>
      <c r="D7754" t="s">
        <v>47873</v>
      </c>
    </row>
    <row r="7755" spans="1:4" x14ac:dyDescent="0.25">
      <c r="A7755" t="s">
        <v>35531</v>
      </c>
      <c r="B7755" t="s">
        <v>35532</v>
      </c>
      <c r="C7755" t="s">
        <v>60538</v>
      </c>
      <c r="D7755" t="s">
        <v>47873</v>
      </c>
    </row>
    <row r="7756" spans="1:4" x14ac:dyDescent="0.25">
      <c r="A7756" t="s">
        <v>19468</v>
      </c>
      <c r="B7756" t="s">
        <v>19469</v>
      </c>
      <c r="C7756" t="s">
        <v>54672</v>
      </c>
      <c r="D7756" t="s">
        <v>47873</v>
      </c>
    </row>
    <row r="7757" spans="1:4" x14ac:dyDescent="0.25">
      <c r="A7757" t="s">
        <v>17665</v>
      </c>
      <c r="B7757" t="s">
        <v>17666</v>
      </c>
      <c r="C7757" t="s">
        <v>54022</v>
      </c>
      <c r="D7757" t="s">
        <v>47873</v>
      </c>
    </row>
    <row r="7758" spans="1:4" x14ac:dyDescent="0.25">
      <c r="A7758" t="s">
        <v>11086</v>
      </c>
      <c r="B7758" t="s">
        <v>11087</v>
      </c>
      <c r="C7758" t="s">
        <v>51563</v>
      </c>
      <c r="D7758" t="s">
        <v>47873</v>
      </c>
    </row>
    <row r="7759" spans="1:4" x14ac:dyDescent="0.25">
      <c r="A7759" t="s">
        <v>33636</v>
      </c>
      <c r="B7759" t="s">
        <v>33637</v>
      </c>
      <c r="C7759" t="s">
        <v>59823</v>
      </c>
      <c r="D7759" t="s">
        <v>47873</v>
      </c>
    </row>
    <row r="7760" spans="1:4" x14ac:dyDescent="0.25">
      <c r="A7760" t="s">
        <v>25018</v>
      </c>
      <c r="B7760" t="s">
        <v>25019</v>
      </c>
      <c r="C7760" t="s">
        <v>56679</v>
      </c>
      <c r="D7760" t="s">
        <v>47873</v>
      </c>
    </row>
    <row r="7761" spans="1:4" x14ac:dyDescent="0.25">
      <c r="A7761" t="s">
        <v>26325</v>
      </c>
      <c r="B7761" t="s">
        <v>26326</v>
      </c>
      <c r="C7761" t="s">
        <v>57155</v>
      </c>
      <c r="D7761" t="s">
        <v>47873</v>
      </c>
    </row>
    <row r="7762" spans="1:4" x14ac:dyDescent="0.25">
      <c r="A7762" t="s">
        <v>6931</v>
      </c>
      <c r="B7762" t="s">
        <v>6932</v>
      </c>
      <c r="C7762" t="s">
        <v>50080</v>
      </c>
      <c r="D7762" t="s">
        <v>47873</v>
      </c>
    </row>
    <row r="7763" spans="1:4" x14ac:dyDescent="0.25">
      <c r="A7763" t="s">
        <v>10043</v>
      </c>
      <c r="B7763" t="s">
        <v>10044</v>
      </c>
      <c r="C7763" t="s">
        <v>51189</v>
      </c>
      <c r="D7763" t="s">
        <v>47873</v>
      </c>
    </row>
    <row r="7764" spans="1:4" x14ac:dyDescent="0.25">
      <c r="A7764" t="s">
        <v>46426</v>
      </c>
      <c r="B7764" t="s">
        <v>46427</v>
      </c>
      <c r="C7764" t="s">
        <v>64856</v>
      </c>
      <c r="D7764" t="s">
        <v>47873</v>
      </c>
    </row>
    <row r="7765" spans="1:4" x14ac:dyDescent="0.25">
      <c r="A7765" t="s">
        <v>17318</v>
      </c>
      <c r="B7765" t="s">
        <v>17319</v>
      </c>
      <c r="C7765" t="s">
        <v>53896</v>
      </c>
      <c r="D7765" t="s">
        <v>47873</v>
      </c>
    </row>
    <row r="7766" spans="1:4" x14ac:dyDescent="0.25">
      <c r="A7766" t="s">
        <v>4186</v>
      </c>
      <c r="B7766" t="s">
        <v>4187</v>
      </c>
      <c r="C7766" t="s">
        <v>49099</v>
      </c>
      <c r="D7766" t="s">
        <v>47873</v>
      </c>
    </row>
    <row r="7767" spans="1:4" x14ac:dyDescent="0.25">
      <c r="A7767" t="s">
        <v>28444</v>
      </c>
      <c r="B7767" t="s">
        <v>28445</v>
      </c>
      <c r="C7767" t="s">
        <v>57903</v>
      </c>
      <c r="D7767" t="s">
        <v>47873</v>
      </c>
    </row>
    <row r="7768" spans="1:4" x14ac:dyDescent="0.25">
      <c r="A7768" t="s">
        <v>12762</v>
      </c>
      <c r="B7768" t="s">
        <v>12763</v>
      </c>
      <c r="C7768" t="s">
        <v>52188</v>
      </c>
      <c r="D7768" t="s">
        <v>47873</v>
      </c>
    </row>
    <row r="7769" spans="1:4" x14ac:dyDescent="0.25">
      <c r="A7769" t="s">
        <v>45003</v>
      </c>
      <c r="B7769" t="s">
        <v>45004</v>
      </c>
      <c r="C7769"/>
      <c r="D7769" t="s">
        <v>47880</v>
      </c>
    </row>
    <row r="7770" spans="1:4" x14ac:dyDescent="0.25">
      <c r="A7770" t="s">
        <v>15429</v>
      </c>
      <c r="B7770" t="s">
        <v>15430</v>
      </c>
      <c r="C7770" t="s">
        <v>53207</v>
      </c>
      <c r="D7770" t="s">
        <v>47873</v>
      </c>
    </row>
    <row r="7771" spans="1:4" x14ac:dyDescent="0.25">
      <c r="A7771" t="s">
        <v>12608</v>
      </c>
      <c r="B7771" t="s">
        <v>12609</v>
      </c>
      <c r="C7771" t="s">
        <v>52131</v>
      </c>
      <c r="D7771" t="s">
        <v>47873</v>
      </c>
    </row>
    <row r="7772" spans="1:4" x14ac:dyDescent="0.25">
      <c r="A7772" t="s">
        <v>36009</v>
      </c>
      <c r="B7772" t="s">
        <v>36010</v>
      </c>
      <c r="C7772" t="s">
        <v>60718</v>
      </c>
      <c r="D7772" t="s">
        <v>47873</v>
      </c>
    </row>
    <row r="7773" spans="1:4" x14ac:dyDescent="0.25">
      <c r="A7773" t="s">
        <v>4872</v>
      </c>
      <c r="B7773" t="s">
        <v>4873</v>
      </c>
      <c r="C7773" t="s">
        <v>49349</v>
      </c>
      <c r="D7773" t="s">
        <v>47873</v>
      </c>
    </row>
    <row r="7774" spans="1:4" x14ac:dyDescent="0.25">
      <c r="A7774" t="s">
        <v>17647</v>
      </c>
      <c r="B7774" t="s">
        <v>17648</v>
      </c>
      <c r="C7774"/>
      <c r="D7774" t="s">
        <v>47880</v>
      </c>
    </row>
    <row r="7775" spans="1:4" x14ac:dyDescent="0.25">
      <c r="A7775" t="s">
        <v>22482</v>
      </c>
      <c r="B7775" t="s">
        <v>22483</v>
      </c>
      <c r="C7775" t="s">
        <v>55737</v>
      </c>
      <c r="D7775" t="s">
        <v>47873</v>
      </c>
    </row>
    <row r="7776" spans="1:4" x14ac:dyDescent="0.25">
      <c r="A7776" t="s">
        <v>44662</v>
      </c>
      <c r="B7776" t="s">
        <v>22483</v>
      </c>
      <c r="C7776" t="s">
        <v>64229</v>
      </c>
      <c r="D7776" t="s">
        <v>47873</v>
      </c>
    </row>
    <row r="7777" spans="1:4" x14ac:dyDescent="0.25">
      <c r="A7777" t="s">
        <v>17085</v>
      </c>
      <c r="B7777" t="s">
        <v>17086</v>
      </c>
      <c r="C7777" t="s">
        <v>53818</v>
      </c>
      <c r="D7777" t="s">
        <v>47873</v>
      </c>
    </row>
    <row r="7778" spans="1:4" x14ac:dyDescent="0.25">
      <c r="A7778" t="s">
        <v>32650</v>
      </c>
      <c r="B7778" t="s">
        <v>32651</v>
      </c>
      <c r="C7778" t="s">
        <v>59436</v>
      </c>
      <c r="D7778" t="s">
        <v>47873</v>
      </c>
    </row>
    <row r="7779" spans="1:4" x14ac:dyDescent="0.25">
      <c r="A7779" t="s">
        <v>17196</v>
      </c>
      <c r="B7779" t="s">
        <v>17197</v>
      </c>
      <c r="C7779" t="s">
        <v>53856</v>
      </c>
      <c r="D7779" t="s">
        <v>47873</v>
      </c>
    </row>
    <row r="7780" spans="1:4" x14ac:dyDescent="0.25">
      <c r="A7780" t="s">
        <v>18945</v>
      </c>
      <c r="B7780" t="s">
        <v>17197</v>
      </c>
      <c r="C7780" t="s">
        <v>54492</v>
      </c>
      <c r="D7780" t="s">
        <v>47873</v>
      </c>
    </row>
    <row r="7781" spans="1:4" x14ac:dyDescent="0.25">
      <c r="A7781" t="s">
        <v>3559</v>
      </c>
      <c r="B7781" t="s">
        <v>3560</v>
      </c>
      <c r="C7781" t="s">
        <v>48852</v>
      </c>
      <c r="D7781" t="s">
        <v>47873</v>
      </c>
    </row>
    <row r="7782" spans="1:4" x14ac:dyDescent="0.25">
      <c r="A7782" t="s">
        <v>18320</v>
      </c>
      <c r="B7782" t="s">
        <v>18321</v>
      </c>
      <c r="C7782"/>
      <c r="D7782" t="s">
        <v>47880</v>
      </c>
    </row>
    <row r="7783" spans="1:4" x14ac:dyDescent="0.25">
      <c r="A7783" t="s">
        <v>25976</v>
      </c>
      <c r="B7783" t="s">
        <v>18321</v>
      </c>
      <c r="C7783"/>
      <c r="D7783" t="s">
        <v>47880</v>
      </c>
    </row>
    <row r="7784" spans="1:4" x14ac:dyDescent="0.25">
      <c r="A7784" t="s">
        <v>3432</v>
      </c>
      <c r="B7784" t="s">
        <v>3433</v>
      </c>
      <c r="C7784" t="s">
        <v>48804</v>
      </c>
      <c r="D7784" t="s">
        <v>47873</v>
      </c>
    </row>
    <row r="7785" spans="1:4" x14ac:dyDescent="0.25">
      <c r="A7785" t="s">
        <v>11622</v>
      </c>
      <c r="B7785" t="s">
        <v>11623</v>
      </c>
      <c r="C7785" t="s">
        <v>51756</v>
      </c>
      <c r="D7785" t="s">
        <v>47873</v>
      </c>
    </row>
    <row r="7786" spans="1:4" x14ac:dyDescent="0.25">
      <c r="A7786" t="s">
        <v>11456</v>
      </c>
      <c r="B7786" t="s">
        <v>11457</v>
      </c>
      <c r="C7786" t="s">
        <v>51691</v>
      </c>
      <c r="D7786" t="s">
        <v>47873</v>
      </c>
    </row>
    <row r="7787" spans="1:4" x14ac:dyDescent="0.25">
      <c r="A7787" t="s">
        <v>40200</v>
      </c>
      <c r="B7787" t="s">
        <v>40201</v>
      </c>
      <c r="C7787" t="s">
        <v>62500</v>
      </c>
      <c r="D7787" t="s">
        <v>47873</v>
      </c>
    </row>
    <row r="7788" spans="1:4" x14ac:dyDescent="0.25">
      <c r="A7788" t="s">
        <v>31120</v>
      </c>
      <c r="B7788" t="s">
        <v>31121</v>
      </c>
      <c r="C7788" t="s">
        <v>58870</v>
      </c>
      <c r="D7788" t="s">
        <v>47873</v>
      </c>
    </row>
    <row r="7789" spans="1:4" x14ac:dyDescent="0.25">
      <c r="A7789" t="s">
        <v>26317</v>
      </c>
      <c r="B7789" t="s">
        <v>26318</v>
      </c>
      <c r="C7789" t="s">
        <v>57151</v>
      </c>
      <c r="D7789" t="s">
        <v>47873</v>
      </c>
    </row>
    <row r="7790" spans="1:4" x14ac:dyDescent="0.25">
      <c r="A7790" t="s">
        <v>24843</v>
      </c>
      <c r="B7790" t="s">
        <v>24844</v>
      </c>
      <c r="C7790" t="s">
        <v>56613</v>
      </c>
      <c r="D7790" t="s">
        <v>47873</v>
      </c>
    </row>
    <row r="7791" spans="1:4" x14ac:dyDescent="0.25">
      <c r="A7791" t="s">
        <v>14896</v>
      </c>
      <c r="B7791" t="s">
        <v>14897</v>
      </c>
      <c r="C7791" t="s">
        <v>53006</v>
      </c>
      <c r="D7791" t="s">
        <v>47873</v>
      </c>
    </row>
    <row r="7792" spans="1:4" x14ac:dyDescent="0.25">
      <c r="A7792" t="s">
        <v>16957</v>
      </c>
      <c r="B7792" t="s">
        <v>16958</v>
      </c>
      <c r="C7792" t="s">
        <v>53774</v>
      </c>
      <c r="D7792" t="s">
        <v>47873</v>
      </c>
    </row>
    <row r="7793" spans="1:4" x14ac:dyDescent="0.25">
      <c r="A7793" t="s">
        <v>43451</v>
      </c>
      <c r="B7793" t="s">
        <v>43452</v>
      </c>
      <c r="C7793" t="s">
        <v>63817</v>
      </c>
      <c r="D7793" t="s">
        <v>47873</v>
      </c>
    </row>
    <row r="7794" spans="1:4" x14ac:dyDescent="0.25">
      <c r="A7794" t="s">
        <v>37289</v>
      </c>
      <c r="B7794" t="s">
        <v>37290</v>
      </c>
      <c r="C7794" t="s">
        <v>61227</v>
      </c>
      <c r="D7794" t="s">
        <v>47873</v>
      </c>
    </row>
    <row r="7795" spans="1:4" x14ac:dyDescent="0.25">
      <c r="A7795" t="s">
        <v>42972</v>
      </c>
      <c r="B7795" t="s">
        <v>42973</v>
      </c>
      <c r="C7795"/>
      <c r="D7795" t="s">
        <v>47880</v>
      </c>
    </row>
    <row r="7796" spans="1:4" x14ac:dyDescent="0.25">
      <c r="A7796" t="s">
        <v>35302</v>
      </c>
      <c r="B7796" t="s">
        <v>35303</v>
      </c>
      <c r="C7796" t="s">
        <v>60449</v>
      </c>
      <c r="D7796" t="s">
        <v>47873</v>
      </c>
    </row>
    <row r="7797" spans="1:4" x14ac:dyDescent="0.25">
      <c r="A7797" t="s">
        <v>18814</v>
      </c>
      <c r="B7797" t="s">
        <v>18815</v>
      </c>
      <c r="C7797" t="s">
        <v>54446</v>
      </c>
      <c r="D7797" t="s">
        <v>47873</v>
      </c>
    </row>
    <row r="7798" spans="1:4" x14ac:dyDescent="0.25">
      <c r="A7798" t="s">
        <v>42375</v>
      </c>
      <c r="B7798" t="s">
        <v>18815</v>
      </c>
      <c r="C7798" t="s">
        <v>63443</v>
      </c>
      <c r="D7798" t="s">
        <v>47873</v>
      </c>
    </row>
    <row r="7799" spans="1:4" x14ac:dyDescent="0.25">
      <c r="A7799" t="s">
        <v>44810</v>
      </c>
      <c r="B7799" t="s">
        <v>44811</v>
      </c>
      <c r="C7799" t="s">
        <v>64292</v>
      </c>
      <c r="D7799" t="s">
        <v>47873</v>
      </c>
    </row>
    <row r="7800" spans="1:4" x14ac:dyDescent="0.25">
      <c r="A7800" t="s">
        <v>36275</v>
      </c>
      <c r="B7800" t="s">
        <v>36276</v>
      </c>
      <c r="C7800" t="s">
        <v>60829</v>
      </c>
      <c r="D7800" t="s">
        <v>47873</v>
      </c>
    </row>
    <row r="7801" spans="1:4" x14ac:dyDescent="0.25">
      <c r="A7801" t="s">
        <v>29107</v>
      </c>
      <c r="B7801" t="s">
        <v>29108</v>
      </c>
      <c r="C7801" t="s">
        <v>58147</v>
      </c>
      <c r="D7801" t="s">
        <v>47873</v>
      </c>
    </row>
    <row r="7802" spans="1:4" x14ac:dyDescent="0.25">
      <c r="A7802" t="s">
        <v>44560</v>
      </c>
      <c r="B7802" t="s">
        <v>44561</v>
      </c>
      <c r="C7802"/>
      <c r="D7802" t="s">
        <v>47880</v>
      </c>
    </row>
    <row r="7803" spans="1:4" x14ac:dyDescent="0.25">
      <c r="A7803" t="s">
        <v>6701</v>
      </c>
      <c r="B7803" t="s">
        <v>6702</v>
      </c>
      <c r="C7803"/>
      <c r="D7803" t="s">
        <v>47880</v>
      </c>
    </row>
    <row r="7804" spans="1:4" x14ac:dyDescent="0.25">
      <c r="A7804" t="s">
        <v>4557</v>
      </c>
      <c r="B7804" t="s">
        <v>4558</v>
      </c>
      <c r="C7804" t="s">
        <v>49233</v>
      </c>
      <c r="D7804" t="s">
        <v>47873</v>
      </c>
    </row>
    <row r="7805" spans="1:4" x14ac:dyDescent="0.25">
      <c r="A7805" t="s">
        <v>45484</v>
      </c>
      <c r="B7805" t="s">
        <v>45485</v>
      </c>
      <c r="C7805" t="s">
        <v>64526</v>
      </c>
      <c r="D7805" t="s">
        <v>47873</v>
      </c>
    </row>
    <row r="7806" spans="1:4" x14ac:dyDescent="0.25">
      <c r="A7806" t="s">
        <v>9454</v>
      </c>
      <c r="B7806" t="s">
        <v>9455</v>
      </c>
      <c r="C7806" t="s">
        <v>50979</v>
      </c>
      <c r="D7806" t="s">
        <v>47873</v>
      </c>
    </row>
    <row r="7807" spans="1:4" x14ac:dyDescent="0.25">
      <c r="A7807" t="s">
        <v>33349</v>
      </c>
      <c r="B7807" t="s">
        <v>33350</v>
      </c>
      <c r="C7807" t="s">
        <v>59711</v>
      </c>
      <c r="D7807" t="s">
        <v>47873</v>
      </c>
    </row>
    <row r="7808" spans="1:4" x14ac:dyDescent="0.25">
      <c r="A7808" t="s">
        <v>19157</v>
      </c>
      <c r="B7808" t="s">
        <v>19158</v>
      </c>
      <c r="C7808"/>
      <c r="D7808" t="s">
        <v>47880</v>
      </c>
    </row>
    <row r="7809" spans="1:4" x14ac:dyDescent="0.25">
      <c r="A7809" t="s">
        <v>19159</v>
      </c>
      <c r="B7809" t="s">
        <v>19158</v>
      </c>
      <c r="C7809"/>
      <c r="D7809" t="s">
        <v>47880</v>
      </c>
    </row>
    <row r="7810" spans="1:4" x14ac:dyDescent="0.25">
      <c r="A7810" t="s">
        <v>17532</v>
      </c>
      <c r="B7810" t="s">
        <v>17533</v>
      </c>
      <c r="C7810"/>
      <c r="D7810" t="s">
        <v>47880</v>
      </c>
    </row>
    <row r="7811" spans="1:4" x14ac:dyDescent="0.25">
      <c r="A7811" t="s">
        <v>2346</v>
      </c>
      <c r="B7811" t="s">
        <v>2347</v>
      </c>
      <c r="C7811"/>
      <c r="D7811" t="s">
        <v>47880</v>
      </c>
    </row>
    <row r="7812" spans="1:4" x14ac:dyDescent="0.25">
      <c r="A7812" t="s">
        <v>5789</v>
      </c>
      <c r="B7812" t="s">
        <v>2347</v>
      </c>
      <c r="C7812"/>
      <c r="D7812" t="s">
        <v>47880</v>
      </c>
    </row>
    <row r="7813" spans="1:4" x14ac:dyDescent="0.25">
      <c r="A7813" t="s">
        <v>15420</v>
      </c>
      <c r="B7813" t="s">
        <v>2347</v>
      </c>
      <c r="C7813"/>
      <c r="D7813" t="s">
        <v>47880</v>
      </c>
    </row>
    <row r="7814" spans="1:4" x14ac:dyDescent="0.25">
      <c r="A7814" t="s">
        <v>17024</v>
      </c>
      <c r="B7814" t="s">
        <v>2347</v>
      </c>
      <c r="C7814" t="s">
        <v>53794</v>
      </c>
      <c r="D7814" t="s">
        <v>47873</v>
      </c>
    </row>
    <row r="7815" spans="1:4" x14ac:dyDescent="0.25">
      <c r="A7815" t="s">
        <v>33648</v>
      </c>
      <c r="B7815" t="s">
        <v>2347</v>
      </c>
      <c r="C7815"/>
      <c r="D7815" t="s">
        <v>47880</v>
      </c>
    </row>
    <row r="7816" spans="1:4" x14ac:dyDescent="0.25">
      <c r="A7816" t="s">
        <v>37234</v>
      </c>
      <c r="B7816" t="s">
        <v>2347</v>
      </c>
      <c r="C7816"/>
      <c r="D7816" t="s">
        <v>47880</v>
      </c>
    </row>
    <row r="7817" spans="1:4" x14ac:dyDescent="0.25">
      <c r="A7817" t="s">
        <v>43698</v>
      </c>
      <c r="B7817" t="s">
        <v>2347</v>
      </c>
      <c r="C7817" t="s">
        <v>63905</v>
      </c>
      <c r="D7817" t="s">
        <v>47873</v>
      </c>
    </row>
    <row r="7818" spans="1:4" x14ac:dyDescent="0.25">
      <c r="A7818" t="s">
        <v>4026</v>
      </c>
      <c r="B7818" t="s">
        <v>4027</v>
      </c>
      <c r="C7818" t="s">
        <v>49031</v>
      </c>
      <c r="D7818" t="s">
        <v>47873</v>
      </c>
    </row>
    <row r="7819" spans="1:4" x14ac:dyDescent="0.25">
      <c r="A7819" t="s">
        <v>44475</v>
      </c>
      <c r="B7819" t="s">
        <v>44476</v>
      </c>
      <c r="C7819"/>
      <c r="D7819" t="s">
        <v>47880</v>
      </c>
    </row>
    <row r="7820" spans="1:4" x14ac:dyDescent="0.25">
      <c r="A7820" t="s">
        <v>9410</v>
      </c>
      <c r="B7820" t="s">
        <v>9411</v>
      </c>
      <c r="C7820"/>
      <c r="D7820" t="s">
        <v>47880</v>
      </c>
    </row>
    <row r="7821" spans="1:4" x14ac:dyDescent="0.25">
      <c r="A7821" t="s">
        <v>31316</v>
      </c>
      <c r="B7821" t="s">
        <v>31317</v>
      </c>
      <c r="C7821"/>
      <c r="D7821" t="s">
        <v>47880</v>
      </c>
    </row>
    <row r="7822" spans="1:4" x14ac:dyDescent="0.25">
      <c r="A7822" t="s">
        <v>23124</v>
      </c>
      <c r="B7822" t="s">
        <v>23125</v>
      </c>
      <c r="C7822"/>
      <c r="D7822" t="s">
        <v>47880</v>
      </c>
    </row>
    <row r="7823" spans="1:4" x14ac:dyDescent="0.25">
      <c r="A7823" t="s">
        <v>18352</v>
      </c>
      <c r="B7823" t="s">
        <v>18353</v>
      </c>
      <c r="C7823" t="s">
        <v>54286</v>
      </c>
      <c r="D7823" t="s">
        <v>47873</v>
      </c>
    </row>
    <row r="7824" spans="1:4" x14ac:dyDescent="0.25">
      <c r="A7824" t="s">
        <v>36800</v>
      </c>
      <c r="B7824" t="s">
        <v>36801</v>
      </c>
      <c r="C7824" t="s">
        <v>61037</v>
      </c>
      <c r="D7824" t="s">
        <v>47873</v>
      </c>
    </row>
    <row r="7825" spans="1:4" x14ac:dyDescent="0.25">
      <c r="A7825" t="s">
        <v>12675</v>
      </c>
      <c r="B7825" t="s">
        <v>12676</v>
      </c>
      <c r="C7825" t="s">
        <v>52154</v>
      </c>
      <c r="D7825" t="s">
        <v>47873</v>
      </c>
    </row>
    <row r="7826" spans="1:4" x14ac:dyDescent="0.25">
      <c r="A7826" t="s">
        <v>9917</v>
      </c>
      <c r="B7826" t="s">
        <v>9918</v>
      </c>
      <c r="C7826" t="s">
        <v>51147</v>
      </c>
      <c r="D7826" t="s">
        <v>47873</v>
      </c>
    </row>
    <row r="7827" spans="1:4" x14ac:dyDescent="0.25">
      <c r="A7827" t="s">
        <v>47841</v>
      </c>
      <c r="B7827" t="s">
        <v>47842</v>
      </c>
      <c r="C7827"/>
      <c r="D7827" t="s">
        <v>47880</v>
      </c>
    </row>
    <row r="7828" spans="1:4" x14ac:dyDescent="0.25">
      <c r="A7828" t="s">
        <v>32498</v>
      </c>
      <c r="B7828" t="s">
        <v>32499</v>
      </c>
      <c r="C7828" t="s">
        <v>59373</v>
      </c>
      <c r="D7828" t="s">
        <v>47873</v>
      </c>
    </row>
    <row r="7829" spans="1:4" x14ac:dyDescent="0.25">
      <c r="A7829" t="s">
        <v>30756</v>
      </c>
      <c r="B7829" t="s">
        <v>30757</v>
      </c>
      <c r="C7829"/>
      <c r="D7829" t="s">
        <v>47880</v>
      </c>
    </row>
    <row r="7830" spans="1:4" x14ac:dyDescent="0.25">
      <c r="A7830" t="s">
        <v>26042</v>
      </c>
      <c r="B7830" t="s">
        <v>26043</v>
      </c>
      <c r="C7830" t="s">
        <v>57057</v>
      </c>
      <c r="D7830" t="s">
        <v>47873</v>
      </c>
    </row>
    <row r="7831" spans="1:4" x14ac:dyDescent="0.25">
      <c r="A7831" t="s">
        <v>21101</v>
      </c>
      <c r="B7831" t="s">
        <v>21102</v>
      </c>
      <c r="C7831"/>
      <c r="D7831" t="s">
        <v>47880</v>
      </c>
    </row>
    <row r="7832" spans="1:4" x14ac:dyDescent="0.25">
      <c r="A7832" t="s">
        <v>24577</v>
      </c>
      <c r="B7832" t="s">
        <v>24578</v>
      </c>
      <c r="C7832"/>
      <c r="D7832" t="s">
        <v>47880</v>
      </c>
    </row>
    <row r="7833" spans="1:4" x14ac:dyDescent="0.25">
      <c r="A7833" t="s">
        <v>15994</v>
      </c>
      <c r="B7833" t="s">
        <v>15995</v>
      </c>
      <c r="C7833" t="s">
        <v>53410</v>
      </c>
      <c r="D7833" t="s">
        <v>47873</v>
      </c>
    </row>
    <row r="7834" spans="1:4" x14ac:dyDescent="0.25">
      <c r="A7834" t="s">
        <v>21340</v>
      </c>
      <c r="B7834" t="s">
        <v>21341</v>
      </c>
      <c r="C7834"/>
      <c r="D7834" t="s">
        <v>47880</v>
      </c>
    </row>
    <row r="7835" spans="1:4" x14ac:dyDescent="0.25">
      <c r="A7835" t="s">
        <v>47762</v>
      </c>
      <c r="B7835" t="s">
        <v>47763</v>
      </c>
      <c r="C7835" t="s">
        <v>65315</v>
      </c>
      <c r="D7835" t="s">
        <v>47873</v>
      </c>
    </row>
    <row r="7836" spans="1:4" x14ac:dyDescent="0.25">
      <c r="A7836" t="s">
        <v>20760</v>
      </c>
      <c r="B7836" t="s">
        <v>20761</v>
      </c>
      <c r="C7836"/>
      <c r="D7836" t="s">
        <v>47880</v>
      </c>
    </row>
    <row r="7837" spans="1:4" x14ac:dyDescent="0.25">
      <c r="A7837" t="s">
        <v>45268</v>
      </c>
      <c r="B7837" t="s">
        <v>45269</v>
      </c>
      <c r="C7837" t="s">
        <v>64450</v>
      </c>
      <c r="D7837" t="s">
        <v>47873</v>
      </c>
    </row>
    <row r="7838" spans="1:4" x14ac:dyDescent="0.25">
      <c r="A7838" t="s">
        <v>3256</v>
      </c>
      <c r="B7838" t="s">
        <v>3257</v>
      </c>
      <c r="C7838" t="s">
        <v>48739</v>
      </c>
      <c r="D7838" t="s">
        <v>47873</v>
      </c>
    </row>
    <row r="7839" spans="1:4" x14ac:dyDescent="0.25">
      <c r="A7839" t="s">
        <v>30397</v>
      </c>
      <c r="B7839" t="s">
        <v>30398</v>
      </c>
      <c r="C7839" t="s">
        <v>58601</v>
      </c>
      <c r="D7839" t="s">
        <v>47873</v>
      </c>
    </row>
    <row r="7840" spans="1:4" x14ac:dyDescent="0.25">
      <c r="A7840" t="s">
        <v>9931</v>
      </c>
      <c r="B7840" t="s">
        <v>9932</v>
      </c>
      <c r="C7840" t="s">
        <v>51153</v>
      </c>
      <c r="D7840" t="s">
        <v>47873</v>
      </c>
    </row>
    <row r="7841" spans="1:4" x14ac:dyDescent="0.25">
      <c r="A7841" t="s">
        <v>2090</v>
      </c>
      <c r="B7841" t="s">
        <v>2091</v>
      </c>
      <c r="C7841" t="s">
        <v>48331</v>
      </c>
      <c r="D7841" t="s">
        <v>47873</v>
      </c>
    </row>
    <row r="7842" spans="1:4" x14ac:dyDescent="0.25">
      <c r="A7842" t="s">
        <v>5846</v>
      </c>
      <c r="B7842" t="s">
        <v>5847</v>
      </c>
      <c r="C7842" t="s">
        <v>49688</v>
      </c>
      <c r="D7842" t="s">
        <v>47873</v>
      </c>
    </row>
    <row r="7843" spans="1:4" x14ac:dyDescent="0.25">
      <c r="A7843" t="s">
        <v>21035</v>
      </c>
      <c r="B7843" t="s">
        <v>21036</v>
      </c>
      <c r="C7843" t="s">
        <v>55215</v>
      </c>
      <c r="D7843" t="s">
        <v>47873</v>
      </c>
    </row>
    <row r="7844" spans="1:4" x14ac:dyDescent="0.25">
      <c r="A7844" t="s">
        <v>35153</v>
      </c>
      <c r="B7844" t="s">
        <v>35154</v>
      </c>
      <c r="C7844" t="s">
        <v>60390</v>
      </c>
      <c r="D7844" t="s">
        <v>47873</v>
      </c>
    </row>
    <row r="7845" spans="1:4" x14ac:dyDescent="0.25">
      <c r="A7845" t="s">
        <v>33907</v>
      </c>
      <c r="B7845" t="s">
        <v>33908</v>
      </c>
      <c r="C7845" t="s">
        <v>59923</v>
      </c>
      <c r="D7845" t="s">
        <v>47873</v>
      </c>
    </row>
    <row r="7846" spans="1:4" x14ac:dyDescent="0.25">
      <c r="A7846" t="s">
        <v>9225</v>
      </c>
      <c r="B7846" t="s">
        <v>9226</v>
      </c>
      <c r="C7846" t="s">
        <v>50899</v>
      </c>
      <c r="D7846" t="s">
        <v>47873</v>
      </c>
    </row>
    <row r="7847" spans="1:4" x14ac:dyDescent="0.25">
      <c r="A7847" t="s">
        <v>9971</v>
      </c>
      <c r="B7847" t="s">
        <v>9972</v>
      </c>
      <c r="C7847" t="s">
        <v>51164</v>
      </c>
      <c r="D7847" t="s">
        <v>47873</v>
      </c>
    </row>
    <row r="7848" spans="1:4" x14ac:dyDescent="0.25">
      <c r="A7848" t="s">
        <v>47265</v>
      </c>
      <c r="B7848" t="s">
        <v>47266</v>
      </c>
      <c r="C7848" t="s">
        <v>65152</v>
      </c>
      <c r="D7848" t="s">
        <v>47873</v>
      </c>
    </row>
    <row r="7849" spans="1:4" x14ac:dyDescent="0.25">
      <c r="A7849" t="s">
        <v>19885</v>
      </c>
      <c r="B7849" t="s">
        <v>19886</v>
      </c>
      <c r="C7849" t="s">
        <v>54812</v>
      </c>
      <c r="D7849" t="s">
        <v>47873</v>
      </c>
    </row>
    <row r="7850" spans="1:4" x14ac:dyDescent="0.25">
      <c r="A7850" t="s">
        <v>10859</v>
      </c>
      <c r="B7850" t="s">
        <v>10860</v>
      </c>
      <c r="C7850" t="s">
        <v>51481</v>
      </c>
      <c r="D7850" t="s">
        <v>47873</v>
      </c>
    </row>
    <row r="7851" spans="1:4" x14ac:dyDescent="0.25">
      <c r="A7851" t="s">
        <v>47397</v>
      </c>
      <c r="B7851" t="s">
        <v>47398</v>
      </c>
      <c r="C7851" t="s">
        <v>65197</v>
      </c>
      <c r="D7851" t="s">
        <v>47873</v>
      </c>
    </row>
    <row r="7852" spans="1:4" x14ac:dyDescent="0.25">
      <c r="A7852" t="s">
        <v>28544</v>
      </c>
      <c r="B7852" t="s">
        <v>28545</v>
      </c>
      <c r="C7852" t="s">
        <v>57944</v>
      </c>
      <c r="D7852" t="s">
        <v>47873</v>
      </c>
    </row>
    <row r="7853" spans="1:4" x14ac:dyDescent="0.25">
      <c r="A7853" t="s">
        <v>22402</v>
      </c>
      <c r="B7853" t="s">
        <v>22403</v>
      </c>
      <c r="C7853" t="s">
        <v>55714</v>
      </c>
      <c r="D7853" t="s">
        <v>47873</v>
      </c>
    </row>
    <row r="7854" spans="1:4" x14ac:dyDescent="0.25">
      <c r="A7854" t="s">
        <v>24740</v>
      </c>
      <c r="B7854" t="s">
        <v>24741</v>
      </c>
      <c r="C7854" t="s">
        <v>56568</v>
      </c>
      <c r="D7854" t="s">
        <v>47873</v>
      </c>
    </row>
    <row r="7855" spans="1:4" x14ac:dyDescent="0.25">
      <c r="A7855" t="s">
        <v>13020</v>
      </c>
      <c r="B7855" t="s">
        <v>13021</v>
      </c>
      <c r="C7855" t="s">
        <v>52297</v>
      </c>
      <c r="D7855" t="s">
        <v>47873</v>
      </c>
    </row>
    <row r="7856" spans="1:4" x14ac:dyDescent="0.25">
      <c r="A7856" t="s">
        <v>7586</v>
      </c>
      <c r="B7856" t="s">
        <v>7587</v>
      </c>
      <c r="C7856" t="s">
        <v>50317</v>
      </c>
      <c r="D7856" t="s">
        <v>47873</v>
      </c>
    </row>
    <row r="7857" spans="1:4" x14ac:dyDescent="0.25">
      <c r="A7857" t="s">
        <v>24589</v>
      </c>
      <c r="B7857" t="s">
        <v>24590</v>
      </c>
      <c r="C7857" t="s">
        <v>56515</v>
      </c>
      <c r="D7857" t="s">
        <v>47873</v>
      </c>
    </row>
    <row r="7858" spans="1:4" x14ac:dyDescent="0.25">
      <c r="A7858" t="s">
        <v>33630</v>
      </c>
      <c r="B7858" t="s">
        <v>33631</v>
      </c>
      <c r="C7858" t="s">
        <v>59821</v>
      </c>
      <c r="D7858" t="s">
        <v>47873</v>
      </c>
    </row>
    <row r="7859" spans="1:4" x14ac:dyDescent="0.25">
      <c r="A7859" t="s">
        <v>38141</v>
      </c>
      <c r="B7859" t="s">
        <v>38142</v>
      </c>
      <c r="C7859" t="s">
        <v>61568</v>
      </c>
      <c r="D7859" t="s">
        <v>47873</v>
      </c>
    </row>
    <row r="7860" spans="1:4" x14ac:dyDescent="0.25">
      <c r="A7860" t="s">
        <v>4680</v>
      </c>
      <c r="B7860" t="s">
        <v>4681</v>
      </c>
      <c r="C7860" t="s">
        <v>49280</v>
      </c>
      <c r="D7860" t="s">
        <v>47873</v>
      </c>
    </row>
    <row r="7861" spans="1:4" x14ac:dyDescent="0.25">
      <c r="A7861" t="s">
        <v>44284</v>
      </c>
      <c r="B7861" t="s">
        <v>44285</v>
      </c>
      <c r="C7861" t="s">
        <v>64101</v>
      </c>
      <c r="D7861" t="s">
        <v>47873</v>
      </c>
    </row>
    <row r="7862" spans="1:4" x14ac:dyDescent="0.25">
      <c r="A7862" t="s">
        <v>10567</v>
      </c>
      <c r="B7862" t="s">
        <v>10568</v>
      </c>
      <c r="C7862" t="s">
        <v>51372</v>
      </c>
      <c r="D7862" t="s">
        <v>47873</v>
      </c>
    </row>
    <row r="7863" spans="1:4" x14ac:dyDescent="0.25">
      <c r="A7863" t="s">
        <v>18031</v>
      </c>
      <c r="B7863" t="s">
        <v>18032</v>
      </c>
      <c r="C7863" t="s">
        <v>54155</v>
      </c>
      <c r="D7863" t="s">
        <v>47873</v>
      </c>
    </row>
    <row r="7864" spans="1:4" x14ac:dyDescent="0.25">
      <c r="A7864" t="s">
        <v>45505</v>
      </c>
      <c r="B7864" t="s">
        <v>45506</v>
      </c>
      <c r="C7864" t="s">
        <v>64534</v>
      </c>
      <c r="D7864" t="s">
        <v>47873</v>
      </c>
    </row>
    <row r="7865" spans="1:4" x14ac:dyDescent="0.25">
      <c r="A7865" t="s">
        <v>35378</v>
      </c>
      <c r="B7865" t="s">
        <v>35379</v>
      </c>
      <c r="C7865" t="s">
        <v>60480</v>
      </c>
      <c r="D7865" t="s">
        <v>47873</v>
      </c>
    </row>
    <row r="7866" spans="1:4" x14ac:dyDescent="0.25">
      <c r="A7866" t="s">
        <v>4593</v>
      </c>
      <c r="B7866" t="s">
        <v>4594</v>
      </c>
      <c r="C7866"/>
      <c r="D7866" t="s">
        <v>47880</v>
      </c>
    </row>
    <row r="7867" spans="1:4" x14ac:dyDescent="0.25">
      <c r="A7867" t="s">
        <v>33693</v>
      </c>
      <c r="B7867" t="s">
        <v>33694</v>
      </c>
      <c r="C7867" t="s">
        <v>59846</v>
      </c>
      <c r="D7867" t="s">
        <v>47873</v>
      </c>
    </row>
    <row r="7868" spans="1:4" x14ac:dyDescent="0.25">
      <c r="A7868" t="s">
        <v>16592</v>
      </c>
      <c r="B7868" t="s">
        <v>16593</v>
      </c>
      <c r="C7868" t="s">
        <v>53639</v>
      </c>
      <c r="D7868" t="s">
        <v>47873</v>
      </c>
    </row>
    <row r="7869" spans="1:4" x14ac:dyDescent="0.25">
      <c r="A7869" t="s">
        <v>35159</v>
      </c>
      <c r="B7869" t="s">
        <v>35160</v>
      </c>
      <c r="C7869"/>
      <c r="D7869" t="s">
        <v>47880</v>
      </c>
    </row>
    <row r="7870" spans="1:4" x14ac:dyDescent="0.25">
      <c r="A7870" t="s">
        <v>22179</v>
      </c>
      <c r="B7870" t="s">
        <v>22180</v>
      </c>
      <c r="C7870" t="s">
        <v>55628</v>
      </c>
      <c r="D7870" t="s">
        <v>47873</v>
      </c>
    </row>
    <row r="7871" spans="1:4" x14ac:dyDescent="0.25">
      <c r="A7871" t="s">
        <v>31108</v>
      </c>
      <c r="B7871" t="s">
        <v>31109</v>
      </c>
      <c r="C7871"/>
      <c r="D7871" t="s">
        <v>47880</v>
      </c>
    </row>
    <row r="7872" spans="1:4" x14ac:dyDescent="0.25">
      <c r="A7872" t="s">
        <v>4487</v>
      </c>
      <c r="B7872" t="s">
        <v>4488</v>
      </c>
      <c r="C7872"/>
      <c r="D7872" t="s">
        <v>47880</v>
      </c>
    </row>
    <row r="7873" spans="1:4" x14ac:dyDescent="0.25">
      <c r="A7873" t="s">
        <v>22360</v>
      </c>
      <c r="B7873" t="s">
        <v>22361</v>
      </c>
      <c r="C7873"/>
      <c r="D7873" t="s">
        <v>47880</v>
      </c>
    </row>
    <row r="7874" spans="1:4" x14ac:dyDescent="0.25">
      <c r="A7874" t="s">
        <v>42861</v>
      </c>
      <c r="B7874" t="s">
        <v>42862</v>
      </c>
      <c r="C7874" t="s">
        <v>63616</v>
      </c>
      <c r="D7874" t="s">
        <v>47873</v>
      </c>
    </row>
    <row r="7875" spans="1:4" x14ac:dyDescent="0.25">
      <c r="A7875" t="s">
        <v>14551</v>
      </c>
      <c r="B7875" t="s">
        <v>14552</v>
      </c>
      <c r="C7875" t="s">
        <v>52893</v>
      </c>
      <c r="D7875" t="s">
        <v>47873</v>
      </c>
    </row>
    <row r="7876" spans="1:4" x14ac:dyDescent="0.25">
      <c r="A7876" t="s">
        <v>46556</v>
      </c>
      <c r="B7876" t="s">
        <v>46557</v>
      </c>
      <c r="C7876" t="s">
        <v>64901</v>
      </c>
      <c r="D7876" t="s">
        <v>47873</v>
      </c>
    </row>
    <row r="7877" spans="1:4" x14ac:dyDescent="0.25">
      <c r="A7877" t="s">
        <v>33938</v>
      </c>
      <c r="B7877" t="s">
        <v>33939</v>
      </c>
      <c r="C7877"/>
      <c r="D7877" t="s">
        <v>47880</v>
      </c>
    </row>
    <row r="7878" spans="1:4" x14ac:dyDescent="0.25">
      <c r="A7878" t="s">
        <v>32475</v>
      </c>
      <c r="B7878" t="s">
        <v>32476</v>
      </c>
      <c r="C7878"/>
      <c r="D7878" t="s">
        <v>47880</v>
      </c>
    </row>
    <row r="7879" spans="1:4" x14ac:dyDescent="0.25">
      <c r="A7879" t="s">
        <v>20340</v>
      </c>
      <c r="B7879" t="s">
        <v>20341</v>
      </c>
      <c r="C7879"/>
      <c r="D7879" t="s">
        <v>47880</v>
      </c>
    </row>
    <row r="7880" spans="1:4" x14ac:dyDescent="0.25">
      <c r="A7880" t="s">
        <v>28677</v>
      </c>
      <c r="B7880" t="s">
        <v>28678</v>
      </c>
      <c r="C7880"/>
      <c r="D7880" t="s">
        <v>47880</v>
      </c>
    </row>
    <row r="7881" spans="1:4" x14ac:dyDescent="0.25">
      <c r="A7881" t="s">
        <v>32616</v>
      </c>
      <c r="B7881" t="s">
        <v>32617</v>
      </c>
      <c r="C7881"/>
      <c r="D7881" t="s">
        <v>47880</v>
      </c>
    </row>
    <row r="7882" spans="1:4" x14ac:dyDescent="0.25">
      <c r="A7882" t="s">
        <v>19501</v>
      </c>
      <c r="B7882" t="s">
        <v>19502</v>
      </c>
      <c r="C7882"/>
      <c r="D7882" t="s">
        <v>47880</v>
      </c>
    </row>
    <row r="7883" spans="1:4" x14ac:dyDescent="0.25">
      <c r="A7883" t="s">
        <v>9315</v>
      </c>
      <c r="B7883" t="s">
        <v>9316</v>
      </c>
      <c r="C7883"/>
      <c r="D7883" t="s">
        <v>47880</v>
      </c>
    </row>
    <row r="7884" spans="1:4" x14ac:dyDescent="0.25">
      <c r="A7884" t="s">
        <v>23150</v>
      </c>
      <c r="B7884" t="s">
        <v>23151</v>
      </c>
      <c r="C7884"/>
      <c r="D7884" t="s">
        <v>47880</v>
      </c>
    </row>
    <row r="7885" spans="1:4" x14ac:dyDescent="0.25">
      <c r="A7885" t="s">
        <v>10248</v>
      </c>
      <c r="B7885" t="s">
        <v>10249</v>
      </c>
      <c r="C7885"/>
      <c r="D7885" t="s">
        <v>47880</v>
      </c>
    </row>
    <row r="7886" spans="1:4" x14ac:dyDescent="0.25">
      <c r="A7886" t="s">
        <v>31659</v>
      </c>
      <c r="B7886" t="s">
        <v>31660</v>
      </c>
      <c r="C7886"/>
      <c r="D7886" t="s">
        <v>47880</v>
      </c>
    </row>
    <row r="7887" spans="1:4" x14ac:dyDescent="0.25">
      <c r="A7887" t="s">
        <v>28216</v>
      </c>
      <c r="B7887" t="s">
        <v>28217</v>
      </c>
      <c r="C7887"/>
      <c r="D7887" t="s">
        <v>47880</v>
      </c>
    </row>
    <row r="7888" spans="1:4" x14ac:dyDescent="0.25">
      <c r="A7888" t="s">
        <v>40422</v>
      </c>
      <c r="B7888" t="s">
        <v>40423</v>
      </c>
      <c r="C7888"/>
      <c r="D7888" t="s">
        <v>47880</v>
      </c>
    </row>
    <row r="7889" spans="1:4" x14ac:dyDescent="0.25">
      <c r="A7889" t="s">
        <v>43262</v>
      </c>
      <c r="B7889" t="s">
        <v>43263</v>
      </c>
      <c r="C7889"/>
      <c r="D7889" t="s">
        <v>47880</v>
      </c>
    </row>
    <row r="7890" spans="1:4" x14ac:dyDescent="0.25">
      <c r="A7890" t="s">
        <v>26149</v>
      </c>
      <c r="B7890" t="s">
        <v>26150</v>
      </c>
      <c r="C7890"/>
      <c r="D7890" t="s">
        <v>47880</v>
      </c>
    </row>
    <row r="7891" spans="1:4" x14ac:dyDescent="0.25">
      <c r="A7891" t="s">
        <v>26655</v>
      </c>
      <c r="B7891" t="s">
        <v>26150</v>
      </c>
      <c r="C7891"/>
      <c r="D7891" t="s">
        <v>47880</v>
      </c>
    </row>
    <row r="7892" spans="1:4" x14ac:dyDescent="0.25">
      <c r="A7892" t="s">
        <v>16092</v>
      </c>
      <c r="B7892" t="s">
        <v>16093</v>
      </c>
      <c r="C7892"/>
      <c r="D7892" t="s">
        <v>47880</v>
      </c>
    </row>
    <row r="7893" spans="1:4" x14ac:dyDescent="0.25">
      <c r="A7893" t="s">
        <v>20465</v>
      </c>
      <c r="B7893" t="s">
        <v>20466</v>
      </c>
      <c r="C7893"/>
      <c r="D7893" t="s">
        <v>47880</v>
      </c>
    </row>
    <row r="7894" spans="1:4" x14ac:dyDescent="0.25">
      <c r="A7894" t="s">
        <v>24789</v>
      </c>
      <c r="B7894" t="s">
        <v>24790</v>
      </c>
      <c r="C7894"/>
      <c r="D7894" t="s">
        <v>47880</v>
      </c>
    </row>
    <row r="7895" spans="1:4" x14ac:dyDescent="0.25">
      <c r="A7895" t="s">
        <v>36516</v>
      </c>
      <c r="B7895" t="s">
        <v>36517</v>
      </c>
      <c r="C7895"/>
      <c r="D7895" t="s">
        <v>47880</v>
      </c>
    </row>
    <row r="7896" spans="1:4" x14ac:dyDescent="0.25">
      <c r="A7896" t="s">
        <v>4910</v>
      </c>
      <c r="B7896" t="s">
        <v>4911</v>
      </c>
      <c r="C7896"/>
      <c r="D7896" t="s">
        <v>47880</v>
      </c>
    </row>
    <row r="7897" spans="1:4" x14ac:dyDescent="0.25">
      <c r="A7897" t="s">
        <v>18710</v>
      </c>
      <c r="B7897" t="s">
        <v>18711</v>
      </c>
      <c r="C7897"/>
      <c r="D7897" t="s">
        <v>47880</v>
      </c>
    </row>
    <row r="7898" spans="1:4" x14ac:dyDescent="0.25">
      <c r="A7898" t="s">
        <v>20586</v>
      </c>
      <c r="B7898" t="s">
        <v>20587</v>
      </c>
      <c r="C7898"/>
      <c r="D7898" t="s">
        <v>47880</v>
      </c>
    </row>
    <row r="7899" spans="1:4" x14ac:dyDescent="0.25">
      <c r="A7899" t="s">
        <v>18023</v>
      </c>
      <c r="B7899" t="s">
        <v>18024</v>
      </c>
      <c r="C7899" t="s">
        <v>54152</v>
      </c>
      <c r="D7899" t="s">
        <v>47873</v>
      </c>
    </row>
    <row r="7900" spans="1:4" x14ac:dyDescent="0.25">
      <c r="A7900" t="s">
        <v>6106</v>
      </c>
      <c r="B7900" t="s">
        <v>6107</v>
      </c>
      <c r="C7900"/>
      <c r="D7900" t="s">
        <v>47880</v>
      </c>
    </row>
    <row r="7901" spans="1:4" x14ac:dyDescent="0.25">
      <c r="A7901" t="s">
        <v>35796</v>
      </c>
      <c r="B7901" t="s">
        <v>35797</v>
      </c>
      <c r="C7901"/>
      <c r="D7901" t="s">
        <v>47880</v>
      </c>
    </row>
    <row r="7902" spans="1:4" x14ac:dyDescent="0.25">
      <c r="A7902" t="s">
        <v>30134</v>
      </c>
      <c r="B7902" t="s">
        <v>30135</v>
      </c>
      <c r="C7902" t="s">
        <v>58509</v>
      </c>
      <c r="D7902" t="s">
        <v>47873</v>
      </c>
    </row>
    <row r="7903" spans="1:4" x14ac:dyDescent="0.25">
      <c r="A7903" t="s">
        <v>28880</v>
      </c>
      <c r="B7903" t="s">
        <v>28881</v>
      </c>
      <c r="C7903"/>
      <c r="D7903" t="s">
        <v>47880</v>
      </c>
    </row>
    <row r="7904" spans="1:4" x14ac:dyDescent="0.25">
      <c r="A7904" t="s">
        <v>23409</v>
      </c>
      <c r="B7904" t="s">
        <v>23410</v>
      </c>
      <c r="C7904"/>
      <c r="D7904" t="s">
        <v>47880</v>
      </c>
    </row>
    <row r="7905" spans="1:4" x14ac:dyDescent="0.25">
      <c r="A7905" t="s">
        <v>46920</v>
      </c>
      <c r="B7905" t="s">
        <v>46921</v>
      </c>
      <c r="C7905"/>
      <c r="D7905" t="s">
        <v>47880</v>
      </c>
    </row>
    <row r="7906" spans="1:4" x14ac:dyDescent="0.25">
      <c r="A7906" t="s">
        <v>6899</v>
      </c>
      <c r="B7906" t="s">
        <v>6900</v>
      </c>
      <c r="C7906"/>
      <c r="D7906" t="s">
        <v>47880</v>
      </c>
    </row>
    <row r="7907" spans="1:4" x14ac:dyDescent="0.25">
      <c r="A7907" t="s">
        <v>37081</v>
      </c>
      <c r="B7907" t="s">
        <v>37082</v>
      </c>
      <c r="C7907"/>
      <c r="D7907" t="s">
        <v>47880</v>
      </c>
    </row>
    <row r="7908" spans="1:4" x14ac:dyDescent="0.25">
      <c r="A7908" t="s">
        <v>9635</v>
      </c>
      <c r="B7908" t="s">
        <v>9636</v>
      </c>
      <c r="C7908"/>
      <c r="D7908" t="s">
        <v>47880</v>
      </c>
    </row>
    <row r="7909" spans="1:4" x14ac:dyDescent="0.25">
      <c r="A7909" t="s">
        <v>29911</v>
      </c>
      <c r="B7909" t="s">
        <v>29912</v>
      </c>
      <c r="C7909"/>
      <c r="D7909" t="s">
        <v>47880</v>
      </c>
    </row>
    <row r="7910" spans="1:4" x14ac:dyDescent="0.25">
      <c r="A7910" t="s">
        <v>32711</v>
      </c>
      <c r="B7910" t="s">
        <v>32712</v>
      </c>
      <c r="C7910" t="s">
        <v>59462</v>
      </c>
      <c r="D7910" t="s">
        <v>47873</v>
      </c>
    </row>
    <row r="7911" spans="1:4" x14ac:dyDescent="0.25">
      <c r="A7911" t="s">
        <v>8797</v>
      </c>
      <c r="B7911" t="s">
        <v>8798</v>
      </c>
      <c r="C7911"/>
      <c r="D7911" t="s">
        <v>47880</v>
      </c>
    </row>
    <row r="7912" spans="1:4" x14ac:dyDescent="0.25">
      <c r="A7912" t="s">
        <v>922</v>
      </c>
      <c r="B7912" t="s">
        <v>923</v>
      </c>
      <c r="C7912"/>
      <c r="D7912" t="s">
        <v>47880</v>
      </c>
    </row>
    <row r="7913" spans="1:4" x14ac:dyDescent="0.25">
      <c r="A7913" t="s">
        <v>29487</v>
      </c>
      <c r="B7913" t="s">
        <v>29488</v>
      </c>
      <c r="C7913"/>
      <c r="D7913" t="s">
        <v>47880</v>
      </c>
    </row>
    <row r="7914" spans="1:4" x14ac:dyDescent="0.25">
      <c r="A7914" t="s">
        <v>15936</v>
      </c>
      <c r="B7914" t="s">
        <v>15937</v>
      </c>
      <c r="C7914"/>
      <c r="D7914" t="s">
        <v>47880</v>
      </c>
    </row>
    <row r="7915" spans="1:4" x14ac:dyDescent="0.25">
      <c r="A7915" t="s">
        <v>15416</v>
      </c>
      <c r="B7915" t="s">
        <v>15417</v>
      </c>
      <c r="C7915" t="s">
        <v>53203</v>
      </c>
      <c r="D7915" t="s">
        <v>47873</v>
      </c>
    </row>
    <row r="7916" spans="1:4" x14ac:dyDescent="0.25">
      <c r="A7916" t="s">
        <v>6078</v>
      </c>
      <c r="B7916" t="s">
        <v>6079</v>
      </c>
      <c r="C7916"/>
      <c r="D7916" t="s">
        <v>47880</v>
      </c>
    </row>
    <row r="7917" spans="1:4" x14ac:dyDescent="0.25">
      <c r="A7917" t="s">
        <v>19539</v>
      </c>
      <c r="B7917" t="s">
        <v>19540</v>
      </c>
      <c r="C7917"/>
      <c r="D7917" t="s">
        <v>47880</v>
      </c>
    </row>
    <row r="7918" spans="1:4" x14ac:dyDescent="0.25">
      <c r="A7918" t="s">
        <v>6539</v>
      </c>
      <c r="B7918" t="s">
        <v>6540</v>
      </c>
      <c r="C7918"/>
      <c r="D7918" t="s">
        <v>47880</v>
      </c>
    </row>
    <row r="7919" spans="1:4" x14ac:dyDescent="0.25">
      <c r="A7919" t="s">
        <v>12157</v>
      </c>
      <c r="B7919" t="s">
        <v>12158</v>
      </c>
      <c r="C7919" t="s">
        <v>51954</v>
      </c>
      <c r="D7919" t="s">
        <v>47873</v>
      </c>
    </row>
    <row r="7920" spans="1:4" x14ac:dyDescent="0.25">
      <c r="A7920" t="s">
        <v>29230</v>
      </c>
      <c r="B7920" t="s">
        <v>29231</v>
      </c>
      <c r="C7920"/>
      <c r="D7920" t="s">
        <v>47880</v>
      </c>
    </row>
    <row r="7921" spans="1:4" x14ac:dyDescent="0.25">
      <c r="A7921" t="s">
        <v>45246</v>
      </c>
      <c r="B7921" t="s">
        <v>45247</v>
      </c>
      <c r="C7921"/>
      <c r="D7921" t="s">
        <v>47880</v>
      </c>
    </row>
    <row r="7922" spans="1:4" x14ac:dyDescent="0.25">
      <c r="A7922" t="s">
        <v>41654</v>
      </c>
      <c r="B7922" t="s">
        <v>41655</v>
      </c>
      <c r="C7922"/>
      <c r="D7922" t="s">
        <v>47880</v>
      </c>
    </row>
    <row r="7923" spans="1:4" x14ac:dyDescent="0.25">
      <c r="A7923" t="s">
        <v>3152</v>
      </c>
      <c r="B7923" t="s">
        <v>3153</v>
      </c>
      <c r="C7923"/>
      <c r="D7923" t="s">
        <v>47880</v>
      </c>
    </row>
    <row r="7924" spans="1:4" x14ac:dyDescent="0.25">
      <c r="A7924" t="s">
        <v>36257</v>
      </c>
      <c r="B7924" t="s">
        <v>36258</v>
      </c>
      <c r="C7924" t="s">
        <v>60822</v>
      </c>
      <c r="D7924" t="s">
        <v>47873</v>
      </c>
    </row>
    <row r="7925" spans="1:4" x14ac:dyDescent="0.25">
      <c r="A7925" t="s">
        <v>42100</v>
      </c>
      <c r="B7925" t="s">
        <v>42101</v>
      </c>
      <c r="C7925"/>
      <c r="D7925" t="s">
        <v>47880</v>
      </c>
    </row>
    <row r="7926" spans="1:4" x14ac:dyDescent="0.25">
      <c r="A7926" t="s">
        <v>42104</v>
      </c>
      <c r="B7926" t="s">
        <v>42101</v>
      </c>
      <c r="C7926"/>
      <c r="D7926" t="s">
        <v>47880</v>
      </c>
    </row>
    <row r="7927" spans="1:4" x14ac:dyDescent="0.25">
      <c r="A7927" t="s">
        <v>5519</v>
      </c>
      <c r="B7927" t="s">
        <v>5520</v>
      </c>
      <c r="C7927"/>
      <c r="D7927" t="s">
        <v>47880</v>
      </c>
    </row>
    <row r="7928" spans="1:4" x14ac:dyDescent="0.25">
      <c r="A7928" t="s">
        <v>43845</v>
      </c>
      <c r="B7928" t="s">
        <v>43846</v>
      </c>
      <c r="C7928"/>
      <c r="D7928" t="s">
        <v>47880</v>
      </c>
    </row>
    <row r="7929" spans="1:4" x14ac:dyDescent="0.25">
      <c r="A7929" t="s">
        <v>36860</v>
      </c>
      <c r="B7929" t="s">
        <v>36861</v>
      </c>
      <c r="C7929"/>
      <c r="D7929" t="s">
        <v>47880</v>
      </c>
    </row>
    <row r="7930" spans="1:4" x14ac:dyDescent="0.25">
      <c r="A7930" t="s">
        <v>30508</v>
      </c>
      <c r="B7930" t="s">
        <v>30509</v>
      </c>
      <c r="C7930"/>
      <c r="D7930" t="s">
        <v>47880</v>
      </c>
    </row>
    <row r="7931" spans="1:4" x14ac:dyDescent="0.25">
      <c r="A7931" t="s">
        <v>42238</v>
      </c>
      <c r="B7931" t="s">
        <v>42239</v>
      </c>
      <c r="C7931"/>
      <c r="D7931" t="s">
        <v>47880</v>
      </c>
    </row>
    <row r="7932" spans="1:4" x14ac:dyDescent="0.25">
      <c r="A7932" t="s">
        <v>33585</v>
      </c>
      <c r="B7932" t="s">
        <v>33586</v>
      </c>
      <c r="C7932" t="s">
        <v>59802</v>
      </c>
      <c r="D7932" t="s">
        <v>47873</v>
      </c>
    </row>
    <row r="7933" spans="1:4" x14ac:dyDescent="0.25">
      <c r="A7933" t="s">
        <v>40524</v>
      </c>
      <c r="B7933" t="s">
        <v>40525</v>
      </c>
      <c r="C7933"/>
      <c r="D7933" t="s">
        <v>47880</v>
      </c>
    </row>
    <row r="7934" spans="1:4" x14ac:dyDescent="0.25">
      <c r="A7934" t="s">
        <v>17854</v>
      </c>
      <c r="B7934" t="s">
        <v>17855</v>
      </c>
      <c r="C7934"/>
      <c r="D7934" t="s">
        <v>47880</v>
      </c>
    </row>
    <row r="7935" spans="1:4" x14ac:dyDescent="0.25">
      <c r="A7935" t="s">
        <v>47529</v>
      </c>
      <c r="B7935" t="s">
        <v>47530</v>
      </c>
      <c r="C7935"/>
      <c r="D7935" t="s">
        <v>47880</v>
      </c>
    </row>
    <row r="7936" spans="1:4" x14ac:dyDescent="0.25">
      <c r="A7936" t="s">
        <v>43032</v>
      </c>
      <c r="B7936" t="s">
        <v>43033</v>
      </c>
      <c r="C7936"/>
      <c r="D7936" t="s">
        <v>47880</v>
      </c>
    </row>
    <row r="7937" spans="1:4" x14ac:dyDescent="0.25">
      <c r="A7937" t="s">
        <v>9109</v>
      </c>
      <c r="B7937" t="s">
        <v>9110</v>
      </c>
      <c r="C7937" t="s">
        <v>50857</v>
      </c>
      <c r="D7937" t="s">
        <v>47873</v>
      </c>
    </row>
    <row r="7938" spans="1:4" x14ac:dyDescent="0.25">
      <c r="A7938" t="s">
        <v>37001</v>
      </c>
      <c r="B7938" t="s">
        <v>37002</v>
      </c>
      <c r="C7938" t="s">
        <v>61121</v>
      </c>
      <c r="D7938" t="s">
        <v>47873</v>
      </c>
    </row>
    <row r="7939" spans="1:4" x14ac:dyDescent="0.25">
      <c r="A7939" t="s">
        <v>2479</v>
      </c>
      <c r="B7939" t="s">
        <v>2480</v>
      </c>
      <c r="C7939" t="s">
        <v>48460</v>
      </c>
      <c r="D7939" t="s">
        <v>47873</v>
      </c>
    </row>
    <row r="7940" spans="1:4" x14ac:dyDescent="0.25">
      <c r="A7940" t="s">
        <v>8877</v>
      </c>
      <c r="B7940" t="s">
        <v>8878</v>
      </c>
      <c r="C7940"/>
      <c r="D7940" t="s">
        <v>47880</v>
      </c>
    </row>
    <row r="7941" spans="1:4" x14ac:dyDescent="0.25">
      <c r="A7941" t="s">
        <v>4388</v>
      </c>
      <c r="B7941" t="s">
        <v>4389</v>
      </c>
      <c r="C7941" t="s">
        <v>49173</v>
      </c>
      <c r="D7941" t="s">
        <v>47873</v>
      </c>
    </row>
    <row r="7942" spans="1:4" x14ac:dyDescent="0.25">
      <c r="A7942" t="s">
        <v>16425</v>
      </c>
      <c r="B7942" t="s">
        <v>16426</v>
      </c>
      <c r="C7942"/>
      <c r="D7942" t="s">
        <v>47880</v>
      </c>
    </row>
    <row r="7943" spans="1:4" x14ac:dyDescent="0.25">
      <c r="A7943" t="s">
        <v>30524</v>
      </c>
      <c r="B7943" t="s">
        <v>30525</v>
      </c>
      <c r="C7943"/>
      <c r="D7943" t="s">
        <v>47880</v>
      </c>
    </row>
    <row r="7944" spans="1:4" x14ac:dyDescent="0.25">
      <c r="A7944" t="s">
        <v>30762</v>
      </c>
      <c r="B7944" t="s">
        <v>30763</v>
      </c>
      <c r="C7944" t="s">
        <v>58734</v>
      </c>
      <c r="D7944" t="s">
        <v>47873</v>
      </c>
    </row>
    <row r="7945" spans="1:4" x14ac:dyDescent="0.25">
      <c r="A7945" t="s">
        <v>26811</v>
      </c>
      <c r="B7945" t="s">
        <v>26812</v>
      </c>
      <c r="C7945" t="s">
        <v>57329</v>
      </c>
      <c r="D7945" t="s">
        <v>47873</v>
      </c>
    </row>
    <row r="7946" spans="1:4" x14ac:dyDescent="0.25">
      <c r="A7946" t="s">
        <v>4280</v>
      </c>
      <c r="B7946" t="s">
        <v>4281</v>
      </c>
      <c r="C7946" t="s">
        <v>49132</v>
      </c>
      <c r="D7946" t="s">
        <v>47873</v>
      </c>
    </row>
    <row r="7947" spans="1:4" x14ac:dyDescent="0.25">
      <c r="A7947" t="s">
        <v>14985</v>
      </c>
      <c r="B7947" t="s">
        <v>14986</v>
      </c>
      <c r="C7947" t="s">
        <v>53045</v>
      </c>
      <c r="D7947" t="s">
        <v>47873</v>
      </c>
    </row>
    <row r="7948" spans="1:4" x14ac:dyDescent="0.25">
      <c r="A7948" t="s">
        <v>42391</v>
      </c>
      <c r="B7948" t="s">
        <v>42392</v>
      </c>
      <c r="C7948" t="s">
        <v>63445</v>
      </c>
      <c r="D7948" t="s">
        <v>47873</v>
      </c>
    </row>
    <row r="7949" spans="1:4" x14ac:dyDescent="0.25">
      <c r="A7949" t="s">
        <v>16226</v>
      </c>
      <c r="B7949" t="s">
        <v>16227</v>
      </c>
      <c r="C7949" t="s">
        <v>53491</v>
      </c>
      <c r="D7949" t="s">
        <v>47873</v>
      </c>
    </row>
    <row r="7950" spans="1:4" x14ac:dyDescent="0.25">
      <c r="A7950" t="s">
        <v>29291</v>
      </c>
      <c r="B7950" t="s">
        <v>29292</v>
      </c>
      <c r="C7950"/>
      <c r="D7950" t="s">
        <v>47880</v>
      </c>
    </row>
    <row r="7951" spans="1:4" x14ac:dyDescent="0.25">
      <c r="A7951" t="s">
        <v>39660</v>
      </c>
      <c r="B7951" t="s">
        <v>39661</v>
      </c>
      <c r="C7951"/>
      <c r="D7951" t="s">
        <v>47880</v>
      </c>
    </row>
    <row r="7952" spans="1:4" x14ac:dyDescent="0.25">
      <c r="A7952" t="s">
        <v>1022</v>
      </c>
      <c r="B7952" t="s">
        <v>1023</v>
      </c>
      <c r="C7952" t="s">
        <v>47959</v>
      </c>
      <c r="D7952" t="s">
        <v>47873</v>
      </c>
    </row>
    <row r="7953" spans="1:4" x14ac:dyDescent="0.25">
      <c r="A7953" t="s">
        <v>33271</v>
      </c>
      <c r="B7953" t="s">
        <v>33272</v>
      </c>
      <c r="C7953" t="s">
        <v>59674</v>
      </c>
      <c r="D7953" t="s">
        <v>47873</v>
      </c>
    </row>
    <row r="7954" spans="1:4" x14ac:dyDescent="0.25">
      <c r="A7954" t="s">
        <v>32993</v>
      </c>
      <c r="B7954" t="s">
        <v>32994</v>
      </c>
      <c r="C7954"/>
      <c r="D7954" t="s">
        <v>47880</v>
      </c>
    </row>
    <row r="7955" spans="1:4" x14ac:dyDescent="0.25">
      <c r="A7955" t="s">
        <v>4980</v>
      </c>
      <c r="B7955" t="s">
        <v>4981</v>
      </c>
      <c r="C7955"/>
      <c r="D7955" t="s">
        <v>47880</v>
      </c>
    </row>
    <row r="7956" spans="1:4" x14ac:dyDescent="0.25">
      <c r="A7956" t="s">
        <v>10790</v>
      </c>
      <c r="B7956" t="s">
        <v>4981</v>
      </c>
      <c r="C7956"/>
      <c r="D7956" t="s">
        <v>47880</v>
      </c>
    </row>
    <row r="7957" spans="1:4" x14ac:dyDescent="0.25">
      <c r="A7957" t="s">
        <v>22486</v>
      </c>
      <c r="B7957" t="s">
        <v>22487</v>
      </c>
      <c r="C7957"/>
      <c r="D7957" t="s">
        <v>47880</v>
      </c>
    </row>
    <row r="7958" spans="1:4" x14ac:dyDescent="0.25">
      <c r="A7958" t="s">
        <v>46299</v>
      </c>
      <c r="B7958" t="s">
        <v>46300</v>
      </c>
      <c r="C7958"/>
      <c r="D7958" t="s">
        <v>47880</v>
      </c>
    </row>
    <row r="7959" spans="1:4" x14ac:dyDescent="0.25">
      <c r="A7959" t="s">
        <v>13371</v>
      </c>
      <c r="B7959" t="s">
        <v>13372</v>
      </c>
      <c r="C7959" t="s">
        <v>52435</v>
      </c>
      <c r="D7959" t="s">
        <v>47873</v>
      </c>
    </row>
    <row r="7960" spans="1:4" x14ac:dyDescent="0.25">
      <c r="A7960" t="s">
        <v>36478</v>
      </c>
      <c r="B7960" t="s">
        <v>36479</v>
      </c>
      <c r="C7960"/>
      <c r="D7960" t="s">
        <v>47880</v>
      </c>
    </row>
    <row r="7961" spans="1:4" x14ac:dyDescent="0.25">
      <c r="A7961" t="s">
        <v>1585</v>
      </c>
      <c r="B7961" t="s">
        <v>1586</v>
      </c>
      <c r="C7961" t="s">
        <v>48161</v>
      </c>
      <c r="D7961" t="s">
        <v>47873</v>
      </c>
    </row>
    <row r="7962" spans="1:4" x14ac:dyDescent="0.25">
      <c r="A7962" t="s">
        <v>34711</v>
      </c>
      <c r="B7962" t="s">
        <v>34712</v>
      </c>
      <c r="C7962"/>
      <c r="D7962" t="s">
        <v>47880</v>
      </c>
    </row>
    <row r="7963" spans="1:4" x14ac:dyDescent="0.25">
      <c r="A7963" t="s">
        <v>27694</v>
      </c>
      <c r="B7963" t="s">
        <v>27695</v>
      </c>
      <c r="C7963" t="s">
        <v>57639</v>
      </c>
      <c r="D7963" t="s">
        <v>47873</v>
      </c>
    </row>
    <row r="7964" spans="1:4" x14ac:dyDescent="0.25">
      <c r="A7964" t="s">
        <v>7471</v>
      </c>
      <c r="B7964" t="s">
        <v>7472</v>
      </c>
      <c r="C7964" t="s">
        <v>50279</v>
      </c>
      <c r="D7964" t="s">
        <v>47873</v>
      </c>
    </row>
    <row r="7965" spans="1:4" x14ac:dyDescent="0.25">
      <c r="A7965" t="s">
        <v>22044</v>
      </c>
      <c r="B7965" t="s">
        <v>22045</v>
      </c>
      <c r="C7965"/>
      <c r="D7965" t="s">
        <v>47880</v>
      </c>
    </row>
    <row r="7966" spans="1:4" x14ac:dyDescent="0.25">
      <c r="A7966" t="s">
        <v>46026</v>
      </c>
      <c r="B7966" t="s">
        <v>46027</v>
      </c>
      <c r="C7966" t="s">
        <v>64716</v>
      </c>
      <c r="D7966" t="s">
        <v>47873</v>
      </c>
    </row>
    <row r="7967" spans="1:4" x14ac:dyDescent="0.25">
      <c r="A7967" t="s">
        <v>35631</v>
      </c>
      <c r="B7967" t="s">
        <v>35632</v>
      </c>
      <c r="C7967"/>
      <c r="D7967" t="s">
        <v>47880</v>
      </c>
    </row>
    <row r="7968" spans="1:4" x14ac:dyDescent="0.25">
      <c r="A7968" t="s">
        <v>41500</v>
      </c>
      <c r="B7968" t="s">
        <v>41501</v>
      </c>
      <c r="C7968" t="s">
        <v>63070</v>
      </c>
      <c r="D7968" t="s">
        <v>47873</v>
      </c>
    </row>
    <row r="7969" spans="1:4" x14ac:dyDescent="0.25">
      <c r="A7969" t="s">
        <v>24689</v>
      </c>
      <c r="B7969" t="s">
        <v>24690</v>
      </c>
      <c r="C7969" t="s">
        <v>56550</v>
      </c>
      <c r="D7969" t="s">
        <v>47873</v>
      </c>
    </row>
    <row r="7970" spans="1:4" x14ac:dyDescent="0.25">
      <c r="A7970" t="s">
        <v>29782</v>
      </c>
      <c r="B7970" t="s">
        <v>29783</v>
      </c>
      <c r="C7970"/>
      <c r="D7970" t="s">
        <v>47880</v>
      </c>
    </row>
    <row r="7971" spans="1:4" x14ac:dyDescent="0.25">
      <c r="A7971" t="s">
        <v>34365</v>
      </c>
      <c r="B7971" t="s">
        <v>34366</v>
      </c>
      <c r="C7971" t="s">
        <v>60095</v>
      </c>
      <c r="D7971" t="s">
        <v>47873</v>
      </c>
    </row>
    <row r="7972" spans="1:4" x14ac:dyDescent="0.25">
      <c r="A7972" t="s">
        <v>5493</v>
      </c>
      <c r="B7972" t="s">
        <v>5494</v>
      </c>
      <c r="C7972" t="s">
        <v>49574</v>
      </c>
      <c r="D7972" t="s">
        <v>47873</v>
      </c>
    </row>
    <row r="7973" spans="1:4" x14ac:dyDescent="0.25">
      <c r="A7973" t="s">
        <v>11326</v>
      </c>
      <c r="B7973" t="s">
        <v>11327</v>
      </c>
      <c r="C7973"/>
      <c r="D7973" t="s">
        <v>47880</v>
      </c>
    </row>
    <row r="7974" spans="1:4" x14ac:dyDescent="0.25">
      <c r="A7974" t="s">
        <v>35889</v>
      </c>
      <c r="B7974" t="s">
        <v>35890</v>
      </c>
      <c r="C7974" t="s">
        <v>60679</v>
      </c>
      <c r="D7974" t="s">
        <v>47873</v>
      </c>
    </row>
    <row r="7975" spans="1:4" x14ac:dyDescent="0.25">
      <c r="A7975" t="s">
        <v>5924</v>
      </c>
      <c r="B7975" t="s">
        <v>5925</v>
      </c>
      <c r="C7975" t="s">
        <v>49720</v>
      </c>
      <c r="D7975" t="s">
        <v>47873</v>
      </c>
    </row>
    <row r="7976" spans="1:4" x14ac:dyDescent="0.25">
      <c r="A7976" t="s">
        <v>44381</v>
      </c>
      <c r="B7976" t="s">
        <v>44382</v>
      </c>
      <c r="C7976" t="s">
        <v>64131</v>
      </c>
      <c r="D7976" t="s">
        <v>47880</v>
      </c>
    </row>
    <row r="7977" spans="1:4" x14ac:dyDescent="0.25">
      <c r="A7977" t="s">
        <v>32064</v>
      </c>
      <c r="B7977" t="s">
        <v>32065</v>
      </c>
      <c r="C7977"/>
      <c r="D7977" t="s">
        <v>47880</v>
      </c>
    </row>
    <row r="7978" spans="1:4" x14ac:dyDescent="0.25">
      <c r="A7978" t="s">
        <v>43292</v>
      </c>
      <c r="B7978" t="s">
        <v>43293</v>
      </c>
      <c r="C7978"/>
      <c r="D7978" t="s">
        <v>47880</v>
      </c>
    </row>
    <row r="7979" spans="1:4" x14ac:dyDescent="0.25">
      <c r="A7979" t="s">
        <v>44947</v>
      </c>
      <c r="B7979" t="s">
        <v>44948</v>
      </c>
      <c r="C7979"/>
      <c r="D7979" t="s">
        <v>47880</v>
      </c>
    </row>
    <row r="7980" spans="1:4" x14ac:dyDescent="0.25">
      <c r="A7980" t="s">
        <v>37713</v>
      </c>
      <c r="B7980" t="s">
        <v>37714</v>
      </c>
      <c r="C7980" t="s">
        <v>61385</v>
      </c>
      <c r="D7980" t="s">
        <v>47873</v>
      </c>
    </row>
    <row r="7981" spans="1:4" x14ac:dyDescent="0.25">
      <c r="A7981" t="s">
        <v>9629</v>
      </c>
      <c r="B7981" t="s">
        <v>9630</v>
      </c>
      <c r="C7981" t="s">
        <v>51041</v>
      </c>
      <c r="D7981" t="s">
        <v>47873</v>
      </c>
    </row>
    <row r="7982" spans="1:4" x14ac:dyDescent="0.25">
      <c r="A7982" t="s">
        <v>22370</v>
      </c>
      <c r="B7982" t="s">
        <v>22371</v>
      </c>
      <c r="C7982"/>
      <c r="D7982" t="s">
        <v>47880</v>
      </c>
    </row>
    <row r="7983" spans="1:4" x14ac:dyDescent="0.25">
      <c r="A7983" t="s">
        <v>29243</v>
      </c>
      <c r="B7983" t="s">
        <v>29244</v>
      </c>
      <c r="C7983"/>
      <c r="D7983" t="s">
        <v>47880</v>
      </c>
    </row>
    <row r="7984" spans="1:4" x14ac:dyDescent="0.25">
      <c r="A7984" t="s">
        <v>28477</v>
      </c>
      <c r="B7984" t="s">
        <v>28478</v>
      </c>
      <c r="C7984" t="s">
        <v>57918</v>
      </c>
      <c r="D7984" t="s">
        <v>47873</v>
      </c>
    </row>
    <row r="7985" spans="1:4" x14ac:dyDescent="0.25">
      <c r="A7985" t="s">
        <v>41852</v>
      </c>
      <c r="B7985" t="s">
        <v>41853</v>
      </c>
      <c r="C7985" t="s">
        <v>63234</v>
      </c>
      <c r="D7985" t="s">
        <v>47873</v>
      </c>
    </row>
    <row r="7986" spans="1:4" x14ac:dyDescent="0.25">
      <c r="A7986" t="s">
        <v>928</v>
      </c>
      <c r="B7986" t="s">
        <v>929</v>
      </c>
      <c r="C7986" t="s">
        <v>47928</v>
      </c>
      <c r="D7986" t="s">
        <v>47873</v>
      </c>
    </row>
    <row r="7987" spans="1:4" x14ac:dyDescent="0.25">
      <c r="A7987" t="s">
        <v>30099</v>
      </c>
      <c r="B7987" t="s">
        <v>30100</v>
      </c>
      <c r="C7987" t="s">
        <v>58497</v>
      </c>
      <c r="D7987" t="s">
        <v>47873</v>
      </c>
    </row>
    <row r="7988" spans="1:4" x14ac:dyDescent="0.25">
      <c r="A7988" t="s">
        <v>12988</v>
      </c>
      <c r="B7988" t="s">
        <v>12989</v>
      </c>
      <c r="C7988"/>
      <c r="D7988" t="s">
        <v>47880</v>
      </c>
    </row>
    <row r="7989" spans="1:4" x14ac:dyDescent="0.25">
      <c r="A7989" t="s">
        <v>29140</v>
      </c>
      <c r="B7989" t="s">
        <v>29141</v>
      </c>
      <c r="C7989"/>
      <c r="D7989" t="s">
        <v>47880</v>
      </c>
    </row>
    <row r="7990" spans="1:4" x14ac:dyDescent="0.25">
      <c r="A7990" t="s">
        <v>45367</v>
      </c>
      <c r="B7990" t="s">
        <v>45368</v>
      </c>
      <c r="C7990" t="s">
        <v>64479</v>
      </c>
      <c r="D7990" t="s">
        <v>47873</v>
      </c>
    </row>
    <row r="7991" spans="1:4" x14ac:dyDescent="0.25">
      <c r="A7991" t="s">
        <v>28575</v>
      </c>
      <c r="B7991" t="s">
        <v>28576</v>
      </c>
      <c r="C7991"/>
      <c r="D7991" t="s">
        <v>47880</v>
      </c>
    </row>
    <row r="7992" spans="1:4" x14ac:dyDescent="0.25">
      <c r="A7992" t="s">
        <v>24469</v>
      </c>
      <c r="B7992" t="s">
        <v>24470</v>
      </c>
      <c r="C7992" t="s">
        <v>56475</v>
      </c>
      <c r="D7992" t="s">
        <v>47873</v>
      </c>
    </row>
    <row r="7993" spans="1:4" x14ac:dyDescent="0.25">
      <c r="A7993" t="s">
        <v>30165</v>
      </c>
      <c r="B7993" t="s">
        <v>30166</v>
      </c>
      <c r="C7993"/>
      <c r="D7993" t="s">
        <v>47880</v>
      </c>
    </row>
    <row r="7994" spans="1:4" x14ac:dyDescent="0.25">
      <c r="A7994" t="s">
        <v>32335</v>
      </c>
      <c r="B7994" t="s">
        <v>32336</v>
      </c>
      <c r="C7994" t="s">
        <v>59315</v>
      </c>
      <c r="D7994" t="s">
        <v>47873</v>
      </c>
    </row>
    <row r="7995" spans="1:4" x14ac:dyDescent="0.25">
      <c r="A7995" t="s">
        <v>1893</v>
      </c>
      <c r="B7995" t="s">
        <v>1894</v>
      </c>
      <c r="C7995" t="s">
        <v>48264</v>
      </c>
      <c r="D7995" t="s">
        <v>47873</v>
      </c>
    </row>
    <row r="7996" spans="1:4" x14ac:dyDescent="0.25">
      <c r="A7996" t="s">
        <v>15228</v>
      </c>
      <c r="B7996" t="s">
        <v>15229</v>
      </c>
      <c r="C7996" t="s">
        <v>53134</v>
      </c>
      <c r="D7996" t="s">
        <v>47873</v>
      </c>
    </row>
    <row r="7997" spans="1:4" x14ac:dyDescent="0.25">
      <c r="A7997" t="s">
        <v>21275</v>
      </c>
      <c r="B7997" t="s">
        <v>21276</v>
      </c>
      <c r="C7997" t="s">
        <v>55301</v>
      </c>
      <c r="D7997" t="s">
        <v>47873</v>
      </c>
    </row>
    <row r="7998" spans="1:4" x14ac:dyDescent="0.25">
      <c r="A7998" t="s">
        <v>19557</v>
      </c>
      <c r="B7998" t="s">
        <v>19558</v>
      </c>
      <c r="C7998" t="s">
        <v>54699</v>
      </c>
      <c r="D7998" t="s">
        <v>47873</v>
      </c>
    </row>
    <row r="7999" spans="1:4" x14ac:dyDescent="0.25">
      <c r="A7999" t="s">
        <v>4914</v>
      </c>
      <c r="B7999" t="s">
        <v>4915</v>
      </c>
      <c r="C7999" t="s">
        <v>49366</v>
      </c>
      <c r="D7999" t="s">
        <v>47873</v>
      </c>
    </row>
    <row r="8000" spans="1:4" x14ac:dyDescent="0.25">
      <c r="A8000" t="s">
        <v>40969</v>
      </c>
      <c r="B8000" t="s">
        <v>40970</v>
      </c>
      <c r="C8000" t="s">
        <v>62841</v>
      </c>
      <c r="D8000" t="s">
        <v>47873</v>
      </c>
    </row>
    <row r="8001" spans="1:4" x14ac:dyDescent="0.25">
      <c r="A8001" t="s">
        <v>24975</v>
      </c>
      <c r="B8001" t="s">
        <v>24976</v>
      </c>
      <c r="C8001" t="s">
        <v>56661</v>
      </c>
      <c r="D8001" t="s">
        <v>47873</v>
      </c>
    </row>
    <row r="8002" spans="1:4" x14ac:dyDescent="0.25">
      <c r="A8002" t="s">
        <v>42698</v>
      </c>
      <c r="B8002" t="s">
        <v>42699</v>
      </c>
      <c r="C8002" t="s">
        <v>63551</v>
      </c>
      <c r="D8002" t="s">
        <v>47873</v>
      </c>
    </row>
    <row r="8003" spans="1:4" x14ac:dyDescent="0.25">
      <c r="A8003" t="s">
        <v>40729</v>
      </c>
      <c r="B8003" t="s">
        <v>40730</v>
      </c>
      <c r="C8003"/>
      <c r="D8003" t="s">
        <v>47880</v>
      </c>
    </row>
    <row r="8004" spans="1:4" x14ac:dyDescent="0.25">
      <c r="A8004" t="s">
        <v>16469</v>
      </c>
      <c r="B8004" t="s">
        <v>16470</v>
      </c>
      <c r="C8004" t="s">
        <v>53588</v>
      </c>
      <c r="D8004" t="s">
        <v>47873</v>
      </c>
    </row>
    <row r="8005" spans="1:4" x14ac:dyDescent="0.25">
      <c r="A8005" t="s">
        <v>23798</v>
      </c>
      <c r="B8005" t="s">
        <v>23799</v>
      </c>
      <c r="C8005" t="s">
        <v>56232</v>
      </c>
      <c r="D8005" t="s">
        <v>47873</v>
      </c>
    </row>
    <row r="8006" spans="1:4" x14ac:dyDescent="0.25">
      <c r="A8006" t="s">
        <v>14898</v>
      </c>
      <c r="B8006" t="s">
        <v>14899</v>
      </c>
      <c r="C8006" t="s">
        <v>53007</v>
      </c>
      <c r="D8006" t="s">
        <v>47873</v>
      </c>
    </row>
    <row r="8007" spans="1:4" x14ac:dyDescent="0.25">
      <c r="A8007" t="s">
        <v>43491</v>
      </c>
      <c r="B8007" t="s">
        <v>43492</v>
      </c>
      <c r="C8007" t="s">
        <v>63830</v>
      </c>
      <c r="D8007" t="s">
        <v>47873</v>
      </c>
    </row>
    <row r="8008" spans="1:4" x14ac:dyDescent="0.25">
      <c r="A8008" t="s">
        <v>47217</v>
      </c>
      <c r="B8008" t="s">
        <v>47218</v>
      </c>
      <c r="C8008"/>
      <c r="D8008" t="s">
        <v>47880</v>
      </c>
    </row>
    <row r="8009" spans="1:4" x14ac:dyDescent="0.25">
      <c r="A8009" t="s">
        <v>2118</v>
      </c>
      <c r="B8009" t="s">
        <v>2119</v>
      </c>
      <c r="C8009" t="s">
        <v>48340</v>
      </c>
      <c r="D8009" t="s">
        <v>47880</v>
      </c>
    </row>
    <row r="8010" spans="1:4" x14ac:dyDescent="0.25">
      <c r="A8010" t="s">
        <v>32789</v>
      </c>
      <c r="B8010" t="s">
        <v>32790</v>
      </c>
      <c r="C8010"/>
      <c r="D8010" t="s">
        <v>47880</v>
      </c>
    </row>
    <row r="8011" spans="1:4" x14ac:dyDescent="0.25">
      <c r="A8011" t="s">
        <v>1919</v>
      </c>
      <c r="B8011" t="s">
        <v>1920</v>
      </c>
      <c r="C8011"/>
      <c r="D8011" t="s">
        <v>47880</v>
      </c>
    </row>
    <row r="8012" spans="1:4" x14ac:dyDescent="0.25">
      <c r="A8012" t="s">
        <v>36616</v>
      </c>
      <c r="B8012" t="s">
        <v>36617</v>
      </c>
      <c r="C8012"/>
      <c r="D8012" t="s">
        <v>47880</v>
      </c>
    </row>
    <row r="8013" spans="1:4" x14ac:dyDescent="0.25">
      <c r="A8013" t="s">
        <v>14635</v>
      </c>
      <c r="B8013" t="s">
        <v>14636</v>
      </c>
      <c r="C8013"/>
      <c r="D8013" t="s">
        <v>47880</v>
      </c>
    </row>
    <row r="8014" spans="1:4" x14ac:dyDescent="0.25">
      <c r="A8014" t="s">
        <v>44132</v>
      </c>
      <c r="B8014" t="s">
        <v>44133</v>
      </c>
      <c r="C8014"/>
      <c r="D8014" t="s">
        <v>47880</v>
      </c>
    </row>
    <row r="8015" spans="1:4" x14ac:dyDescent="0.25">
      <c r="A8015" t="s">
        <v>1733</v>
      </c>
      <c r="B8015" t="s">
        <v>1734</v>
      </c>
      <c r="C8015" t="s">
        <v>48208</v>
      </c>
      <c r="D8015" t="s">
        <v>47873</v>
      </c>
    </row>
    <row r="8016" spans="1:4" x14ac:dyDescent="0.25">
      <c r="A8016" t="s">
        <v>20176</v>
      </c>
      <c r="B8016" t="s">
        <v>20177</v>
      </c>
      <c r="C8016"/>
      <c r="D8016" t="s">
        <v>47880</v>
      </c>
    </row>
    <row r="8017" spans="1:4" x14ac:dyDescent="0.25">
      <c r="A8017" t="s">
        <v>45670</v>
      </c>
      <c r="B8017" t="s">
        <v>45671</v>
      </c>
      <c r="C8017" t="s">
        <v>64589</v>
      </c>
      <c r="D8017" t="s">
        <v>47873</v>
      </c>
    </row>
    <row r="8018" spans="1:4" x14ac:dyDescent="0.25">
      <c r="A8018" t="s">
        <v>1000</v>
      </c>
      <c r="B8018" t="s">
        <v>1001</v>
      </c>
      <c r="C8018" t="s">
        <v>47953</v>
      </c>
      <c r="D8018" t="s">
        <v>47873</v>
      </c>
    </row>
    <row r="8019" spans="1:4" x14ac:dyDescent="0.25">
      <c r="A8019" t="s">
        <v>23891</v>
      </c>
      <c r="B8019" t="s">
        <v>23892</v>
      </c>
      <c r="C8019"/>
      <c r="D8019" t="s">
        <v>47880</v>
      </c>
    </row>
    <row r="8020" spans="1:4" x14ac:dyDescent="0.25">
      <c r="A8020" t="s">
        <v>23092</v>
      </c>
      <c r="B8020" t="s">
        <v>23093</v>
      </c>
      <c r="C8020" t="s">
        <v>55966</v>
      </c>
      <c r="D8020" t="s">
        <v>47873</v>
      </c>
    </row>
    <row r="8021" spans="1:4" x14ac:dyDescent="0.25">
      <c r="A8021" t="s">
        <v>8475</v>
      </c>
      <c r="B8021" t="s">
        <v>8476</v>
      </c>
      <c r="C8021" t="s">
        <v>50644</v>
      </c>
      <c r="D8021" t="s">
        <v>47873</v>
      </c>
    </row>
    <row r="8022" spans="1:4" x14ac:dyDescent="0.25">
      <c r="A8022" t="s">
        <v>3619</v>
      </c>
      <c r="B8022" t="s">
        <v>3620</v>
      </c>
      <c r="C8022" t="s">
        <v>48874</v>
      </c>
      <c r="D8022" t="s">
        <v>47873</v>
      </c>
    </row>
    <row r="8023" spans="1:4" x14ac:dyDescent="0.25">
      <c r="A8023" t="s">
        <v>3661</v>
      </c>
      <c r="B8023" t="s">
        <v>3662</v>
      </c>
      <c r="C8023"/>
      <c r="D8023" t="s">
        <v>47880</v>
      </c>
    </row>
    <row r="8024" spans="1:4" x14ac:dyDescent="0.25">
      <c r="A8024" t="s">
        <v>46758</v>
      </c>
      <c r="B8024" t="s">
        <v>3662</v>
      </c>
      <c r="C8024" t="s">
        <v>64969</v>
      </c>
      <c r="D8024" t="s">
        <v>47880</v>
      </c>
    </row>
    <row r="8025" spans="1:4" x14ac:dyDescent="0.25">
      <c r="A8025" t="s">
        <v>46414</v>
      </c>
      <c r="B8025" t="s">
        <v>46415</v>
      </c>
      <c r="C8025"/>
      <c r="D8025" t="s">
        <v>47880</v>
      </c>
    </row>
    <row r="8026" spans="1:4" x14ac:dyDescent="0.25">
      <c r="A8026" t="s">
        <v>47364</v>
      </c>
      <c r="B8026" t="s">
        <v>47365</v>
      </c>
      <c r="C8026" t="s">
        <v>65185</v>
      </c>
      <c r="D8026" t="s">
        <v>47873</v>
      </c>
    </row>
    <row r="8027" spans="1:4" x14ac:dyDescent="0.25">
      <c r="A8027" t="s">
        <v>28192</v>
      </c>
      <c r="B8027" t="s">
        <v>28193</v>
      </c>
      <c r="C8027"/>
      <c r="D8027" t="s">
        <v>47880</v>
      </c>
    </row>
    <row r="8028" spans="1:4" x14ac:dyDescent="0.25">
      <c r="A8028" t="s">
        <v>25049</v>
      </c>
      <c r="B8028" t="s">
        <v>25050</v>
      </c>
      <c r="C8028"/>
      <c r="D8028" t="s">
        <v>47880</v>
      </c>
    </row>
    <row r="8029" spans="1:4" x14ac:dyDescent="0.25">
      <c r="A8029" t="s">
        <v>11442</v>
      </c>
      <c r="B8029" t="s">
        <v>11443</v>
      </c>
      <c r="C8029" t="s">
        <v>51687</v>
      </c>
      <c r="D8029" t="s">
        <v>47873</v>
      </c>
    </row>
    <row r="8030" spans="1:4" x14ac:dyDescent="0.25">
      <c r="A8030" t="s">
        <v>10788</v>
      </c>
      <c r="B8030" t="s">
        <v>10789</v>
      </c>
      <c r="C8030"/>
      <c r="D8030" t="s">
        <v>47880</v>
      </c>
    </row>
    <row r="8031" spans="1:4" x14ac:dyDescent="0.25">
      <c r="A8031" t="s">
        <v>22093</v>
      </c>
      <c r="B8031" t="s">
        <v>22094</v>
      </c>
      <c r="C8031" t="s">
        <v>55592</v>
      </c>
      <c r="D8031" t="s">
        <v>47873</v>
      </c>
    </row>
    <row r="8032" spans="1:4" x14ac:dyDescent="0.25">
      <c r="A8032" t="s">
        <v>29010</v>
      </c>
      <c r="B8032" t="s">
        <v>29011</v>
      </c>
      <c r="C8032" t="s">
        <v>58111</v>
      </c>
      <c r="D8032" t="s">
        <v>47873</v>
      </c>
    </row>
    <row r="8033" spans="1:4" x14ac:dyDescent="0.25">
      <c r="A8033" t="s">
        <v>32451</v>
      </c>
      <c r="B8033" t="s">
        <v>32452</v>
      </c>
      <c r="C8033" t="s">
        <v>59355</v>
      </c>
      <c r="D8033" t="s">
        <v>47873</v>
      </c>
    </row>
    <row r="8034" spans="1:4" x14ac:dyDescent="0.25">
      <c r="A8034" t="s">
        <v>11526</v>
      </c>
      <c r="B8034" t="s">
        <v>11527</v>
      </c>
      <c r="C8034" t="s">
        <v>51719</v>
      </c>
      <c r="D8034" t="s">
        <v>47873</v>
      </c>
    </row>
    <row r="8035" spans="1:4" x14ac:dyDescent="0.25">
      <c r="A8035" t="s">
        <v>26088</v>
      </c>
      <c r="B8035" t="s">
        <v>26089</v>
      </c>
      <c r="C8035"/>
      <c r="D8035" t="s">
        <v>47880</v>
      </c>
    </row>
    <row r="8036" spans="1:4" x14ac:dyDescent="0.25">
      <c r="A8036" t="s">
        <v>25894</v>
      </c>
      <c r="B8036" t="s">
        <v>25895</v>
      </c>
      <c r="C8036"/>
      <c r="D8036" t="s">
        <v>47880</v>
      </c>
    </row>
    <row r="8037" spans="1:4" x14ac:dyDescent="0.25">
      <c r="A8037" t="s">
        <v>7312</v>
      </c>
      <c r="B8037" t="s">
        <v>7313</v>
      </c>
      <c r="C8037" t="s">
        <v>50217</v>
      </c>
      <c r="D8037" t="s">
        <v>47873</v>
      </c>
    </row>
    <row r="8038" spans="1:4" x14ac:dyDescent="0.25">
      <c r="A8038" t="s">
        <v>1123</v>
      </c>
      <c r="B8038" t="s">
        <v>1124</v>
      </c>
      <c r="C8038"/>
      <c r="D8038" t="s">
        <v>47880</v>
      </c>
    </row>
    <row r="8039" spans="1:4" x14ac:dyDescent="0.25">
      <c r="A8039" t="s">
        <v>29081</v>
      </c>
      <c r="B8039" t="s">
        <v>29082</v>
      </c>
      <c r="C8039" t="s">
        <v>58135</v>
      </c>
      <c r="D8039" t="s">
        <v>47873</v>
      </c>
    </row>
    <row r="8040" spans="1:4" x14ac:dyDescent="0.25">
      <c r="A8040" t="s">
        <v>14666</v>
      </c>
      <c r="B8040" t="s">
        <v>14667</v>
      </c>
      <c r="C8040"/>
      <c r="D8040" t="s">
        <v>47880</v>
      </c>
    </row>
    <row r="8041" spans="1:4" x14ac:dyDescent="0.25">
      <c r="A8041" t="s">
        <v>27981</v>
      </c>
      <c r="B8041" t="s">
        <v>27982</v>
      </c>
      <c r="C8041" t="s">
        <v>57744</v>
      </c>
      <c r="D8041" t="s">
        <v>47873</v>
      </c>
    </row>
    <row r="8042" spans="1:4" x14ac:dyDescent="0.25">
      <c r="A8042" t="s">
        <v>20134</v>
      </c>
      <c r="B8042" t="s">
        <v>20135</v>
      </c>
      <c r="C8042"/>
      <c r="D8042" t="s">
        <v>47880</v>
      </c>
    </row>
    <row r="8043" spans="1:4" x14ac:dyDescent="0.25">
      <c r="A8043" t="s">
        <v>40924</v>
      </c>
      <c r="B8043" t="s">
        <v>20135</v>
      </c>
      <c r="C8043"/>
      <c r="D8043" t="s">
        <v>47880</v>
      </c>
    </row>
    <row r="8044" spans="1:4" x14ac:dyDescent="0.25">
      <c r="A8044" t="s">
        <v>31597</v>
      </c>
      <c r="B8044" t="s">
        <v>31598</v>
      </c>
      <c r="C8044"/>
      <c r="D8044" t="s">
        <v>47880</v>
      </c>
    </row>
    <row r="8045" spans="1:4" x14ac:dyDescent="0.25">
      <c r="A8045" t="s">
        <v>7198</v>
      </c>
      <c r="B8045" t="s">
        <v>7199</v>
      </c>
      <c r="C8045" t="s">
        <v>50175</v>
      </c>
      <c r="D8045" t="s">
        <v>47873</v>
      </c>
    </row>
    <row r="8046" spans="1:4" x14ac:dyDescent="0.25">
      <c r="A8046" t="s">
        <v>45442</v>
      </c>
      <c r="B8046" t="s">
        <v>45443</v>
      </c>
      <c r="C8046" t="s">
        <v>64509</v>
      </c>
      <c r="D8046" t="s">
        <v>47873</v>
      </c>
    </row>
    <row r="8047" spans="1:4" x14ac:dyDescent="0.25">
      <c r="A8047" t="s">
        <v>22234</v>
      </c>
      <c r="B8047" t="s">
        <v>22235</v>
      </c>
      <c r="C8047"/>
      <c r="D8047" t="s">
        <v>47880</v>
      </c>
    </row>
    <row r="8048" spans="1:4" x14ac:dyDescent="0.25">
      <c r="A8048" t="s">
        <v>30892</v>
      </c>
      <c r="B8048" t="s">
        <v>30893</v>
      </c>
      <c r="C8048" t="s">
        <v>58779</v>
      </c>
      <c r="D8048" t="s">
        <v>47873</v>
      </c>
    </row>
    <row r="8049" spans="1:4" x14ac:dyDescent="0.25">
      <c r="A8049" t="s">
        <v>22494</v>
      </c>
      <c r="B8049" t="s">
        <v>22495</v>
      </c>
      <c r="C8049" t="s">
        <v>55741</v>
      </c>
      <c r="D8049" t="s">
        <v>47873</v>
      </c>
    </row>
    <row r="8050" spans="1:4" x14ac:dyDescent="0.25">
      <c r="A8050" t="s">
        <v>26245</v>
      </c>
      <c r="B8050" t="s">
        <v>26246</v>
      </c>
      <c r="C8050" t="s">
        <v>57122</v>
      </c>
      <c r="D8050" t="s">
        <v>47873</v>
      </c>
    </row>
    <row r="8051" spans="1:4" x14ac:dyDescent="0.25">
      <c r="A8051" t="s">
        <v>44417</v>
      </c>
      <c r="B8051" t="s">
        <v>44418</v>
      </c>
      <c r="C8051" t="s">
        <v>64142</v>
      </c>
      <c r="D8051" t="s">
        <v>47873</v>
      </c>
    </row>
    <row r="8052" spans="1:4" x14ac:dyDescent="0.25">
      <c r="A8052" t="s">
        <v>13613</v>
      </c>
      <c r="B8052" t="s">
        <v>13614</v>
      </c>
      <c r="C8052"/>
      <c r="D8052" t="s">
        <v>47880</v>
      </c>
    </row>
    <row r="8053" spans="1:4" x14ac:dyDescent="0.25">
      <c r="A8053" t="s">
        <v>4770</v>
      </c>
      <c r="B8053" t="s">
        <v>4771</v>
      </c>
      <c r="C8053"/>
      <c r="D8053" t="s">
        <v>47880</v>
      </c>
    </row>
    <row r="8054" spans="1:4" x14ac:dyDescent="0.25">
      <c r="A8054" t="s">
        <v>25313</v>
      </c>
      <c r="B8054" t="s">
        <v>25314</v>
      </c>
      <c r="C8054"/>
      <c r="D8054" t="s">
        <v>47880</v>
      </c>
    </row>
    <row r="8055" spans="1:4" x14ac:dyDescent="0.25">
      <c r="A8055" t="s">
        <v>5644</v>
      </c>
      <c r="B8055" t="s">
        <v>5645</v>
      </c>
      <c r="C8055" t="s">
        <v>49620</v>
      </c>
      <c r="D8055" t="s">
        <v>47873</v>
      </c>
    </row>
    <row r="8056" spans="1:4" x14ac:dyDescent="0.25">
      <c r="A8056" t="s">
        <v>36864</v>
      </c>
      <c r="B8056" t="s">
        <v>36865</v>
      </c>
      <c r="C8056" t="s">
        <v>61066</v>
      </c>
      <c r="D8056" t="s">
        <v>47873</v>
      </c>
    </row>
    <row r="8057" spans="1:4" x14ac:dyDescent="0.25">
      <c r="A8057" t="s">
        <v>10059</v>
      </c>
      <c r="B8057" t="s">
        <v>10060</v>
      </c>
      <c r="C8057" t="s">
        <v>51194</v>
      </c>
      <c r="D8057" t="s">
        <v>47873</v>
      </c>
    </row>
    <row r="8058" spans="1:4" x14ac:dyDescent="0.25">
      <c r="A8058" t="s">
        <v>2911</v>
      </c>
      <c r="B8058" t="s">
        <v>2912</v>
      </c>
      <c r="C8058" t="s">
        <v>48616</v>
      </c>
      <c r="D8058" t="s">
        <v>47873</v>
      </c>
    </row>
    <row r="8059" spans="1:4" x14ac:dyDescent="0.25">
      <c r="A8059" t="s">
        <v>5608</v>
      </c>
      <c r="B8059" t="s">
        <v>5609</v>
      </c>
      <c r="C8059" t="s">
        <v>49609</v>
      </c>
      <c r="D8059" t="s">
        <v>47873</v>
      </c>
    </row>
    <row r="8060" spans="1:4" x14ac:dyDescent="0.25">
      <c r="A8060" t="s">
        <v>37040</v>
      </c>
      <c r="B8060" t="s">
        <v>37041</v>
      </c>
      <c r="C8060" t="s">
        <v>61138</v>
      </c>
      <c r="D8060" t="s">
        <v>47873</v>
      </c>
    </row>
    <row r="8061" spans="1:4" x14ac:dyDescent="0.25">
      <c r="A8061" t="s">
        <v>34039</v>
      </c>
      <c r="B8061" t="s">
        <v>34040</v>
      </c>
      <c r="C8061" t="s">
        <v>59972</v>
      </c>
      <c r="D8061" t="s">
        <v>47873</v>
      </c>
    </row>
    <row r="8062" spans="1:4" x14ac:dyDescent="0.25">
      <c r="A8062" t="s">
        <v>46627</v>
      </c>
      <c r="B8062" t="s">
        <v>46628</v>
      </c>
      <c r="C8062" t="s">
        <v>64928</v>
      </c>
      <c r="D8062" t="s">
        <v>47873</v>
      </c>
    </row>
    <row r="8063" spans="1:4" x14ac:dyDescent="0.25">
      <c r="A8063" t="s">
        <v>33995</v>
      </c>
      <c r="B8063" t="s">
        <v>33996</v>
      </c>
      <c r="C8063" t="s">
        <v>59954</v>
      </c>
      <c r="D8063" t="s">
        <v>47873</v>
      </c>
    </row>
    <row r="8064" spans="1:4" x14ac:dyDescent="0.25">
      <c r="A8064" t="s">
        <v>6667</v>
      </c>
      <c r="B8064" t="s">
        <v>6668</v>
      </c>
      <c r="C8064" t="s">
        <v>49990</v>
      </c>
      <c r="D8064" t="s">
        <v>47873</v>
      </c>
    </row>
    <row r="8065" spans="1:4" x14ac:dyDescent="0.25">
      <c r="A8065" t="s">
        <v>936</v>
      </c>
      <c r="B8065" t="s">
        <v>937</v>
      </c>
      <c r="C8065" t="s">
        <v>47932</v>
      </c>
      <c r="D8065" t="s">
        <v>47873</v>
      </c>
    </row>
    <row r="8066" spans="1:4" x14ac:dyDescent="0.25">
      <c r="A8066" t="s">
        <v>806</v>
      </c>
      <c r="B8066" t="s">
        <v>807</v>
      </c>
      <c r="C8066"/>
      <c r="D8066" t="s">
        <v>47880</v>
      </c>
    </row>
    <row r="8067" spans="1:4" x14ac:dyDescent="0.25">
      <c r="A8067" t="s">
        <v>26823</v>
      </c>
      <c r="B8067" t="s">
        <v>26824</v>
      </c>
      <c r="C8067"/>
      <c r="D8067" t="s">
        <v>47880</v>
      </c>
    </row>
    <row r="8068" spans="1:4" x14ac:dyDescent="0.25">
      <c r="A8068" t="s">
        <v>26827</v>
      </c>
      <c r="B8068" t="s">
        <v>26824</v>
      </c>
      <c r="C8068"/>
      <c r="D8068" t="s">
        <v>47880</v>
      </c>
    </row>
    <row r="8069" spans="1:4" x14ac:dyDescent="0.25">
      <c r="A8069" t="s">
        <v>11514</v>
      </c>
      <c r="B8069" t="s">
        <v>11515</v>
      </c>
      <c r="C8069" t="s">
        <v>51713</v>
      </c>
      <c r="D8069" t="s">
        <v>47873</v>
      </c>
    </row>
    <row r="8070" spans="1:4" x14ac:dyDescent="0.25">
      <c r="A8070" t="s">
        <v>42096</v>
      </c>
      <c r="B8070" t="s">
        <v>42097</v>
      </c>
      <c r="C8070" t="s">
        <v>63343</v>
      </c>
      <c r="D8070" t="s">
        <v>47873</v>
      </c>
    </row>
    <row r="8071" spans="1:4" x14ac:dyDescent="0.25">
      <c r="A8071" t="s">
        <v>40408</v>
      </c>
      <c r="B8071" t="s">
        <v>40409</v>
      </c>
      <c r="C8071" t="s">
        <v>62595</v>
      </c>
      <c r="D8071" t="s">
        <v>47873</v>
      </c>
    </row>
    <row r="8072" spans="1:4" x14ac:dyDescent="0.25">
      <c r="A8072" t="s">
        <v>28272</v>
      </c>
      <c r="B8072" t="s">
        <v>28273</v>
      </c>
      <c r="C8072" t="s">
        <v>57850</v>
      </c>
      <c r="D8072" t="s">
        <v>47873</v>
      </c>
    </row>
    <row r="8073" spans="1:4" x14ac:dyDescent="0.25">
      <c r="A8073" t="s">
        <v>43745</v>
      </c>
      <c r="B8073" t="s">
        <v>43746</v>
      </c>
      <c r="C8073" t="s">
        <v>63920</v>
      </c>
      <c r="D8073" t="s">
        <v>47873</v>
      </c>
    </row>
    <row r="8074" spans="1:4" x14ac:dyDescent="0.25">
      <c r="A8074" t="s">
        <v>10487</v>
      </c>
      <c r="B8074" t="s">
        <v>10488</v>
      </c>
      <c r="C8074" t="s">
        <v>51346</v>
      </c>
      <c r="D8074" t="s">
        <v>47873</v>
      </c>
    </row>
    <row r="8075" spans="1:4" x14ac:dyDescent="0.25">
      <c r="A8075" t="s">
        <v>45473</v>
      </c>
      <c r="B8075" t="s">
        <v>45474</v>
      </c>
      <c r="C8075" t="s">
        <v>64521</v>
      </c>
      <c r="D8075" t="s">
        <v>47873</v>
      </c>
    </row>
    <row r="8076" spans="1:4" x14ac:dyDescent="0.25">
      <c r="A8076" t="s">
        <v>31727</v>
      </c>
      <c r="B8076" t="s">
        <v>31728</v>
      </c>
      <c r="C8076"/>
      <c r="D8076" t="s">
        <v>47880</v>
      </c>
    </row>
    <row r="8077" spans="1:4" x14ac:dyDescent="0.25">
      <c r="A8077" t="s">
        <v>26197</v>
      </c>
      <c r="B8077" t="s">
        <v>26198</v>
      </c>
      <c r="C8077"/>
      <c r="D8077" t="s">
        <v>47880</v>
      </c>
    </row>
    <row r="8078" spans="1:4" x14ac:dyDescent="0.25">
      <c r="A8078" t="s">
        <v>29978</v>
      </c>
      <c r="B8078" t="s">
        <v>29979</v>
      </c>
      <c r="C8078" t="s">
        <v>58450</v>
      </c>
      <c r="D8078" t="s">
        <v>47873</v>
      </c>
    </row>
    <row r="8079" spans="1:4" x14ac:dyDescent="0.25">
      <c r="A8079" t="s">
        <v>45927</v>
      </c>
      <c r="B8079" t="s">
        <v>45928</v>
      </c>
      <c r="C8079" t="s">
        <v>64678</v>
      </c>
      <c r="D8079" t="s">
        <v>47873</v>
      </c>
    </row>
    <row r="8080" spans="1:4" x14ac:dyDescent="0.25">
      <c r="A8080" t="s">
        <v>10911</v>
      </c>
      <c r="B8080" t="s">
        <v>10912</v>
      </c>
      <c r="C8080" t="s">
        <v>51502</v>
      </c>
      <c r="D8080" t="s">
        <v>47873</v>
      </c>
    </row>
    <row r="8081" spans="1:4" x14ac:dyDescent="0.25">
      <c r="A8081" t="s">
        <v>36504</v>
      </c>
      <c r="B8081" t="s">
        <v>36505</v>
      </c>
      <c r="C8081" t="s">
        <v>60927</v>
      </c>
      <c r="D8081" t="s">
        <v>47873</v>
      </c>
    </row>
    <row r="8082" spans="1:4" x14ac:dyDescent="0.25">
      <c r="A8082" t="s">
        <v>23806</v>
      </c>
      <c r="B8082" t="s">
        <v>23807</v>
      </c>
      <c r="C8082" t="s">
        <v>56235</v>
      </c>
      <c r="D8082" t="s">
        <v>47873</v>
      </c>
    </row>
    <row r="8083" spans="1:4" x14ac:dyDescent="0.25">
      <c r="A8083" t="s">
        <v>44128</v>
      </c>
      <c r="B8083" t="s">
        <v>44129</v>
      </c>
      <c r="C8083" t="s">
        <v>64044</v>
      </c>
      <c r="D8083" t="s">
        <v>47873</v>
      </c>
    </row>
    <row r="8084" spans="1:4" x14ac:dyDescent="0.25">
      <c r="A8084" t="s">
        <v>21061</v>
      </c>
      <c r="B8084" t="s">
        <v>21062</v>
      </c>
      <c r="C8084" t="s">
        <v>55223</v>
      </c>
      <c r="D8084" t="s">
        <v>47873</v>
      </c>
    </row>
    <row r="8085" spans="1:4" x14ac:dyDescent="0.25">
      <c r="A8085" t="s">
        <v>26050</v>
      </c>
      <c r="B8085" t="s">
        <v>26051</v>
      </c>
      <c r="C8085" t="s">
        <v>57060</v>
      </c>
      <c r="D8085" t="s">
        <v>47873</v>
      </c>
    </row>
    <row r="8086" spans="1:4" x14ac:dyDescent="0.25">
      <c r="A8086" t="s">
        <v>11859</v>
      </c>
      <c r="B8086" t="s">
        <v>11860</v>
      </c>
      <c r="C8086" t="s">
        <v>51850</v>
      </c>
      <c r="D8086" t="s">
        <v>47873</v>
      </c>
    </row>
    <row r="8087" spans="1:4" x14ac:dyDescent="0.25">
      <c r="A8087" t="s">
        <v>32823</v>
      </c>
      <c r="B8087" t="s">
        <v>32824</v>
      </c>
      <c r="C8087" t="s">
        <v>59509</v>
      </c>
      <c r="D8087" t="s">
        <v>47873</v>
      </c>
    </row>
    <row r="8088" spans="1:4" x14ac:dyDescent="0.25">
      <c r="A8088" t="s">
        <v>5037</v>
      </c>
      <c r="B8088" t="s">
        <v>5038</v>
      </c>
      <c r="C8088" t="s">
        <v>49407</v>
      </c>
      <c r="D8088" t="s">
        <v>47873</v>
      </c>
    </row>
    <row r="8089" spans="1:4" x14ac:dyDescent="0.25">
      <c r="A8089" t="s">
        <v>13685</v>
      </c>
      <c r="B8089" t="s">
        <v>13686</v>
      </c>
      <c r="C8089" t="s">
        <v>52555</v>
      </c>
      <c r="D8089" t="s">
        <v>47873</v>
      </c>
    </row>
    <row r="8090" spans="1:4" x14ac:dyDescent="0.25">
      <c r="A8090" t="s">
        <v>1641</v>
      </c>
      <c r="B8090" t="s">
        <v>1642</v>
      </c>
      <c r="C8090" t="s">
        <v>48176</v>
      </c>
      <c r="D8090" t="s">
        <v>47873</v>
      </c>
    </row>
    <row r="8091" spans="1:4" x14ac:dyDescent="0.25">
      <c r="A8091" t="s">
        <v>46530</v>
      </c>
      <c r="B8091" t="s">
        <v>46531</v>
      </c>
      <c r="C8091" t="s">
        <v>64892</v>
      </c>
      <c r="D8091" t="s">
        <v>47873</v>
      </c>
    </row>
    <row r="8092" spans="1:4" x14ac:dyDescent="0.25">
      <c r="A8092" t="s">
        <v>17306</v>
      </c>
      <c r="B8092" t="s">
        <v>17307</v>
      </c>
      <c r="C8092" t="s">
        <v>53893</v>
      </c>
      <c r="D8092" t="s">
        <v>47873</v>
      </c>
    </row>
    <row r="8093" spans="1:4" x14ac:dyDescent="0.25">
      <c r="A8093" t="s">
        <v>44435</v>
      </c>
      <c r="B8093" t="s">
        <v>44436</v>
      </c>
      <c r="C8093" t="s">
        <v>64150</v>
      </c>
      <c r="D8093" t="s">
        <v>47873</v>
      </c>
    </row>
    <row r="8094" spans="1:4" x14ac:dyDescent="0.25">
      <c r="A8094" t="s">
        <v>40801</v>
      </c>
      <c r="B8094" t="s">
        <v>40802</v>
      </c>
      <c r="C8094" t="s">
        <v>62763</v>
      </c>
      <c r="D8094" t="s">
        <v>47873</v>
      </c>
    </row>
    <row r="8095" spans="1:4" x14ac:dyDescent="0.25">
      <c r="A8095" t="s">
        <v>13046</v>
      </c>
      <c r="B8095" t="s">
        <v>13047</v>
      </c>
      <c r="C8095" t="s">
        <v>52308</v>
      </c>
      <c r="D8095" t="s">
        <v>47873</v>
      </c>
    </row>
    <row r="8096" spans="1:4" x14ac:dyDescent="0.25">
      <c r="A8096" t="s">
        <v>40971</v>
      </c>
      <c r="B8096" t="s">
        <v>40972</v>
      </c>
      <c r="C8096" t="s">
        <v>62842</v>
      </c>
      <c r="D8096" t="s">
        <v>47873</v>
      </c>
    </row>
    <row r="8097" spans="1:4" x14ac:dyDescent="0.25">
      <c r="A8097" t="s">
        <v>44300</v>
      </c>
      <c r="B8097" t="s">
        <v>44301</v>
      </c>
      <c r="C8097"/>
      <c r="D8097" t="s">
        <v>47880</v>
      </c>
    </row>
    <row r="8098" spans="1:4" x14ac:dyDescent="0.25">
      <c r="A8098" t="s">
        <v>44306</v>
      </c>
      <c r="B8098" t="s">
        <v>44301</v>
      </c>
      <c r="C8098"/>
      <c r="D8098" t="s">
        <v>47880</v>
      </c>
    </row>
    <row r="8099" spans="1:4" x14ac:dyDescent="0.25">
      <c r="A8099" t="s">
        <v>44307</v>
      </c>
      <c r="B8099" t="s">
        <v>44301</v>
      </c>
      <c r="C8099"/>
      <c r="D8099" t="s">
        <v>47880</v>
      </c>
    </row>
    <row r="8100" spans="1:4" x14ac:dyDescent="0.25">
      <c r="A8100" t="s">
        <v>11228</v>
      </c>
      <c r="B8100" t="s">
        <v>11229</v>
      </c>
      <c r="C8100"/>
      <c r="D8100" t="s">
        <v>47880</v>
      </c>
    </row>
    <row r="8101" spans="1:4" x14ac:dyDescent="0.25">
      <c r="A8101" t="s">
        <v>29035</v>
      </c>
      <c r="B8101" t="s">
        <v>11229</v>
      </c>
      <c r="C8101"/>
      <c r="D8101" t="s">
        <v>47880</v>
      </c>
    </row>
    <row r="8102" spans="1:4" x14ac:dyDescent="0.25">
      <c r="A8102" t="s">
        <v>24697</v>
      </c>
      <c r="B8102" t="s">
        <v>24698</v>
      </c>
      <c r="C8102"/>
      <c r="D8102" t="s">
        <v>47880</v>
      </c>
    </row>
    <row r="8103" spans="1:4" x14ac:dyDescent="0.25">
      <c r="A8103" t="s">
        <v>46528</v>
      </c>
      <c r="B8103" t="s">
        <v>46529</v>
      </c>
      <c r="C8103"/>
      <c r="D8103" t="s">
        <v>47880</v>
      </c>
    </row>
    <row r="8104" spans="1:4" x14ac:dyDescent="0.25">
      <c r="A8104" t="s">
        <v>47711</v>
      </c>
      <c r="B8104" t="s">
        <v>47712</v>
      </c>
      <c r="C8104"/>
      <c r="D8104" t="s">
        <v>47880</v>
      </c>
    </row>
    <row r="8105" spans="1:4" x14ac:dyDescent="0.25">
      <c r="A8105" t="s">
        <v>47727</v>
      </c>
      <c r="B8105" t="s">
        <v>47712</v>
      </c>
      <c r="C8105" t="s">
        <v>65300</v>
      </c>
      <c r="D8105" t="s">
        <v>47873</v>
      </c>
    </row>
    <row r="8106" spans="1:4" x14ac:dyDescent="0.25">
      <c r="A8106" t="s">
        <v>35273</v>
      </c>
      <c r="B8106" t="s">
        <v>35274</v>
      </c>
      <c r="C8106" t="s">
        <v>60438</v>
      </c>
      <c r="D8106" t="s">
        <v>47873</v>
      </c>
    </row>
    <row r="8107" spans="1:4" x14ac:dyDescent="0.25">
      <c r="A8107" t="s">
        <v>16490</v>
      </c>
      <c r="B8107" t="s">
        <v>16491</v>
      </c>
      <c r="C8107"/>
      <c r="D8107" t="s">
        <v>47880</v>
      </c>
    </row>
    <row r="8108" spans="1:4" x14ac:dyDescent="0.25">
      <c r="A8108" t="s">
        <v>20259</v>
      </c>
      <c r="B8108" t="s">
        <v>20260</v>
      </c>
      <c r="C8108" t="s">
        <v>54944</v>
      </c>
      <c r="D8108" t="s">
        <v>47873</v>
      </c>
    </row>
    <row r="8109" spans="1:4" x14ac:dyDescent="0.25">
      <c r="A8109" t="s">
        <v>34845</v>
      </c>
      <c r="B8109" t="s">
        <v>34846</v>
      </c>
      <c r="C8109"/>
      <c r="D8109" t="s">
        <v>47880</v>
      </c>
    </row>
    <row r="8110" spans="1:4" x14ac:dyDescent="0.25">
      <c r="A8110" t="s">
        <v>16938</v>
      </c>
      <c r="B8110" t="s">
        <v>16939</v>
      </c>
      <c r="C8110"/>
      <c r="D8110" t="s">
        <v>47880</v>
      </c>
    </row>
    <row r="8111" spans="1:4" x14ac:dyDescent="0.25">
      <c r="A8111" t="s">
        <v>22310</v>
      </c>
      <c r="B8111" t="s">
        <v>22311</v>
      </c>
      <c r="C8111" t="s">
        <v>55682</v>
      </c>
      <c r="D8111" t="s">
        <v>47873</v>
      </c>
    </row>
    <row r="8112" spans="1:4" x14ac:dyDescent="0.25">
      <c r="A8112" t="s">
        <v>10268</v>
      </c>
      <c r="B8112" t="s">
        <v>10269</v>
      </c>
      <c r="C8112"/>
      <c r="D8112" t="s">
        <v>47880</v>
      </c>
    </row>
    <row r="8113" spans="1:4" x14ac:dyDescent="0.25">
      <c r="A8113" t="s">
        <v>42316</v>
      </c>
      <c r="B8113" t="s">
        <v>10269</v>
      </c>
      <c r="C8113"/>
      <c r="D8113" t="s">
        <v>47880</v>
      </c>
    </row>
    <row r="8114" spans="1:4" x14ac:dyDescent="0.25">
      <c r="A8114" t="s">
        <v>10625</v>
      </c>
      <c r="B8114" t="s">
        <v>10626</v>
      </c>
      <c r="C8114"/>
      <c r="D8114" t="s">
        <v>47880</v>
      </c>
    </row>
    <row r="8115" spans="1:4" x14ac:dyDescent="0.25">
      <c r="A8115" t="s">
        <v>10392</v>
      </c>
      <c r="B8115" t="s">
        <v>10393</v>
      </c>
      <c r="C8115"/>
      <c r="D8115" t="s">
        <v>47880</v>
      </c>
    </row>
    <row r="8116" spans="1:4" x14ac:dyDescent="0.25">
      <c r="A8116" t="s">
        <v>8533</v>
      </c>
      <c r="B8116" t="s">
        <v>8534</v>
      </c>
      <c r="C8116"/>
      <c r="D8116" t="s">
        <v>47880</v>
      </c>
    </row>
    <row r="8117" spans="1:4" x14ac:dyDescent="0.25">
      <c r="A8117" t="s">
        <v>42621</v>
      </c>
      <c r="B8117" t="s">
        <v>42622</v>
      </c>
      <c r="C8117"/>
      <c r="D8117" t="s">
        <v>47880</v>
      </c>
    </row>
    <row r="8118" spans="1:4" x14ac:dyDescent="0.25">
      <c r="A8118" t="s">
        <v>21211</v>
      </c>
      <c r="B8118" t="s">
        <v>21212</v>
      </c>
      <c r="C8118" t="s">
        <v>55275</v>
      </c>
      <c r="D8118" t="s">
        <v>47873</v>
      </c>
    </row>
    <row r="8119" spans="1:4" x14ac:dyDescent="0.25">
      <c r="A8119" t="s">
        <v>22077</v>
      </c>
      <c r="B8119" t="s">
        <v>22078</v>
      </c>
      <c r="C8119"/>
      <c r="D8119" t="s">
        <v>47880</v>
      </c>
    </row>
    <row r="8120" spans="1:4" x14ac:dyDescent="0.25">
      <c r="A8120" t="s">
        <v>1480</v>
      </c>
      <c r="B8120" t="s">
        <v>1481</v>
      </c>
      <c r="C8120"/>
      <c r="D8120" t="s">
        <v>47880</v>
      </c>
    </row>
    <row r="8121" spans="1:4" x14ac:dyDescent="0.25">
      <c r="A8121" t="s">
        <v>8645</v>
      </c>
      <c r="B8121" t="s">
        <v>8646</v>
      </c>
      <c r="C8121"/>
      <c r="D8121" t="s">
        <v>47880</v>
      </c>
    </row>
    <row r="8122" spans="1:4" x14ac:dyDescent="0.25">
      <c r="A8122" t="s">
        <v>43739</v>
      </c>
      <c r="B8122" t="s">
        <v>43740</v>
      </c>
      <c r="C8122"/>
      <c r="D8122" t="s">
        <v>47880</v>
      </c>
    </row>
    <row r="8123" spans="1:4" x14ac:dyDescent="0.25">
      <c r="A8123" t="s">
        <v>24729</v>
      </c>
      <c r="B8123" t="s">
        <v>24730</v>
      </c>
      <c r="C8123"/>
      <c r="D8123" t="s">
        <v>47880</v>
      </c>
    </row>
    <row r="8124" spans="1:4" x14ac:dyDescent="0.25">
      <c r="A8124" t="s">
        <v>47405</v>
      </c>
      <c r="B8124" t="s">
        <v>24730</v>
      </c>
      <c r="C8124"/>
      <c r="D8124" t="s">
        <v>47880</v>
      </c>
    </row>
    <row r="8125" spans="1:4" x14ac:dyDescent="0.25">
      <c r="A8125" t="s">
        <v>16670</v>
      </c>
      <c r="B8125" t="s">
        <v>16671</v>
      </c>
      <c r="C8125"/>
      <c r="D8125" t="s">
        <v>47880</v>
      </c>
    </row>
    <row r="8126" spans="1:4" x14ac:dyDescent="0.25">
      <c r="A8126" t="s">
        <v>12537</v>
      </c>
      <c r="B8126" t="s">
        <v>12538</v>
      </c>
      <c r="C8126"/>
      <c r="D8126" t="s">
        <v>47880</v>
      </c>
    </row>
    <row r="8127" spans="1:4" x14ac:dyDescent="0.25">
      <c r="A8127" t="s">
        <v>32528</v>
      </c>
      <c r="B8127" t="s">
        <v>12538</v>
      </c>
      <c r="C8127"/>
      <c r="D8127" t="s">
        <v>47880</v>
      </c>
    </row>
    <row r="8128" spans="1:4" x14ac:dyDescent="0.25">
      <c r="A8128" t="s">
        <v>32504</v>
      </c>
      <c r="B8128" t="s">
        <v>32505</v>
      </c>
      <c r="C8128" t="s">
        <v>59376</v>
      </c>
      <c r="D8128" t="s">
        <v>47873</v>
      </c>
    </row>
    <row r="8129" spans="1:4" x14ac:dyDescent="0.25">
      <c r="A8129" t="s">
        <v>23193</v>
      </c>
      <c r="B8129" t="s">
        <v>23194</v>
      </c>
      <c r="C8129" t="s">
        <v>55998</v>
      </c>
      <c r="D8129" t="s">
        <v>47873</v>
      </c>
    </row>
    <row r="8130" spans="1:4" x14ac:dyDescent="0.25">
      <c r="A8130" t="s">
        <v>11776</v>
      </c>
      <c r="B8130" t="s">
        <v>11777</v>
      </c>
      <c r="C8130"/>
      <c r="D8130" t="s">
        <v>47880</v>
      </c>
    </row>
    <row r="8131" spans="1:4" x14ac:dyDescent="0.25">
      <c r="A8131" t="s">
        <v>31605</v>
      </c>
      <c r="B8131" t="s">
        <v>31606</v>
      </c>
      <c r="C8131"/>
      <c r="D8131" t="s">
        <v>47880</v>
      </c>
    </row>
    <row r="8132" spans="1:4" x14ac:dyDescent="0.25">
      <c r="A8132" t="s">
        <v>35314</v>
      </c>
      <c r="B8132" t="s">
        <v>35315</v>
      </c>
      <c r="C8132" t="s">
        <v>60454</v>
      </c>
      <c r="D8132" t="s">
        <v>47873</v>
      </c>
    </row>
    <row r="8133" spans="1:4" x14ac:dyDescent="0.25">
      <c r="A8133" t="s">
        <v>47547</v>
      </c>
      <c r="B8133" t="s">
        <v>47548</v>
      </c>
      <c r="C8133" t="s">
        <v>65246</v>
      </c>
      <c r="D8133" t="s">
        <v>47873</v>
      </c>
    </row>
    <row r="8134" spans="1:4" x14ac:dyDescent="0.25">
      <c r="A8134" t="s">
        <v>1378</v>
      </c>
      <c r="B8134" t="s">
        <v>1379</v>
      </c>
      <c r="C8134" t="s">
        <v>48088</v>
      </c>
      <c r="D8134" t="s">
        <v>47873</v>
      </c>
    </row>
    <row r="8135" spans="1:4" x14ac:dyDescent="0.25">
      <c r="A8135" t="s">
        <v>36176</v>
      </c>
      <c r="B8135" t="s">
        <v>36177</v>
      </c>
      <c r="C8135" t="s">
        <v>60786</v>
      </c>
      <c r="D8135" t="s">
        <v>47873</v>
      </c>
    </row>
    <row r="8136" spans="1:4" x14ac:dyDescent="0.25">
      <c r="A8136" t="s">
        <v>13959</v>
      </c>
      <c r="B8136" t="s">
        <v>13960</v>
      </c>
      <c r="C8136" t="s">
        <v>52653</v>
      </c>
      <c r="D8136" t="s">
        <v>47873</v>
      </c>
    </row>
    <row r="8137" spans="1:4" x14ac:dyDescent="0.25">
      <c r="A8137" t="s">
        <v>21355</v>
      </c>
      <c r="B8137" t="s">
        <v>21356</v>
      </c>
      <c r="C8137"/>
      <c r="D8137" t="s">
        <v>47880</v>
      </c>
    </row>
    <row r="8138" spans="1:4" x14ac:dyDescent="0.25">
      <c r="A8138" t="s">
        <v>28685</v>
      </c>
      <c r="B8138" t="s">
        <v>28686</v>
      </c>
      <c r="C8138"/>
      <c r="D8138" t="s">
        <v>47880</v>
      </c>
    </row>
    <row r="8139" spans="1:4" x14ac:dyDescent="0.25">
      <c r="A8139" t="s">
        <v>31830</v>
      </c>
      <c r="B8139" t="s">
        <v>31831</v>
      </c>
      <c r="C8139"/>
      <c r="D8139" t="s">
        <v>47880</v>
      </c>
    </row>
    <row r="8140" spans="1:4" x14ac:dyDescent="0.25">
      <c r="A8140" t="s">
        <v>32656</v>
      </c>
      <c r="B8140" t="s">
        <v>31831</v>
      </c>
      <c r="C8140"/>
      <c r="D8140" t="s">
        <v>47880</v>
      </c>
    </row>
    <row r="8141" spans="1:4" x14ac:dyDescent="0.25">
      <c r="A8141" t="s">
        <v>43085</v>
      </c>
      <c r="B8141" t="s">
        <v>31831</v>
      </c>
      <c r="C8141"/>
      <c r="D8141" t="s">
        <v>47880</v>
      </c>
    </row>
    <row r="8142" spans="1:4" x14ac:dyDescent="0.25">
      <c r="A8142" t="s">
        <v>10465</v>
      </c>
      <c r="B8142" t="s">
        <v>10466</v>
      </c>
      <c r="C8142"/>
      <c r="D8142" t="s">
        <v>47880</v>
      </c>
    </row>
    <row r="8143" spans="1:4" x14ac:dyDescent="0.25">
      <c r="A8143" t="s">
        <v>784</v>
      </c>
      <c r="B8143" t="s">
        <v>785</v>
      </c>
      <c r="C8143" t="s">
        <v>47881</v>
      </c>
      <c r="D8143" t="s">
        <v>47873</v>
      </c>
    </row>
    <row r="8144" spans="1:4" x14ac:dyDescent="0.25">
      <c r="A8144" t="s">
        <v>6753</v>
      </c>
      <c r="B8144" t="s">
        <v>785</v>
      </c>
      <c r="C8144"/>
      <c r="D8144" t="s">
        <v>47880</v>
      </c>
    </row>
    <row r="8145" spans="1:4" x14ac:dyDescent="0.25">
      <c r="A8145" t="s">
        <v>16612</v>
      </c>
      <c r="B8145" t="s">
        <v>785</v>
      </c>
      <c r="C8145"/>
      <c r="D8145" t="s">
        <v>47880</v>
      </c>
    </row>
    <row r="8146" spans="1:4" x14ac:dyDescent="0.25">
      <c r="A8146" t="s">
        <v>38996</v>
      </c>
      <c r="B8146" t="s">
        <v>785</v>
      </c>
      <c r="C8146"/>
      <c r="D8146" t="s">
        <v>47880</v>
      </c>
    </row>
    <row r="8147" spans="1:4" x14ac:dyDescent="0.25">
      <c r="A8147" t="s">
        <v>42604</v>
      </c>
      <c r="B8147" t="s">
        <v>42605</v>
      </c>
      <c r="C8147"/>
      <c r="D8147" t="s">
        <v>47880</v>
      </c>
    </row>
    <row r="8148" spans="1:4" x14ac:dyDescent="0.25">
      <c r="A8148" t="s">
        <v>35767</v>
      </c>
      <c r="B8148" t="s">
        <v>35768</v>
      </c>
      <c r="C8148" t="s">
        <v>60628</v>
      </c>
      <c r="D8148" t="s">
        <v>47873</v>
      </c>
    </row>
    <row r="8149" spans="1:4" x14ac:dyDescent="0.25">
      <c r="A8149" t="s">
        <v>20955</v>
      </c>
      <c r="B8149" t="s">
        <v>20956</v>
      </c>
      <c r="C8149" t="s">
        <v>55181</v>
      </c>
      <c r="D8149" t="s">
        <v>47873</v>
      </c>
    </row>
    <row r="8150" spans="1:4" x14ac:dyDescent="0.25">
      <c r="A8150" t="s">
        <v>22796</v>
      </c>
      <c r="B8150" t="s">
        <v>22797</v>
      </c>
      <c r="C8150"/>
      <c r="D8150" t="s">
        <v>47880</v>
      </c>
    </row>
    <row r="8151" spans="1:4" x14ac:dyDescent="0.25">
      <c r="A8151" t="s">
        <v>44215</v>
      </c>
      <c r="B8151" t="s">
        <v>44216</v>
      </c>
      <c r="C8151" t="s">
        <v>64074</v>
      </c>
      <c r="D8151" t="s">
        <v>47873</v>
      </c>
    </row>
    <row r="8152" spans="1:4" x14ac:dyDescent="0.25">
      <c r="A8152" t="s">
        <v>10113</v>
      </c>
      <c r="B8152" t="s">
        <v>10114</v>
      </c>
      <c r="C8152" t="s">
        <v>51216</v>
      </c>
      <c r="D8152" t="s">
        <v>47873</v>
      </c>
    </row>
    <row r="8153" spans="1:4" x14ac:dyDescent="0.25">
      <c r="A8153" t="s">
        <v>11769</v>
      </c>
      <c r="B8153" t="s">
        <v>11770</v>
      </c>
      <c r="C8153" t="s">
        <v>51815</v>
      </c>
      <c r="D8153" t="s">
        <v>47873</v>
      </c>
    </row>
    <row r="8154" spans="1:4" x14ac:dyDescent="0.25">
      <c r="A8154" t="s">
        <v>20638</v>
      </c>
      <c r="B8154" t="s">
        <v>20639</v>
      </c>
      <c r="C8154"/>
      <c r="D8154" t="s">
        <v>47880</v>
      </c>
    </row>
    <row r="8155" spans="1:4" x14ac:dyDescent="0.25">
      <c r="A8155" t="s">
        <v>4571</v>
      </c>
      <c r="B8155" t="s">
        <v>4572</v>
      </c>
      <c r="C8155"/>
      <c r="D8155" t="s">
        <v>47880</v>
      </c>
    </row>
    <row r="8156" spans="1:4" x14ac:dyDescent="0.25">
      <c r="A8156" t="s">
        <v>33325</v>
      </c>
      <c r="B8156" t="s">
        <v>33326</v>
      </c>
      <c r="C8156" t="s">
        <v>59700</v>
      </c>
      <c r="D8156" t="s">
        <v>47873</v>
      </c>
    </row>
    <row r="8157" spans="1:4" x14ac:dyDescent="0.25">
      <c r="A8157" t="s">
        <v>30841</v>
      </c>
      <c r="B8157" t="s">
        <v>30842</v>
      </c>
      <c r="C8157" t="s">
        <v>58759</v>
      </c>
      <c r="D8157" t="s">
        <v>47873</v>
      </c>
    </row>
    <row r="8158" spans="1:4" x14ac:dyDescent="0.25">
      <c r="A8158" t="s">
        <v>27851</v>
      </c>
      <c r="B8158" t="s">
        <v>27852</v>
      </c>
      <c r="C8158" t="s">
        <v>57694</v>
      </c>
      <c r="D8158" t="s">
        <v>47873</v>
      </c>
    </row>
    <row r="8159" spans="1:4" x14ac:dyDescent="0.25">
      <c r="A8159" t="s">
        <v>47629</v>
      </c>
      <c r="B8159" t="s">
        <v>47630</v>
      </c>
      <c r="C8159" t="s">
        <v>65272</v>
      </c>
      <c r="D8159" t="s">
        <v>47873</v>
      </c>
    </row>
    <row r="8160" spans="1:4" x14ac:dyDescent="0.25">
      <c r="A8160" t="s">
        <v>4970</v>
      </c>
      <c r="B8160" t="s">
        <v>4971</v>
      </c>
      <c r="C8160"/>
      <c r="D8160" t="s">
        <v>47880</v>
      </c>
    </row>
    <row r="8161" spans="1:4" x14ac:dyDescent="0.25">
      <c r="A8161" t="s">
        <v>37373</v>
      </c>
      <c r="B8161" t="s">
        <v>37374</v>
      </c>
      <c r="C8161"/>
      <c r="D8161" t="s">
        <v>47880</v>
      </c>
    </row>
    <row r="8162" spans="1:4" x14ac:dyDescent="0.25">
      <c r="A8162" t="s">
        <v>5068</v>
      </c>
      <c r="B8162" t="s">
        <v>5069</v>
      </c>
      <c r="C8162" t="s">
        <v>49420</v>
      </c>
      <c r="D8162" t="s">
        <v>47873</v>
      </c>
    </row>
    <row r="8163" spans="1:4" x14ac:dyDescent="0.25">
      <c r="A8163" t="s">
        <v>3093</v>
      </c>
      <c r="B8163" t="s">
        <v>3094</v>
      </c>
      <c r="C8163" t="s">
        <v>48678</v>
      </c>
      <c r="D8163" t="s">
        <v>47873</v>
      </c>
    </row>
    <row r="8164" spans="1:4" x14ac:dyDescent="0.25">
      <c r="A8164" t="s">
        <v>23072</v>
      </c>
      <c r="B8164" t="s">
        <v>23073</v>
      </c>
      <c r="C8164"/>
      <c r="D8164" t="s">
        <v>47880</v>
      </c>
    </row>
    <row r="8165" spans="1:4" x14ac:dyDescent="0.25">
      <c r="A8165" t="s">
        <v>47339</v>
      </c>
      <c r="B8165" t="s">
        <v>47340</v>
      </c>
      <c r="C8165" t="s">
        <v>65173</v>
      </c>
      <c r="D8165" t="s">
        <v>47873</v>
      </c>
    </row>
    <row r="8166" spans="1:4" x14ac:dyDescent="0.25">
      <c r="A8166" t="s">
        <v>46500</v>
      </c>
      <c r="B8166" t="s">
        <v>46501</v>
      </c>
      <c r="C8166"/>
      <c r="D8166" t="s">
        <v>47880</v>
      </c>
    </row>
    <row r="8167" spans="1:4" x14ac:dyDescent="0.25">
      <c r="A8167" t="s">
        <v>910</v>
      </c>
      <c r="B8167" t="s">
        <v>911</v>
      </c>
      <c r="C8167"/>
      <c r="D8167" t="s">
        <v>47880</v>
      </c>
    </row>
    <row r="8168" spans="1:4" x14ac:dyDescent="0.25">
      <c r="A8168" t="s">
        <v>21171</v>
      </c>
      <c r="B8168" t="s">
        <v>21172</v>
      </c>
      <c r="C8168" t="s">
        <v>55260</v>
      </c>
      <c r="D8168" t="s">
        <v>47873</v>
      </c>
    </row>
    <row r="8169" spans="1:4" x14ac:dyDescent="0.25">
      <c r="A8169" t="s">
        <v>23164</v>
      </c>
      <c r="B8169" t="s">
        <v>23165</v>
      </c>
      <c r="C8169"/>
      <c r="D8169" t="s">
        <v>47880</v>
      </c>
    </row>
    <row r="8170" spans="1:4" x14ac:dyDescent="0.25">
      <c r="A8170" t="s">
        <v>1681</v>
      </c>
      <c r="B8170" t="s">
        <v>1682</v>
      </c>
      <c r="C8170" t="s">
        <v>48190</v>
      </c>
      <c r="D8170" t="s">
        <v>47873</v>
      </c>
    </row>
    <row r="8171" spans="1:4" x14ac:dyDescent="0.25">
      <c r="A8171" t="s">
        <v>16194</v>
      </c>
      <c r="B8171" t="s">
        <v>16195</v>
      </c>
      <c r="C8171"/>
      <c r="D8171" t="s">
        <v>47880</v>
      </c>
    </row>
    <row r="8172" spans="1:4" x14ac:dyDescent="0.25">
      <c r="A8172" t="s">
        <v>2022</v>
      </c>
      <c r="B8172" t="s">
        <v>2023</v>
      </c>
      <c r="C8172"/>
      <c r="D8172" t="s">
        <v>47880</v>
      </c>
    </row>
    <row r="8173" spans="1:4" x14ac:dyDescent="0.25">
      <c r="A8173" t="s">
        <v>27270</v>
      </c>
      <c r="B8173" t="s">
        <v>27271</v>
      </c>
      <c r="C8173"/>
      <c r="D8173" t="s">
        <v>47880</v>
      </c>
    </row>
    <row r="8174" spans="1:4" x14ac:dyDescent="0.25">
      <c r="A8174" t="s">
        <v>44876</v>
      </c>
      <c r="B8174" t="s">
        <v>44877</v>
      </c>
      <c r="C8174"/>
      <c r="D8174" t="s">
        <v>47880</v>
      </c>
    </row>
    <row r="8175" spans="1:4" x14ac:dyDescent="0.25">
      <c r="A8175" t="s">
        <v>15803</v>
      </c>
      <c r="B8175" t="s">
        <v>15804</v>
      </c>
      <c r="C8175"/>
      <c r="D8175" t="s">
        <v>47880</v>
      </c>
    </row>
    <row r="8176" spans="1:4" x14ac:dyDescent="0.25">
      <c r="A8176" t="s">
        <v>26361</v>
      </c>
      <c r="B8176" t="s">
        <v>26362</v>
      </c>
      <c r="C8176" t="s">
        <v>57170</v>
      </c>
      <c r="D8176" t="s">
        <v>47873</v>
      </c>
    </row>
    <row r="8177" spans="1:4" x14ac:dyDescent="0.25">
      <c r="A8177" t="s">
        <v>29822</v>
      </c>
      <c r="B8177" t="s">
        <v>26362</v>
      </c>
      <c r="C8177" t="s">
        <v>58396</v>
      </c>
      <c r="D8177" t="s">
        <v>47873</v>
      </c>
    </row>
    <row r="8178" spans="1:4" x14ac:dyDescent="0.25">
      <c r="A8178" t="s">
        <v>32282</v>
      </c>
      <c r="B8178" t="s">
        <v>26362</v>
      </c>
      <c r="C8178" t="s">
        <v>59298</v>
      </c>
      <c r="D8178" t="s">
        <v>47873</v>
      </c>
    </row>
    <row r="8179" spans="1:4" x14ac:dyDescent="0.25">
      <c r="A8179" t="s">
        <v>22580</v>
      </c>
      <c r="B8179" t="s">
        <v>22581</v>
      </c>
      <c r="C8179" t="s">
        <v>55781</v>
      </c>
      <c r="D8179" t="s">
        <v>47873</v>
      </c>
    </row>
    <row r="8180" spans="1:4" x14ac:dyDescent="0.25">
      <c r="A8180" t="s">
        <v>19810</v>
      </c>
      <c r="B8180" t="s">
        <v>19811</v>
      </c>
      <c r="C8180"/>
      <c r="D8180" t="s">
        <v>47880</v>
      </c>
    </row>
    <row r="8181" spans="1:4" x14ac:dyDescent="0.25">
      <c r="A8181" t="s">
        <v>15566</v>
      </c>
      <c r="B8181" t="s">
        <v>15567</v>
      </c>
      <c r="C8181"/>
      <c r="D8181" t="s">
        <v>47880</v>
      </c>
    </row>
    <row r="8182" spans="1:4" x14ac:dyDescent="0.25">
      <c r="A8182" t="s">
        <v>15564</v>
      </c>
      <c r="B8182" t="s">
        <v>15565</v>
      </c>
      <c r="C8182"/>
      <c r="D8182" t="s">
        <v>47880</v>
      </c>
    </row>
    <row r="8183" spans="1:4" x14ac:dyDescent="0.25">
      <c r="A8183" t="s">
        <v>17456</v>
      </c>
      <c r="B8183" t="s">
        <v>17457</v>
      </c>
      <c r="C8183"/>
      <c r="D8183" t="s">
        <v>47880</v>
      </c>
    </row>
    <row r="8184" spans="1:4" x14ac:dyDescent="0.25">
      <c r="A8184" t="s">
        <v>5964</v>
      </c>
      <c r="B8184" t="s">
        <v>5965</v>
      </c>
      <c r="C8184" t="s">
        <v>49738</v>
      </c>
      <c r="D8184" t="s">
        <v>47873</v>
      </c>
    </row>
    <row r="8185" spans="1:4" x14ac:dyDescent="0.25">
      <c r="A8185" t="s">
        <v>25075</v>
      </c>
      <c r="B8185" t="s">
        <v>25076</v>
      </c>
      <c r="C8185"/>
      <c r="D8185" t="s">
        <v>47880</v>
      </c>
    </row>
    <row r="8186" spans="1:4" x14ac:dyDescent="0.25">
      <c r="A8186" t="s">
        <v>43782</v>
      </c>
      <c r="B8186" t="s">
        <v>43783</v>
      </c>
      <c r="C8186"/>
      <c r="D8186" t="s">
        <v>47880</v>
      </c>
    </row>
    <row r="8187" spans="1:4" x14ac:dyDescent="0.25">
      <c r="A8187" t="s">
        <v>9438</v>
      </c>
      <c r="B8187" t="s">
        <v>9439</v>
      </c>
      <c r="C8187"/>
      <c r="D8187" t="s">
        <v>47880</v>
      </c>
    </row>
    <row r="8188" spans="1:4" x14ac:dyDescent="0.25">
      <c r="A8188" t="s">
        <v>12016</v>
      </c>
      <c r="B8188" t="s">
        <v>9439</v>
      </c>
      <c r="C8188"/>
      <c r="D8188" t="s">
        <v>47880</v>
      </c>
    </row>
    <row r="8189" spans="1:4" x14ac:dyDescent="0.25">
      <c r="A8189" t="s">
        <v>31338</v>
      </c>
      <c r="B8189" t="s">
        <v>9439</v>
      </c>
      <c r="C8189"/>
      <c r="D8189" t="s">
        <v>47880</v>
      </c>
    </row>
    <row r="8190" spans="1:4" x14ac:dyDescent="0.25">
      <c r="A8190" t="s">
        <v>10742</v>
      </c>
      <c r="B8190" t="s">
        <v>10743</v>
      </c>
      <c r="C8190" t="s">
        <v>51435</v>
      </c>
      <c r="D8190" t="s">
        <v>47873</v>
      </c>
    </row>
    <row r="8191" spans="1:4" x14ac:dyDescent="0.25">
      <c r="A8191" t="s">
        <v>17808</v>
      </c>
      <c r="B8191" t="s">
        <v>17809</v>
      </c>
      <c r="C8191"/>
      <c r="D8191" t="s">
        <v>47880</v>
      </c>
    </row>
    <row r="8192" spans="1:4" x14ac:dyDescent="0.25">
      <c r="A8192" t="s">
        <v>40063</v>
      </c>
      <c r="B8192" t="s">
        <v>40064</v>
      </c>
      <c r="C8192" t="s">
        <v>62434</v>
      </c>
      <c r="D8192" t="s">
        <v>47873</v>
      </c>
    </row>
    <row r="8193" spans="1:4" x14ac:dyDescent="0.25">
      <c r="A8193" t="s">
        <v>18051</v>
      </c>
      <c r="B8193" t="s">
        <v>18052</v>
      </c>
      <c r="C8193" t="s">
        <v>54163</v>
      </c>
      <c r="D8193" t="s">
        <v>47873</v>
      </c>
    </row>
    <row r="8194" spans="1:4" x14ac:dyDescent="0.25">
      <c r="A8194" t="s">
        <v>1198</v>
      </c>
      <c r="B8194" t="s">
        <v>1199</v>
      </c>
      <c r="C8194" t="s">
        <v>48017</v>
      </c>
      <c r="D8194" t="s">
        <v>47873</v>
      </c>
    </row>
    <row r="8195" spans="1:4" x14ac:dyDescent="0.25">
      <c r="A8195" t="s">
        <v>30704</v>
      </c>
      <c r="B8195" t="s">
        <v>30705</v>
      </c>
      <c r="C8195"/>
      <c r="D8195" t="s">
        <v>47880</v>
      </c>
    </row>
    <row r="8196" spans="1:4" x14ac:dyDescent="0.25">
      <c r="A8196" t="s">
        <v>19118</v>
      </c>
      <c r="B8196" t="s">
        <v>19119</v>
      </c>
      <c r="C8196"/>
      <c r="D8196" t="s">
        <v>47880</v>
      </c>
    </row>
    <row r="8197" spans="1:4" x14ac:dyDescent="0.25">
      <c r="A8197" t="s">
        <v>4744</v>
      </c>
      <c r="B8197" t="s">
        <v>4745</v>
      </c>
      <c r="C8197"/>
      <c r="D8197" t="s">
        <v>47880</v>
      </c>
    </row>
    <row r="8198" spans="1:4" x14ac:dyDescent="0.25">
      <c r="A8198" t="s">
        <v>21868</v>
      </c>
      <c r="B8198" t="s">
        <v>21869</v>
      </c>
      <c r="C8198"/>
      <c r="D8198" t="s">
        <v>47880</v>
      </c>
    </row>
    <row r="8199" spans="1:4" x14ac:dyDescent="0.25">
      <c r="A8199" t="s">
        <v>12313</v>
      </c>
      <c r="B8199" t="s">
        <v>12314</v>
      </c>
      <c r="C8199" t="s">
        <v>52018</v>
      </c>
      <c r="D8199" t="s">
        <v>47873</v>
      </c>
    </row>
    <row r="8200" spans="1:4" x14ac:dyDescent="0.25">
      <c r="A8200" t="s">
        <v>42847</v>
      </c>
      <c r="B8200" t="s">
        <v>42848</v>
      </c>
      <c r="C8200" t="s">
        <v>63611</v>
      </c>
      <c r="D8200" t="s">
        <v>47873</v>
      </c>
    </row>
    <row r="8201" spans="1:4" x14ac:dyDescent="0.25">
      <c r="A8201" t="s">
        <v>9033</v>
      </c>
      <c r="B8201" t="s">
        <v>9034</v>
      </c>
      <c r="C8201" t="s">
        <v>50831</v>
      </c>
      <c r="D8201" t="s">
        <v>47873</v>
      </c>
    </row>
    <row r="8202" spans="1:4" x14ac:dyDescent="0.25">
      <c r="A8202" t="s">
        <v>16703</v>
      </c>
      <c r="B8202" t="s">
        <v>16704</v>
      </c>
      <c r="C8202" t="s">
        <v>53673</v>
      </c>
      <c r="D8202" t="s">
        <v>47873</v>
      </c>
    </row>
    <row r="8203" spans="1:4" x14ac:dyDescent="0.25">
      <c r="A8203" t="s">
        <v>35295</v>
      </c>
      <c r="B8203" t="s">
        <v>35296</v>
      </c>
      <c r="C8203"/>
      <c r="D8203" t="s">
        <v>47880</v>
      </c>
    </row>
    <row r="8204" spans="1:4" x14ac:dyDescent="0.25">
      <c r="A8204" t="s">
        <v>4409</v>
      </c>
      <c r="B8204" t="s">
        <v>4410</v>
      </c>
      <c r="C8204"/>
      <c r="D8204" t="s">
        <v>47880</v>
      </c>
    </row>
    <row r="8205" spans="1:4" x14ac:dyDescent="0.25">
      <c r="A8205" t="s">
        <v>18649</v>
      </c>
      <c r="B8205" t="s">
        <v>18650</v>
      </c>
      <c r="C8205"/>
      <c r="D8205" t="s">
        <v>47880</v>
      </c>
    </row>
    <row r="8206" spans="1:4" x14ac:dyDescent="0.25">
      <c r="A8206" t="s">
        <v>3462</v>
      </c>
      <c r="B8206" t="s">
        <v>3463</v>
      </c>
      <c r="C8206"/>
      <c r="D8206" t="s">
        <v>47880</v>
      </c>
    </row>
    <row r="8207" spans="1:4" x14ac:dyDescent="0.25">
      <c r="A8207" t="s">
        <v>15805</v>
      </c>
      <c r="B8207" t="s">
        <v>15806</v>
      </c>
      <c r="C8207" t="s">
        <v>53344</v>
      </c>
      <c r="D8207" t="s">
        <v>47873</v>
      </c>
    </row>
    <row r="8208" spans="1:4" x14ac:dyDescent="0.25">
      <c r="A8208" t="s">
        <v>28122</v>
      </c>
      <c r="B8208" t="s">
        <v>28123</v>
      </c>
      <c r="C8208" t="s">
        <v>57797</v>
      </c>
      <c r="D8208" t="s">
        <v>47873</v>
      </c>
    </row>
    <row r="8209" spans="1:4" x14ac:dyDescent="0.25">
      <c r="A8209" t="s">
        <v>20263</v>
      </c>
      <c r="B8209" t="s">
        <v>20264</v>
      </c>
      <c r="C8209"/>
      <c r="D8209" t="s">
        <v>47880</v>
      </c>
    </row>
    <row r="8210" spans="1:4" x14ac:dyDescent="0.25">
      <c r="A8210" t="s">
        <v>2707</v>
      </c>
      <c r="B8210" t="s">
        <v>2708</v>
      </c>
      <c r="C8210" t="s">
        <v>48543</v>
      </c>
      <c r="D8210" t="s">
        <v>47873</v>
      </c>
    </row>
    <row r="8211" spans="1:4" x14ac:dyDescent="0.25">
      <c r="A8211" t="s">
        <v>26483</v>
      </c>
      <c r="B8211" t="s">
        <v>26484</v>
      </c>
      <c r="C8211"/>
      <c r="D8211" t="s">
        <v>47880</v>
      </c>
    </row>
    <row r="8212" spans="1:4" x14ac:dyDescent="0.25">
      <c r="A8212" t="s">
        <v>1703</v>
      </c>
      <c r="B8212" t="s">
        <v>1704</v>
      </c>
      <c r="C8212"/>
      <c r="D8212" t="s">
        <v>47880</v>
      </c>
    </row>
    <row r="8213" spans="1:4" x14ac:dyDescent="0.25">
      <c r="A8213" t="s">
        <v>1687</v>
      </c>
      <c r="B8213" t="s">
        <v>1688</v>
      </c>
      <c r="C8213"/>
      <c r="D8213" t="s">
        <v>47880</v>
      </c>
    </row>
    <row r="8214" spans="1:4" x14ac:dyDescent="0.25">
      <c r="A8214" t="s">
        <v>31268</v>
      </c>
      <c r="B8214" t="s">
        <v>31269</v>
      </c>
      <c r="C8214"/>
      <c r="D8214" t="s">
        <v>47880</v>
      </c>
    </row>
    <row r="8215" spans="1:4" x14ac:dyDescent="0.25">
      <c r="A8215" t="s">
        <v>3569</v>
      </c>
      <c r="B8215" t="s">
        <v>3570</v>
      </c>
      <c r="C8215" t="s">
        <v>48855</v>
      </c>
      <c r="D8215" t="s">
        <v>47873</v>
      </c>
    </row>
    <row r="8216" spans="1:4" x14ac:dyDescent="0.25">
      <c r="A8216" t="s">
        <v>4435</v>
      </c>
      <c r="B8216" t="s">
        <v>4436</v>
      </c>
      <c r="C8216"/>
      <c r="D8216" t="s">
        <v>47880</v>
      </c>
    </row>
    <row r="8217" spans="1:4" x14ac:dyDescent="0.25">
      <c r="A8217" t="s">
        <v>25916</v>
      </c>
      <c r="B8217" t="s">
        <v>4436</v>
      </c>
      <c r="C8217"/>
      <c r="D8217" t="s">
        <v>47880</v>
      </c>
    </row>
    <row r="8218" spans="1:4" x14ac:dyDescent="0.25">
      <c r="A8218" t="s">
        <v>13095</v>
      </c>
      <c r="B8218" t="s">
        <v>13096</v>
      </c>
      <c r="C8218"/>
      <c r="D8218" t="s">
        <v>47880</v>
      </c>
    </row>
    <row r="8219" spans="1:4" x14ac:dyDescent="0.25">
      <c r="A8219" t="s">
        <v>14300</v>
      </c>
      <c r="B8219" t="s">
        <v>14301</v>
      </c>
      <c r="C8219" t="s">
        <v>52793</v>
      </c>
      <c r="D8219" t="s">
        <v>47873</v>
      </c>
    </row>
    <row r="8220" spans="1:4" x14ac:dyDescent="0.25">
      <c r="A8220" t="s">
        <v>28599</v>
      </c>
      <c r="B8220" t="s">
        <v>28600</v>
      </c>
      <c r="C8220"/>
      <c r="D8220" t="s">
        <v>47880</v>
      </c>
    </row>
    <row r="8221" spans="1:4" x14ac:dyDescent="0.25">
      <c r="A8221" t="s">
        <v>10744</v>
      </c>
      <c r="B8221" t="s">
        <v>10745</v>
      </c>
      <c r="C8221"/>
      <c r="D8221" t="s">
        <v>47880</v>
      </c>
    </row>
    <row r="8222" spans="1:4" x14ac:dyDescent="0.25">
      <c r="A8222" t="s">
        <v>19172</v>
      </c>
      <c r="B8222" t="s">
        <v>10745</v>
      </c>
      <c r="C8222"/>
      <c r="D8222" t="s">
        <v>47880</v>
      </c>
    </row>
    <row r="8223" spans="1:4" x14ac:dyDescent="0.25">
      <c r="A8223" t="s">
        <v>19008</v>
      </c>
      <c r="B8223" t="s">
        <v>19009</v>
      </c>
      <c r="C8223"/>
      <c r="D8223" t="s">
        <v>47880</v>
      </c>
    </row>
    <row r="8224" spans="1:4" x14ac:dyDescent="0.25">
      <c r="A8224" t="s">
        <v>20720</v>
      </c>
      <c r="B8224" t="s">
        <v>20721</v>
      </c>
      <c r="C8224"/>
      <c r="D8224" t="s">
        <v>47880</v>
      </c>
    </row>
    <row r="8225" spans="1:4" x14ac:dyDescent="0.25">
      <c r="A8225" t="s">
        <v>3567</v>
      </c>
      <c r="B8225" t="s">
        <v>3568</v>
      </c>
      <c r="C8225"/>
      <c r="D8225" t="s">
        <v>47880</v>
      </c>
    </row>
    <row r="8226" spans="1:4" x14ac:dyDescent="0.25">
      <c r="A8226" t="s">
        <v>40303</v>
      </c>
      <c r="B8226" t="s">
        <v>40304</v>
      </c>
      <c r="C8226" t="s">
        <v>62545</v>
      </c>
      <c r="D8226" t="s">
        <v>47873</v>
      </c>
    </row>
    <row r="8227" spans="1:4" x14ac:dyDescent="0.25">
      <c r="A8227" t="s">
        <v>25912</v>
      </c>
      <c r="B8227" t="s">
        <v>25913</v>
      </c>
      <c r="C8227" t="s">
        <v>57013</v>
      </c>
      <c r="D8227" t="s">
        <v>47873</v>
      </c>
    </row>
    <row r="8228" spans="1:4" x14ac:dyDescent="0.25">
      <c r="A8228" t="s">
        <v>10111</v>
      </c>
      <c r="B8228" t="s">
        <v>10112</v>
      </c>
      <c r="C8228" t="s">
        <v>51215</v>
      </c>
      <c r="D8228" t="s">
        <v>47873</v>
      </c>
    </row>
    <row r="8229" spans="1:4" x14ac:dyDescent="0.25">
      <c r="A8229" t="s">
        <v>3868</v>
      </c>
      <c r="B8229" t="s">
        <v>3869</v>
      </c>
      <c r="C8229" t="s">
        <v>48964</v>
      </c>
      <c r="D8229" t="s">
        <v>47873</v>
      </c>
    </row>
    <row r="8230" spans="1:4" x14ac:dyDescent="0.25">
      <c r="A8230" t="s">
        <v>33802</v>
      </c>
      <c r="B8230" t="s">
        <v>33803</v>
      </c>
      <c r="C8230" t="s">
        <v>59885</v>
      </c>
      <c r="D8230" t="s">
        <v>47873</v>
      </c>
    </row>
    <row r="8231" spans="1:4" x14ac:dyDescent="0.25">
      <c r="A8231" t="s">
        <v>5529</v>
      </c>
      <c r="B8231" t="s">
        <v>5530</v>
      </c>
      <c r="C8231" t="s">
        <v>49587</v>
      </c>
      <c r="D8231" t="s">
        <v>47873</v>
      </c>
    </row>
    <row r="8232" spans="1:4" x14ac:dyDescent="0.25">
      <c r="A8232" t="s">
        <v>2559</v>
      </c>
      <c r="B8232" t="s">
        <v>2560</v>
      </c>
      <c r="C8232" t="s">
        <v>48491</v>
      </c>
      <c r="D8232" t="s">
        <v>47873</v>
      </c>
    </row>
    <row r="8233" spans="1:4" x14ac:dyDescent="0.25">
      <c r="A8233" t="s">
        <v>1131</v>
      </c>
      <c r="B8233" t="s">
        <v>1132</v>
      </c>
      <c r="C8233" t="s">
        <v>47997</v>
      </c>
      <c r="D8233" t="s">
        <v>47873</v>
      </c>
    </row>
    <row r="8234" spans="1:4" x14ac:dyDescent="0.25">
      <c r="A8234" t="s">
        <v>17474</v>
      </c>
      <c r="B8234" t="s">
        <v>1132</v>
      </c>
      <c r="C8234" t="s">
        <v>53957</v>
      </c>
      <c r="D8234" t="s">
        <v>47873</v>
      </c>
    </row>
    <row r="8235" spans="1:4" x14ac:dyDescent="0.25">
      <c r="A8235" t="s">
        <v>39199</v>
      </c>
      <c r="B8235" t="s">
        <v>39200</v>
      </c>
      <c r="C8235" t="s">
        <v>62036</v>
      </c>
      <c r="D8235" t="s">
        <v>47873</v>
      </c>
    </row>
    <row r="8236" spans="1:4" x14ac:dyDescent="0.25">
      <c r="A8236" t="s">
        <v>35332</v>
      </c>
      <c r="B8236" t="s">
        <v>35333</v>
      </c>
      <c r="C8236" t="s">
        <v>60461</v>
      </c>
      <c r="D8236" t="s">
        <v>47873</v>
      </c>
    </row>
    <row r="8237" spans="1:4" x14ac:dyDescent="0.25">
      <c r="A8237" t="s">
        <v>15344</v>
      </c>
      <c r="B8237" t="s">
        <v>15345</v>
      </c>
      <c r="C8237" t="s">
        <v>53176</v>
      </c>
      <c r="D8237" t="s">
        <v>47873</v>
      </c>
    </row>
    <row r="8238" spans="1:4" x14ac:dyDescent="0.25">
      <c r="A8238" t="s">
        <v>19626</v>
      </c>
      <c r="B8238" t="s">
        <v>19627</v>
      </c>
      <c r="C8238" t="s">
        <v>54724</v>
      </c>
      <c r="D8238" t="s">
        <v>47873</v>
      </c>
    </row>
    <row r="8239" spans="1:4" x14ac:dyDescent="0.25">
      <c r="A8239" t="s">
        <v>2334</v>
      </c>
      <c r="B8239" t="s">
        <v>2335</v>
      </c>
      <c r="C8239" t="s">
        <v>48413</v>
      </c>
      <c r="D8239" t="s">
        <v>47873</v>
      </c>
    </row>
    <row r="8240" spans="1:4" x14ac:dyDescent="0.25">
      <c r="A8240" t="s">
        <v>5382</v>
      </c>
      <c r="B8240" t="s">
        <v>5383</v>
      </c>
      <c r="C8240" t="s">
        <v>49536</v>
      </c>
      <c r="D8240" t="s">
        <v>47873</v>
      </c>
    </row>
    <row r="8241" spans="1:4" x14ac:dyDescent="0.25">
      <c r="A8241" t="s">
        <v>25506</v>
      </c>
      <c r="B8241" t="s">
        <v>25507</v>
      </c>
      <c r="C8241" t="s">
        <v>56859</v>
      </c>
      <c r="D8241" t="s">
        <v>47873</v>
      </c>
    </row>
    <row r="8242" spans="1:4" x14ac:dyDescent="0.25">
      <c r="A8242" t="s">
        <v>44610</v>
      </c>
      <c r="B8242" t="s">
        <v>44611</v>
      </c>
      <c r="C8242" t="s">
        <v>64211</v>
      </c>
      <c r="D8242" t="s">
        <v>47873</v>
      </c>
    </row>
    <row r="8243" spans="1:4" x14ac:dyDescent="0.25">
      <c r="A8243" t="s">
        <v>18598</v>
      </c>
      <c r="B8243" t="s">
        <v>18599</v>
      </c>
      <c r="C8243" t="s">
        <v>54371</v>
      </c>
      <c r="D8243" t="s">
        <v>47873</v>
      </c>
    </row>
    <row r="8244" spans="1:4" x14ac:dyDescent="0.25">
      <c r="A8244" t="s">
        <v>45848</v>
      </c>
      <c r="B8244" t="s">
        <v>45849</v>
      </c>
      <c r="C8244"/>
      <c r="D8244" t="s">
        <v>47880</v>
      </c>
    </row>
    <row r="8245" spans="1:4" x14ac:dyDescent="0.25">
      <c r="A8245" t="s">
        <v>35639</v>
      </c>
      <c r="B8245" t="s">
        <v>35640</v>
      </c>
      <c r="C8245"/>
      <c r="D8245" t="s">
        <v>47880</v>
      </c>
    </row>
    <row r="8246" spans="1:4" x14ac:dyDescent="0.25">
      <c r="A8246" t="s">
        <v>39410</v>
      </c>
      <c r="B8246" t="s">
        <v>39411</v>
      </c>
      <c r="C8246"/>
      <c r="D8246" t="s">
        <v>47880</v>
      </c>
    </row>
    <row r="8247" spans="1:4" x14ac:dyDescent="0.25">
      <c r="A8247" t="s">
        <v>39408</v>
      </c>
      <c r="B8247" t="s">
        <v>39409</v>
      </c>
      <c r="C8247"/>
      <c r="D8247" t="s">
        <v>47880</v>
      </c>
    </row>
    <row r="8248" spans="1:4" x14ac:dyDescent="0.25">
      <c r="A8248" t="s">
        <v>41692</v>
      </c>
      <c r="B8248" t="s">
        <v>41693</v>
      </c>
      <c r="C8248"/>
      <c r="D8248" t="s">
        <v>47880</v>
      </c>
    </row>
    <row r="8249" spans="1:4" x14ac:dyDescent="0.25">
      <c r="A8249" t="s">
        <v>11966</v>
      </c>
      <c r="B8249" t="s">
        <v>11967</v>
      </c>
      <c r="C8249" t="s">
        <v>51887</v>
      </c>
      <c r="D8249" t="s">
        <v>47873</v>
      </c>
    </row>
    <row r="8250" spans="1:4" x14ac:dyDescent="0.25">
      <c r="A8250" t="s">
        <v>11705</v>
      </c>
      <c r="B8250" t="s">
        <v>11706</v>
      </c>
      <c r="C8250" t="s">
        <v>51787</v>
      </c>
      <c r="D8250" t="s">
        <v>47873</v>
      </c>
    </row>
    <row r="8251" spans="1:4" x14ac:dyDescent="0.25">
      <c r="A8251" t="s">
        <v>22382</v>
      </c>
      <c r="B8251" t="s">
        <v>22383</v>
      </c>
      <c r="C8251" t="s">
        <v>55708</v>
      </c>
      <c r="D8251" t="s">
        <v>47873</v>
      </c>
    </row>
    <row r="8252" spans="1:4" x14ac:dyDescent="0.25">
      <c r="A8252" t="s">
        <v>5117</v>
      </c>
      <c r="B8252" t="s">
        <v>5118</v>
      </c>
      <c r="C8252" t="s">
        <v>49440</v>
      </c>
      <c r="D8252" t="s">
        <v>47873</v>
      </c>
    </row>
    <row r="8253" spans="1:4" x14ac:dyDescent="0.25">
      <c r="A8253" t="s">
        <v>1320</v>
      </c>
      <c r="B8253" t="s">
        <v>1321</v>
      </c>
      <c r="C8253" t="s">
        <v>48066</v>
      </c>
      <c r="D8253" t="s">
        <v>47873</v>
      </c>
    </row>
    <row r="8254" spans="1:4" x14ac:dyDescent="0.25">
      <c r="A8254" t="s">
        <v>36994</v>
      </c>
      <c r="B8254" t="s">
        <v>36995</v>
      </c>
      <c r="C8254" t="s">
        <v>61117</v>
      </c>
      <c r="D8254" t="s">
        <v>47873</v>
      </c>
    </row>
    <row r="8255" spans="1:4" x14ac:dyDescent="0.25">
      <c r="A8255" t="s">
        <v>33457</v>
      </c>
      <c r="B8255" t="s">
        <v>33458</v>
      </c>
      <c r="C8255" t="s">
        <v>59751</v>
      </c>
      <c r="D8255" t="s">
        <v>47873</v>
      </c>
    </row>
    <row r="8256" spans="1:4" x14ac:dyDescent="0.25">
      <c r="A8256" t="s">
        <v>4511</v>
      </c>
      <c r="B8256" t="s">
        <v>4512</v>
      </c>
      <c r="C8256" t="s">
        <v>49214</v>
      </c>
      <c r="D8256" t="s">
        <v>47873</v>
      </c>
    </row>
    <row r="8257" spans="1:4" x14ac:dyDescent="0.25">
      <c r="A8257" t="s">
        <v>3791</v>
      </c>
      <c r="B8257" t="s">
        <v>3792</v>
      </c>
      <c r="C8257" t="s">
        <v>48937</v>
      </c>
      <c r="D8257" t="s">
        <v>47873</v>
      </c>
    </row>
    <row r="8258" spans="1:4" x14ac:dyDescent="0.25">
      <c r="A8258" t="s">
        <v>2675</v>
      </c>
      <c r="B8258" t="s">
        <v>2676</v>
      </c>
      <c r="C8258" t="s">
        <v>48532</v>
      </c>
      <c r="D8258" t="s">
        <v>47873</v>
      </c>
    </row>
    <row r="8259" spans="1:4" x14ac:dyDescent="0.25">
      <c r="A8259" t="s">
        <v>41386</v>
      </c>
      <c r="B8259" t="s">
        <v>41387</v>
      </c>
      <c r="C8259"/>
      <c r="D8259" t="s">
        <v>47880</v>
      </c>
    </row>
    <row r="8260" spans="1:4" x14ac:dyDescent="0.25">
      <c r="A8260" t="s">
        <v>39628</v>
      </c>
      <c r="B8260" t="s">
        <v>39629</v>
      </c>
      <c r="C8260"/>
      <c r="D8260" t="s">
        <v>47880</v>
      </c>
    </row>
    <row r="8261" spans="1:4" x14ac:dyDescent="0.25">
      <c r="A8261" t="s">
        <v>2384</v>
      </c>
      <c r="B8261" t="s">
        <v>2385</v>
      </c>
      <c r="C8261" t="s">
        <v>48432</v>
      </c>
      <c r="D8261" t="s">
        <v>47873</v>
      </c>
    </row>
    <row r="8262" spans="1:4" x14ac:dyDescent="0.25">
      <c r="A8262" t="s">
        <v>9297</v>
      </c>
      <c r="B8262" t="s">
        <v>9298</v>
      </c>
      <c r="C8262"/>
      <c r="D8262" t="s">
        <v>47880</v>
      </c>
    </row>
    <row r="8263" spans="1:4" x14ac:dyDescent="0.25">
      <c r="A8263" t="s">
        <v>43459</v>
      </c>
      <c r="B8263" t="s">
        <v>43460</v>
      </c>
      <c r="C8263" t="s">
        <v>63820</v>
      </c>
      <c r="D8263" t="s">
        <v>47873</v>
      </c>
    </row>
    <row r="8264" spans="1:4" x14ac:dyDescent="0.25">
      <c r="A8264" t="s">
        <v>43653</v>
      </c>
      <c r="B8264" t="s">
        <v>43654</v>
      </c>
      <c r="C8264" t="s">
        <v>63886</v>
      </c>
      <c r="D8264" t="s">
        <v>47873</v>
      </c>
    </row>
    <row r="8265" spans="1:4" x14ac:dyDescent="0.25">
      <c r="A8265" t="s">
        <v>16878</v>
      </c>
      <c r="B8265" t="s">
        <v>16879</v>
      </c>
      <c r="C8265"/>
      <c r="D8265" t="s">
        <v>47880</v>
      </c>
    </row>
    <row r="8266" spans="1:4" x14ac:dyDescent="0.25">
      <c r="A8266" t="s">
        <v>37038</v>
      </c>
      <c r="B8266" t="s">
        <v>37039</v>
      </c>
      <c r="C8266" t="s">
        <v>61137</v>
      </c>
      <c r="D8266" t="s">
        <v>47873</v>
      </c>
    </row>
    <row r="8267" spans="1:4" x14ac:dyDescent="0.25">
      <c r="A8267" t="s">
        <v>41617</v>
      </c>
      <c r="B8267" t="s">
        <v>41618</v>
      </c>
      <c r="C8267" t="s">
        <v>63124</v>
      </c>
      <c r="D8267" t="s">
        <v>47873</v>
      </c>
    </row>
    <row r="8268" spans="1:4" x14ac:dyDescent="0.25">
      <c r="A8268" t="s">
        <v>20245</v>
      </c>
      <c r="B8268" t="s">
        <v>20246</v>
      </c>
      <c r="C8268"/>
      <c r="D8268" t="s">
        <v>47880</v>
      </c>
    </row>
    <row r="8269" spans="1:4" x14ac:dyDescent="0.25">
      <c r="A8269" t="s">
        <v>21457</v>
      </c>
      <c r="B8269" t="s">
        <v>20246</v>
      </c>
      <c r="C8269"/>
      <c r="D8269" t="s">
        <v>47880</v>
      </c>
    </row>
    <row r="8270" spans="1:4" x14ac:dyDescent="0.25">
      <c r="A8270" t="s">
        <v>18748</v>
      </c>
      <c r="B8270" t="s">
        <v>18749</v>
      </c>
      <c r="C8270" t="s">
        <v>54422</v>
      </c>
      <c r="D8270" t="s">
        <v>47873</v>
      </c>
    </row>
    <row r="8271" spans="1:4" x14ac:dyDescent="0.25">
      <c r="A8271" t="s">
        <v>20463</v>
      </c>
      <c r="B8271" t="s">
        <v>20464</v>
      </c>
      <c r="C8271" t="s">
        <v>144</v>
      </c>
      <c r="D8271" t="s">
        <v>47873</v>
      </c>
    </row>
    <row r="8272" spans="1:4" x14ac:dyDescent="0.25">
      <c r="A8272" t="s">
        <v>30861</v>
      </c>
      <c r="B8272" t="s">
        <v>30862</v>
      </c>
      <c r="C8272" t="s">
        <v>58769</v>
      </c>
      <c r="D8272" t="s">
        <v>47873</v>
      </c>
    </row>
    <row r="8273" spans="1:4" x14ac:dyDescent="0.25">
      <c r="A8273" t="s">
        <v>46389</v>
      </c>
      <c r="B8273" t="s">
        <v>46390</v>
      </c>
      <c r="C8273" t="s">
        <v>64842</v>
      </c>
      <c r="D8273" t="s">
        <v>47873</v>
      </c>
    </row>
    <row r="8274" spans="1:4" x14ac:dyDescent="0.25">
      <c r="A8274" t="s">
        <v>24293</v>
      </c>
      <c r="B8274" t="s">
        <v>24294</v>
      </c>
      <c r="C8274" t="s">
        <v>56408</v>
      </c>
      <c r="D8274" t="s">
        <v>47873</v>
      </c>
    </row>
    <row r="8275" spans="1:4" x14ac:dyDescent="0.25">
      <c r="A8275" t="s">
        <v>3398</v>
      </c>
      <c r="B8275" t="s">
        <v>3399</v>
      </c>
      <c r="C8275" t="s">
        <v>48791</v>
      </c>
      <c r="D8275" t="s">
        <v>47873</v>
      </c>
    </row>
    <row r="8276" spans="1:4" x14ac:dyDescent="0.25">
      <c r="A8276" t="s">
        <v>42560</v>
      </c>
      <c r="B8276" t="s">
        <v>42561</v>
      </c>
      <c r="C8276"/>
      <c r="D8276" t="s">
        <v>47880</v>
      </c>
    </row>
    <row r="8277" spans="1:4" x14ac:dyDescent="0.25">
      <c r="A8277" t="s">
        <v>40345</v>
      </c>
      <c r="B8277" t="s">
        <v>40346</v>
      </c>
      <c r="C8277" t="s">
        <v>62565</v>
      </c>
      <c r="D8277" t="s">
        <v>47873</v>
      </c>
    </row>
    <row r="8278" spans="1:4" x14ac:dyDescent="0.25">
      <c r="A8278" t="s">
        <v>3731</v>
      </c>
      <c r="B8278" t="s">
        <v>3732</v>
      </c>
      <c r="C8278" t="s">
        <v>48912</v>
      </c>
      <c r="D8278" t="s">
        <v>47873</v>
      </c>
    </row>
    <row r="8279" spans="1:4" x14ac:dyDescent="0.25">
      <c r="A8279" t="s">
        <v>6030</v>
      </c>
      <c r="B8279" t="s">
        <v>6031</v>
      </c>
      <c r="C8279"/>
      <c r="D8279" t="s">
        <v>47880</v>
      </c>
    </row>
    <row r="8280" spans="1:4" x14ac:dyDescent="0.25">
      <c r="A8280" t="s">
        <v>24544</v>
      </c>
      <c r="B8280" t="s">
        <v>24545</v>
      </c>
      <c r="C8280"/>
      <c r="D8280" t="s">
        <v>47880</v>
      </c>
    </row>
    <row r="8281" spans="1:4" x14ac:dyDescent="0.25">
      <c r="A8281" t="s">
        <v>47039</v>
      </c>
      <c r="B8281" t="s">
        <v>47040</v>
      </c>
      <c r="C8281"/>
      <c r="D8281" t="s">
        <v>47880</v>
      </c>
    </row>
    <row r="8282" spans="1:4" x14ac:dyDescent="0.25">
      <c r="A8282" t="s">
        <v>3416</v>
      </c>
      <c r="B8282" t="s">
        <v>3417</v>
      </c>
      <c r="C8282" t="s">
        <v>48797</v>
      </c>
      <c r="D8282" t="s">
        <v>47873</v>
      </c>
    </row>
    <row r="8283" spans="1:4" x14ac:dyDescent="0.25">
      <c r="A8283" t="s">
        <v>36987</v>
      </c>
      <c r="B8283" t="s">
        <v>36988</v>
      </c>
      <c r="C8283"/>
      <c r="D8283" t="s">
        <v>47880</v>
      </c>
    </row>
    <row r="8284" spans="1:4" x14ac:dyDescent="0.25">
      <c r="A8284" t="s">
        <v>19476</v>
      </c>
      <c r="B8284" t="s">
        <v>19477</v>
      </c>
      <c r="C8284"/>
      <c r="D8284" t="s">
        <v>47880</v>
      </c>
    </row>
    <row r="8285" spans="1:4" x14ac:dyDescent="0.25">
      <c r="A8285" t="s">
        <v>8285</v>
      </c>
      <c r="B8285" t="s">
        <v>8286</v>
      </c>
      <c r="C8285"/>
      <c r="D8285" t="s">
        <v>47880</v>
      </c>
    </row>
    <row r="8286" spans="1:4" x14ac:dyDescent="0.25">
      <c r="A8286" t="s">
        <v>9833</v>
      </c>
      <c r="B8286" t="s">
        <v>9834</v>
      </c>
      <c r="C8286" t="s">
        <v>51118</v>
      </c>
      <c r="D8286" t="s">
        <v>47873</v>
      </c>
    </row>
    <row r="8287" spans="1:4" x14ac:dyDescent="0.25">
      <c r="A8287" t="s">
        <v>38253</v>
      </c>
      <c r="B8287" t="s">
        <v>38254</v>
      </c>
      <c r="C8287"/>
      <c r="D8287" t="s">
        <v>47880</v>
      </c>
    </row>
    <row r="8288" spans="1:4" x14ac:dyDescent="0.25">
      <c r="A8288" t="s">
        <v>43028</v>
      </c>
      <c r="B8288" t="s">
        <v>43029</v>
      </c>
      <c r="C8288"/>
      <c r="D8288" t="s">
        <v>47880</v>
      </c>
    </row>
    <row r="8289" spans="1:4" x14ac:dyDescent="0.25">
      <c r="A8289" t="s">
        <v>42998</v>
      </c>
      <c r="B8289" t="s">
        <v>42999</v>
      </c>
      <c r="C8289"/>
      <c r="D8289" t="s">
        <v>47880</v>
      </c>
    </row>
    <row r="8290" spans="1:4" x14ac:dyDescent="0.25">
      <c r="A8290" t="s">
        <v>34217</v>
      </c>
      <c r="B8290" t="s">
        <v>34218</v>
      </c>
      <c r="C8290"/>
      <c r="D8290" t="s">
        <v>47880</v>
      </c>
    </row>
    <row r="8291" spans="1:4" x14ac:dyDescent="0.25">
      <c r="A8291" t="s">
        <v>3328</v>
      </c>
      <c r="B8291" t="s">
        <v>3329</v>
      </c>
      <c r="C8291"/>
      <c r="D8291" t="s">
        <v>47880</v>
      </c>
    </row>
    <row r="8292" spans="1:4" x14ac:dyDescent="0.25">
      <c r="A8292" t="s">
        <v>5863</v>
      </c>
      <c r="B8292" t="s">
        <v>3329</v>
      </c>
      <c r="C8292"/>
      <c r="D8292" t="s">
        <v>47880</v>
      </c>
    </row>
    <row r="8293" spans="1:4" x14ac:dyDescent="0.25">
      <c r="A8293" t="s">
        <v>7678</v>
      </c>
      <c r="B8293" t="s">
        <v>3329</v>
      </c>
      <c r="C8293"/>
      <c r="D8293" t="s">
        <v>47880</v>
      </c>
    </row>
    <row r="8294" spans="1:4" x14ac:dyDescent="0.25">
      <c r="A8294" t="s">
        <v>11289</v>
      </c>
      <c r="B8294" t="s">
        <v>3329</v>
      </c>
      <c r="C8294"/>
      <c r="D8294" t="s">
        <v>47880</v>
      </c>
    </row>
    <row r="8295" spans="1:4" x14ac:dyDescent="0.25">
      <c r="A8295" t="s">
        <v>11775</v>
      </c>
      <c r="B8295" t="s">
        <v>3329</v>
      </c>
      <c r="C8295"/>
      <c r="D8295" t="s">
        <v>47880</v>
      </c>
    </row>
    <row r="8296" spans="1:4" x14ac:dyDescent="0.25">
      <c r="A8296" t="s">
        <v>14723</v>
      </c>
      <c r="B8296" t="s">
        <v>3329</v>
      </c>
      <c r="C8296"/>
      <c r="D8296" t="s">
        <v>47880</v>
      </c>
    </row>
    <row r="8297" spans="1:4" x14ac:dyDescent="0.25">
      <c r="A8297" t="s">
        <v>42764</v>
      </c>
      <c r="B8297" t="s">
        <v>3329</v>
      </c>
      <c r="C8297"/>
      <c r="D8297" t="s">
        <v>47880</v>
      </c>
    </row>
    <row r="8298" spans="1:4" x14ac:dyDescent="0.25">
      <c r="A8298" t="s">
        <v>47823</v>
      </c>
      <c r="B8298" t="s">
        <v>47824</v>
      </c>
      <c r="C8298"/>
      <c r="D8298" t="s">
        <v>47880</v>
      </c>
    </row>
    <row r="8299" spans="1:4" x14ac:dyDescent="0.25">
      <c r="A8299" t="s">
        <v>2497</v>
      </c>
      <c r="B8299" t="s">
        <v>2498</v>
      </c>
      <c r="C8299"/>
      <c r="D8299" t="s">
        <v>47880</v>
      </c>
    </row>
    <row r="8300" spans="1:4" x14ac:dyDescent="0.25">
      <c r="A8300" t="s">
        <v>27466</v>
      </c>
      <c r="B8300" t="s">
        <v>27467</v>
      </c>
      <c r="C8300"/>
      <c r="D8300" t="s">
        <v>47880</v>
      </c>
    </row>
    <row r="8301" spans="1:4" x14ac:dyDescent="0.25">
      <c r="A8301" t="s">
        <v>2299</v>
      </c>
      <c r="B8301" t="s">
        <v>2300</v>
      </c>
      <c r="C8301" t="s">
        <v>48398</v>
      </c>
      <c r="D8301" t="s">
        <v>47873</v>
      </c>
    </row>
    <row r="8302" spans="1:4" x14ac:dyDescent="0.25">
      <c r="A8302" t="s">
        <v>28220</v>
      </c>
      <c r="B8302" t="s">
        <v>28221</v>
      </c>
      <c r="C8302"/>
      <c r="D8302" t="s">
        <v>47880</v>
      </c>
    </row>
    <row r="8303" spans="1:4" x14ac:dyDescent="0.25">
      <c r="A8303" t="s">
        <v>6605</v>
      </c>
      <c r="B8303" t="s">
        <v>6606</v>
      </c>
      <c r="C8303"/>
      <c r="D8303" t="s">
        <v>47880</v>
      </c>
    </row>
    <row r="8304" spans="1:4" x14ac:dyDescent="0.25">
      <c r="A8304" t="s">
        <v>45585</v>
      </c>
      <c r="B8304" t="s">
        <v>45586</v>
      </c>
      <c r="C8304"/>
      <c r="D8304" t="s">
        <v>47880</v>
      </c>
    </row>
    <row r="8305" spans="1:4" x14ac:dyDescent="0.25">
      <c r="A8305" t="s">
        <v>21342</v>
      </c>
      <c r="B8305" t="s">
        <v>21343</v>
      </c>
      <c r="C8305"/>
      <c r="D8305" t="s">
        <v>47880</v>
      </c>
    </row>
    <row r="8306" spans="1:4" x14ac:dyDescent="0.25">
      <c r="A8306" t="s">
        <v>19887</v>
      </c>
      <c r="B8306" t="s">
        <v>19888</v>
      </c>
      <c r="C8306"/>
      <c r="D8306" t="s">
        <v>47880</v>
      </c>
    </row>
    <row r="8307" spans="1:4" x14ac:dyDescent="0.25">
      <c r="A8307" t="s">
        <v>34117</v>
      </c>
      <c r="B8307" t="s">
        <v>19888</v>
      </c>
      <c r="C8307"/>
      <c r="D8307" t="s">
        <v>47880</v>
      </c>
    </row>
    <row r="8308" spans="1:4" x14ac:dyDescent="0.25">
      <c r="A8308" t="s">
        <v>46321</v>
      </c>
      <c r="B8308" t="s">
        <v>46322</v>
      </c>
      <c r="C8308"/>
      <c r="D8308" t="s">
        <v>47880</v>
      </c>
    </row>
    <row r="8309" spans="1:4" x14ac:dyDescent="0.25">
      <c r="A8309" t="s">
        <v>8299</v>
      </c>
      <c r="B8309" t="s">
        <v>8300</v>
      </c>
      <c r="C8309" t="s">
        <v>50585</v>
      </c>
      <c r="D8309" t="s">
        <v>47873</v>
      </c>
    </row>
    <row r="8310" spans="1:4" x14ac:dyDescent="0.25">
      <c r="A8310" t="s">
        <v>1579</v>
      </c>
      <c r="B8310" t="s">
        <v>1580</v>
      </c>
      <c r="C8310"/>
      <c r="D8310" t="s">
        <v>47880</v>
      </c>
    </row>
    <row r="8311" spans="1:4" x14ac:dyDescent="0.25">
      <c r="A8311" t="s">
        <v>18013</v>
      </c>
      <c r="B8311" t="s">
        <v>18014</v>
      </c>
      <c r="C8311"/>
      <c r="D8311" t="s">
        <v>47880</v>
      </c>
    </row>
    <row r="8312" spans="1:4" x14ac:dyDescent="0.25">
      <c r="A8312" t="s">
        <v>11665</v>
      </c>
      <c r="B8312" t="s">
        <v>11666</v>
      </c>
      <c r="C8312"/>
      <c r="D8312" t="s">
        <v>47880</v>
      </c>
    </row>
    <row r="8313" spans="1:4" x14ac:dyDescent="0.25">
      <c r="A8313" t="s">
        <v>28812</v>
      </c>
      <c r="B8313" t="s">
        <v>28813</v>
      </c>
      <c r="C8313"/>
      <c r="D8313" t="s">
        <v>47880</v>
      </c>
    </row>
    <row r="8314" spans="1:4" x14ac:dyDescent="0.25">
      <c r="A8314" t="s">
        <v>32273</v>
      </c>
      <c r="B8314" t="s">
        <v>32274</v>
      </c>
      <c r="C8314" t="s">
        <v>59293</v>
      </c>
      <c r="D8314" t="s">
        <v>47873</v>
      </c>
    </row>
    <row r="8315" spans="1:4" x14ac:dyDescent="0.25">
      <c r="A8315" t="s">
        <v>6625</v>
      </c>
      <c r="B8315" t="s">
        <v>6626</v>
      </c>
      <c r="C8315"/>
      <c r="D8315" t="s">
        <v>47880</v>
      </c>
    </row>
    <row r="8316" spans="1:4" x14ac:dyDescent="0.25">
      <c r="A8316" t="s">
        <v>5685</v>
      </c>
      <c r="B8316" t="s">
        <v>5686</v>
      </c>
      <c r="C8316"/>
      <c r="D8316" t="s">
        <v>47880</v>
      </c>
    </row>
    <row r="8317" spans="1:4" x14ac:dyDescent="0.25">
      <c r="A8317" t="s">
        <v>28160</v>
      </c>
      <c r="B8317" t="s">
        <v>28161</v>
      </c>
      <c r="C8317"/>
      <c r="D8317" t="s">
        <v>47880</v>
      </c>
    </row>
    <row r="8318" spans="1:4" x14ac:dyDescent="0.25">
      <c r="A8318" t="s">
        <v>20473</v>
      </c>
      <c r="B8318" t="s">
        <v>20474</v>
      </c>
      <c r="C8318"/>
      <c r="D8318" t="s">
        <v>47880</v>
      </c>
    </row>
    <row r="8319" spans="1:4" x14ac:dyDescent="0.25">
      <c r="A8319" t="s">
        <v>8605</v>
      </c>
      <c r="B8319" t="s">
        <v>8606</v>
      </c>
      <c r="C8319"/>
      <c r="D8319" t="s">
        <v>47880</v>
      </c>
    </row>
    <row r="8320" spans="1:4" x14ac:dyDescent="0.25">
      <c r="A8320" t="s">
        <v>16906</v>
      </c>
      <c r="B8320" t="s">
        <v>16907</v>
      </c>
      <c r="C8320"/>
      <c r="D8320" t="s">
        <v>47880</v>
      </c>
    </row>
    <row r="8321" spans="1:4" x14ac:dyDescent="0.25">
      <c r="A8321" t="s">
        <v>16910</v>
      </c>
      <c r="B8321" t="s">
        <v>16907</v>
      </c>
      <c r="C8321" t="s">
        <v>53755</v>
      </c>
      <c r="D8321" t="s">
        <v>47873</v>
      </c>
    </row>
    <row r="8322" spans="1:4" x14ac:dyDescent="0.25">
      <c r="A8322" t="s">
        <v>33396</v>
      </c>
      <c r="B8322" t="s">
        <v>33397</v>
      </c>
      <c r="C8322"/>
      <c r="D8322" t="s">
        <v>47880</v>
      </c>
    </row>
    <row r="8323" spans="1:4" x14ac:dyDescent="0.25">
      <c r="A8323" t="s">
        <v>30317</v>
      </c>
      <c r="B8323" t="s">
        <v>30318</v>
      </c>
      <c r="C8323"/>
      <c r="D8323" t="s">
        <v>47880</v>
      </c>
    </row>
    <row r="8324" spans="1:4" x14ac:dyDescent="0.25">
      <c r="A8324" t="s">
        <v>24343</v>
      </c>
      <c r="B8324" t="s">
        <v>24344</v>
      </c>
      <c r="C8324"/>
      <c r="D8324" t="s">
        <v>47880</v>
      </c>
    </row>
    <row r="8325" spans="1:4" x14ac:dyDescent="0.25">
      <c r="A8325" t="s">
        <v>28131</v>
      </c>
      <c r="B8325" t="s">
        <v>24344</v>
      </c>
      <c r="C8325"/>
      <c r="D8325" t="s">
        <v>47880</v>
      </c>
    </row>
    <row r="8326" spans="1:4" x14ac:dyDescent="0.25">
      <c r="A8326" t="s">
        <v>31922</v>
      </c>
      <c r="B8326" t="s">
        <v>24344</v>
      </c>
      <c r="C8326"/>
      <c r="D8326" t="s">
        <v>47880</v>
      </c>
    </row>
    <row r="8327" spans="1:4" x14ac:dyDescent="0.25">
      <c r="A8327" t="s">
        <v>46036</v>
      </c>
      <c r="B8327" t="s">
        <v>46037</v>
      </c>
      <c r="C8327"/>
      <c r="D8327" t="s">
        <v>47880</v>
      </c>
    </row>
    <row r="8328" spans="1:4" x14ac:dyDescent="0.25">
      <c r="A8328" t="s">
        <v>46695</v>
      </c>
      <c r="B8328" t="s">
        <v>46696</v>
      </c>
      <c r="C8328"/>
      <c r="D8328" t="s">
        <v>47880</v>
      </c>
    </row>
    <row r="8329" spans="1:4" x14ac:dyDescent="0.25">
      <c r="A8329" t="s">
        <v>11206</v>
      </c>
      <c r="B8329" t="s">
        <v>11207</v>
      </c>
      <c r="C8329"/>
      <c r="D8329" t="s">
        <v>47880</v>
      </c>
    </row>
    <row r="8330" spans="1:4" x14ac:dyDescent="0.25">
      <c r="A8330" t="s">
        <v>42743</v>
      </c>
      <c r="B8330" t="s">
        <v>42744</v>
      </c>
      <c r="C8330"/>
      <c r="D8330" t="s">
        <v>47880</v>
      </c>
    </row>
    <row r="8331" spans="1:4" x14ac:dyDescent="0.25">
      <c r="A8331" t="s">
        <v>26048</v>
      </c>
      <c r="B8331" t="s">
        <v>26049</v>
      </c>
      <c r="C8331"/>
      <c r="D8331" t="s">
        <v>47880</v>
      </c>
    </row>
    <row r="8332" spans="1:4" x14ac:dyDescent="0.25">
      <c r="A8332" t="s">
        <v>44851</v>
      </c>
      <c r="B8332" t="s">
        <v>44852</v>
      </c>
      <c r="C8332"/>
      <c r="D8332" t="s">
        <v>47880</v>
      </c>
    </row>
    <row r="8333" spans="1:4" x14ac:dyDescent="0.25">
      <c r="A8333" t="s">
        <v>46917</v>
      </c>
      <c r="B8333" t="s">
        <v>44852</v>
      </c>
      <c r="C8333"/>
      <c r="D8333" t="s">
        <v>47880</v>
      </c>
    </row>
    <row r="8334" spans="1:4" x14ac:dyDescent="0.25">
      <c r="A8334" t="s">
        <v>2747</v>
      </c>
      <c r="B8334" t="s">
        <v>2748</v>
      </c>
      <c r="C8334"/>
      <c r="D8334" t="s">
        <v>47880</v>
      </c>
    </row>
    <row r="8335" spans="1:4" x14ac:dyDescent="0.25">
      <c r="A8335" t="s">
        <v>8803</v>
      </c>
      <c r="B8335" t="s">
        <v>8804</v>
      </c>
      <c r="C8335" t="s">
        <v>50751</v>
      </c>
      <c r="D8335" t="s">
        <v>47873</v>
      </c>
    </row>
    <row r="8336" spans="1:4" x14ac:dyDescent="0.25">
      <c r="A8336" t="s">
        <v>23995</v>
      </c>
      <c r="B8336" t="s">
        <v>23996</v>
      </c>
      <c r="C8336"/>
      <c r="D8336" t="s">
        <v>47880</v>
      </c>
    </row>
    <row r="8337" spans="1:4" x14ac:dyDescent="0.25">
      <c r="A8337" t="s">
        <v>31828</v>
      </c>
      <c r="B8337" t="s">
        <v>31829</v>
      </c>
      <c r="C8337"/>
      <c r="D8337" t="s">
        <v>47880</v>
      </c>
    </row>
    <row r="8338" spans="1:4" x14ac:dyDescent="0.25">
      <c r="A8338" t="s">
        <v>3707</v>
      </c>
      <c r="B8338" t="s">
        <v>3708</v>
      </c>
      <c r="C8338"/>
      <c r="D8338" t="s">
        <v>47880</v>
      </c>
    </row>
    <row r="8339" spans="1:4" x14ac:dyDescent="0.25">
      <c r="A8339" t="s">
        <v>43657</v>
      </c>
      <c r="B8339" t="s">
        <v>43658</v>
      </c>
      <c r="C8339" t="s">
        <v>63888</v>
      </c>
      <c r="D8339" t="s">
        <v>47880</v>
      </c>
    </row>
    <row r="8340" spans="1:4" x14ac:dyDescent="0.25">
      <c r="A8340" t="s">
        <v>43313</v>
      </c>
      <c r="B8340" t="s">
        <v>43314</v>
      </c>
      <c r="C8340"/>
      <c r="D8340" t="s">
        <v>47880</v>
      </c>
    </row>
    <row r="8341" spans="1:4" x14ac:dyDescent="0.25">
      <c r="A8341" t="s">
        <v>6852</v>
      </c>
      <c r="B8341" t="s">
        <v>6853</v>
      </c>
      <c r="C8341"/>
      <c r="D8341" t="s">
        <v>47880</v>
      </c>
    </row>
    <row r="8342" spans="1:4" x14ac:dyDescent="0.25">
      <c r="A8342" t="s">
        <v>30681</v>
      </c>
      <c r="B8342" t="s">
        <v>30682</v>
      </c>
      <c r="C8342"/>
      <c r="D8342" t="s">
        <v>47880</v>
      </c>
    </row>
    <row r="8343" spans="1:4" x14ac:dyDescent="0.25">
      <c r="A8343" t="s">
        <v>9839</v>
      </c>
      <c r="B8343" t="s">
        <v>9840</v>
      </c>
      <c r="C8343"/>
      <c r="D8343" t="s">
        <v>47880</v>
      </c>
    </row>
    <row r="8344" spans="1:4" x14ac:dyDescent="0.25">
      <c r="A8344" t="s">
        <v>31152</v>
      </c>
      <c r="B8344" t="s">
        <v>31153</v>
      </c>
      <c r="C8344"/>
      <c r="D8344" t="s">
        <v>47880</v>
      </c>
    </row>
    <row r="8345" spans="1:4" x14ac:dyDescent="0.25">
      <c r="A8345" t="s">
        <v>37614</v>
      </c>
      <c r="B8345" t="s">
        <v>31153</v>
      </c>
      <c r="C8345"/>
      <c r="D8345" t="s">
        <v>47880</v>
      </c>
    </row>
    <row r="8346" spans="1:4" x14ac:dyDescent="0.25">
      <c r="A8346" t="s">
        <v>37953</v>
      </c>
      <c r="B8346" t="s">
        <v>37954</v>
      </c>
      <c r="C8346"/>
      <c r="D8346" t="s">
        <v>47880</v>
      </c>
    </row>
    <row r="8347" spans="1:4" x14ac:dyDescent="0.25">
      <c r="A8347" t="s">
        <v>30228</v>
      </c>
      <c r="B8347" t="s">
        <v>30229</v>
      </c>
      <c r="C8347"/>
      <c r="D8347" t="s">
        <v>47880</v>
      </c>
    </row>
    <row r="8348" spans="1:4" x14ac:dyDescent="0.25">
      <c r="A8348" t="s">
        <v>29401</v>
      </c>
      <c r="B8348" t="s">
        <v>29402</v>
      </c>
      <c r="C8348"/>
      <c r="D8348" t="s">
        <v>47880</v>
      </c>
    </row>
    <row r="8349" spans="1:4" x14ac:dyDescent="0.25">
      <c r="A8349" t="s">
        <v>1484</v>
      </c>
      <c r="B8349" t="s">
        <v>1485</v>
      </c>
      <c r="C8349"/>
      <c r="D8349" t="s">
        <v>47880</v>
      </c>
    </row>
    <row r="8350" spans="1:4" x14ac:dyDescent="0.25">
      <c r="A8350" t="s">
        <v>4641</v>
      </c>
      <c r="B8350" t="s">
        <v>4642</v>
      </c>
      <c r="C8350"/>
      <c r="D8350" t="s">
        <v>47880</v>
      </c>
    </row>
    <row r="8351" spans="1:4" x14ac:dyDescent="0.25">
      <c r="A8351" t="s">
        <v>36068</v>
      </c>
      <c r="B8351" t="s">
        <v>36069</v>
      </c>
      <c r="C8351" t="s">
        <v>60741</v>
      </c>
      <c r="D8351" t="s">
        <v>47873</v>
      </c>
    </row>
    <row r="8352" spans="1:4" x14ac:dyDescent="0.25">
      <c r="A8352" t="s">
        <v>13299</v>
      </c>
      <c r="B8352" t="s">
        <v>13300</v>
      </c>
      <c r="C8352" t="s">
        <v>52405</v>
      </c>
      <c r="D8352" t="s">
        <v>47873</v>
      </c>
    </row>
    <row r="8353" spans="1:4" x14ac:dyDescent="0.25">
      <c r="A8353" t="s">
        <v>25022</v>
      </c>
      <c r="B8353" t="s">
        <v>25023</v>
      </c>
      <c r="C8353" t="s">
        <v>56680</v>
      </c>
      <c r="D8353" t="s">
        <v>47873</v>
      </c>
    </row>
    <row r="8354" spans="1:4" x14ac:dyDescent="0.25">
      <c r="A8354" t="s">
        <v>17150</v>
      </c>
      <c r="B8354" t="s">
        <v>17151</v>
      </c>
      <c r="C8354" t="s">
        <v>53843</v>
      </c>
      <c r="D8354" t="s">
        <v>47873</v>
      </c>
    </row>
    <row r="8355" spans="1:4" x14ac:dyDescent="0.25">
      <c r="A8355" t="s">
        <v>46287</v>
      </c>
      <c r="B8355" t="s">
        <v>46288</v>
      </c>
      <c r="C8355"/>
      <c r="D8355" t="s">
        <v>47880</v>
      </c>
    </row>
    <row r="8356" spans="1:4" x14ac:dyDescent="0.25">
      <c r="A8356" t="s">
        <v>7974</v>
      </c>
      <c r="B8356" t="s">
        <v>7975</v>
      </c>
      <c r="C8356"/>
      <c r="D8356" t="s">
        <v>47880</v>
      </c>
    </row>
    <row r="8357" spans="1:4" x14ac:dyDescent="0.25">
      <c r="A8357" t="s">
        <v>26564</v>
      </c>
      <c r="B8357" t="s">
        <v>26565</v>
      </c>
      <c r="C8357"/>
      <c r="D8357" t="s">
        <v>47880</v>
      </c>
    </row>
    <row r="8358" spans="1:4" x14ac:dyDescent="0.25">
      <c r="A8358" t="s">
        <v>10362</v>
      </c>
      <c r="B8358" t="s">
        <v>10363</v>
      </c>
      <c r="C8358"/>
      <c r="D8358" t="s">
        <v>47880</v>
      </c>
    </row>
    <row r="8359" spans="1:4" x14ac:dyDescent="0.25">
      <c r="A8359" t="s">
        <v>26817</v>
      </c>
      <c r="B8359" t="s">
        <v>26818</v>
      </c>
      <c r="C8359" t="s">
        <v>57332</v>
      </c>
      <c r="D8359" t="s">
        <v>47873</v>
      </c>
    </row>
    <row r="8360" spans="1:4" x14ac:dyDescent="0.25">
      <c r="A8360" t="s">
        <v>3456</v>
      </c>
      <c r="B8360" t="s">
        <v>3457</v>
      </c>
      <c r="C8360" t="s">
        <v>48814</v>
      </c>
      <c r="D8360" t="s">
        <v>47873</v>
      </c>
    </row>
    <row r="8361" spans="1:4" x14ac:dyDescent="0.25">
      <c r="A8361" t="s">
        <v>13781</v>
      </c>
      <c r="B8361" t="s">
        <v>13782</v>
      </c>
      <c r="C8361"/>
      <c r="D8361" t="s">
        <v>47880</v>
      </c>
    </row>
    <row r="8362" spans="1:4" x14ac:dyDescent="0.25">
      <c r="A8362" t="s">
        <v>8933</v>
      </c>
      <c r="B8362" t="s">
        <v>8934</v>
      </c>
      <c r="C8362" t="s">
        <v>50795</v>
      </c>
      <c r="D8362" t="s">
        <v>47873</v>
      </c>
    </row>
    <row r="8363" spans="1:4" x14ac:dyDescent="0.25">
      <c r="A8363" t="s">
        <v>34184</v>
      </c>
      <c r="B8363" t="s">
        <v>34185</v>
      </c>
      <c r="C8363"/>
      <c r="D8363" t="s">
        <v>47880</v>
      </c>
    </row>
    <row r="8364" spans="1:4" x14ac:dyDescent="0.25">
      <c r="A8364" t="s">
        <v>25295</v>
      </c>
      <c r="B8364" t="s">
        <v>25296</v>
      </c>
      <c r="C8364" t="s">
        <v>56779</v>
      </c>
      <c r="D8364" t="s">
        <v>47873</v>
      </c>
    </row>
    <row r="8365" spans="1:4" x14ac:dyDescent="0.25">
      <c r="A8365" t="s">
        <v>40183</v>
      </c>
      <c r="B8365" t="s">
        <v>40184</v>
      </c>
      <c r="C8365"/>
      <c r="D8365" t="s">
        <v>47880</v>
      </c>
    </row>
    <row r="8366" spans="1:4" x14ac:dyDescent="0.25">
      <c r="A8366" t="s">
        <v>3797</v>
      </c>
      <c r="B8366" t="s">
        <v>3798</v>
      </c>
      <c r="C8366"/>
      <c r="D8366" t="s">
        <v>47880</v>
      </c>
    </row>
    <row r="8367" spans="1:4" x14ac:dyDescent="0.25">
      <c r="A8367" t="s">
        <v>11638</v>
      </c>
      <c r="B8367" t="s">
        <v>11639</v>
      </c>
      <c r="C8367"/>
      <c r="D8367" t="s">
        <v>47880</v>
      </c>
    </row>
    <row r="8368" spans="1:4" x14ac:dyDescent="0.25">
      <c r="A8368" t="s">
        <v>23592</v>
      </c>
      <c r="B8368" t="s">
        <v>23593</v>
      </c>
      <c r="C8368"/>
      <c r="D8368" t="s">
        <v>47880</v>
      </c>
    </row>
    <row r="8369" spans="1:4" x14ac:dyDescent="0.25">
      <c r="A8369" t="s">
        <v>23594</v>
      </c>
      <c r="B8369" t="s">
        <v>23593</v>
      </c>
      <c r="C8369"/>
      <c r="D8369" t="s">
        <v>47880</v>
      </c>
    </row>
    <row r="8370" spans="1:4" x14ac:dyDescent="0.25">
      <c r="A8370" t="s">
        <v>21627</v>
      </c>
      <c r="B8370" t="s">
        <v>21628</v>
      </c>
      <c r="C8370"/>
      <c r="D8370" t="s">
        <v>47880</v>
      </c>
    </row>
    <row r="8371" spans="1:4" x14ac:dyDescent="0.25">
      <c r="A8371" t="s">
        <v>16406</v>
      </c>
      <c r="B8371" t="s">
        <v>16407</v>
      </c>
      <c r="C8371"/>
      <c r="D8371" t="s">
        <v>47880</v>
      </c>
    </row>
    <row r="8372" spans="1:4" x14ac:dyDescent="0.25">
      <c r="A8372" t="s">
        <v>37444</v>
      </c>
      <c r="B8372" t="s">
        <v>37445</v>
      </c>
      <c r="C8372"/>
      <c r="D8372" t="s">
        <v>47880</v>
      </c>
    </row>
    <row r="8373" spans="1:4" x14ac:dyDescent="0.25">
      <c r="A8373" t="s">
        <v>34484</v>
      </c>
      <c r="B8373" t="s">
        <v>34485</v>
      </c>
      <c r="C8373"/>
      <c r="D8373" t="s">
        <v>47880</v>
      </c>
    </row>
    <row r="8374" spans="1:4" x14ac:dyDescent="0.25">
      <c r="A8374" t="s">
        <v>34595</v>
      </c>
      <c r="B8374" t="s">
        <v>34596</v>
      </c>
      <c r="C8374"/>
      <c r="D8374" t="s">
        <v>47880</v>
      </c>
    </row>
    <row r="8375" spans="1:4" x14ac:dyDescent="0.25">
      <c r="A8375" t="s">
        <v>34391</v>
      </c>
      <c r="B8375" t="s">
        <v>34392</v>
      </c>
      <c r="C8375"/>
      <c r="D8375" t="s">
        <v>47880</v>
      </c>
    </row>
    <row r="8376" spans="1:4" x14ac:dyDescent="0.25">
      <c r="A8376" t="s">
        <v>37052</v>
      </c>
      <c r="B8376" t="s">
        <v>37053</v>
      </c>
      <c r="C8376" t="s">
        <v>61142</v>
      </c>
      <c r="D8376" t="s">
        <v>47873</v>
      </c>
    </row>
    <row r="8377" spans="1:4" x14ac:dyDescent="0.25">
      <c r="A8377" t="s">
        <v>32028</v>
      </c>
      <c r="B8377" t="s">
        <v>32029</v>
      </c>
      <c r="C8377"/>
      <c r="D8377" t="s">
        <v>47880</v>
      </c>
    </row>
    <row r="8378" spans="1:4" x14ac:dyDescent="0.25">
      <c r="A8378" t="s">
        <v>35077</v>
      </c>
      <c r="B8378" t="s">
        <v>35078</v>
      </c>
      <c r="C8378"/>
      <c r="D8378" t="s">
        <v>47880</v>
      </c>
    </row>
    <row r="8379" spans="1:4" x14ac:dyDescent="0.25">
      <c r="A8379" t="s">
        <v>44395</v>
      </c>
      <c r="B8379" t="s">
        <v>44396</v>
      </c>
      <c r="C8379"/>
      <c r="D8379" t="s">
        <v>47880</v>
      </c>
    </row>
    <row r="8380" spans="1:4" x14ac:dyDescent="0.25">
      <c r="A8380" t="s">
        <v>27317</v>
      </c>
      <c r="B8380" t="s">
        <v>27318</v>
      </c>
      <c r="C8380"/>
      <c r="D8380" t="s">
        <v>47880</v>
      </c>
    </row>
    <row r="8381" spans="1:4" x14ac:dyDescent="0.25">
      <c r="A8381" t="s">
        <v>10079</v>
      </c>
      <c r="B8381" t="s">
        <v>10080</v>
      </c>
      <c r="C8381" t="s">
        <v>51201</v>
      </c>
      <c r="D8381" t="s">
        <v>47873</v>
      </c>
    </row>
    <row r="8382" spans="1:4" x14ac:dyDescent="0.25">
      <c r="A8382" t="s">
        <v>25361</v>
      </c>
      <c r="B8382" t="s">
        <v>25362</v>
      </c>
      <c r="C8382" t="s">
        <v>56800</v>
      </c>
      <c r="D8382" t="s">
        <v>47873</v>
      </c>
    </row>
    <row r="8383" spans="1:4" x14ac:dyDescent="0.25">
      <c r="A8383" t="s">
        <v>16973</v>
      </c>
      <c r="B8383" t="s">
        <v>16974</v>
      </c>
      <c r="C8383" t="s">
        <v>53780</v>
      </c>
      <c r="D8383" t="s">
        <v>47873</v>
      </c>
    </row>
    <row r="8384" spans="1:4" x14ac:dyDescent="0.25">
      <c r="A8384" t="s">
        <v>18663</v>
      </c>
      <c r="B8384" t="s">
        <v>18664</v>
      </c>
      <c r="C8384" t="s">
        <v>54394</v>
      </c>
      <c r="D8384" t="s">
        <v>47873</v>
      </c>
    </row>
    <row r="8385" spans="1:4" x14ac:dyDescent="0.25">
      <c r="A8385" t="s">
        <v>37137</v>
      </c>
      <c r="B8385" t="s">
        <v>37138</v>
      </c>
      <c r="C8385"/>
      <c r="D8385" t="s">
        <v>47880</v>
      </c>
    </row>
    <row r="8386" spans="1:4" x14ac:dyDescent="0.25">
      <c r="A8386" t="s">
        <v>23860</v>
      </c>
      <c r="B8386" t="s">
        <v>23861</v>
      </c>
      <c r="C8386" t="s">
        <v>56257</v>
      </c>
      <c r="D8386" t="s">
        <v>47873</v>
      </c>
    </row>
    <row r="8387" spans="1:4" x14ac:dyDescent="0.25">
      <c r="A8387" t="s">
        <v>43935</v>
      </c>
      <c r="B8387" t="s">
        <v>43936</v>
      </c>
      <c r="C8387"/>
      <c r="D8387" t="s">
        <v>47880</v>
      </c>
    </row>
    <row r="8388" spans="1:4" x14ac:dyDescent="0.25">
      <c r="A8388" t="s">
        <v>20716</v>
      </c>
      <c r="B8388" t="s">
        <v>20717</v>
      </c>
      <c r="C8388"/>
      <c r="D8388" t="s">
        <v>47880</v>
      </c>
    </row>
    <row r="8389" spans="1:4" x14ac:dyDescent="0.25">
      <c r="A8389" t="s">
        <v>11208</v>
      </c>
      <c r="B8389" t="s">
        <v>11209</v>
      </c>
      <c r="C8389"/>
      <c r="D8389" t="s">
        <v>47880</v>
      </c>
    </row>
    <row r="8390" spans="1:4" x14ac:dyDescent="0.25">
      <c r="A8390" t="s">
        <v>20714</v>
      </c>
      <c r="B8390" t="s">
        <v>20715</v>
      </c>
      <c r="C8390"/>
      <c r="D8390" t="s">
        <v>47880</v>
      </c>
    </row>
    <row r="8391" spans="1:4" x14ac:dyDescent="0.25">
      <c r="A8391" t="s">
        <v>27813</v>
      </c>
      <c r="B8391" t="s">
        <v>27814</v>
      </c>
      <c r="C8391"/>
      <c r="D8391" t="s">
        <v>47880</v>
      </c>
    </row>
    <row r="8392" spans="1:4" x14ac:dyDescent="0.25">
      <c r="A8392" t="s">
        <v>46564</v>
      </c>
      <c r="B8392" t="s">
        <v>46565</v>
      </c>
      <c r="C8392"/>
      <c r="D8392" t="s">
        <v>47880</v>
      </c>
    </row>
    <row r="8393" spans="1:4" x14ac:dyDescent="0.25">
      <c r="A8393" t="s">
        <v>47429</v>
      </c>
      <c r="B8393" t="s">
        <v>47430</v>
      </c>
      <c r="C8393"/>
      <c r="D8393" t="s">
        <v>47880</v>
      </c>
    </row>
    <row r="8394" spans="1:4" x14ac:dyDescent="0.25">
      <c r="A8394" t="s">
        <v>21140</v>
      </c>
      <c r="B8394" t="s">
        <v>21141</v>
      </c>
      <c r="C8394"/>
      <c r="D8394" t="s">
        <v>47880</v>
      </c>
    </row>
    <row r="8395" spans="1:4" x14ac:dyDescent="0.25">
      <c r="A8395" t="s">
        <v>20640</v>
      </c>
      <c r="B8395" t="s">
        <v>20641</v>
      </c>
      <c r="C8395"/>
      <c r="D8395" t="s">
        <v>47880</v>
      </c>
    </row>
    <row r="8396" spans="1:4" x14ac:dyDescent="0.25">
      <c r="A8396" t="s">
        <v>26574</v>
      </c>
      <c r="B8396" t="s">
        <v>26575</v>
      </c>
      <c r="C8396"/>
      <c r="D8396" t="s">
        <v>47880</v>
      </c>
    </row>
    <row r="8397" spans="1:4" x14ac:dyDescent="0.25">
      <c r="A8397" t="s">
        <v>32255</v>
      </c>
      <c r="B8397" t="s">
        <v>32256</v>
      </c>
      <c r="C8397"/>
      <c r="D8397" t="s">
        <v>47880</v>
      </c>
    </row>
    <row r="8398" spans="1:4" x14ac:dyDescent="0.25">
      <c r="A8398" t="s">
        <v>29963</v>
      </c>
      <c r="B8398" t="s">
        <v>29964</v>
      </c>
      <c r="C8398"/>
      <c r="D8398" t="s">
        <v>47880</v>
      </c>
    </row>
    <row r="8399" spans="1:4" x14ac:dyDescent="0.25">
      <c r="A8399" t="s">
        <v>46548</v>
      </c>
      <c r="B8399" t="s">
        <v>46549</v>
      </c>
      <c r="C8399"/>
      <c r="D8399" t="s">
        <v>47880</v>
      </c>
    </row>
    <row r="8400" spans="1:4" x14ac:dyDescent="0.25">
      <c r="A8400" t="s">
        <v>25786</v>
      </c>
      <c r="B8400" t="s">
        <v>25787</v>
      </c>
      <c r="C8400"/>
      <c r="D8400" t="s">
        <v>47880</v>
      </c>
    </row>
    <row r="8401" spans="1:4" x14ac:dyDescent="0.25">
      <c r="A8401" t="s">
        <v>33924</v>
      </c>
      <c r="B8401" t="s">
        <v>33925</v>
      </c>
      <c r="C8401"/>
      <c r="D8401" t="s">
        <v>47880</v>
      </c>
    </row>
    <row r="8402" spans="1:4" x14ac:dyDescent="0.25">
      <c r="A8402" t="s">
        <v>17035</v>
      </c>
      <c r="B8402" t="s">
        <v>17036</v>
      </c>
      <c r="C8402"/>
      <c r="D8402" t="s">
        <v>47880</v>
      </c>
    </row>
    <row r="8403" spans="1:4" x14ac:dyDescent="0.25">
      <c r="A8403" t="s">
        <v>27057</v>
      </c>
      <c r="B8403" t="s">
        <v>27058</v>
      </c>
      <c r="C8403"/>
      <c r="D8403" t="s">
        <v>47880</v>
      </c>
    </row>
    <row r="8404" spans="1:4" x14ac:dyDescent="0.25">
      <c r="A8404" t="s">
        <v>15364</v>
      </c>
      <c r="B8404" t="s">
        <v>15365</v>
      </c>
      <c r="C8404"/>
      <c r="D8404" t="s">
        <v>47880</v>
      </c>
    </row>
    <row r="8405" spans="1:4" x14ac:dyDescent="0.25">
      <c r="A8405" t="s">
        <v>12037</v>
      </c>
      <c r="B8405" t="s">
        <v>12038</v>
      </c>
      <c r="C8405"/>
      <c r="D8405" t="s">
        <v>47880</v>
      </c>
    </row>
    <row r="8406" spans="1:4" x14ac:dyDescent="0.25">
      <c r="A8406" t="s">
        <v>23999</v>
      </c>
      <c r="B8406" t="s">
        <v>12038</v>
      </c>
      <c r="C8406"/>
      <c r="D8406" t="s">
        <v>47880</v>
      </c>
    </row>
    <row r="8407" spans="1:4" x14ac:dyDescent="0.25">
      <c r="A8407" t="s">
        <v>3063</v>
      </c>
      <c r="B8407" t="s">
        <v>3064</v>
      </c>
      <c r="C8407"/>
      <c r="D8407" t="s">
        <v>47880</v>
      </c>
    </row>
    <row r="8408" spans="1:4" x14ac:dyDescent="0.25">
      <c r="A8408" t="s">
        <v>5477</v>
      </c>
      <c r="B8408" t="s">
        <v>5478</v>
      </c>
      <c r="C8408"/>
      <c r="D8408" t="s">
        <v>47880</v>
      </c>
    </row>
    <row r="8409" spans="1:4" x14ac:dyDescent="0.25">
      <c r="A8409" t="s">
        <v>43619</v>
      </c>
      <c r="B8409" t="s">
        <v>43620</v>
      </c>
      <c r="C8409"/>
      <c r="D8409" t="s">
        <v>47880</v>
      </c>
    </row>
    <row r="8410" spans="1:4" x14ac:dyDescent="0.25">
      <c r="A8410" t="s">
        <v>28276</v>
      </c>
      <c r="B8410" t="s">
        <v>28277</v>
      </c>
      <c r="C8410" t="s">
        <v>57852</v>
      </c>
      <c r="D8410" t="s">
        <v>47873</v>
      </c>
    </row>
    <row r="8411" spans="1:4" x14ac:dyDescent="0.25">
      <c r="A8411" t="s">
        <v>25577</v>
      </c>
      <c r="B8411" t="s">
        <v>25578</v>
      </c>
      <c r="C8411"/>
      <c r="D8411" t="s">
        <v>47880</v>
      </c>
    </row>
    <row r="8412" spans="1:4" x14ac:dyDescent="0.25">
      <c r="A8412" t="s">
        <v>46745</v>
      </c>
      <c r="B8412" t="s">
        <v>46746</v>
      </c>
      <c r="C8412"/>
      <c r="D8412" t="s">
        <v>47880</v>
      </c>
    </row>
    <row r="8413" spans="1:4" x14ac:dyDescent="0.25">
      <c r="A8413" t="s">
        <v>15662</v>
      </c>
      <c r="B8413" t="s">
        <v>15663</v>
      </c>
      <c r="C8413"/>
      <c r="D8413" t="s">
        <v>47880</v>
      </c>
    </row>
    <row r="8414" spans="1:4" x14ac:dyDescent="0.25">
      <c r="A8414" t="s">
        <v>37054</v>
      </c>
      <c r="B8414" t="s">
        <v>15663</v>
      </c>
      <c r="C8414"/>
      <c r="D8414" t="s">
        <v>47880</v>
      </c>
    </row>
    <row r="8415" spans="1:4" x14ac:dyDescent="0.25">
      <c r="A8415" t="s">
        <v>36261</v>
      </c>
      <c r="B8415" t="s">
        <v>36262</v>
      </c>
      <c r="C8415"/>
      <c r="D8415" t="s">
        <v>47880</v>
      </c>
    </row>
    <row r="8416" spans="1:4" x14ac:dyDescent="0.25">
      <c r="A8416" t="s">
        <v>20087</v>
      </c>
      <c r="B8416" t="s">
        <v>20088</v>
      </c>
      <c r="C8416" t="s">
        <v>54888</v>
      </c>
      <c r="D8416" t="s">
        <v>47873</v>
      </c>
    </row>
    <row r="8417" spans="1:4" x14ac:dyDescent="0.25">
      <c r="A8417" t="s">
        <v>13693</v>
      </c>
      <c r="B8417" t="s">
        <v>13694</v>
      </c>
      <c r="C8417"/>
      <c r="D8417" t="s">
        <v>47880</v>
      </c>
    </row>
    <row r="8418" spans="1:4" x14ac:dyDescent="0.25">
      <c r="A8418" t="s">
        <v>2763</v>
      </c>
      <c r="B8418" t="s">
        <v>2764</v>
      </c>
      <c r="C8418"/>
      <c r="D8418" t="s">
        <v>47880</v>
      </c>
    </row>
    <row r="8419" spans="1:4" x14ac:dyDescent="0.25">
      <c r="A8419" t="s">
        <v>29148</v>
      </c>
      <c r="B8419" t="s">
        <v>2764</v>
      </c>
      <c r="C8419"/>
      <c r="D8419" t="s">
        <v>47880</v>
      </c>
    </row>
    <row r="8420" spans="1:4" x14ac:dyDescent="0.25">
      <c r="A8420" t="s">
        <v>30587</v>
      </c>
      <c r="B8420" t="s">
        <v>2764</v>
      </c>
      <c r="C8420"/>
      <c r="D8420" t="s">
        <v>47880</v>
      </c>
    </row>
    <row r="8421" spans="1:4" x14ac:dyDescent="0.25">
      <c r="A8421" t="s">
        <v>2154</v>
      </c>
      <c r="B8421" t="s">
        <v>2155</v>
      </c>
      <c r="C8421"/>
      <c r="D8421" t="s">
        <v>47880</v>
      </c>
    </row>
    <row r="8422" spans="1:4" x14ac:dyDescent="0.25">
      <c r="A8422" t="s">
        <v>25498</v>
      </c>
      <c r="B8422" t="s">
        <v>25499</v>
      </c>
      <c r="C8422"/>
      <c r="D8422" t="s">
        <v>47880</v>
      </c>
    </row>
    <row r="8423" spans="1:4" x14ac:dyDescent="0.25">
      <c r="A8423" t="s">
        <v>31840</v>
      </c>
      <c r="B8423" t="s">
        <v>31841</v>
      </c>
      <c r="C8423"/>
      <c r="D8423" t="s">
        <v>47880</v>
      </c>
    </row>
    <row r="8424" spans="1:4" x14ac:dyDescent="0.25">
      <c r="A8424" t="s">
        <v>36798</v>
      </c>
      <c r="B8424" t="s">
        <v>36799</v>
      </c>
      <c r="C8424"/>
      <c r="D8424" t="s">
        <v>47880</v>
      </c>
    </row>
    <row r="8425" spans="1:4" x14ac:dyDescent="0.25">
      <c r="A8425" t="s">
        <v>40540</v>
      </c>
      <c r="B8425" t="s">
        <v>40541</v>
      </c>
      <c r="C8425"/>
      <c r="D8425" t="s">
        <v>47880</v>
      </c>
    </row>
    <row r="8426" spans="1:4" x14ac:dyDescent="0.25">
      <c r="A8426" t="s">
        <v>29520</v>
      </c>
      <c r="B8426" t="s">
        <v>29521</v>
      </c>
      <c r="C8426"/>
      <c r="D8426" t="s">
        <v>47880</v>
      </c>
    </row>
    <row r="8427" spans="1:4" x14ac:dyDescent="0.25">
      <c r="A8427" t="s">
        <v>10240</v>
      </c>
      <c r="B8427" t="s">
        <v>10241</v>
      </c>
      <c r="C8427"/>
      <c r="D8427" t="s">
        <v>47880</v>
      </c>
    </row>
    <row r="8428" spans="1:4" x14ac:dyDescent="0.25">
      <c r="A8428" t="s">
        <v>9025</v>
      </c>
      <c r="B8428" t="s">
        <v>9026</v>
      </c>
      <c r="C8428"/>
      <c r="D8428" t="s">
        <v>47880</v>
      </c>
    </row>
    <row r="8429" spans="1:4" x14ac:dyDescent="0.25">
      <c r="A8429" t="s">
        <v>30365</v>
      </c>
      <c r="B8429" t="s">
        <v>30366</v>
      </c>
      <c r="C8429"/>
      <c r="D8429" t="s">
        <v>47880</v>
      </c>
    </row>
    <row r="8430" spans="1:4" x14ac:dyDescent="0.25">
      <c r="A8430" t="s">
        <v>5428</v>
      </c>
      <c r="B8430" t="s">
        <v>5429</v>
      </c>
      <c r="C8430"/>
      <c r="D8430" t="s">
        <v>47880</v>
      </c>
    </row>
    <row r="8431" spans="1:4" x14ac:dyDescent="0.25">
      <c r="A8431" t="s">
        <v>4114</v>
      </c>
      <c r="B8431" t="s">
        <v>4115</v>
      </c>
      <c r="C8431" t="s">
        <v>49068</v>
      </c>
      <c r="D8431" t="s">
        <v>47873</v>
      </c>
    </row>
    <row r="8432" spans="1:4" x14ac:dyDescent="0.25">
      <c r="A8432" t="s">
        <v>4759</v>
      </c>
      <c r="B8432" t="s">
        <v>4115</v>
      </c>
      <c r="C8432"/>
      <c r="D8432" t="s">
        <v>47880</v>
      </c>
    </row>
    <row r="8433" spans="1:4" x14ac:dyDescent="0.25">
      <c r="A8433" t="s">
        <v>16027</v>
      </c>
      <c r="B8433" t="s">
        <v>4115</v>
      </c>
      <c r="C8433"/>
      <c r="D8433" t="s">
        <v>47880</v>
      </c>
    </row>
    <row r="8434" spans="1:4" x14ac:dyDescent="0.25">
      <c r="A8434" t="s">
        <v>19132</v>
      </c>
      <c r="B8434" t="s">
        <v>4115</v>
      </c>
      <c r="C8434"/>
      <c r="D8434" t="s">
        <v>47880</v>
      </c>
    </row>
    <row r="8435" spans="1:4" x14ac:dyDescent="0.25">
      <c r="A8435" t="s">
        <v>45750</v>
      </c>
      <c r="B8435" t="s">
        <v>4115</v>
      </c>
      <c r="C8435"/>
      <c r="D8435" t="s">
        <v>47880</v>
      </c>
    </row>
    <row r="8436" spans="1:4" x14ac:dyDescent="0.25">
      <c r="A8436" t="s">
        <v>12521</v>
      </c>
      <c r="B8436" t="s">
        <v>12522</v>
      </c>
      <c r="C8436"/>
      <c r="D8436" t="s">
        <v>47880</v>
      </c>
    </row>
    <row r="8437" spans="1:4" x14ac:dyDescent="0.25">
      <c r="A8437" t="s">
        <v>30254</v>
      </c>
      <c r="B8437" t="s">
        <v>12522</v>
      </c>
      <c r="C8437" t="s">
        <v>58555</v>
      </c>
      <c r="D8437" t="s">
        <v>47873</v>
      </c>
    </row>
    <row r="8438" spans="1:4" x14ac:dyDescent="0.25">
      <c r="A8438" t="s">
        <v>47289</v>
      </c>
      <c r="B8438" t="s">
        <v>12522</v>
      </c>
      <c r="C8438"/>
      <c r="D8438" t="s">
        <v>47880</v>
      </c>
    </row>
    <row r="8439" spans="1:4" x14ac:dyDescent="0.25">
      <c r="A8439" t="s">
        <v>45757</v>
      </c>
      <c r="B8439" t="s">
        <v>45758</v>
      </c>
      <c r="C8439"/>
      <c r="D8439" t="s">
        <v>47880</v>
      </c>
    </row>
    <row r="8440" spans="1:4" x14ac:dyDescent="0.25">
      <c r="A8440" t="s">
        <v>3202</v>
      </c>
      <c r="B8440" t="s">
        <v>3203</v>
      </c>
      <c r="C8440"/>
      <c r="D8440" t="s">
        <v>47880</v>
      </c>
    </row>
    <row r="8441" spans="1:4" x14ac:dyDescent="0.25">
      <c r="A8441" t="s">
        <v>36259</v>
      </c>
      <c r="B8441" t="s">
        <v>36260</v>
      </c>
      <c r="C8441" t="s">
        <v>60823</v>
      </c>
      <c r="D8441" t="s">
        <v>47873</v>
      </c>
    </row>
    <row r="8442" spans="1:4" x14ac:dyDescent="0.25">
      <c r="A8442" t="s">
        <v>6890</v>
      </c>
      <c r="B8442" t="s">
        <v>6891</v>
      </c>
      <c r="C8442"/>
      <c r="D8442" t="s">
        <v>47880</v>
      </c>
    </row>
    <row r="8443" spans="1:4" x14ac:dyDescent="0.25">
      <c r="A8443" t="s">
        <v>41694</v>
      </c>
      <c r="B8443" t="s">
        <v>41695</v>
      </c>
      <c r="C8443"/>
      <c r="D8443" t="s">
        <v>47880</v>
      </c>
    </row>
    <row r="8444" spans="1:4" x14ac:dyDescent="0.25">
      <c r="A8444" t="s">
        <v>18045</v>
      </c>
      <c r="B8444" t="s">
        <v>18046</v>
      </c>
      <c r="C8444" t="s">
        <v>54160</v>
      </c>
      <c r="D8444" t="s">
        <v>47873</v>
      </c>
    </row>
    <row r="8445" spans="1:4" x14ac:dyDescent="0.25">
      <c r="A8445" t="s">
        <v>1551</v>
      </c>
      <c r="B8445" t="s">
        <v>1552</v>
      </c>
      <c r="C8445" t="s">
        <v>48153</v>
      </c>
      <c r="D8445" t="s">
        <v>47873</v>
      </c>
    </row>
    <row r="8446" spans="1:4" x14ac:dyDescent="0.25">
      <c r="A8446" t="s">
        <v>2230</v>
      </c>
      <c r="B8446" t="s">
        <v>1552</v>
      </c>
      <c r="C8446" t="s">
        <v>48375</v>
      </c>
      <c r="D8446" t="s">
        <v>47873</v>
      </c>
    </row>
    <row r="8447" spans="1:4" x14ac:dyDescent="0.25">
      <c r="A8447" t="s">
        <v>18144</v>
      </c>
      <c r="B8447" t="s">
        <v>18145</v>
      </c>
      <c r="C8447" t="s">
        <v>54199</v>
      </c>
      <c r="D8447" t="s">
        <v>47873</v>
      </c>
    </row>
    <row r="8448" spans="1:4" x14ac:dyDescent="0.25">
      <c r="A8448" t="s">
        <v>47087</v>
      </c>
      <c r="B8448" t="s">
        <v>18145</v>
      </c>
      <c r="C8448" t="s">
        <v>65086</v>
      </c>
      <c r="D8448" t="s">
        <v>47873</v>
      </c>
    </row>
    <row r="8449" spans="1:4" x14ac:dyDescent="0.25">
      <c r="A8449" t="s">
        <v>10172</v>
      </c>
      <c r="B8449" t="s">
        <v>10173</v>
      </c>
      <c r="C8449" t="s">
        <v>51239</v>
      </c>
      <c r="D8449" t="s">
        <v>47873</v>
      </c>
    </row>
    <row r="8450" spans="1:4" x14ac:dyDescent="0.25">
      <c r="A8450" t="s">
        <v>5970</v>
      </c>
      <c r="B8450" t="s">
        <v>5971</v>
      </c>
      <c r="C8450"/>
      <c r="D8450" t="s">
        <v>47880</v>
      </c>
    </row>
    <row r="8451" spans="1:4" x14ac:dyDescent="0.25">
      <c r="A8451" t="s">
        <v>23333</v>
      </c>
      <c r="B8451" t="s">
        <v>23334</v>
      </c>
      <c r="C8451"/>
      <c r="D8451" t="s">
        <v>47880</v>
      </c>
    </row>
    <row r="8452" spans="1:4" x14ac:dyDescent="0.25">
      <c r="A8452" t="s">
        <v>42048</v>
      </c>
      <c r="B8452" t="s">
        <v>42049</v>
      </c>
      <c r="C8452" t="s">
        <v>63321</v>
      </c>
      <c r="D8452" t="s">
        <v>47880</v>
      </c>
    </row>
    <row r="8453" spans="1:4" x14ac:dyDescent="0.25">
      <c r="A8453" t="s">
        <v>41998</v>
      </c>
      <c r="B8453" t="s">
        <v>41999</v>
      </c>
      <c r="C8453" t="s">
        <v>63298</v>
      </c>
      <c r="D8453" t="s">
        <v>47880</v>
      </c>
    </row>
    <row r="8454" spans="1:4" x14ac:dyDescent="0.25">
      <c r="A8454" t="s">
        <v>2372</v>
      </c>
      <c r="B8454" t="s">
        <v>2373</v>
      </c>
      <c r="C8454"/>
      <c r="D8454" t="s">
        <v>47880</v>
      </c>
    </row>
    <row r="8455" spans="1:4" x14ac:dyDescent="0.25">
      <c r="A8455" t="s">
        <v>41560</v>
      </c>
      <c r="B8455" t="s">
        <v>41561</v>
      </c>
      <c r="C8455"/>
      <c r="D8455" t="s">
        <v>47880</v>
      </c>
    </row>
    <row r="8456" spans="1:4" x14ac:dyDescent="0.25">
      <c r="A8456" t="s">
        <v>26781</v>
      </c>
      <c r="B8456" t="s">
        <v>26782</v>
      </c>
      <c r="C8456"/>
      <c r="D8456" t="s">
        <v>47880</v>
      </c>
    </row>
    <row r="8457" spans="1:4" x14ac:dyDescent="0.25">
      <c r="A8457" t="s">
        <v>24409</v>
      </c>
      <c r="B8457" t="s">
        <v>24410</v>
      </c>
      <c r="C8457"/>
      <c r="D8457" t="s">
        <v>47880</v>
      </c>
    </row>
    <row r="8458" spans="1:4" x14ac:dyDescent="0.25">
      <c r="A8458" t="s">
        <v>8661</v>
      </c>
      <c r="B8458" t="s">
        <v>8662</v>
      </c>
      <c r="C8458"/>
      <c r="D8458" t="s">
        <v>47880</v>
      </c>
    </row>
    <row r="8459" spans="1:4" x14ac:dyDescent="0.25">
      <c r="A8459" t="s">
        <v>22288</v>
      </c>
      <c r="B8459" t="s">
        <v>22289</v>
      </c>
      <c r="C8459"/>
      <c r="D8459" t="s">
        <v>47880</v>
      </c>
    </row>
    <row r="8460" spans="1:4" x14ac:dyDescent="0.25">
      <c r="A8460" t="s">
        <v>35223</v>
      </c>
      <c r="B8460" t="s">
        <v>35224</v>
      </c>
      <c r="C8460" t="s">
        <v>60418</v>
      </c>
      <c r="D8460" t="s">
        <v>47873</v>
      </c>
    </row>
    <row r="8461" spans="1:4" x14ac:dyDescent="0.25">
      <c r="A8461" t="s">
        <v>2859</v>
      </c>
      <c r="B8461" t="s">
        <v>2860</v>
      </c>
      <c r="C8461" t="s">
        <v>48597</v>
      </c>
      <c r="D8461" t="s">
        <v>47873</v>
      </c>
    </row>
    <row r="8462" spans="1:4" x14ac:dyDescent="0.25">
      <c r="A8462" t="s">
        <v>47833</v>
      </c>
      <c r="B8462" t="s">
        <v>47834</v>
      </c>
      <c r="C8462"/>
      <c r="D8462" t="s">
        <v>47880</v>
      </c>
    </row>
    <row r="8463" spans="1:4" x14ac:dyDescent="0.25">
      <c r="A8463" t="s">
        <v>37216</v>
      </c>
      <c r="B8463" t="s">
        <v>37217</v>
      </c>
      <c r="C8463"/>
      <c r="D8463" t="s">
        <v>47880</v>
      </c>
    </row>
    <row r="8464" spans="1:4" x14ac:dyDescent="0.25">
      <c r="A8464" t="s">
        <v>32158</v>
      </c>
      <c r="B8464" t="s">
        <v>32159</v>
      </c>
      <c r="C8464"/>
      <c r="D8464" t="s">
        <v>47880</v>
      </c>
    </row>
    <row r="8465" spans="1:4" x14ac:dyDescent="0.25">
      <c r="A8465" t="s">
        <v>18477</v>
      </c>
      <c r="B8465" t="s">
        <v>18478</v>
      </c>
      <c r="C8465"/>
      <c r="D8465" t="s">
        <v>47880</v>
      </c>
    </row>
    <row r="8466" spans="1:4" x14ac:dyDescent="0.25">
      <c r="A8466" t="s">
        <v>46741</v>
      </c>
      <c r="B8466" t="s">
        <v>46742</v>
      </c>
      <c r="C8466"/>
      <c r="D8466" t="s">
        <v>47880</v>
      </c>
    </row>
    <row r="8467" spans="1:4" x14ac:dyDescent="0.25">
      <c r="A8467" t="s">
        <v>36223</v>
      </c>
      <c r="B8467" t="s">
        <v>36224</v>
      </c>
      <c r="C8467" t="s">
        <v>60808</v>
      </c>
      <c r="D8467" t="s">
        <v>47873</v>
      </c>
    </row>
    <row r="8468" spans="1:4" x14ac:dyDescent="0.25">
      <c r="A8468" t="s">
        <v>43676</v>
      </c>
      <c r="B8468" t="s">
        <v>43677</v>
      </c>
      <c r="C8468"/>
      <c r="D8468" t="s">
        <v>47880</v>
      </c>
    </row>
    <row r="8469" spans="1:4" x14ac:dyDescent="0.25">
      <c r="A8469" t="s">
        <v>28457</v>
      </c>
      <c r="B8469" t="s">
        <v>28458</v>
      </c>
      <c r="C8469"/>
      <c r="D8469" t="s">
        <v>47880</v>
      </c>
    </row>
    <row r="8470" spans="1:4" x14ac:dyDescent="0.25">
      <c r="A8470" t="s">
        <v>21045</v>
      </c>
      <c r="B8470" t="s">
        <v>21046</v>
      </c>
      <c r="C8470"/>
      <c r="D8470" t="s">
        <v>47880</v>
      </c>
    </row>
    <row r="8471" spans="1:4" x14ac:dyDescent="0.25">
      <c r="A8471" t="s">
        <v>10732</v>
      </c>
      <c r="B8471" t="s">
        <v>10733</v>
      </c>
      <c r="C8471"/>
      <c r="D8471" t="s">
        <v>47880</v>
      </c>
    </row>
    <row r="8472" spans="1:4" x14ac:dyDescent="0.25">
      <c r="A8472" t="s">
        <v>19254</v>
      </c>
      <c r="B8472" t="s">
        <v>19255</v>
      </c>
      <c r="C8472"/>
      <c r="D8472" t="s">
        <v>47880</v>
      </c>
    </row>
    <row r="8473" spans="1:4" x14ac:dyDescent="0.25">
      <c r="A8473" t="s">
        <v>32014</v>
      </c>
      <c r="B8473" t="s">
        <v>32015</v>
      </c>
      <c r="C8473"/>
      <c r="D8473" t="s">
        <v>47880</v>
      </c>
    </row>
    <row r="8474" spans="1:4" x14ac:dyDescent="0.25">
      <c r="A8474" t="s">
        <v>34358</v>
      </c>
      <c r="B8474" t="s">
        <v>32015</v>
      </c>
      <c r="C8474"/>
      <c r="D8474" t="s">
        <v>47880</v>
      </c>
    </row>
    <row r="8475" spans="1:4" x14ac:dyDescent="0.25">
      <c r="A8475" t="s">
        <v>21095</v>
      </c>
      <c r="B8475" t="s">
        <v>21096</v>
      </c>
      <c r="C8475"/>
      <c r="D8475" t="s">
        <v>47880</v>
      </c>
    </row>
    <row r="8476" spans="1:4" x14ac:dyDescent="0.25">
      <c r="A8476" t="s">
        <v>33758</v>
      </c>
      <c r="B8476" t="s">
        <v>21096</v>
      </c>
      <c r="C8476"/>
      <c r="D8476" t="s">
        <v>47880</v>
      </c>
    </row>
    <row r="8477" spans="1:4" x14ac:dyDescent="0.25">
      <c r="A8477" t="s">
        <v>35679</v>
      </c>
      <c r="B8477" t="s">
        <v>35680</v>
      </c>
      <c r="C8477"/>
      <c r="D8477" t="s">
        <v>47880</v>
      </c>
    </row>
    <row r="8478" spans="1:4" x14ac:dyDescent="0.25">
      <c r="A8478" t="s">
        <v>47709</v>
      </c>
      <c r="B8478" t="s">
        <v>47710</v>
      </c>
      <c r="C8478"/>
      <c r="D8478" t="s">
        <v>47880</v>
      </c>
    </row>
    <row r="8479" spans="1:4" x14ac:dyDescent="0.25">
      <c r="A8479" t="s">
        <v>6525</v>
      </c>
      <c r="B8479" t="s">
        <v>6526</v>
      </c>
      <c r="C8479"/>
      <c r="D8479" t="s">
        <v>47880</v>
      </c>
    </row>
    <row r="8480" spans="1:4" x14ac:dyDescent="0.25">
      <c r="A8480" t="s">
        <v>46743</v>
      </c>
      <c r="B8480" t="s">
        <v>46744</v>
      </c>
      <c r="C8480"/>
      <c r="D8480" t="s">
        <v>47880</v>
      </c>
    </row>
    <row r="8481" spans="1:4" x14ac:dyDescent="0.25">
      <c r="A8481" t="s">
        <v>38335</v>
      </c>
      <c r="B8481" t="s">
        <v>38336</v>
      </c>
      <c r="C8481"/>
      <c r="D8481" t="s">
        <v>47880</v>
      </c>
    </row>
    <row r="8482" spans="1:4" x14ac:dyDescent="0.25">
      <c r="A8482" t="s">
        <v>6245</v>
      </c>
      <c r="B8482" t="s">
        <v>6246</v>
      </c>
      <c r="C8482" t="s">
        <v>49837</v>
      </c>
      <c r="D8482" t="s">
        <v>47873</v>
      </c>
    </row>
    <row r="8483" spans="1:4" x14ac:dyDescent="0.25">
      <c r="A8483" t="s">
        <v>5222</v>
      </c>
      <c r="B8483" t="s">
        <v>5223</v>
      </c>
      <c r="C8483"/>
      <c r="D8483" t="s">
        <v>47880</v>
      </c>
    </row>
    <row r="8484" spans="1:4" x14ac:dyDescent="0.25">
      <c r="A8484" t="s">
        <v>29564</v>
      </c>
      <c r="B8484" t="s">
        <v>29565</v>
      </c>
      <c r="C8484"/>
      <c r="D8484" t="s">
        <v>47880</v>
      </c>
    </row>
    <row r="8485" spans="1:4" x14ac:dyDescent="0.25">
      <c r="A8485" t="s">
        <v>39041</v>
      </c>
      <c r="B8485" t="s">
        <v>39042</v>
      </c>
      <c r="C8485"/>
      <c r="D8485" t="s">
        <v>47880</v>
      </c>
    </row>
    <row r="8486" spans="1:4" x14ac:dyDescent="0.25">
      <c r="A8486" t="s">
        <v>20307</v>
      </c>
      <c r="B8486" t="s">
        <v>20308</v>
      </c>
      <c r="C8486"/>
      <c r="D8486" t="s">
        <v>47880</v>
      </c>
    </row>
    <row r="8487" spans="1:4" x14ac:dyDescent="0.25">
      <c r="A8487" t="s">
        <v>17949</v>
      </c>
      <c r="B8487" t="s">
        <v>17950</v>
      </c>
      <c r="C8487"/>
      <c r="D8487" t="s">
        <v>47880</v>
      </c>
    </row>
    <row r="8488" spans="1:4" x14ac:dyDescent="0.25">
      <c r="A8488" t="s">
        <v>2527</v>
      </c>
      <c r="B8488" t="s">
        <v>2528</v>
      </c>
      <c r="C8488"/>
      <c r="D8488" t="s">
        <v>47880</v>
      </c>
    </row>
    <row r="8489" spans="1:4" x14ac:dyDescent="0.25">
      <c r="A8489" t="s">
        <v>22121</v>
      </c>
      <c r="B8489" t="s">
        <v>22122</v>
      </c>
      <c r="C8489"/>
      <c r="D8489" t="s">
        <v>47880</v>
      </c>
    </row>
    <row r="8490" spans="1:4" x14ac:dyDescent="0.25">
      <c r="A8490" t="s">
        <v>41556</v>
      </c>
      <c r="B8490" t="s">
        <v>41557</v>
      </c>
      <c r="C8490"/>
      <c r="D8490" t="s">
        <v>47880</v>
      </c>
    </row>
    <row r="8491" spans="1:4" x14ac:dyDescent="0.25">
      <c r="A8491" t="s">
        <v>3210</v>
      </c>
      <c r="B8491" t="s">
        <v>3211</v>
      </c>
      <c r="C8491"/>
      <c r="D8491" t="s">
        <v>47880</v>
      </c>
    </row>
    <row r="8492" spans="1:4" x14ac:dyDescent="0.25">
      <c r="A8492" t="s">
        <v>46381</v>
      </c>
      <c r="B8492" t="s">
        <v>46382</v>
      </c>
      <c r="C8492" t="s">
        <v>64840</v>
      </c>
      <c r="D8492" t="s">
        <v>47873</v>
      </c>
    </row>
    <row r="8493" spans="1:4" x14ac:dyDescent="0.25">
      <c r="A8493" t="s">
        <v>22500</v>
      </c>
      <c r="B8493" t="s">
        <v>22501</v>
      </c>
      <c r="C8493" t="s">
        <v>55744</v>
      </c>
      <c r="D8493" t="s">
        <v>47873</v>
      </c>
    </row>
    <row r="8494" spans="1:4" x14ac:dyDescent="0.25">
      <c r="A8494" t="s">
        <v>36569</v>
      </c>
      <c r="B8494" t="s">
        <v>36570</v>
      </c>
      <c r="C8494" t="s">
        <v>60949</v>
      </c>
      <c r="D8494" t="s">
        <v>47873</v>
      </c>
    </row>
    <row r="8495" spans="1:4" x14ac:dyDescent="0.25">
      <c r="A8495" t="s">
        <v>23253</v>
      </c>
      <c r="B8495" t="s">
        <v>23254</v>
      </c>
      <c r="C8495"/>
      <c r="D8495" t="s">
        <v>47880</v>
      </c>
    </row>
    <row r="8496" spans="1:4" x14ac:dyDescent="0.25">
      <c r="A8496" t="s">
        <v>36056</v>
      </c>
      <c r="B8496" t="s">
        <v>36057</v>
      </c>
      <c r="C8496" t="s">
        <v>60737</v>
      </c>
      <c r="D8496" t="s">
        <v>47873</v>
      </c>
    </row>
    <row r="8497" spans="1:4" x14ac:dyDescent="0.25">
      <c r="A8497" t="s">
        <v>11316</v>
      </c>
      <c r="B8497" t="s">
        <v>11317</v>
      </c>
      <c r="C8497" t="s">
        <v>51647</v>
      </c>
      <c r="D8497" t="s">
        <v>47873</v>
      </c>
    </row>
    <row r="8498" spans="1:4" x14ac:dyDescent="0.25">
      <c r="A8498" t="s">
        <v>41676</v>
      </c>
      <c r="B8498" t="s">
        <v>41677</v>
      </c>
      <c r="C8498" t="s">
        <v>63147</v>
      </c>
      <c r="D8498" t="s">
        <v>47873</v>
      </c>
    </row>
    <row r="8499" spans="1:4" x14ac:dyDescent="0.25">
      <c r="A8499" t="s">
        <v>39216</v>
      </c>
      <c r="B8499" t="s">
        <v>39217</v>
      </c>
      <c r="C8499" t="s">
        <v>62044</v>
      </c>
      <c r="D8499" t="s">
        <v>47873</v>
      </c>
    </row>
    <row r="8500" spans="1:4" x14ac:dyDescent="0.25">
      <c r="A8500" t="s">
        <v>6449</v>
      </c>
      <c r="B8500" t="s">
        <v>6450</v>
      </c>
      <c r="C8500" t="s">
        <v>49915</v>
      </c>
      <c r="D8500" t="s">
        <v>47873</v>
      </c>
    </row>
    <row r="8501" spans="1:4" x14ac:dyDescent="0.25">
      <c r="A8501" t="s">
        <v>24124</v>
      </c>
      <c r="B8501" t="s">
        <v>24125</v>
      </c>
      <c r="C8501"/>
      <c r="D8501" t="s">
        <v>47880</v>
      </c>
    </row>
    <row r="8502" spans="1:4" x14ac:dyDescent="0.25">
      <c r="A8502" t="s">
        <v>9321</v>
      </c>
      <c r="B8502" t="s">
        <v>9322</v>
      </c>
      <c r="C8502" t="s">
        <v>50932</v>
      </c>
      <c r="D8502" t="s">
        <v>47873</v>
      </c>
    </row>
    <row r="8503" spans="1:4" x14ac:dyDescent="0.25">
      <c r="A8503" t="s">
        <v>29051</v>
      </c>
      <c r="B8503" t="s">
        <v>29052</v>
      </c>
      <c r="C8503" t="s">
        <v>58123</v>
      </c>
      <c r="D8503" t="s">
        <v>47873</v>
      </c>
    </row>
    <row r="8504" spans="1:4" x14ac:dyDescent="0.25">
      <c r="A8504" t="s">
        <v>15196</v>
      </c>
      <c r="B8504" t="s">
        <v>15197</v>
      </c>
      <c r="C8504"/>
      <c r="D8504" t="s">
        <v>47880</v>
      </c>
    </row>
    <row r="8505" spans="1:4" x14ac:dyDescent="0.25">
      <c r="A8505" t="s">
        <v>29825</v>
      </c>
      <c r="B8505" t="s">
        <v>29826</v>
      </c>
      <c r="C8505"/>
      <c r="D8505" t="s">
        <v>47880</v>
      </c>
    </row>
    <row r="8506" spans="1:4" x14ac:dyDescent="0.25">
      <c r="A8506" t="s">
        <v>14629</v>
      </c>
      <c r="B8506" t="s">
        <v>14630</v>
      </c>
      <c r="C8506"/>
      <c r="D8506" t="s">
        <v>47880</v>
      </c>
    </row>
    <row r="8507" spans="1:4" x14ac:dyDescent="0.25">
      <c r="A8507" t="s">
        <v>20158</v>
      </c>
      <c r="B8507" t="s">
        <v>20159</v>
      </c>
      <c r="C8507" t="s">
        <v>54910</v>
      </c>
      <c r="D8507" t="s">
        <v>47873</v>
      </c>
    </row>
    <row r="8508" spans="1:4" x14ac:dyDescent="0.25">
      <c r="A8508" t="s">
        <v>41440</v>
      </c>
      <c r="B8508" t="s">
        <v>41441</v>
      </c>
      <c r="C8508"/>
      <c r="D8508" t="s">
        <v>47880</v>
      </c>
    </row>
    <row r="8509" spans="1:4" x14ac:dyDescent="0.25">
      <c r="A8509" t="s">
        <v>38952</v>
      </c>
      <c r="B8509" t="s">
        <v>38953</v>
      </c>
      <c r="C8509" t="s">
        <v>61928</v>
      </c>
      <c r="D8509" t="s">
        <v>47873</v>
      </c>
    </row>
    <row r="8510" spans="1:4" x14ac:dyDescent="0.25">
      <c r="A8510" t="s">
        <v>46733</v>
      </c>
      <c r="B8510" t="s">
        <v>46734</v>
      </c>
      <c r="C8510" t="s">
        <v>64962</v>
      </c>
      <c r="D8510" t="s">
        <v>47873</v>
      </c>
    </row>
    <row r="8511" spans="1:4" x14ac:dyDescent="0.25">
      <c r="A8511" t="s">
        <v>13026</v>
      </c>
      <c r="B8511" t="s">
        <v>13027</v>
      </c>
      <c r="C8511" t="s">
        <v>52300</v>
      </c>
      <c r="D8511" t="s">
        <v>47873</v>
      </c>
    </row>
    <row r="8512" spans="1:4" x14ac:dyDescent="0.25">
      <c r="A8512" t="s">
        <v>40782</v>
      </c>
      <c r="B8512" t="s">
        <v>40783</v>
      </c>
      <c r="C8512" t="s">
        <v>62755</v>
      </c>
      <c r="D8512" t="s">
        <v>47873</v>
      </c>
    </row>
    <row r="8513" spans="1:4" x14ac:dyDescent="0.25">
      <c r="A8513" t="s">
        <v>44429</v>
      </c>
      <c r="B8513" t="s">
        <v>44430</v>
      </c>
      <c r="C8513" t="s">
        <v>64147</v>
      </c>
      <c r="D8513" t="s">
        <v>47873</v>
      </c>
    </row>
    <row r="8514" spans="1:4" x14ac:dyDescent="0.25">
      <c r="A8514" t="s">
        <v>44112</v>
      </c>
      <c r="B8514" t="s">
        <v>44113</v>
      </c>
      <c r="C8514"/>
      <c r="D8514" t="s">
        <v>47880</v>
      </c>
    </row>
    <row r="8515" spans="1:4" x14ac:dyDescent="0.25">
      <c r="A8515" t="s">
        <v>45205</v>
      </c>
      <c r="B8515" t="s">
        <v>44113</v>
      </c>
      <c r="C8515"/>
      <c r="D8515" t="s">
        <v>47873</v>
      </c>
    </row>
    <row r="8516" spans="1:4" x14ac:dyDescent="0.25">
      <c r="A8516" t="s">
        <v>14320</v>
      </c>
      <c r="B8516" t="s">
        <v>14321</v>
      </c>
      <c r="C8516"/>
      <c r="D8516" t="s">
        <v>47880</v>
      </c>
    </row>
    <row r="8517" spans="1:4" x14ac:dyDescent="0.25">
      <c r="A8517" t="s">
        <v>37558</v>
      </c>
      <c r="B8517" t="s">
        <v>37559</v>
      </c>
      <c r="C8517" t="s">
        <v>61325</v>
      </c>
      <c r="D8517" t="s">
        <v>47873</v>
      </c>
    </row>
    <row r="8518" spans="1:4" x14ac:dyDescent="0.25">
      <c r="A8518" t="s">
        <v>4172</v>
      </c>
      <c r="B8518" t="s">
        <v>4173</v>
      </c>
      <c r="C8518" t="s">
        <v>49093</v>
      </c>
      <c r="D8518" t="s">
        <v>47873</v>
      </c>
    </row>
    <row r="8519" spans="1:4" x14ac:dyDescent="0.25">
      <c r="A8519" t="s">
        <v>18094</v>
      </c>
      <c r="B8519" t="s">
        <v>18095</v>
      </c>
      <c r="C8519" t="s">
        <v>54181</v>
      </c>
      <c r="D8519" t="s">
        <v>47873</v>
      </c>
    </row>
    <row r="8520" spans="1:4" x14ac:dyDescent="0.25">
      <c r="A8520" t="s">
        <v>35683</v>
      </c>
      <c r="B8520" t="s">
        <v>35684</v>
      </c>
      <c r="C8520" t="s">
        <v>60595</v>
      </c>
      <c r="D8520" t="s">
        <v>47873</v>
      </c>
    </row>
    <row r="8521" spans="1:4" x14ac:dyDescent="0.25">
      <c r="A8521" t="s">
        <v>10709</v>
      </c>
      <c r="B8521" t="s">
        <v>10710</v>
      </c>
      <c r="C8521"/>
      <c r="D8521" t="s">
        <v>47880</v>
      </c>
    </row>
    <row r="8522" spans="1:4" x14ac:dyDescent="0.25">
      <c r="A8522" t="s">
        <v>32443</v>
      </c>
      <c r="B8522" t="s">
        <v>32444</v>
      </c>
      <c r="C8522" t="s">
        <v>59353</v>
      </c>
      <c r="D8522" t="s">
        <v>47873</v>
      </c>
    </row>
    <row r="8523" spans="1:4" x14ac:dyDescent="0.25">
      <c r="A8523" t="s">
        <v>28977</v>
      </c>
      <c r="B8523" t="s">
        <v>28978</v>
      </c>
      <c r="C8523" t="s">
        <v>58098</v>
      </c>
      <c r="D8523" t="s">
        <v>47873</v>
      </c>
    </row>
    <row r="8524" spans="1:4" x14ac:dyDescent="0.25">
      <c r="A8524" t="s">
        <v>14152</v>
      </c>
      <c r="B8524" t="s">
        <v>14153</v>
      </c>
      <c r="C8524" t="s">
        <v>52732</v>
      </c>
      <c r="D8524" t="s">
        <v>47873</v>
      </c>
    </row>
    <row r="8525" spans="1:4" x14ac:dyDescent="0.25">
      <c r="A8525" t="s">
        <v>43989</v>
      </c>
      <c r="B8525" t="s">
        <v>43990</v>
      </c>
      <c r="C8525" t="s">
        <v>63992</v>
      </c>
      <c r="D8525" t="s">
        <v>47873</v>
      </c>
    </row>
    <row r="8526" spans="1:4" x14ac:dyDescent="0.25">
      <c r="A8526" t="s">
        <v>8117</v>
      </c>
      <c r="B8526" t="s">
        <v>8118</v>
      </c>
      <c r="C8526" t="s">
        <v>50520</v>
      </c>
      <c r="D8526" t="s">
        <v>47873</v>
      </c>
    </row>
    <row r="8527" spans="1:4" x14ac:dyDescent="0.25">
      <c r="A8527" t="s">
        <v>25186</v>
      </c>
      <c r="B8527" t="s">
        <v>25187</v>
      </c>
      <c r="C8527" t="s">
        <v>56742</v>
      </c>
      <c r="D8527" t="s">
        <v>47873</v>
      </c>
    </row>
    <row r="8528" spans="1:4" x14ac:dyDescent="0.25">
      <c r="A8528" t="s">
        <v>1941</v>
      </c>
      <c r="B8528" t="s">
        <v>1942</v>
      </c>
      <c r="C8528" t="s">
        <v>48281</v>
      </c>
      <c r="D8528" t="s">
        <v>47873</v>
      </c>
    </row>
    <row r="8529" spans="1:4" x14ac:dyDescent="0.25">
      <c r="A8529" t="s">
        <v>36418</v>
      </c>
      <c r="B8529" t="s">
        <v>36419</v>
      </c>
      <c r="C8529" t="s">
        <v>60891</v>
      </c>
      <c r="D8529" t="s">
        <v>47873</v>
      </c>
    </row>
    <row r="8530" spans="1:4" x14ac:dyDescent="0.25">
      <c r="A8530" t="s">
        <v>32685</v>
      </c>
      <c r="B8530" t="s">
        <v>32686</v>
      </c>
      <c r="C8530" t="s">
        <v>59451</v>
      </c>
      <c r="D8530" t="s">
        <v>47873</v>
      </c>
    </row>
    <row r="8531" spans="1:4" x14ac:dyDescent="0.25">
      <c r="A8531" t="s">
        <v>26116</v>
      </c>
      <c r="B8531" t="s">
        <v>26117</v>
      </c>
      <c r="C8531" t="s">
        <v>57077</v>
      </c>
      <c r="D8531" t="s">
        <v>47873</v>
      </c>
    </row>
    <row r="8532" spans="1:4" x14ac:dyDescent="0.25">
      <c r="A8532" t="s">
        <v>13335</v>
      </c>
      <c r="B8532" t="s">
        <v>13336</v>
      </c>
      <c r="C8532" t="s">
        <v>52420</v>
      </c>
      <c r="D8532" t="s">
        <v>47873</v>
      </c>
    </row>
    <row r="8533" spans="1:4" x14ac:dyDescent="0.25">
      <c r="A8533" t="s">
        <v>42586</v>
      </c>
      <c r="B8533" t="s">
        <v>42587</v>
      </c>
      <c r="C8533"/>
      <c r="D8533" t="s">
        <v>47880</v>
      </c>
    </row>
    <row r="8534" spans="1:4" x14ac:dyDescent="0.25">
      <c r="A8534" t="s">
        <v>42588</v>
      </c>
      <c r="B8534" t="s">
        <v>42587</v>
      </c>
      <c r="C8534"/>
      <c r="D8534" t="s">
        <v>47880</v>
      </c>
    </row>
    <row r="8535" spans="1:4" x14ac:dyDescent="0.25">
      <c r="A8535" t="s">
        <v>28940</v>
      </c>
      <c r="B8535" t="s">
        <v>28941</v>
      </c>
      <c r="C8535"/>
      <c r="D8535" t="s">
        <v>47880</v>
      </c>
    </row>
    <row r="8536" spans="1:4" x14ac:dyDescent="0.25">
      <c r="A8536" t="s">
        <v>44501</v>
      </c>
      <c r="B8536" t="s">
        <v>44502</v>
      </c>
      <c r="C8536" t="s">
        <v>64172</v>
      </c>
      <c r="D8536" t="s">
        <v>47873</v>
      </c>
    </row>
    <row r="8537" spans="1:4" x14ac:dyDescent="0.25">
      <c r="A8537" t="s">
        <v>28773</v>
      </c>
      <c r="B8537" t="s">
        <v>28774</v>
      </c>
      <c r="C8537" t="s">
        <v>58022</v>
      </c>
      <c r="D8537" t="s">
        <v>47873</v>
      </c>
    </row>
    <row r="8538" spans="1:4" x14ac:dyDescent="0.25">
      <c r="A8538" t="s">
        <v>16246</v>
      </c>
      <c r="B8538" t="s">
        <v>16247</v>
      </c>
      <c r="C8538"/>
      <c r="D8538" t="s">
        <v>47880</v>
      </c>
    </row>
    <row r="8539" spans="1:4" x14ac:dyDescent="0.25">
      <c r="A8539" t="s">
        <v>41806</v>
      </c>
      <c r="B8539" t="s">
        <v>41807</v>
      </c>
      <c r="C8539" t="s">
        <v>63210</v>
      </c>
      <c r="D8539" t="s">
        <v>47873</v>
      </c>
    </row>
    <row r="8540" spans="1:4" x14ac:dyDescent="0.25">
      <c r="A8540" t="s">
        <v>45799</v>
      </c>
      <c r="B8540" t="s">
        <v>45800</v>
      </c>
      <c r="C8540" t="s">
        <v>64633</v>
      </c>
      <c r="D8540" t="s">
        <v>47873</v>
      </c>
    </row>
    <row r="8541" spans="1:4" x14ac:dyDescent="0.25">
      <c r="A8541" t="s">
        <v>12569</v>
      </c>
      <c r="B8541" t="s">
        <v>12570</v>
      </c>
      <c r="C8541" t="s">
        <v>52119</v>
      </c>
      <c r="D8541" t="s">
        <v>47873</v>
      </c>
    </row>
    <row r="8542" spans="1:4" x14ac:dyDescent="0.25">
      <c r="A8542" t="s">
        <v>1214</v>
      </c>
      <c r="B8542" t="s">
        <v>1215</v>
      </c>
      <c r="C8542" t="s">
        <v>48024</v>
      </c>
      <c r="D8542" t="s">
        <v>47873</v>
      </c>
    </row>
    <row r="8543" spans="1:4" x14ac:dyDescent="0.25">
      <c r="A8543" t="s">
        <v>16521</v>
      </c>
      <c r="B8543" t="s">
        <v>16522</v>
      </c>
      <c r="C8543"/>
      <c r="D8543" t="s">
        <v>47880</v>
      </c>
    </row>
    <row r="8544" spans="1:4" x14ac:dyDescent="0.25">
      <c r="A8544" t="s">
        <v>3075</v>
      </c>
      <c r="B8544" t="s">
        <v>3076</v>
      </c>
      <c r="C8544" t="s">
        <v>48672</v>
      </c>
      <c r="D8544" t="s">
        <v>47873</v>
      </c>
    </row>
    <row r="8545" spans="1:4" x14ac:dyDescent="0.25">
      <c r="A8545" t="s">
        <v>35183</v>
      </c>
      <c r="B8545" t="s">
        <v>35184</v>
      </c>
      <c r="C8545" t="s">
        <v>60402</v>
      </c>
      <c r="D8545" t="s">
        <v>47873</v>
      </c>
    </row>
    <row r="8546" spans="1:4" x14ac:dyDescent="0.25">
      <c r="A8546" t="s">
        <v>32170</v>
      </c>
      <c r="B8546" t="s">
        <v>32171</v>
      </c>
      <c r="C8546" t="s">
        <v>59254</v>
      </c>
      <c r="D8546" t="s">
        <v>47873</v>
      </c>
    </row>
    <row r="8547" spans="1:4" x14ac:dyDescent="0.25">
      <c r="A8547" t="s">
        <v>14651</v>
      </c>
      <c r="B8547" t="s">
        <v>14652</v>
      </c>
      <c r="C8547"/>
      <c r="D8547" t="s">
        <v>47880</v>
      </c>
    </row>
    <row r="8548" spans="1:4" x14ac:dyDescent="0.25">
      <c r="A8548" t="s">
        <v>6484</v>
      </c>
      <c r="B8548" t="s">
        <v>6485</v>
      </c>
      <c r="C8548" t="s">
        <v>49925</v>
      </c>
      <c r="D8548" t="s">
        <v>47873</v>
      </c>
    </row>
    <row r="8549" spans="1:4" x14ac:dyDescent="0.25">
      <c r="A8549" t="s">
        <v>8029</v>
      </c>
      <c r="B8549" t="s">
        <v>8030</v>
      </c>
      <c r="C8549" t="s">
        <v>50490</v>
      </c>
      <c r="D8549" t="s">
        <v>47873</v>
      </c>
    </row>
    <row r="8550" spans="1:4" x14ac:dyDescent="0.25">
      <c r="A8550" t="s">
        <v>42951</v>
      </c>
      <c r="B8550" t="s">
        <v>42952</v>
      </c>
      <c r="C8550"/>
      <c r="D8550" t="s">
        <v>47880</v>
      </c>
    </row>
    <row r="8551" spans="1:4" x14ac:dyDescent="0.25">
      <c r="A8551" t="s">
        <v>13245</v>
      </c>
      <c r="B8551" t="s">
        <v>13246</v>
      </c>
      <c r="C8551"/>
      <c r="D8551" t="s">
        <v>47880</v>
      </c>
    </row>
    <row r="8552" spans="1:4" x14ac:dyDescent="0.25">
      <c r="A8552" t="s">
        <v>13713</v>
      </c>
      <c r="B8552" t="s">
        <v>13714</v>
      </c>
      <c r="C8552" t="s">
        <v>52564</v>
      </c>
      <c r="D8552" t="s">
        <v>47873</v>
      </c>
    </row>
    <row r="8553" spans="1:4" x14ac:dyDescent="0.25">
      <c r="A8553" t="s">
        <v>47104</v>
      </c>
      <c r="B8553" t="s">
        <v>47105</v>
      </c>
      <c r="C8553"/>
      <c r="D8553" t="s">
        <v>47880</v>
      </c>
    </row>
    <row r="8554" spans="1:4" x14ac:dyDescent="0.25">
      <c r="A8554" t="s">
        <v>47088</v>
      </c>
      <c r="B8554" t="s">
        <v>47089</v>
      </c>
      <c r="C8554" t="s">
        <v>65087</v>
      </c>
      <c r="D8554" t="s">
        <v>47873</v>
      </c>
    </row>
    <row r="8555" spans="1:4" x14ac:dyDescent="0.25">
      <c r="A8555" t="s">
        <v>10334</v>
      </c>
      <c r="B8555" t="s">
        <v>10335</v>
      </c>
      <c r="C8555" t="s">
        <v>51299</v>
      </c>
      <c r="D8555" t="s">
        <v>47873</v>
      </c>
    </row>
    <row r="8556" spans="1:4" x14ac:dyDescent="0.25">
      <c r="A8556" t="s">
        <v>39815</v>
      </c>
      <c r="B8556" t="s">
        <v>39816</v>
      </c>
      <c r="C8556"/>
      <c r="D8556" t="s">
        <v>47880</v>
      </c>
    </row>
    <row r="8557" spans="1:4" x14ac:dyDescent="0.25">
      <c r="A8557" t="s">
        <v>23148</v>
      </c>
      <c r="B8557" t="s">
        <v>23149</v>
      </c>
      <c r="C8557"/>
      <c r="D8557" t="s">
        <v>47880</v>
      </c>
    </row>
    <row r="8558" spans="1:4" x14ac:dyDescent="0.25">
      <c r="A8558" t="s">
        <v>4507</v>
      </c>
      <c r="B8558" t="s">
        <v>4508</v>
      </c>
      <c r="C8558"/>
      <c r="D8558" t="s">
        <v>47880</v>
      </c>
    </row>
    <row r="8559" spans="1:4" x14ac:dyDescent="0.25">
      <c r="A8559" t="s">
        <v>42949</v>
      </c>
      <c r="B8559" t="s">
        <v>42950</v>
      </c>
      <c r="C8559"/>
      <c r="D8559" t="s">
        <v>47880</v>
      </c>
    </row>
    <row r="8560" spans="1:4" x14ac:dyDescent="0.25">
      <c r="A8560" t="s">
        <v>33683</v>
      </c>
      <c r="B8560" t="s">
        <v>33684</v>
      </c>
      <c r="C8560" t="s">
        <v>59841</v>
      </c>
      <c r="D8560" t="s">
        <v>47873</v>
      </c>
    </row>
    <row r="8561" spans="1:4" x14ac:dyDescent="0.25">
      <c r="A8561" t="s">
        <v>16596</v>
      </c>
      <c r="B8561" t="s">
        <v>16597</v>
      </c>
      <c r="C8561" t="s">
        <v>53641</v>
      </c>
      <c r="D8561" t="s">
        <v>47873</v>
      </c>
    </row>
    <row r="8562" spans="1:4" x14ac:dyDescent="0.25">
      <c r="A8562" t="s">
        <v>14501</v>
      </c>
      <c r="B8562" t="s">
        <v>14502</v>
      </c>
      <c r="C8562" t="s">
        <v>52874</v>
      </c>
      <c r="D8562" t="s">
        <v>47873</v>
      </c>
    </row>
    <row r="8563" spans="1:4" x14ac:dyDescent="0.25">
      <c r="A8563" t="s">
        <v>42240</v>
      </c>
      <c r="B8563" t="s">
        <v>14502</v>
      </c>
      <c r="C8563" t="s">
        <v>63392</v>
      </c>
      <c r="D8563" t="s">
        <v>47873</v>
      </c>
    </row>
    <row r="8564" spans="1:4" x14ac:dyDescent="0.25">
      <c r="A8564" t="s">
        <v>5232</v>
      </c>
      <c r="B8564" t="s">
        <v>5233</v>
      </c>
      <c r="C8564" t="s">
        <v>49483</v>
      </c>
      <c r="D8564" t="s">
        <v>47873</v>
      </c>
    </row>
    <row r="8565" spans="1:4" x14ac:dyDescent="0.25">
      <c r="A8565" t="s">
        <v>22467</v>
      </c>
      <c r="B8565" t="s">
        <v>22468</v>
      </c>
      <c r="C8565" t="s">
        <v>55733</v>
      </c>
      <c r="D8565" t="s">
        <v>47873</v>
      </c>
    </row>
    <row r="8566" spans="1:4" x14ac:dyDescent="0.25">
      <c r="A8566" t="s">
        <v>1145</v>
      </c>
      <c r="B8566" t="s">
        <v>1146</v>
      </c>
      <c r="C8566" t="s">
        <v>48003</v>
      </c>
      <c r="D8566" t="s">
        <v>47873</v>
      </c>
    </row>
    <row r="8567" spans="1:4" x14ac:dyDescent="0.25">
      <c r="A8567" t="s">
        <v>11717</v>
      </c>
      <c r="B8567" t="s">
        <v>11718</v>
      </c>
      <c r="C8567" t="s">
        <v>51792</v>
      </c>
      <c r="D8567" t="s">
        <v>47873</v>
      </c>
    </row>
    <row r="8568" spans="1:4" x14ac:dyDescent="0.25">
      <c r="A8568" t="s">
        <v>35490</v>
      </c>
      <c r="B8568" t="s">
        <v>35491</v>
      </c>
      <c r="C8568"/>
      <c r="D8568" t="s">
        <v>47880</v>
      </c>
    </row>
    <row r="8569" spans="1:4" x14ac:dyDescent="0.25">
      <c r="A8569" t="s">
        <v>9097</v>
      </c>
      <c r="B8569" t="s">
        <v>9098</v>
      </c>
      <c r="C8569" t="s">
        <v>50854</v>
      </c>
      <c r="D8569" t="s">
        <v>47873</v>
      </c>
    </row>
    <row r="8570" spans="1:4" x14ac:dyDescent="0.25">
      <c r="A8570" t="s">
        <v>21888</v>
      </c>
      <c r="B8570" t="s">
        <v>21889</v>
      </c>
      <c r="C8570" t="s">
        <v>55520</v>
      </c>
      <c r="D8570" t="s">
        <v>47873</v>
      </c>
    </row>
    <row r="8571" spans="1:4" x14ac:dyDescent="0.25">
      <c r="A8571" t="s">
        <v>2961</v>
      </c>
      <c r="B8571" t="s">
        <v>2962</v>
      </c>
      <c r="C8571" t="s">
        <v>48633</v>
      </c>
      <c r="D8571" t="s">
        <v>47873</v>
      </c>
    </row>
    <row r="8572" spans="1:4" x14ac:dyDescent="0.25">
      <c r="A8572" t="s">
        <v>42504</v>
      </c>
      <c r="B8572" t="s">
        <v>42505</v>
      </c>
      <c r="C8572" t="s">
        <v>63488</v>
      </c>
      <c r="D8572" t="s">
        <v>47873</v>
      </c>
    </row>
    <row r="8573" spans="1:4" x14ac:dyDescent="0.25">
      <c r="A8573" t="s">
        <v>6747</v>
      </c>
      <c r="B8573" t="s">
        <v>6748</v>
      </c>
      <c r="C8573" t="s">
        <v>50016</v>
      </c>
      <c r="D8573" t="s">
        <v>47873</v>
      </c>
    </row>
    <row r="8574" spans="1:4" x14ac:dyDescent="0.25">
      <c r="A8574" t="s">
        <v>16087</v>
      </c>
      <c r="B8574" t="s">
        <v>16088</v>
      </c>
      <c r="C8574" t="s">
        <v>53448</v>
      </c>
      <c r="D8574" t="s">
        <v>47873</v>
      </c>
    </row>
    <row r="8575" spans="1:4" x14ac:dyDescent="0.25">
      <c r="A8575" t="s">
        <v>20439</v>
      </c>
      <c r="B8575" t="s">
        <v>20440</v>
      </c>
      <c r="C8575" t="s">
        <v>55005</v>
      </c>
      <c r="D8575" t="s">
        <v>47873</v>
      </c>
    </row>
    <row r="8576" spans="1:4" x14ac:dyDescent="0.25">
      <c r="A8576" t="s">
        <v>44019</v>
      </c>
      <c r="B8576" t="s">
        <v>44020</v>
      </c>
      <c r="C8576" t="s">
        <v>64004</v>
      </c>
      <c r="D8576" t="s">
        <v>47873</v>
      </c>
    </row>
    <row r="8577" spans="1:4" x14ac:dyDescent="0.25">
      <c r="A8577" t="s">
        <v>2448</v>
      </c>
      <c r="B8577" t="s">
        <v>2449</v>
      </c>
      <c r="C8577" t="s">
        <v>48451</v>
      </c>
      <c r="D8577" t="s">
        <v>47873</v>
      </c>
    </row>
    <row r="8578" spans="1:4" x14ac:dyDescent="0.25">
      <c r="A8578" t="s">
        <v>29566</v>
      </c>
      <c r="B8578" t="s">
        <v>29567</v>
      </c>
      <c r="C8578" t="s">
        <v>58309</v>
      </c>
      <c r="D8578" t="s">
        <v>47873</v>
      </c>
    </row>
    <row r="8579" spans="1:4" x14ac:dyDescent="0.25">
      <c r="A8579" t="s">
        <v>3817</v>
      </c>
      <c r="B8579" t="s">
        <v>3818</v>
      </c>
      <c r="C8579" t="s">
        <v>48946</v>
      </c>
      <c r="D8579" t="s">
        <v>47873</v>
      </c>
    </row>
    <row r="8580" spans="1:4" x14ac:dyDescent="0.25">
      <c r="A8580" t="s">
        <v>22091</v>
      </c>
      <c r="B8580" t="s">
        <v>22092</v>
      </c>
      <c r="C8580" t="s">
        <v>55591</v>
      </c>
      <c r="D8580" t="s">
        <v>47873</v>
      </c>
    </row>
    <row r="8581" spans="1:4" x14ac:dyDescent="0.25">
      <c r="A8581" t="s">
        <v>17985</v>
      </c>
      <c r="B8581" t="s">
        <v>17986</v>
      </c>
      <c r="C8581" t="s">
        <v>54138</v>
      </c>
      <c r="D8581" t="s">
        <v>47873</v>
      </c>
    </row>
    <row r="8582" spans="1:4" x14ac:dyDescent="0.25">
      <c r="A8582" t="s">
        <v>27801</v>
      </c>
      <c r="B8582" t="s">
        <v>27802</v>
      </c>
      <c r="C8582" t="s">
        <v>57675</v>
      </c>
      <c r="D8582" t="s">
        <v>47873</v>
      </c>
    </row>
    <row r="8583" spans="1:4" x14ac:dyDescent="0.25">
      <c r="A8583" t="s">
        <v>44732</v>
      </c>
      <c r="B8583" t="s">
        <v>44733</v>
      </c>
      <c r="C8583"/>
      <c r="D8583" t="s">
        <v>47880</v>
      </c>
    </row>
    <row r="8584" spans="1:4" x14ac:dyDescent="0.25">
      <c r="A8584" t="s">
        <v>36304</v>
      </c>
      <c r="B8584" t="s">
        <v>36305</v>
      </c>
      <c r="C8584" t="s">
        <v>60844</v>
      </c>
      <c r="D8584" t="s">
        <v>47873</v>
      </c>
    </row>
    <row r="8585" spans="1:4" x14ac:dyDescent="0.25">
      <c r="A8585" t="s">
        <v>21552</v>
      </c>
      <c r="B8585" t="s">
        <v>21553</v>
      </c>
      <c r="C8585"/>
      <c r="D8585" t="s">
        <v>47880</v>
      </c>
    </row>
    <row r="8586" spans="1:4" x14ac:dyDescent="0.25">
      <c r="A8586" t="s">
        <v>30855</v>
      </c>
      <c r="B8586" t="s">
        <v>30856</v>
      </c>
      <c r="C8586" t="s">
        <v>58766</v>
      </c>
      <c r="D8586" t="s">
        <v>47873</v>
      </c>
    </row>
    <row r="8587" spans="1:4" x14ac:dyDescent="0.25">
      <c r="A8587" t="s">
        <v>4104</v>
      </c>
      <c r="B8587" t="s">
        <v>4105</v>
      </c>
      <c r="C8587" t="s">
        <v>49063</v>
      </c>
      <c r="D8587" t="s">
        <v>47873</v>
      </c>
    </row>
    <row r="8588" spans="1:4" x14ac:dyDescent="0.25">
      <c r="A8588" t="s">
        <v>26290</v>
      </c>
      <c r="B8588" t="s">
        <v>26291</v>
      </c>
      <c r="C8588" t="s">
        <v>57138</v>
      </c>
      <c r="D8588" t="s">
        <v>47873</v>
      </c>
    </row>
    <row r="8589" spans="1:4" x14ac:dyDescent="0.25">
      <c r="A8589" t="s">
        <v>17969</v>
      </c>
      <c r="B8589" t="s">
        <v>17970</v>
      </c>
      <c r="C8589" t="s">
        <v>54130</v>
      </c>
      <c r="D8589" t="s">
        <v>47873</v>
      </c>
    </row>
    <row r="8590" spans="1:4" x14ac:dyDescent="0.25">
      <c r="A8590" t="s">
        <v>6860</v>
      </c>
      <c r="B8590" t="s">
        <v>6861</v>
      </c>
      <c r="C8590"/>
      <c r="D8590" t="s">
        <v>47880</v>
      </c>
    </row>
    <row r="8591" spans="1:4" x14ac:dyDescent="0.25">
      <c r="A8591" t="s">
        <v>19940</v>
      </c>
      <c r="B8591" t="s">
        <v>19941</v>
      </c>
      <c r="C8591" t="s">
        <v>54832</v>
      </c>
      <c r="D8591" t="s">
        <v>47873</v>
      </c>
    </row>
    <row r="8592" spans="1:4" x14ac:dyDescent="0.25">
      <c r="A8592" t="s">
        <v>2048</v>
      </c>
      <c r="B8592" t="s">
        <v>2049</v>
      </c>
      <c r="C8592"/>
      <c r="D8592" t="s">
        <v>47880</v>
      </c>
    </row>
    <row r="8593" spans="1:4" x14ac:dyDescent="0.25">
      <c r="A8593" t="s">
        <v>6824</v>
      </c>
      <c r="B8593" t="s">
        <v>2049</v>
      </c>
      <c r="C8593"/>
      <c r="D8593" t="s">
        <v>47880</v>
      </c>
    </row>
    <row r="8594" spans="1:4" x14ac:dyDescent="0.25">
      <c r="A8594" t="s">
        <v>44695</v>
      </c>
      <c r="B8594" t="s">
        <v>44696</v>
      </c>
      <c r="C8594"/>
      <c r="D8594" t="s">
        <v>47880</v>
      </c>
    </row>
    <row r="8595" spans="1:4" x14ac:dyDescent="0.25">
      <c r="A8595" t="s">
        <v>28691</v>
      </c>
      <c r="B8595" t="s">
        <v>28692</v>
      </c>
      <c r="C8595"/>
      <c r="D8595" t="s">
        <v>47880</v>
      </c>
    </row>
    <row r="8596" spans="1:4" x14ac:dyDescent="0.25">
      <c r="A8596" t="s">
        <v>4054</v>
      </c>
      <c r="B8596" t="s">
        <v>4055</v>
      </c>
      <c r="C8596"/>
      <c r="D8596" t="s">
        <v>47880</v>
      </c>
    </row>
    <row r="8597" spans="1:4" x14ac:dyDescent="0.25">
      <c r="A8597" t="s">
        <v>33852</v>
      </c>
      <c r="B8597" t="s">
        <v>33853</v>
      </c>
      <c r="C8597" t="s">
        <v>59903</v>
      </c>
      <c r="D8597" t="s">
        <v>47873</v>
      </c>
    </row>
    <row r="8598" spans="1:4" x14ac:dyDescent="0.25">
      <c r="A8598" t="s">
        <v>9319</v>
      </c>
      <c r="B8598" t="s">
        <v>9320</v>
      </c>
      <c r="C8598" t="s">
        <v>50931</v>
      </c>
      <c r="D8598" t="s">
        <v>47873</v>
      </c>
    </row>
    <row r="8599" spans="1:4" x14ac:dyDescent="0.25">
      <c r="A8599" t="s">
        <v>3350</v>
      </c>
      <c r="B8599" t="s">
        <v>3351</v>
      </c>
      <c r="C8599" t="s">
        <v>48773</v>
      </c>
      <c r="D8599" t="s">
        <v>47873</v>
      </c>
    </row>
    <row r="8600" spans="1:4" x14ac:dyDescent="0.25">
      <c r="A8600" t="s">
        <v>42978</v>
      </c>
      <c r="B8600" t="s">
        <v>42979</v>
      </c>
      <c r="C8600"/>
      <c r="D8600" t="s">
        <v>47880</v>
      </c>
    </row>
    <row r="8601" spans="1:4" x14ac:dyDescent="0.25">
      <c r="A8601" t="s">
        <v>22868</v>
      </c>
      <c r="B8601" t="s">
        <v>22869</v>
      </c>
      <c r="C8601" t="s">
        <v>55883</v>
      </c>
      <c r="D8601" t="s">
        <v>47873</v>
      </c>
    </row>
    <row r="8602" spans="1:4" x14ac:dyDescent="0.25">
      <c r="A8602" t="s">
        <v>2901</v>
      </c>
      <c r="B8602" t="s">
        <v>2902</v>
      </c>
      <c r="C8602"/>
      <c r="D8602" t="s">
        <v>47880</v>
      </c>
    </row>
    <row r="8603" spans="1:4" x14ac:dyDescent="0.25">
      <c r="A8603" t="s">
        <v>10897</v>
      </c>
      <c r="B8603" t="s">
        <v>10898</v>
      </c>
      <c r="C8603" t="s">
        <v>51496</v>
      </c>
      <c r="D8603" t="s">
        <v>47873</v>
      </c>
    </row>
    <row r="8604" spans="1:4" x14ac:dyDescent="0.25">
      <c r="A8604" t="s">
        <v>44679</v>
      </c>
      <c r="B8604" t="s">
        <v>44680</v>
      </c>
      <c r="C8604" t="s">
        <v>64236</v>
      </c>
      <c r="D8604" t="s">
        <v>47873</v>
      </c>
    </row>
    <row r="8605" spans="1:4" x14ac:dyDescent="0.25">
      <c r="A8605" t="s">
        <v>23952</v>
      </c>
      <c r="B8605" t="s">
        <v>23953</v>
      </c>
      <c r="C8605" t="s">
        <v>56289</v>
      </c>
      <c r="D8605" t="s">
        <v>47873</v>
      </c>
    </row>
    <row r="8606" spans="1:4" x14ac:dyDescent="0.25">
      <c r="A8606" t="s">
        <v>28250</v>
      </c>
      <c r="B8606" t="s">
        <v>28251</v>
      </c>
      <c r="C8606" t="s">
        <v>57840</v>
      </c>
      <c r="D8606" t="s">
        <v>47873</v>
      </c>
    </row>
    <row r="8607" spans="1:4" x14ac:dyDescent="0.25">
      <c r="A8607" t="s">
        <v>32857</v>
      </c>
      <c r="B8607" t="s">
        <v>32858</v>
      </c>
      <c r="C8607" t="s">
        <v>59519</v>
      </c>
      <c r="D8607" t="s">
        <v>47873</v>
      </c>
    </row>
    <row r="8608" spans="1:4" x14ac:dyDescent="0.25">
      <c r="A8608" t="s">
        <v>15003</v>
      </c>
      <c r="B8608" t="s">
        <v>15004</v>
      </c>
      <c r="C8608" t="s">
        <v>53050</v>
      </c>
      <c r="D8608" t="s">
        <v>47873</v>
      </c>
    </row>
    <row r="8609" spans="1:4" x14ac:dyDescent="0.25">
      <c r="A8609" t="s">
        <v>46993</v>
      </c>
      <c r="B8609" t="s">
        <v>46994</v>
      </c>
      <c r="C8609" t="s">
        <v>65051</v>
      </c>
      <c r="D8609" t="s">
        <v>47873</v>
      </c>
    </row>
    <row r="8610" spans="1:4" x14ac:dyDescent="0.25">
      <c r="A8610" t="s">
        <v>46115</v>
      </c>
      <c r="B8610" t="s">
        <v>46116</v>
      </c>
      <c r="C8610" t="s">
        <v>64748</v>
      </c>
      <c r="D8610" t="s">
        <v>47873</v>
      </c>
    </row>
    <row r="8611" spans="1:4" x14ac:dyDescent="0.25">
      <c r="A8611" t="s">
        <v>42954</v>
      </c>
      <c r="B8611" t="s">
        <v>42955</v>
      </c>
      <c r="C8611"/>
      <c r="D8611" t="s">
        <v>47880</v>
      </c>
    </row>
    <row r="8612" spans="1:4" x14ac:dyDescent="0.25">
      <c r="A8612" t="s">
        <v>8559</v>
      </c>
      <c r="B8612" t="s">
        <v>8560</v>
      </c>
      <c r="C8612" t="s">
        <v>50668</v>
      </c>
      <c r="D8612" t="s">
        <v>47873</v>
      </c>
    </row>
    <row r="8613" spans="1:4" x14ac:dyDescent="0.25">
      <c r="A8613" t="s">
        <v>31613</v>
      </c>
      <c r="B8613" t="s">
        <v>31614</v>
      </c>
      <c r="C8613" t="s">
        <v>59043</v>
      </c>
      <c r="D8613" t="s">
        <v>47873</v>
      </c>
    </row>
    <row r="8614" spans="1:4" x14ac:dyDescent="0.25">
      <c r="A8614" t="s">
        <v>44057</v>
      </c>
      <c r="B8614" t="s">
        <v>44058</v>
      </c>
      <c r="C8614" t="s">
        <v>64018</v>
      </c>
      <c r="D8614" t="s">
        <v>47873</v>
      </c>
    </row>
    <row r="8615" spans="1:4" x14ac:dyDescent="0.25">
      <c r="A8615" t="s">
        <v>22521</v>
      </c>
      <c r="B8615" t="s">
        <v>22522</v>
      </c>
      <c r="C8615" t="s">
        <v>55755</v>
      </c>
      <c r="D8615" t="s">
        <v>47873</v>
      </c>
    </row>
    <row r="8616" spans="1:4" x14ac:dyDescent="0.25">
      <c r="A8616" t="s">
        <v>16161</v>
      </c>
      <c r="B8616" t="s">
        <v>16162</v>
      </c>
      <c r="C8616" t="s">
        <v>53470</v>
      </c>
      <c r="D8616" t="s">
        <v>47873</v>
      </c>
    </row>
    <row r="8617" spans="1:4" x14ac:dyDescent="0.25">
      <c r="A8617" t="s">
        <v>46111</v>
      </c>
      <c r="B8617" t="s">
        <v>46112</v>
      </c>
      <c r="C8617" t="s">
        <v>64747</v>
      </c>
      <c r="D8617" t="s">
        <v>47873</v>
      </c>
    </row>
    <row r="8618" spans="1:4" x14ac:dyDescent="0.25">
      <c r="A8618" t="s">
        <v>47357</v>
      </c>
      <c r="B8618" t="s">
        <v>47358</v>
      </c>
      <c r="C8618" t="s">
        <v>65182</v>
      </c>
      <c r="D8618" t="s">
        <v>47873</v>
      </c>
    </row>
    <row r="8619" spans="1:4" x14ac:dyDescent="0.25">
      <c r="A8619" t="s">
        <v>3095</v>
      </c>
      <c r="B8619" t="s">
        <v>3096</v>
      </c>
      <c r="C8619" t="s">
        <v>48679</v>
      </c>
      <c r="D8619" t="s">
        <v>47873</v>
      </c>
    </row>
    <row r="8620" spans="1:4" x14ac:dyDescent="0.25">
      <c r="A8620" t="s">
        <v>23515</v>
      </c>
      <c r="B8620" t="s">
        <v>23516</v>
      </c>
      <c r="C8620"/>
      <c r="D8620" t="s">
        <v>47880</v>
      </c>
    </row>
    <row r="8621" spans="1:4" x14ac:dyDescent="0.25">
      <c r="A8621" t="s">
        <v>42651</v>
      </c>
      <c r="B8621" t="s">
        <v>42652</v>
      </c>
      <c r="C8621" t="s">
        <v>63538</v>
      </c>
      <c r="D8621" t="s">
        <v>47873</v>
      </c>
    </row>
    <row r="8622" spans="1:4" x14ac:dyDescent="0.25">
      <c r="A8622" t="s">
        <v>43417</v>
      </c>
      <c r="B8622" t="s">
        <v>43418</v>
      </c>
      <c r="C8622" t="s">
        <v>63802</v>
      </c>
      <c r="D8622" t="s">
        <v>47873</v>
      </c>
    </row>
    <row r="8623" spans="1:4" x14ac:dyDescent="0.25">
      <c r="A8623" t="s">
        <v>21443</v>
      </c>
      <c r="B8623" t="s">
        <v>21444</v>
      </c>
      <c r="C8623"/>
      <c r="D8623" t="s">
        <v>47880</v>
      </c>
    </row>
    <row r="8624" spans="1:4" x14ac:dyDescent="0.25">
      <c r="A8624" t="s">
        <v>2012</v>
      </c>
      <c r="B8624" t="s">
        <v>2013</v>
      </c>
      <c r="C8624" t="s">
        <v>48307</v>
      </c>
      <c r="D8624" t="s">
        <v>47873</v>
      </c>
    </row>
    <row r="8625" spans="1:4" x14ac:dyDescent="0.25">
      <c r="A8625" t="s">
        <v>23752</v>
      </c>
      <c r="B8625" t="s">
        <v>23753</v>
      </c>
      <c r="C8625" t="s">
        <v>56213</v>
      </c>
      <c r="D8625" t="s">
        <v>47873</v>
      </c>
    </row>
    <row r="8626" spans="1:4" x14ac:dyDescent="0.25">
      <c r="A8626" t="s">
        <v>45008</v>
      </c>
      <c r="B8626" t="s">
        <v>45009</v>
      </c>
      <c r="C8626"/>
      <c r="D8626" t="s">
        <v>47880</v>
      </c>
    </row>
    <row r="8627" spans="1:4" x14ac:dyDescent="0.25">
      <c r="A8627" t="s">
        <v>5974</v>
      </c>
      <c r="B8627" t="s">
        <v>5975</v>
      </c>
      <c r="C8627"/>
      <c r="D8627" t="s">
        <v>47880</v>
      </c>
    </row>
    <row r="8628" spans="1:4" x14ac:dyDescent="0.25">
      <c r="A8628" t="s">
        <v>12814</v>
      </c>
      <c r="B8628" t="s">
        <v>12815</v>
      </c>
      <c r="C8628" t="s">
        <v>52210</v>
      </c>
      <c r="D8628" t="s">
        <v>47873</v>
      </c>
    </row>
    <row r="8629" spans="1:4" x14ac:dyDescent="0.25">
      <c r="A8629" t="s">
        <v>15713</v>
      </c>
      <c r="B8629" t="s">
        <v>15714</v>
      </c>
      <c r="C8629" t="s">
        <v>53310</v>
      </c>
      <c r="D8629" t="s">
        <v>47873</v>
      </c>
    </row>
    <row r="8630" spans="1:4" x14ac:dyDescent="0.25">
      <c r="A8630" t="s">
        <v>23617</v>
      </c>
      <c r="B8630" t="s">
        <v>23618</v>
      </c>
      <c r="C8630"/>
      <c r="D8630" t="s">
        <v>47880</v>
      </c>
    </row>
    <row r="8631" spans="1:4" x14ac:dyDescent="0.25">
      <c r="A8631" t="s">
        <v>45322</v>
      </c>
      <c r="B8631" t="s">
        <v>23618</v>
      </c>
      <c r="C8631"/>
      <c r="D8631" t="s">
        <v>47880</v>
      </c>
    </row>
    <row r="8632" spans="1:4" x14ac:dyDescent="0.25">
      <c r="A8632" t="s">
        <v>23621</v>
      </c>
      <c r="B8632" t="s">
        <v>23622</v>
      </c>
      <c r="C8632"/>
      <c r="D8632" t="s">
        <v>47880</v>
      </c>
    </row>
    <row r="8633" spans="1:4" x14ac:dyDescent="0.25">
      <c r="A8633" t="s">
        <v>3340</v>
      </c>
      <c r="B8633" t="s">
        <v>3341</v>
      </c>
      <c r="C8633" t="s">
        <v>48769</v>
      </c>
      <c r="D8633" t="s">
        <v>47873</v>
      </c>
    </row>
    <row r="8634" spans="1:4" x14ac:dyDescent="0.25">
      <c r="A8634" t="s">
        <v>19352</v>
      </c>
      <c r="B8634" t="s">
        <v>19353</v>
      </c>
      <c r="C8634"/>
      <c r="D8634" t="s">
        <v>47880</v>
      </c>
    </row>
    <row r="8635" spans="1:4" x14ac:dyDescent="0.25">
      <c r="A8635" t="s">
        <v>43501</v>
      </c>
      <c r="B8635" t="s">
        <v>43502</v>
      </c>
      <c r="C8635" t="s">
        <v>63835</v>
      </c>
      <c r="D8635" t="s">
        <v>47873</v>
      </c>
    </row>
    <row r="8636" spans="1:4" x14ac:dyDescent="0.25">
      <c r="A8636" t="s">
        <v>13669</v>
      </c>
      <c r="B8636" t="s">
        <v>13670</v>
      </c>
      <c r="C8636" t="s">
        <v>52547</v>
      </c>
      <c r="D8636" t="s">
        <v>47873</v>
      </c>
    </row>
    <row r="8637" spans="1:4" x14ac:dyDescent="0.25">
      <c r="A8637" t="s">
        <v>39239</v>
      </c>
      <c r="B8637" t="s">
        <v>39240</v>
      </c>
      <c r="C8637" t="s">
        <v>62054</v>
      </c>
      <c r="D8637" t="s">
        <v>47873</v>
      </c>
    </row>
    <row r="8638" spans="1:4" x14ac:dyDescent="0.25">
      <c r="A8638" t="s">
        <v>21269</v>
      </c>
      <c r="B8638" t="s">
        <v>21270</v>
      </c>
      <c r="C8638" t="s">
        <v>55298</v>
      </c>
      <c r="D8638" t="s">
        <v>47873</v>
      </c>
    </row>
    <row r="8639" spans="1:4" x14ac:dyDescent="0.25">
      <c r="A8639" t="s">
        <v>27738</v>
      </c>
      <c r="B8639" t="s">
        <v>27739</v>
      </c>
      <c r="C8639"/>
      <c r="D8639" t="s">
        <v>47880</v>
      </c>
    </row>
    <row r="8640" spans="1:4" x14ac:dyDescent="0.25">
      <c r="A8640" t="s">
        <v>43195</v>
      </c>
      <c r="B8640" t="s">
        <v>43196</v>
      </c>
      <c r="C8640" t="s">
        <v>63729</v>
      </c>
      <c r="D8640" t="s">
        <v>47873</v>
      </c>
    </row>
    <row r="8641" spans="1:4" x14ac:dyDescent="0.25">
      <c r="A8641" t="s">
        <v>21099</v>
      </c>
      <c r="B8641" t="s">
        <v>21100</v>
      </c>
      <c r="C8641"/>
      <c r="D8641" t="s">
        <v>47880</v>
      </c>
    </row>
    <row r="8642" spans="1:4" x14ac:dyDescent="0.25">
      <c r="A8642" t="s">
        <v>41832</v>
      </c>
      <c r="B8642" t="s">
        <v>41833</v>
      </c>
      <c r="C8642" t="s">
        <v>63223</v>
      </c>
      <c r="D8642" t="s">
        <v>47873</v>
      </c>
    </row>
    <row r="8643" spans="1:4" x14ac:dyDescent="0.25">
      <c r="A8643" t="s">
        <v>30870</v>
      </c>
      <c r="B8643" t="s">
        <v>30871</v>
      </c>
      <c r="C8643"/>
      <c r="D8643" t="s">
        <v>47880</v>
      </c>
    </row>
    <row r="8644" spans="1:4" x14ac:dyDescent="0.25">
      <c r="A8644" t="s">
        <v>46379</v>
      </c>
      <c r="B8644" t="s">
        <v>46380</v>
      </c>
      <c r="C8644"/>
      <c r="D8644" t="s">
        <v>47880</v>
      </c>
    </row>
    <row r="8645" spans="1:4" x14ac:dyDescent="0.25">
      <c r="A8645" t="s">
        <v>44868</v>
      </c>
      <c r="B8645" t="s">
        <v>44869</v>
      </c>
      <c r="C8645"/>
      <c r="D8645" t="s">
        <v>47880</v>
      </c>
    </row>
    <row r="8646" spans="1:4" x14ac:dyDescent="0.25">
      <c r="A8646" t="s">
        <v>33392</v>
      </c>
      <c r="B8646" t="s">
        <v>33393</v>
      </c>
      <c r="C8646"/>
      <c r="D8646" t="s">
        <v>47880</v>
      </c>
    </row>
    <row r="8647" spans="1:4" x14ac:dyDescent="0.25">
      <c r="A8647" t="s">
        <v>41307</v>
      </c>
      <c r="B8647" t="s">
        <v>41308</v>
      </c>
      <c r="C8647"/>
      <c r="D8647" t="s">
        <v>47880</v>
      </c>
    </row>
    <row r="8648" spans="1:4" x14ac:dyDescent="0.25">
      <c r="A8648" t="s">
        <v>37359</v>
      </c>
      <c r="B8648" t="s">
        <v>37360</v>
      </c>
      <c r="C8648" t="s">
        <v>61255</v>
      </c>
      <c r="D8648" t="s">
        <v>47873</v>
      </c>
    </row>
    <row r="8649" spans="1:4" x14ac:dyDescent="0.25">
      <c r="A8649" t="s">
        <v>42353</v>
      </c>
      <c r="B8649" t="s">
        <v>42354</v>
      </c>
      <c r="C8649" t="s">
        <v>63438</v>
      </c>
      <c r="D8649" t="s">
        <v>47873</v>
      </c>
    </row>
    <row r="8650" spans="1:4" x14ac:dyDescent="0.25">
      <c r="A8650" t="s">
        <v>10707</v>
      </c>
      <c r="B8650" t="s">
        <v>10708</v>
      </c>
      <c r="C8650" t="s">
        <v>51428</v>
      </c>
      <c r="D8650" t="s">
        <v>47873</v>
      </c>
    </row>
    <row r="8651" spans="1:4" x14ac:dyDescent="0.25">
      <c r="A8651" t="s">
        <v>33507</v>
      </c>
      <c r="B8651" t="s">
        <v>33508</v>
      </c>
      <c r="C8651" t="s">
        <v>59770</v>
      </c>
      <c r="D8651" t="s">
        <v>47873</v>
      </c>
    </row>
    <row r="8652" spans="1:4" x14ac:dyDescent="0.25">
      <c r="A8652" t="s">
        <v>42566</v>
      </c>
      <c r="B8652" t="s">
        <v>42567</v>
      </c>
      <c r="C8652" t="s">
        <v>63508</v>
      </c>
      <c r="D8652" t="s">
        <v>47873</v>
      </c>
    </row>
    <row r="8653" spans="1:4" x14ac:dyDescent="0.25">
      <c r="A8653" t="s">
        <v>43421</v>
      </c>
      <c r="B8653" t="s">
        <v>43422</v>
      </c>
      <c r="C8653" t="s">
        <v>63804</v>
      </c>
      <c r="D8653" t="s">
        <v>47873</v>
      </c>
    </row>
    <row r="8654" spans="1:4" x14ac:dyDescent="0.25">
      <c r="A8654" t="s">
        <v>43473</v>
      </c>
      <c r="B8654" t="s">
        <v>43474</v>
      </c>
      <c r="C8654" t="s">
        <v>63823</v>
      </c>
      <c r="D8654" t="s">
        <v>47873</v>
      </c>
    </row>
    <row r="8655" spans="1:4" x14ac:dyDescent="0.25">
      <c r="A8655" t="s">
        <v>43816</v>
      </c>
      <c r="B8655" t="s">
        <v>43474</v>
      </c>
      <c r="C8655" t="s">
        <v>63945</v>
      </c>
      <c r="D8655" t="s">
        <v>47873</v>
      </c>
    </row>
    <row r="8656" spans="1:4" x14ac:dyDescent="0.25">
      <c r="A8656" t="s">
        <v>1376</v>
      </c>
      <c r="B8656" t="s">
        <v>1377</v>
      </c>
      <c r="C8656" t="s">
        <v>48087</v>
      </c>
      <c r="D8656" t="s">
        <v>47873</v>
      </c>
    </row>
    <row r="8657" spans="1:4" x14ac:dyDescent="0.25">
      <c r="A8657" t="s">
        <v>36395</v>
      </c>
      <c r="B8657" t="s">
        <v>36396</v>
      </c>
      <c r="C8657" t="s">
        <v>60881</v>
      </c>
      <c r="D8657" t="s">
        <v>47873</v>
      </c>
    </row>
    <row r="8658" spans="1:4" x14ac:dyDescent="0.25">
      <c r="A8658" t="s">
        <v>7987</v>
      </c>
      <c r="B8658" t="s">
        <v>7988</v>
      </c>
      <c r="C8658"/>
      <c r="D8658" t="s">
        <v>47880</v>
      </c>
    </row>
    <row r="8659" spans="1:4" x14ac:dyDescent="0.25">
      <c r="A8659" t="s">
        <v>27893</v>
      </c>
      <c r="B8659" t="s">
        <v>27894</v>
      </c>
      <c r="C8659" t="s">
        <v>57712</v>
      </c>
      <c r="D8659" t="s">
        <v>47873</v>
      </c>
    </row>
    <row r="8660" spans="1:4" x14ac:dyDescent="0.25">
      <c r="A8660" t="s">
        <v>3729</v>
      </c>
      <c r="B8660" t="s">
        <v>3730</v>
      </c>
      <c r="C8660" t="s">
        <v>48911</v>
      </c>
      <c r="D8660" t="s">
        <v>47873</v>
      </c>
    </row>
    <row r="8661" spans="1:4" x14ac:dyDescent="0.25">
      <c r="A8661" t="s">
        <v>5755</v>
      </c>
      <c r="B8661" t="s">
        <v>5756</v>
      </c>
      <c r="C8661" t="s">
        <v>49653</v>
      </c>
      <c r="D8661" t="s">
        <v>47873</v>
      </c>
    </row>
    <row r="8662" spans="1:4" x14ac:dyDescent="0.25">
      <c r="A8662" t="s">
        <v>12502</v>
      </c>
      <c r="B8662" t="s">
        <v>12503</v>
      </c>
      <c r="C8662" t="s">
        <v>52095</v>
      </c>
      <c r="D8662" t="s">
        <v>47873</v>
      </c>
    </row>
    <row r="8663" spans="1:4" x14ac:dyDescent="0.25">
      <c r="A8663" t="s">
        <v>3214</v>
      </c>
      <c r="B8663" t="s">
        <v>3215</v>
      </c>
      <c r="C8663" t="s">
        <v>48723</v>
      </c>
      <c r="D8663" t="s">
        <v>47873</v>
      </c>
    </row>
    <row r="8664" spans="1:4" x14ac:dyDescent="0.25">
      <c r="A8664" t="s">
        <v>30070</v>
      </c>
      <c r="B8664" t="s">
        <v>30071</v>
      </c>
      <c r="C8664" t="s">
        <v>58487</v>
      </c>
      <c r="D8664" t="s">
        <v>47873</v>
      </c>
    </row>
    <row r="8665" spans="1:4" x14ac:dyDescent="0.25">
      <c r="A8665" t="s">
        <v>30084</v>
      </c>
      <c r="B8665" t="s">
        <v>30071</v>
      </c>
      <c r="C8665" t="s">
        <v>58491</v>
      </c>
      <c r="D8665" t="s">
        <v>47873</v>
      </c>
    </row>
    <row r="8666" spans="1:4" x14ac:dyDescent="0.25">
      <c r="A8666" t="s">
        <v>20235</v>
      </c>
      <c r="B8666" t="s">
        <v>20236</v>
      </c>
      <c r="C8666" t="s">
        <v>54937</v>
      </c>
      <c r="D8666" t="s">
        <v>47873</v>
      </c>
    </row>
    <row r="8667" spans="1:4" x14ac:dyDescent="0.25">
      <c r="A8667" t="s">
        <v>2237</v>
      </c>
      <c r="B8667" t="s">
        <v>2238</v>
      </c>
      <c r="C8667" t="s">
        <v>48378</v>
      </c>
      <c r="D8667" t="s">
        <v>47873</v>
      </c>
    </row>
    <row r="8668" spans="1:4" x14ac:dyDescent="0.25">
      <c r="A8668" t="s">
        <v>21474</v>
      </c>
      <c r="B8668" t="s">
        <v>21475</v>
      </c>
      <c r="C8668"/>
      <c r="D8668" t="s">
        <v>47880</v>
      </c>
    </row>
    <row r="8669" spans="1:4" x14ac:dyDescent="0.25">
      <c r="A8669" t="s">
        <v>3039</v>
      </c>
      <c r="B8669" t="s">
        <v>3040</v>
      </c>
      <c r="C8669" t="s">
        <v>48658</v>
      </c>
      <c r="D8669" t="s">
        <v>47873</v>
      </c>
    </row>
    <row r="8670" spans="1:4" x14ac:dyDescent="0.25">
      <c r="A8670" t="s">
        <v>38187</v>
      </c>
      <c r="B8670" t="s">
        <v>38188</v>
      </c>
      <c r="C8670" t="s">
        <v>61587</v>
      </c>
      <c r="D8670" t="s">
        <v>47873</v>
      </c>
    </row>
    <row r="8671" spans="1:4" x14ac:dyDescent="0.25">
      <c r="A8671" t="s">
        <v>4266</v>
      </c>
      <c r="B8671" t="s">
        <v>4267</v>
      </c>
      <c r="C8671"/>
      <c r="D8671" t="s">
        <v>47880</v>
      </c>
    </row>
    <row r="8672" spans="1:4" x14ac:dyDescent="0.25">
      <c r="A8672" t="s">
        <v>31548</v>
      </c>
      <c r="B8672" t="s">
        <v>31549</v>
      </c>
      <c r="C8672"/>
      <c r="D8672" t="s">
        <v>47880</v>
      </c>
    </row>
    <row r="8673" spans="1:4" x14ac:dyDescent="0.25">
      <c r="A8673" t="s">
        <v>17651</v>
      </c>
      <c r="B8673" t="s">
        <v>17652</v>
      </c>
      <c r="C8673"/>
      <c r="D8673" t="s">
        <v>47880</v>
      </c>
    </row>
    <row r="8674" spans="1:4" x14ac:dyDescent="0.25">
      <c r="A8674" t="s">
        <v>27562</v>
      </c>
      <c r="B8674" t="s">
        <v>27563</v>
      </c>
      <c r="C8674"/>
      <c r="D8674" t="s">
        <v>47880</v>
      </c>
    </row>
    <row r="8675" spans="1:4" x14ac:dyDescent="0.25">
      <c r="A8675" t="s">
        <v>16672</v>
      </c>
      <c r="B8675" t="s">
        <v>16673</v>
      </c>
      <c r="C8675"/>
      <c r="D8675" t="s">
        <v>47880</v>
      </c>
    </row>
    <row r="8676" spans="1:4" x14ac:dyDescent="0.25">
      <c r="A8676" t="s">
        <v>12918</v>
      </c>
      <c r="B8676" t="s">
        <v>12919</v>
      </c>
      <c r="C8676"/>
      <c r="D8676" t="s">
        <v>47880</v>
      </c>
    </row>
    <row r="8677" spans="1:4" x14ac:dyDescent="0.25">
      <c r="A8677" t="s">
        <v>4844</v>
      </c>
      <c r="B8677" t="s">
        <v>4845</v>
      </c>
      <c r="C8677"/>
      <c r="D8677" t="s">
        <v>47880</v>
      </c>
    </row>
    <row r="8678" spans="1:4" x14ac:dyDescent="0.25">
      <c r="A8678" t="s">
        <v>9464</v>
      </c>
      <c r="B8678" t="s">
        <v>9465</v>
      </c>
      <c r="C8678"/>
      <c r="D8678" t="s">
        <v>47880</v>
      </c>
    </row>
    <row r="8679" spans="1:4" x14ac:dyDescent="0.25">
      <c r="A8679" t="s">
        <v>1829</v>
      </c>
      <c r="B8679" t="s">
        <v>1830</v>
      </c>
      <c r="C8679"/>
      <c r="D8679" t="s">
        <v>47880</v>
      </c>
    </row>
    <row r="8680" spans="1:4" x14ac:dyDescent="0.25">
      <c r="A8680" t="s">
        <v>23774</v>
      </c>
      <c r="B8680" t="s">
        <v>23775</v>
      </c>
      <c r="C8680"/>
      <c r="D8680" t="s">
        <v>47880</v>
      </c>
    </row>
    <row r="8681" spans="1:4" x14ac:dyDescent="0.25">
      <c r="A8681" t="s">
        <v>15795</v>
      </c>
      <c r="B8681" t="s">
        <v>15796</v>
      </c>
      <c r="C8681"/>
      <c r="D8681" t="s">
        <v>47880</v>
      </c>
    </row>
    <row r="8682" spans="1:4" x14ac:dyDescent="0.25">
      <c r="A8682" t="s">
        <v>27268</v>
      </c>
      <c r="B8682" t="s">
        <v>27269</v>
      </c>
      <c r="C8682"/>
      <c r="D8682" t="s">
        <v>47880</v>
      </c>
    </row>
    <row r="8683" spans="1:4" x14ac:dyDescent="0.25">
      <c r="A8683" t="s">
        <v>26096</v>
      </c>
      <c r="B8683" t="s">
        <v>26097</v>
      </c>
      <c r="C8683"/>
      <c r="D8683" t="s">
        <v>47880</v>
      </c>
    </row>
    <row r="8684" spans="1:4" x14ac:dyDescent="0.25">
      <c r="A8684" t="s">
        <v>43872</v>
      </c>
      <c r="B8684" t="s">
        <v>26097</v>
      </c>
      <c r="C8684"/>
      <c r="D8684" t="s">
        <v>47880</v>
      </c>
    </row>
    <row r="8685" spans="1:4" x14ac:dyDescent="0.25">
      <c r="A8685" t="s">
        <v>28288</v>
      </c>
      <c r="B8685" t="s">
        <v>28289</v>
      </c>
      <c r="C8685"/>
      <c r="D8685" t="s">
        <v>47880</v>
      </c>
    </row>
    <row r="8686" spans="1:4" x14ac:dyDescent="0.25">
      <c r="A8686" t="s">
        <v>23275</v>
      </c>
      <c r="B8686" t="s">
        <v>23276</v>
      </c>
      <c r="C8686"/>
      <c r="D8686" t="s">
        <v>47880</v>
      </c>
    </row>
    <row r="8687" spans="1:4" x14ac:dyDescent="0.25">
      <c r="A8687" t="s">
        <v>9643</v>
      </c>
      <c r="B8687" t="s">
        <v>9644</v>
      </c>
      <c r="C8687"/>
      <c r="D8687" t="s">
        <v>47880</v>
      </c>
    </row>
    <row r="8688" spans="1:4" x14ac:dyDescent="0.25">
      <c r="A8688" t="s">
        <v>42172</v>
      </c>
      <c r="B8688" t="s">
        <v>42173</v>
      </c>
      <c r="C8688"/>
      <c r="D8688" t="s">
        <v>47880</v>
      </c>
    </row>
    <row r="8689" spans="1:4" x14ac:dyDescent="0.25">
      <c r="A8689" t="s">
        <v>19489</v>
      </c>
      <c r="B8689" t="s">
        <v>19490</v>
      </c>
      <c r="C8689"/>
      <c r="D8689" t="s">
        <v>47880</v>
      </c>
    </row>
    <row r="8690" spans="1:4" x14ac:dyDescent="0.25">
      <c r="A8690" t="s">
        <v>16404</v>
      </c>
      <c r="B8690" t="s">
        <v>16405</v>
      </c>
      <c r="C8690"/>
      <c r="D8690" t="s">
        <v>47880</v>
      </c>
    </row>
    <row r="8691" spans="1:4" x14ac:dyDescent="0.25">
      <c r="A8691" t="s">
        <v>34899</v>
      </c>
      <c r="B8691" t="s">
        <v>34900</v>
      </c>
      <c r="C8691"/>
      <c r="D8691" t="s">
        <v>47880</v>
      </c>
    </row>
    <row r="8692" spans="1:4" x14ac:dyDescent="0.25">
      <c r="A8692" t="s">
        <v>6260</v>
      </c>
      <c r="B8692" t="s">
        <v>6261</v>
      </c>
      <c r="C8692"/>
      <c r="D8692" t="s">
        <v>47880</v>
      </c>
    </row>
    <row r="8693" spans="1:4" x14ac:dyDescent="0.25">
      <c r="A8693" t="s">
        <v>10683</v>
      </c>
      <c r="B8693" t="s">
        <v>10684</v>
      </c>
      <c r="C8693"/>
      <c r="D8693" t="s">
        <v>47880</v>
      </c>
    </row>
    <row r="8694" spans="1:4" x14ac:dyDescent="0.25">
      <c r="A8694" t="s">
        <v>17087</v>
      </c>
      <c r="B8694" t="s">
        <v>17088</v>
      </c>
      <c r="C8694"/>
      <c r="D8694" t="s">
        <v>47880</v>
      </c>
    </row>
    <row r="8695" spans="1:4" x14ac:dyDescent="0.25">
      <c r="A8695" t="s">
        <v>1955</v>
      </c>
      <c r="B8695" t="s">
        <v>1956</v>
      </c>
      <c r="C8695"/>
      <c r="D8695" t="s">
        <v>47880</v>
      </c>
    </row>
    <row r="8696" spans="1:4" x14ac:dyDescent="0.25">
      <c r="A8696" t="s">
        <v>9875</v>
      </c>
      <c r="B8696" t="s">
        <v>9876</v>
      </c>
      <c r="C8696"/>
      <c r="D8696" t="s">
        <v>47880</v>
      </c>
    </row>
    <row r="8697" spans="1:4" x14ac:dyDescent="0.25">
      <c r="A8697" t="s">
        <v>46482</v>
      </c>
      <c r="B8697" t="s">
        <v>46483</v>
      </c>
      <c r="C8697"/>
      <c r="D8697" t="s">
        <v>47880</v>
      </c>
    </row>
    <row r="8698" spans="1:4" x14ac:dyDescent="0.25">
      <c r="A8698" t="s">
        <v>35970</v>
      </c>
      <c r="B8698" t="s">
        <v>35971</v>
      </c>
      <c r="C8698"/>
      <c r="D8698" t="s">
        <v>47880</v>
      </c>
    </row>
    <row r="8699" spans="1:4" x14ac:dyDescent="0.25">
      <c r="A8699" t="s">
        <v>4918</v>
      </c>
      <c r="B8699" t="s">
        <v>4919</v>
      </c>
      <c r="C8699"/>
      <c r="D8699" t="s">
        <v>47880</v>
      </c>
    </row>
    <row r="8700" spans="1:4" x14ac:dyDescent="0.25">
      <c r="A8700" t="s">
        <v>32581</v>
      </c>
      <c r="B8700" t="s">
        <v>32582</v>
      </c>
      <c r="C8700"/>
      <c r="D8700" t="s">
        <v>47880</v>
      </c>
    </row>
    <row r="8701" spans="1:4" x14ac:dyDescent="0.25">
      <c r="A8701" t="s">
        <v>21764</v>
      </c>
      <c r="B8701" t="s">
        <v>21765</v>
      </c>
      <c r="C8701"/>
      <c r="D8701" t="s">
        <v>47880</v>
      </c>
    </row>
    <row r="8702" spans="1:4" x14ac:dyDescent="0.25">
      <c r="A8702" t="s">
        <v>1635</v>
      </c>
      <c r="B8702" t="s">
        <v>1636</v>
      </c>
      <c r="C8702"/>
      <c r="D8702" t="s">
        <v>47880</v>
      </c>
    </row>
    <row r="8703" spans="1:4" x14ac:dyDescent="0.25">
      <c r="A8703" t="s">
        <v>9235</v>
      </c>
      <c r="B8703" t="s">
        <v>9236</v>
      </c>
      <c r="C8703"/>
      <c r="D8703" t="s">
        <v>47880</v>
      </c>
    </row>
    <row r="8704" spans="1:4" x14ac:dyDescent="0.25">
      <c r="A8704" t="s">
        <v>2959</v>
      </c>
      <c r="B8704" t="s">
        <v>2960</v>
      </c>
      <c r="C8704"/>
      <c r="D8704" t="s">
        <v>47880</v>
      </c>
    </row>
    <row r="8705" spans="1:4" x14ac:dyDescent="0.25">
      <c r="A8705" t="s">
        <v>12358</v>
      </c>
      <c r="B8705" t="s">
        <v>12359</v>
      </c>
      <c r="C8705"/>
      <c r="D8705" t="s">
        <v>47880</v>
      </c>
    </row>
    <row r="8706" spans="1:4" x14ac:dyDescent="0.25">
      <c r="A8706" t="s">
        <v>11338</v>
      </c>
      <c r="B8706" t="s">
        <v>11339</v>
      </c>
      <c r="C8706" t="s">
        <v>51654</v>
      </c>
      <c r="D8706" t="s">
        <v>47873</v>
      </c>
    </row>
    <row r="8707" spans="1:4" x14ac:dyDescent="0.25">
      <c r="A8707" t="s">
        <v>36650</v>
      </c>
      <c r="B8707" t="s">
        <v>36651</v>
      </c>
      <c r="C8707"/>
      <c r="D8707" t="s">
        <v>47880</v>
      </c>
    </row>
    <row r="8708" spans="1:4" x14ac:dyDescent="0.25">
      <c r="A8708" t="s">
        <v>1827</v>
      </c>
      <c r="B8708" t="s">
        <v>1828</v>
      </c>
      <c r="C8708"/>
      <c r="D8708" t="s">
        <v>47880</v>
      </c>
    </row>
    <row r="8709" spans="1:4" x14ac:dyDescent="0.25">
      <c r="A8709" t="s">
        <v>27166</v>
      </c>
      <c r="B8709" t="s">
        <v>27167</v>
      </c>
      <c r="C8709"/>
      <c r="D8709" t="s">
        <v>47880</v>
      </c>
    </row>
    <row r="8710" spans="1:4" x14ac:dyDescent="0.25">
      <c r="A8710" t="s">
        <v>27933</v>
      </c>
      <c r="B8710" t="s">
        <v>27934</v>
      </c>
      <c r="C8710"/>
      <c r="D8710" t="s">
        <v>47880</v>
      </c>
    </row>
    <row r="8711" spans="1:4" x14ac:dyDescent="0.25">
      <c r="A8711" t="s">
        <v>47849</v>
      </c>
      <c r="B8711" t="s">
        <v>47850</v>
      </c>
      <c r="C8711"/>
      <c r="D8711" t="s">
        <v>47880</v>
      </c>
    </row>
    <row r="8712" spans="1:4" x14ac:dyDescent="0.25">
      <c r="A8712" t="s">
        <v>24900</v>
      </c>
      <c r="B8712" t="s">
        <v>24901</v>
      </c>
      <c r="C8712" t="s">
        <v>56633</v>
      </c>
      <c r="D8712" t="s">
        <v>47873</v>
      </c>
    </row>
    <row r="8713" spans="1:4" x14ac:dyDescent="0.25">
      <c r="A8713" t="s">
        <v>42500</v>
      </c>
      <c r="B8713" t="s">
        <v>42501</v>
      </c>
      <c r="C8713"/>
      <c r="D8713" t="s">
        <v>47880</v>
      </c>
    </row>
    <row r="8714" spans="1:4" x14ac:dyDescent="0.25">
      <c r="A8714" t="s">
        <v>2889</v>
      </c>
      <c r="B8714" t="s">
        <v>2890</v>
      </c>
      <c r="C8714"/>
      <c r="D8714" t="s">
        <v>47880</v>
      </c>
    </row>
    <row r="8715" spans="1:4" x14ac:dyDescent="0.25">
      <c r="A8715" t="s">
        <v>15071</v>
      </c>
      <c r="B8715" t="s">
        <v>15072</v>
      </c>
      <c r="C8715"/>
      <c r="D8715" t="s">
        <v>47880</v>
      </c>
    </row>
    <row r="8716" spans="1:4" x14ac:dyDescent="0.25">
      <c r="A8716" t="s">
        <v>28453</v>
      </c>
      <c r="B8716" t="s">
        <v>28454</v>
      </c>
      <c r="C8716"/>
      <c r="D8716" t="s">
        <v>47880</v>
      </c>
    </row>
    <row r="8717" spans="1:4" x14ac:dyDescent="0.25">
      <c r="A8717" t="s">
        <v>3705</v>
      </c>
      <c r="B8717" t="s">
        <v>3706</v>
      </c>
      <c r="C8717"/>
      <c r="D8717" t="s">
        <v>47880</v>
      </c>
    </row>
    <row r="8718" spans="1:4" x14ac:dyDescent="0.25">
      <c r="A8718" t="s">
        <v>4234</v>
      </c>
      <c r="B8718" t="s">
        <v>4235</v>
      </c>
      <c r="C8718" t="s">
        <v>49115</v>
      </c>
      <c r="D8718" t="s">
        <v>47873</v>
      </c>
    </row>
    <row r="8719" spans="1:4" x14ac:dyDescent="0.25">
      <c r="A8719" t="s">
        <v>42205</v>
      </c>
      <c r="B8719" t="s">
        <v>42206</v>
      </c>
      <c r="C8719"/>
      <c r="D8719" t="s">
        <v>47880</v>
      </c>
    </row>
    <row r="8720" spans="1:4" x14ac:dyDescent="0.25">
      <c r="A8720" t="s">
        <v>42213</v>
      </c>
      <c r="B8720" t="s">
        <v>42214</v>
      </c>
      <c r="C8720"/>
      <c r="D8720" t="s">
        <v>47880</v>
      </c>
    </row>
    <row r="8721" spans="1:4" x14ac:dyDescent="0.25">
      <c r="A8721" t="s">
        <v>3639</v>
      </c>
      <c r="B8721" t="s">
        <v>3640</v>
      </c>
      <c r="C8721" t="s">
        <v>48880</v>
      </c>
      <c r="D8721" t="s">
        <v>47873</v>
      </c>
    </row>
    <row r="8722" spans="1:4" x14ac:dyDescent="0.25">
      <c r="A8722" t="s">
        <v>40187</v>
      </c>
      <c r="B8722" t="s">
        <v>40188</v>
      </c>
      <c r="C8722" t="s">
        <v>62493</v>
      </c>
      <c r="D8722" t="s">
        <v>47873</v>
      </c>
    </row>
    <row r="8723" spans="1:4" x14ac:dyDescent="0.25">
      <c r="A8723" t="s">
        <v>23838</v>
      </c>
      <c r="B8723" t="s">
        <v>23839</v>
      </c>
      <c r="C8723"/>
      <c r="D8723" t="s">
        <v>47880</v>
      </c>
    </row>
    <row r="8724" spans="1:4" x14ac:dyDescent="0.25">
      <c r="A8724" t="s">
        <v>22193</v>
      </c>
      <c r="B8724" t="s">
        <v>22194</v>
      </c>
      <c r="C8724"/>
      <c r="D8724" t="s">
        <v>47880</v>
      </c>
    </row>
    <row r="8725" spans="1:4" x14ac:dyDescent="0.25">
      <c r="A8725" t="s">
        <v>16119</v>
      </c>
      <c r="B8725" t="s">
        <v>16120</v>
      </c>
      <c r="C8725" t="s">
        <v>53456</v>
      </c>
      <c r="D8725" t="s">
        <v>47873</v>
      </c>
    </row>
    <row r="8726" spans="1:4" x14ac:dyDescent="0.25">
      <c r="A8726" t="s">
        <v>43904</v>
      </c>
      <c r="B8726" t="s">
        <v>43905</v>
      </c>
      <c r="C8726"/>
      <c r="D8726" t="s">
        <v>47880</v>
      </c>
    </row>
    <row r="8727" spans="1:4" x14ac:dyDescent="0.25">
      <c r="A8727" t="s">
        <v>6800</v>
      </c>
      <c r="B8727" t="s">
        <v>6801</v>
      </c>
      <c r="C8727"/>
      <c r="D8727" t="s">
        <v>47880</v>
      </c>
    </row>
    <row r="8728" spans="1:4" x14ac:dyDescent="0.25">
      <c r="A8728" t="s">
        <v>9761</v>
      </c>
      <c r="B8728" t="s">
        <v>9762</v>
      </c>
      <c r="C8728"/>
      <c r="D8728" t="s">
        <v>47880</v>
      </c>
    </row>
    <row r="8729" spans="1:4" x14ac:dyDescent="0.25">
      <c r="A8729" t="s">
        <v>21572</v>
      </c>
      <c r="B8729" t="s">
        <v>21573</v>
      </c>
      <c r="C8729"/>
      <c r="D8729" t="s">
        <v>47880</v>
      </c>
    </row>
    <row r="8730" spans="1:4" x14ac:dyDescent="0.25">
      <c r="A8730" t="s">
        <v>12790</v>
      </c>
      <c r="B8730" t="s">
        <v>12791</v>
      </c>
      <c r="C8730" t="s">
        <v>52200</v>
      </c>
      <c r="D8730" t="s">
        <v>47873</v>
      </c>
    </row>
    <row r="8731" spans="1:4" x14ac:dyDescent="0.25">
      <c r="A8731" t="s">
        <v>13701</v>
      </c>
      <c r="B8731" t="s">
        <v>13702</v>
      </c>
      <c r="C8731"/>
      <c r="D8731" t="s">
        <v>47880</v>
      </c>
    </row>
    <row r="8732" spans="1:4" x14ac:dyDescent="0.25">
      <c r="A8732" t="s">
        <v>24054</v>
      </c>
      <c r="B8732" t="s">
        <v>13702</v>
      </c>
      <c r="C8732"/>
      <c r="D8732" t="s">
        <v>47880</v>
      </c>
    </row>
    <row r="8733" spans="1:4" x14ac:dyDescent="0.25">
      <c r="A8733" t="s">
        <v>38604</v>
      </c>
      <c r="B8733" t="s">
        <v>13702</v>
      </c>
      <c r="C8733"/>
      <c r="D8733" t="s">
        <v>47880</v>
      </c>
    </row>
    <row r="8734" spans="1:4" x14ac:dyDescent="0.25">
      <c r="A8734" t="s">
        <v>44120</v>
      </c>
      <c r="B8734" t="s">
        <v>13702</v>
      </c>
      <c r="C8734"/>
      <c r="D8734" t="s">
        <v>47880</v>
      </c>
    </row>
    <row r="8735" spans="1:4" x14ac:dyDescent="0.25">
      <c r="A8735" t="s">
        <v>44469</v>
      </c>
      <c r="B8735" t="s">
        <v>44470</v>
      </c>
      <c r="C8735"/>
      <c r="D8735" t="s">
        <v>47880</v>
      </c>
    </row>
    <row r="8736" spans="1:4" x14ac:dyDescent="0.25">
      <c r="A8736" t="s">
        <v>35832</v>
      </c>
      <c r="B8736" t="s">
        <v>35833</v>
      </c>
      <c r="C8736"/>
      <c r="D8736" t="s">
        <v>47880</v>
      </c>
    </row>
    <row r="8737" spans="1:4" x14ac:dyDescent="0.25">
      <c r="A8737" t="s">
        <v>41888</v>
      </c>
      <c r="B8737" t="s">
        <v>41889</v>
      </c>
      <c r="C8737" t="s">
        <v>63253</v>
      </c>
      <c r="D8737" t="s">
        <v>47873</v>
      </c>
    </row>
    <row r="8738" spans="1:4" x14ac:dyDescent="0.25">
      <c r="A8738" t="s">
        <v>45467</v>
      </c>
      <c r="B8738" t="s">
        <v>45468</v>
      </c>
      <c r="C8738"/>
      <c r="D8738" t="s">
        <v>47880</v>
      </c>
    </row>
    <row r="8739" spans="1:4" x14ac:dyDescent="0.25">
      <c r="A8739" t="s">
        <v>43114</v>
      </c>
      <c r="B8739" t="s">
        <v>43115</v>
      </c>
      <c r="C8739"/>
      <c r="D8739" t="s">
        <v>47880</v>
      </c>
    </row>
    <row r="8740" spans="1:4" x14ac:dyDescent="0.25">
      <c r="A8740" t="s">
        <v>30629</v>
      </c>
      <c r="B8740" t="s">
        <v>30630</v>
      </c>
      <c r="C8740"/>
      <c r="D8740" t="s">
        <v>47880</v>
      </c>
    </row>
    <row r="8741" spans="1:4" x14ac:dyDescent="0.25">
      <c r="A8741" t="s">
        <v>6675</v>
      </c>
      <c r="B8741" t="s">
        <v>6676</v>
      </c>
      <c r="C8741"/>
      <c r="D8741" t="s">
        <v>47880</v>
      </c>
    </row>
    <row r="8742" spans="1:4" x14ac:dyDescent="0.25">
      <c r="A8742" t="s">
        <v>37660</v>
      </c>
      <c r="B8742" t="s">
        <v>37661</v>
      </c>
      <c r="C8742"/>
      <c r="D8742" t="s">
        <v>47880</v>
      </c>
    </row>
    <row r="8743" spans="1:4" x14ac:dyDescent="0.25">
      <c r="A8743" t="s">
        <v>22604</v>
      </c>
      <c r="B8743" t="s">
        <v>22605</v>
      </c>
      <c r="C8743"/>
      <c r="D8743" t="s">
        <v>47880</v>
      </c>
    </row>
    <row r="8744" spans="1:4" x14ac:dyDescent="0.25">
      <c r="A8744" t="s">
        <v>7378</v>
      </c>
      <c r="B8744" t="s">
        <v>7379</v>
      </c>
      <c r="C8744"/>
      <c r="D8744" t="s">
        <v>47880</v>
      </c>
    </row>
    <row r="8745" spans="1:4" x14ac:dyDescent="0.25">
      <c r="A8745" t="s">
        <v>14571</v>
      </c>
      <c r="B8745" t="s">
        <v>14572</v>
      </c>
      <c r="C8745" t="s">
        <v>52901</v>
      </c>
      <c r="D8745" t="s">
        <v>47873</v>
      </c>
    </row>
    <row r="8746" spans="1:4" x14ac:dyDescent="0.25">
      <c r="A8746" t="s">
        <v>43395</v>
      </c>
      <c r="B8746" t="s">
        <v>43396</v>
      </c>
      <c r="C8746" t="s">
        <v>63795</v>
      </c>
      <c r="D8746" t="s">
        <v>47873</v>
      </c>
    </row>
    <row r="8747" spans="1:4" x14ac:dyDescent="0.25">
      <c r="A8747" t="s">
        <v>2685</v>
      </c>
      <c r="B8747" t="s">
        <v>2686</v>
      </c>
      <c r="C8747"/>
      <c r="D8747" t="s">
        <v>47880</v>
      </c>
    </row>
    <row r="8748" spans="1:4" x14ac:dyDescent="0.25">
      <c r="A8748" t="s">
        <v>11703</v>
      </c>
      <c r="B8748" t="s">
        <v>11704</v>
      </c>
      <c r="C8748" t="s">
        <v>51786</v>
      </c>
      <c r="D8748" t="s">
        <v>47873</v>
      </c>
    </row>
    <row r="8749" spans="1:4" x14ac:dyDescent="0.25">
      <c r="A8749" t="s">
        <v>29451</v>
      </c>
      <c r="B8749" t="s">
        <v>29452</v>
      </c>
      <c r="C8749"/>
      <c r="D8749" t="s">
        <v>47880</v>
      </c>
    </row>
    <row r="8750" spans="1:4" x14ac:dyDescent="0.25">
      <c r="A8750" t="s">
        <v>30363</v>
      </c>
      <c r="B8750" t="s">
        <v>30364</v>
      </c>
      <c r="C8750"/>
      <c r="D8750" t="s">
        <v>47880</v>
      </c>
    </row>
    <row r="8751" spans="1:4" x14ac:dyDescent="0.25">
      <c r="A8751" t="s">
        <v>16664</v>
      </c>
      <c r="B8751" t="s">
        <v>16665</v>
      </c>
      <c r="C8751" t="s">
        <v>53662</v>
      </c>
      <c r="D8751" t="s">
        <v>47873</v>
      </c>
    </row>
    <row r="8752" spans="1:4" x14ac:dyDescent="0.25">
      <c r="A8752" t="s">
        <v>16206</v>
      </c>
      <c r="B8752" t="s">
        <v>16207</v>
      </c>
      <c r="C8752"/>
      <c r="D8752" t="s">
        <v>47880</v>
      </c>
    </row>
    <row r="8753" spans="1:4" x14ac:dyDescent="0.25">
      <c r="A8753" t="s">
        <v>5039</v>
      </c>
      <c r="B8753" t="s">
        <v>5040</v>
      </c>
      <c r="C8753"/>
      <c r="D8753" t="s">
        <v>47880</v>
      </c>
    </row>
    <row r="8754" spans="1:4" x14ac:dyDescent="0.25">
      <c r="A8754" t="s">
        <v>37756</v>
      </c>
      <c r="B8754" t="s">
        <v>37757</v>
      </c>
      <c r="C8754"/>
      <c r="D8754" t="s">
        <v>47880</v>
      </c>
    </row>
    <row r="8755" spans="1:4" x14ac:dyDescent="0.25">
      <c r="A8755" t="s">
        <v>45329</v>
      </c>
      <c r="B8755" t="s">
        <v>45330</v>
      </c>
      <c r="C8755" t="s">
        <v>64470</v>
      </c>
      <c r="D8755" t="s">
        <v>47873</v>
      </c>
    </row>
    <row r="8756" spans="1:4" x14ac:dyDescent="0.25">
      <c r="A8756" t="s">
        <v>16396</v>
      </c>
      <c r="B8756" t="s">
        <v>16397</v>
      </c>
      <c r="C8756" t="s">
        <v>53559</v>
      </c>
      <c r="D8756" t="s">
        <v>47873</v>
      </c>
    </row>
    <row r="8757" spans="1:4" x14ac:dyDescent="0.25">
      <c r="A8757" t="s">
        <v>2122</v>
      </c>
      <c r="B8757" t="s">
        <v>2123</v>
      </c>
      <c r="C8757" t="s">
        <v>48341</v>
      </c>
      <c r="D8757" t="s">
        <v>47873</v>
      </c>
    </row>
    <row r="8758" spans="1:4" x14ac:dyDescent="0.25">
      <c r="A8758" t="s">
        <v>43550</v>
      </c>
      <c r="B8758" t="s">
        <v>43551</v>
      </c>
      <c r="C8758" t="s">
        <v>63854</v>
      </c>
      <c r="D8758" t="s">
        <v>47873</v>
      </c>
    </row>
    <row r="8759" spans="1:4" x14ac:dyDescent="0.25">
      <c r="A8759" t="s">
        <v>16280</v>
      </c>
      <c r="B8759" t="s">
        <v>16281</v>
      </c>
      <c r="C8759" t="s">
        <v>53509</v>
      </c>
      <c r="D8759" t="s">
        <v>47873</v>
      </c>
    </row>
    <row r="8760" spans="1:4" x14ac:dyDescent="0.25">
      <c r="A8760" t="s">
        <v>21051</v>
      </c>
      <c r="B8760" t="s">
        <v>21052</v>
      </c>
      <c r="C8760" t="s">
        <v>55220</v>
      </c>
      <c r="D8760" t="s">
        <v>47873</v>
      </c>
    </row>
    <row r="8761" spans="1:4" x14ac:dyDescent="0.25">
      <c r="A8761" t="s">
        <v>44237</v>
      </c>
      <c r="B8761" t="s">
        <v>44238</v>
      </c>
      <c r="C8761" t="s">
        <v>64082</v>
      </c>
      <c r="D8761" t="s">
        <v>47873</v>
      </c>
    </row>
    <row r="8762" spans="1:4" x14ac:dyDescent="0.25">
      <c r="A8762" t="s">
        <v>2076</v>
      </c>
      <c r="B8762" t="s">
        <v>2077</v>
      </c>
      <c r="C8762"/>
      <c r="D8762" t="s">
        <v>47873</v>
      </c>
    </row>
    <row r="8763" spans="1:4" x14ac:dyDescent="0.25">
      <c r="A8763" t="s">
        <v>43773</v>
      </c>
      <c r="B8763" t="s">
        <v>43774</v>
      </c>
      <c r="C8763"/>
      <c r="D8763" t="s">
        <v>47880</v>
      </c>
    </row>
    <row r="8764" spans="1:4" x14ac:dyDescent="0.25">
      <c r="A8764" t="s">
        <v>40692</v>
      </c>
      <c r="B8764" t="s">
        <v>40693</v>
      </c>
      <c r="C8764"/>
      <c r="D8764" t="s">
        <v>47880</v>
      </c>
    </row>
    <row r="8765" spans="1:4" x14ac:dyDescent="0.25">
      <c r="A8765" t="s">
        <v>33264</v>
      </c>
      <c r="B8765" t="s">
        <v>33265</v>
      </c>
      <c r="C8765" t="s">
        <v>59671</v>
      </c>
      <c r="D8765" t="s">
        <v>47873</v>
      </c>
    </row>
    <row r="8766" spans="1:4" x14ac:dyDescent="0.25">
      <c r="A8766" t="s">
        <v>1759</v>
      </c>
      <c r="B8766" t="s">
        <v>1760</v>
      </c>
      <c r="C8766"/>
      <c r="D8766" t="s">
        <v>47880</v>
      </c>
    </row>
    <row r="8767" spans="1:4" x14ac:dyDescent="0.25">
      <c r="A8767" t="s">
        <v>14467</v>
      </c>
      <c r="B8767" t="s">
        <v>14468</v>
      </c>
      <c r="C8767"/>
      <c r="D8767" t="s">
        <v>47880</v>
      </c>
    </row>
    <row r="8768" spans="1:4" x14ac:dyDescent="0.25">
      <c r="A8768" t="s">
        <v>4639</v>
      </c>
      <c r="B8768" t="s">
        <v>4640</v>
      </c>
      <c r="C8768" t="s">
        <v>49264</v>
      </c>
      <c r="D8768" t="s">
        <v>47873</v>
      </c>
    </row>
    <row r="8769" spans="1:4" x14ac:dyDescent="0.25">
      <c r="A8769" t="s">
        <v>5646</v>
      </c>
      <c r="B8769" t="s">
        <v>5647</v>
      </c>
      <c r="C8769"/>
      <c r="D8769" t="s">
        <v>47880</v>
      </c>
    </row>
    <row r="8770" spans="1:4" x14ac:dyDescent="0.25">
      <c r="A8770" t="s">
        <v>3286</v>
      </c>
      <c r="B8770" t="s">
        <v>3287</v>
      </c>
      <c r="C8770" t="s">
        <v>48752</v>
      </c>
      <c r="D8770" t="s">
        <v>47873</v>
      </c>
    </row>
    <row r="8771" spans="1:4" x14ac:dyDescent="0.25">
      <c r="A8771" t="s">
        <v>30091</v>
      </c>
      <c r="B8771" t="s">
        <v>30092</v>
      </c>
      <c r="C8771"/>
      <c r="D8771" t="s">
        <v>47880</v>
      </c>
    </row>
    <row r="8772" spans="1:4" x14ac:dyDescent="0.25">
      <c r="A8772" t="s">
        <v>14033</v>
      </c>
      <c r="B8772" t="s">
        <v>14034</v>
      </c>
      <c r="C8772"/>
      <c r="D8772" t="s">
        <v>47880</v>
      </c>
    </row>
    <row r="8773" spans="1:4" x14ac:dyDescent="0.25">
      <c r="A8773" t="s">
        <v>19808</v>
      </c>
      <c r="B8773" t="s">
        <v>19809</v>
      </c>
      <c r="C8773" t="s">
        <v>54783</v>
      </c>
      <c r="D8773" t="s">
        <v>47873</v>
      </c>
    </row>
    <row r="8774" spans="1:4" x14ac:dyDescent="0.25">
      <c r="A8774" t="s">
        <v>22087</v>
      </c>
      <c r="B8774" t="s">
        <v>22088</v>
      </c>
      <c r="C8774" t="s">
        <v>55589</v>
      </c>
      <c r="D8774" t="s">
        <v>47873</v>
      </c>
    </row>
    <row r="8775" spans="1:4" x14ac:dyDescent="0.25">
      <c r="A8775" t="s">
        <v>33031</v>
      </c>
      <c r="B8775" t="s">
        <v>33032</v>
      </c>
      <c r="C8775" t="s">
        <v>59580</v>
      </c>
      <c r="D8775" t="s">
        <v>47873</v>
      </c>
    </row>
    <row r="8776" spans="1:4" x14ac:dyDescent="0.25">
      <c r="A8776" t="s">
        <v>9897</v>
      </c>
      <c r="B8776" t="s">
        <v>9898</v>
      </c>
      <c r="C8776"/>
      <c r="D8776" t="s">
        <v>47880</v>
      </c>
    </row>
    <row r="8777" spans="1:4" x14ac:dyDescent="0.25">
      <c r="A8777" t="s">
        <v>40787</v>
      </c>
      <c r="B8777" t="s">
        <v>40788</v>
      </c>
      <c r="C8777"/>
      <c r="D8777" t="s">
        <v>47880</v>
      </c>
    </row>
    <row r="8778" spans="1:4" x14ac:dyDescent="0.25">
      <c r="A8778" t="s">
        <v>9349</v>
      </c>
      <c r="B8778" t="s">
        <v>9350</v>
      </c>
      <c r="C8778"/>
      <c r="D8778" t="s">
        <v>47880</v>
      </c>
    </row>
    <row r="8779" spans="1:4" x14ac:dyDescent="0.25">
      <c r="A8779" t="s">
        <v>9901</v>
      </c>
      <c r="B8779" t="s">
        <v>9902</v>
      </c>
      <c r="C8779"/>
      <c r="D8779" t="s">
        <v>47880</v>
      </c>
    </row>
    <row r="8780" spans="1:4" x14ac:dyDescent="0.25">
      <c r="A8780" t="s">
        <v>46214</v>
      </c>
      <c r="B8780" t="s">
        <v>46215</v>
      </c>
      <c r="C8780"/>
      <c r="D8780" t="s">
        <v>47880</v>
      </c>
    </row>
    <row r="8781" spans="1:4" x14ac:dyDescent="0.25">
      <c r="A8781" t="s">
        <v>13421</v>
      </c>
      <c r="B8781" t="s">
        <v>13422</v>
      </c>
      <c r="C8781" t="s">
        <v>52448</v>
      </c>
      <c r="D8781" t="s">
        <v>47873</v>
      </c>
    </row>
    <row r="8782" spans="1:4" x14ac:dyDescent="0.25">
      <c r="A8782" t="s">
        <v>2354</v>
      </c>
      <c r="B8782" t="s">
        <v>2355</v>
      </c>
      <c r="C8782" t="s">
        <v>48421</v>
      </c>
      <c r="D8782" t="s">
        <v>47873</v>
      </c>
    </row>
    <row r="8783" spans="1:4" x14ac:dyDescent="0.25">
      <c r="A8783" t="s">
        <v>15849</v>
      </c>
      <c r="B8783" t="s">
        <v>15850</v>
      </c>
      <c r="C8783"/>
      <c r="D8783" t="s">
        <v>47880</v>
      </c>
    </row>
    <row r="8784" spans="1:4" x14ac:dyDescent="0.25">
      <c r="A8784" t="s">
        <v>19424</v>
      </c>
      <c r="B8784" t="s">
        <v>15850</v>
      </c>
      <c r="C8784"/>
      <c r="D8784" t="s">
        <v>47880</v>
      </c>
    </row>
    <row r="8785" spans="1:4" x14ac:dyDescent="0.25">
      <c r="A8785" t="s">
        <v>43399</v>
      </c>
      <c r="B8785" t="s">
        <v>43400</v>
      </c>
      <c r="C8785" t="s">
        <v>48603</v>
      </c>
      <c r="D8785" t="s">
        <v>47873</v>
      </c>
    </row>
    <row r="8786" spans="1:4" x14ac:dyDescent="0.25">
      <c r="A8786" t="s">
        <v>25524</v>
      </c>
      <c r="B8786" t="s">
        <v>25525</v>
      </c>
      <c r="C8786"/>
      <c r="D8786" t="s">
        <v>47880</v>
      </c>
    </row>
    <row r="8787" spans="1:4" x14ac:dyDescent="0.25">
      <c r="A8787" t="s">
        <v>45499</v>
      </c>
      <c r="B8787" t="s">
        <v>45500</v>
      </c>
      <c r="C8787"/>
      <c r="D8787" t="s">
        <v>47880</v>
      </c>
    </row>
    <row r="8788" spans="1:4" x14ac:dyDescent="0.25">
      <c r="A8788" t="s">
        <v>6999</v>
      </c>
      <c r="B8788" t="s">
        <v>7000</v>
      </c>
      <c r="C8788" t="s">
        <v>50106</v>
      </c>
      <c r="D8788" t="s">
        <v>47873</v>
      </c>
    </row>
    <row r="8789" spans="1:4" x14ac:dyDescent="0.25">
      <c r="A8789" t="s">
        <v>27732</v>
      </c>
      <c r="B8789" t="s">
        <v>27733</v>
      </c>
      <c r="C8789"/>
      <c r="D8789" t="s">
        <v>47880</v>
      </c>
    </row>
    <row r="8790" spans="1:4" x14ac:dyDescent="0.25">
      <c r="A8790" t="s">
        <v>7256</v>
      </c>
      <c r="B8790" t="s">
        <v>7257</v>
      </c>
      <c r="C8790" t="s">
        <v>50195</v>
      </c>
      <c r="D8790" t="s">
        <v>47873</v>
      </c>
    </row>
    <row r="8791" spans="1:4" x14ac:dyDescent="0.25">
      <c r="A8791" t="s">
        <v>35306</v>
      </c>
      <c r="B8791" t="s">
        <v>35307</v>
      </c>
      <c r="C8791" t="s">
        <v>60451</v>
      </c>
      <c r="D8791" t="s">
        <v>47873</v>
      </c>
    </row>
    <row r="8792" spans="1:4" x14ac:dyDescent="0.25">
      <c r="A8792" t="s">
        <v>28838</v>
      </c>
      <c r="B8792" t="s">
        <v>28839</v>
      </c>
      <c r="C8792"/>
      <c r="D8792" t="s">
        <v>47880</v>
      </c>
    </row>
    <row r="8793" spans="1:4" x14ac:dyDescent="0.25">
      <c r="A8793" t="s">
        <v>17806</v>
      </c>
      <c r="B8793" t="s">
        <v>17807</v>
      </c>
      <c r="C8793" t="s">
        <v>54078</v>
      </c>
      <c r="D8793" t="s">
        <v>47873</v>
      </c>
    </row>
    <row r="8794" spans="1:4" x14ac:dyDescent="0.25">
      <c r="A8794" t="s">
        <v>11636</v>
      </c>
      <c r="B8794" t="s">
        <v>11637</v>
      </c>
      <c r="C8794" t="s">
        <v>51760</v>
      </c>
      <c r="D8794" t="s">
        <v>47873</v>
      </c>
    </row>
    <row r="8795" spans="1:4" x14ac:dyDescent="0.25">
      <c r="A8795" t="s">
        <v>35893</v>
      </c>
      <c r="B8795" t="s">
        <v>35894</v>
      </c>
      <c r="C8795" t="s">
        <v>60681</v>
      </c>
      <c r="D8795" t="s">
        <v>47873</v>
      </c>
    </row>
    <row r="8796" spans="1:4" x14ac:dyDescent="0.25">
      <c r="A8796" t="s">
        <v>4998</v>
      </c>
      <c r="B8796" t="s">
        <v>4999</v>
      </c>
      <c r="C8796" t="s">
        <v>49392</v>
      </c>
      <c r="D8796" t="s">
        <v>47873</v>
      </c>
    </row>
    <row r="8797" spans="1:4" x14ac:dyDescent="0.25">
      <c r="A8797" t="s">
        <v>36156</v>
      </c>
      <c r="B8797" t="s">
        <v>36157</v>
      </c>
      <c r="C8797"/>
      <c r="D8797" t="s">
        <v>47880</v>
      </c>
    </row>
    <row r="8798" spans="1:4" x14ac:dyDescent="0.25">
      <c r="A8798" t="s">
        <v>39775</v>
      </c>
      <c r="B8798" t="s">
        <v>39776</v>
      </c>
      <c r="C8798"/>
      <c r="D8798" t="s">
        <v>47880</v>
      </c>
    </row>
    <row r="8799" spans="1:4" x14ac:dyDescent="0.25">
      <c r="A8799" t="s">
        <v>43193</v>
      </c>
      <c r="B8799" t="s">
        <v>43194</v>
      </c>
      <c r="C8799" t="s">
        <v>63728</v>
      </c>
      <c r="D8799" t="s">
        <v>47873</v>
      </c>
    </row>
    <row r="8800" spans="1:4" x14ac:dyDescent="0.25">
      <c r="A8800" t="s">
        <v>25955</v>
      </c>
      <c r="B8800" t="s">
        <v>25956</v>
      </c>
      <c r="C8800"/>
      <c r="D8800" t="s">
        <v>47880</v>
      </c>
    </row>
    <row r="8801" spans="1:4" x14ac:dyDescent="0.25">
      <c r="A8801" t="s">
        <v>26215</v>
      </c>
      <c r="B8801" t="s">
        <v>26216</v>
      </c>
      <c r="C8801"/>
      <c r="D8801" t="s">
        <v>47880</v>
      </c>
    </row>
    <row r="8802" spans="1:4" x14ac:dyDescent="0.25">
      <c r="A8802" t="s">
        <v>23450</v>
      </c>
      <c r="B8802" t="s">
        <v>23451</v>
      </c>
      <c r="C8802" t="s">
        <v>56093</v>
      </c>
      <c r="D8802" t="s">
        <v>47873</v>
      </c>
    </row>
    <row r="8803" spans="1:4" x14ac:dyDescent="0.25">
      <c r="A8803" t="s">
        <v>7526</v>
      </c>
      <c r="B8803" t="s">
        <v>7527</v>
      </c>
      <c r="C8803"/>
      <c r="D8803" t="s">
        <v>47880</v>
      </c>
    </row>
    <row r="8804" spans="1:4" x14ac:dyDescent="0.25">
      <c r="A8804" t="s">
        <v>4607</v>
      </c>
      <c r="B8804" t="s">
        <v>4608</v>
      </c>
      <c r="C8804" t="s">
        <v>49253</v>
      </c>
      <c r="D8804" t="s">
        <v>47873</v>
      </c>
    </row>
    <row r="8805" spans="1:4" x14ac:dyDescent="0.25">
      <c r="A8805" t="s">
        <v>6184</v>
      </c>
      <c r="B8805" t="s">
        <v>6185</v>
      </c>
      <c r="C8805"/>
      <c r="D8805" t="s">
        <v>47880</v>
      </c>
    </row>
    <row r="8806" spans="1:4" x14ac:dyDescent="0.25">
      <c r="A8806" t="s">
        <v>4168</v>
      </c>
      <c r="B8806" t="s">
        <v>4169</v>
      </c>
      <c r="C8806" t="s">
        <v>49091</v>
      </c>
      <c r="D8806" t="s">
        <v>47873</v>
      </c>
    </row>
    <row r="8807" spans="1:4" x14ac:dyDescent="0.25">
      <c r="A8807" t="s">
        <v>22228</v>
      </c>
      <c r="B8807" t="s">
        <v>22229</v>
      </c>
      <c r="C8807" t="s">
        <v>55649</v>
      </c>
      <c r="D8807" t="s">
        <v>47873</v>
      </c>
    </row>
    <row r="8808" spans="1:4" x14ac:dyDescent="0.25">
      <c r="A8808" t="s">
        <v>22052</v>
      </c>
      <c r="B8808" t="s">
        <v>22053</v>
      </c>
      <c r="C8808" t="s">
        <v>55577</v>
      </c>
      <c r="D8808" t="s">
        <v>47873</v>
      </c>
    </row>
    <row r="8809" spans="1:4" x14ac:dyDescent="0.25">
      <c r="A8809" t="s">
        <v>23144</v>
      </c>
      <c r="B8809" t="s">
        <v>23145</v>
      </c>
      <c r="C8809"/>
      <c r="D8809" t="s">
        <v>47880</v>
      </c>
    </row>
    <row r="8810" spans="1:4" x14ac:dyDescent="0.25">
      <c r="A8810" t="s">
        <v>2400</v>
      </c>
      <c r="B8810" t="s">
        <v>2401</v>
      </c>
      <c r="C8810"/>
      <c r="D8810" t="s">
        <v>47880</v>
      </c>
    </row>
    <row r="8811" spans="1:4" x14ac:dyDescent="0.25">
      <c r="A8811" t="s">
        <v>31741</v>
      </c>
      <c r="B8811" t="s">
        <v>31742</v>
      </c>
      <c r="C8811" t="s">
        <v>59092</v>
      </c>
      <c r="D8811" t="s">
        <v>47873</v>
      </c>
    </row>
    <row r="8812" spans="1:4" x14ac:dyDescent="0.25">
      <c r="A8812" t="s">
        <v>43713</v>
      </c>
      <c r="B8812" t="s">
        <v>43714</v>
      </c>
      <c r="C8812" t="s">
        <v>63910</v>
      </c>
      <c r="D8812" t="s">
        <v>47873</v>
      </c>
    </row>
    <row r="8813" spans="1:4" x14ac:dyDescent="0.25">
      <c r="A8813" t="s">
        <v>38792</v>
      </c>
      <c r="B8813" t="s">
        <v>38793</v>
      </c>
      <c r="C8813" t="s">
        <v>61850</v>
      </c>
      <c r="D8813" t="s">
        <v>47873</v>
      </c>
    </row>
    <row r="8814" spans="1:4" x14ac:dyDescent="0.25">
      <c r="A8814" t="s">
        <v>39015</v>
      </c>
      <c r="B8814" t="s">
        <v>39016</v>
      </c>
      <c r="C8814"/>
      <c r="D8814" t="s">
        <v>47880</v>
      </c>
    </row>
    <row r="8815" spans="1:4" x14ac:dyDescent="0.25">
      <c r="A8815" t="s">
        <v>12978</v>
      </c>
      <c r="B8815" t="s">
        <v>12979</v>
      </c>
      <c r="C8815" t="s">
        <v>52284</v>
      </c>
      <c r="D8815" t="s">
        <v>47873</v>
      </c>
    </row>
    <row r="8816" spans="1:4" x14ac:dyDescent="0.25">
      <c r="A8816" t="s">
        <v>43288</v>
      </c>
      <c r="B8816" t="s">
        <v>43289</v>
      </c>
      <c r="C8816" t="s">
        <v>63762</v>
      </c>
      <c r="D8816" t="s">
        <v>47873</v>
      </c>
    </row>
    <row r="8817" spans="1:4" x14ac:dyDescent="0.25">
      <c r="A8817" t="s">
        <v>36430</v>
      </c>
      <c r="B8817" t="s">
        <v>36431</v>
      </c>
      <c r="C8817" t="s">
        <v>60897</v>
      </c>
      <c r="D8817" t="s">
        <v>47873</v>
      </c>
    </row>
    <row r="8818" spans="1:4" x14ac:dyDescent="0.25">
      <c r="A8818" t="s">
        <v>19881</v>
      </c>
      <c r="B8818" t="s">
        <v>19882</v>
      </c>
      <c r="C8818"/>
      <c r="D8818" t="s">
        <v>47880</v>
      </c>
    </row>
    <row r="8819" spans="1:4" x14ac:dyDescent="0.25">
      <c r="A8819" t="s">
        <v>11383</v>
      </c>
      <c r="B8819" t="s">
        <v>11384</v>
      </c>
      <c r="C8819"/>
      <c r="D8819" t="s">
        <v>47880</v>
      </c>
    </row>
    <row r="8820" spans="1:4" x14ac:dyDescent="0.25">
      <c r="A8820" t="s">
        <v>44156</v>
      </c>
      <c r="B8820" t="s">
        <v>44157</v>
      </c>
      <c r="C8820"/>
      <c r="D8820" t="s">
        <v>47880</v>
      </c>
    </row>
    <row r="8821" spans="1:4" x14ac:dyDescent="0.25">
      <c r="A8821" t="s">
        <v>20949</v>
      </c>
      <c r="B8821" t="s">
        <v>20950</v>
      </c>
      <c r="C8821"/>
      <c r="D8821" t="s">
        <v>47880</v>
      </c>
    </row>
    <row r="8822" spans="1:4" x14ac:dyDescent="0.25">
      <c r="A8822" t="s">
        <v>8735</v>
      </c>
      <c r="B8822" t="s">
        <v>8736</v>
      </c>
      <c r="C8822"/>
      <c r="D8822" t="s">
        <v>47880</v>
      </c>
    </row>
    <row r="8823" spans="1:4" x14ac:dyDescent="0.25">
      <c r="A8823" t="s">
        <v>37888</v>
      </c>
      <c r="B8823" t="s">
        <v>37889</v>
      </c>
      <c r="C8823" t="s">
        <v>61454</v>
      </c>
      <c r="D8823" t="s">
        <v>47873</v>
      </c>
    </row>
    <row r="8824" spans="1:4" x14ac:dyDescent="0.25">
      <c r="A8824" t="s">
        <v>16838</v>
      </c>
      <c r="B8824" t="s">
        <v>16839</v>
      </c>
      <c r="C8824"/>
      <c r="D8824" t="s">
        <v>47880</v>
      </c>
    </row>
    <row r="8825" spans="1:4" x14ac:dyDescent="0.25">
      <c r="A8825" t="s">
        <v>14110</v>
      </c>
      <c r="B8825" t="s">
        <v>14111</v>
      </c>
      <c r="C8825"/>
      <c r="D8825" t="s">
        <v>47880</v>
      </c>
    </row>
    <row r="8826" spans="1:4" x14ac:dyDescent="0.25">
      <c r="A8826" t="s">
        <v>2939</v>
      </c>
      <c r="B8826" t="s">
        <v>2940</v>
      </c>
      <c r="C8826"/>
      <c r="D8826" t="s">
        <v>47880</v>
      </c>
    </row>
    <row r="8827" spans="1:4" x14ac:dyDescent="0.25">
      <c r="A8827" t="s">
        <v>3767</v>
      </c>
      <c r="B8827" t="s">
        <v>3768</v>
      </c>
      <c r="C8827"/>
      <c r="D8827" t="s">
        <v>47880</v>
      </c>
    </row>
    <row r="8828" spans="1:4" x14ac:dyDescent="0.25">
      <c r="A8828" t="s">
        <v>23152</v>
      </c>
      <c r="B8828" t="s">
        <v>23153</v>
      </c>
      <c r="C8828" t="s">
        <v>55982</v>
      </c>
      <c r="D8828" t="s">
        <v>47873</v>
      </c>
    </row>
    <row r="8829" spans="1:4" x14ac:dyDescent="0.25">
      <c r="A8829" t="s">
        <v>16354</v>
      </c>
      <c r="B8829" t="s">
        <v>16355</v>
      </c>
      <c r="C8829"/>
      <c r="D8829" t="s">
        <v>47880</v>
      </c>
    </row>
    <row r="8830" spans="1:4" x14ac:dyDescent="0.25">
      <c r="A8830" t="s">
        <v>38051</v>
      </c>
      <c r="B8830" t="s">
        <v>38052</v>
      </c>
      <c r="C8830" t="s">
        <v>61525</v>
      </c>
      <c r="D8830" t="s">
        <v>47873</v>
      </c>
    </row>
    <row r="8831" spans="1:4" x14ac:dyDescent="0.25">
      <c r="A8831" t="s">
        <v>5566</v>
      </c>
      <c r="B8831" t="s">
        <v>5567</v>
      </c>
      <c r="C8831"/>
      <c r="D8831" t="s">
        <v>47880</v>
      </c>
    </row>
    <row r="8832" spans="1:4" x14ac:dyDescent="0.25">
      <c r="A8832" t="s">
        <v>28629</v>
      </c>
      <c r="B8832" t="s">
        <v>28630</v>
      </c>
      <c r="C8832"/>
      <c r="D8832" t="s">
        <v>47880</v>
      </c>
    </row>
    <row r="8833" spans="1:4" x14ac:dyDescent="0.25">
      <c r="A8833" t="s">
        <v>9103</v>
      </c>
      <c r="B8833" t="s">
        <v>9104</v>
      </c>
      <c r="C8833"/>
      <c r="D8833" t="s">
        <v>47880</v>
      </c>
    </row>
    <row r="8834" spans="1:4" x14ac:dyDescent="0.25">
      <c r="A8834" t="s">
        <v>3595</v>
      </c>
      <c r="B8834" t="s">
        <v>3596</v>
      </c>
      <c r="C8834"/>
      <c r="D8834" t="s">
        <v>47880</v>
      </c>
    </row>
    <row r="8835" spans="1:4" x14ac:dyDescent="0.25">
      <c r="A8835" t="s">
        <v>44983</v>
      </c>
      <c r="B8835" t="s">
        <v>44984</v>
      </c>
      <c r="C8835" t="s">
        <v>64355</v>
      </c>
      <c r="D8835" t="s">
        <v>47873</v>
      </c>
    </row>
    <row r="8836" spans="1:4" x14ac:dyDescent="0.25">
      <c r="A8836" t="s">
        <v>10413</v>
      </c>
      <c r="B8836" t="s">
        <v>10414</v>
      </c>
      <c r="C8836"/>
      <c r="D8836" t="s">
        <v>47880</v>
      </c>
    </row>
    <row r="8837" spans="1:4" x14ac:dyDescent="0.25">
      <c r="A8837" t="s">
        <v>37994</v>
      </c>
      <c r="B8837" t="s">
        <v>37995</v>
      </c>
      <c r="C8837"/>
      <c r="D8837" t="s">
        <v>47880</v>
      </c>
    </row>
    <row r="8838" spans="1:4" x14ac:dyDescent="0.25">
      <c r="A8838" t="s">
        <v>31417</v>
      </c>
      <c r="B8838" t="s">
        <v>31418</v>
      </c>
      <c r="C8838" t="s">
        <v>58975</v>
      </c>
      <c r="D8838" t="s">
        <v>47873</v>
      </c>
    </row>
    <row r="8839" spans="1:4" x14ac:dyDescent="0.25">
      <c r="A8839" t="s">
        <v>4670</v>
      </c>
      <c r="B8839" t="s">
        <v>4671</v>
      </c>
      <c r="C8839" t="s">
        <v>49276</v>
      </c>
      <c r="D8839" t="s">
        <v>47873</v>
      </c>
    </row>
    <row r="8840" spans="1:4" x14ac:dyDescent="0.25">
      <c r="A8840" t="s">
        <v>24961</v>
      </c>
      <c r="B8840" t="s">
        <v>24962</v>
      </c>
      <c r="C8840"/>
      <c r="D8840" t="s">
        <v>47880</v>
      </c>
    </row>
    <row r="8841" spans="1:4" x14ac:dyDescent="0.25">
      <c r="A8841" t="s">
        <v>46229</v>
      </c>
      <c r="B8841" t="s">
        <v>46230</v>
      </c>
      <c r="C8841" t="s">
        <v>64786</v>
      </c>
      <c r="D8841" t="s">
        <v>47873</v>
      </c>
    </row>
    <row r="8842" spans="1:4" x14ac:dyDescent="0.25">
      <c r="A8842" t="s">
        <v>41908</v>
      </c>
      <c r="B8842" t="s">
        <v>41909</v>
      </c>
      <c r="C8842" t="s">
        <v>63262</v>
      </c>
      <c r="D8842" t="s">
        <v>47873</v>
      </c>
    </row>
    <row r="8843" spans="1:4" x14ac:dyDescent="0.25">
      <c r="A8843" t="s">
        <v>13008</v>
      </c>
      <c r="B8843" t="s">
        <v>13009</v>
      </c>
      <c r="C8843"/>
      <c r="D8843" t="s">
        <v>47880</v>
      </c>
    </row>
    <row r="8844" spans="1:4" x14ac:dyDescent="0.25">
      <c r="A8844" t="s">
        <v>29942</v>
      </c>
      <c r="B8844" t="s">
        <v>29943</v>
      </c>
      <c r="C8844"/>
      <c r="D8844" t="s">
        <v>47880</v>
      </c>
    </row>
    <row r="8845" spans="1:4" x14ac:dyDescent="0.25">
      <c r="A8845" t="s">
        <v>11817</v>
      </c>
      <c r="B8845" t="s">
        <v>11818</v>
      </c>
      <c r="C8845"/>
      <c r="D8845" t="s">
        <v>47880</v>
      </c>
    </row>
    <row r="8846" spans="1:4" x14ac:dyDescent="0.25">
      <c r="A8846" t="s">
        <v>25415</v>
      </c>
      <c r="B8846" t="s">
        <v>25416</v>
      </c>
      <c r="C8846" t="s">
        <v>56822</v>
      </c>
      <c r="D8846" t="s">
        <v>47873</v>
      </c>
    </row>
    <row r="8847" spans="1:4" x14ac:dyDescent="0.25">
      <c r="A8847" t="s">
        <v>25436</v>
      </c>
      <c r="B8847" t="s">
        <v>25416</v>
      </c>
      <c r="C8847" t="s">
        <v>56831</v>
      </c>
      <c r="D8847" t="s">
        <v>47873</v>
      </c>
    </row>
    <row r="8848" spans="1:4" x14ac:dyDescent="0.25">
      <c r="A8848" t="s">
        <v>28097</v>
      </c>
      <c r="B8848" t="s">
        <v>28098</v>
      </c>
      <c r="C8848" t="s">
        <v>57785</v>
      </c>
      <c r="D8848" t="s">
        <v>47873</v>
      </c>
    </row>
    <row r="8849" spans="1:4" x14ac:dyDescent="0.25">
      <c r="A8849" t="s">
        <v>17678</v>
      </c>
      <c r="B8849" t="s">
        <v>17679</v>
      </c>
      <c r="C8849" t="s">
        <v>54029</v>
      </c>
      <c r="D8849" t="s">
        <v>47873</v>
      </c>
    </row>
    <row r="8850" spans="1:4" x14ac:dyDescent="0.25">
      <c r="A8850" t="s">
        <v>37315</v>
      </c>
      <c r="B8850" t="s">
        <v>37316</v>
      </c>
      <c r="C8850" t="s">
        <v>61237</v>
      </c>
      <c r="D8850" t="s">
        <v>47873</v>
      </c>
    </row>
    <row r="8851" spans="1:4" x14ac:dyDescent="0.25">
      <c r="A8851" t="s">
        <v>33384</v>
      </c>
      <c r="B8851" t="s">
        <v>33385</v>
      </c>
      <c r="C8851" t="s">
        <v>59726</v>
      </c>
      <c r="D8851" t="s">
        <v>47873</v>
      </c>
    </row>
    <row r="8852" spans="1:4" x14ac:dyDescent="0.25">
      <c r="A8852" t="s">
        <v>45503</v>
      </c>
      <c r="B8852" t="s">
        <v>45504</v>
      </c>
      <c r="C8852" t="s">
        <v>64533</v>
      </c>
      <c r="D8852" t="s">
        <v>47873</v>
      </c>
    </row>
    <row r="8853" spans="1:4" x14ac:dyDescent="0.25">
      <c r="A8853" t="s">
        <v>12782</v>
      </c>
      <c r="B8853" t="s">
        <v>12783</v>
      </c>
      <c r="C8853" t="s">
        <v>52197</v>
      </c>
      <c r="D8853" t="s">
        <v>47873</v>
      </c>
    </row>
    <row r="8854" spans="1:4" x14ac:dyDescent="0.25">
      <c r="A8854" t="s">
        <v>1256</v>
      </c>
      <c r="B8854" t="s">
        <v>1257</v>
      </c>
      <c r="C8854"/>
      <c r="D8854" t="s">
        <v>47880</v>
      </c>
    </row>
    <row r="8855" spans="1:4" x14ac:dyDescent="0.25">
      <c r="A8855" t="s">
        <v>13219</v>
      </c>
      <c r="B8855" t="s">
        <v>13220</v>
      </c>
      <c r="C8855"/>
      <c r="D8855" t="s">
        <v>47880</v>
      </c>
    </row>
    <row r="8856" spans="1:4" x14ac:dyDescent="0.25">
      <c r="A8856" t="s">
        <v>46264</v>
      </c>
      <c r="B8856" t="s">
        <v>46265</v>
      </c>
      <c r="C8856"/>
      <c r="D8856" t="s">
        <v>47880</v>
      </c>
    </row>
    <row r="8857" spans="1:4" x14ac:dyDescent="0.25">
      <c r="A8857" t="s">
        <v>41926</v>
      </c>
      <c r="B8857" t="s">
        <v>41927</v>
      </c>
      <c r="C8857" t="s">
        <v>63271</v>
      </c>
      <c r="D8857" t="s">
        <v>47873</v>
      </c>
    </row>
    <row r="8858" spans="1:4" x14ac:dyDescent="0.25">
      <c r="A8858" t="s">
        <v>14641</v>
      </c>
      <c r="B8858" t="s">
        <v>14642</v>
      </c>
      <c r="C8858" t="s">
        <v>52922</v>
      </c>
      <c r="D8858" t="s">
        <v>47873</v>
      </c>
    </row>
    <row r="8859" spans="1:4" x14ac:dyDescent="0.25">
      <c r="A8859" t="s">
        <v>3645</v>
      </c>
      <c r="B8859" t="s">
        <v>3646</v>
      </c>
      <c r="C8859" t="s">
        <v>48883</v>
      </c>
      <c r="D8859" t="s">
        <v>47873</v>
      </c>
    </row>
    <row r="8860" spans="1:4" x14ac:dyDescent="0.25">
      <c r="A8860" t="s">
        <v>7518</v>
      </c>
      <c r="B8860" t="s">
        <v>7519</v>
      </c>
      <c r="C8860" t="s">
        <v>50296</v>
      </c>
      <c r="D8860" t="s">
        <v>47873</v>
      </c>
    </row>
    <row r="8861" spans="1:4" x14ac:dyDescent="0.25">
      <c r="A8861" t="s">
        <v>35612</v>
      </c>
      <c r="B8861" t="s">
        <v>35613</v>
      </c>
      <c r="C8861" t="s">
        <v>60570</v>
      </c>
      <c r="D8861" t="s">
        <v>47873</v>
      </c>
    </row>
    <row r="8862" spans="1:4" x14ac:dyDescent="0.25">
      <c r="A8862" t="s">
        <v>35626</v>
      </c>
      <c r="B8862" t="s">
        <v>35613</v>
      </c>
      <c r="C8862" t="s">
        <v>60577</v>
      </c>
      <c r="D8862" t="s">
        <v>47873</v>
      </c>
    </row>
    <row r="8863" spans="1:4" x14ac:dyDescent="0.25">
      <c r="A8863" t="s">
        <v>43887</v>
      </c>
      <c r="B8863" t="s">
        <v>43888</v>
      </c>
      <c r="C8863" t="s">
        <v>63965</v>
      </c>
      <c r="D8863" t="s">
        <v>47873</v>
      </c>
    </row>
    <row r="8864" spans="1:4" x14ac:dyDescent="0.25">
      <c r="A8864" t="s">
        <v>1280</v>
      </c>
      <c r="B8864" t="s">
        <v>1281</v>
      </c>
      <c r="C8864" t="s">
        <v>48050</v>
      </c>
      <c r="D8864" t="s">
        <v>47873</v>
      </c>
    </row>
    <row r="8865" spans="1:4" x14ac:dyDescent="0.25">
      <c r="A8865" t="s">
        <v>44669</v>
      </c>
      <c r="B8865" t="s">
        <v>44670</v>
      </c>
      <c r="C8865" t="s">
        <v>64232</v>
      </c>
      <c r="D8865" t="s">
        <v>47873</v>
      </c>
    </row>
    <row r="8866" spans="1:4" x14ac:dyDescent="0.25">
      <c r="A8866" t="s">
        <v>27977</v>
      </c>
      <c r="B8866" t="s">
        <v>27978</v>
      </c>
      <c r="C8866"/>
      <c r="D8866" t="s">
        <v>47880</v>
      </c>
    </row>
    <row r="8867" spans="1:4" x14ac:dyDescent="0.25">
      <c r="A8867" t="s">
        <v>19735</v>
      </c>
      <c r="B8867" t="s">
        <v>19736</v>
      </c>
      <c r="C8867" t="s">
        <v>54760</v>
      </c>
      <c r="D8867" t="s">
        <v>47873</v>
      </c>
    </row>
    <row r="8868" spans="1:4" x14ac:dyDescent="0.25">
      <c r="A8868" t="s">
        <v>23110</v>
      </c>
      <c r="B8868" t="s">
        <v>23111</v>
      </c>
      <c r="C8868" t="s">
        <v>55972</v>
      </c>
      <c r="D8868" t="s">
        <v>47873</v>
      </c>
    </row>
    <row r="8869" spans="1:4" x14ac:dyDescent="0.25">
      <c r="A8869" t="s">
        <v>37637</v>
      </c>
      <c r="B8869" t="s">
        <v>37638</v>
      </c>
      <c r="C8869" t="s">
        <v>61357</v>
      </c>
      <c r="D8869" t="s">
        <v>47873</v>
      </c>
    </row>
    <row r="8870" spans="1:4" x14ac:dyDescent="0.25">
      <c r="A8870" t="s">
        <v>47235</v>
      </c>
      <c r="B8870" t="s">
        <v>47236</v>
      </c>
      <c r="C8870" t="s">
        <v>65139</v>
      </c>
      <c r="D8870" t="s">
        <v>47873</v>
      </c>
    </row>
    <row r="8871" spans="1:4" x14ac:dyDescent="0.25">
      <c r="A8871" t="s">
        <v>1362</v>
      </c>
      <c r="B8871" t="s">
        <v>1363</v>
      </c>
      <c r="C8871" t="s">
        <v>48081</v>
      </c>
      <c r="D8871" t="s">
        <v>47873</v>
      </c>
    </row>
    <row r="8872" spans="1:4" x14ac:dyDescent="0.25">
      <c r="A8872" t="s">
        <v>45290</v>
      </c>
      <c r="B8872" t="s">
        <v>45291</v>
      </c>
      <c r="C8872" t="s">
        <v>64457</v>
      </c>
      <c r="D8872" t="s">
        <v>47873</v>
      </c>
    </row>
    <row r="8873" spans="1:4" x14ac:dyDescent="0.25">
      <c r="A8873" t="s">
        <v>44677</v>
      </c>
      <c r="B8873" t="s">
        <v>44678</v>
      </c>
      <c r="C8873"/>
      <c r="D8873" t="s">
        <v>47880</v>
      </c>
    </row>
    <row r="8874" spans="1:4" x14ac:dyDescent="0.25">
      <c r="A8874" t="s">
        <v>16578</v>
      </c>
      <c r="B8874" t="s">
        <v>16579</v>
      </c>
      <c r="C8874" t="s">
        <v>53633</v>
      </c>
      <c r="D8874" t="s">
        <v>47873</v>
      </c>
    </row>
    <row r="8875" spans="1:4" x14ac:dyDescent="0.25">
      <c r="A8875" t="s">
        <v>20301</v>
      </c>
      <c r="B8875" t="s">
        <v>20302</v>
      </c>
      <c r="C8875" t="s">
        <v>54960</v>
      </c>
      <c r="D8875" t="s">
        <v>47873</v>
      </c>
    </row>
    <row r="8876" spans="1:4" x14ac:dyDescent="0.25">
      <c r="A8876" t="s">
        <v>36416</v>
      </c>
      <c r="B8876" t="s">
        <v>36417</v>
      </c>
      <c r="C8876" t="s">
        <v>60890</v>
      </c>
      <c r="D8876" t="s">
        <v>47873</v>
      </c>
    </row>
    <row r="8877" spans="1:4" x14ac:dyDescent="0.25">
      <c r="A8877" t="s">
        <v>18673</v>
      </c>
      <c r="B8877" t="s">
        <v>18674</v>
      </c>
      <c r="C8877"/>
      <c r="D8877" t="s">
        <v>47880</v>
      </c>
    </row>
    <row r="8878" spans="1:4" x14ac:dyDescent="0.25">
      <c r="A8878" t="s">
        <v>20634</v>
      </c>
      <c r="B8878" t="s">
        <v>20635</v>
      </c>
      <c r="C8878"/>
      <c r="D8878" t="s">
        <v>47880</v>
      </c>
    </row>
    <row r="8879" spans="1:4" x14ac:dyDescent="0.25">
      <c r="A8879" t="s">
        <v>32648</v>
      </c>
      <c r="B8879" t="s">
        <v>32649</v>
      </c>
      <c r="C8879" t="s">
        <v>59435</v>
      </c>
      <c r="D8879" t="s">
        <v>47873</v>
      </c>
    </row>
    <row r="8880" spans="1:4" x14ac:dyDescent="0.25">
      <c r="A8880" t="s">
        <v>45975</v>
      </c>
      <c r="B8880" t="s">
        <v>45976</v>
      </c>
      <c r="C8880" t="s">
        <v>64697</v>
      </c>
      <c r="D8880" t="s">
        <v>47873</v>
      </c>
    </row>
    <row r="8881" spans="1:4" x14ac:dyDescent="0.25">
      <c r="A8881" t="s">
        <v>8339</v>
      </c>
      <c r="B8881" t="s">
        <v>8340</v>
      </c>
      <c r="C8881" t="s">
        <v>50601</v>
      </c>
      <c r="D8881" t="s">
        <v>47873</v>
      </c>
    </row>
    <row r="8882" spans="1:4" x14ac:dyDescent="0.25">
      <c r="A8882" t="s">
        <v>17816</v>
      </c>
      <c r="B8882" t="s">
        <v>17817</v>
      </c>
      <c r="C8882"/>
      <c r="D8882" t="s">
        <v>47880</v>
      </c>
    </row>
    <row r="8883" spans="1:4" x14ac:dyDescent="0.25">
      <c r="A8883" t="s">
        <v>22981</v>
      </c>
      <c r="B8883" t="s">
        <v>22982</v>
      </c>
      <c r="C8883" t="s">
        <v>55924</v>
      </c>
      <c r="D8883" t="s">
        <v>47873</v>
      </c>
    </row>
    <row r="8884" spans="1:4" x14ac:dyDescent="0.25">
      <c r="A8884" t="s">
        <v>19312</v>
      </c>
      <c r="B8884" t="s">
        <v>19313</v>
      </c>
      <c r="C8884"/>
      <c r="D8884" t="s">
        <v>47880</v>
      </c>
    </row>
    <row r="8885" spans="1:4" x14ac:dyDescent="0.25">
      <c r="A8885" t="s">
        <v>23054</v>
      </c>
      <c r="B8885" t="s">
        <v>23055</v>
      </c>
      <c r="C8885" t="s">
        <v>55953</v>
      </c>
      <c r="D8885" t="s">
        <v>47873</v>
      </c>
    </row>
    <row r="8886" spans="1:4" x14ac:dyDescent="0.25">
      <c r="A8886" t="s">
        <v>38560</v>
      </c>
      <c r="B8886" t="s">
        <v>38561</v>
      </c>
      <c r="C8886" t="s">
        <v>61743</v>
      </c>
      <c r="D8886" t="s">
        <v>47873</v>
      </c>
    </row>
    <row r="8887" spans="1:4" x14ac:dyDescent="0.25">
      <c r="A8887" t="s">
        <v>37218</v>
      </c>
      <c r="B8887" t="s">
        <v>37219</v>
      </c>
      <c r="C8887"/>
      <c r="D8887" t="s">
        <v>47880</v>
      </c>
    </row>
    <row r="8888" spans="1:4" x14ac:dyDescent="0.25">
      <c r="A8888" t="s">
        <v>46050</v>
      </c>
      <c r="B8888" t="s">
        <v>46051</v>
      </c>
      <c r="C8888" t="s">
        <v>64724</v>
      </c>
      <c r="D8888" t="s">
        <v>47873</v>
      </c>
    </row>
    <row r="8889" spans="1:4" x14ac:dyDescent="0.25">
      <c r="A8889" t="s">
        <v>26719</v>
      </c>
      <c r="B8889" t="s">
        <v>26720</v>
      </c>
      <c r="C8889"/>
      <c r="D8889" t="s">
        <v>47880</v>
      </c>
    </row>
    <row r="8890" spans="1:4" x14ac:dyDescent="0.25">
      <c r="A8890" t="s">
        <v>3876</v>
      </c>
      <c r="B8890" t="s">
        <v>3877</v>
      </c>
      <c r="C8890"/>
      <c r="D8890" t="s">
        <v>47880</v>
      </c>
    </row>
    <row r="8891" spans="1:4" x14ac:dyDescent="0.25">
      <c r="A8891" t="s">
        <v>42879</v>
      </c>
      <c r="B8891" t="s">
        <v>42880</v>
      </c>
      <c r="C8891" t="s">
        <v>63624</v>
      </c>
      <c r="D8891" t="s">
        <v>47873</v>
      </c>
    </row>
    <row r="8892" spans="1:4" x14ac:dyDescent="0.25">
      <c r="A8892" t="s">
        <v>28563</v>
      </c>
      <c r="B8892" t="s">
        <v>28564</v>
      </c>
      <c r="C8892" t="s">
        <v>57952</v>
      </c>
      <c r="D8892" t="s">
        <v>47873</v>
      </c>
    </row>
    <row r="8893" spans="1:4" x14ac:dyDescent="0.25">
      <c r="A8893" t="s">
        <v>24653</v>
      </c>
      <c r="B8893" t="s">
        <v>24654</v>
      </c>
      <c r="C8893" t="s">
        <v>56538</v>
      </c>
      <c r="D8893" t="s">
        <v>47873</v>
      </c>
    </row>
    <row r="8894" spans="1:4" x14ac:dyDescent="0.25">
      <c r="A8894" t="s">
        <v>7666</v>
      </c>
      <c r="B8894" t="s">
        <v>7667</v>
      </c>
      <c r="C8894" t="s">
        <v>50349</v>
      </c>
      <c r="D8894" t="s">
        <v>47873</v>
      </c>
    </row>
    <row r="8895" spans="1:4" x14ac:dyDescent="0.25">
      <c r="A8895" t="s">
        <v>39648</v>
      </c>
      <c r="B8895" t="s">
        <v>39649</v>
      </c>
      <c r="C8895" t="s">
        <v>62242</v>
      </c>
      <c r="D8895" t="s">
        <v>47873</v>
      </c>
    </row>
    <row r="8896" spans="1:4" x14ac:dyDescent="0.25">
      <c r="A8896" t="s">
        <v>26187</v>
      </c>
      <c r="B8896" t="s">
        <v>26188</v>
      </c>
      <c r="C8896" t="s">
        <v>57102</v>
      </c>
      <c r="D8896" t="s">
        <v>47873</v>
      </c>
    </row>
    <row r="8897" spans="1:4" x14ac:dyDescent="0.25">
      <c r="A8897" t="s">
        <v>28264</v>
      </c>
      <c r="B8897" t="s">
        <v>28265</v>
      </c>
      <c r="C8897" t="s">
        <v>57847</v>
      </c>
      <c r="D8897" t="s">
        <v>47873</v>
      </c>
    </row>
    <row r="8898" spans="1:4" x14ac:dyDescent="0.25">
      <c r="A8898" t="s">
        <v>28993</v>
      </c>
      <c r="B8898" t="s">
        <v>28994</v>
      </c>
      <c r="C8898" t="s">
        <v>58105</v>
      </c>
      <c r="D8898" t="s">
        <v>47873</v>
      </c>
    </row>
    <row r="8899" spans="1:4" x14ac:dyDescent="0.25">
      <c r="A8899" t="s">
        <v>17890</v>
      </c>
      <c r="B8899" t="s">
        <v>17891</v>
      </c>
      <c r="C8899" t="s">
        <v>54106</v>
      </c>
      <c r="D8899" t="s">
        <v>47873</v>
      </c>
    </row>
    <row r="8900" spans="1:4" x14ac:dyDescent="0.25">
      <c r="A8900" t="s">
        <v>43138</v>
      </c>
      <c r="B8900" t="s">
        <v>17891</v>
      </c>
      <c r="C8900" t="s">
        <v>63708</v>
      </c>
      <c r="D8900" t="s">
        <v>47873</v>
      </c>
    </row>
    <row r="8901" spans="1:4" x14ac:dyDescent="0.25">
      <c r="A8901" t="s">
        <v>45212</v>
      </c>
      <c r="B8901" t="s">
        <v>45213</v>
      </c>
      <c r="C8901" t="s">
        <v>64434</v>
      </c>
      <c r="D8901" t="s">
        <v>47873</v>
      </c>
    </row>
    <row r="8902" spans="1:4" x14ac:dyDescent="0.25">
      <c r="A8902" t="s">
        <v>18166</v>
      </c>
      <c r="B8902" t="s">
        <v>18167</v>
      </c>
      <c r="C8902" t="s">
        <v>54210</v>
      </c>
      <c r="D8902" t="s">
        <v>47873</v>
      </c>
    </row>
    <row r="8903" spans="1:4" x14ac:dyDescent="0.25">
      <c r="A8903" t="s">
        <v>8303</v>
      </c>
      <c r="B8903" t="s">
        <v>8304</v>
      </c>
      <c r="C8903" t="s">
        <v>50586</v>
      </c>
      <c r="D8903" t="s">
        <v>47873</v>
      </c>
    </row>
    <row r="8904" spans="1:4" x14ac:dyDescent="0.25">
      <c r="A8904" t="s">
        <v>15400</v>
      </c>
      <c r="B8904" t="s">
        <v>15401</v>
      </c>
      <c r="C8904" t="s">
        <v>53196</v>
      </c>
      <c r="D8904" t="s">
        <v>47873</v>
      </c>
    </row>
    <row r="8905" spans="1:4" x14ac:dyDescent="0.25">
      <c r="A8905" t="s">
        <v>13803</v>
      </c>
      <c r="B8905" t="s">
        <v>13804</v>
      </c>
      <c r="C8905" t="s">
        <v>52592</v>
      </c>
      <c r="D8905" t="s">
        <v>47873</v>
      </c>
    </row>
    <row r="8906" spans="1:4" x14ac:dyDescent="0.25">
      <c r="A8906" t="s">
        <v>14880</v>
      </c>
      <c r="B8906" t="s">
        <v>14881</v>
      </c>
      <c r="C8906" t="s">
        <v>52999</v>
      </c>
      <c r="D8906" t="s">
        <v>47873</v>
      </c>
    </row>
    <row r="8907" spans="1:4" x14ac:dyDescent="0.25">
      <c r="A8907" t="s">
        <v>14001</v>
      </c>
      <c r="B8907" t="s">
        <v>14002</v>
      </c>
      <c r="C8907" t="s">
        <v>52668</v>
      </c>
      <c r="D8907" t="s">
        <v>47873</v>
      </c>
    </row>
    <row r="8908" spans="1:4" x14ac:dyDescent="0.25">
      <c r="A8908" t="s">
        <v>23750</v>
      </c>
      <c r="B8908" t="s">
        <v>23751</v>
      </c>
      <c r="C8908" t="s">
        <v>56212</v>
      </c>
      <c r="D8908" t="s">
        <v>47873</v>
      </c>
    </row>
    <row r="8909" spans="1:4" x14ac:dyDescent="0.25">
      <c r="A8909" t="s">
        <v>2835</v>
      </c>
      <c r="B8909" t="s">
        <v>2836</v>
      </c>
      <c r="C8909" t="s">
        <v>48591</v>
      </c>
      <c r="D8909" t="s">
        <v>47873</v>
      </c>
    </row>
    <row r="8910" spans="1:4" x14ac:dyDescent="0.25">
      <c r="A8910" t="s">
        <v>36087</v>
      </c>
      <c r="B8910" t="s">
        <v>36088</v>
      </c>
      <c r="C8910" t="s">
        <v>60750</v>
      </c>
      <c r="D8910" t="s">
        <v>47873</v>
      </c>
    </row>
    <row r="8911" spans="1:4" x14ac:dyDescent="0.25">
      <c r="A8911" t="s">
        <v>40555</v>
      </c>
      <c r="B8911" t="s">
        <v>40556</v>
      </c>
      <c r="C8911" t="s">
        <v>62661</v>
      </c>
      <c r="D8911" t="s">
        <v>47873</v>
      </c>
    </row>
    <row r="8912" spans="1:4" x14ac:dyDescent="0.25">
      <c r="A8912" t="s">
        <v>25979</v>
      </c>
      <c r="B8912" t="s">
        <v>25980</v>
      </c>
      <c r="C8912" t="s">
        <v>57038</v>
      </c>
      <c r="D8912" t="s">
        <v>47873</v>
      </c>
    </row>
    <row r="8913" spans="1:4" x14ac:dyDescent="0.25">
      <c r="A8913" t="s">
        <v>18308</v>
      </c>
      <c r="B8913" t="s">
        <v>18309</v>
      </c>
      <c r="C8913" t="s">
        <v>54271</v>
      </c>
      <c r="D8913" t="s">
        <v>47873</v>
      </c>
    </row>
    <row r="8914" spans="1:4" x14ac:dyDescent="0.25">
      <c r="A8914" t="s">
        <v>3130</v>
      </c>
      <c r="B8914" t="s">
        <v>3131</v>
      </c>
      <c r="C8914" t="s">
        <v>48696</v>
      </c>
      <c r="D8914" t="s">
        <v>47873</v>
      </c>
    </row>
    <row r="8915" spans="1:4" x14ac:dyDescent="0.25">
      <c r="A8915" t="s">
        <v>29928</v>
      </c>
      <c r="B8915" t="s">
        <v>29929</v>
      </c>
      <c r="C8915" t="s">
        <v>58434</v>
      </c>
      <c r="D8915" t="s">
        <v>47873</v>
      </c>
    </row>
    <row r="8916" spans="1:4" x14ac:dyDescent="0.25">
      <c r="A8916" t="s">
        <v>13583</v>
      </c>
      <c r="B8916" t="s">
        <v>13584</v>
      </c>
      <c r="C8916" t="s">
        <v>52514</v>
      </c>
      <c r="D8916" t="s">
        <v>47873</v>
      </c>
    </row>
    <row r="8917" spans="1:4" x14ac:dyDescent="0.25">
      <c r="A8917" t="s">
        <v>14998</v>
      </c>
      <c r="B8917" t="s">
        <v>13584</v>
      </c>
      <c r="C8917" t="s">
        <v>52514</v>
      </c>
      <c r="D8917" t="s">
        <v>47873</v>
      </c>
    </row>
    <row r="8918" spans="1:4" x14ac:dyDescent="0.25">
      <c r="A8918" t="s">
        <v>21602</v>
      </c>
      <c r="B8918" t="s">
        <v>21603</v>
      </c>
      <c r="C8918" t="s">
        <v>55418</v>
      </c>
      <c r="D8918" t="s">
        <v>47873</v>
      </c>
    </row>
    <row r="8919" spans="1:4" x14ac:dyDescent="0.25">
      <c r="A8919" t="s">
        <v>32018</v>
      </c>
      <c r="B8919" t="s">
        <v>32019</v>
      </c>
      <c r="C8919" t="s">
        <v>59196</v>
      </c>
      <c r="D8919" t="s">
        <v>47873</v>
      </c>
    </row>
    <row r="8920" spans="1:4" x14ac:dyDescent="0.25">
      <c r="A8920" t="s">
        <v>13301</v>
      </c>
      <c r="B8920" t="s">
        <v>13302</v>
      </c>
      <c r="C8920" t="s">
        <v>52406</v>
      </c>
      <c r="D8920" t="s">
        <v>47873</v>
      </c>
    </row>
    <row r="8921" spans="1:4" x14ac:dyDescent="0.25">
      <c r="A8921" t="s">
        <v>47008</v>
      </c>
      <c r="B8921" t="s">
        <v>47009</v>
      </c>
      <c r="C8921" t="s">
        <v>65057</v>
      </c>
      <c r="D8921" t="s">
        <v>47873</v>
      </c>
    </row>
    <row r="8922" spans="1:4" x14ac:dyDescent="0.25">
      <c r="A8922" t="s">
        <v>2275</v>
      </c>
      <c r="B8922" t="s">
        <v>2276</v>
      </c>
      <c r="C8922" t="s">
        <v>48389</v>
      </c>
      <c r="D8922" t="s">
        <v>47873</v>
      </c>
    </row>
    <row r="8923" spans="1:4" x14ac:dyDescent="0.25">
      <c r="A8923" t="s">
        <v>34409</v>
      </c>
      <c r="B8923" t="s">
        <v>34410</v>
      </c>
      <c r="C8923" t="s">
        <v>60110</v>
      </c>
      <c r="D8923" t="s">
        <v>47873</v>
      </c>
    </row>
    <row r="8924" spans="1:4" x14ac:dyDescent="0.25">
      <c r="A8924" t="s">
        <v>31284</v>
      </c>
      <c r="B8924" t="s">
        <v>31285</v>
      </c>
      <c r="C8924" t="s">
        <v>58929</v>
      </c>
      <c r="D8924" t="s">
        <v>47873</v>
      </c>
    </row>
    <row r="8925" spans="1:4" x14ac:dyDescent="0.25">
      <c r="A8925" t="s">
        <v>2903</v>
      </c>
      <c r="B8925" t="s">
        <v>2904</v>
      </c>
      <c r="C8925" t="s">
        <v>48614</v>
      </c>
      <c r="D8925" t="s">
        <v>47873</v>
      </c>
    </row>
    <row r="8926" spans="1:4" x14ac:dyDescent="0.25">
      <c r="A8926" t="s">
        <v>21472</v>
      </c>
      <c r="B8926" t="s">
        <v>21473</v>
      </c>
      <c r="C8926" t="s">
        <v>55371</v>
      </c>
      <c r="D8926" t="s">
        <v>47873</v>
      </c>
    </row>
    <row r="8927" spans="1:4" x14ac:dyDescent="0.25">
      <c r="A8927" t="s">
        <v>1533</v>
      </c>
      <c r="B8927" t="s">
        <v>1534</v>
      </c>
      <c r="C8927" t="s">
        <v>48144</v>
      </c>
      <c r="D8927" t="s">
        <v>47873</v>
      </c>
    </row>
    <row r="8928" spans="1:4" x14ac:dyDescent="0.25">
      <c r="A8928" t="s">
        <v>42338</v>
      </c>
      <c r="B8928" t="s">
        <v>42339</v>
      </c>
      <c r="C8928" t="s">
        <v>63431</v>
      </c>
      <c r="D8928" t="s">
        <v>47873</v>
      </c>
    </row>
    <row r="8929" spans="1:4" x14ac:dyDescent="0.25">
      <c r="A8929" t="s">
        <v>37785</v>
      </c>
      <c r="B8929" t="s">
        <v>37786</v>
      </c>
      <c r="C8929" t="s">
        <v>61414</v>
      </c>
      <c r="D8929" t="s">
        <v>47873</v>
      </c>
    </row>
    <row r="8930" spans="1:4" x14ac:dyDescent="0.25">
      <c r="A8930" t="s">
        <v>37351</v>
      </c>
      <c r="B8930" t="s">
        <v>37352</v>
      </c>
      <c r="C8930" t="s">
        <v>61251</v>
      </c>
      <c r="D8930" t="s">
        <v>47873</v>
      </c>
    </row>
    <row r="8931" spans="1:4" x14ac:dyDescent="0.25">
      <c r="A8931" t="s">
        <v>10499</v>
      </c>
      <c r="B8931" t="s">
        <v>10500</v>
      </c>
      <c r="C8931" t="s">
        <v>51350</v>
      </c>
      <c r="D8931" t="s">
        <v>47873</v>
      </c>
    </row>
    <row r="8932" spans="1:4" x14ac:dyDescent="0.25">
      <c r="A8932" t="s">
        <v>32879</v>
      </c>
      <c r="B8932" t="s">
        <v>32880</v>
      </c>
      <c r="C8932" t="s">
        <v>59527</v>
      </c>
      <c r="D8932" t="s">
        <v>47873</v>
      </c>
    </row>
    <row r="8933" spans="1:4" x14ac:dyDescent="0.25">
      <c r="A8933" t="s">
        <v>13114</v>
      </c>
      <c r="B8933" t="s">
        <v>13115</v>
      </c>
      <c r="C8933" t="s">
        <v>52337</v>
      </c>
      <c r="D8933" t="s">
        <v>47873</v>
      </c>
    </row>
    <row r="8934" spans="1:4" x14ac:dyDescent="0.25">
      <c r="A8934" t="s">
        <v>47252</v>
      </c>
      <c r="B8934" t="s">
        <v>13115</v>
      </c>
      <c r="C8934" t="s">
        <v>65145</v>
      </c>
      <c r="D8934" t="s">
        <v>47873</v>
      </c>
    </row>
    <row r="8935" spans="1:4" x14ac:dyDescent="0.25">
      <c r="A8935" t="s">
        <v>1246</v>
      </c>
      <c r="B8935" t="s">
        <v>1247</v>
      </c>
      <c r="C8935" t="s">
        <v>48036</v>
      </c>
      <c r="D8935" t="s">
        <v>47873</v>
      </c>
    </row>
    <row r="8936" spans="1:4" x14ac:dyDescent="0.25">
      <c r="A8936" t="s">
        <v>41732</v>
      </c>
      <c r="B8936" t="s">
        <v>41733</v>
      </c>
      <c r="C8936" t="s">
        <v>63171</v>
      </c>
      <c r="D8936" t="s">
        <v>47873</v>
      </c>
    </row>
    <row r="8937" spans="1:4" x14ac:dyDescent="0.25">
      <c r="A8937" t="s">
        <v>28108</v>
      </c>
      <c r="B8937" t="s">
        <v>28109</v>
      </c>
      <c r="C8937" t="s">
        <v>57791</v>
      </c>
      <c r="D8937" t="s">
        <v>47873</v>
      </c>
    </row>
    <row r="8938" spans="1:4" x14ac:dyDescent="0.25">
      <c r="A8938" t="s">
        <v>40185</v>
      </c>
      <c r="B8938" t="s">
        <v>40186</v>
      </c>
      <c r="C8938" t="s">
        <v>62492</v>
      </c>
      <c r="D8938" t="s">
        <v>47873</v>
      </c>
    </row>
    <row r="8939" spans="1:4" x14ac:dyDescent="0.25">
      <c r="A8939" t="s">
        <v>23717</v>
      </c>
      <c r="B8939" t="s">
        <v>23718</v>
      </c>
      <c r="C8939" t="s">
        <v>56198</v>
      </c>
      <c r="D8939" t="s">
        <v>47873</v>
      </c>
    </row>
    <row r="8940" spans="1:4" x14ac:dyDescent="0.25">
      <c r="A8940" t="s">
        <v>13779</v>
      </c>
      <c r="B8940" t="s">
        <v>13780</v>
      </c>
      <c r="C8940" t="s">
        <v>52587</v>
      </c>
      <c r="D8940" t="s">
        <v>47873</v>
      </c>
    </row>
    <row r="8941" spans="1:4" x14ac:dyDescent="0.25">
      <c r="A8941" t="s">
        <v>31162</v>
      </c>
      <c r="B8941" t="s">
        <v>31163</v>
      </c>
      <c r="C8941" t="s">
        <v>58883</v>
      </c>
      <c r="D8941" t="s">
        <v>47873</v>
      </c>
    </row>
    <row r="8942" spans="1:4" x14ac:dyDescent="0.25">
      <c r="A8942" t="s">
        <v>37882</v>
      </c>
      <c r="B8942" t="s">
        <v>37883</v>
      </c>
      <c r="C8942" t="s">
        <v>61453</v>
      </c>
      <c r="D8942" t="s">
        <v>47873</v>
      </c>
    </row>
    <row r="8943" spans="1:4" x14ac:dyDescent="0.25">
      <c r="A8943" t="s">
        <v>44391</v>
      </c>
      <c r="B8943" t="s">
        <v>44392</v>
      </c>
      <c r="C8943" t="s">
        <v>64136</v>
      </c>
      <c r="D8943" t="s">
        <v>47873</v>
      </c>
    </row>
    <row r="8944" spans="1:4" x14ac:dyDescent="0.25">
      <c r="A8944" t="s">
        <v>47573</v>
      </c>
      <c r="B8944" t="s">
        <v>47574</v>
      </c>
      <c r="C8944" t="s">
        <v>65254</v>
      </c>
      <c r="D8944" t="s">
        <v>47873</v>
      </c>
    </row>
    <row r="8945" spans="1:4" x14ac:dyDescent="0.25">
      <c r="A8945" t="s">
        <v>44746</v>
      </c>
      <c r="B8945" t="s">
        <v>44747</v>
      </c>
      <c r="C8945" t="s">
        <v>64268</v>
      </c>
      <c r="D8945" t="s">
        <v>47873</v>
      </c>
    </row>
    <row r="8946" spans="1:4" x14ac:dyDescent="0.25">
      <c r="A8946" t="s">
        <v>21746</v>
      </c>
      <c r="B8946" t="s">
        <v>21747</v>
      </c>
      <c r="C8946" t="s">
        <v>55467</v>
      </c>
      <c r="D8946" t="s">
        <v>47873</v>
      </c>
    </row>
    <row r="8947" spans="1:4" x14ac:dyDescent="0.25">
      <c r="A8947" t="s">
        <v>26705</v>
      </c>
      <c r="B8947" t="s">
        <v>26706</v>
      </c>
      <c r="C8947" t="s">
        <v>57294</v>
      </c>
      <c r="D8947" t="s">
        <v>47873</v>
      </c>
    </row>
    <row r="8948" spans="1:4" x14ac:dyDescent="0.25">
      <c r="A8948" t="s">
        <v>6563</v>
      </c>
      <c r="B8948" t="s">
        <v>6564</v>
      </c>
      <c r="C8948" t="s">
        <v>49947</v>
      </c>
      <c r="D8948" t="s">
        <v>47873</v>
      </c>
    </row>
    <row r="8949" spans="1:4" x14ac:dyDescent="0.25">
      <c r="A8949" t="s">
        <v>25687</v>
      </c>
      <c r="B8949" t="s">
        <v>25688</v>
      </c>
      <c r="C8949" t="s">
        <v>56925</v>
      </c>
      <c r="D8949" t="s">
        <v>47873</v>
      </c>
    </row>
    <row r="8950" spans="1:4" x14ac:dyDescent="0.25">
      <c r="A8950" t="s">
        <v>43242</v>
      </c>
      <c r="B8950" t="s">
        <v>43243</v>
      </c>
      <c r="C8950" t="s">
        <v>63749</v>
      </c>
      <c r="D8950" t="s">
        <v>47873</v>
      </c>
    </row>
    <row r="8951" spans="1:4" x14ac:dyDescent="0.25">
      <c r="A8951" t="s">
        <v>15354</v>
      </c>
      <c r="B8951" t="s">
        <v>15355</v>
      </c>
      <c r="C8951" t="s">
        <v>53181</v>
      </c>
      <c r="D8951" t="s">
        <v>47873</v>
      </c>
    </row>
    <row r="8952" spans="1:4" x14ac:dyDescent="0.25">
      <c r="A8952" t="s">
        <v>5950</v>
      </c>
      <c r="B8952" t="s">
        <v>5951</v>
      </c>
      <c r="C8952" t="s">
        <v>49732</v>
      </c>
      <c r="D8952" t="s">
        <v>47873</v>
      </c>
    </row>
    <row r="8953" spans="1:4" x14ac:dyDescent="0.25">
      <c r="A8953" t="s">
        <v>11139</v>
      </c>
      <c r="B8953" t="s">
        <v>5951</v>
      </c>
      <c r="C8953" t="s">
        <v>51582</v>
      </c>
      <c r="D8953" t="s">
        <v>47873</v>
      </c>
    </row>
    <row r="8954" spans="1:4" x14ac:dyDescent="0.25">
      <c r="A8954" t="s">
        <v>40271</v>
      </c>
      <c r="B8954" t="s">
        <v>40272</v>
      </c>
      <c r="C8954" t="s">
        <v>62531</v>
      </c>
      <c r="D8954" t="s">
        <v>47873</v>
      </c>
    </row>
    <row r="8955" spans="1:4" x14ac:dyDescent="0.25">
      <c r="A8955" t="s">
        <v>20712</v>
      </c>
      <c r="B8955" t="s">
        <v>20713</v>
      </c>
      <c r="C8955" t="s">
        <v>55092</v>
      </c>
      <c r="D8955" t="s">
        <v>47873</v>
      </c>
    </row>
    <row r="8956" spans="1:4" x14ac:dyDescent="0.25">
      <c r="A8956" t="s">
        <v>31569</v>
      </c>
      <c r="B8956" t="s">
        <v>31570</v>
      </c>
      <c r="C8956" t="s">
        <v>59028</v>
      </c>
      <c r="D8956" t="s">
        <v>47873</v>
      </c>
    </row>
    <row r="8957" spans="1:4" x14ac:dyDescent="0.25">
      <c r="A8957" t="s">
        <v>31546</v>
      </c>
      <c r="B8957" t="s">
        <v>31547</v>
      </c>
      <c r="C8957" t="s">
        <v>59019</v>
      </c>
      <c r="D8957" t="s">
        <v>47873</v>
      </c>
    </row>
    <row r="8958" spans="1:4" x14ac:dyDescent="0.25">
      <c r="A8958" t="s">
        <v>4475</v>
      </c>
      <c r="B8958" t="s">
        <v>4476</v>
      </c>
      <c r="C8958" t="s">
        <v>49200</v>
      </c>
      <c r="D8958" t="s">
        <v>47873</v>
      </c>
    </row>
    <row r="8959" spans="1:4" x14ac:dyDescent="0.25">
      <c r="A8959" t="s">
        <v>5002</v>
      </c>
      <c r="B8959" t="s">
        <v>5003</v>
      </c>
      <c r="C8959" t="s">
        <v>49393</v>
      </c>
      <c r="D8959" t="s">
        <v>47873</v>
      </c>
    </row>
    <row r="8960" spans="1:4" x14ac:dyDescent="0.25">
      <c r="A8960" t="s">
        <v>20469</v>
      </c>
      <c r="B8960" t="s">
        <v>20470</v>
      </c>
      <c r="C8960" t="s">
        <v>55012</v>
      </c>
      <c r="D8960" t="s">
        <v>47873</v>
      </c>
    </row>
    <row r="8961" spans="1:4" x14ac:dyDescent="0.25">
      <c r="A8961" t="s">
        <v>820</v>
      </c>
      <c r="B8961" t="s">
        <v>821</v>
      </c>
      <c r="C8961" t="s">
        <v>47893</v>
      </c>
      <c r="D8961" t="s">
        <v>47873</v>
      </c>
    </row>
    <row r="8962" spans="1:4" x14ac:dyDescent="0.25">
      <c r="A8962" t="s">
        <v>34336</v>
      </c>
      <c r="B8962" t="s">
        <v>34337</v>
      </c>
      <c r="C8962" t="s">
        <v>60082</v>
      </c>
      <c r="D8962" t="s">
        <v>47873</v>
      </c>
    </row>
    <row r="8963" spans="1:4" x14ac:dyDescent="0.25">
      <c r="A8963" t="s">
        <v>32683</v>
      </c>
      <c r="B8963" t="s">
        <v>32684</v>
      </c>
      <c r="C8963" t="s">
        <v>59450</v>
      </c>
      <c r="D8963" t="s">
        <v>47873</v>
      </c>
    </row>
    <row r="8964" spans="1:4" x14ac:dyDescent="0.25">
      <c r="A8964" t="s">
        <v>37113</v>
      </c>
      <c r="B8964" t="s">
        <v>37114</v>
      </c>
      <c r="C8964" t="s">
        <v>61163</v>
      </c>
      <c r="D8964" t="s">
        <v>47873</v>
      </c>
    </row>
    <row r="8965" spans="1:4" x14ac:dyDescent="0.25">
      <c r="A8965" t="s">
        <v>10891</v>
      </c>
      <c r="B8965" t="s">
        <v>10892</v>
      </c>
      <c r="C8965" t="s">
        <v>51494</v>
      </c>
      <c r="D8965" t="s">
        <v>47873</v>
      </c>
    </row>
    <row r="8966" spans="1:4" x14ac:dyDescent="0.25">
      <c r="A8966" t="s">
        <v>42478</v>
      </c>
      <c r="B8966" t="s">
        <v>42479</v>
      </c>
      <c r="C8966" t="s">
        <v>63478</v>
      </c>
      <c r="D8966" t="s">
        <v>47873</v>
      </c>
    </row>
    <row r="8967" spans="1:4" x14ac:dyDescent="0.25">
      <c r="A8967" t="s">
        <v>29923</v>
      </c>
      <c r="B8967" t="s">
        <v>29924</v>
      </c>
      <c r="C8967" t="s">
        <v>58433</v>
      </c>
      <c r="D8967" t="s">
        <v>47873</v>
      </c>
    </row>
    <row r="8968" spans="1:4" x14ac:dyDescent="0.25">
      <c r="A8968" t="s">
        <v>35577</v>
      </c>
      <c r="B8968" t="s">
        <v>35578</v>
      </c>
      <c r="C8968" t="s">
        <v>60556</v>
      </c>
      <c r="D8968" t="s">
        <v>47873</v>
      </c>
    </row>
    <row r="8969" spans="1:4" x14ac:dyDescent="0.25">
      <c r="A8969" t="s">
        <v>4635</v>
      </c>
      <c r="B8969" t="s">
        <v>4636</v>
      </c>
      <c r="C8969" t="s">
        <v>49263</v>
      </c>
      <c r="D8969" t="s">
        <v>47873</v>
      </c>
    </row>
    <row r="8970" spans="1:4" x14ac:dyDescent="0.25">
      <c r="A8970" t="s">
        <v>2058</v>
      </c>
      <c r="B8970" t="s">
        <v>2059</v>
      </c>
      <c r="C8970" t="s">
        <v>48321</v>
      </c>
      <c r="D8970" t="s">
        <v>47873</v>
      </c>
    </row>
    <row r="8971" spans="1:4" x14ac:dyDescent="0.25">
      <c r="A8971" t="s">
        <v>26889</v>
      </c>
      <c r="B8971" t="s">
        <v>26890</v>
      </c>
      <c r="C8971" t="s">
        <v>57361</v>
      </c>
      <c r="D8971" t="s">
        <v>47873</v>
      </c>
    </row>
    <row r="8972" spans="1:4" x14ac:dyDescent="0.25">
      <c r="A8972" t="s">
        <v>19383</v>
      </c>
      <c r="B8972" t="s">
        <v>19384</v>
      </c>
      <c r="C8972" t="s">
        <v>54646</v>
      </c>
      <c r="D8972" t="s">
        <v>47873</v>
      </c>
    </row>
    <row r="8973" spans="1:4" x14ac:dyDescent="0.25">
      <c r="A8973" t="s">
        <v>14003</v>
      </c>
      <c r="B8973" t="s">
        <v>14004</v>
      </c>
      <c r="C8973" t="s">
        <v>52669</v>
      </c>
      <c r="D8973" t="s">
        <v>47873</v>
      </c>
    </row>
    <row r="8974" spans="1:4" x14ac:dyDescent="0.25">
      <c r="A8974" t="s">
        <v>41151</v>
      </c>
      <c r="B8974" t="s">
        <v>41152</v>
      </c>
      <c r="C8974" t="s">
        <v>62921</v>
      </c>
      <c r="D8974" t="s">
        <v>47873</v>
      </c>
    </row>
    <row r="8975" spans="1:4" x14ac:dyDescent="0.25">
      <c r="A8975" t="s">
        <v>2790</v>
      </c>
      <c r="B8975" t="s">
        <v>2791</v>
      </c>
      <c r="C8975" t="s">
        <v>48572</v>
      </c>
      <c r="D8975" t="s">
        <v>47873</v>
      </c>
    </row>
    <row r="8976" spans="1:4" x14ac:dyDescent="0.25">
      <c r="A8976" t="s">
        <v>2792</v>
      </c>
      <c r="B8976" t="s">
        <v>2791</v>
      </c>
      <c r="C8976" t="s">
        <v>48573</v>
      </c>
      <c r="D8976" t="s">
        <v>47873</v>
      </c>
    </row>
    <row r="8977" spans="1:4" x14ac:dyDescent="0.25">
      <c r="A8977" t="s">
        <v>32699</v>
      </c>
      <c r="B8977" t="s">
        <v>32700</v>
      </c>
      <c r="C8977" t="s">
        <v>59456</v>
      </c>
      <c r="D8977" t="s">
        <v>47873</v>
      </c>
    </row>
    <row r="8978" spans="1:4" x14ac:dyDescent="0.25">
      <c r="A8978" t="s">
        <v>37514</v>
      </c>
      <c r="B8978" t="s">
        <v>37515</v>
      </c>
      <c r="C8978" t="s">
        <v>61312</v>
      </c>
      <c r="D8978" t="s">
        <v>47873</v>
      </c>
    </row>
    <row r="8979" spans="1:4" x14ac:dyDescent="0.25">
      <c r="A8979" t="s">
        <v>32733</v>
      </c>
      <c r="B8979" t="s">
        <v>32734</v>
      </c>
      <c r="C8979" t="s">
        <v>59471</v>
      </c>
      <c r="D8979" t="s">
        <v>47873</v>
      </c>
    </row>
    <row r="8980" spans="1:4" x14ac:dyDescent="0.25">
      <c r="A8980" t="s">
        <v>1541</v>
      </c>
      <c r="B8980" t="s">
        <v>1542</v>
      </c>
      <c r="C8980" t="s">
        <v>48148</v>
      </c>
      <c r="D8980" t="s">
        <v>47873</v>
      </c>
    </row>
    <row r="8981" spans="1:4" x14ac:dyDescent="0.25">
      <c r="A8981" t="s">
        <v>43983</v>
      </c>
      <c r="B8981" t="s">
        <v>43984</v>
      </c>
      <c r="C8981" t="s">
        <v>63990</v>
      </c>
      <c r="D8981" t="s">
        <v>47873</v>
      </c>
    </row>
    <row r="8982" spans="1:4" x14ac:dyDescent="0.25">
      <c r="A8982" t="s">
        <v>17574</v>
      </c>
      <c r="B8982" t="s">
        <v>17575</v>
      </c>
      <c r="C8982" t="s">
        <v>53993</v>
      </c>
      <c r="D8982" t="s">
        <v>47873</v>
      </c>
    </row>
    <row r="8983" spans="1:4" x14ac:dyDescent="0.25">
      <c r="A8983" t="s">
        <v>4696</v>
      </c>
      <c r="B8983" t="s">
        <v>4697</v>
      </c>
      <c r="C8983" t="s">
        <v>49286</v>
      </c>
      <c r="D8983" t="s">
        <v>47873</v>
      </c>
    </row>
    <row r="8984" spans="1:4" x14ac:dyDescent="0.25">
      <c r="A8984" t="s">
        <v>25087</v>
      </c>
      <c r="B8984" t="s">
        <v>25088</v>
      </c>
      <c r="C8984" t="s">
        <v>56706</v>
      </c>
      <c r="D8984" t="s">
        <v>47873</v>
      </c>
    </row>
    <row r="8985" spans="1:4" x14ac:dyDescent="0.25">
      <c r="A8985" t="s">
        <v>45515</v>
      </c>
      <c r="B8985" t="s">
        <v>45516</v>
      </c>
      <c r="C8985" t="s">
        <v>64537</v>
      </c>
      <c r="D8985" t="s">
        <v>47873</v>
      </c>
    </row>
    <row r="8986" spans="1:4" x14ac:dyDescent="0.25">
      <c r="A8986" t="s">
        <v>47223</v>
      </c>
      <c r="B8986" t="s">
        <v>47224</v>
      </c>
      <c r="C8986" t="s">
        <v>65135</v>
      </c>
      <c r="D8986" t="s">
        <v>47873</v>
      </c>
    </row>
    <row r="8987" spans="1:4" x14ac:dyDescent="0.25">
      <c r="A8987" t="s">
        <v>9329</v>
      </c>
      <c r="B8987" t="s">
        <v>9330</v>
      </c>
      <c r="C8987" t="s">
        <v>50936</v>
      </c>
      <c r="D8987" t="s">
        <v>47873</v>
      </c>
    </row>
    <row r="8988" spans="1:4" x14ac:dyDescent="0.25">
      <c r="A8988" t="s">
        <v>21361</v>
      </c>
      <c r="B8988" t="s">
        <v>21362</v>
      </c>
      <c r="C8988" t="s">
        <v>55334</v>
      </c>
      <c r="D8988" t="s">
        <v>47873</v>
      </c>
    </row>
    <row r="8989" spans="1:4" x14ac:dyDescent="0.25">
      <c r="A8989" t="s">
        <v>34447</v>
      </c>
      <c r="B8989" t="s">
        <v>34448</v>
      </c>
      <c r="C8989" t="s">
        <v>60126</v>
      </c>
      <c r="D8989" t="s">
        <v>47873</v>
      </c>
    </row>
    <row r="8990" spans="1:4" x14ac:dyDescent="0.25">
      <c r="A8990" t="s">
        <v>25931</v>
      </c>
      <c r="B8990" t="s">
        <v>25932</v>
      </c>
      <c r="C8990" t="s">
        <v>57019</v>
      </c>
      <c r="D8990" t="s">
        <v>47873</v>
      </c>
    </row>
    <row r="8991" spans="1:4" x14ac:dyDescent="0.25">
      <c r="A8991" t="s">
        <v>10752</v>
      </c>
      <c r="B8991" t="s">
        <v>10753</v>
      </c>
      <c r="C8991" t="s">
        <v>51439</v>
      </c>
      <c r="D8991" t="s">
        <v>47873</v>
      </c>
    </row>
    <row r="8992" spans="1:4" x14ac:dyDescent="0.25">
      <c r="A8992" t="s">
        <v>42720</v>
      </c>
      <c r="B8992" t="s">
        <v>42721</v>
      </c>
      <c r="C8992" t="s">
        <v>63560</v>
      </c>
      <c r="D8992" t="s">
        <v>47873</v>
      </c>
    </row>
    <row r="8993" spans="1:4" x14ac:dyDescent="0.25">
      <c r="A8993" t="s">
        <v>19447</v>
      </c>
      <c r="B8993" t="s">
        <v>19448</v>
      </c>
      <c r="C8993" t="s">
        <v>54665</v>
      </c>
      <c r="D8993" t="s">
        <v>47873</v>
      </c>
    </row>
    <row r="8994" spans="1:4" x14ac:dyDescent="0.25">
      <c r="A8994" t="s">
        <v>34654</v>
      </c>
      <c r="B8994" t="s">
        <v>34655</v>
      </c>
      <c r="C8994" t="s">
        <v>60209</v>
      </c>
      <c r="D8994" t="s">
        <v>47873</v>
      </c>
    </row>
    <row r="8995" spans="1:4" x14ac:dyDescent="0.25">
      <c r="A8995" t="s">
        <v>38159</v>
      </c>
      <c r="B8995" t="s">
        <v>38160</v>
      </c>
      <c r="C8995" t="s">
        <v>61576</v>
      </c>
      <c r="D8995" t="s">
        <v>47873</v>
      </c>
    </row>
    <row r="8996" spans="1:4" x14ac:dyDescent="0.25">
      <c r="A8996" t="s">
        <v>1535</v>
      </c>
      <c r="B8996" t="s">
        <v>1536</v>
      </c>
      <c r="C8996" t="s">
        <v>48145</v>
      </c>
      <c r="D8996" t="s">
        <v>47873</v>
      </c>
    </row>
    <row r="8997" spans="1:4" x14ac:dyDescent="0.25">
      <c r="A8997" t="s">
        <v>18376</v>
      </c>
      <c r="B8997" t="s">
        <v>18377</v>
      </c>
      <c r="C8997" t="s">
        <v>54297</v>
      </c>
      <c r="D8997" t="s">
        <v>47873</v>
      </c>
    </row>
    <row r="8998" spans="1:4" x14ac:dyDescent="0.25">
      <c r="A8998" t="s">
        <v>24162</v>
      </c>
      <c r="B8998" t="s">
        <v>24163</v>
      </c>
      <c r="C8998" t="s">
        <v>56358</v>
      </c>
      <c r="D8998" t="s">
        <v>47873</v>
      </c>
    </row>
    <row r="8999" spans="1:4" x14ac:dyDescent="0.25">
      <c r="A8999" t="s">
        <v>19290</v>
      </c>
      <c r="B8999" t="s">
        <v>19291</v>
      </c>
      <c r="C8999" t="s">
        <v>54611</v>
      </c>
      <c r="D8999" t="s">
        <v>47873</v>
      </c>
    </row>
    <row r="9000" spans="1:4" x14ac:dyDescent="0.25">
      <c r="A9000" t="s">
        <v>5174</v>
      </c>
      <c r="B9000" t="s">
        <v>5175</v>
      </c>
      <c r="C9000" t="s">
        <v>49462</v>
      </c>
      <c r="D9000" t="s">
        <v>47873</v>
      </c>
    </row>
    <row r="9001" spans="1:4" x14ac:dyDescent="0.25">
      <c r="A9001" t="s">
        <v>35352</v>
      </c>
      <c r="B9001" t="s">
        <v>35353</v>
      </c>
      <c r="C9001" t="s">
        <v>60468</v>
      </c>
      <c r="D9001" t="s">
        <v>47873</v>
      </c>
    </row>
    <row r="9002" spans="1:4" x14ac:dyDescent="0.25">
      <c r="A9002" t="s">
        <v>46817</v>
      </c>
      <c r="B9002" t="s">
        <v>46818</v>
      </c>
      <c r="C9002" t="s">
        <v>64987</v>
      </c>
      <c r="D9002" t="s">
        <v>47873</v>
      </c>
    </row>
    <row r="9003" spans="1:4" x14ac:dyDescent="0.25">
      <c r="A9003" t="s">
        <v>41734</v>
      </c>
      <c r="B9003" t="s">
        <v>41735</v>
      </c>
      <c r="C9003" t="s">
        <v>63172</v>
      </c>
      <c r="D9003" t="s">
        <v>47873</v>
      </c>
    </row>
    <row r="9004" spans="1:4" x14ac:dyDescent="0.25">
      <c r="A9004" t="s">
        <v>30798</v>
      </c>
      <c r="B9004" t="s">
        <v>30799</v>
      </c>
      <c r="C9004" t="s">
        <v>58747</v>
      </c>
      <c r="D9004" t="s">
        <v>47873</v>
      </c>
    </row>
    <row r="9005" spans="1:4" x14ac:dyDescent="0.25">
      <c r="A9005" t="s">
        <v>35265</v>
      </c>
      <c r="B9005" t="s">
        <v>35266</v>
      </c>
      <c r="C9005" t="s">
        <v>60434</v>
      </c>
      <c r="D9005" t="s">
        <v>47873</v>
      </c>
    </row>
    <row r="9006" spans="1:4" x14ac:dyDescent="0.25">
      <c r="A9006" t="s">
        <v>46699</v>
      </c>
      <c r="B9006" t="s">
        <v>46700</v>
      </c>
      <c r="C9006" t="s">
        <v>64951</v>
      </c>
      <c r="D9006" t="s">
        <v>47873</v>
      </c>
    </row>
    <row r="9007" spans="1:4" x14ac:dyDescent="0.25">
      <c r="A9007" t="s">
        <v>3537</v>
      </c>
      <c r="B9007" t="s">
        <v>3538</v>
      </c>
      <c r="C9007" t="s">
        <v>48843</v>
      </c>
      <c r="D9007" t="s">
        <v>47873</v>
      </c>
    </row>
    <row r="9008" spans="1:4" x14ac:dyDescent="0.25">
      <c r="A9008" t="s">
        <v>11923</v>
      </c>
      <c r="B9008" t="s">
        <v>11924</v>
      </c>
      <c r="C9008" t="s">
        <v>51873</v>
      </c>
      <c r="D9008" t="s">
        <v>47873</v>
      </c>
    </row>
    <row r="9009" spans="1:4" x14ac:dyDescent="0.25">
      <c r="A9009" t="s">
        <v>23580</v>
      </c>
      <c r="B9009" t="s">
        <v>23581</v>
      </c>
      <c r="C9009" t="s">
        <v>56142</v>
      </c>
      <c r="D9009" t="s">
        <v>47873</v>
      </c>
    </row>
    <row r="9010" spans="1:4" x14ac:dyDescent="0.25">
      <c r="A9010" t="s">
        <v>15358</v>
      </c>
      <c r="B9010" t="s">
        <v>15359</v>
      </c>
      <c r="C9010" t="s">
        <v>53182</v>
      </c>
      <c r="D9010" t="s">
        <v>47873</v>
      </c>
    </row>
    <row r="9011" spans="1:4" x14ac:dyDescent="0.25">
      <c r="A9011" t="s">
        <v>31495</v>
      </c>
      <c r="B9011" t="s">
        <v>31496</v>
      </c>
      <c r="C9011" t="s">
        <v>59004</v>
      </c>
      <c r="D9011" t="s">
        <v>47873</v>
      </c>
    </row>
    <row r="9012" spans="1:4" x14ac:dyDescent="0.25">
      <c r="A9012" t="s">
        <v>6330</v>
      </c>
      <c r="B9012" t="s">
        <v>6331</v>
      </c>
      <c r="C9012" t="s">
        <v>49869</v>
      </c>
      <c r="D9012" t="s">
        <v>47873</v>
      </c>
    </row>
    <row r="9013" spans="1:4" x14ac:dyDescent="0.25">
      <c r="A9013" t="s">
        <v>42679</v>
      </c>
      <c r="B9013" t="s">
        <v>42680</v>
      </c>
      <c r="C9013" t="s">
        <v>63545</v>
      </c>
      <c r="D9013" t="s">
        <v>47873</v>
      </c>
    </row>
    <row r="9014" spans="1:4" x14ac:dyDescent="0.25">
      <c r="A9014" t="s">
        <v>41505</v>
      </c>
      <c r="B9014" t="s">
        <v>41506</v>
      </c>
      <c r="C9014" t="s">
        <v>63073</v>
      </c>
      <c r="D9014" t="s">
        <v>47873</v>
      </c>
    </row>
    <row r="9015" spans="1:4" x14ac:dyDescent="0.25">
      <c r="A9015" t="s">
        <v>36158</v>
      </c>
      <c r="B9015" t="s">
        <v>36159</v>
      </c>
      <c r="C9015" t="s">
        <v>60778</v>
      </c>
      <c r="D9015" t="s">
        <v>47873</v>
      </c>
    </row>
    <row r="9016" spans="1:4" x14ac:dyDescent="0.25">
      <c r="A9016" t="s">
        <v>5816</v>
      </c>
      <c r="B9016" t="s">
        <v>5817</v>
      </c>
      <c r="C9016" t="s">
        <v>49675</v>
      </c>
      <c r="D9016" t="s">
        <v>47873</v>
      </c>
    </row>
    <row r="9017" spans="1:4" x14ac:dyDescent="0.25">
      <c r="A9017" t="s">
        <v>47291</v>
      </c>
      <c r="B9017" t="s">
        <v>47292</v>
      </c>
      <c r="C9017" t="s">
        <v>65159</v>
      </c>
      <c r="D9017" t="s">
        <v>47873</v>
      </c>
    </row>
    <row r="9018" spans="1:4" x14ac:dyDescent="0.25">
      <c r="A9018" t="s">
        <v>36816</v>
      </c>
      <c r="B9018" t="s">
        <v>36817</v>
      </c>
      <c r="C9018" t="s">
        <v>61045</v>
      </c>
      <c r="D9018" t="s">
        <v>47873</v>
      </c>
    </row>
    <row r="9019" spans="1:4" x14ac:dyDescent="0.25">
      <c r="A9019" t="s">
        <v>31892</v>
      </c>
      <c r="B9019" t="s">
        <v>31893</v>
      </c>
      <c r="C9019" t="s">
        <v>59149</v>
      </c>
      <c r="D9019" t="s">
        <v>47873</v>
      </c>
    </row>
    <row r="9020" spans="1:4" x14ac:dyDescent="0.25">
      <c r="A9020" t="s">
        <v>35543</v>
      </c>
      <c r="B9020" t="s">
        <v>35544</v>
      </c>
      <c r="C9020" t="s">
        <v>60542</v>
      </c>
      <c r="D9020" t="s">
        <v>47873</v>
      </c>
    </row>
    <row r="9021" spans="1:4" x14ac:dyDescent="0.25">
      <c r="A9021" t="s">
        <v>31874</v>
      </c>
      <c r="B9021" t="s">
        <v>31875</v>
      </c>
      <c r="C9021" t="s">
        <v>59141</v>
      </c>
      <c r="D9021" t="s">
        <v>47873</v>
      </c>
    </row>
    <row r="9022" spans="1:4" x14ac:dyDescent="0.25">
      <c r="A9022" t="s">
        <v>7866</v>
      </c>
      <c r="B9022" t="s">
        <v>7867</v>
      </c>
      <c r="C9022" t="s">
        <v>50429</v>
      </c>
      <c r="D9022" t="s">
        <v>47873</v>
      </c>
    </row>
    <row r="9023" spans="1:4" x14ac:dyDescent="0.25">
      <c r="A9023" t="s">
        <v>808</v>
      </c>
      <c r="B9023" t="s">
        <v>809</v>
      </c>
      <c r="C9023" t="s">
        <v>47890</v>
      </c>
      <c r="D9023" t="s">
        <v>47873</v>
      </c>
    </row>
    <row r="9024" spans="1:4" x14ac:dyDescent="0.25">
      <c r="A9024" t="s">
        <v>9865</v>
      </c>
      <c r="B9024" t="s">
        <v>9866</v>
      </c>
      <c r="C9024" t="s">
        <v>51130</v>
      </c>
      <c r="D9024" t="s">
        <v>47873</v>
      </c>
    </row>
    <row r="9025" spans="1:4" x14ac:dyDescent="0.25">
      <c r="A9025" t="s">
        <v>42182</v>
      </c>
      <c r="B9025" t="s">
        <v>42183</v>
      </c>
      <c r="C9025" t="s">
        <v>63373</v>
      </c>
      <c r="D9025" t="s">
        <v>47873</v>
      </c>
    </row>
    <row r="9026" spans="1:4" x14ac:dyDescent="0.25">
      <c r="A9026" t="s">
        <v>43126</v>
      </c>
      <c r="B9026" t="s">
        <v>43127</v>
      </c>
      <c r="C9026" t="s">
        <v>63703</v>
      </c>
      <c r="D9026" t="s">
        <v>47873</v>
      </c>
    </row>
    <row r="9027" spans="1:4" x14ac:dyDescent="0.25">
      <c r="A9027" t="s">
        <v>26961</v>
      </c>
      <c r="B9027" t="s">
        <v>26962</v>
      </c>
      <c r="C9027" t="s">
        <v>57389</v>
      </c>
      <c r="D9027" t="s">
        <v>47873</v>
      </c>
    </row>
    <row r="9028" spans="1:4" x14ac:dyDescent="0.25">
      <c r="A9028" t="s">
        <v>41736</v>
      </c>
      <c r="B9028" t="s">
        <v>26962</v>
      </c>
      <c r="C9028" t="s">
        <v>63173</v>
      </c>
      <c r="D9028" t="s">
        <v>47873</v>
      </c>
    </row>
    <row r="9029" spans="1:4" x14ac:dyDescent="0.25">
      <c r="A9029" t="s">
        <v>17120</v>
      </c>
      <c r="B9029" t="s">
        <v>17121</v>
      </c>
      <c r="C9029" t="s">
        <v>53832</v>
      </c>
      <c r="D9029" t="s">
        <v>47873</v>
      </c>
    </row>
    <row r="9030" spans="1:4" x14ac:dyDescent="0.25">
      <c r="A9030" t="s">
        <v>1252</v>
      </c>
      <c r="B9030" t="s">
        <v>1253</v>
      </c>
      <c r="C9030" t="s">
        <v>48039</v>
      </c>
      <c r="D9030" t="s">
        <v>47873</v>
      </c>
    </row>
    <row r="9031" spans="1:4" x14ac:dyDescent="0.25">
      <c r="A9031" t="s">
        <v>22270</v>
      </c>
      <c r="B9031" t="s">
        <v>22271</v>
      </c>
      <c r="C9031" t="s">
        <v>55663</v>
      </c>
      <c r="D9031" t="s">
        <v>47873</v>
      </c>
    </row>
    <row r="9032" spans="1:4" x14ac:dyDescent="0.25">
      <c r="A9032" t="s">
        <v>9327</v>
      </c>
      <c r="B9032" t="s">
        <v>9328</v>
      </c>
      <c r="C9032" t="s">
        <v>50935</v>
      </c>
      <c r="D9032" t="s">
        <v>47873</v>
      </c>
    </row>
    <row r="9033" spans="1:4" x14ac:dyDescent="0.25">
      <c r="A9033" t="s">
        <v>31897</v>
      </c>
      <c r="B9033" t="s">
        <v>9328</v>
      </c>
      <c r="C9033" t="s">
        <v>59152</v>
      </c>
      <c r="D9033" t="s">
        <v>47873</v>
      </c>
    </row>
    <row r="9034" spans="1:4" x14ac:dyDescent="0.25">
      <c r="A9034" t="s">
        <v>27659</v>
      </c>
      <c r="B9034" t="s">
        <v>27660</v>
      </c>
      <c r="C9034" t="s">
        <v>57624</v>
      </c>
      <c r="D9034" t="s">
        <v>47873</v>
      </c>
    </row>
    <row r="9035" spans="1:4" x14ac:dyDescent="0.25">
      <c r="A9035" t="s">
        <v>25617</v>
      </c>
      <c r="B9035" t="s">
        <v>25618</v>
      </c>
      <c r="C9035" t="s">
        <v>56901</v>
      </c>
      <c r="D9035" t="s">
        <v>47873</v>
      </c>
    </row>
    <row r="9036" spans="1:4" x14ac:dyDescent="0.25">
      <c r="A9036" t="s">
        <v>5574</v>
      </c>
      <c r="B9036" t="s">
        <v>5575</v>
      </c>
      <c r="C9036" t="s">
        <v>49598</v>
      </c>
      <c r="D9036" t="s">
        <v>47873</v>
      </c>
    </row>
    <row r="9037" spans="1:4" x14ac:dyDescent="0.25">
      <c r="A9037" t="s">
        <v>26648</v>
      </c>
      <c r="B9037" t="s">
        <v>5575</v>
      </c>
      <c r="C9037" t="s">
        <v>57269</v>
      </c>
      <c r="D9037" t="s">
        <v>47873</v>
      </c>
    </row>
    <row r="9038" spans="1:4" x14ac:dyDescent="0.25">
      <c r="A9038" t="s">
        <v>25079</v>
      </c>
      <c r="B9038" t="s">
        <v>25080</v>
      </c>
      <c r="C9038" t="s">
        <v>56702</v>
      </c>
      <c r="D9038" t="s">
        <v>47873</v>
      </c>
    </row>
    <row r="9039" spans="1:4" x14ac:dyDescent="0.25">
      <c r="A9039" t="s">
        <v>4762</v>
      </c>
      <c r="B9039" t="s">
        <v>4763</v>
      </c>
      <c r="C9039" t="s">
        <v>49308</v>
      </c>
      <c r="D9039" t="s">
        <v>47873</v>
      </c>
    </row>
    <row r="9040" spans="1:4" x14ac:dyDescent="0.25">
      <c r="A9040" t="s">
        <v>43979</v>
      </c>
      <c r="B9040" t="s">
        <v>43980</v>
      </c>
      <c r="C9040" t="s">
        <v>63988</v>
      </c>
      <c r="D9040" t="s">
        <v>47873</v>
      </c>
    </row>
    <row r="9041" spans="1:4" x14ac:dyDescent="0.25">
      <c r="A9041" t="s">
        <v>15338</v>
      </c>
      <c r="B9041" t="s">
        <v>15339</v>
      </c>
      <c r="C9041" t="s">
        <v>53174</v>
      </c>
      <c r="D9041" t="s">
        <v>47873</v>
      </c>
    </row>
    <row r="9042" spans="1:4" x14ac:dyDescent="0.25">
      <c r="A9042" t="s">
        <v>7916</v>
      </c>
      <c r="B9042" t="s">
        <v>7917</v>
      </c>
      <c r="C9042" t="s">
        <v>50451</v>
      </c>
      <c r="D9042" t="s">
        <v>47873</v>
      </c>
    </row>
    <row r="9043" spans="1:4" x14ac:dyDescent="0.25">
      <c r="A9043" t="s">
        <v>4134</v>
      </c>
      <c r="B9043" t="s">
        <v>4135</v>
      </c>
      <c r="C9043" t="s">
        <v>49077</v>
      </c>
      <c r="D9043" t="s">
        <v>47873</v>
      </c>
    </row>
    <row r="9044" spans="1:4" x14ac:dyDescent="0.25">
      <c r="A9044" t="s">
        <v>8123</v>
      </c>
      <c r="B9044" t="s">
        <v>8124</v>
      </c>
      <c r="C9044" t="s">
        <v>50523</v>
      </c>
      <c r="D9044" t="s">
        <v>47873</v>
      </c>
    </row>
    <row r="9045" spans="1:4" x14ac:dyDescent="0.25">
      <c r="A9045" t="s">
        <v>45801</v>
      </c>
      <c r="B9045" t="s">
        <v>45802</v>
      </c>
      <c r="C9045" t="s">
        <v>64634</v>
      </c>
      <c r="D9045" t="s">
        <v>47873</v>
      </c>
    </row>
    <row r="9046" spans="1:4" x14ac:dyDescent="0.25">
      <c r="A9046" t="s">
        <v>32757</v>
      </c>
      <c r="B9046" t="s">
        <v>32758</v>
      </c>
      <c r="C9046" t="s">
        <v>59482</v>
      </c>
      <c r="D9046" t="s">
        <v>47873</v>
      </c>
    </row>
    <row r="9047" spans="1:4" x14ac:dyDescent="0.25">
      <c r="A9047" t="s">
        <v>28005</v>
      </c>
      <c r="B9047" t="s">
        <v>28006</v>
      </c>
      <c r="C9047" t="s">
        <v>57753</v>
      </c>
      <c r="D9047" t="s">
        <v>47873</v>
      </c>
    </row>
    <row r="9048" spans="1:4" x14ac:dyDescent="0.25">
      <c r="A9048" t="s">
        <v>46231</v>
      </c>
      <c r="B9048" t="s">
        <v>46232</v>
      </c>
      <c r="C9048" t="s">
        <v>64787</v>
      </c>
      <c r="D9048" t="s">
        <v>47873</v>
      </c>
    </row>
    <row r="9049" spans="1:4" x14ac:dyDescent="0.25">
      <c r="A9049" t="s">
        <v>26729</v>
      </c>
      <c r="B9049" t="s">
        <v>26730</v>
      </c>
      <c r="C9049" t="s">
        <v>57304</v>
      </c>
      <c r="D9049" t="s">
        <v>47873</v>
      </c>
    </row>
    <row r="9050" spans="1:4" x14ac:dyDescent="0.25">
      <c r="A9050" t="s">
        <v>22171</v>
      </c>
      <c r="B9050" t="s">
        <v>22172</v>
      </c>
      <c r="C9050" t="s">
        <v>55624</v>
      </c>
      <c r="D9050" t="s">
        <v>47873</v>
      </c>
    </row>
    <row r="9051" spans="1:4" x14ac:dyDescent="0.25">
      <c r="A9051" t="s">
        <v>42119</v>
      </c>
      <c r="B9051" t="s">
        <v>42120</v>
      </c>
      <c r="C9051" t="s">
        <v>63350</v>
      </c>
      <c r="D9051" t="s">
        <v>47873</v>
      </c>
    </row>
    <row r="9052" spans="1:4" x14ac:dyDescent="0.25">
      <c r="A9052" t="s">
        <v>9591</v>
      </c>
      <c r="B9052" t="s">
        <v>9592</v>
      </c>
      <c r="C9052" t="s">
        <v>51026</v>
      </c>
      <c r="D9052" t="s">
        <v>47873</v>
      </c>
    </row>
    <row r="9053" spans="1:4" x14ac:dyDescent="0.25">
      <c r="A9053" t="s">
        <v>17238</v>
      </c>
      <c r="B9053" t="s">
        <v>17239</v>
      </c>
      <c r="C9053" t="s">
        <v>53872</v>
      </c>
      <c r="D9053" t="s">
        <v>47873</v>
      </c>
    </row>
    <row r="9054" spans="1:4" x14ac:dyDescent="0.25">
      <c r="A9054" t="s">
        <v>44383</v>
      </c>
      <c r="B9054" t="s">
        <v>44384</v>
      </c>
      <c r="C9054" t="s">
        <v>64132</v>
      </c>
      <c r="D9054" t="s">
        <v>47873</v>
      </c>
    </row>
    <row r="9055" spans="1:4" x14ac:dyDescent="0.25">
      <c r="A9055" t="s">
        <v>37333</v>
      </c>
      <c r="B9055" t="s">
        <v>37334</v>
      </c>
      <c r="C9055" t="s">
        <v>61245</v>
      </c>
      <c r="D9055" t="s">
        <v>47873</v>
      </c>
    </row>
    <row r="9056" spans="1:4" x14ac:dyDescent="0.25">
      <c r="A9056" t="s">
        <v>11793</v>
      </c>
      <c r="B9056" t="s">
        <v>11794</v>
      </c>
      <c r="C9056" t="s">
        <v>51824</v>
      </c>
      <c r="D9056" t="s">
        <v>47873</v>
      </c>
    </row>
    <row r="9057" spans="1:4" x14ac:dyDescent="0.25">
      <c r="A9057" t="s">
        <v>38270</v>
      </c>
      <c r="B9057" t="s">
        <v>38271</v>
      </c>
      <c r="C9057" t="s">
        <v>61619</v>
      </c>
      <c r="D9057" t="s">
        <v>47873</v>
      </c>
    </row>
    <row r="9058" spans="1:4" x14ac:dyDescent="0.25">
      <c r="A9058" t="s">
        <v>40119</v>
      </c>
      <c r="B9058" t="s">
        <v>40120</v>
      </c>
      <c r="C9058" t="s">
        <v>62463</v>
      </c>
      <c r="D9058" t="s">
        <v>47873</v>
      </c>
    </row>
    <row r="9059" spans="1:4" x14ac:dyDescent="0.25">
      <c r="A9059" t="s">
        <v>20221</v>
      </c>
      <c r="B9059" t="s">
        <v>20222</v>
      </c>
      <c r="C9059" t="s">
        <v>54931</v>
      </c>
      <c r="D9059" t="s">
        <v>47873</v>
      </c>
    </row>
    <row r="9060" spans="1:4" x14ac:dyDescent="0.25">
      <c r="A9060" t="s">
        <v>35007</v>
      </c>
      <c r="B9060" t="s">
        <v>35008</v>
      </c>
      <c r="C9060" t="s">
        <v>60337</v>
      </c>
      <c r="D9060" t="s">
        <v>47873</v>
      </c>
    </row>
    <row r="9061" spans="1:4" x14ac:dyDescent="0.25">
      <c r="A9061" t="s">
        <v>5773</v>
      </c>
      <c r="B9061" t="s">
        <v>5774</v>
      </c>
      <c r="C9061" t="s">
        <v>49660</v>
      </c>
      <c r="D9061" t="s">
        <v>47873</v>
      </c>
    </row>
    <row r="9062" spans="1:4" x14ac:dyDescent="0.25">
      <c r="A9062" t="s">
        <v>43707</v>
      </c>
      <c r="B9062" t="s">
        <v>43708</v>
      </c>
      <c r="C9062" t="s">
        <v>63908</v>
      </c>
      <c r="D9062" t="s">
        <v>47873</v>
      </c>
    </row>
    <row r="9063" spans="1:4" x14ac:dyDescent="0.25">
      <c r="A9063" t="s">
        <v>30526</v>
      </c>
      <c r="B9063" t="s">
        <v>30527</v>
      </c>
      <c r="C9063" t="s">
        <v>58651</v>
      </c>
      <c r="D9063" t="s">
        <v>47873</v>
      </c>
    </row>
    <row r="9064" spans="1:4" x14ac:dyDescent="0.25">
      <c r="A9064" t="s">
        <v>15421</v>
      </c>
      <c r="B9064" t="s">
        <v>15422</v>
      </c>
      <c r="C9064" t="s">
        <v>53205</v>
      </c>
      <c r="D9064" t="s">
        <v>47873</v>
      </c>
    </row>
    <row r="9065" spans="1:4" x14ac:dyDescent="0.25">
      <c r="A9065" t="s">
        <v>47793</v>
      </c>
      <c r="B9065" t="s">
        <v>47794</v>
      </c>
      <c r="C9065" t="s">
        <v>65327</v>
      </c>
      <c r="D9065" t="s">
        <v>47873</v>
      </c>
    </row>
    <row r="9066" spans="1:4" x14ac:dyDescent="0.25">
      <c r="A9066" t="s">
        <v>7025</v>
      </c>
      <c r="B9066" t="s">
        <v>7026</v>
      </c>
      <c r="C9066" t="s">
        <v>50113</v>
      </c>
      <c r="D9066" t="s">
        <v>47873</v>
      </c>
    </row>
    <row r="9067" spans="1:4" x14ac:dyDescent="0.25">
      <c r="A9067" t="s">
        <v>25224</v>
      </c>
      <c r="B9067" t="s">
        <v>25225</v>
      </c>
      <c r="C9067" t="s">
        <v>56755</v>
      </c>
      <c r="D9067" t="s">
        <v>47873</v>
      </c>
    </row>
    <row r="9068" spans="1:4" x14ac:dyDescent="0.25">
      <c r="A9068" t="s">
        <v>3174</v>
      </c>
      <c r="B9068" t="s">
        <v>3175</v>
      </c>
      <c r="C9068" t="s">
        <v>48707</v>
      </c>
      <c r="D9068" t="s">
        <v>47873</v>
      </c>
    </row>
    <row r="9069" spans="1:4" x14ac:dyDescent="0.25">
      <c r="A9069" t="s">
        <v>44130</v>
      </c>
      <c r="B9069" t="s">
        <v>44131</v>
      </c>
      <c r="C9069" t="s">
        <v>64045</v>
      </c>
      <c r="D9069" t="s">
        <v>47873</v>
      </c>
    </row>
    <row r="9070" spans="1:4" x14ac:dyDescent="0.25">
      <c r="A9070" t="s">
        <v>37131</v>
      </c>
      <c r="B9070" t="s">
        <v>37132</v>
      </c>
      <c r="C9070" t="s">
        <v>61169</v>
      </c>
      <c r="D9070" t="s">
        <v>47873</v>
      </c>
    </row>
    <row r="9071" spans="1:4" x14ac:dyDescent="0.25">
      <c r="A9071" t="s">
        <v>36581</v>
      </c>
      <c r="B9071" t="s">
        <v>36582</v>
      </c>
      <c r="C9071" t="s">
        <v>60954</v>
      </c>
      <c r="D9071" t="s">
        <v>47873</v>
      </c>
    </row>
    <row r="9072" spans="1:4" x14ac:dyDescent="0.25">
      <c r="A9072" t="s">
        <v>44999</v>
      </c>
      <c r="B9072" t="s">
        <v>45000</v>
      </c>
      <c r="C9072" t="s">
        <v>64360</v>
      </c>
      <c r="D9072" t="s">
        <v>47873</v>
      </c>
    </row>
    <row r="9073" spans="1:4" x14ac:dyDescent="0.25">
      <c r="A9073" t="s">
        <v>21699</v>
      </c>
      <c r="B9073" t="s">
        <v>21700</v>
      </c>
      <c r="C9073" t="s">
        <v>55450</v>
      </c>
      <c r="D9073" t="s">
        <v>47873</v>
      </c>
    </row>
    <row r="9074" spans="1:4" x14ac:dyDescent="0.25">
      <c r="A9074" t="s">
        <v>18756</v>
      </c>
      <c r="B9074" t="s">
        <v>18757</v>
      </c>
      <c r="C9074" t="s">
        <v>54426</v>
      </c>
      <c r="D9074" t="s">
        <v>47873</v>
      </c>
    </row>
    <row r="9075" spans="1:4" x14ac:dyDescent="0.25">
      <c r="A9075" t="s">
        <v>21592</v>
      </c>
      <c r="B9075" t="s">
        <v>21593</v>
      </c>
      <c r="C9075" t="s">
        <v>55414</v>
      </c>
      <c r="D9075" t="s">
        <v>47873</v>
      </c>
    </row>
    <row r="9076" spans="1:4" x14ac:dyDescent="0.25">
      <c r="A9076" t="s">
        <v>11915</v>
      </c>
      <c r="B9076" t="s">
        <v>11916</v>
      </c>
      <c r="C9076" t="s">
        <v>51871</v>
      </c>
      <c r="D9076" t="s">
        <v>47873</v>
      </c>
    </row>
    <row r="9077" spans="1:4" x14ac:dyDescent="0.25">
      <c r="A9077" t="s">
        <v>908</v>
      </c>
      <c r="B9077" t="s">
        <v>909</v>
      </c>
      <c r="C9077" t="s">
        <v>47923</v>
      </c>
      <c r="D9077" t="s">
        <v>47873</v>
      </c>
    </row>
    <row r="9078" spans="1:4" x14ac:dyDescent="0.25">
      <c r="A9078" t="s">
        <v>33150</v>
      </c>
      <c r="B9078" t="s">
        <v>33151</v>
      </c>
      <c r="C9078" t="s">
        <v>59627</v>
      </c>
      <c r="D9078" t="s">
        <v>47873</v>
      </c>
    </row>
    <row r="9079" spans="1:4" x14ac:dyDescent="0.25">
      <c r="A9079" t="s">
        <v>4886</v>
      </c>
      <c r="B9079" t="s">
        <v>4887</v>
      </c>
      <c r="C9079"/>
      <c r="D9079" t="s">
        <v>47880</v>
      </c>
    </row>
    <row r="9080" spans="1:4" x14ac:dyDescent="0.25">
      <c r="A9080" t="s">
        <v>9824</v>
      </c>
      <c r="B9080" t="s">
        <v>4887</v>
      </c>
      <c r="C9080"/>
      <c r="D9080" t="s">
        <v>47880</v>
      </c>
    </row>
    <row r="9081" spans="1:4" x14ac:dyDescent="0.25">
      <c r="A9081" t="s">
        <v>42755</v>
      </c>
      <c r="B9081" t="s">
        <v>4887</v>
      </c>
      <c r="C9081"/>
      <c r="D9081" t="s">
        <v>47880</v>
      </c>
    </row>
    <row r="9082" spans="1:4" x14ac:dyDescent="0.25">
      <c r="A9082" t="s">
        <v>20917</v>
      </c>
      <c r="B9082" t="s">
        <v>20918</v>
      </c>
      <c r="C9082" t="s">
        <v>55173</v>
      </c>
      <c r="D9082" t="s">
        <v>47873</v>
      </c>
    </row>
    <row r="9083" spans="1:4" x14ac:dyDescent="0.25">
      <c r="A9083" t="s">
        <v>37918</v>
      </c>
      <c r="B9083" t="s">
        <v>37919</v>
      </c>
      <c r="C9083" t="s">
        <v>61467</v>
      </c>
      <c r="D9083" t="s">
        <v>47873</v>
      </c>
    </row>
    <row r="9084" spans="1:4" x14ac:dyDescent="0.25">
      <c r="A9084" t="s">
        <v>17722</v>
      </c>
      <c r="B9084" t="s">
        <v>17723</v>
      </c>
      <c r="C9084"/>
      <c r="D9084" t="s">
        <v>47880</v>
      </c>
    </row>
    <row r="9085" spans="1:4" x14ac:dyDescent="0.25">
      <c r="A9085" t="s">
        <v>23046</v>
      </c>
      <c r="B9085" t="s">
        <v>23047</v>
      </c>
      <c r="C9085"/>
      <c r="D9085" t="s">
        <v>47880</v>
      </c>
    </row>
    <row r="9086" spans="1:4" x14ac:dyDescent="0.25">
      <c r="A9086" t="s">
        <v>2693</v>
      </c>
      <c r="B9086" t="s">
        <v>2694</v>
      </c>
      <c r="C9086"/>
      <c r="D9086" t="s">
        <v>47880</v>
      </c>
    </row>
    <row r="9087" spans="1:4" x14ac:dyDescent="0.25">
      <c r="A9087" t="s">
        <v>29971</v>
      </c>
      <c r="B9087" t="s">
        <v>2694</v>
      </c>
      <c r="C9087"/>
      <c r="D9087" t="s">
        <v>47880</v>
      </c>
    </row>
    <row r="9088" spans="1:4" x14ac:dyDescent="0.25">
      <c r="A9088" t="s">
        <v>47508</v>
      </c>
      <c r="B9088" t="s">
        <v>2694</v>
      </c>
      <c r="C9088"/>
      <c r="D9088" t="s">
        <v>47880</v>
      </c>
    </row>
    <row r="9089" spans="1:4" x14ac:dyDescent="0.25">
      <c r="A9089" t="s">
        <v>47509</v>
      </c>
      <c r="B9089" t="s">
        <v>2694</v>
      </c>
      <c r="C9089"/>
      <c r="D9089" t="s">
        <v>47880</v>
      </c>
    </row>
    <row r="9090" spans="1:4" x14ac:dyDescent="0.25">
      <c r="A9090" t="s">
        <v>13411</v>
      </c>
      <c r="B9090" t="s">
        <v>13412</v>
      </c>
      <c r="C9090"/>
      <c r="D9090" t="s">
        <v>47880</v>
      </c>
    </row>
    <row r="9091" spans="1:4" x14ac:dyDescent="0.25">
      <c r="A9091" t="s">
        <v>19286</v>
      </c>
      <c r="B9091" t="s">
        <v>19287</v>
      </c>
      <c r="C9091" t="s">
        <v>54610</v>
      </c>
      <c r="D9091" t="s">
        <v>47873</v>
      </c>
    </row>
    <row r="9092" spans="1:4" x14ac:dyDescent="0.25">
      <c r="A9092" t="s">
        <v>7292</v>
      </c>
      <c r="B9092" t="s">
        <v>7293</v>
      </c>
      <c r="C9092" t="s">
        <v>50207</v>
      </c>
      <c r="D9092" t="s">
        <v>47873</v>
      </c>
    </row>
    <row r="9093" spans="1:4" x14ac:dyDescent="0.25">
      <c r="A9093" t="s">
        <v>43552</v>
      </c>
      <c r="B9093" t="s">
        <v>43553</v>
      </c>
      <c r="C9093"/>
      <c r="D9093" t="s">
        <v>47880</v>
      </c>
    </row>
    <row r="9094" spans="1:4" x14ac:dyDescent="0.25">
      <c r="A9094" t="s">
        <v>13118</v>
      </c>
      <c r="B9094" t="s">
        <v>13119</v>
      </c>
      <c r="C9094"/>
      <c r="D9094" t="s">
        <v>47880</v>
      </c>
    </row>
    <row r="9095" spans="1:4" x14ac:dyDescent="0.25">
      <c r="A9095" t="s">
        <v>36452</v>
      </c>
      <c r="B9095" t="s">
        <v>36453</v>
      </c>
      <c r="C9095" t="s">
        <v>60906</v>
      </c>
      <c r="D9095" t="s">
        <v>47873</v>
      </c>
    </row>
    <row r="9096" spans="1:4" x14ac:dyDescent="0.25">
      <c r="A9096" t="s">
        <v>1497</v>
      </c>
      <c r="B9096" t="s">
        <v>1498</v>
      </c>
      <c r="C9096"/>
      <c r="D9096" t="s">
        <v>47880</v>
      </c>
    </row>
    <row r="9097" spans="1:4" x14ac:dyDescent="0.25">
      <c r="A9097" t="s">
        <v>17370</v>
      </c>
      <c r="B9097" t="s">
        <v>17371</v>
      </c>
      <c r="C9097"/>
      <c r="D9097" t="s">
        <v>47880</v>
      </c>
    </row>
    <row r="9098" spans="1:4" x14ac:dyDescent="0.25">
      <c r="A9098" t="s">
        <v>26765</v>
      </c>
      <c r="B9098" t="s">
        <v>26766</v>
      </c>
      <c r="C9098"/>
      <c r="D9098" t="s">
        <v>47880</v>
      </c>
    </row>
    <row r="9099" spans="1:4" x14ac:dyDescent="0.25">
      <c r="A9099" t="s">
        <v>27975</v>
      </c>
      <c r="B9099" t="s">
        <v>27976</v>
      </c>
      <c r="C9099"/>
      <c r="D9099" t="s">
        <v>47880</v>
      </c>
    </row>
    <row r="9100" spans="1:4" x14ac:dyDescent="0.25">
      <c r="A9100" t="s">
        <v>26767</v>
      </c>
      <c r="B9100" t="s">
        <v>26768</v>
      </c>
      <c r="C9100"/>
      <c r="D9100" t="s">
        <v>47880</v>
      </c>
    </row>
    <row r="9101" spans="1:4" x14ac:dyDescent="0.25">
      <c r="A9101" t="s">
        <v>29378</v>
      </c>
      <c r="B9101" t="s">
        <v>29379</v>
      </c>
      <c r="C9101"/>
      <c r="D9101" t="s">
        <v>47880</v>
      </c>
    </row>
    <row r="9102" spans="1:4" x14ac:dyDescent="0.25">
      <c r="A9102" t="s">
        <v>28926</v>
      </c>
      <c r="B9102" t="s">
        <v>28927</v>
      </c>
      <c r="C9102"/>
      <c r="D9102" t="s">
        <v>47880</v>
      </c>
    </row>
    <row r="9103" spans="1:4" x14ac:dyDescent="0.25">
      <c r="A9103" t="s">
        <v>3268</v>
      </c>
      <c r="B9103" t="s">
        <v>3269</v>
      </c>
      <c r="C9103"/>
      <c r="D9103" t="s">
        <v>47880</v>
      </c>
    </row>
    <row r="9104" spans="1:4" x14ac:dyDescent="0.25">
      <c r="A9104" t="s">
        <v>11620</v>
      </c>
      <c r="B9104" t="s">
        <v>11621</v>
      </c>
      <c r="C9104" t="s">
        <v>51755</v>
      </c>
      <c r="D9104" t="s">
        <v>47873</v>
      </c>
    </row>
    <row r="9105" spans="1:4" x14ac:dyDescent="0.25">
      <c r="A9105" t="s">
        <v>35583</v>
      </c>
      <c r="B9105" t="s">
        <v>35584</v>
      </c>
      <c r="C9105" t="s">
        <v>60558</v>
      </c>
      <c r="D9105" t="s">
        <v>47873</v>
      </c>
    </row>
    <row r="9106" spans="1:4" x14ac:dyDescent="0.25">
      <c r="A9106" t="s">
        <v>30017</v>
      </c>
      <c r="B9106" t="s">
        <v>30018</v>
      </c>
      <c r="C9106"/>
      <c r="D9106" t="s">
        <v>47880</v>
      </c>
    </row>
    <row r="9107" spans="1:4" x14ac:dyDescent="0.25">
      <c r="A9107" t="s">
        <v>1607</v>
      </c>
      <c r="B9107" t="s">
        <v>1608</v>
      </c>
      <c r="C9107"/>
      <c r="D9107" t="s">
        <v>47880</v>
      </c>
    </row>
    <row r="9108" spans="1:4" x14ac:dyDescent="0.25">
      <c r="A9108" t="s">
        <v>46895</v>
      </c>
      <c r="B9108" t="s">
        <v>46896</v>
      </c>
      <c r="C9108" t="s">
        <v>65016</v>
      </c>
      <c r="D9108" t="s">
        <v>47873</v>
      </c>
    </row>
    <row r="9109" spans="1:4" x14ac:dyDescent="0.25">
      <c r="A9109" t="s">
        <v>37846</v>
      </c>
      <c r="B9109" t="s">
        <v>37847</v>
      </c>
      <c r="C9109"/>
      <c r="D9109" t="s">
        <v>47880</v>
      </c>
    </row>
    <row r="9110" spans="1:4" x14ac:dyDescent="0.25">
      <c r="A9110" t="s">
        <v>9386</v>
      </c>
      <c r="B9110" t="s">
        <v>9387</v>
      </c>
      <c r="C9110"/>
      <c r="D9110" t="s">
        <v>47880</v>
      </c>
    </row>
    <row r="9111" spans="1:4" x14ac:dyDescent="0.25">
      <c r="A9111" t="s">
        <v>31408</v>
      </c>
      <c r="B9111" t="s">
        <v>31409</v>
      </c>
      <c r="C9111"/>
      <c r="D9111" t="s">
        <v>47880</v>
      </c>
    </row>
    <row r="9112" spans="1:4" x14ac:dyDescent="0.25">
      <c r="A9112" t="s">
        <v>47821</v>
      </c>
      <c r="B9112" t="s">
        <v>47822</v>
      </c>
      <c r="C9112"/>
      <c r="D9112" t="s">
        <v>47880</v>
      </c>
    </row>
    <row r="9113" spans="1:4" x14ac:dyDescent="0.25">
      <c r="A9113" t="s">
        <v>11002</v>
      </c>
      <c r="B9113" t="s">
        <v>11003</v>
      </c>
      <c r="C9113" t="s">
        <v>51531</v>
      </c>
      <c r="D9113" t="s">
        <v>47873</v>
      </c>
    </row>
    <row r="9114" spans="1:4" x14ac:dyDescent="0.25">
      <c r="A9114" t="s">
        <v>1515</v>
      </c>
      <c r="B9114" t="s">
        <v>1516</v>
      </c>
      <c r="C9114"/>
      <c r="D9114" t="s">
        <v>47880</v>
      </c>
    </row>
    <row r="9115" spans="1:4" x14ac:dyDescent="0.25">
      <c r="A9115" t="s">
        <v>1102</v>
      </c>
      <c r="B9115" t="s">
        <v>1103</v>
      </c>
      <c r="C9115" t="s">
        <v>47988</v>
      </c>
      <c r="D9115" t="s">
        <v>47873</v>
      </c>
    </row>
    <row r="9116" spans="1:4" x14ac:dyDescent="0.25">
      <c r="A9116" t="s">
        <v>25870</v>
      </c>
      <c r="B9116" t="s">
        <v>25871</v>
      </c>
      <c r="C9116"/>
      <c r="D9116" t="s">
        <v>47880</v>
      </c>
    </row>
    <row r="9117" spans="1:4" x14ac:dyDescent="0.25">
      <c r="A9117" t="s">
        <v>14473</v>
      </c>
      <c r="B9117" t="s">
        <v>14474</v>
      </c>
      <c r="C9117" t="s">
        <v>52867</v>
      </c>
      <c r="D9117" t="s">
        <v>47873</v>
      </c>
    </row>
    <row r="9118" spans="1:4" x14ac:dyDescent="0.25">
      <c r="A9118" t="s">
        <v>39037</v>
      </c>
      <c r="B9118" t="s">
        <v>39038</v>
      </c>
      <c r="C9118" t="s">
        <v>61962</v>
      </c>
      <c r="D9118" t="s">
        <v>47873</v>
      </c>
    </row>
    <row r="9119" spans="1:4" x14ac:dyDescent="0.25">
      <c r="A9119" t="s">
        <v>29528</v>
      </c>
      <c r="B9119" t="s">
        <v>29529</v>
      </c>
      <c r="C9119" t="s">
        <v>58298</v>
      </c>
      <c r="D9119" t="s">
        <v>47873</v>
      </c>
    </row>
    <row r="9120" spans="1:4" x14ac:dyDescent="0.25">
      <c r="A9120" t="s">
        <v>12832</v>
      </c>
      <c r="B9120" t="s">
        <v>12833</v>
      </c>
      <c r="C9120" t="s">
        <v>52218</v>
      </c>
      <c r="D9120" t="s">
        <v>47873</v>
      </c>
    </row>
    <row r="9121" spans="1:4" x14ac:dyDescent="0.25">
      <c r="A9121" t="s">
        <v>30554</v>
      </c>
      <c r="B9121" t="s">
        <v>30555</v>
      </c>
      <c r="C9121" t="s">
        <v>58658</v>
      </c>
      <c r="D9121" t="s">
        <v>47873</v>
      </c>
    </row>
    <row r="9122" spans="1:4" x14ac:dyDescent="0.25">
      <c r="A9122" t="s">
        <v>8525</v>
      </c>
      <c r="B9122" t="s">
        <v>8526</v>
      </c>
      <c r="C9122" t="s">
        <v>50659</v>
      </c>
      <c r="D9122" t="s">
        <v>47873</v>
      </c>
    </row>
    <row r="9123" spans="1:4" x14ac:dyDescent="0.25">
      <c r="A9123" t="s">
        <v>17572</v>
      </c>
      <c r="B9123" t="s">
        <v>17573</v>
      </c>
      <c r="C9123" t="s">
        <v>53992</v>
      </c>
      <c r="D9123" t="s">
        <v>47873</v>
      </c>
    </row>
    <row r="9124" spans="1:4" x14ac:dyDescent="0.25">
      <c r="A9124" t="s">
        <v>37065</v>
      </c>
      <c r="B9124" t="s">
        <v>37066</v>
      </c>
      <c r="C9124" t="s">
        <v>61145</v>
      </c>
      <c r="D9124" t="s">
        <v>47873</v>
      </c>
    </row>
    <row r="9125" spans="1:4" x14ac:dyDescent="0.25">
      <c r="A9125" t="s">
        <v>5323</v>
      </c>
      <c r="B9125" t="s">
        <v>5324</v>
      </c>
      <c r="C9125" t="s">
        <v>49516</v>
      </c>
      <c r="D9125" t="s">
        <v>47873</v>
      </c>
    </row>
    <row r="9126" spans="1:4" x14ac:dyDescent="0.25">
      <c r="A9126" t="s">
        <v>22848</v>
      </c>
      <c r="B9126" t="s">
        <v>22849</v>
      </c>
      <c r="C9126" t="s">
        <v>55875</v>
      </c>
      <c r="D9126" t="s">
        <v>47873</v>
      </c>
    </row>
    <row r="9127" spans="1:4" x14ac:dyDescent="0.25">
      <c r="A9127" t="s">
        <v>2783</v>
      </c>
      <c r="B9127" t="s">
        <v>2784</v>
      </c>
      <c r="C9127"/>
      <c r="D9127" t="s">
        <v>47880</v>
      </c>
    </row>
    <row r="9128" spans="1:4" x14ac:dyDescent="0.25">
      <c r="A9128" t="s">
        <v>39141</v>
      </c>
      <c r="B9128" t="s">
        <v>39142</v>
      </c>
      <c r="C9128" t="s">
        <v>62010</v>
      </c>
      <c r="D9128" t="s">
        <v>47873</v>
      </c>
    </row>
    <row r="9129" spans="1:4" x14ac:dyDescent="0.25">
      <c r="A9129" t="s">
        <v>36450</v>
      </c>
      <c r="B9129" t="s">
        <v>36451</v>
      </c>
      <c r="C9129" t="s">
        <v>60905</v>
      </c>
      <c r="D9129" t="s">
        <v>47873</v>
      </c>
    </row>
    <row r="9130" spans="1:4" x14ac:dyDescent="0.25">
      <c r="A9130" t="s">
        <v>43641</v>
      </c>
      <c r="B9130" t="s">
        <v>43642</v>
      </c>
      <c r="C9130" t="s">
        <v>63881</v>
      </c>
      <c r="D9130" t="s">
        <v>47873</v>
      </c>
    </row>
    <row r="9131" spans="1:4" x14ac:dyDescent="0.25">
      <c r="A9131" t="s">
        <v>40553</v>
      </c>
      <c r="B9131" t="s">
        <v>40554</v>
      </c>
      <c r="C9131" t="s">
        <v>62660</v>
      </c>
      <c r="D9131" t="s">
        <v>47873</v>
      </c>
    </row>
    <row r="9132" spans="1:4" x14ac:dyDescent="0.25">
      <c r="A9132" t="s">
        <v>3091</v>
      </c>
      <c r="B9132" t="s">
        <v>3092</v>
      </c>
      <c r="C9132" t="s">
        <v>48677</v>
      </c>
      <c r="D9132" t="s">
        <v>47873</v>
      </c>
    </row>
    <row r="9133" spans="1:4" x14ac:dyDescent="0.25">
      <c r="A9133" t="s">
        <v>45987</v>
      </c>
      <c r="B9133" t="s">
        <v>45988</v>
      </c>
      <c r="C9133" t="s">
        <v>64702</v>
      </c>
      <c r="D9133" t="s">
        <v>47873</v>
      </c>
    </row>
    <row r="9134" spans="1:4" x14ac:dyDescent="0.25">
      <c r="A9134" t="s">
        <v>15224</v>
      </c>
      <c r="B9134" t="s">
        <v>15225</v>
      </c>
      <c r="C9134" t="s">
        <v>53132</v>
      </c>
      <c r="D9134" t="s">
        <v>47873</v>
      </c>
    </row>
    <row r="9135" spans="1:4" x14ac:dyDescent="0.25">
      <c r="A9135" t="s">
        <v>44891</v>
      </c>
      <c r="B9135" t="s">
        <v>44892</v>
      </c>
      <c r="C9135" t="s">
        <v>64320</v>
      </c>
      <c r="D9135" t="s">
        <v>47873</v>
      </c>
    </row>
    <row r="9136" spans="1:4" x14ac:dyDescent="0.25">
      <c r="A9136" t="s">
        <v>18808</v>
      </c>
      <c r="B9136" t="s">
        <v>18809</v>
      </c>
      <c r="C9136" t="s">
        <v>54444</v>
      </c>
      <c r="D9136" t="s">
        <v>47873</v>
      </c>
    </row>
    <row r="9137" spans="1:4" x14ac:dyDescent="0.25">
      <c r="A9137" t="s">
        <v>36140</v>
      </c>
      <c r="B9137" t="s">
        <v>36141</v>
      </c>
      <c r="C9137" t="s">
        <v>60771</v>
      </c>
      <c r="D9137" t="s">
        <v>47873</v>
      </c>
    </row>
    <row r="9138" spans="1:4" x14ac:dyDescent="0.25">
      <c r="A9138" t="s">
        <v>39591</v>
      </c>
      <c r="B9138" t="s">
        <v>39592</v>
      </c>
      <c r="C9138" t="s">
        <v>62217</v>
      </c>
      <c r="D9138" t="s">
        <v>47873</v>
      </c>
    </row>
    <row r="9139" spans="1:4" x14ac:dyDescent="0.25">
      <c r="A9139" t="s">
        <v>30484</v>
      </c>
      <c r="B9139" t="s">
        <v>30485</v>
      </c>
      <c r="C9139" t="s">
        <v>58634</v>
      </c>
      <c r="D9139" t="s">
        <v>47873</v>
      </c>
    </row>
    <row r="9140" spans="1:4" x14ac:dyDescent="0.25">
      <c r="A9140" t="s">
        <v>46177</v>
      </c>
      <c r="B9140" t="s">
        <v>46178</v>
      </c>
      <c r="C9140" t="s">
        <v>64768</v>
      </c>
      <c r="D9140" t="s">
        <v>47873</v>
      </c>
    </row>
    <row r="9141" spans="1:4" x14ac:dyDescent="0.25">
      <c r="A9141" t="s">
        <v>6641</v>
      </c>
      <c r="B9141" t="s">
        <v>6642</v>
      </c>
      <c r="C9141" t="s">
        <v>49978</v>
      </c>
      <c r="D9141" t="s">
        <v>47873</v>
      </c>
    </row>
    <row r="9142" spans="1:4" x14ac:dyDescent="0.25">
      <c r="A9142" t="s">
        <v>9233</v>
      </c>
      <c r="B9142" t="s">
        <v>9234</v>
      </c>
      <c r="C9142"/>
      <c r="D9142" t="s">
        <v>47880</v>
      </c>
    </row>
    <row r="9143" spans="1:4" x14ac:dyDescent="0.25">
      <c r="A9143" t="s">
        <v>33148</v>
      </c>
      <c r="B9143" t="s">
        <v>33149</v>
      </c>
      <c r="C9143" t="s">
        <v>59626</v>
      </c>
      <c r="D9143" t="s">
        <v>47873</v>
      </c>
    </row>
    <row r="9144" spans="1:4" x14ac:dyDescent="0.25">
      <c r="A9144" t="s">
        <v>32093</v>
      </c>
      <c r="B9144" t="s">
        <v>32094</v>
      </c>
      <c r="C9144" t="s">
        <v>59223</v>
      </c>
      <c r="D9144" t="s">
        <v>47873</v>
      </c>
    </row>
    <row r="9145" spans="1:4" x14ac:dyDescent="0.25">
      <c r="A9145" t="s">
        <v>4896</v>
      </c>
      <c r="B9145" t="s">
        <v>4897</v>
      </c>
      <c r="C9145" t="s">
        <v>49359</v>
      </c>
      <c r="D9145" t="s">
        <v>47873</v>
      </c>
    </row>
    <row r="9146" spans="1:4" x14ac:dyDescent="0.25">
      <c r="A9146" t="s">
        <v>21405</v>
      </c>
      <c r="B9146" t="s">
        <v>21406</v>
      </c>
      <c r="C9146" t="s">
        <v>55351</v>
      </c>
      <c r="D9146" t="s">
        <v>47873</v>
      </c>
    </row>
    <row r="9147" spans="1:4" x14ac:dyDescent="0.25">
      <c r="A9147" t="s">
        <v>47061</v>
      </c>
      <c r="B9147" t="s">
        <v>47062</v>
      </c>
      <c r="C9147" t="s">
        <v>65075</v>
      </c>
      <c r="D9147" t="s">
        <v>47873</v>
      </c>
    </row>
    <row r="9148" spans="1:4" x14ac:dyDescent="0.25">
      <c r="A9148" t="s">
        <v>35734</v>
      </c>
      <c r="B9148" t="s">
        <v>35735</v>
      </c>
      <c r="C9148" t="s">
        <v>60614</v>
      </c>
      <c r="D9148" t="s">
        <v>47873</v>
      </c>
    </row>
    <row r="9149" spans="1:4" x14ac:dyDescent="0.25">
      <c r="A9149" t="s">
        <v>45716</v>
      </c>
      <c r="B9149" t="s">
        <v>45717</v>
      </c>
      <c r="C9149" t="s">
        <v>64605</v>
      </c>
      <c r="D9149" t="s">
        <v>47873</v>
      </c>
    </row>
    <row r="9150" spans="1:4" x14ac:dyDescent="0.25">
      <c r="A9150" t="s">
        <v>4836</v>
      </c>
      <c r="B9150" t="s">
        <v>4837</v>
      </c>
      <c r="C9150" t="s">
        <v>49335</v>
      </c>
      <c r="D9150" t="s">
        <v>47873</v>
      </c>
    </row>
    <row r="9151" spans="1:4" x14ac:dyDescent="0.25">
      <c r="A9151" t="s">
        <v>35467</v>
      </c>
      <c r="B9151" t="s">
        <v>35468</v>
      </c>
      <c r="C9151" t="s">
        <v>60513</v>
      </c>
      <c r="D9151" t="s">
        <v>47873</v>
      </c>
    </row>
    <row r="9152" spans="1:4" x14ac:dyDescent="0.25">
      <c r="A9152" t="s">
        <v>28378</v>
      </c>
      <c r="B9152" t="s">
        <v>28379</v>
      </c>
      <c r="C9152" t="s">
        <v>57884</v>
      </c>
      <c r="D9152" t="s">
        <v>47873</v>
      </c>
    </row>
    <row r="9153" spans="1:4" x14ac:dyDescent="0.25">
      <c r="A9153" t="s">
        <v>2635</v>
      </c>
      <c r="B9153" t="s">
        <v>2636</v>
      </c>
      <c r="C9153"/>
      <c r="D9153" t="s">
        <v>47873</v>
      </c>
    </row>
    <row r="9154" spans="1:4" x14ac:dyDescent="0.25">
      <c r="A9154" t="s">
        <v>32058</v>
      </c>
      <c r="B9154" t="s">
        <v>32059</v>
      </c>
      <c r="C9154" t="s">
        <v>59207</v>
      </c>
      <c r="D9154" t="s">
        <v>47873</v>
      </c>
    </row>
    <row r="9155" spans="1:4" x14ac:dyDescent="0.25">
      <c r="A9155" t="s">
        <v>16099</v>
      </c>
      <c r="B9155" t="s">
        <v>16100</v>
      </c>
      <c r="C9155" t="s">
        <v>53452</v>
      </c>
      <c r="D9155" t="s">
        <v>47873</v>
      </c>
    </row>
    <row r="9156" spans="1:4" x14ac:dyDescent="0.25">
      <c r="A9156" t="s">
        <v>39876</v>
      </c>
      <c r="B9156" t="s">
        <v>39877</v>
      </c>
      <c r="C9156" t="s">
        <v>62348</v>
      </c>
      <c r="D9156" t="s">
        <v>47873</v>
      </c>
    </row>
    <row r="9157" spans="1:4" x14ac:dyDescent="0.25">
      <c r="A9157" t="s">
        <v>36300</v>
      </c>
      <c r="B9157" t="s">
        <v>36301</v>
      </c>
      <c r="C9157" t="s">
        <v>60842</v>
      </c>
      <c r="D9157" t="s">
        <v>47873</v>
      </c>
    </row>
    <row r="9158" spans="1:4" x14ac:dyDescent="0.25">
      <c r="A9158" t="s">
        <v>40194</v>
      </c>
      <c r="B9158" t="s">
        <v>40195</v>
      </c>
      <c r="C9158" t="s">
        <v>62497</v>
      </c>
      <c r="D9158" t="s">
        <v>47873</v>
      </c>
    </row>
    <row r="9159" spans="1:4" x14ac:dyDescent="0.25">
      <c r="A9159" t="s">
        <v>37688</v>
      </c>
      <c r="B9159" t="s">
        <v>37689</v>
      </c>
      <c r="C9159" t="s">
        <v>61375</v>
      </c>
      <c r="D9159" t="s">
        <v>47873</v>
      </c>
    </row>
    <row r="9160" spans="1:4" x14ac:dyDescent="0.25">
      <c r="A9160" t="s">
        <v>23342</v>
      </c>
      <c r="B9160" t="s">
        <v>23343</v>
      </c>
      <c r="C9160" t="s">
        <v>56051</v>
      </c>
      <c r="D9160" t="s">
        <v>47873</v>
      </c>
    </row>
    <row r="9161" spans="1:4" x14ac:dyDescent="0.25">
      <c r="A9161" t="s">
        <v>44552</v>
      </c>
      <c r="B9161" t="s">
        <v>44553</v>
      </c>
      <c r="C9161" t="s">
        <v>64195</v>
      </c>
      <c r="D9161" t="s">
        <v>47873</v>
      </c>
    </row>
    <row r="9162" spans="1:4" x14ac:dyDescent="0.25">
      <c r="A9162" t="s">
        <v>45024</v>
      </c>
      <c r="B9162" t="s">
        <v>45025</v>
      </c>
      <c r="C9162" t="s">
        <v>64368</v>
      </c>
      <c r="D9162" t="s">
        <v>47873</v>
      </c>
    </row>
    <row r="9163" spans="1:4" x14ac:dyDescent="0.25">
      <c r="A9163" t="s">
        <v>10754</v>
      </c>
      <c r="B9163" t="s">
        <v>10755</v>
      </c>
      <c r="C9163" t="s">
        <v>51440</v>
      </c>
      <c r="D9163" t="s">
        <v>47873</v>
      </c>
    </row>
    <row r="9164" spans="1:4" x14ac:dyDescent="0.25">
      <c r="A9164" t="s">
        <v>22187</v>
      </c>
      <c r="B9164" t="s">
        <v>22188</v>
      </c>
      <c r="C9164" t="s">
        <v>55632</v>
      </c>
      <c r="D9164" t="s">
        <v>47873</v>
      </c>
    </row>
    <row r="9165" spans="1:4" x14ac:dyDescent="0.25">
      <c r="A9165" t="s">
        <v>19582</v>
      </c>
      <c r="B9165" t="s">
        <v>19583</v>
      </c>
      <c r="C9165" t="s">
        <v>54707</v>
      </c>
      <c r="D9165" t="s">
        <v>47873</v>
      </c>
    </row>
    <row r="9166" spans="1:4" x14ac:dyDescent="0.25">
      <c r="A9166" t="s">
        <v>27063</v>
      </c>
      <c r="B9166" t="s">
        <v>27064</v>
      </c>
      <c r="C9166" t="s">
        <v>57418</v>
      </c>
      <c r="D9166" t="s">
        <v>47873</v>
      </c>
    </row>
    <row r="9167" spans="1:4" x14ac:dyDescent="0.25">
      <c r="A9167" t="s">
        <v>39330</v>
      </c>
      <c r="B9167" t="s">
        <v>39331</v>
      </c>
      <c r="C9167" t="s">
        <v>62095</v>
      </c>
      <c r="D9167" t="s">
        <v>47873</v>
      </c>
    </row>
    <row r="9168" spans="1:4" x14ac:dyDescent="0.25">
      <c r="A9168" t="s">
        <v>39135</v>
      </c>
      <c r="B9168" t="s">
        <v>39136</v>
      </c>
      <c r="C9168" t="s">
        <v>62007</v>
      </c>
      <c r="D9168" t="s">
        <v>47873</v>
      </c>
    </row>
    <row r="9169" spans="1:4" x14ac:dyDescent="0.25">
      <c r="A9169" t="s">
        <v>13357</v>
      </c>
      <c r="B9169" t="s">
        <v>13358</v>
      </c>
      <c r="C9169" t="s">
        <v>52429</v>
      </c>
      <c r="D9169" t="s">
        <v>47873</v>
      </c>
    </row>
    <row r="9170" spans="1:4" x14ac:dyDescent="0.25">
      <c r="A9170" t="s">
        <v>39698</v>
      </c>
      <c r="B9170" t="s">
        <v>39699</v>
      </c>
      <c r="C9170" t="s">
        <v>62264</v>
      </c>
      <c r="D9170" t="s">
        <v>47873</v>
      </c>
    </row>
    <row r="9171" spans="1:4" x14ac:dyDescent="0.25">
      <c r="A9171" t="s">
        <v>38635</v>
      </c>
      <c r="B9171" t="s">
        <v>38636</v>
      </c>
      <c r="C9171"/>
      <c r="D9171" t="s">
        <v>47880</v>
      </c>
    </row>
    <row r="9172" spans="1:4" x14ac:dyDescent="0.25">
      <c r="A9172" t="s">
        <v>4284</v>
      </c>
      <c r="B9172" t="s">
        <v>4285</v>
      </c>
      <c r="C9172" t="s">
        <v>49134</v>
      </c>
      <c r="D9172" t="s">
        <v>47873</v>
      </c>
    </row>
    <row r="9173" spans="1:4" x14ac:dyDescent="0.25">
      <c r="A9173" t="s">
        <v>6609</v>
      </c>
      <c r="B9173" t="s">
        <v>6610</v>
      </c>
      <c r="C9173" t="s">
        <v>49963</v>
      </c>
      <c r="D9173" t="s">
        <v>47873</v>
      </c>
    </row>
    <row r="9174" spans="1:4" x14ac:dyDescent="0.25">
      <c r="A9174" t="s">
        <v>24348</v>
      </c>
      <c r="B9174" t="s">
        <v>24349</v>
      </c>
      <c r="C9174" t="s">
        <v>56430</v>
      </c>
      <c r="D9174" t="s">
        <v>47873</v>
      </c>
    </row>
    <row r="9175" spans="1:4" x14ac:dyDescent="0.25">
      <c r="A9175" t="s">
        <v>39051</v>
      </c>
      <c r="B9175" t="s">
        <v>39052</v>
      </c>
      <c r="C9175" t="s">
        <v>61968</v>
      </c>
      <c r="D9175" t="s">
        <v>47873</v>
      </c>
    </row>
    <row r="9176" spans="1:4" x14ac:dyDescent="0.25">
      <c r="A9176" t="s">
        <v>41684</v>
      </c>
      <c r="B9176" t="s">
        <v>41685</v>
      </c>
      <c r="C9176" t="s">
        <v>63151</v>
      </c>
      <c r="D9176" t="s">
        <v>47873</v>
      </c>
    </row>
    <row r="9177" spans="1:4" x14ac:dyDescent="0.25">
      <c r="A9177" t="s">
        <v>40022</v>
      </c>
      <c r="B9177" t="s">
        <v>40023</v>
      </c>
      <c r="C9177" t="s">
        <v>62414</v>
      </c>
      <c r="D9177" t="s">
        <v>47873</v>
      </c>
    </row>
    <row r="9178" spans="1:4" x14ac:dyDescent="0.25">
      <c r="A9178" t="s">
        <v>21734</v>
      </c>
      <c r="B9178" t="s">
        <v>21735</v>
      </c>
      <c r="C9178" t="s">
        <v>55462</v>
      </c>
      <c r="D9178" t="s">
        <v>47873</v>
      </c>
    </row>
    <row r="9179" spans="1:4" x14ac:dyDescent="0.25">
      <c r="A9179" t="s">
        <v>39473</v>
      </c>
      <c r="B9179" t="s">
        <v>39474</v>
      </c>
      <c r="C9179" t="s">
        <v>62161</v>
      </c>
      <c r="D9179" t="s">
        <v>47873</v>
      </c>
    </row>
    <row r="9180" spans="1:4" x14ac:dyDescent="0.25">
      <c r="A9180" t="s">
        <v>11927</v>
      </c>
      <c r="B9180" t="s">
        <v>11928</v>
      </c>
      <c r="C9180"/>
      <c r="D9180" t="s">
        <v>47880</v>
      </c>
    </row>
    <row r="9181" spans="1:4" x14ac:dyDescent="0.25">
      <c r="A9181" t="s">
        <v>46828</v>
      </c>
      <c r="B9181" t="s">
        <v>46829</v>
      </c>
      <c r="C9181" t="s">
        <v>64991</v>
      </c>
      <c r="D9181" t="s">
        <v>47873</v>
      </c>
    </row>
    <row r="9182" spans="1:4" x14ac:dyDescent="0.25">
      <c r="A9182" t="s">
        <v>40850</v>
      </c>
      <c r="B9182" t="s">
        <v>40851</v>
      </c>
      <c r="C9182" t="s">
        <v>62787</v>
      </c>
      <c r="D9182" t="s">
        <v>47873</v>
      </c>
    </row>
    <row r="9183" spans="1:4" x14ac:dyDescent="0.25">
      <c r="A9183" t="s">
        <v>10230</v>
      </c>
      <c r="B9183" t="s">
        <v>10231</v>
      </c>
      <c r="C9183" t="s">
        <v>51263</v>
      </c>
      <c r="D9183" t="s">
        <v>47873</v>
      </c>
    </row>
    <row r="9184" spans="1:4" x14ac:dyDescent="0.25">
      <c r="A9184" t="s">
        <v>39085</v>
      </c>
      <c r="B9184" t="s">
        <v>39086</v>
      </c>
      <c r="C9184"/>
      <c r="D9184" t="s">
        <v>47880</v>
      </c>
    </row>
    <row r="9185" spans="1:4" x14ac:dyDescent="0.25">
      <c r="A9185" t="s">
        <v>37791</v>
      </c>
      <c r="B9185" t="s">
        <v>37792</v>
      </c>
      <c r="C9185" t="s">
        <v>61417</v>
      </c>
      <c r="D9185" t="s">
        <v>47873</v>
      </c>
    </row>
    <row r="9186" spans="1:4" x14ac:dyDescent="0.25">
      <c r="A9186" t="s">
        <v>13431</v>
      </c>
      <c r="B9186" t="s">
        <v>13432</v>
      </c>
      <c r="C9186" t="s">
        <v>52451</v>
      </c>
      <c r="D9186" t="s">
        <v>47873</v>
      </c>
    </row>
    <row r="9187" spans="1:4" x14ac:dyDescent="0.25">
      <c r="A9187" t="s">
        <v>11645</v>
      </c>
      <c r="B9187" t="s">
        <v>11646</v>
      </c>
      <c r="C9187" t="s">
        <v>51763</v>
      </c>
      <c r="D9187" t="s">
        <v>47873</v>
      </c>
    </row>
    <row r="9188" spans="1:4" x14ac:dyDescent="0.25">
      <c r="A9188" t="s">
        <v>13605</v>
      </c>
      <c r="B9188" t="s">
        <v>13606</v>
      </c>
      <c r="C9188" t="s">
        <v>52522</v>
      </c>
      <c r="D9188" t="s">
        <v>47873</v>
      </c>
    </row>
    <row r="9189" spans="1:4" x14ac:dyDescent="0.25">
      <c r="A9189" t="s">
        <v>46239</v>
      </c>
      <c r="B9189" t="s">
        <v>46240</v>
      </c>
      <c r="C9189"/>
      <c r="D9189" t="s">
        <v>47873</v>
      </c>
    </row>
    <row r="9190" spans="1:4" x14ac:dyDescent="0.25">
      <c r="A9190" t="s">
        <v>36679</v>
      </c>
      <c r="B9190" t="s">
        <v>36680</v>
      </c>
      <c r="C9190" t="s">
        <v>60992</v>
      </c>
      <c r="D9190" t="s">
        <v>47873</v>
      </c>
    </row>
    <row r="9191" spans="1:4" x14ac:dyDescent="0.25">
      <c r="A9191" t="s">
        <v>35555</v>
      </c>
      <c r="B9191" t="s">
        <v>35556</v>
      </c>
      <c r="C9191" t="s">
        <v>60548</v>
      </c>
      <c r="D9191" t="s">
        <v>47873</v>
      </c>
    </row>
    <row r="9192" spans="1:4" x14ac:dyDescent="0.25">
      <c r="A9192" t="s">
        <v>934</v>
      </c>
      <c r="B9192" t="s">
        <v>935</v>
      </c>
      <c r="C9192" t="s">
        <v>47931</v>
      </c>
      <c r="D9192" t="s">
        <v>47873</v>
      </c>
    </row>
    <row r="9193" spans="1:4" x14ac:dyDescent="0.25">
      <c r="A9193" t="s">
        <v>47160</v>
      </c>
      <c r="B9193" t="s">
        <v>47161</v>
      </c>
      <c r="C9193" t="s">
        <v>65112</v>
      </c>
      <c r="D9193" t="s">
        <v>47873</v>
      </c>
    </row>
    <row r="9194" spans="1:4" x14ac:dyDescent="0.25">
      <c r="A9194" t="s">
        <v>15588</v>
      </c>
      <c r="B9194" t="s">
        <v>15589</v>
      </c>
      <c r="C9194" t="s">
        <v>53264</v>
      </c>
      <c r="D9194" t="s">
        <v>47873</v>
      </c>
    </row>
    <row r="9195" spans="1:4" x14ac:dyDescent="0.25">
      <c r="A9195" t="s">
        <v>8305</v>
      </c>
      <c r="B9195" t="s">
        <v>8306</v>
      </c>
      <c r="C9195" t="s">
        <v>50587</v>
      </c>
      <c r="D9195" t="s">
        <v>47873</v>
      </c>
    </row>
    <row r="9196" spans="1:4" x14ac:dyDescent="0.25">
      <c r="A9196" t="s">
        <v>3725</v>
      </c>
      <c r="B9196" t="s">
        <v>3726</v>
      </c>
      <c r="C9196" t="s">
        <v>48910</v>
      </c>
      <c r="D9196" t="s">
        <v>47873</v>
      </c>
    </row>
    <row r="9197" spans="1:4" x14ac:dyDescent="0.25">
      <c r="A9197" t="s">
        <v>5545</v>
      </c>
      <c r="B9197" t="s">
        <v>5546</v>
      </c>
      <c r="C9197" t="s">
        <v>49592</v>
      </c>
      <c r="D9197" t="s">
        <v>47873</v>
      </c>
    </row>
    <row r="9198" spans="1:4" x14ac:dyDescent="0.25">
      <c r="A9198" t="s">
        <v>32012</v>
      </c>
      <c r="B9198" t="s">
        <v>32013</v>
      </c>
      <c r="C9198" t="s">
        <v>59194</v>
      </c>
      <c r="D9198" t="s">
        <v>47873</v>
      </c>
    </row>
    <row r="9199" spans="1:4" x14ac:dyDescent="0.25">
      <c r="A9199" t="s">
        <v>42000</v>
      </c>
      <c r="B9199" t="s">
        <v>42001</v>
      </c>
      <c r="C9199" t="s">
        <v>63299</v>
      </c>
      <c r="D9199" t="s">
        <v>47873</v>
      </c>
    </row>
    <row r="9200" spans="1:4" x14ac:dyDescent="0.25">
      <c r="A9200" t="s">
        <v>18049</v>
      </c>
      <c r="B9200" t="s">
        <v>18050</v>
      </c>
      <c r="C9200" t="s">
        <v>54162</v>
      </c>
      <c r="D9200" t="s">
        <v>47873</v>
      </c>
    </row>
    <row r="9201" spans="1:4" x14ac:dyDescent="0.25">
      <c r="A9201" t="s">
        <v>39704</v>
      </c>
      <c r="B9201" t="s">
        <v>39705</v>
      </c>
      <c r="C9201" t="s">
        <v>62267</v>
      </c>
      <c r="D9201" t="s">
        <v>47873</v>
      </c>
    </row>
    <row r="9202" spans="1:4" x14ac:dyDescent="0.25">
      <c r="A9202" t="s">
        <v>5671</v>
      </c>
      <c r="B9202" t="s">
        <v>5672</v>
      </c>
      <c r="C9202" t="s">
        <v>49623</v>
      </c>
      <c r="D9202" t="s">
        <v>47873</v>
      </c>
    </row>
    <row r="9203" spans="1:4" x14ac:dyDescent="0.25">
      <c r="A9203" t="s">
        <v>4034</v>
      </c>
      <c r="B9203" t="s">
        <v>4035</v>
      </c>
      <c r="C9203" t="s">
        <v>49034</v>
      </c>
      <c r="D9203" t="s">
        <v>47873</v>
      </c>
    </row>
    <row r="9204" spans="1:4" x14ac:dyDescent="0.25">
      <c r="A9204" t="s">
        <v>22362</v>
      </c>
      <c r="B9204" t="s">
        <v>22363</v>
      </c>
      <c r="C9204" t="s">
        <v>55703</v>
      </c>
      <c r="D9204" t="s">
        <v>47873</v>
      </c>
    </row>
    <row r="9205" spans="1:4" x14ac:dyDescent="0.25">
      <c r="A9205" t="s">
        <v>15827</v>
      </c>
      <c r="B9205" t="s">
        <v>15828</v>
      </c>
      <c r="C9205"/>
      <c r="D9205" t="s">
        <v>47880</v>
      </c>
    </row>
    <row r="9206" spans="1:4" x14ac:dyDescent="0.25">
      <c r="A9206" t="s">
        <v>34764</v>
      </c>
      <c r="B9206" t="s">
        <v>34765</v>
      </c>
      <c r="C9206" t="s">
        <v>60250</v>
      </c>
      <c r="D9206" t="s">
        <v>47873</v>
      </c>
    </row>
    <row r="9207" spans="1:4" x14ac:dyDescent="0.25">
      <c r="A9207" t="s">
        <v>8461</v>
      </c>
      <c r="B9207" t="s">
        <v>8462</v>
      </c>
      <c r="C9207" t="s">
        <v>50639</v>
      </c>
      <c r="D9207" t="s">
        <v>47873</v>
      </c>
    </row>
    <row r="9208" spans="1:4" x14ac:dyDescent="0.25">
      <c r="A9208" t="s">
        <v>5396</v>
      </c>
      <c r="B9208" t="s">
        <v>5397</v>
      </c>
      <c r="C9208" t="s">
        <v>49540</v>
      </c>
      <c r="D9208" t="s">
        <v>47873</v>
      </c>
    </row>
    <row r="9209" spans="1:4" x14ac:dyDescent="0.25">
      <c r="A9209" t="s">
        <v>3663</v>
      </c>
      <c r="B9209" t="s">
        <v>3664</v>
      </c>
      <c r="C9209"/>
      <c r="D9209" t="s">
        <v>47880</v>
      </c>
    </row>
    <row r="9210" spans="1:4" x14ac:dyDescent="0.25">
      <c r="A9210" t="s">
        <v>7721</v>
      </c>
      <c r="B9210" t="s">
        <v>7722</v>
      </c>
      <c r="C9210" t="s">
        <v>50370</v>
      </c>
      <c r="D9210" t="s">
        <v>47873</v>
      </c>
    </row>
    <row r="9211" spans="1:4" x14ac:dyDescent="0.25">
      <c r="A9211" t="s">
        <v>35877</v>
      </c>
      <c r="B9211" t="s">
        <v>35878</v>
      </c>
      <c r="C9211" t="s">
        <v>60673</v>
      </c>
      <c r="D9211" t="s">
        <v>47873</v>
      </c>
    </row>
    <row r="9212" spans="1:4" x14ac:dyDescent="0.25">
      <c r="A9212" t="s">
        <v>43455</v>
      </c>
      <c r="B9212" t="s">
        <v>43456</v>
      </c>
      <c r="C9212" t="s">
        <v>63818</v>
      </c>
      <c r="D9212" t="s">
        <v>47873</v>
      </c>
    </row>
    <row r="9213" spans="1:4" x14ac:dyDescent="0.25">
      <c r="A9213" t="s">
        <v>3854</v>
      </c>
      <c r="B9213" t="s">
        <v>3855</v>
      </c>
      <c r="C9213" t="s">
        <v>48960</v>
      </c>
      <c r="D9213" t="s">
        <v>47873</v>
      </c>
    </row>
    <row r="9214" spans="1:4" x14ac:dyDescent="0.25">
      <c r="A9214" t="s">
        <v>5675</v>
      </c>
      <c r="B9214" t="s">
        <v>5676</v>
      </c>
      <c r="C9214" t="s">
        <v>49625</v>
      </c>
      <c r="D9214" t="s">
        <v>47873</v>
      </c>
    </row>
    <row r="9215" spans="1:4" x14ac:dyDescent="0.25">
      <c r="A9215" t="s">
        <v>30820</v>
      </c>
      <c r="B9215" t="s">
        <v>30821</v>
      </c>
      <c r="C9215" t="s">
        <v>58754</v>
      </c>
      <c r="D9215" t="s">
        <v>47873</v>
      </c>
    </row>
    <row r="9216" spans="1:4" x14ac:dyDescent="0.25">
      <c r="A9216" t="s">
        <v>24375</v>
      </c>
      <c r="B9216" t="s">
        <v>24376</v>
      </c>
      <c r="C9216" t="s">
        <v>56440</v>
      </c>
      <c r="D9216" t="s">
        <v>47873</v>
      </c>
    </row>
    <row r="9217" spans="1:4" x14ac:dyDescent="0.25">
      <c r="A9217" t="s">
        <v>33793</v>
      </c>
      <c r="B9217" t="s">
        <v>24376</v>
      </c>
      <c r="C9217" t="s">
        <v>59882</v>
      </c>
      <c r="D9217" t="s">
        <v>47873</v>
      </c>
    </row>
    <row r="9218" spans="1:4" x14ac:dyDescent="0.25">
      <c r="A9218" t="s">
        <v>41877</v>
      </c>
      <c r="B9218" t="s">
        <v>24376</v>
      </c>
      <c r="C9218" t="s">
        <v>63247</v>
      </c>
      <c r="D9218" t="s">
        <v>47873</v>
      </c>
    </row>
    <row r="9219" spans="1:4" x14ac:dyDescent="0.25">
      <c r="A9219" t="s">
        <v>25792</v>
      </c>
      <c r="B9219" t="s">
        <v>25793</v>
      </c>
      <c r="C9219" t="s">
        <v>56961</v>
      </c>
      <c r="D9219" t="s">
        <v>47873</v>
      </c>
    </row>
    <row r="9220" spans="1:4" x14ac:dyDescent="0.25">
      <c r="A9220" t="s">
        <v>28247</v>
      </c>
      <c r="B9220" t="s">
        <v>28248</v>
      </c>
      <c r="C9220" t="s">
        <v>57838</v>
      </c>
      <c r="D9220" t="s">
        <v>47873</v>
      </c>
    </row>
    <row r="9221" spans="1:4" x14ac:dyDescent="0.25">
      <c r="A9221" t="s">
        <v>23615</v>
      </c>
      <c r="B9221" t="s">
        <v>23616</v>
      </c>
      <c r="C9221" t="s">
        <v>56155</v>
      </c>
      <c r="D9221" t="s">
        <v>47873</v>
      </c>
    </row>
    <row r="9222" spans="1:4" x14ac:dyDescent="0.25">
      <c r="A9222" t="s">
        <v>13771</v>
      </c>
      <c r="B9222" t="s">
        <v>13772</v>
      </c>
      <c r="C9222" t="s">
        <v>52584</v>
      </c>
      <c r="D9222" t="s">
        <v>47873</v>
      </c>
    </row>
    <row r="9223" spans="1:4" x14ac:dyDescent="0.25">
      <c r="A9223" t="s">
        <v>18327</v>
      </c>
      <c r="B9223" t="s">
        <v>18328</v>
      </c>
      <c r="C9223" t="s">
        <v>54280</v>
      </c>
      <c r="D9223" t="s">
        <v>47873</v>
      </c>
    </row>
    <row r="9224" spans="1:4" x14ac:dyDescent="0.25">
      <c r="A9224" t="s">
        <v>21205</v>
      </c>
      <c r="B9224" t="s">
        <v>21206</v>
      </c>
      <c r="C9224" t="s">
        <v>55272</v>
      </c>
      <c r="D9224" t="s">
        <v>47873</v>
      </c>
    </row>
    <row r="9225" spans="1:4" x14ac:dyDescent="0.25">
      <c r="A9225" t="s">
        <v>14021</v>
      </c>
      <c r="B9225" t="s">
        <v>14022</v>
      </c>
      <c r="C9225" t="s">
        <v>52677</v>
      </c>
      <c r="D9225" t="s">
        <v>47873</v>
      </c>
    </row>
    <row r="9226" spans="1:4" x14ac:dyDescent="0.25">
      <c r="A9226" t="s">
        <v>21377</v>
      </c>
      <c r="B9226" t="s">
        <v>21378</v>
      </c>
      <c r="C9226" t="s">
        <v>55338</v>
      </c>
      <c r="D9226" t="s">
        <v>47873</v>
      </c>
    </row>
    <row r="9227" spans="1:4" x14ac:dyDescent="0.25">
      <c r="A9227" t="s">
        <v>45369</v>
      </c>
      <c r="B9227" t="s">
        <v>45370</v>
      </c>
      <c r="C9227" t="s">
        <v>64480</v>
      </c>
      <c r="D9227" t="s">
        <v>47873</v>
      </c>
    </row>
    <row r="9228" spans="1:4" x14ac:dyDescent="0.25">
      <c r="A9228" t="s">
        <v>41332</v>
      </c>
      <c r="B9228" t="s">
        <v>41333</v>
      </c>
      <c r="C9228" t="s">
        <v>63001</v>
      </c>
      <c r="D9228" t="s">
        <v>47873</v>
      </c>
    </row>
    <row r="9229" spans="1:4" x14ac:dyDescent="0.25">
      <c r="A9229" t="s">
        <v>5441</v>
      </c>
      <c r="B9229" t="s">
        <v>5442</v>
      </c>
      <c r="C9229" t="s">
        <v>49555</v>
      </c>
      <c r="D9229" t="s">
        <v>47873</v>
      </c>
    </row>
    <row r="9230" spans="1:4" x14ac:dyDescent="0.25">
      <c r="A9230" t="s">
        <v>43637</v>
      </c>
      <c r="B9230" t="s">
        <v>43638</v>
      </c>
      <c r="C9230" t="s">
        <v>63879</v>
      </c>
      <c r="D9230" t="s">
        <v>47873</v>
      </c>
    </row>
    <row r="9231" spans="1:4" x14ac:dyDescent="0.25">
      <c r="A9231" t="s">
        <v>11825</v>
      </c>
      <c r="B9231" t="s">
        <v>11826</v>
      </c>
      <c r="C9231" t="s">
        <v>51836</v>
      </c>
      <c r="D9231" t="s">
        <v>47873</v>
      </c>
    </row>
    <row r="9232" spans="1:4" x14ac:dyDescent="0.25">
      <c r="A9232" t="s">
        <v>17208</v>
      </c>
      <c r="B9232" t="s">
        <v>17209</v>
      </c>
      <c r="C9232" t="s">
        <v>53861</v>
      </c>
      <c r="D9232" t="s">
        <v>47873</v>
      </c>
    </row>
    <row r="9233" spans="1:4" x14ac:dyDescent="0.25">
      <c r="A9233" t="s">
        <v>18384</v>
      </c>
      <c r="B9233" t="s">
        <v>18385</v>
      </c>
      <c r="C9233" t="s">
        <v>54301</v>
      </c>
      <c r="D9233" t="s">
        <v>47873</v>
      </c>
    </row>
    <row r="9234" spans="1:4" x14ac:dyDescent="0.25">
      <c r="A9234" t="s">
        <v>41884</v>
      </c>
      <c r="B9234" t="s">
        <v>41885</v>
      </c>
      <c r="C9234" t="s">
        <v>63251</v>
      </c>
      <c r="D9234" t="s">
        <v>47873</v>
      </c>
    </row>
    <row r="9235" spans="1:4" x14ac:dyDescent="0.25">
      <c r="A9235" t="s">
        <v>19274</v>
      </c>
      <c r="B9235" t="s">
        <v>19275</v>
      </c>
      <c r="C9235" t="s">
        <v>54605</v>
      </c>
      <c r="D9235" t="s">
        <v>47873</v>
      </c>
    </row>
    <row r="9236" spans="1:4" x14ac:dyDescent="0.25">
      <c r="A9236" t="s">
        <v>41359</v>
      </c>
      <c r="B9236" t="s">
        <v>41360</v>
      </c>
      <c r="C9236" t="s">
        <v>63011</v>
      </c>
      <c r="D9236" t="s">
        <v>47873</v>
      </c>
    </row>
    <row r="9237" spans="1:4" x14ac:dyDescent="0.25">
      <c r="A9237" t="s">
        <v>29279</v>
      </c>
      <c r="B9237" t="s">
        <v>29280</v>
      </c>
      <c r="C9237" t="s">
        <v>58207</v>
      </c>
      <c r="D9237" t="s">
        <v>47873</v>
      </c>
    </row>
    <row r="9238" spans="1:4" x14ac:dyDescent="0.25">
      <c r="A9238" t="s">
        <v>43071</v>
      </c>
      <c r="B9238" t="s">
        <v>43072</v>
      </c>
      <c r="C9238" t="s">
        <v>63689</v>
      </c>
      <c r="D9238" t="s">
        <v>47873</v>
      </c>
    </row>
    <row r="9239" spans="1:4" x14ac:dyDescent="0.25">
      <c r="A9239" t="s">
        <v>17089</v>
      </c>
      <c r="B9239" t="s">
        <v>17090</v>
      </c>
      <c r="C9239" t="s">
        <v>53819</v>
      </c>
      <c r="D9239" t="s">
        <v>47873</v>
      </c>
    </row>
    <row r="9240" spans="1:4" x14ac:dyDescent="0.25">
      <c r="A9240" t="s">
        <v>37491</v>
      </c>
      <c r="B9240" t="s">
        <v>37492</v>
      </c>
      <c r="C9240" t="s">
        <v>61303</v>
      </c>
      <c r="D9240" t="s">
        <v>47873</v>
      </c>
    </row>
    <row r="9241" spans="1:4" x14ac:dyDescent="0.25">
      <c r="A9241" t="s">
        <v>44043</v>
      </c>
      <c r="B9241" t="s">
        <v>44044</v>
      </c>
      <c r="C9241" t="s">
        <v>64011</v>
      </c>
      <c r="D9241" t="s">
        <v>47873</v>
      </c>
    </row>
    <row r="9242" spans="1:4" x14ac:dyDescent="0.25">
      <c r="A9242" t="s">
        <v>28429</v>
      </c>
      <c r="B9242" t="s">
        <v>28430</v>
      </c>
      <c r="C9242" t="s">
        <v>57899</v>
      </c>
      <c r="D9242" t="s">
        <v>47873</v>
      </c>
    </row>
    <row r="9243" spans="1:4" x14ac:dyDescent="0.25">
      <c r="A9243" t="s">
        <v>25989</v>
      </c>
      <c r="B9243" t="s">
        <v>25990</v>
      </c>
      <c r="C9243" t="s">
        <v>57043</v>
      </c>
      <c r="D9243" t="s">
        <v>47873</v>
      </c>
    </row>
    <row r="9244" spans="1:4" x14ac:dyDescent="0.25">
      <c r="A9244" t="s">
        <v>31489</v>
      </c>
      <c r="B9244" t="s">
        <v>31490</v>
      </c>
      <c r="C9244" t="s">
        <v>59002</v>
      </c>
      <c r="D9244" t="s">
        <v>47873</v>
      </c>
    </row>
    <row r="9245" spans="1:4" x14ac:dyDescent="0.25">
      <c r="A9245" t="s">
        <v>44363</v>
      </c>
      <c r="B9245" t="s">
        <v>44364</v>
      </c>
      <c r="C9245" t="s">
        <v>64125</v>
      </c>
      <c r="D9245" t="s">
        <v>47873</v>
      </c>
    </row>
    <row r="9246" spans="1:4" x14ac:dyDescent="0.25">
      <c r="A9246" t="s">
        <v>31683</v>
      </c>
      <c r="B9246" t="s">
        <v>31684</v>
      </c>
      <c r="C9246" t="s">
        <v>59070</v>
      </c>
      <c r="D9246" t="s">
        <v>47873</v>
      </c>
    </row>
    <row r="9247" spans="1:4" x14ac:dyDescent="0.25">
      <c r="A9247" t="s">
        <v>27033</v>
      </c>
      <c r="B9247" t="s">
        <v>27034</v>
      </c>
      <c r="C9247" t="s">
        <v>57407</v>
      </c>
      <c r="D9247" t="s">
        <v>47873</v>
      </c>
    </row>
    <row r="9248" spans="1:4" x14ac:dyDescent="0.25">
      <c r="A9248" t="s">
        <v>44566</v>
      </c>
      <c r="B9248" t="s">
        <v>44567</v>
      </c>
      <c r="C9248" t="s">
        <v>64198</v>
      </c>
      <c r="D9248" t="s">
        <v>47873</v>
      </c>
    </row>
    <row r="9249" spans="1:4" x14ac:dyDescent="0.25">
      <c r="A9249" t="s">
        <v>41737</v>
      </c>
      <c r="B9249" t="s">
        <v>41738</v>
      </c>
      <c r="C9249" t="s">
        <v>63174</v>
      </c>
      <c r="D9249" t="s">
        <v>47873</v>
      </c>
    </row>
    <row r="9250" spans="1:4" x14ac:dyDescent="0.25">
      <c r="A9250" t="s">
        <v>42869</v>
      </c>
      <c r="B9250" t="s">
        <v>42870</v>
      </c>
      <c r="C9250" t="s">
        <v>63620</v>
      </c>
      <c r="D9250" t="s">
        <v>47873</v>
      </c>
    </row>
    <row r="9251" spans="1:4" x14ac:dyDescent="0.25">
      <c r="A9251" t="s">
        <v>34741</v>
      </c>
      <c r="B9251" t="s">
        <v>34742</v>
      </c>
      <c r="C9251" t="s">
        <v>60241</v>
      </c>
      <c r="D9251" t="s">
        <v>47873</v>
      </c>
    </row>
    <row r="9252" spans="1:4" x14ac:dyDescent="0.25">
      <c r="A9252" t="s">
        <v>18744</v>
      </c>
      <c r="B9252" t="s">
        <v>18745</v>
      </c>
      <c r="C9252" t="s">
        <v>54420</v>
      </c>
      <c r="D9252" t="s">
        <v>47873</v>
      </c>
    </row>
    <row r="9253" spans="1:4" x14ac:dyDescent="0.25">
      <c r="A9253" t="s">
        <v>26723</v>
      </c>
      <c r="B9253" t="s">
        <v>26724</v>
      </c>
      <c r="C9253" t="s">
        <v>57302</v>
      </c>
      <c r="D9253" t="s">
        <v>47873</v>
      </c>
    </row>
    <row r="9254" spans="1:4" x14ac:dyDescent="0.25">
      <c r="A9254" t="s">
        <v>26375</v>
      </c>
      <c r="B9254" t="s">
        <v>26376</v>
      </c>
      <c r="C9254" t="s">
        <v>57177</v>
      </c>
      <c r="D9254" t="s">
        <v>47873</v>
      </c>
    </row>
    <row r="9255" spans="1:4" x14ac:dyDescent="0.25">
      <c r="A9255" t="s">
        <v>36490</v>
      </c>
      <c r="B9255" t="s">
        <v>36491</v>
      </c>
      <c r="C9255" t="s">
        <v>60920</v>
      </c>
      <c r="D9255" t="s">
        <v>47873</v>
      </c>
    </row>
    <row r="9256" spans="1:4" x14ac:dyDescent="0.25">
      <c r="A9256" t="s">
        <v>2487</v>
      </c>
      <c r="B9256" t="s">
        <v>2488</v>
      </c>
      <c r="C9256" t="s">
        <v>48463</v>
      </c>
      <c r="D9256" t="s">
        <v>47873</v>
      </c>
    </row>
    <row r="9257" spans="1:4" x14ac:dyDescent="0.25">
      <c r="A9257" t="s">
        <v>15077</v>
      </c>
      <c r="B9257" t="s">
        <v>15078</v>
      </c>
      <c r="C9257" t="s">
        <v>53078</v>
      </c>
      <c r="D9257" t="s">
        <v>47873</v>
      </c>
    </row>
    <row r="9258" spans="1:4" x14ac:dyDescent="0.25">
      <c r="A9258" t="s">
        <v>1923</v>
      </c>
      <c r="B9258" t="s">
        <v>1924</v>
      </c>
      <c r="C9258" t="s">
        <v>48273</v>
      </c>
      <c r="D9258" t="s">
        <v>47873</v>
      </c>
    </row>
    <row r="9259" spans="1:4" x14ac:dyDescent="0.25">
      <c r="A9259" t="s">
        <v>25878</v>
      </c>
      <c r="B9259" t="s">
        <v>25879</v>
      </c>
      <c r="C9259" t="s">
        <v>57000</v>
      </c>
      <c r="D9259" t="s">
        <v>47873</v>
      </c>
    </row>
    <row r="9260" spans="1:4" x14ac:dyDescent="0.25">
      <c r="A9260" t="s">
        <v>1220</v>
      </c>
      <c r="B9260" t="s">
        <v>1221</v>
      </c>
      <c r="C9260" t="s">
        <v>48027</v>
      </c>
      <c r="D9260" t="s">
        <v>47873</v>
      </c>
    </row>
    <row r="9261" spans="1:4" x14ac:dyDescent="0.25">
      <c r="A9261" t="s">
        <v>11464</v>
      </c>
      <c r="B9261" t="s">
        <v>11465</v>
      </c>
      <c r="C9261"/>
      <c r="D9261" t="s">
        <v>47873</v>
      </c>
    </row>
    <row r="9262" spans="1:4" x14ac:dyDescent="0.25">
      <c r="A9262" t="s">
        <v>20967</v>
      </c>
      <c r="B9262" t="s">
        <v>20968</v>
      </c>
      <c r="C9262" t="s">
        <v>55186</v>
      </c>
      <c r="D9262" t="s">
        <v>47873</v>
      </c>
    </row>
    <row r="9263" spans="1:4" x14ac:dyDescent="0.25">
      <c r="A9263" t="s">
        <v>5196</v>
      </c>
      <c r="B9263" t="s">
        <v>5197</v>
      </c>
      <c r="C9263" t="s">
        <v>49471</v>
      </c>
      <c r="D9263" t="s">
        <v>47873</v>
      </c>
    </row>
    <row r="9264" spans="1:4" x14ac:dyDescent="0.25">
      <c r="A9264" t="s">
        <v>36017</v>
      </c>
      <c r="B9264" t="s">
        <v>5197</v>
      </c>
      <c r="C9264" t="s">
        <v>60722</v>
      </c>
      <c r="D9264" t="s">
        <v>47873</v>
      </c>
    </row>
    <row r="9265" spans="1:4" x14ac:dyDescent="0.25">
      <c r="A9265" t="s">
        <v>11082</v>
      </c>
      <c r="B9265" t="s">
        <v>11083</v>
      </c>
      <c r="C9265" t="s">
        <v>51561</v>
      </c>
      <c r="D9265" t="s">
        <v>47873</v>
      </c>
    </row>
    <row r="9266" spans="1:4" x14ac:dyDescent="0.25">
      <c r="A9266" t="s">
        <v>42005</v>
      </c>
      <c r="B9266" t="s">
        <v>42006</v>
      </c>
      <c r="C9266" t="s">
        <v>63302</v>
      </c>
      <c r="D9266" t="s">
        <v>47873</v>
      </c>
    </row>
    <row r="9267" spans="1:4" x14ac:dyDescent="0.25">
      <c r="A9267" t="s">
        <v>7568</v>
      </c>
      <c r="B9267" t="s">
        <v>7569</v>
      </c>
      <c r="C9267" t="s">
        <v>50311</v>
      </c>
      <c r="D9267" t="s">
        <v>47873</v>
      </c>
    </row>
    <row r="9268" spans="1:4" x14ac:dyDescent="0.25">
      <c r="A9268" t="s">
        <v>35417</v>
      </c>
      <c r="B9268" t="s">
        <v>35418</v>
      </c>
      <c r="C9268" t="s">
        <v>60496</v>
      </c>
      <c r="D9268" t="s">
        <v>47873</v>
      </c>
    </row>
    <row r="9269" spans="1:4" x14ac:dyDescent="0.25">
      <c r="A9269" t="s">
        <v>32397</v>
      </c>
      <c r="B9269" t="s">
        <v>32398</v>
      </c>
      <c r="C9269" t="s">
        <v>59338</v>
      </c>
      <c r="D9269" t="s">
        <v>47873</v>
      </c>
    </row>
    <row r="9270" spans="1:4" x14ac:dyDescent="0.25">
      <c r="A9270" t="s">
        <v>44110</v>
      </c>
      <c r="B9270" t="s">
        <v>44111</v>
      </c>
      <c r="C9270" t="s">
        <v>64037</v>
      </c>
      <c r="D9270" t="s">
        <v>47873</v>
      </c>
    </row>
    <row r="9271" spans="1:4" x14ac:dyDescent="0.25">
      <c r="A9271" t="s">
        <v>9488</v>
      </c>
      <c r="B9271" t="s">
        <v>9489</v>
      </c>
      <c r="C9271"/>
      <c r="D9271" t="s">
        <v>47880</v>
      </c>
    </row>
    <row r="9272" spans="1:4" x14ac:dyDescent="0.25">
      <c r="A9272" t="s">
        <v>10206</v>
      </c>
      <c r="B9272" t="s">
        <v>10207</v>
      </c>
      <c r="C9272" t="s">
        <v>51253</v>
      </c>
      <c r="D9272" t="s">
        <v>47873</v>
      </c>
    </row>
    <row r="9273" spans="1:4" x14ac:dyDescent="0.25">
      <c r="A9273" t="s">
        <v>45164</v>
      </c>
      <c r="B9273" t="s">
        <v>45165</v>
      </c>
      <c r="C9273" t="s">
        <v>64417</v>
      </c>
      <c r="D9273" t="s">
        <v>47873</v>
      </c>
    </row>
    <row r="9274" spans="1:4" x14ac:dyDescent="0.25">
      <c r="A9274" t="s">
        <v>45129</v>
      </c>
      <c r="B9274" t="s">
        <v>45130</v>
      </c>
      <c r="C9274" t="s">
        <v>64404</v>
      </c>
      <c r="D9274" t="s">
        <v>47873</v>
      </c>
    </row>
    <row r="9275" spans="1:4" x14ac:dyDescent="0.25">
      <c r="A9275" t="s">
        <v>12952</v>
      </c>
      <c r="B9275" t="s">
        <v>12953</v>
      </c>
      <c r="C9275" t="s">
        <v>52272</v>
      </c>
      <c r="D9275" t="s">
        <v>47873</v>
      </c>
    </row>
    <row r="9276" spans="1:4" x14ac:dyDescent="0.25">
      <c r="A9276" t="s">
        <v>10538</v>
      </c>
      <c r="B9276" t="s">
        <v>10539</v>
      </c>
      <c r="C9276"/>
      <c r="D9276" t="s">
        <v>47880</v>
      </c>
    </row>
    <row r="9277" spans="1:4" x14ac:dyDescent="0.25">
      <c r="A9277" t="s">
        <v>19505</v>
      </c>
      <c r="B9277" t="s">
        <v>19506</v>
      </c>
      <c r="C9277" t="s">
        <v>54680</v>
      </c>
      <c r="D9277" t="s">
        <v>47873</v>
      </c>
    </row>
    <row r="9278" spans="1:4" x14ac:dyDescent="0.25">
      <c r="A9278" t="s">
        <v>36622</v>
      </c>
      <c r="B9278" t="s">
        <v>36623</v>
      </c>
      <c r="C9278"/>
      <c r="D9278" t="s">
        <v>47880</v>
      </c>
    </row>
    <row r="9279" spans="1:4" x14ac:dyDescent="0.25">
      <c r="A9279" t="s">
        <v>42258</v>
      </c>
      <c r="B9279" t="s">
        <v>42259</v>
      </c>
      <c r="C9279" t="s">
        <v>63399</v>
      </c>
      <c r="D9279" t="s">
        <v>47873</v>
      </c>
    </row>
    <row r="9280" spans="1:4" x14ac:dyDescent="0.25">
      <c r="A9280" t="s">
        <v>42274</v>
      </c>
      <c r="B9280" t="s">
        <v>42259</v>
      </c>
      <c r="C9280"/>
      <c r="D9280" t="s">
        <v>47880</v>
      </c>
    </row>
    <row r="9281" spans="1:4" x14ac:dyDescent="0.25">
      <c r="A9281" t="s">
        <v>6140</v>
      </c>
      <c r="B9281" t="s">
        <v>6141</v>
      </c>
      <c r="C9281"/>
      <c r="D9281" t="s">
        <v>47880</v>
      </c>
    </row>
    <row r="9282" spans="1:4" x14ac:dyDescent="0.25">
      <c r="A9282" t="s">
        <v>19561</v>
      </c>
      <c r="B9282" t="s">
        <v>19562</v>
      </c>
      <c r="C9282"/>
      <c r="D9282" t="s">
        <v>47880</v>
      </c>
    </row>
    <row r="9283" spans="1:4" x14ac:dyDescent="0.25">
      <c r="A9283" t="s">
        <v>27580</v>
      </c>
      <c r="B9283" t="s">
        <v>27581</v>
      </c>
      <c r="C9283"/>
      <c r="D9283" t="s">
        <v>47880</v>
      </c>
    </row>
    <row r="9284" spans="1:4" x14ac:dyDescent="0.25">
      <c r="A9284" t="s">
        <v>20138</v>
      </c>
      <c r="B9284" t="s">
        <v>20139</v>
      </c>
      <c r="C9284"/>
      <c r="D9284" t="s">
        <v>47880</v>
      </c>
    </row>
    <row r="9285" spans="1:4" x14ac:dyDescent="0.25">
      <c r="A9285" t="s">
        <v>1147</v>
      </c>
      <c r="B9285" t="s">
        <v>1148</v>
      </c>
      <c r="C9285"/>
      <c r="D9285" t="s">
        <v>47880</v>
      </c>
    </row>
    <row r="9286" spans="1:4" x14ac:dyDescent="0.25">
      <c r="A9286" t="s">
        <v>26038</v>
      </c>
      <c r="B9286" t="s">
        <v>26039</v>
      </c>
      <c r="C9286"/>
      <c r="D9286" t="s">
        <v>47880</v>
      </c>
    </row>
    <row r="9287" spans="1:4" x14ac:dyDescent="0.25">
      <c r="A9287" t="s">
        <v>1182</v>
      </c>
      <c r="B9287" t="s">
        <v>1183</v>
      </c>
      <c r="C9287"/>
      <c r="D9287" t="s">
        <v>47880</v>
      </c>
    </row>
    <row r="9288" spans="1:4" x14ac:dyDescent="0.25">
      <c r="A9288" t="s">
        <v>47465</v>
      </c>
      <c r="B9288" t="s">
        <v>47466</v>
      </c>
      <c r="C9288"/>
      <c r="D9288" t="s">
        <v>47880</v>
      </c>
    </row>
    <row r="9289" spans="1:4" x14ac:dyDescent="0.25">
      <c r="A9289" t="s">
        <v>2424</v>
      </c>
      <c r="B9289" t="s">
        <v>2425</v>
      </c>
      <c r="C9289"/>
      <c r="D9289" t="s">
        <v>47880</v>
      </c>
    </row>
    <row r="9290" spans="1:4" x14ac:dyDescent="0.25">
      <c r="A9290" t="s">
        <v>25674</v>
      </c>
      <c r="B9290" t="s">
        <v>25675</v>
      </c>
      <c r="C9290"/>
      <c r="D9290" t="s">
        <v>47880</v>
      </c>
    </row>
    <row r="9291" spans="1:4" x14ac:dyDescent="0.25">
      <c r="A9291" t="s">
        <v>19036</v>
      </c>
      <c r="B9291" t="s">
        <v>19037</v>
      </c>
      <c r="C9291"/>
      <c r="D9291" t="s">
        <v>47880</v>
      </c>
    </row>
    <row r="9292" spans="1:4" x14ac:dyDescent="0.25">
      <c r="A9292" t="s">
        <v>47516</v>
      </c>
      <c r="B9292" t="s">
        <v>47517</v>
      </c>
      <c r="C9292"/>
      <c r="D9292" t="s">
        <v>47880</v>
      </c>
    </row>
    <row r="9293" spans="1:4" x14ac:dyDescent="0.25">
      <c r="A9293" t="s">
        <v>21853</v>
      </c>
      <c r="B9293" t="s">
        <v>21854</v>
      </c>
      <c r="C9293"/>
      <c r="D9293" t="s">
        <v>47880</v>
      </c>
    </row>
    <row r="9294" spans="1:4" x14ac:dyDescent="0.25">
      <c r="A9294" t="s">
        <v>23104</v>
      </c>
      <c r="B9294" t="s">
        <v>23105</v>
      </c>
      <c r="C9294"/>
      <c r="D9294" t="s">
        <v>47880</v>
      </c>
    </row>
    <row r="9295" spans="1:4" x14ac:dyDescent="0.25">
      <c r="A9295" t="s">
        <v>23205</v>
      </c>
      <c r="B9295" t="s">
        <v>23206</v>
      </c>
      <c r="C9295"/>
      <c r="D9295" t="s">
        <v>47880</v>
      </c>
    </row>
    <row r="9296" spans="1:4" x14ac:dyDescent="0.25">
      <c r="A9296" t="s">
        <v>17943</v>
      </c>
      <c r="B9296" t="s">
        <v>17944</v>
      </c>
      <c r="C9296"/>
      <c r="D9296" t="s">
        <v>47880</v>
      </c>
    </row>
    <row r="9297" spans="1:4" x14ac:dyDescent="0.25">
      <c r="A9297" t="s">
        <v>45570</v>
      </c>
      <c r="B9297" t="s">
        <v>45571</v>
      </c>
      <c r="C9297"/>
      <c r="D9297" t="s">
        <v>47880</v>
      </c>
    </row>
    <row r="9298" spans="1:4" x14ac:dyDescent="0.25">
      <c r="A9298" t="s">
        <v>28393</v>
      </c>
      <c r="B9298" t="s">
        <v>28394</v>
      </c>
      <c r="C9298"/>
      <c r="D9298" t="s">
        <v>47880</v>
      </c>
    </row>
    <row r="9299" spans="1:4" x14ac:dyDescent="0.25">
      <c r="A9299" t="s">
        <v>45399</v>
      </c>
      <c r="B9299" t="s">
        <v>45400</v>
      </c>
      <c r="C9299"/>
      <c r="D9299" t="s">
        <v>47880</v>
      </c>
    </row>
    <row r="9300" spans="1:4" x14ac:dyDescent="0.25">
      <c r="A9300" t="s">
        <v>42234</v>
      </c>
      <c r="B9300" t="s">
        <v>42235</v>
      </c>
      <c r="C9300"/>
      <c r="D9300" t="s">
        <v>47880</v>
      </c>
    </row>
    <row r="9301" spans="1:4" x14ac:dyDescent="0.25">
      <c r="A9301" t="s">
        <v>12113</v>
      </c>
      <c r="B9301" t="s">
        <v>12114</v>
      </c>
      <c r="C9301"/>
      <c r="D9301" t="s">
        <v>47880</v>
      </c>
    </row>
    <row r="9302" spans="1:4" x14ac:dyDescent="0.25">
      <c r="A9302" t="s">
        <v>42788</v>
      </c>
      <c r="B9302" t="s">
        <v>42789</v>
      </c>
      <c r="C9302"/>
      <c r="D9302" t="s">
        <v>47880</v>
      </c>
    </row>
    <row r="9303" spans="1:4" x14ac:dyDescent="0.25">
      <c r="A9303" t="s">
        <v>16500</v>
      </c>
      <c r="B9303" t="s">
        <v>16501</v>
      </c>
      <c r="C9303"/>
      <c r="D9303" t="s">
        <v>47880</v>
      </c>
    </row>
    <row r="9304" spans="1:4" x14ac:dyDescent="0.25">
      <c r="A9304" t="s">
        <v>16680</v>
      </c>
      <c r="B9304" t="s">
        <v>16681</v>
      </c>
      <c r="C9304"/>
      <c r="D9304" t="s">
        <v>47880</v>
      </c>
    </row>
    <row r="9305" spans="1:4" x14ac:dyDescent="0.25">
      <c r="A9305" t="s">
        <v>33419</v>
      </c>
      <c r="B9305" t="s">
        <v>33420</v>
      </c>
      <c r="C9305"/>
      <c r="D9305" t="s">
        <v>47880</v>
      </c>
    </row>
    <row r="9306" spans="1:4" x14ac:dyDescent="0.25">
      <c r="A9306" t="s">
        <v>6957</v>
      </c>
      <c r="B9306" t="s">
        <v>6958</v>
      </c>
      <c r="C9306"/>
      <c r="D9306" t="s">
        <v>47880</v>
      </c>
    </row>
    <row r="9307" spans="1:4" x14ac:dyDescent="0.25">
      <c r="A9307" t="s">
        <v>24243</v>
      </c>
      <c r="B9307" t="s">
        <v>24244</v>
      </c>
      <c r="C9307"/>
      <c r="D9307" t="s">
        <v>47880</v>
      </c>
    </row>
    <row r="9308" spans="1:4" x14ac:dyDescent="0.25">
      <c r="A9308" t="s">
        <v>27778</v>
      </c>
      <c r="B9308" t="s">
        <v>27779</v>
      </c>
      <c r="C9308"/>
      <c r="D9308" t="s">
        <v>47880</v>
      </c>
    </row>
    <row r="9309" spans="1:4" x14ac:dyDescent="0.25">
      <c r="A9309" t="s">
        <v>9402</v>
      </c>
      <c r="B9309" t="s">
        <v>9403</v>
      </c>
      <c r="C9309"/>
      <c r="D9309" t="s">
        <v>47880</v>
      </c>
    </row>
    <row r="9310" spans="1:4" x14ac:dyDescent="0.25">
      <c r="A9310" t="s">
        <v>30117</v>
      </c>
      <c r="B9310" t="s">
        <v>30118</v>
      </c>
      <c r="C9310"/>
      <c r="D9310" t="s">
        <v>47880</v>
      </c>
    </row>
    <row r="9311" spans="1:4" x14ac:dyDescent="0.25">
      <c r="A9311" t="s">
        <v>33987</v>
      </c>
      <c r="B9311" t="s">
        <v>33988</v>
      </c>
      <c r="C9311"/>
      <c r="D9311" t="s">
        <v>47880</v>
      </c>
    </row>
    <row r="9312" spans="1:4" x14ac:dyDescent="0.25">
      <c r="A9312" t="s">
        <v>23673</v>
      </c>
      <c r="B9312" t="s">
        <v>23674</v>
      </c>
      <c r="C9312"/>
      <c r="D9312" t="s">
        <v>47880</v>
      </c>
    </row>
    <row r="9313" spans="1:4" x14ac:dyDescent="0.25">
      <c r="A9313" t="s">
        <v>29324</v>
      </c>
      <c r="B9313" t="s">
        <v>29325</v>
      </c>
      <c r="C9313"/>
      <c r="D9313" t="s">
        <v>47880</v>
      </c>
    </row>
    <row r="9314" spans="1:4" x14ac:dyDescent="0.25">
      <c r="A9314" t="s">
        <v>46737</v>
      </c>
      <c r="B9314" t="s">
        <v>46738</v>
      </c>
      <c r="C9314"/>
      <c r="D9314" t="s">
        <v>47880</v>
      </c>
    </row>
    <row r="9315" spans="1:4" x14ac:dyDescent="0.25">
      <c r="A9315" t="s">
        <v>19032</v>
      </c>
      <c r="B9315" t="s">
        <v>19033</v>
      </c>
      <c r="C9315"/>
      <c r="D9315" t="s">
        <v>47880</v>
      </c>
    </row>
    <row r="9316" spans="1:4" x14ac:dyDescent="0.25">
      <c r="A9316" t="s">
        <v>23116</v>
      </c>
      <c r="B9316" t="s">
        <v>23117</v>
      </c>
      <c r="C9316"/>
      <c r="D9316" t="s">
        <v>47880</v>
      </c>
    </row>
    <row r="9317" spans="1:4" x14ac:dyDescent="0.25">
      <c r="A9317" t="s">
        <v>35665</v>
      </c>
      <c r="B9317" t="s">
        <v>35666</v>
      </c>
      <c r="C9317"/>
      <c r="D9317" t="s">
        <v>47880</v>
      </c>
    </row>
    <row r="9318" spans="1:4" x14ac:dyDescent="0.25">
      <c r="A9318" t="s">
        <v>31351</v>
      </c>
      <c r="B9318" t="s">
        <v>31352</v>
      </c>
      <c r="C9318"/>
      <c r="D9318" t="s">
        <v>47880</v>
      </c>
    </row>
    <row r="9319" spans="1:4" x14ac:dyDescent="0.25">
      <c r="A9319" t="s">
        <v>46724</v>
      </c>
      <c r="B9319" t="s">
        <v>46725</v>
      </c>
      <c r="C9319"/>
      <c r="D9319" t="s">
        <v>47880</v>
      </c>
    </row>
    <row r="9320" spans="1:4" x14ac:dyDescent="0.25">
      <c r="A9320" t="s">
        <v>39602</v>
      </c>
      <c r="B9320" t="s">
        <v>39603</v>
      </c>
      <c r="C9320"/>
      <c r="D9320" t="s">
        <v>47880</v>
      </c>
    </row>
    <row r="9321" spans="1:4" x14ac:dyDescent="0.25">
      <c r="A9321" t="s">
        <v>25394</v>
      </c>
      <c r="B9321" t="s">
        <v>25395</v>
      </c>
      <c r="C9321"/>
      <c r="D9321" t="s">
        <v>47880</v>
      </c>
    </row>
    <row r="9322" spans="1:4" x14ac:dyDescent="0.25">
      <c r="A9322" t="s">
        <v>30562</v>
      </c>
      <c r="B9322" t="s">
        <v>30563</v>
      </c>
      <c r="C9322"/>
      <c r="D9322" t="s">
        <v>47880</v>
      </c>
    </row>
    <row r="9323" spans="1:4" x14ac:dyDescent="0.25">
      <c r="A9323" t="s">
        <v>37177</v>
      </c>
      <c r="B9323" t="s">
        <v>37178</v>
      </c>
      <c r="C9323"/>
      <c r="D9323" t="s">
        <v>47880</v>
      </c>
    </row>
    <row r="9324" spans="1:4" x14ac:dyDescent="0.25">
      <c r="A9324" t="s">
        <v>23080</v>
      </c>
      <c r="B9324" t="s">
        <v>23081</v>
      </c>
      <c r="C9324"/>
      <c r="D9324" t="s">
        <v>47880</v>
      </c>
    </row>
    <row r="9325" spans="1:4" x14ac:dyDescent="0.25">
      <c r="A9325" t="s">
        <v>1679</v>
      </c>
      <c r="B9325" t="s">
        <v>1680</v>
      </c>
      <c r="C9325"/>
      <c r="D9325" t="s">
        <v>47880</v>
      </c>
    </row>
    <row r="9326" spans="1:4" x14ac:dyDescent="0.25">
      <c r="A9326" t="s">
        <v>38663</v>
      </c>
      <c r="B9326" t="s">
        <v>38664</v>
      </c>
      <c r="C9326"/>
      <c r="D9326" t="s">
        <v>47880</v>
      </c>
    </row>
    <row r="9327" spans="1:4" x14ac:dyDescent="0.25">
      <c r="A9327" t="s">
        <v>41570</v>
      </c>
      <c r="B9327" t="s">
        <v>41571</v>
      </c>
      <c r="C9327" t="s">
        <v>63103</v>
      </c>
      <c r="D9327" t="s">
        <v>47873</v>
      </c>
    </row>
    <row r="9328" spans="1:4" x14ac:dyDescent="0.25">
      <c r="A9328" t="s">
        <v>24934</v>
      </c>
      <c r="B9328" t="s">
        <v>24935</v>
      </c>
      <c r="C9328" t="s">
        <v>56647</v>
      </c>
      <c r="D9328" t="s">
        <v>47873</v>
      </c>
    </row>
    <row r="9329" spans="1:4" x14ac:dyDescent="0.25">
      <c r="A9329" t="s">
        <v>37089</v>
      </c>
      <c r="B9329" t="s">
        <v>37090</v>
      </c>
      <c r="C9329"/>
      <c r="D9329" t="s">
        <v>47880</v>
      </c>
    </row>
    <row r="9330" spans="1:4" x14ac:dyDescent="0.25">
      <c r="A9330" t="s">
        <v>29240</v>
      </c>
      <c r="B9330" t="s">
        <v>29241</v>
      </c>
      <c r="C9330" t="s">
        <v>58193</v>
      </c>
      <c r="D9330" t="s">
        <v>47873</v>
      </c>
    </row>
    <row r="9331" spans="1:4" x14ac:dyDescent="0.25">
      <c r="A9331" t="s">
        <v>8377</v>
      </c>
      <c r="B9331" t="s">
        <v>8378</v>
      </c>
      <c r="C9331"/>
      <c r="D9331" t="s">
        <v>47880</v>
      </c>
    </row>
    <row r="9332" spans="1:4" x14ac:dyDescent="0.25">
      <c r="A9332" t="s">
        <v>32833</v>
      </c>
      <c r="B9332" t="s">
        <v>32834</v>
      </c>
      <c r="C9332" t="s">
        <v>59514</v>
      </c>
      <c r="D9332" t="s">
        <v>47873</v>
      </c>
    </row>
    <row r="9333" spans="1:4" x14ac:dyDescent="0.25">
      <c r="A9333" t="s">
        <v>17018</v>
      </c>
      <c r="B9333" t="s">
        <v>17019</v>
      </c>
      <c r="C9333"/>
      <c r="D9333" t="s">
        <v>47880</v>
      </c>
    </row>
    <row r="9334" spans="1:4" x14ac:dyDescent="0.25">
      <c r="A9334" t="s">
        <v>41425</v>
      </c>
      <c r="B9334" t="s">
        <v>17019</v>
      </c>
      <c r="C9334"/>
      <c r="D9334" t="s">
        <v>47880</v>
      </c>
    </row>
    <row r="9335" spans="1:4" x14ac:dyDescent="0.25">
      <c r="A9335" t="s">
        <v>45135</v>
      </c>
      <c r="B9335" t="s">
        <v>45136</v>
      </c>
      <c r="C9335"/>
      <c r="D9335" t="s">
        <v>47880</v>
      </c>
    </row>
    <row r="9336" spans="1:4" x14ac:dyDescent="0.25">
      <c r="A9336" t="s">
        <v>20700</v>
      </c>
      <c r="B9336" t="s">
        <v>20701</v>
      </c>
      <c r="C9336"/>
      <c r="D9336" t="s">
        <v>47880</v>
      </c>
    </row>
    <row r="9337" spans="1:4" x14ac:dyDescent="0.25">
      <c r="A9337" t="s">
        <v>40343</v>
      </c>
      <c r="B9337" t="s">
        <v>40344</v>
      </c>
      <c r="C9337" t="s">
        <v>62564</v>
      </c>
      <c r="D9337" t="s">
        <v>47873</v>
      </c>
    </row>
    <row r="9338" spans="1:4" x14ac:dyDescent="0.25">
      <c r="A9338" t="s">
        <v>41426</v>
      </c>
      <c r="B9338" t="s">
        <v>41427</v>
      </c>
      <c r="C9338"/>
      <c r="D9338" t="s">
        <v>47880</v>
      </c>
    </row>
    <row r="9339" spans="1:4" x14ac:dyDescent="0.25">
      <c r="A9339" t="s">
        <v>9959</v>
      </c>
      <c r="B9339" t="s">
        <v>9960</v>
      </c>
      <c r="C9339"/>
      <c r="D9339" t="s">
        <v>47880</v>
      </c>
    </row>
    <row r="9340" spans="1:4" x14ac:dyDescent="0.25">
      <c r="A9340" t="s">
        <v>17222</v>
      </c>
      <c r="B9340" t="s">
        <v>17223</v>
      </c>
      <c r="C9340" t="s">
        <v>53865</v>
      </c>
      <c r="D9340" t="s">
        <v>47873</v>
      </c>
    </row>
    <row r="9341" spans="1:4" x14ac:dyDescent="0.25">
      <c r="A9341" t="s">
        <v>30598</v>
      </c>
      <c r="B9341" t="s">
        <v>30599</v>
      </c>
      <c r="C9341" t="s">
        <v>58670</v>
      </c>
      <c r="D9341" t="s">
        <v>47873</v>
      </c>
    </row>
    <row r="9342" spans="1:4" x14ac:dyDescent="0.25">
      <c r="A9342" t="s">
        <v>3906</v>
      </c>
      <c r="B9342" t="s">
        <v>3907</v>
      </c>
      <c r="C9342" t="s">
        <v>48980</v>
      </c>
      <c r="D9342" t="s">
        <v>47873</v>
      </c>
    </row>
    <row r="9343" spans="1:4" x14ac:dyDescent="0.25">
      <c r="A9343" t="s">
        <v>47092</v>
      </c>
      <c r="B9343" t="s">
        <v>47093</v>
      </c>
      <c r="C9343" t="s">
        <v>65089</v>
      </c>
      <c r="D9343" t="s">
        <v>47873</v>
      </c>
    </row>
    <row r="9344" spans="1:4" x14ac:dyDescent="0.25">
      <c r="A9344" t="s">
        <v>27075</v>
      </c>
      <c r="B9344" t="s">
        <v>27076</v>
      </c>
      <c r="C9344"/>
      <c r="D9344" t="s">
        <v>47880</v>
      </c>
    </row>
    <row r="9345" spans="1:4" x14ac:dyDescent="0.25">
      <c r="A9345" t="s">
        <v>29372</v>
      </c>
      <c r="B9345" t="s">
        <v>29373</v>
      </c>
      <c r="C9345" t="s">
        <v>58245</v>
      </c>
      <c r="D9345" t="s">
        <v>47873</v>
      </c>
    </row>
    <row r="9346" spans="1:4" x14ac:dyDescent="0.25">
      <c r="A9346" t="s">
        <v>11522</v>
      </c>
      <c r="B9346" t="s">
        <v>11523</v>
      </c>
      <c r="C9346" t="s">
        <v>51717</v>
      </c>
      <c r="D9346" t="s">
        <v>47873</v>
      </c>
    </row>
    <row r="9347" spans="1:4" x14ac:dyDescent="0.25">
      <c r="A9347" t="s">
        <v>7574</v>
      </c>
      <c r="B9347" t="s">
        <v>7575</v>
      </c>
      <c r="C9347" t="s">
        <v>50313</v>
      </c>
      <c r="D9347" t="s">
        <v>47873</v>
      </c>
    </row>
    <row r="9348" spans="1:4" x14ac:dyDescent="0.25">
      <c r="A9348" t="s">
        <v>3085</v>
      </c>
      <c r="B9348" t="s">
        <v>3086</v>
      </c>
      <c r="C9348"/>
      <c r="D9348" t="s">
        <v>47880</v>
      </c>
    </row>
    <row r="9349" spans="1:4" x14ac:dyDescent="0.25">
      <c r="A9349" t="s">
        <v>25016</v>
      </c>
      <c r="B9349" t="s">
        <v>25017</v>
      </c>
      <c r="C9349"/>
      <c r="D9349" t="s">
        <v>47880</v>
      </c>
    </row>
    <row r="9350" spans="1:4" x14ac:dyDescent="0.25">
      <c r="A9350" t="s">
        <v>21949</v>
      </c>
      <c r="B9350" t="s">
        <v>21950</v>
      </c>
      <c r="C9350"/>
      <c r="D9350" t="s">
        <v>47880</v>
      </c>
    </row>
    <row r="9351" spans="1:4" x14ac:dyDescent="0.25">
      <c r="A9351" t="s">
        <v>14850</v>
      </c>
      <c r="B9351" t="s">
        <v>14851</v>
      </c>
      <c r="C9351"/>
      <c r="D9351" t="s">
        <v>47880</v>
      </c>
    </row>
    <row r="9352" spans="1:4" x14ac:dyDescent="0.25">
      <c r="A9352" t="s">
        <v>15998</v>
      </c>
      <c r="B9352" t="s">
        <v>14851</v>
      </c>
      <c r="C9352"/>
      <c r="D9352" t="s">
        <v>47880</v>
      </c>
    </row>
    <row r="9353" spans="1:4" x14ac:dyDescent="0.25">
      <c r="A9353" t="s">
        <v>16682</v>
      </c>
      <c r="B9353" t="s">
        <v>14851</v>
      </c>
      <c r="C9353"/>
      <c r="D9353" t="s">
        <v>47880</v>
      </c>
    </row>
    <row r="9354" spans="1:4" x14ac:dyDescent="0.25">
      <c r="A9354" t="s">
        <v>24109</v>
      </c>
      <c r="B9354" t="s">
        <v>14851</v>
      </c>
      <c r="C9354"/>
      <c r="D9354" t="s">
        <v>47880</v>
      </c>
    </row>
    <row r="9355" spans="1:4" x14ac:dyDescent="0.25">
      <c r="A9355" t="s">
        <v>16290</v>
      </c>
      <c r="B9355" t="s">
        <v>16291</v>
      </c>
      <c r="C9355"/>
      <c r="D9355" t="s">
        <v>47880</v>
      </c>
    </row>
    <row r="9356" spans="1:4" x14ac:dyDescent="0.25">
      <c r="A9356" t="s">
        <v>11117</v>
      </c>
      <c r="B9356" t="s">
        <v>11118</v>
      </c>
      <c r="C9356"/>
      <c r="D9356" t="s">
        <v>47880</v>
      </c>
    </row>
    <row r="9357" spans="1:4" x14ac:dyDescent="0.25">
      <c r="A9357" t="s">
        <v>9967</v>
      </c>
      <c r="B9357" t="s">
        <v>9968</v>
      </c>
      <c r="C9357"/>
      <c r="D9357" t="s">
        <v>47880</v>
      </c>
    </row>
    <row r="9358" spans="1:4" x14ac:dyDescent="0.25">
      <c r="A9358" t="s">
        <v>10624</v>
      </c>
      <c r="B9358" t="s">
        <v>9968</v>
      </c>
      <c r="C9358"/>
      <c r="D9358" t="s">
        <v>47880</v>
      </c>
    </row>
    <row r="9359" spans="1:4" x14ac:dyDescent="0.25">
      <c r="A9359" t="s">
        <v>970</v>
      </c>
      <c r="B9359" t="s">
        <v>971</v>
      </c>
      <c r="C9359"/>
      <c r="D9359" t="s">
        <v>47880</v>
      </c>
    </row>
    <row r="9360" spans="1:4" x14ac:dyDescent="0.25">
      <c r="A9360" t="s">
        <v>42289</v>
      </c>
      <c r="B9360" t="s">
        <v>42290</v>
      </c>
      <c r="C9360"/>
      <c r="D9360" t="s">
        <v>47880</v>
      </c>
    </row>
    <row r="9361" spans="1:4" x14ac:dyDescent="0.25">
      <c r="A9361" t="s">
        <v>21165</v>
      </c>
      <c r="B9361" t="s">
        <v>21166</v>
      </c>
      <c r="C9361"/>
      <c r="D9361" t="s">
        <v>47880</v>
      </c>
    </row>
    <row r="9362" spans="1:4" x14ac:dyDescent="0.25">
      <c r="A9362" t="s">
        <v>28744</v>
      </c>
      <c r="B9362" t="s">
        <v>28745</v>
      </c>
      <c r="C9362"/>
      <c r="D9362" t="s">
        <v>47880</v>
      </c>
    </row>
    <row r="9363" spans="1:4" x14ac:dyDescent="0.25">
      <c r="A9363" t="s">
        <v>24103</v>
      </c>
      <c r="B9363" t="s">
        <v>24104</v>
      </c>
      <c r="C9363"/>
      <c r="D9363" t="s">
        <v>47880</v>
      </c>
    </row>
    <row r="9364" spans="1:4" x14ac:dyDescent="0.25">
      <c r="A9364" t="s">
        <v>4152</v>
      </c>
      <c r="B9364" t="s">
        <v>4153</v>
      </c>
      <c r="C9364"/>
      <c r="D9364" t="s">
        <v>47880</v>
      </c>
    </row>
    <row r="9365" spans="1:4" x14ac:dyDescent="0.25">
      <c r="A9365" t="s">
        <v>5116</v>
      </c>
      <c r="B9365" t="s">
        <v>4153</v>
      </c>
      <c r="C9365"/>
      <c r="D9365" t="s">
        <v>47880</v>
      </c>
    </row>
    <row r="9366" spans="1:4" x14ac:dyDescent="0.25">
      <c r="A9366" t="s">
        <v>5373</v>
      </c>
      <c r="B9366" t="s">
        <v>4153</v>
      </c>
      <c r="C9366"/>
      <c r="D9366" t="s">
        <v>47880</v>
      </c>
    </row>
    <row r="9367" spans="1:4" x14ac:dyDescent="0.25">
      <c r="A9367" t="s">
        <v>9074</v>
      </c>
      <c r="B9367" t="s">
        <v>4153</v>
      </c>
      <c r="C9367"/>
      <c r="D9367" t="s">
        <v>47880</v>
      </c>
    </row>
    <row r="9368" spans="1:4" x14ac:dyDescent="0.25">
      <c r="A9368" t="s">
        <v>19098</v>
      </c>
      <c r="B9368" t="s">
        <v>19099</v>
      </c>
      <c r="C9368"/>
      <c r="D9368" t="s">
        <v>47880</v>
      </c>
    </row>
    <row r="9369" spans="1:4" x14ac:dyDescent="0.25">
      <c r="A9369" t="s">
        <v>27574</v>
      </c>
      <c r="B9369" t="s">
        <v>27575</v>
      </c>
      <c r="C9369"/>
      <c r="D9369" t="s">
        <v>47880</v>
      </c>
    </row>
    <row r="9370" spans="1:4" x14ac:dyDescent="0.25">
      <c r="A9370" t="s">
        <v>8031</v>
      </c>
      <c r="B9370" t="s">
        <v>8032</v>
      </c>
      <c r="C9370"/>
      <c r="D9370" t="s">
        <v>47880</v>
      </c>
    </row>
    <row r="9371" spans="1:4" x14ac:dyDescent="0.25">
      <c r="A9371" t="s">
        <v>17941</v>
      </c>
      <c r="B9371" t="s">
        <v>17942</v>
      </c>
      <c r="C9371" t="s">
        <v>54120</v>
      </c>
      <c r="D9371" t="s">
        <v>47873</v>
      </c>
    </row>
    <row r="9372" spans="1:4" x14ac:dyDescent="0.25">
      <c r="A9372" t="s">
        <v>25941</v>
      </c>
      <c r="B9372" t="s">
        <v>25942</v>
      </c>
      <c r="C9372" t="s">
        <v>57022</v>
      </c>
      <c r="D9372" t="s">
        <v>47873</v>
      </c>
    </row>
    <row r="9373" spans="1:4" x14ac:dyDescent="0.25">
      <c r="A9373" t="s">
        <v>23179</v>
      </c>
      <c r="B9373" t="s">
        <v>23180</v>
      </c>
      <c r="C9373"/>
      <c r="D9373" t="s">
        <v>47880</v>
      </c>
    </row>
    <row r="9374" spans="1:4" x14ac:dyDescent="0.25">
      <c r="A9374" t="s">
        <v>27011</v>
      </c>
      <c r="B9374" t="s">
        <v>27012</v>
      </c>
      <c r="C9374"/>
      <c r="D9374" t="s">
        <v>47880</v>
      </c>
    </row>
    <row r="9375" spans="1:4" x14ac:dyDescent="0.25">
      <c r="A9375" t="s">
        <v>27003</v>
      </c>
      <c r="B9375" t="s">
        <v>27004</v>
      </c>
      <c r="C9375"/>
      <c r="D9375" t="s">
        <v>47880</v>
      </c>
    </row>
    <row r="9376" spans="1:4" x14ac:dyDescent="0.25">
      <c r="A9376" t="s">
        <v>33051</v>
      </c>
      <c r="B9376" t="s">
        <v>33052</v>
      </c>
      <c r="C9376"/>
      <c r="D9376" t="s">
        <v>47880</v>
      </c>
    </row>
    <row r="9377" spans="1:4" x14ac:dyDescent="0.25">
      <c r="A9377" t="s">
        <v>6835</v>
      </c>
      <c r="B9377" t="s">
        <v>6836</v>
      </c>
      <c r="C9377" t="s">
        <v>50048</v>
      </c>
      <c r="D9377" t="s">
        <v>47873</v>
      </c>
    </row>
    <row r="9378" spans="1:4" x14ac:dyDescent="0.25">
      <c r="A9378" t="s">
        <v>44987</v>
      </c>
      <c r="B9378" t="s">
        <v>44988</v>
      </c>
      <c r="C9378"/>
      <c r="D9378" t="s">
        <v>47880</v>
      </c>
    </row>
    <row r="9379" spans="1:4" x14ac:dyDescent="0.25">
      <c r="A9379" t="s">
        <v>10469</v>
      </c>
      <c r="B9379" t="s">
        <v>10470</v>
      </c>
      <c r="C9379"/>
      <c r="D9379" t="s">
        <v>47880</v>
      </c>
    </row>
    <row r="9380" spans="1:4" x14ac:dyDescent="0.25">
      <c r="A9380" t="s">
        <v>24886</v>
      </c>
      <c r="B9380" t="s">
        <v>24887</v>
      </c>
      <c r="C9380"/>
      <c r="D9380" t="s">
        <v>47880</v>
      </c>
    </row>
    <row r="9381" spans="1:4" x14ac:dyDescent="0.25">
      <c r="A9381" t="s">
        <v>37185</v>
      </c>
      <c r="B9381" t="s">
        <v>24887</v>
      </c>
      <c r="C9381"/>
      <c r="D9381" t="s">
        <v>47880</v>
      </c>
    </row>
    <row r="9382" spans="1:4" x14ac:dyDescent="0.25">
      <c r="A9382" t="s">
        <v>17860</v>
      </c>
      <c r="B9382" t="s">
        <v>17861</v>
      </c>
      <c r="C9382"/>
      <c r="D9382" t="s">
        <v>47880</v>
      </c>
    </row>
    <row r="9383" spans="1:4" x14ac:dyDescent="0.25">
      <c r="A9383" t="s">
        <v>6328</v>
      </c>
      <c r="B9383" t="s">
        <v>6329</v>
      </c>
      <c r="C9383"/>
      <c r="D9383" t="s">
        <v>47880</v>
      </c>
    </row>
    <row r="9384" spans="1:4" x14ac:dyDescent="0.25">
      <c r="A9384" t="s">
        <v>46532</v>
      </c>
      <c r="B9384" t="s">
        <v>46533</v>
      </c>
      <c r="C9384"/>
      <c r="D9384" t="s">
        <v>47880</v>
      </c>
    </row>
    <row r="9385" spans="1:4" x14ac:dyDescent="0.25">
      <c r="A9385" t="s">
        <v>46732</v>
      </c>
      <c r="B9385" t="s">
        <v>46533</v>
      </c>
      <c r="C9385" t="s">
        <v>64961</v>
      </c>
      <c r="D9385" t="s">
        <v>47873</v>
      </c>
    </row>
    <row r="9386" spans="1:4" x14ac:dyDescent="0.25">
      <c r="A9386" t="s">
        <v>15007</v>
      </c>
      <c r="B9386" t="s">
        <v>15008</v>
      </c>
      <c r="C9386"/>
      <c r="D9386" t="s">
        <v>47880</v>
      </c>
    </row>
    <row r="9387" spans="1:4" x14ac:dyDescent="0.25">
      <c r="A9387" t="s">
        <v>30969</v>
      </c>
      <c r="B9387" t="s">
        <v>30970</v>
      </c>
      <c r="C9387"/>
      <c r="D9387" t="s">
        <v>47880</v>
      </c>
    </row>
    <row r="9388" spans="1:4" x14ac:dyDescent="0.25">
      <c r="A9388" t="s">
        <v>3819</v>
      </c>
      <c r="B9388" t="s">
        <v>3820</v>
      </c>
      <c r="C9388"/>
      <c r="D9388" t="s">
        <v>47880</v>
      </c>
    </row>
    <row r="9389" spans="1:4" x14ac:dyDescent="0.25">
      <c r="A9389" t="s">
        <v>33364</v>
      </c>
      <c r="B9389" t="s">
        <v>33365</v>
      </c>
      <c r="C9389" t="s">
        <v>59717</v>
      </c>
      <c r="D9389" t="s">
        <v>47873</v>
      </c>
    </row>
    <row r="9390" spans="1:4" x14ac:dyDescent="0.25">
      <c r="A9390" t="s">
        <v>9995</v>
      </c>
      <c r="B9390" t="s">
        <v>9996</v>
      </c>
      <c r="C9390" t="s">
        <v>51173</v>
      </c>
      <c r="D9390" t="s">
        <v>47873</v>
      </c>
    </row>
    <row r="9391" spans="1:4" x14ac:dyDescent="0.25">
      <c r="A9391" t="s">
        <v>16523</v>
      </c>
      <c r="B9391" t="s">
        <v>9996</v>
      </c>
      <c r="C9391"/>
      <c r="D9391" t="s">
        <v>47880</v>
      </c>
    </row>
    <row r="9392" spans="1:4" x14ac:dyDescent="0.25">
      <c r="A9392" t="s">
        <v>38358</v>
      </c>
      <c r="B9392" t="s">
        <v>9996</v>
      </c>
      <c r="C9392"/>
      <c r="D9392" t="s">
        <v>47880</v>
      </c>
    </row>
    <row r="9393" spans="1:4" x14ac:dyDescent="0.25">
      <c r="A9393" t="s">
        <v>1517</v>
      </c>
      <c r="B9393" t="s">
        <v>1518</v>
      </c>
      <c r="C9393" t="s">
        <v>48137</v>
      </c>
      <c r="D9393" t="s">
        <v>47873</v>
      </c>
    </row>
    <row r="9394" spans="1:4" x14ac:dyDescent="0.25">
      <c r="A9394" t="s">
        <v>2148</v>
      </c>
      <c r="B9394" t="s">
        <v>2149</v>
      </c>
      <c r="C9394"/>
      <c r="D9394" t="s">
        <v>47880</v>
      </c>
    </row>
    <row r="9395" spans="1:4" x14ac:dyDescent="0.25">
      <c r="A9395" t="s">
        <v>38526</v>
      </c>
      <c r="B9395" t="s">
        <v>38527</v>
      </c>
      <c r="C9395" t="s">
        <v>61727</v>
      </c>
      <c r="D9395" t="s">
        <v>47873</v>
      </c>
    </row>
    <row r="9396" spans="1:4" x14ac:dyDescent="0.25">
      <c r="A9396" t="s">
        <v>27007</v>
      </c>
      <c r="B9396" t="s">
        <v>27008</v>
      </c>
      <c r="C9396"/>
      <c r="D9396" t="s">
        <v>47880</v>
      </c>
    </row>
    <row r="9397" spans="1:4" x14ac:dyDescent="0.25">
      <c r="A9397" t="s">
        <v>36518</v>
      </c>
      <c r="B9397" t="s">
        <v>36519</v>
      </c>
      <c r="C9397"/>
      <c r="D9397" t="s">
        <v>47880</v>
      </c>
    </row>
    <row r="9398" spans="1:4" x14ac:dyDescent="0.25">
      <c r="A9398" t="s">
        <v>33812</v>
      </c>
      <c r="B9398" t="s">
        <v>33813</v>
      </c>
      <c r="C9398"/>
      <c r="D9398" t="s">
        <v>47880</v>
      </c>
    </row>
    <row r="9399" spans="1:4" x14ac:dyDescent="0.25">
      <c r="A9399" t="s">
        <v>24459</v>
      </c>
      <c r="B9399" t="s">
        <v>24460</v>
      </c>
      <c r="C9399"/>
      <c r="D9399" t="s">
        <v>47880</v>
      </c>
    </row>
    <row r="9400" spans="1:4" x14ac:dyDescent="0.25">
      <c r="A9400" t="s">
        <v>10515</v>
      </c>
      <c r="B9400" t="s">
        <v>10516</v>
      </c>
      <c r="C9400"/>
      <c r="D9400" t="s">
        <v>47880</v>
      </c>
    </row>
    <row r="9401" spans="1:4" x14ac:dyDescent="0.25">
      <c r="A9401" t="s">
        <v>7094</v>
      </c>
      <c r="B9401" t="s">
        <v>7095</v>
      </c>
      <c r="C9401"/>
      <c r="D9401" t="s">
        <v>47880</v>
      </c>
    </row>
    <row r="9402" spans="1:4" x14ac:dyDescent="0.25">
      <c r="A9402" t="s">
        <v>5838</v>
      </c>
      <c r="B9402" t="s">
        <v>5839</v>
      </c>
      <c r="C9402"/>
      <c r="D9402" t="s">
        <v>47880</v>
      </c>
    </row>
    <row r="9403" spans="1:4" x14ac:dyDescent="0.25">
      <c r="A9403" t="s">
        <v>5331</v>
      </c>
      <c r="B9403" t="s">
        <v>5332</v>
      </c>
      <c r="C9403"/>
      <c r="D9403" t="s">
        <v>47880</v>
      </c>
    </row>
    <row r="9404" spans="1:4" x14ac:dyDescent="0.25">
      <c r="A9404" t="s">
        <v>5086</v>
      </c>
      <c r="B9404" t="s">
        <v>5087</v>
      </c>
      <c r="C9404" t="s">
        <v>49428</v>
      </c>
      <c r="D9404" t="s">
        <v>47873</v>
      </c>
    </row>
    <row r="9405" spans="1:4" x14ac:dyDescent="0.25">
      <c r="A9405" t="s">
        <v>16741</v>
      </c>
      <c r="B9405" t="s">
        <v>16742</v>
      </c>
      <c r="C9405" t="s">
        <v>53691</v>
      </c>
      <c r="D9405" t="s">
        <v>47873</v>
      </c>
    </row>
    <row r="9406" spans="1:4" x14ac:dyDescent="0.25">
      <c r="A9406" t="s">
        <v>11306</v>
      </c>
      <c r="B9406" t="s">
        <v>11307</v>
      </c>
      <c r="C9406" t="s">
        <v>51642</v>
      </c>
      <c r="D9406" t="s">
        <v>47873</v>
      </c>
    </row>
    <row r="9407" spans="1:4" x14ac:dyDescent="0.25">
      <c r="A9407" t="s">
        <v>14950</v>
      </c>
      <c r="B9407" t="s">
        <v>14951</v>
      </c>
      <c r="C9407" t="s">
        <v>53031</v>
      </c>
      <c r="D9407" t="s">
        <v>47873</v>
      </c>
    </row>
    <row r="9408" spans="1:4" x14ac:dyDescent="0.25">
      <c r="A9408" t="s">
        <v>34577</v>
      </c>
      <c r="B9408" t="s">
        <v>34578</v>
      </c>
      <c r="C9408" t="s">
        <v>60175</v>
      </c>
      <c r="D9408" t="s">
        <v>47873</v>
      </c>
    </row>
    <row r="9409" spans="1:4" x14ac:dyDescent="0.25">
      <c r="A9409" t="s">
        <v>34983</v>
      </c>
      <c r="B9409" t="s">
        <v>34984</v>
      </c>
      <c r="C9409" t="s">
        <v>60327</v>
      </c>
      <c r="D9409" t="s">
        <v>47873</v>
      </c>
    </row>
    <row r="9410" spans="1:4" x14ac:dyDescent="0.25">
      <c r="A9410" t="s">
        <v>35217</v>
      </c>
      <c r="B9410" t="s">
        <v>35218</v>
      </c>
      <c r="C9410"/>
      <c r="D9410" t="s">
        <v>47880</v>
      </c>
    </row>
    <row r="9411" spans="1:4" x14ac:dyDescent="0.25">
      <c r="A9411" t="s">
        <v>14727</v>
      </c>
      <c r="B9411" t="s">
        <v>14728</v>
      </c>
      <c r="C9411" t="s">
        <v>52951</v>
      </c>
      <c r="D9411" t="s">
        <v>47873</v>
      </c>
    </row>
    <row r="9412" spans="1:4" x14ac:dyDescent="0.25">
      <c r="A9412" t="s">
        <v>47148</v>
      </c>
      <c r="B9412" t="s">
        <v>47149</v>
      </c>
      <c r="C9412"/>
      <c r="D9412" t="s">
        <v>47880</v>
      </c>
    </row>
    <row r="9413" spans="1:4" x14ac:dyDescent="0.25">
      <c r="A9413" t="s">
        <v>1877</v>
      </c>
      <c r="B9413" t="s">
        <v>1878</v>
      </c>
      <c r="C9413"/>
      <c r="D9413" t="s">
        <v>47880</v>
      </c>
    </row>
    <row r="9414" spans="1:4" x14ac:dyDescent="0.25">
      <c r="A9414" t="s">
        <v>13783</v>
      </c>
      <c r="B9414" t="s">
        <v>13784</v>
      </c>
      <c r="C9414"/>
      <c r="D9414" t="s">
        <v>47880</v>
      </c>
    </row>
    <row r="9415" spans="1:4" x14ac:dyDescent="0.25">
      <c r="A9415" t="s">
        <v>33229</v>
      </c>
      <c r="B9415" t="s">
        <v>13784</v>
      </c>
      <c r="C9415"/>
      <c r="D9415" t="s">
        <v>47880</v>
      </c>
    </row>
    <row r="9416" spans="1:4" x14ac:dyDescent="0.25">
      <c r="A9416" t="s">
        <v>44630</v>
      </c>
      <c r="B9416" t="s">
        <v>44631</v>
      </c>
      <c r="C9416"/>
      <c r="D9416" t="s">
        <v>47880</v>
      </c>
    </row>
    <row r="9417" spans="1:4" x14ac:dyDescent="0.25">
      <c r="A9417" t="s">
        <v>2104</v>
      </c>
      <c r="B9417" t="s">
        <v>2105</v>
      </c>
      <c r="C9417"/>
      <c r="D9417" t="s">
        <v>47873</v>
      </c>
    </row>
    <row r="9418" spans="1:4" x14ac:dyDescent="0.25">
      <c r="A9418" t="s">
        <v>24015</v>
      </c>
      <c r="B9418" t="s">
        <v>2105</v>
      </c>
      <c r="C9418"/>
      <c r="D9418" t="s">
        <v>47880</v>
      </c>
    </row>
    <row r="9419" spans="1:4" x14ac:dyDescent="0.25">
      <c r="A9419" t="s">
        <v>24548</v>
      </c>
      <c r="B9419" t="s">
        <v>24549</v>
      </c>
      <c r="C9419"/>
      <c r="D9419" t="s">
        <v>47880</v>
      </c>
    </row>
    <row r="9420" spans="1:4" x14ac:dyDescent="0.25">
      <c r="A9420" t="s">
        <v>35523</v>
      </c>
      <c r="B9420" t="s">
        <v>35524</v>
      </c>
      <c r="C9420"/>
      <c r="D9420" t="s">
        <v>47880</v>
      </c>
    </row>
    <row r="9421" spans="1:4" x14ac:dyDescent="0.25">
      <c r="A9421" t="s">
        <v>4898</v>
      </c>
      <c r="B9421" t="s">
        <v>4899</v>
      </c>
      <c r="C9421" t="s">
        <v>49360</v>
      </c>
      <c r="D9421" t="s">
        <v>47873</v>
      </c>
    </row>
    <row r="9422" spans="1:4" x14ac:dyDescent="0.25">
      <c r="A9422" t="s">
        <v>6439</v>
      </c>
      <c r="B9422" t="s">
        <v>6440</v>
      </c>
      <c r="C9422" t="s">
        <v>49911</v>
      </c>
      <c r="D9422" t="s">
        <v>47873</v>
      </c>
    </row>
    <row r="9423" spans="1:4" x14ac:dyDescent="0.25">
      <c r="A9423" t="s">
        <v>13383</v>
      </c>
      <c r="B9423" t="s">
        <v>13384</v>
      </c>
      <c r="C9423"/>
      <c r="D9423" t="s">
        <v>47880</v>
      </c>
    </row>
    <row r="9424" spans="1:4" x14ac:dyDescent="0.25">
      <c r="A9424" t="s">
        <v>47825</v>
      </c>
      <c r="B9424" t="s">
        <v>47826</v>
      </c>
      <c r="C9424"/>
      <c r="D9424" t="s">
        <v>47880</v>
      </c>
    </row>
    <row r="9425" spans="1:4" x14ac:dyDescent="0.25">
      <c r="A9425" t="s">
        <v>13769</v>
      </c>
      <c r="B9425" t="s">
        <v>13770</v>
      </c>
      <c r="C9425" t="s">
        <v>52583</v>
      </c>
      <c r="D9425" t="s">
        <v>47873</v>
      </c>
    </row>
    <row r="9426" spans="1:4" x14ac:dyDescent="0.25">
      <c r="A9426" t="s">
        <v>16623</v>
      </c>
      <c r="B9426" t="s">
        <v>16624</v>
      </c>
      <c r="C9426"/>
      <c r="D9426" t="s">
        <v>47880</v>
      </c>
    </row>
    <row r="9427" spans="1:4" x14ac:dyDescent="0.25">
      <c r="A9427" t="s">
        <v>6308</v>
      </c>
      <c r="B9427" t="s">
        <v>6309</v>
      </c>
      <c r="C9427" t="s">
        <v>49860</v>
      </c>
      <c r="D9427" t="s">
        <v>47873</v>
      </c>
    </row>
    <row r="9428" spans="1:4" x14ac:dyDescent="0.25">
      <c r="A9428" t="s">
        <v>8469</v>
      </c>
      <c r="B9428" t="s">
        <v>8470</v>
      </c>
      <c r="C9428"/>
      <c r="D9428" t="s">
        <v>47880</v>
      </c>
    </row>
    <row r="9429" spans="1:4" x14ac:dyDescent="0.25">
      <c r="A9429" t="s">
        <v>46710</v>
      </c>
      <c r="B9429" t="s">
        <v>46711</v>
      </c>
      <c r="C9429"/>
      <c r="D9429" t="s">
        <v>47880</v>
      </c>
    </row>
    <row r="9430" spans="1:4" x14ac:dyDescent="0.25">
      <c r="A9430" t="s">
        <v>23889</v>
      </c>
      <c r="B9430" t="s">
        <v>23890</v>
      </c>
      <c r="C9430"/>
      <c r="D9430" t="s">
        <v>47880</v>
      </c>
    </row>
    <row r="9431" spans="1:4" x14ac:dyDescent="0.25">
      <c r="A9431" t="s">
        <v>10641</v>
      </c>
      <c r="B9431" t="s">
        <v>10642</v>
      </c>
      <c r="C9431"/>
      <c r="D9431" t="s">
        <v>47880</v>
      </c>
    </row>
    <row r="9432" spans="1:4" x14ac:dyDescent="0.25">
      <c r="A9432" t="s">
        <v>9777</v>
      </c>
      <c r="B9432" t="s">
        <v>9778</v>
      </c>
      <c r="C9432"/>
      <c r="D9432" t="s">
        <v>47880</v>
      </c>
    </row>
    <row r="9433" spans="1:4" x14ac:dyDescent="0.25">
      <c r="A9433" t="s">
        <v>42982</v>
      </c>
      <c r="B9433" t="s">
        <v>42983</v>
      </c>
      <c r="C9433"/>
      <c r="D9433" t="s">
        <v>47880</v>
      </c>
    </row>
    <row r="9434" spans="1:4" x14ac:dyDescent="0.25">
      <c r="A9434" t="s">
        <v>29658</v>
      </c>
      <c r="B9434" t="s">
        <v>29659</v>
      </c>
      <c r="C9434"/>
      <c r="D9434" t="s">
        <v>47880</v>
      </c>
    </row>
    <row r="9435" spans="1:4" x14ac:dyDescent="0.25">
      <c r="A9435" t="s">
        <v>14589</v>
      </c>
      <c r="B9435" t="s">
        <v>14590</v>
      </c>
      <c r="C9435"/>
      <c r="D9435" t="s">
        <v>47880</v>
      </c>
    </row>
    <row r="9436" spans="1:4" x14ac:dyDescent="0.25">
      <c r="A9436" t="s">
        <v>45199</v>
      </c>
      <c r="B9436" t="s">
        <v>45200</v>
      </c>
      <c r="C9436"/>
      <c r="D9436" t="s">
        <v>47880</v>
      </c>
    </row>
    <row r="9437" spans="1:4" x14ac:dyDescent="0.25">
      <c r="A9437" t="s">
        <v>4686</v>
      </c>
      <c r="B9437" t="s">
        <v>4687</v>
      </c>
      <c r="C9437" t="s">
        <v>49282</v>
      </c>
      <c r="D9437" t="s">
        <v>47873</v>
      </c>
    </row>
    <row r="9438" spans="1:4" x14ac:dyDescent="0.25">
      <c r="A9438" t="s">
        <v>45903</v>
      </c>
      <c r="B9438" t="s">
        <v>45904</v>
      </c>
      <c r="C9438"/>
      <c r="D9438" t="s">
        <v>47880</v>
      </c>
    </row>
    <row r="9439" spans="1:4" x14ac:dyDescent="0.25">
      <c r="A9439" t="s">
        <v>47641</v>
      </c>
      <c r="B9439" t="s">
        <v>47642</v>
      </c>
      <c r="C9439"/>
      <c r="D9439" t="s">
        <v>47880</v>
      </c>
    </row>
    <row r="9440" spans="1:4" x14ac:dyDescent="0.25">
      <c r="A9440" t="s">
        <v>45886</v>
      </c>
      <c r="B9440" t="s">
        <v>45887</v>
      </c>
      <c r="C9440"/>
      <c r="D9440" t="s">
        <v>47880</v>
      </c>
    </row>
    <row r="9441" spans="1:4" x14ac:dyDescent="0.25">
      <c r="A9441" t="s">
        <v>9681</v>
      </c>
      <c r="B9441" t="s">
        <v>9682</v>
      </c>
      <c r="C9441"/>
      <c r="D9441" t="s">
        <v>47880</v>
      </c>
    </row>
    <row r="9442" spans="1:4" x14ac:dyDescent="0.25">
      <c r="A9442" t="s">
        <v>34109</v>
      </c>
      <c r="B9442" t="s">
        <v>34110</v>
      </c>
      <c r="C9442" t="s">
        <v>59998</v>
      </c>
      <c r="D9442" t="s">
        <v>47873</v>
      </c>
    </row>
    <row r="9443" spans="1:4" x14ac:dyDescent="0.25">
      <c r="A9443" t="s">
        <v>9291</v>
      </c>
      <c r="B9443" t="s">
        <v>9292</v>
      </c>
      <c r="C9443"/>
      <c r="D9443" t="s">
        <v>47880</v>
      </c>
    </row>
    <row r="9444" spans="1:4" x14ac:dyDescent="0.25">
      <c r="A9444" t="s">
        <v>7096</v>
      </c>
      <c r="B9444" t="s">
        <v>7097</v>
      </c>
      <c r="C9444"/>
      <c r="D9444" t="s">
        <v>47880</v>
      </c>
    </row>
    <row r="9445" spans="1:4" x14ac:dyDescent="0.25">
      <c r="A9445" t="s">
        <v>43365</v>
      </c>
      <c r="B9445" t="s">
        <v>43366</v>
      </c>
      <c r="C9445" t="s">
        <v>63783</v>
      </c>
      <c r="D9445" t="s">
        <v>47873</v>
      </c>
    </row>
    <row r="9446" spans="1:4" x14ac:dyDescent="0.25">
      <c r="A9446" t="s">
        <v>42399</v>
      </c>
      <c r="B9446" t="s">
        <v>42400</v>
      </c>
      <c r="C9446" t="s">
        <v>63448</v>
      </c>
      <c r="D9446" t="s">
        <v>47873</v>
      </c>
    </row>
    <row r="9447" spans="1:4" x14ac:dyDescent="0.25">
      <c r="A9447" t="s">
        <v>42966</v>
      </c>
      <c r="B9447" t="s">
        <v>42967</v>
      </c>
      <c r="C9447"/>
      <c r="D9447" t="s">
        <v>47880</v>
      </c>
    </row>
    <row r="9448" spans="1:4" x14ac:dyDescent="0.25">
      <c r="A9448" t="s">
        <v>15996</v>
      </c>
      <c r="B9448" t="s">
        <v>15997</v>
      </c>
      <c r="C9448" t="s">
        <v>53411</v>
      </c>
      <c r="D9448" t="s">
        <v>47873</v>
      </c>
    </row>
    <row r="9449" spans="1:4" x14ac:dyDescent="0.25">
      <c r="A9449" t="s">
        <v>46030</v>
      </c>
      <c r="B9449" t="s">
        <v>46031</v>
      </c>
      <c r="C9449" t="s">
        <v>64718</v>
      </c>
      <c r="D9449" t="s">
        <v>47873</v>
      </c>
    </row>
    <row r="9450" spans="1:4" x14ac:dyDescent="0.25">
      <c r="A9450" t="s">
        <v>43286</v>
      </c>
      <c r="B9450" t="s">
        <v>43287</v>
      </c>
      <c r="C9450" t="s">
        <v>63761</v>
      </c>
      <c r="D9450" t="s">
        <v>47873</v>
      </c>
    </row>
    <row r="9451" spans="1:4" x14ac:dyDescent="0.25">
      <c r="A9451" t="s">
        <v>34648</v>
      </c>
      <c r="B9451" t="s">
        <v>34649</v>
      </c>
      <c r="C9451" t="s">
        <v>60206</v>
      </c>
      <c r="D9451" t="s">
        <v>47873</v>
      </c>
    </row>
    <row r="9452" spans="1:4" x14ac:dyDescent="0.25">
      <c r="A9452" t="s">
        <v>2699</v>
      </c>
      <c r="B9452" t="s">
        <v>2700</v>
      </c>
      <c r="C9452" t="s">
        <v>48541</v>
      </c>
      <c r="D9452" t="s">
        <v>47873</v>
      </c>
    </row>
    <row r="9453" spans="1:4" x14ac:dyDescent="0.25">
      <c r="A9453" t="s">
        <v>3136</v>
      </c>
      <c r="B9453" t="s">
        <v>3137</v>
      </c>
      <c r="C9453"/>
      <c r="D9453" t="s">
        <v>47880</v>
      </c>
    </row>
    <row r="9454" spans="1:4" x14ac:dyDescent="0.25">
      <c r="A9454" t="s">
        <v>32343</v>
      </c>
      <c r="B9454" t="s">
        <v>32344</v>
      </c>
      <c r="C9454" t="s">
        <v>59319</v>
      </c>
      <c r="D9454" t="s">
        <v>47873</v>
      </c>
    </row>
    <row r="9455" spans="1:4" x14ac:dyDescent="0.25">
      <c r="A9455" t="s">
        <v>23623</v>
      </c>
      <c r="B9455" t="s">
        <v>23624</v>
      </c>
      <c r="C9455"/>
      <c r="D9455" t="s">
        <v>47880</v>
      </c>
    </row>
    <row r="9456" spans="1:4" x14ac:dyDescent="0.25">
      <c r="A9456" t="s">
        <v>43057</v>
      </c>
      <c r="B9456" t="s">
        <v>43058</v>
      </c>
      <c r="C9456" t="s">
        <v>63684</v>
      </c>
      <c r="D9456" t="s">
        <v>47873</v>
      </c>
    </row>
    <row r="9457" spans="1:4" x14ac:dyDescent="0.25">
      <c r="A9457" t="s">
        <v>39115</v>
      </c>
      <c r="B9457" t="s">
        <v>39116</v>
      </c>
      <c r="C9457"/>
      <c r="D9457" t="s">
        <v>47880</v>
      </c>
    </row>
    <row r="9458" spans="1:4" x14ac:dyDescent="0.25">
      <c r="A9458" t="s">
        <v>39109</v>
      </c>
      <c r="B9458" t="s">
        <v>39110</v>
      </c>
      <c r="C9458" t="s">
        <v>61995</v>
      </c>
      <c r="D9458" t="s">
        <v>47873</v>
      </c>
    </row>
    <row r="9459" spans="1:4" x14ac:dyDescent="0.25">
      <c r="A9459" t="s">
        <v>43609</v>
      </c>
      <c r="B9459" t="s">
        <v>43610</v>
      </c>
      <c r="C9459" t="s">
        <v>63870</v>
      </c>
      <c r="D9459" t="s">
        <v>47873</v>
      </c>
    </row>
    <row r="9460" spans="1:4" x14ac:dyDescent="0.25">
      <c r="A9460" t="s">
        <v>11894</v>
      </c>
      <c r="B9460" t="s">
        <v>11895</v>
      </c>
      <c r="C9460" t="s">
        <v>51863</v>
      </c>
      <c r="D9460" t="s">
        <v>47873</v>
      </c>
    </row>
    <row r="9461" spans="1:4" x14ac:dyDescent="0.25">
      <c r="A9461" t="s">
        <v>29650</v>
      </c>
      <c r="B9461" t="s">
        <v>29651</v>
      </c>
      <c r="C9461" t="s">
        <v>58340</v>
      </c>
      <c r="D9461" t="s">
        <v>47873</v>
      </c>
    </row>
    <row r="9462" spans="1:4" x14ac:dyDescent="0.25">
      <c r="A9462" t="s">
        <v>16749</v>
      </c>
      <c r="B9462" t="s">
        <v>16750</v>
      </c>
      <c r="C9462"/>
      <c r="D9462" t="s">
        <v>47880</v>
      </c>
    </row>
    <row r="9463" spans="1:4" x14ac:dyDescent="0.25">
      <c r="A9463" t="s">
        <v>1117</v>
      </c>
      <c r="B9463" t="s">
        <v>1118</v>
      </c>
      <c r="C9463" t="s">
        <v>47993</v>
      </c>
      <c r="D9463" t="s">
        <v>47873</v>
      </c>
    </row>
    <row r="9464" spans="1:4" x14ac:dyDescent="0.25">
      <c r="A9464" t="s">
        <v>42023</v>
      </c>
      <c r="B9464" t="s">
        <v>1118</v>
      </c>
      <c r="C9464" t="s">
        <v>63311</v>
      </c>
      <c r="D9464" t="s">
        <v>47873</v>
      </c>
    </row>
    <row r="9465" spans="1:4" x14ac:dyDescent="0.25">
      <c r="A9465" t="s">
        <v>46383</v>
      </c>
      <c r="B9465" t="s">
        <v>46384</v>
      </c>
      <c r="C9465" t="s">
        <v>64841</v>
      </c>
      <c r="D9465" t="s">
        <v>47873</v>
      </c>
    </row>
    <row r="9466" spans="1:4" x14ac:dyDescent="0.25">
      <c r="A9466" t="s">
        <v>40488</v>
      </c>
      <c r="B9466" t="s">
        <v>40489</v>
      </c>
      <c r="C9466" t="s">
        <v>62632</v>
      </c>
      <c r="D9466" t="s">
        <v>47873</v>
      </c>
    </row>
    <row r="9467" spans="1:4" x14ac:dyDescent="0.25">
      <c r="A9467" t="s">
        <v>6798</v>
      </c>
      <c r="B9467" t="s">
        <v>6799</v>
      </c>
      <c r="C9467" t="s">
        <v>50035</v>
      </c>
      <c r="D9467" t="s">
        <v>47873</v>
      </c>
    </row>
    <row r="9468" spans="1:4" x14ac:dyDescent="0.25">
      <c r="A9468" t="s">
        <v>42610</v>
      </c>
      <c r="B9468" t="s">
        <v>42611</v>
      </c>
      <c r="C9468"/>
      <c r="D9468" t="s">
        <v>47880</v>
      </c>
    </row>
    <row r="9469" spans="1:4" x14ac:dyDescent="0.25">
      <c r="A9469" t="s">
        <v>40713</v>
      </c>
      <c r="B9469" t="s">
        <v>40714</v>
      </c>
      <c r="C9469" t="s">
        <v>62724</v>
      </c>
      <c r="D9469" t="s">
        <v>47873</v>
      </c>
    </row>
    <row r="9470" spans="1:4" x14ac:dyDescent="0.25">
      <c r="A9470" t="s">
        <v>16532</v>
      </c>
      <c r="B9470" t="s">
        <v>16533</v>
      </c>
      <c r="C9470" t="s">
        <v>53612</v>
      </c>
      <c r="D9470" t="s">
        <v>47873</v>
      </c>
    </row>
    <row r="9471" spans="1:4" x14ac:dyDescent="0.25">
      <c r="A9471" t="s">
        <v>24880</v>
      </c>
      <c r="B9471" t="s">
        <v>24881</v>
      </c>
      <c r="C9471"/>
      <c r="D9471" t="s">
        <v>47880</v>
      </c>
    </row>
    <row r="9472" spans="1:4" x14ac:dyDescent="0.25">
      <c r="A9472" t="s">
        <v>44602</v>
      </c>
      <c r="B9472" t="s">
        <v>44603</v>
      </c>
      <c r="C9472" t="s">
        <v>64209</v>
      </c>
      <c r="D9472" t="s">
        <v>47873</v>
      </c>
    </row>
    <row r="9473" spans="1:4" x14ac:dyDescent="0.25">
      <c r="A9473" t="s">
        <v>22240</v>
      </c>
      <c r="B9473" t="s">
        <v>22241</v>
      </c>
      <c r="C9473"/>
      <c r="D9473" t="s">
        <v>47880</v>
      </c>
    </row>
    <row r="9474" spans="1:4" x14ac:dyDescent="0.25">
      <c r="A9474" t="s">
        <v>9145</v>
      </c>
      <c r="B9474" t="s">
        <v>9146</v>
      </c>
      <c r="C9474"/>
      <c r="D9474" t="s">
        <v>47880</v>
      </c>
    </row>
    <row r="9475" spans="1:4" x14ac:dyDescent="0.25">
      <c r="A9475" t="s">
        <v>30872</v>
      </c>
      <c r="B9475" t="s">
        <v>30873</v>
      </c>
      <c r="C9475"/>
      <c r="D9475" t="s">
        <v>47880</v>
      </c>
    </row>
    <row r="9476" spans="1:4" x14ac:dyDescent="0.25">
      <c r="A9476" t="s">
        <v>19796</v>
      </c>
      <c r="B9476" t="s">
        <v>19797</v>
      </c>
      <c r="C9476"/>
      <c r="D9476" t="s">
        <v>47880</v>
      </c>
    </row>
    <row r="9477" spans="1:4" x14ac:dyDescent="0.25">
      <c r="A9477" t="s">
        <v>11560</v>
      </c>
      <c r="B9477" t="s">
        <v>11561</v>
      </c>
      <c r="C9477"/>
      <c r="D9477" t="s">
        <v>47880</v>
      </c>
    </row>
    <row r="9478" spans="1:4" x14ac:dyDescent="0.25">
      <c r="A9478" t="s">
        <v>31126</v>
      </c>
      <c r="B9478" t="s">
        <v>31127</v>
      </c>
      <c r="C9478"/>
      <c r="D9478" t="s">
        <v>47880</v>
      </c>
    </row>
    <row r="9479" spans="1:4" x14ac:dyDescent="0.25">
      <c r="A9479" t="s">
        <v>47678</v>
      </c>
      <c r="B9479" t="s">
        <v>47679</v>
      </c>
      <c r="C9479" t="s">
        <v>65287</v>
      </c>
      <c r="D9479" t="s">
        <v>47873</v>
      </c>
    </row>
    <row r="9480" spans="1:4" x14ac:dyDescent="0.25">
      <c r="A9480" t="s">
        <v>44116</v>
      </c>
      <c r="B9480" t="s">
        <v>44117</v>
      </c>
      <c r="C9480" t="s">
        <v>64039</v>
      </c>
      <c r="D9480" t="s">
        <v>47873</v>
      </c>
    </row>
    <row r="9481" spans="1:4" x14ac:dyDescent="0.25">
      <c r="A9481" t="s">
        <v>954</v>
      </c>
      <c r="B9481" t="s">
        <v>955</v>
      </c>
      <c r="C9481" t="s">
        <v>47940</v>
      </c>
      <c r="D9481" t="s">
        <v>47873</v>
      </c>
    </row>
    <row r="9482" spans="1:4" x14ac:dyDescent="0.25">
      <c r="A9482" t="s">
        <v>46068</v>
      </c>
      <c r="B9482" t="s">
        <v>46069</v>
      </c>
      <c r="C9482" t="s">
        <v>64732</v>
      </c>
      <c r="D9482" t="s">
        <v>47873</v>
      </c>
    </row>
    <row r="9483" spans="1:4" x14ac:dyDescent="0.25">
      <c r="A9483" t="s">
        <v>2533</v>
      </c>
      <c r="B9483" t="s">
        <v>2534</v>
      </c>
      <c r="C9483" t="s">
        <v>48480</v>
      </c>
      <c r="D9483" t="s">
        <v>47873</v>
      </c>
    </row>
    <row r="9484" spans="1:4" x14ac:dyDescent="0.25">
      <c r="A9484" t="s">
        <v>15518</v>
      </c>
      <c r="B9484" t="s">
        <v>15519</v>
      </c>
      <c r="C9484"/>
      <c r="D9484" t="s">
        <v>47880</v>
      </c>
    </row>
    <row r="9485" spans="1:4" x14ac:dyDescent="0.25">
      <c r="A9485" t="s">
        <v>16463</v>
      </c>
      <c r="B9485" t="s">
        <v>16464</v>
      </c>
      <c r="C9485" t="s">
        <v>53585</v>
      </c>
      <c r="D9485" t="s">
        <v>47873</v>
      </c>
    </row>
    <row r="9486" spans="1:4" x14ac:dyDescent="0.25">
      <c r="A9486" t="s">
        <v>3470</v>
      </c>
      <c r="B9486" t="s">
        <v>3471</v>
      </c>
      <c r="C9486" t="s">
        <v>48818</v>
      </c>
      <c r="D9486" t="s">
        <v>47873</v>
      </c>
    </row>
    <row r="9487" spans="1:4" x14ac:dyDescent="0.25">
      <c r="A9487" t="s">
        <v>938</v>
      </c>
      <c r="B9487" t="s">
        <v>939</v>
      </c>
      <c r="C9487" t="s">
        <v>47933</v>
      </c>
      <c r="D9487" t="s">
        <v>47873</v>
      </c>
    </row>
    <row r="9488" spans="1:4" x14ac:dyDescent="0.25">
      <c r="A9488" t="s">
        <v>25200</v>
      </c>
      <c r="B9488" t="s">
        <v>25201</v>
      </c>
      <c r="C9488" t="s">
        <v>56747</v>
      </c>
      <c r="D9488" t="s">
        <v>47873</v>
      </c>
    </row>
    <row r="9489" spans="1:4" x14ac:dyDescent="0.25">
      <c r="A9489" t="s">
        <v>35814</v>
      </c>
      <c r="B9489" t="s">
        <v>35815</v>
      </c>
      <c r="C9489" t="s">
        <v>60646</v>
      </c>
      <c r="D9489" t="s">
        <v>47873</v>
      </c>
    </row>
    <row r="9490" spans="1:4" x14ac:dyDescent="0.25">
      <c r="A9490" t="s">
        <v>35620</v>
      </c>
      <c r="B9490" t="s">
        <v>35621</v>
      </c>
      <c r="C9490" t="s">
        <v>60574</v>
      </c>
      <c r="D9490" t="s">
        <v>47873</v>
      </c>
    </row>
    <row r="9491" spans="1:4" x14ac:dyDescent="0.25">
      <c r="A9491" t="s">
        <v>3862</v>
      </c>
      <c r="B9491" t="s">
        <v>3863</v>
      </c>
      <c r="C9491" t="s">
        <v>48963</v>
      </c>
      <c r="D9491" t="s">
        <v>47873</v>
      </c>
    </row>
    <row r="9492" spans="1:4" x14ac:dyDescent="0.25">
      <c r="A9492" t="s">
        <v>46936</v>
      </c>
      <c r="B9492" t="s">
        <v>46937</v>
      </c>
      <c r="C9492"/>
      <c r="D9492" t="s">
        <v>47880</v>
      </c>
    </row>
    <row r="9493" spans="1:4" x14ac:dyDescent="0.25">
      <c r="A9493" t="s">
        <v>6302</v>
      </c>
      <c r="B9493" t="s">
        <v>6303</v>
      </c>
      <c r="C9493" t="s">
        <v>49857</v>
      </c>
      <c r="D9493" t="s">
        <v>47873</v>
      </c>
    </row>
    <row r="9494" spans="1:4" x14ac:dyDescent="0.25">
      <c r="A9494" t="s">
        <v>42960</v>
      </c>
      <c r="B9494" t="s">
        <v>42961</v>
      </c>
      <c r="C9494" t="s">
        <v>63655</v>
      </c>
      <c r="D9494" t="s">
        <v>47873</v>
      </c>
    </row>
    <row r="9495" spans="1:4" x14ac:dyDescent="0.25">
      <c r="A9495" t="s">
        <v>45151</v>
      </c>
      <c r="B9495" t="s">
        <v>45152</v>
      </c>
      <c r="C9495"/>
      <c r="D9495" t="s">
        <v>47873</v>
      </c>
    </row>
    <row r="9496" spans="1:4" x14ac:dyDescent="0.25">
      <c r="A9496" t="s">
        <v>29994</v>
      </c>
      <c r="B9496" t="s">
        <v>29995</v>
      </c>
      <c r="C9496" t="s">
        <v>58456</v>
      </c>
      <c r="D9496" t="s">
        <v>47873</v>
      </c>
    </row>
    <row r="9497" spans="1:4" x14ac:dyDescent="0.25">
      <c r="A9497" t="s">
        <v>45153</v>
      </c>
      <c r="B9497" t="s">
        <v>45154</v>
      </c>
      <c r="C9497"/>
      <c r="D9497" t="s">
        <v>47873</v>
      </c>
    </row>
    <row r="9498" spans="1:4" x14ac:dyDescent="0.25">
      <c r="A9498" t="s">
        <v>28294</v>
      </c>
      <c r="B9498" t="s">
        <v>28295</v>
      </c>
      <c r="C9498" t="s">
        <v>57858</v>
      </c>
      <c r="D9498" t="s">
        <v>47873</v>
      </c>
    </row>
    <row r="9499" spans="1:4" x14ac:dyDescent="0.25">
      <c r="A9499" t="s">
        <v>6298</v>
      </c>
      <c r="B9499" t="s">
        <v>6299</v>
      </c>
      <c r="C9499" t="s">
        <v>49856</v>
      </c>
      <c r="D9499" t="s">
        <v>47873</v>
      </c>
    </row>
    <row r="9500" spans="1:4" x14ac:dyDescent="0.25">
      <c r="A9500" t="s">
        <v>7679</v>
      </c>
      <c r="B9500" t="s">
        <v>7680</v>
      </c>
      <c r="C9500" t="s">
        <v>50354</v>
      </c>
      <c r="D9500" t="s">
        <v>47873</v>
      </c>
    </row>
    <row r="9501" spans="1:4" x14ac:dyDescent="0.25">
      <c r="A9501" t="s">
        <v>46977</v>
      </c>
      <c r="B9501" t="s">
        <v>46978</v>
      </c>
      <c r="C9501"/>
      <c r="D9501" t="s">
        <v>47873</v>
      </c>
    </row>
    <row r="9502" spans="1:4" x14ac:dyDescent="0.25">
      <c r="A9502" t="s">
        <v>7833</v>
      </c>
      <c r="B9502" t="s">
        <v>7834</v>
      </c>
      <c r="C9502" t="s">
        <v>50413</v>
      </c>
      <c r="D9502" t="s">
        <v>47873</v>
      </c>
    </row>
    <row r="9503" spans="1:4" x14ac:dyDescent="0.25">
      <c r="A9503" t="s">
        <v>11310</v>
      </c>
      <c r="B9503" t="s">
        <v>11311</v>
      </c>
      <c r="C9503" t="s">
        <v>51644</v>
      </c>
      <c r="D9503" t="s">
        <v>47873</v>
      </c>
    </row>
    <row r="9504" spans="1:4" x14ac:dyDescent="0.25">
      <c r="A9504" t="s">
        <v>26092</v>
      </c>
      <c r="B9504" t="s">
        <v>26093</v>
      </c>
      <c r="C9504"/>
      <c r="D9504" t="s">
        <v>47880</v>
      </c>
    </row>
    <row r="9505" spans="1:4" x14ac:dyDescent="0.25">
      <c r="A9505" t="s">
        <v>31431</v>
      </c>
      <c r="B9505" t="s">
        <v>31432</v>
      </c>
      <c r="C9505"/>
      <c r="D9505" t="s">
        <v>47880</v>
      </c>
    </row>
    <row r="9506" spans="1:4" x14ac:dyDescent="0.25">
      <c r="A9506" t="s">
        <v>42024</v>
      </c>
      <c r="B9506" t="s">
        <v>42025</v>
      </c>
      <c r="C9506" t="s">
        <v>63312</v>
      </c>
      <c r="D9506" t="s">
        <v>47873</v>
      </c>
    </row>
    <row r="9507" spans="1:4" x14ac:dyDescent="0.25">
      <c r="A9507" t="s">
        <v>11630</v>
      </c>
      <c r="B9507" t="s">
        <v>11631</v>
      </c>
      <c r="C9507"/>
      <c r="D9507" t="s">
        <v>47880</v>
      </c>
    </row>
    <row r="9508" spans="1:4" x14ac:dyDescent="0.25">
      <c r="A9508" t="s">
        <v>47609</v>
      </c>
      <c r="B9508" t="s">
        <v>47610</v>
      </c>
      <c r="C9508" t="s">
        <v>65267</v>
      </c>
      <c r="D9508" t="s">
        <v>47873</v>
      </c>
    </row>
    <row r="9509" spans="1:4" x14ac:dyDescent="0.25">
      <c r="A9509" t="s">
        <v>44477</v>
      </c>
      <c r="B9509" t="s">
        <v>44478</v>
      </c>
      <c r="C9509"/>
      <c r="D9509" t="s">
        <v>47880</v>
      </c>
    </row>
    <row r="9510" spans="1:4" x14ac:dyDescent="0.25">
      <c r="A9510" t="s">
        <v>36138</v>
      </c>
      <c r="B9510" t="s">
        <v>36139</v>
      </c>
      <c r="C9510" t="s">
        <v>60770</v>
      </c>
      <c r="D9510" t="s">
        <v>47873</v>
      </c>
    </row>
    <row r="9511" spans="1:4" x14ac:dyDescent="0.25">
      <c r="A9511" t="s">
        <v>25545</v>
      </c>
      <c r="B9511" t="s">
        <v>25546</v>
      </c>
      <c r="C9511" t="s">
        <v>56875</v>
      </c>
      <c r="D9511" t="s">
        <v>47873</v>
      </c>
    </row>
    <row r="9512" spans="1:4" x14ac:dyDescent="0.25">
      <c r="A9512" t="s">
        <v>2991</v>
      </c>
      <c r="B9512" t="s">
        <v>2992</v>
      </c>
      <c r="C9512"/>
      <c r="D9512" t="s">
        <v>47880</v>
      </c>
    </row>
    <row r="9513" spans="1:4" x14ac:dyDescent="0.25">
      <c r="A9513" t="s">
        <v>15150</v>
      </c>
      <c r="B9513" t="s">
        <v>15151</v>
      </c>
      <c r="C9513"/>
      <c r="D9513" t="s">
        <v>47880</v>
      </c>
    </row>
    <row r="9514" spans="1:4" x14ac:dyDescent="0.25">
      <c r="A9514" t="s">
        <v>4288</v>
      </c>
      <c r="B9514" t="s">
        <v>4289</v>
      </c>
      <c r="C9514" t="s">
        <v>49136</v>
      </c>
      <c r="D9514" t="s">
        <v>47873</v>
      </c>
    </row>
    <row r="9515" spans="1:4" x14ac:dyDescent="0.25">
      <c r="A9515" t="s">
        <v>3180</v>
      </c>
      <c r="B9515" t="s">
        <v>3181</v>
      </c>
      <c r="C9515"/>
      <c r="D9515" t="s">
        <v>47880</v>
      </c>
    </row>
    <row r="9516" spans="1:4" x14ac:dyDescent="0.25">
      <c r="A9516" t="s">
        <v>20352</v>
      </c>
      <c r="B9516" t="s">
        <v>20353</v>
      </c>
      <c r="C9516"/>
      <c r="D9516" t="s">
        <v>47880</v>
      </c>
    </row>
    <row r="9517" spans="1:4" x14ac:dyDescent="0.25">
      <c r="A9517" t="s">
        <v>36089</v>
      </c>
      <c r="B9517" t="s">
        <v>36090</v>
      </c>
      <c r="C9517"/>
      <c r="D9517" t="s">
        <v>47880</v>
      </c>
    </row>
    <row r="9518" spans="1:4" x14ac:dyDescent="0.25">
      <c r="A9518" t="s">
        <v>42177</v>
      </c>
      <c r="B9518" t="s">
        <v>42178</v>
      </c>
      <c r="C9518"/>
      <c r="D9518" t="s">
        <v>47880</v>
      </c>
    </row>
    <row r="9519" spans="1:4" x14ac:dyDescent="0.25">
      <c r="A9519" t="s">
        <v>11996</v>
      </c>
      <c r="B9519" t="s">
        <v>11997</v>
      </c>
      <c r="C9519"/>
      <c r="D9519" t="s">
        <v>47880</v>
      </c>
    </row>
    <row r="9520" spans="1:4" x14ac:dyDescent="0.25">
      <c r="A9520" t="s">
        <v>47439</v>
      </c>
      <c r="B9520" t="s">
        <v>47440</v>
      </c>
      <c r="C9520"/>
      <c r="D9520" t="s">
        <v>47880</v>
      </c>
    </row>
    <row r="9521" spans="1:4" x14ac:dyDescent="0.25">
      <c r="A9521" t="s">
        <v>7400</v>
      </c>
      <c r="B9521" t="s">
        <v>7401</v>
      </c>
      <c r="C9521" t="s">
        <v>50250</v>
      </c>
      <c r="D9521" t="s">
        <v>47873</v>
      </c>
    </row>
    <row r="9522" spans="1:4" x14ac:dyDescent="0.25">
      <c r="A9522" t="s">
        <v>6911</v>
      </c>
      <c r="B9522" t="s">
        <v>6912</v>
      </c>
      <c r="C9522"/>
      <c r="D9522" t="s">
        <v>47880</v>
      </c>
    </row>
    <row r="9523" spans="1:4" x14ac:dyDescent="0.25">
      <c r="A9523" t="s">
        <v>9919</v>
      </c>
      <c r="B9523" t="s">
        <v>9920</v>
      </c>
      <c r="C9523"/>
      <c r="D9523" t="s">
        <v>47880</v>
      </c>
    </row>
    <row r="9524" spans="1:4" x14ac:dyDescent="0.25">
      <c r="A9524" t="s">
        <v>26072</v>
      </c>
      <c r="B9524" t="s">
        <v>26073</v>
      </c>
      <c r="C9524"/>
      <c r="D9524" t="s">
        <v>47880</v>
      </c>
    </row>
    <row r="9525" spans="1:4" x14ac:dyDescent="0.25">
      <c r="A9525" t="s">
        <v>42421</v>
      </c>
      <c r="B9525" t="s">
        <v>42422</v>
      </c>
      <c r="C9525"/>
      <c r="D9525" t="s">
        <v>47880</v>
      </c>
    </row>
    <row r="9526" spans="1:4" x14ac:dyDescent="0.25">
      <c r="A9526" t="s">
        <v>42433</v>
      </c>
      <c r="B9526" t="s">
        <v>42422</v>
      </c>
      <c r="C9526"/>
      <c r="D9526" t="s">
        <v>47880</v>
      </c>
    </row>
    <row r="9527" spans="1:4" x14ac:dyDescent="0.25">
      <c r="A9527" t="s">
        <v>42436</v>
      </c>
      <c r="B9527" t="s">
        <v>42422</v>
      </c>
      <c r="C9527"/>
      <c r="D9527" t="s">
        <v>47880</v>
      </c>
    </row>
    <row r="9528" spans="1:4" x14ac:dyDescent="0.25">
      <c r="A9528" t="s">
        <v>22319</v>
      </c>
      <c r="B9528" t="s">
        <v>22320</v>
      </c>
      <c r="C9528" t="s">
        <v>55687</v>
      </c>
      <c r="D9528" t="s">
        <v>47873</v>
      </c>
    </row>
    <row r="9529" spans="1:4" x14ac:dyDescent="0.25">
      <c r="A9529" t="s">
        <v>13249</v>
      </c>
      <c r="B9529" t="s">
        <v>13250</v>
      </c>
      <c r="C9529" t="s">
        <v>52385</v>
      </c>
      <c r="D9529" t="s">
        <v>47873</v>
      </c>
    </row>
    <row r="9530" spans="1:4" x14ac:dyDescent="0.25">
      <c r="A9530" t="s">
        <v>46540</v>
      </c>
      <c r="B9530" t="s">
        <v>46541</v>
      </c>
      <c r="C9530" t="s">
        <v>64894</v>
      </c>
      <c r="D9530" t="s">
        <v>47873</v>
      </c>
    </row>
    <row r="9531" spans="1:4" x14ac:dyDescent="0.25">
      <c r="A9531" t="s">
        <v>29094</v>
      </c>
      <c r="B9531" t="s">
        <v>29095</v>
      </c>
      <c r="C9531" t="s">
        <v>58141</v>
      </c>
      <c r="D9531" t="s">
        <v>47873</v>
      </c>
    </row>
    <row r="9532" spans="1:4" x14ac:dyDescent="0.25">
      <c r="A9532" t="s">
        <v>47185</v>
      </c>
      <c r="B9532" t="s">
        <v>29095</v>
      </c>
      <c r="C9532" t="s">
        <v>65122</v>
      </c>
      <c r="D9532" t="s">
        <v>47873</v>
      </c>
    </row>
    <row r="9533" spans="1:4" x14ac:dyDescent="0.25">
      <c r="A9533" t="s">
        <v>21576</v>
      </c>
      <c r="B9533" t="s">
        <v>21577</v>
      </c>
      <c r="C9533" t="s">
        <v>55407</v>
      </c>
      <c r="D9533" t="s">
        <v>47873</v>
      </c>
    </row>
    <row r="9534" spans="1:4" x14ac:dyDescent="0.25">
      <c r="A9534" t="s">
        <v>15664</v>
      </c>
      <c r="B9534" t="s">
        <v>15665</v>
      </c>
      <c r="C9534" t="s">
        <v>53293</v>
      </c>
      <c r="D9534" t="s">
        <v>47873</v>
      </c>
    </row>
    <row r="9535" spans="1:4" x14ac:dyDescent="0.25">
      <c r="A9535" t="s">
        <v>23756</v>
      </c>
      <c r="B9535" t="s">
        <v>23757</v>
      </c>
      <c r="C9535" t="s">
        <v>56215</v>
      </c>
      <c r="D9535" t="s">
        <v>47873</v>
      </c>
    </row>
    <row r="9536" spans="1:4" x14ac:dyDescent="0.25">
      <c r="A9536" t="s">
        <v>18772</v>
      </c>
      <c r="B9536" t="s">
        <v>18773</v>
      </c>
      <c r="C9536" t="s">
        <v>54432</v>
      </c>
      <c r="D9536" t="s">
        <v>47873</v>
      </c>
    </row>
    <row r="9537" spans="1:4" x14ac:dyDescent="0.25">
      <c r="A9537" t="s">
        <v>21783</v>
      </c>
      <c r="B9537" t="s">
        <v>21784</v>
      </c>
      <c r="C9537"/>
      <c r="D9537" t="s">
        <v>47880</v>
      </c>
    </row>
    <row r="9538" spans="1:4" x14ac:dyDescent="0.25">
      <c r="A9538" t="s">
        <v>21191</v>
      </c>
      <c r="B9538" t="s">
        <v>21192</v>
      </c>
      <c r="C9538" t="s">
        <v>55267</v>
      </c>
      <c r="D9538" t="s">
        <v>47873</v>
      </c>
    </row>
    <row r="9539" spans="1:4" x14ac:dyDescent="0.25">
      <c r="A9539" t="s">
        <v>23856</v>
      </c>
      <c r="B9539" t="s">
        <v>23857</v>
      </c>
      <c r="C9539"/>
      <c r="D9539" t="s">
        <v>47880</v>
      </c>
    </row>
    <row r="9540" spans="1:4" x14ac:dyDescent="0.25">
      <c r="A9540" t="s">
        <v>8047</v>
      </c>
      <c r="B9540" t="s">
        <v>8048</v>
      </c>
      <c r="C9540"/>
      <c r="D9540" t="s">
        <v>47880</v>
      </c>
    </row>
    <row r="9541" spans="1:4" x14ac:dyDescent="0.25">
      <c r="A9541" t="s">
        <v>5709</v>
      </c>
      <c r="B9541" t="s">
        <v>5710</v>
      </c>
      <c r="C9541" t="s">
        <v>49637</v>
      </c>
      <c r="D9541" t="s">
        <v>47873</v>
      </c>
    </row>
    <row r="9542" spans="1:4" x14ac:dyDescent="0.25">
      <c r="A9542" t="s">
        <v>7830</v>
      </c>
      <c r="B9542" t="s">
        <v>5710</v>
      </c>
      <c r="C9542" t="s">
        <v>50411</v>
      </c>
      <c r="D9542" t="s">
        <v>47873</v>
      </c>
    </row>
    <row r="9543" spans="1:4" x14ac:dyDescent="0.25">
      <c r="A9543" t="s">
        <v>38772</v>
      </c>
      <c r="B9543" t="s">
        <v>38773</v>
      </c>
      <c r="C9543" t="s">
        <v>61841</v>
      </c>
      <c r="D9543" t="s">
        <v>47873</v>
      </c>
    </row>
    <row r="9544" spans="1:4" x14ac:dyDescent="0.25">
      <c r="A9544" t="s">
        <v>15616</v>
      </c>
      <c r="B9544" t="s">
        <v>15617</v>
      </c>
      <c r="C9544" t="s">
        <v>53274</v>
      </c>
      <c r="D9544" t="s">
        <v>47873</v>
      </c>
    </row>
    <row r="9545" spans="1:4" x14ac:dyDescent="0.25">
      <c r="A9545" t="s">
        <v>43682</v>
      </c>
      <c r="B9545" t="s">
        <v>43683</v>
      </c>
      <c r="C9545" t="s">
        <v>63899</v>
      </c>
      <c r="D9545" t="s">
        <v>47873</v>
      </c>
    </row>
    <row r="9546" spans="1:4" x14ac:dyDescent="0.25">
      <c r="A9546" t="s">
        <v>23741</v>
      </c>
      <c r="B9546" t="s">
        <v>23742</v>
      </c>
      <c r="C9546" t="s">
        <v>56208</v>
      </c>
      <c r="D9546" t="s">
        <v>47873</v>
      </c>
    </row>
    <row r="9547" spans="1:4" x14ac:dyDescent="0.25">
      <c r="A9547" t="s">
        <v>1108</v>
      </c>
      <c r="B9547" t="s">
        <v>1109</v>
      </c>
      <c r="C9547" t="s">
        <v>47991</v>
      </c>
      <c r="D9547" t="s">
        <v>47873</v>
      </c>
    </row>
    <row r="9548" spans="1:4" x14ac:dyDescent="0.25">
      <c r="A9548" t="s">
        <v>23052</v>
      </c>
      <c r="B9548" t="s">
        <v>23053</v>
      </c>
      <c r="C9548" t="s">
        <v>55952</v>
      </c>
      <c r="D9548" t="s">
        <v>47873</v>
      </c>
    </row>
    <row r="9549" spans="1:4" x14ac:dyDescent="0.25">
      <c r="A9549" t="s">
        <v>12010</v>
      </c>
      <c r="B9549" t="s">
        <v>12011</v>
      </c>
      <c r="C9549" t="s">
        <v>51900</v>
      </c>
      <c r="D9549" t="s">
        <v>47873</v>
      </c>
    </row>
    <row r="9550" spans="1:4" x14ac:dyDescent="0.25">
      <c r="A9550" t="s">
        <v>22060</v>
      </c>
      <c r="B9550" t="s">
        <v>22061</v>
      </c>
      <c r="C9550" t="s">
        <v>55581</v>
      </c>
      <c r="D9550" t="s">
        <v>47873</v>
      </c>
    </row>
    <row r="9551" spans="1:4" x14ac:dyDescent="0.25">
      <c r="A9551" t="s">
        <v>22947</v>
      </c>
      <c r="B9551" t="s">
        <v>22061</v>
      </c>
      <c r="C9551" t="s">
        <v>55911</v>
      </c>
      <c r="D9551" t="s">
        <v>47873</v>
      </c>
    </row>
    <row r="9552" spans="1:4" x14ac:dyDescent="0.25">
      <c r="A9552" t="s">
        <v>18696</v>
      </c>
      <c r="B9552" t="s">
        <v>18697</v>
      </c>
      <c r="C9552" t="s">
        <v>54404</v>
      </c>
      <c r="D9552" t="s">
        <v>47873</v>
      </c>
    </row>
    <row r="9553" spans="1:4" x14ac:dyDescent="0.25">
      <c r="A9553" t="s">
        <v>20338</v>
      </c>
      <c r="B9553" t="s">
        <v>20339</v>
      </c>
      <c r="C9553" t="s">
        <v>54969</v>
      </c>
      <c r="D9553" t="s">
        <v>47873</v>
      </c>
    </row>
    <row r="9554" spans="1:4" x14ac:dyDescent="0.25">
      <c r="A9554" t="s">
        <v>1004</v>
      </c>
      <c r="B9554" t="s">
        <v>1005</v>
      </c>
      <c r="C9554" t="s">
        <v>47955</v>
      </c>
      <c r="D9554" t="s">
        <v>47873</v>
      </c>
    </row>
    <row r="9555" spans="1:4" x14ac:dyDescent="0.25">
      <c r="A9555" t="s">
        <v>45651</v>
      </c>
      <c r="B9555" t="s">
        <v>45652</v>
      </c>
      <c r="C9555" t="s">
        <v>64582</v>
      </c>
      <c r="D9555" t="s">
        <v>47873</v>
      </c>
    </row>
    <row r="9556" spans="1:4" x14ac:dyDescent="0.25">
      <c r="A9556" t="s">
        <v>12856</v>
      </c>
      <c r="B9556" t="s">
        <v>12857</v>
      </c>
      <c r="C9556" t="s">
        <v>52229</v>
      </c>
      <c r="D9556" t="s">
        <v>47873</v>
      </c>
    </row>
    <row r="9557" spans="1:4" x14ac:dyDescent="0.25">
      <c r="A9557" t="s">
        <v>43924</v>
      </c>
      <c r="B9557" t="s">
        <v>43925</v>
      </c>
      <c r="C9557" t="s">
        <v>63972</v>
      </c>
      <c r="D9557" t="s">
        <v>47873</v>
      </c>
    </row>
    <row r="9558" spans="1:4" x14ac:dyDescent="0.25">
      <c r="A9558" t="s">
        <v>35473</v>
      </c>
      <c r="B9558" t="s">
        <v>35474</v>
      </c>
      <c r="C9558" t="s">
        <v>60516</v>
      </c>
      <c r="D9558" t="s">
        <v>47873</v>
      </c>
    </row>
    <row r="9559" spans="1:4" x14ac:dyDescent="0.25">
      <c r="A9559" t="s">
        <v>43495</v>
      </c>
      <c r="B9559" t="s">
        <v>43496</v>
      </c>
      <c r="C9559" t="s">
        <v>63832</v>
      </c>
      <c r="D9559" t="s">
        <v>47873</v>
      </c>
    </row>
    <row r="9560" spans="1:4" x14ac:dyDescent="0.25">
      <c r="A9560" t="s">
        <v>11032</v>
      </c>
      <c r="B9560" t="s">
        <v>11033</v>
      </c>
      <c r="C9560" t="s">
        <v>51542</v>
      </c>
      <c r="D9560" t="s">
        <v>47873</v>
      </c>
    </row>
    <row r="9561" spans="1:4" x14ac:dyDescent="0.25">
      <c r="A9561" t="s">
        <v>11727</v>
      </c>
      <c r="B9561" t="s">
        <v>11728</v>
      </c>
      <c r="C9561" t="s">
        <v>51796</v>
      </c>
      <c r="D9561" t="s">
        <v>47873</v>
      </c>
    </row>
    <row r="9562" spans="1:4" x14ac:dyDescent="0.25">
      <c r="A9562" t="s">
        <v>36302</v>
      </c>
      <c r="B9562" t="s">
        <v>36303</v>
      </c>
      <c r="C9562" t="s">
        <v>60843</v>
      </c>
      <c r="D9562" t="s">
        <v>47873</v>
      </c>
    </row>
    <row r="9563" spans="1:4" x14ac:dyDescent="0.25">
      <c r="A9563" t="s">
        <v>19300</v>
      </c>
      <c r="B9563" t="s">
        <v>19301</v>
      </c>
      <c r="C9563" t="s">
        <v>54615</v>
      </c>
      <c r="D9563" t="s">
        <v>47873</v>
      </c>
    </row>
    <row r="9564" spans="1:4" x14ac:dyDescent="0.25">
      <c r="A9564" t="s">
        <v>45742</v>
      </c>
      <c r="B9564" t="s">
        <v>45743</v>
      </c>
      <c r="C9564" t="s">
        <v>64615</v>
      </c>
      <c r="D9564" t="s">
        <v>47873</v>
      </c>
    </row>
    <row r="9565" spans="1:4" x14ac:dyDescent="0.25">
      <c r="A9565" t="s">
        <v>11837</v>
      </c>
      <c r="B9565" t="s">
        <v>11838</v>
      </c>
      <c r="C9565" t="s">
        <v>51840</v>
      </c>
      <c r="D9565" t="s">
        <v>47873</v>
      </c>
    </row>
    <row r="9566" spans="1:4" x14ac:dyDescent="0.25">
      <c r="A9566" t="s">
        <v>41593</v>
      </c>
      <c r="B9566" t="s">
        <v>41594</v>
      </c>
      <c r="C9566" t="s">
        <v>63113</v>
      </c>
      <c r="D9566" t="s">
        <v>47873</v>
      </c>
    </row>
    <row r="9567" spans="1:4" x14ac:dyDescent="0.25">
      <c r="A9567" t="s">
        <v>42486</v>
      </c>
      <c r="B9567" t="s">
        <v>42487</v>
      </c>
      <c r="C9567" t="s">
        <v>63481</v>
      </c>
      <c r="D9567" t="s">
        <v>47873</v>
      </c>
    </row>
    <row r="9568" spans="1:4" x14ac:dyDescent="0.25">
      <c r="A9568" t="s">
        <v>45836</v>
      </c>
      <c r="B9568" t="s">
        <v>45837</v>
      </c>
      <c r="C9568" t="s">
        <v>64647</v>
      </c>
      <c r="D9568" t="s">
        <v>47873</v>
      </c>
    </row>
    <row r="9569" spans="1:4" x14ac:dyDescent="0.25">
      <c r="A9569" t="s">
        <v>6122</v>
      </c>
      <c r="B9569" t="s">
        <v>6123</v>
      </c>
      <c r="C9569"/>
      <c r="D9569" t="s">
        <v>47880</v>
      </c>
    </row>
    <row r="9570" spans="1:4" x14ac:dyDescent="0.25">
      <c r="A9570" t="s">
        <v>25135</v>
      </c>
      <c r="B9570" t="s">
        <v>6123</v>
      </c>
      <c r="C9570"/>
      <c r="D9570" t="s">
        <v>47880</v>
      </c>
    </row>
    <row r="9571" spans="1:4" x14ac:dyDescent="0.25">
      <c r="A9571" t="s">
        <v>20069</v>
      </c>
      <c r="B9571" t="s">
        <v>20070</v>
      </c>
      <c r="C9571"/>
      <c r="D9571" t="s">
        <v>47880</v>
      </c>
    </row>
    <row r="9572" spans="1:4" x14ac:dyDescent="0.25">
      <c r="A9572" t="s">
        <v>45325</v>
      </c>
      <c r="B9572" t="s">
        <v>45326</v>
      </c>
      <c r="C9572"/>
      <c r="D9572" t="s">
        <v>47880</v>
      </c>
    </row>
    <row r="9573" spans="1:4" x14ac:dyDescent="0.25">
      <c r="A9573" t="s">
        <v>15301</v>
      </c>
      <c r="B9573" t="s">
        <v>15302</v>
      </c>
      <c r="C9573"/>
      <c r="D9573" t="s">
        <v>47880</v>
      </c>
    </row>
    <row r="9574" spans="1:4" x14ac:dyDescent="0.25">
      <c r="A9574" t="s">
        <v>27371</v>
      </c>
      <c r="B9574" t="s">
        <v>27372</v>
      </c>
      <c r="C9574" t="s">
        <v>57523</v>
      </c>
      <c r="D9574" t="s">
        <v>47873</v>
      </c>
    </row>
    <row r="9575" spans="1:4" x14ac:dyDescent="0.25">
      <c r="A9575" t="s">
        <v>6502</v>
      </c>
      <c r="B9575" t="s">
        <v>6503</v>
      </c>
      <c r="C9575" t="s">
        <v>49930</v>
      </c>
      <c r="D9575" t="s">
        <v>47873</v>
      </c>
    </row>
    <row r="9576" spans="1:4" x14ac:dyDescent="0.25">
      <c r="A9576" t="s">
        <v>42011</v>
      </c>
      <c r="B9576" t="s">
        <v>42012</v>
      </c>
      <c r="C9576" t="s">
        <v>63305</v>
      </c>
      <c r="D9576" t="s">
        <v>47873</v>
      </c>
    </row>
    <row r="9577" spans="1:4" x14ac:dyDescent="0.25">
      <c r="A9577" t="s">
        <v>34955</v>
      </c>
      <c r="B9577" t="s">
        <v>34956</v>
      </c>
      <c r="C9577" t="s">
        <v>60315</v>
      </c>
      <c r="D9577" t="s">
        <v>47873</v>
      </c>
    </row>
    <row r="9578" spans="1:4" x14ac:dyDescent="0.25">
      <c r="A9578" t="s">
        <v>3908</v>
      </c>
      <c r="B9578" t="s">
        <v>3909</v>
      </c>
      <c r="C9578" t="s">
        <v>48981</v>
      </c>
      <c r="D9578" t="s">
        <v>47873</v>
      </c>
    </row>
    <row r="9579" spans="1:4" x14ac:dyDescent="0.25">
      <c r="A9579" t="s">
        <v>45821</v>
      </c>
      <c r="B9579" t="s">
        <v>45822</v>
      </c>
      <c r="C9579" t="s">
        <v>64640</v>
      </c>
      <c r="D9579" t="s">
        <v>47873</v>
      </c>
    </row>
    <row r="9580" spans="1:4" x14ac:dyDescent="0.25">
      <c r="A9580" t="s">
        <v>12551</v>
      </c>
      <c r="B9580" t="s">
        <v>12552</v>
      </c>
      <c r="C9580" t="s">
        <v>52112</v>
      </c>
      <c r="D9580" t="s">
        <v>47873</v>
      </c>
    </row>
    <row r="9581" spans="1:4" x14ac:dyDescent="0.25">
      <c r="A9581" t="s">
        <v>7948</v>
      </c>
      <c r="B9581" t="s">
        <v>7949</v>
      </c>
      <c r="C9581" t="s">
        <v>50465</v>
      </c>
      <c r="D9581" t="s">
        <v>47873</v>
      </c>
    </row>
    <row r="9582" spans="1:4" x14ac:dyDescent="0.25">
      <c r="A9582" t="s">
        <v>1410</v>
      </c>
      <c r="B9582" t="s">
        <v>1411</v>
      </c>
      <c r="C9582" t="s">
        <v>48099</v>
      </c>
      <c r="D9582" t="s">
        <v>47873</v>
      </c>
    </row>
    <row r="9583" spans="1:4" x14ac:dyDescent="0.25">
      <c r="A9583" t="s">
        <v>29189</v>
      </c>
      <c r="B9583" t="s">
        <v>29190</v>
      </c>
      <c r="C9583" t="s">
        <v>58176</v>
      </c>
      <c r="D9583" t="s">
        <v>47873</v>
      </c>
    </row>
    <row r="9584" spans="1:4" x14ac:dyDescent="0.25">
      <c r="A9584" t="s">
        <v>22628</v>
      </c>
      <c r="B9584" t="s">
        <v>22629</v>
      </c>
      <c r="C9584" t="s">
        <v>55793</v>
      </c>
      <c r="D9584" t="s">
        <v>47873</v>
      </c>
    </row>
    <row r="9585" spans="1:4" x14ac:dyDescent="0.25">
      <c r="A9585" t="s">
        <v>17600</v>
      </c>
      <c r="B9585" t="s">
        <v>17601</v>
      </c>
      <c r="C9585" t="s">
        <v>54002</v>
      </c>
      <c r="D9585" t="s">
        <v>47873</v>
      </c>
    </row>
    <row r="9586" spans="1:4" x14ac:dyDescent="0.25">
      <c r="A9586" t="s">
        <v>10238</v>
      </c>
      <c r="B9586" t="s">
        <v>10239</v>
      </c>
      <c r="C9586" t="s">
        <v>51267</v>
      </c>
      <c r="D9586" t="s">
        <v>47873</v>
      </c>
    </row>
    <row r="9587" spans="1:4" x14ac:dyDescent="0.25">
      <c r="A9587" t="s">
        <v>12687</v>
      </c>
      <c r="B9587" t="s">
        <v>12688</v>
      </c>
      <c r="C9587" t="s">
        <v>52159</v>
      </c>
      <c r="D9587" t="s">
        <v>47873</v>
      </c>
    </row>
    <row r="9588" spans="1:4" x14ac:dyDescent="0.25">
      <c r="A9588" t="s">
        <v>24407</v>
      </c>
      <c r="B9588" t="s">
        <v>24408</v>
      </c>
      <c r="C9588" t="s">
        <v>56453</v>
      </c>
      <c r="D9588" t="s">
        <v>47873</v>
      </c>
    </row>
    <row r="9589" spans="1:4" x14ac:dyDescent="0.25">
      <c r="A9589" t="s">
        <v>5836</v>
      </c>
      <c r="B9589" t="s">
        <v>5837</v>
      </c>
      <c r="C9589" t="s">
        <v>49685</v>
      </c>
      <c r="D9589" t="s">
        <v>47873</v>
      </c>
    </row>
    <row r="9590" spans="1:4" x14ac:dyDescent="0.25">
      <c r="A9590" t="s">
        <v>5642</v>
      </c>
      <c r="B9590" t="s">
        <v>5643</v>
      </c>
      <c r="C9590" t="s">
        <v>49619</v>
      </c>
      <c r="D9590" t="s">
        <v>47873</v>
      </c>
    </row>
    <row r="9591" spans="1:4" x14ac:dyDescent="0.25">
      <c r="A9591" t="s">
        <v>35591</v>
      </c>
      <c r="B9591" t="s">
        <v>35592</v>
      </c>
      <c r="C9591" t="s">
        <v>60561</v>
      </c>
      <c r="D9591" t="s">
        <v>47873</v>
      </c>
    </row>
    <row r="9592" spans="1:4" x14ac:dyDescent="0.25">
      <c r="A9592" t="s">
        <v>1992</v>
      </c>
      <c r="B9592" t="s">
        <v>1993</v>
      </c>
      <c r="C9592" t="s">
        <v>48299</v>
      </c>
      <c r="D9592" t="s">
        <v>47873</v>
      </c>
    </row>
    <row r="9593" spans="1:4" x14ac:dyDescent="0.25">
      <c r="A9593" t="s">
        <v>28753</v>
      </c>
      <c r="B9593" t="s">
        <v>28754</v>
      </c>
      <c r="C9593"/>
      <c r="D9593" t="s">
        <v>47880</v>
      </c>
    </row>
    <row r="9594" spans="1:4" x14ac:dyDescent="0.25">
      <c r="A9594" t="s">
        <v>46791</v>
      </c>
      <c r="B9594" t="s">
        <v>46792</v>
      </c>
      <c r="C9594" t="s">
        <v>64981</v>
      </c>
      <c r="D9594" t="s">
        <v>47873</v>
      </c>
    </row>
    <row r="9595" spans="1:4" x14ac:dyDescent="0.25">
      <c r="A9595" t="s">
        <v>42163</v>
      </c>
      <c r="B9595" t="s">
        <v>42164</v>
      </c>
      <c r="C9595" t="s">
        <v>63367</v>
      </c>
      <c r="D9595" t="s">
        <v>47873</v>
      </c>
    </row>
    <row r="9596" spans="1:4" x14ac:dyDescent="0.25">
      <c r="A9596" t="s">
        <v>5404</v>
      </c>
      <c r="B9596" t="s">
        <v>5405</v>
      </c>
      <c r="C9596" t="s">
        <v>49543</v>
      </c>
      <c r="D9596" t="s">
        <v>47873</v>
      </c>
    </row>
    <row r="9597" spans="1:4" x14ac:dyDescent="0.25">
      <c r="A9597" t="s">
        <v>12636</v>
      </c>
      <c r="B9597" t="s">
        <v>12637</v>
      </c>
      <c r="C9597" t="s">
        <v>52140</v>
      </c>
      <c r="D9597" t="s">
        <v>47873</v>
      </c>
    </row>
    <row r="9598" spans="1:4" x14ac:dyDescent="0.25">
      <c r="A9598" t="s">
        <v>19513</v>
      </c>
      <c r="B9598" t="s">
        <v>19514</v>
      </c>
      <c r="C9598" t="s">
        <v>54684</v>
      </c>
      <c r="D9598" t="s">
        <v>47873</v>
      </c>
    </row>
    <row r="9599" spans="1:4" x14ac:dyDescent="0.25">
      <c r="A9599" t="s">
        <v>16313</v>
      </c>
      <c r="B9599" t="s">
        <v>16314</v>
      </c>
      <c r="C9599" t="s">
        <v>53523</v>
      </c>
      <c r="D9599" t="s">
        <v>47873</v>
      </c>
    </row>
    <row r="9600" spans="1:4" x14ac:dyDescent="0.25">
      <c r="A9600" t="s">
        <v>35581</v>
      </c>
      <c r="B9600" t="s">
        <v>35582</v>
      </c>
      <c r="C9600"/>
      <c r="D9600" t="s">
        <v>47880</v>
      </c>
    </row>
    <row r="9601" spans="1:4" x14ac:dyDescent="0.25">
      <c r="A9601" t="s">
        <v>4372</v>
      </c>
      <c r="B9601" t="s">
        <v>4373</v>
      </c>
      <c r="C9601" t="s">
        <v>49166</v>
      </c>
      <c r="D9601" t="s">
        <v>47873</v>
      </c>
    </row>
    <row r="9602" spans="1:4" x14ac:dyDescent="0.25">
      <c r="A9602" t="s">
        <v>2024</v>
      </c>
      <c r="B9602" t="s">
        <v>2025</v>
      </c>
      <c r="C9602" t="s">
        <v>48311</v>
      </c>
      <c r="D9602" t="s">
        <v>47873</v>
      </c>
    </row>
    <row r="9603" spans="1:4" x14ac:dyDescent="0.25">
      <c r="A9603" t="s">
        <v>13843</v>
      </c>
      <c r="B9603" t="s">
        <v>13844</v>
      </c>
      <c r="C9603" t="s">
        <v>52608</v>
      </c>
      <c r="D9603" t="s">
        <v>47873</v>
      </c>
    </row>
    <row r="9604" spans="1:4" x14ac:dyDescent="0.25">
      <c r="A9604" t="s">
        <v>36567</v>
      </c>
      <c r="B9604" t="s">
        <v>36568</v>
      </c>
      <c r="C9604" t="s">
        <v>60948</v>
      </c>
      <c r="D9604" t="s">
        <v>47873</v>
      </c>
    </row>
    <row r="9605" spans="1:4" x14ac:dyDescent="0.25">
      <c r="A9605" t="s">
        <v>42898</v>
      </c>
      <c r="B9605" t="s">
        <v>42899</v>
      </c>
      <c r="C9605" t="s">
        <v>63629</v>
      </c>
      <c r="D9605" t="s">
        <v>47873</v>
      </c>
    </row>
    <row r="9606" spans="1:4" x14ac:dyDescent="0.25">
      <c r="A9606" t="s">
        <v>14581</v>
      </c>
      <c r="B9606" t="s">
        <v>14582</v>
      </c>
      <c r="C9606" t="s">
        <v>52904</v>
      </c>
      <c r="D9606" t="s">
        <v>47873</v>
      </c>
    </row>
    <row r="9607" spans="1:4" x14ac:dyDescent="0.25">
      <c r="A9607" t="s">
        <v>834</v>
      </c>
      <c r="B9607" t="s">
        <v>835</v>
      </c>
      <c r="C9607" t="s">
        <v>47896</v>
      </c>
      <c r="D9607" t="s">
        <v>47873</v>
      </c>
    </row>
    <row r="9608" spans="1:4" x14ac:dyDescent="0.25">
      <c r="A9608" t="s">
        <v>10687</v>
      </c>
      <c r="B9608" t="s">
        <v>10688</v>
      </c>
      <c r="C9608" t="s">
        <v>51420</v>
      </c>
      <c r="D9608" t="s">
        <v>47873</v>
      </c>
    </row>
    <row r="9609" spans="1:4" x14ac:dyDescent="0.25">
      <c r="A9609" t="s">
        <v>4362</v>
      </c>
      <c r="B9609" t="s">
        <v>4363</v>
      </c>
      <c r="C9609" t="s">
        <v>49163</v>
      </c>
      <c r="D9609" t="s">
        <v>47873</v>
      </c>
    </row>
    <row r="9610" spans="1:4" x14ac:dyDescent="0.25">
      <c r="A9610" t="s">
        <v>43141</v>
      </c>
      <c r="B9610" t="s">
        <v>43142</v>
      </c>
      <c r="C9610" t="s">
        <v>63709</v>
      </c>
      <c r="D9610" t="s">
        <v>47873</v>
      </c>
    </row>
    <row r="9611" spans="1:4" x14ac:dyDescent="0.25">
      <c r="A9611" t="s">
        <v>12778</v>
      </c>
      <c r="B9611" t="s">
        <v>12779</v>
      </c>
      <c r="C9611" t="s">
        <v>52195</v>
      </c>
      <c r="D9611" t="s">
        <v>47873</v>
      </c>
    </row>
    <row r="9612" spans="1:4" x14ac:dyDescent="0.25">
      <c r="A9612" t="s">
        <v>36116</v>
      </c>
      <c r="B9612" t="s">
        <v>36117</v>
      </c>
      <c r="C9612" t="s">
        <v>60762</v>
      </c>
      <c r="D9612" t="s">
        <v>47873</v>
      </c>
    </row>
    <row r="9613" spans="1:4" x14ac:dyDescent="0.25">
      <c r="A9613" t="s">
        <v>43387</v>
      </c>
      <c r="B9613" t="s">
        <v>43388</v>
      </c>
      <c r="C9613" t="s">
        <v>63792</v>
      </c>
      <c r="D9613" t="s">
        <v>47873</v>
      </c>
    </row>
    <row r="9614" spans="1:4" x14ac:dyDescent="0.25">
      <c r="A9614" t="s">
        <v>31302</v>
      </c>
      <c r="B9614" t="s">
        <v>31303</v>
      </c>
      <c r="C9614" t="s">
        <v>58932</v>
      </c>
      <c r="D9614" t="s">
        <v>47873</v>
      </c>
    </row>
    <row r="9615" spans="1:4" x14ac:dyDescent="0.25">
      <c r="A9615" t="s">
        <v>20441</v>
      </c>
      <c r="B9615" t="s">
        <v>20442</v>
      </c>
      <c r="C9615" t="s">
        <v>55006</v>
      </c>
      <c r="D9615" t="s">
        <v>47873</v>
      </c>
    </row>
    <row r="9616" spans="1:4" x14ac:dyDescent="0.25">
      <c r="A9616" t="s">
        <v>12517</v>
      </c>
      <c r="B9616" t="s">
        <v>12518</v>
      </c>
      <c r="C9616" t="s">
        <v>52100</v>
      </c>
      <c r="D9616" t="s">
        <v>47873</v>
      </c>
    </row>
    <row r="9617" spans="1:4" x14ac:dyDescent="0.25">
      <c r="A9617" t="s">
        <v>37937</v>
      </c>
      <c r="B9617" t="s">
        <v>37938</v>
      </c>
      <c r="C9617" t="s">
        <v>61475</v>
      </c>
      <c r="D9617" t="s">
        <v>47873</v>
      </c>
    </row>
    <row r="9618" spans="1:4" x14ac:dyDescent="0.25">
      <c r="A9618" t="s">
        <v>22308</v>
      </c>
      <c r="B9618" t="s">
        <v>22309</v>
      </c>
      <c r="C9618" t="s">
        <v>55681</v>
      </c>
      <c r="D9618" t="s">
        <v>47873</v>
      </c>
    </row>
    <row r="9619" spans="1:4" x14ac:dyDescent="0.25">
      <c r="A9619" t="s">
        <v>33533</v>
      </c>
      <c r="B9619" t="s">
        <v>33534</v>
      </c>
      <c r="C9619" t="s">
        <v>59779</v>
      </c>
      <c r="D9619" t="s">
        <v>47873</v>
      </c>
    </row>
    <row r="9620" spans="1:4" x14ac:dyDescent="0.25">
      <c r="A9620" t="s">
        <v>5135</v>
      </c>
      <c r="B9620" t="s">
        <v>5136</v>
      </c>
      <c r="C9620" t="s">
        <v>49448</v>
      </c>
      <c r="D9620" t="s">
        <v>47873</v>
      </c>
    </row>
    <row r="9621" spans="1:4" x14ac:dyDescent="0.25">
      <c r="A9621" t="s">
        <v>5259</v>
      </c>
      <c r="B9621" t="s">
        <v>5260</v>
      </c>
      <c r="C9621" t="s">
        <v>49490</v>
      </c>
      <c r="D9621" t="s">
        <v>47873</v>
      </c>
    </row>
    <row r="9622" spans="1:4" x14ac:dyDescent="0.25">
      <c r="A9622" t="s">
        <v>13215</v>
      </c>
      <c r="B9622" t="s">
        <v>13216</v>
      </c>
      <c r="C9622" t="s">
        <v>52371</v>
      </c>
      <c r="D9622" t="s">
        <v>47873</v>
      </c>
    </row>
    <row r="9623" spans="1:4" x14ac:dyDescent="0.25">
      <c r="A9623" t="s">
        <v>2301</v>
      </c>
      <c r="B9623" t="s">
        <v>2302</v>
      </c>
      <c r="C9623" t="s">
        <v>48399</v>
      </c>
      <c r="D9623" t="s">
        <v>47873</v>
      </c>
    </row>
    <row r="9624" spans="1:4" x14ac:dyDescent="0.25">
      <c r="A9624" t="s">
        <v>45120</v>
      </c>
      <c r="B9624" t="s">
        <v>45121</v>
      </c>
      <c r="C9624" t="s">
        <v>64401</v>
      </c>
      <c r="D9624" t="s">
        <v>47873</v>
      </c>
    </row>
    <row r="9625" spans="1:4" x14ac:dyDescent="0.25">
      <c r="A9625" t="s">
        <v>4471</v>
      </c>
      <c r="B9625" t="s">
        <v>4472</v>
      </c>
      <c r="C9625" t="s">
        <v>49198</v>
      </c>
      <c r="D9625" t="s">
        <v>47873</v>
      </c>
    </row>
    <row r="9626" spans="1:4" x14ac:dyDescent="0.25">
      <c r="A9626" t="s">
        <v>35653</v>
      </c>
      <c r="B9626" t="s">
        <v>35654</v>
      </c>
      <c r="C9626" t="s">
        <v>60585</v>
      </c>
      <c r="D9626" t="s">
        <v>47873</v>
      </c>
    </row>
    <row r="9627" spans="1:4" x14ac:dyDescent="0.25">
      <c r="A9627" t="s">
        <v>3757</v>
      </c>
      <c r="B9627" t="s">
        <v>3758</v>
      </c>
      <c r="C9627" t="s">
        <v>48923</v>
      </c>
      <c r="D9627" t="s">
        <v>47873</v>
      </c>
    </row>
    <row r="9628" spans="1:4" x14ac:dyDescent="0.25">
      <c r="A9628" t="s">
        <v>14158</v>
      </c>
      <c r="B9628" t="s">
        <v>14159</v>
      </c>
      <c r="C9628" t="s">
        <v>52735</v>
      </c>
      <c r="D9628" t="s">
        <v>47873</v>
      </c>
    </row>
    <row r="9629" spans="1:4" x14ac:dyDescent="0.25">
      <c r="A9629" t="s">
        <v>40490</v>
      </c>
      <c r="B9629" t="s">
        <v>40491</v>
      </c>
      <c r="C9629" t="s">
        <v>62633</v>
      </c>
      <c r="D9629" t="s">
        <v>47873</v>
      </c>
    </row>
    <row r="9630" spans="1:4" x14ac:dyDescent="0.25">
      <c r="A9630" t="s">
        <v>17056</v>
      </c>
      <c r="B9630" t="s">
        <v>17057</v>
      </c>
      <c r="C9630" t="s">
        <v>53806</v>
      </c>
      <c r="D9630" t="s">
        <v>47873</v>
      </c>
    </row>
    <row r="9631" spans="1:4" x14ac:dyDescent="0.25">
      <c r="A9631" t="s">
        <v>13154</v>
      </c>
      <c r="B9631" t="s">
        <v>13155</v>
      </c>
      <c r="C9631" t="s">
        <v>52349</v>
      </c>
      <c r="D9631" t="s">
        <v>47873</v>
      </c>
    </row>
    <row r="9632" spans="1:4" x14ac:dyDescent="0.25">
      <c r="A9632" t="s">
        <v>4226</v>
      </c>
      <c r="B9632" t="s">
        <v>4227</v>
      </c>
      <c r="C9632" t="s">
        <v>49113</v>
      </c>
      <c r="D9632" t="s">
        <v>47873</v>
      </c>
    </row>
    <row r="9633" spans="1:4" x14ac:dyDescent="0.25">
      <c r="A9633" t="s">
        <v>5834</v>
      </c>
      <c r="B9633" t="s">
        <v>5835</v>
      </c>
      <c r="C9633" t="s">
        <v>49684</v>
      </c>
      <c r="D9633" t="s">
        <v>47873</v>
      </c>
    </row>
    <row r="9634" spans="1:4" x14ac:dyDescent="0.25">
      <c r="A9634" t="s">
        <v>41739</v>
      </c>
      <c r="B9634" t="s">
        <v>41740</v>
      </c>
      <c r="C9634" t="s">
        <v>63175</v>
      </c>
      <c r="D9634" t="s">
        <v>47873</v>
      </c>
    </row>
    <row r="9635" spans="1:4" x14ac:dyDescent="0.25">
      <c r="A9635" t="s">
        <v>32522</v>
      </c>
      <c r="B9635" t="s">
        <v>32523</v>
      </c>
      <c r="C9635" t="s">
        <v>59383</v>
      </c>
      <c r="D9635" t="s">
        <v>47873</v>
      </c>
    </row>
    <row r="9636" spans="1:4" x14ac:dyDescent="0.25">
      <c r="A9636" t="s">
        <v>3148</v>
      </c>
      <c r="B9636" t="s">
        <v>3149</v>
      </c>
      <c r="C9636" t="s">
        <v>48701</v>
      </c>
      <c r="D9636" t="s">
        <v>47873</v>
      </c>
    </row>
    <row r="9637" spans="1:4" x14ac:dyDescent="0.25">
      <c r="A9637" t="s">
        <v>32777</v>
      </c>
      <c r="B9637" t="s">
        <v>32778</v>
      </c>
      <c r="C9637" t="s">
        <v>59492</v>
      </c>
      <c r="D9637" t="s">
        <v>47873</v>
      </c>
    </row>
    <row r="9638" spans="1:4" x14ac:dyDescent="0.25">
      <c r="A9638" t="s">
        <v>13081</v>
      </c>
      <c r="B9638" t="s">
        <v>13082</v>
      </c>
      <c r="C9638" t="s">
        <v>52324</v>
      </c>
      <c r="D9638" t="s">
        <v>47873</v>
      </c>
    </row>
    <row r="9639" spans="1:4" x14ac:dyDescent="0.25">
      <c r="A9639" t="s">
        <v>2289</v>
      </c>
      <c r="B9639" t="s">
        <v>2290</v>
      </c>
      <c r="C9639" t="s">
        <v>48394</v>
      </c>
      <c r="D9639" t="s">
        <v>47873</v>
      </c>
    </row>
    <row r="9640" spans="1:4" x14ac:dyDescent="0.25">
      <c r="A9640" t="s">
        <v>44752</v>
      </c>
      <c r="B9640" t="s">
        <v>44753</v>
      </c>
      <c r="C9640" t="s">
        <v>64271</v>
      </c>
      <c r="D9640" t="s">
        <v>47873</v>
      </c>
    </row>
    <row r="9641" spans="1:4" x14ac:dyDescent="0.25">
      <c r="A9641" t="s">
        <v>45884</v>
      </c>
      <c r="B9641" t="s">
        <v>45885</v>
      </c>
      <c r="C9641" t="s">
        <v>64664</v>
      </c>
      <c r="D9641" t="s">
        <v>47873</v>
      </c>
    </row>
    <row r="9642" spans="1:4" x14ac:dyDescent="0.25">
      <c r="A9642" t="s">
        <v>26625</v>
      </c>
      <c r="B9642" t="s">
        <v>26626</v>
      </c>
      <c r="C9642" t="s">
        <v>57261</v>
      </c>
      <c r="D9642" t="s">
        <v>47873</v>
      </c>
    </row>
    <row r="9643" spans="1:4" x14ac:dyDescent="0.25">
      <c r="A9643" t="s">
        <v>29489</v>
      </c>
      <c r="B9643" t="s">
        <v>29490</v>
      </c>
      <c r="C9643" t="s">
        <v>58284</v>
      </c>
      <c r="D9643" t="s">
        <v>47873</v>
      </c>
    </row>
    <row r="9644" spans="1:4" x14ac:dyDescent="0.25">
      <c r="A9644" t="s">
        <v>30938</v>
      </c>
      <c r="B9644" t="s">
        <v>29490</v>
      </c>
      <c r="C9644" t="s">
        <v>58800</v>
      </c>
      <c r="D9644" t="s">
        <v>47873</v>
      </c>
    </row>
    <row r="9645" spans="1:4" x14ac:dyDescent="0.25">
      <c r="A9645" t="s">
        <v>43333</v>
      </c>
      <c r="B9645" t="s">
        <v>43334</v>
      </c>
      <c r="C9645" t="s">
        <v>63773</v>
      </c>
      <c r="D9645" t="s">
        <v>47873</v>
      </c>
    </row>
    <row r="9646" spans="1:4" x14ac:dyDescent="0.25">
      <c r="A9646" t="s">
        <v>28419</v>
      </c>
      <c r="B9646" t="s">
        <v>28420</v>
      </c>
      <c r="C9646" t="s">
        <v>57897</v>
      </c>
      <c r="D9646" t="s">
        <v>47873</v>
      </c>
    </row>
    <row r="9647" spans="1:4" x14ac:dyDescent="0.25">
      <c r="A9647" t="s">
        <v>16711</v>
      </c>
      <c r="B9647" t="s">
        <v>16712</v>
      </c>
      <c r="C9647" t="s">
        <v>53677</v>
      </c>
      <c r="D9647" t="s">
        <v>47873</v>
      </c>
    </row>
    <row r="9648" spans="1:4" x14ac:dyDescent="0.25">
      <c r="A9648" t="s">
        <v>2436</v>
      </c>
      <c r="B9648" t="s">
        <v>2437</v>
      </c>
      <c r="C9648" t="s">
        <v>48446</v>
      </c>
      <c r="D9648" t="s">
        <v>47873</v>
      </c>
    </row>
    <row r="9649" spans="1:4" x14ac:dyDescent="0.25">
      <c r="A9649" t="s">
        <v>30712</v>
      </c>
      <c r="B9649" t="s">
        <v>30713</v>
      </c>
      <c r="C9649" t="s">
        <v>58717</v>
      </c>
      <c r="D9649" t="s">
        <v>47873</v>
      </c>
    </row>
    <row r="9650" spans="1:4" x14ac:dyDescent="0.25">
      <c r="A9650" t="s">
        <v>2040</v>
      </c>
      <c r="B9650" t="s">
        <v>2041</v>
      </c>
      <c r="C9650" t="s">
        <v>48316</v>
      </c>
      <c r="D9650" t="s">
        <v>47873</v>
      </c>
    </row>
    <row r="9651" spans="1:4" x14ac:dyDescent="0.25">
      <c r="A9651" t="s">
        <v>22221</v>
      </c>
      <c r="B9651" t="s">
        <v>22222</v>
      </c>
      <c r="C9651" t="s">
        <v>55646</v>
      </c>
      <c r="D9651" t="s">
        <v>47873</v>
      </c>
    </row>
    <row r="9652" spans="1:4" x14ac:dyDescent="0.25">
      <c r="A9652" t="s">
        <v>3282</v>
      </c>
      <c r="B9652" t="s">
        <v>3283</v>
      </c>
      <c r="C9652" t="s">
        <v>48750</v>
      </c>
      <c r="D9652" t="s">
        <v>47873</v>
      </c>
    </row>
    <row r="9653" spans="1:4" x14ac:dyDescent="0.25">
      <c r="A9653" t="s">
        <v>20815</v>
      </c>
      <c r="B9653" t="s">
        <v>3283</v>
      </c>
      <c r="C9653" t="s">
        <v>55130</v>
      </c>
      <c r="D9653" t="s">
        <v>47873</v>
      </c>
    </row>
    <row r="9654" spans="1:4" x14ac:dyDescent="0.25">
      <c r="A9654" t="s">
        <v>45216</v>
      </c>
      <c r="B9654" t="s">
        <v>45217</v>
      </c>
      <c r="C9654" t="s">
        <v>64435</v>
      </c>
      <c r="D9654" t="s">
        <v>47873</v>
      </c>
    </row>
    <row r="9655" spans="1:4" x14ac:dyDescent="0.25">
      <c r="A9655" t="s">
        <v>23932</v>
      </c>
      <c r="B9655" t="s">
        <v>23933</v>
      </c>
      <c r="C9655" t="s">
        <v>56282</v>
      </c>
      <c r="D9655" t="s">
        <v>47873</v>
      </c>
    </row>
    <row r="9656" spans="1:4" x14ac:dyDescent="0.25">
      <c r="A9656" t="s">
        <v>39795</v>
      </c>
      <c r="B9656" t="s">
        <v>39796</v>
      </c>
      <c r="C9656" t="s">
        <v>62309</v>
      </c>
      <c r="D9656" t="s">
        <v>47873</v>
      </c>
    </row>
    <row r="9657" spans="1:4" x14ac:dyDescent="0.25">
      <c r="A9657" t="s">
        <v>39354</v>
      </c>
      <c r="B9657" t="s">
        <v>39355</v>
      </c>
      <c r="C9657" t="s">
        <v>62106</v>
      </c>
      <c r="D9657" t="s">
        <v>47873</v>
      </c>
    </row>
    <row r="9658" spans="1:4" x14ac:dyDescent="0.25">
      <c r="A9658" t="s">
        <v>34111</v>
      </c>
      <c r="B9658" t="s">
        <v>34112</v>
      </c>
      <c r="C9658" t="s">
        <v>59999</v>
      </c>
      <c r="D9658" t="s">
        <v>47873</v>
      </c>
    </row>
    <row r="9659" spans="1:4" x14ac:dyDescent="0.25">
      <c r="A9659" t="s">
        <v>4070</v>
      </c>
      <c r="B9659" t="s">
        <v>4071</v>
      </c>
      <c r="C9659" t="s">
        <v>49048</v>
      </c>
      <c r="D9659" t="s">
        <v>47873</v>
      </c>
    </row>
    <row r="9660" spans="1:4" x14ac:dyDescent="0.25">
      <c r="A9660" t="s">
        <v>44549</v>
      </c>
      <c r="B9660" t="s">
        <v>4071</v>
      </c>
      <c r="C9660" t="s">
        <v>64193</v>
      </c>
      <c r="D9660" t="s">
        <v>47873</v>
      </c>
    </row>
    <row r="9661" spans="1:4" x14ac:dyDescent="0.25">
      <c r="A9661" t="s">
        <v>26040</v>
      </c>
      <c r="B9661" t="s">
        <v>26041</v>
      </c>
      <c r="C9661" t="s">
        <v>57056</v>
      </c>
      <c r="D9661" t="s">
        <v>47873</v>
      </c>
    </row>
    <row r="9662" spans="1:4" x14ac:dyDescent="0.25">
      <c r="A9662" t="s">
        <v>37767</v>
      </c>
      <c r="B9662" t="s">
        <v>37768</v>
      </c>
      <c r="C9662" t="s">
        <v>61406</v>
      </c>
      <c r="D9662" t="s">
        <v>47873</v>
      </c>
    </row>
    <row r="9663" spans="1:4" x14ac:dyDescent="0.25">
      <c r="A9663" t="s">
        <v>22130</v>
      </c>
      <c r="B9663" t="s">
        <v>22131</v>
      </c>
      <c r="C9663" t="s">
        <v>55606</v>
      </c>
      <c r="D9663" t="s">
        <v>47873</v>
      </c>
    </row>
    <row r="9664" spans="1:4" x14ac:dyDescent="0.25">
      <c r="A9664" t="s">
        <v>39235</v>
      </c>
      <c r="B9664" t="s">
        <v>39236</v>
      </c>
      <c r="C9664" t="s">
        <v>62053</v>
      </c>
      <c r="D9664" t="s">
        <v>47873</v>
      </c>
    </row>
    <row r="9665" spans="1:4" x14ac:dyDescent="0.25">
      <c r="A9665" t="s">
        <v>19650</v>
      </c>
      <c r="B9665" t="s">
        <v>19651</v>
      </c>
      <c r="C9665" t="s">
        <v>54731</v>
      </c>
      <c r="D9665" t="s">
        <v>47873</v>
      </c>
    </row>
    <row r="9666" spans="1:4" x14ac:dyDescent="0.25">
      <c r="A9666" t="s">
        <v>25802</v>
      </c>
      <c r="B9666" t="s">
        <v>25803</v>
      </c>
      <c r="C9666" t="s">
        <v>56966</v>
      </c>
      <c r="D9666" t="s">
        <v>47873</v>
      </c>
    </row>
    <row r="9667" spans="1:4" x14ac:dyDescent="0.25">
      <c r="A9667" t="s">
        <v>22488</v>
      </c>
      <c r="B9667" t="s">
        <v>22489</v>
      </c>
      <c r="C9667" t="s">
        <v>55739</v>
      </c>
      <c r="D9667" t="s">
        <v>47873</v>
      </c>
    </row>
    <row r="9668" spans="1:4" x14ac:dyDescent="0.25">
      <c r="A9668" t="s">
        <v>15113</v>
      </c>
      <c r="B9668" t="s">
        <v>15114</v>
      </c>
      <c r="C9668" t="s">
        <v>53093</v>
      </c>
      <c r="D9668" t="s">
        <v>47873</v>
      </c>
    </row>
    <row r="9669" spans="1:4" x14ac:dyDescent="0.25">
      <c r="A9669" t="s">
        <v>34461</v>
      </c>
      <c r="B9669" t="s">
        <v>34462</v>
      </c>
      <c r="C9669" t="s">
        <v>60130</v>
      </c>
      <c r="D9669" t="s">
        <v>47873</v>
      </c>
    </row>
    <row r="9670" spans="1:4" x14ac:dyDescent="0.25">
      <c r="A9670" t="s">
        <v>32441</v>
      </c>
      <c r="B9670" t="s">
        <v>32442</v>
      </c>
      <c r="C9670" t="s">
        <v>59352</v>
      </c>
      <c r="D9670" t="s">
        <v>47873</v>
      </c>
    </row>
    <row r="9671" spans="1:4" x14ac:dyDescent="0.25">
      <c r="A9671" t="s">
        <v>10449</v>
      </c>
      <c r="B9671" t="s">
        <v>10450</v>
      </c>
      <c r="C9671" t="s">
        <v>51337</v>
      </c>
      <c r="D9671" t="s">
        <v>47873</v>
      </c>
    </row>
    <row r="9672" spans="1:4" x14ac:dyDescent="0.25">
      <c r="A9672" t="s">
        <v>47077</v>
      </c>
      <c r="B9672" t="s">
        <v>47078</v>
      </c>
      <c r="C9672" t="s">
        <v>65082</v>
      </c>
      <c r="D9672" t="s">
        <v>47873</v>
      </c>
    </row>
    <row r="9673" spans="1:4" x14ac:dyDescent="0.25">
      <c r="A9673" t="s">
        <v>39919</v>
      </c>
      <c r="B9673" t="s">
        <v>39920</v>
      </c>
      <c r="C9673" t="s">
        <v>62367</v>
      </c>
      <c r="D9673" t="s">
        <v>47873</v>
      </c>
    </row>
    <row r="9674" spans="1:4" x14ac:dyDescent="0.25">
      <c r="A9674" t="s">
        <v>47456</v>
      </c>
      <c r="B9674" t="s">
        <v>47457</v>
      </c>
      <c r="C9674" t="s">
        <v>65214</v>
      </c>
      <c r="D9674" t="s">
        <v>47873</v>
      </c>
    </row>
    <row r="9675" spans="1:4" x14ac:dyDescent="0.25">
      <c r="A9675" t="s">
        <v>21835</v>
      </c>
      <c r="B9675" t="s">
        <v>21836</v>
      </c>
      <c r="C9675"/>
      <c r="D9675" t="s">
        <v>47880</v>
      </c>
    </row>
    <row r="9676" spans="1:4" x14ac:dyDescent="0.25">
      <c r="A9676" t="s">
        <v>22002</v>
      </c>
      <c r="B9676" t="s">
        <v>22003</v>
      </c>
      <c r="C9676" t="s">
        <v>55558</v>
      </c>
      <c r="D9676" t="s">
        <v>47873</v>
      </c>
    </row>
    <row r="9677" spans="1:4" x14ac:dyDescent="0.25">
      <c r="A9677" t="s">
        <v>24902</v>
      </c>
      <c r="B9677" t="s">
        <v>24903</v>
      </c>
      <c r="C9677" t="s">
        <v>56634</v>
      </c>
      <c r="D9677" t="s">
        <v>47873</v>
      </c>
    </row>
    <row r="9678" spans="1:4" x14ac:dyDescent="0.25">
      <c r="A9678" t="s">
        <v>31792</v>
      </c>
      <c r="B9678" t="s">
        <v>31793</v>
      </c>
      <c r="C9678" t="s">
        <v>59108</v>
      </c>
      <c r="D9678" t="s">
        <v>47873</v>
      </c>
    </row>
    <row r="9679" spans="1:4" x14ac:dyDescent="0.25">
      <c r="A9679" t="s">
        <v>31941</v>
      </c>
      <c r="B9679" t="s">
        <v>31793</v>
      </c>
      <c r="C9679" t="s">
        <v>59164</v>
      </c>
      <c r="D9679" t="s">
        <v>47873</v>
      </c>
    </row>
    <row r="9680" spans="1:4" x14ac:dyDescent="0.25">
      <c r="A9680" t="s">
        <v>41015</v>
      </c>
      <c r="B9680" t="s">
        <v>41016</v>
      </c>
      <c r="C9680" t="s">
        <v>62863</v>
      </c>
      <c r="D9680" t="s">
        <v>47873</v>
      </c>
    </row>
    <row r="9681" spans="1:4" x14ac:dyDescent="0.25">
      <c r="A9681" t="s">
        <v>26955</v>
      </c>
      <c r="B9681" t="s">
        <v>26956</v>
      </c>
      <c r="C9681" t="s">
        <v>57386</v>
      </c>
      <c r="D9681" t="s">
        <v>47873</v>
      </c>
    </row>
    <row r="9682" spans="1:4" x14ac:dyDescent="0.25">
      <c r="A9682" t="s">
        <v>17418</v>
      </c>
      <c r="B9682" t="s">
        <v>17419</v>
      </c>
      <c r="C9682" t="s">
        <v>53935</v>
      </c>
      <c r="D9682" t="s">
        <v>47873</v>
      </c>
    </row>
    <row r="9683" spans="1:4" x14ac:dyDescent="0.25">
      <c r="A9683" t="s">
        <v>11308</v>
      </c>
      <c r="B9683" t="s">
        <v>11309</v>
      </c>
      <c r="C9683" t="s">
        <v>51643</v>
      </c>
      <c r="D9683" t="s">
        <v>47873</v>
      </c>
    </row>
    <row r="9684" spans="1:4" x14ac:dyDescent="0.25">
      <c r="A9684" t="s">
        <v>44023</v>
      </c>
      <c r="B9684" t="s">
        <v>44024</v>
      </c>
      <c r="C9684" t="s">
        <v>64005</v>
      </c>
      <c r="D9684" t="s">
        <v>47873</v>
      </c>
    </row>
    <row r="9685" spans="1:4" x14ac:dyDescent="0.25">
      <c r="A9685" t="s">
        <v>43431</v>
      </c>
      <c r="B9685" t="s">
        <v>43432</v>
      </c>
      <c r="C9685" t="s">
        <v>63809</v>
      </c>
      <c r="D9685" t="s">
        <v>47873</v>
      </c>
    </row>
    <row r="9686" spans="1:4" x14ac:dyDescent="0.25">
      <c r="A9686" t="s">
        <v>37208</v>
      </c>
      <c r="B9686" t="s">
        <v>37209</v>
      </c>
      <c r="C9686" t="s">
        <v>61201</v>
      </c>
      <c r="D9686" t="s">
        <v>47873</v>
      </c>
    </row>
    <row r="9687" spans="1:4" x14ac:dyDescent="0.25">
      <c r="A9687" t="s">
        <v>9685</v>
      </c>
      <c r="B9687" t="s">
        <v>9686</v>
      </c>
      <c r="C9687" t="s">
        <v>51061</v>
      </c>
      <c r="D9687" t="s">
        <v>47873</v>
      </c>
    </row>
    <row r="9688" spans="1:4" x14ac:dyDescent="0.25">
      <c r="A9688" t="s">
        <v>20597</v>
      </c>
      <c r="B9688" t="s">
        <v>20598</v>
      </c>
      <c r="C9688"/>
      <c r="D9688" t="s">
        <v>47880</v>
      </c>
    </row>
    <row r="9689" spans="1:4" x14ac:dyDescent="0.25">
      <c r="A9689" t="s">
        <v>47498</v>
      </c>
      <c r="B9689" t="s">
        <v>47499</v>
      </c>
      <c r="C9689"/>
      <c r="D9689" t="s">
        <v>47880</v>
      </c>
    </row>
    <row r="9690" spans="1:4" x14ac:dyDescent="0.25">
      <c r="A9690" t="s">
        <v>9185</v>
      </c>
      <c r="B9690" t="s">
        <v>9186</v>
      </c>
      <c r="C9690"/>
      <c r="D9690" t="s">
        <v>47880</v>
      </c>
    </row>
    <row r="9691" spans="1:4" x14ac:dyDescent="0.25">
      <c r="A9691" t="s">
        <v>15394</v>
      </c>
      <c r="B9691" t="s">
        <v>15395</v>
      </c>
      <c r="C9691"/>
      <c r="D9691" t="s">
        <v>47880</v>
      </c>
    </row>
    <row r="9692" spans="1:4" x14ac:dyDescent="0.25">
      <c r="A9692" t="s">
        <v>2491</v>
      </c>
      <c r="B9692" t="s">
        <v>2492</v>
      </c>
      <c r="C9692" t="s">
        <v>48464</v>
      </c>
      <c r="D9692" t="s">
        <v>47873</v>
      </c>
    </row>
    <row r="9693" spans="1:4" x14ac:dyDescent="0.25">
      <c r="A9693" t="s">
        <v>12998</v>
      </c>
      <c r="B9693" t="s">
        <v>12999</v>
      </c>
      <c r="C9693"/>
      <c r="D9693" t="s">
        <v>47880</v>
      </c>
    </row>
    <row r="9694" spans="1:4" x14ac:dyDescent="0.25">
      <c r="A9694" t="s">
        <v>7962</v>
      </c>
      <c r="B9694" t="s">
        <v>7963</v>
      </c>
      <c r="C9694"/>
      <c r="D9694" t="s">
        <v>47880</v>
      </c>
    </row>
    <row r="9695" spans="1:4" x14ac:dyDescent="0.25">
      <c r="A9695" t="s">
        <v>18442</v>
      </c>
      <c r="B9695" t="s">
        <v>18443</v>
      </c>
      <c r="C9695"/>
      <c r="D9695" t="s">
        <v>47880</v>
      </c>
    </row>
    <row r="9696" spans="1:4" x14ac:dyDescent="0.25">
      <c r="A9696" t="s">
        <v>25492</v>
      </c>
      <c r="B9696" t="s">
        <v>25493</v>
      </c>
      <c r="C9696"/>
      <c r="D9696" t="s">
        <v>47880</v>
      </c>
    </row>
    <row r="9697" spans="1:4" x14ac:dyDescent="0.25">
      <c r="A9697" t="s">
        <v>46224</v>
      </c>
      <c r="B9697" t="s">
        <v>46225</v>
      </c>
      <c r="C9697" t="s">
        <v>64783</v>
      </c>
      <c r="D9697" t="s">
        <v>47873</v>
      </c>
    </row>
    <row r="9698" spans="1:4" x14ac:dyDescent="0.25">
      <c r="A9698" t="s">
        <v>22927</v>
      </c>
      <c r="B9698" t="s">
        <v>22928</v>
      </c>
      <c r="C9698" t="s">
        <v>55903</v>
      </c>
      <c r="D9698" t="s">
        <v>47873</v>
      </c>
    </row>
    <row r="9699" spans="1:4" x14ac:dyDescent="0.25">
      <c r="A9699" t="s">
        <v>18184</v>
      </c>
      <c r="B9699" t="s">
        <v>18185</v>
      </c>
      <c r="C9699" t="s">
        <v>54218</v>
      </c>
      <c r="D9699" t="s">
        <v>47873</v>
      </c>
    </row>
    <row r="9700" spans="1:4" x14ac:dyDescent="0.25">
      <c r="A9700" t="s">
        <v>28184</v>
      </c>
      <c r="B9700" t="s">
        <v>28185</v>
      </c>
      <c r="C9700" t="s">
        <v>57816</v>
      </c>
      <c r="D9700" t="s">
        <v>47873</v>
      </c>
    </row>
    <row r="9701" spans="1:4" x14ac:dyDescent="0.25">
      <c r="A9701" t="s">
        <v>13641</v>
      </c>
      <c r="B9701" t="s">
        <v>13642</v>
      </c>
      <c r="C9701" t="s">
        <v>52535</v>
      </c>
      <c r="D9701" t="s">
        <v>47873</v>
      </c>
    </row>
    <row r="9702" spans="1:4" x14ac:dyDescent="0.25">
      <c r="A9702" t="s">
        <v>23172</v>
      </c>
      <c r="B9702" t="s">
        <v>23173</v>
      </c>
      <c r="C9702" t="s">
        <v>55989</v>
      </c>
      <c r="D9702" t="s">
        <v>47873</v>
      </c>
    </row>
    <row r="9703" spans="1:4" x14ac:dyDescent="0.25">
      <c r="A9703" t="s">
        <v>17261</v>
      </c>
      <c r="B9703" t="s">
        <v>17262</v>
      </c>
      <c r="C9703"/>
      <c r="D9703" t="s">
        <v>47880</v>
      </c>
    </row>
    <row r="9704" spans="1:4" x14ac:dyDescent="0.25">
      <c r="A9704" t="s">
        <v>13042</v>
      </c>
      <c r="B9704" t="s">
        <v>13043</v>
      </c>
      <c r="C9704"/>
      <c r="D9704" t="s">
        <v>47880</v>
      </c>
    </row>
    <row r="9705" spans="1:4" x14ac:dyDescent="0.25">
      <c r="A9705" t="s">
        <v>29165</v>
      </c>
      <c r="B9705" t="s">
        <v>29166</v>
      </c>
      <c r="C9705" t="s">
        <v>58166</v>
      </c>
      <c r="D9705" t="s">
        <v>47873</v>
      </c>
    </row>
    <row r="9706" spans="1:4" x14ac:dyDescent="0.25">
      <c r="A9706" t="s">
        <v>27486</v>
      </c>
      <c r="B9706" t="s">
        <v>27487</v>
      </c>
      <c r="C9706"/>
      <c r="D9706" t="s">
        <v>47880</v>
      </c>
    </row>
    <row r="9707" spans="1:4" x14ac:dyDescent="0.25">
      <c r="A9707" t="s">
        <v>30945</v>
      </c>
      <c r="B9707" t="s">
        <v>30946</v>
      </c>
      <c r="C9707"/>
      <c r="D9707" t="s">
        <v>47880</v>
      </c>
    </row>
    <row r="9708" spans="1:4" x14ac:dyDescent="0.25">
      <c r="A9708" t="s">
        <v>20257</v>
      </c>
      <c r="B9708" t="s">
        <v>20258</v>
      </c>
      <c r="C9708"/>
      <c r="D9708" t="s">
        <v>47880</v>
      </c>
    </row>
    <row r="9709" spans="1:4" x14ac:dyDescent="0.25">
      <c r="A9709" t="s">
        <v>19543</v>
      </c>
      <c r="B9709" t="s">
        <v>19544</v>
      </c>
      <c r="C9709" t="s">
        <v>54694</v>
      </c>
      <c r="D9709" t="s">
        <v>47873</v>
      </c>
    </row>
    <row r="9710" spans="1:4" x14ac:dyDescent="0.25">
      <c r="A9710" t="s">
        <v>5303</v>
      </c>
      <c r="B9710" t="s">
        <v>5304</v>
      </c>
      <c r="C9710"/>
      <c r="D9710" t="s">
        <v>47880</v>
      </c>
    </row>
    <row r="9711" spans="1:4" x14ac:dyDescent="0.25">
      <c r="A9711" t="s">
        <v>13142</v>
      </c>
      <c r="B9711" t="s">
        <v>13143</v>
      </c>
      <c r="C9711"/>
      <c r="D9711" t="s">
        <v>47880</v>
      </c>
    </row>
    <row r="9712" spans="1:4" x14ac:dyDescent="0.25">
      <c r="A9712" t="s">
        <v>13146</v>
      </c>
      <c r="B9712" t="s">
        <v>13147</v>
      </c>
      <c r="C9712"/>
      <c r="D9712" t="s">
        <v>47880</v>
      </c>
    </row>
    <row r="9713" spans="1:4" x14ac:dyDescent="0.25">
      <c r="A9713" t="s">
        <v>32016</v>
      </c>
      <c r="B9713" t="s">
        <v>32017</v>
      </c>
      <c r="C9713" t="s">
        <v>59195</v>
      </c>
      <c r="D9713" t="s">
        <v>47873</v>
      </c>
    </row>
    <row r="9714" spans="1:4" x14ac:dyDescent="0.25">
      <c r="A9714" t="s">
        <v>22632</v>
      </c>
      <c r="B9714" t="s">
        <v>22633</v>
      </c>
      <c r="C9714" t="s">
        <v>55794</v>
      </c>
      <c r="D9714" t="s">
        <v>47873</v>
      </c>
    </row>
    <row r="9715" spans="1:4" x14ac:dyDescent="0.25">
      <c r="A9715" t="s">
        <v>25774</v>
      </c>
      <c r="B9715" t="s">
        <v>25775</v>
      </c>
      <c r="C9715" t="s">
        <v>56954</v>
      </c>
      <c r="D9715" t="s">
        <v>47873</v>
      </c>
    </row>
    <row r="9716" spans="1:4" x14ac:dyDescent="0.25">
      <c r="A9716" t="s">
        <v>24781</v>
      </c>
      <c r="B9716" t="s">
        <v>24782</v>
      </c>
      <c r="C9716" t="s">
        <v>56585</v>
      </c>
      <c r="D9716" t="s">
        <v>47873</v>
      </c>
    </row>
    <row r="9717" spans="1:4" x14ac:dyDescent="0.25">
      <c r="A9717" t="s">
        <v>4772</v>
      </c>
      <c r="B9717" t="s">
        <v>4773</v>
      </c>
      <c r="C9717"/>
      <c r="D9717" t="s">
        <v>47880</v>
      </c>
    </row>
    <row r="9718" spans="1:4" x14ac:dyDescent="0.25">
      <c r="A9718" t="s">
        <v>47140</v>
      </c>
      <c r="B9718" t="s">
        <v>47141</v>
      </c>
      <c r="C9718" t="s">
        <v>65104</v>
      </c>
      <c r="D9718" t="s">
        <v>47873</v>
      </c>
    </row>
    <row r="9719" spans="1:4" x14ac:dyDescent="0.25">
      <c r="A9719" t="s">
        <v>10316</v>
      </c>
      <c r="B9719" t="s">
        <v>10317</v>
      </c>
      <c r="C9719"/>
      <c r="D9719" t="s">
        <v>47880</v>
      </c>
    </row>
    <row r="9720" spans="1:4" x14ac:dyDescent="0.25">
      <c r="A9720" t="s">
        <v>3059</v>
      </c>
      <c r="B9720" t="s">
        <v>3060</v>
      </c>
      <c r="C9720" t="s">
        <v>48668</v>
      </c>
      <c r="D9720" t="s">
        <v>47873</v>
      </c>
    </row>
    <row r="9721" spans="1:4" x14ac:dyDescent="0.25">
      <c r="A9721" t="s">
        <v>2657</v>
      </c>
      <c r="B9721" t="s">
        <v>2658</v>
      </c>
      <c r="C9721" t="s">
        <v>48524</v>
      </c>
      <c r="D9721" t="s">
        <v>47873</v>
      </c>
    </row>
    <row r="9722" spans="1:4" x14ac:dyDescent="0.25">
      <c r="A9722" t="s">
        <v>30602</v>
      </c>
      <c r="B9722" t="s">
        <v>30603</v>
      </c>
      <c r="C9722" t="s">
        <v>58671</v>
      </c>
      <c r="D9722" t="s">
        <v>47873</v>
      </c>
    </row>
    <row r="9723" spans="1:4" x14ac:dyDescent="0.25">
      <c r="A9723" t="s">
        <v>45052</v>
      </c>
      <c r="B9723" t="s">
        <v>45053</v>
      </c>
      <c r="C9723"/>
      <c r="D9723" t="s">
        <v>47880</v>
      </c>
    </row>
    <row r="9724" spans="1:4" x14ac:dyDescent="0.25">
      <c r="A9724" t="s">
        <v>47431</v>
      </c>
      <c r="B9724" t="s">
        <v>47432</v>
      </c>
      <c r="C9724" t="s">
        <v>65207</v>
      </c>
      <c r="D9724" t="s">
        <v>47873</v>
      </c>
    </row>
    <row r="9725" spans="1:4" x14ac:dyDescent="0.25">
      <c r="A9725" t="s">
        <v>7960</v>
      </c>
      <c r="B9725" t="s">
        <v>7961</v>
      </c>
      <c r="C9725"/>
      <c r="D9725" t="s">
        <v>47880</v>
      </c>
    </row>
    <row r="9726" spans="1:4" x14ac:dyDescent="0.25">
      <c r="A9726" t="s">
        <v>9871</v>
      </c>
      <c r="B9726" t="s">
        <v>9872</v>
      </c>
      <c r="C9726"/>
      <c r="D9726" t="s">
        <v>47880</v>
      </c>
    </row>
    <row r="9727" spans="1:4" x14ac:dyDescent="0.25">
      <c r="A9727" t="s">
        <v>1462</v>
      </c>
      <c r="B9727" t="s">
        <v>1463</v>
      </c>
      <c r="C9727"/>
      <c r="D9727" t="s">
        <v>47880</v>
      </c>
    </row>
    <row r="9728" spans="1:4" x14ac:dyDescent="0.25">
      <c r="A9728" t="s">
        <v>5204</v>
      </c>
      <c r="B9728" t="s">
        <v>5205</v>
      </c>
      <c r="C9728" t="s">
        <v>49474</v>
      </c>
      <c r="D9728" t="s">
        <v>47873</v>
      </c>
    </row>
    <row r="9729" spans="1:4" x14ac:dyDescent="0.25">
      <c r="A9729" t="s">
        <v>39053</v>
      </c>
      <c r="B9729" t="s">
        <v>39054</v>
      </c>
      <c r="C9729" t="s">
        <v>61969</v>
      </c>
      <c r="D9729" t="s">
        <v>47873</v>
      </c>
    </row>
    <row r="9730" spans="1:4" x14ac:dyDescent="0.25">
      <c r="A9730" t="s">
        <v>46424</v>
      </c>
      <c r="B9730" t="s">
        <v>46425</v>
      </c>
      <c r="C9730" t="s">
        <v>64855</v>
      </c>
      <c r="D9730" t="s">
        <v>47873</v>
      </c>
    </row>
    <row r="9731" spans="1:4" x14ac:dyDescent="0.25">
      <c r="A9731" t="s">
        <v>4014</v>
      </c>
      <c r="B9731" t="s">
        <v>4015</v>
      </c>
      <c r="C9731" t="s">
        <v>49027</v>
      </c>
      <c r="D9731" t="s">
        <v>47873</v>
      </c>
    </row>
    <row r="9732" spans="1:4" x14ac:dyDescent="0.25">
      <c r="A9732" t="s">
        <v>24610</v>
      </c>
      <c r="B9732" t="s">
        <v>24611</v>
      </c>
      <c r="C9732" t="s">
        <v>56522</v>
      </c>
      <c r="D9732" t="s">
        <v>47873</v>
      </c>
    </row>
    <row r="9733" spans="1:4" x14ac:dyDescent="0.25">
      <c r="A9733" t="s">
        <v>9659</v>
      </c>
      <c r="B9733" t="s">
        <v>9660</v>
      </c>
      <c r="C9733"/>
      <c r="D9733" t="s">
        <v>47880</v>
      </c>
    </row>
    <row r="9734" spans="1:4" x14ac:dyDescent="0.25">
      <c r="A9734" t="s">
        <v>4842</v>
      </c>
      <c r="B9734" t="s">
        <v>4843</v>
      </c>
      <c r="C9734"/>
      <c r="D9734" t="s">
        <v>47880</v>
      </c>
    </row>
    <row r="9735" spans="1:4" x14ac:dyDescent="0.25">
      <c r="A9735" t="s">
        <v>10559</v>
      </c>
      <c r="B9735" t="s">
        <v>10560</v>
      </c>
      <c r="C9735" t="s">
        <v>51368</v>
      </c>
      <c r="D9735" t="s">
        <v>47873</v>
      </c>
    </row>
    <row r="9736" spans="1:4" x14ac:dyDescent="0.25">
      <c r="A9736" t="s">
        <v>33129</v>
      </c>
      <c r="B9736" t="s">
        <v>33130</v>
      </c>
      <c r="C9736" t="s">
        <v>59617</v>
      </c>
      <c r="D9736" t="s">
        <v>47873</v>
      </c>
    </row>
    <row r="9737" spans="1:4" x14ac:dyDescent="0.25">
      <c r="A9737" t="s">
        <v>16862</v>
      </c>
      <c r="B9737" t="s">
        <v>16863</v>
      </c>
      <c r="C9737" t="s">
        <v>53741</v>
      </c>
      <c r="D9737" t="s">
        <v>47873</v>
      </c>
    </row>
    <row r="9738" spans="1:4" x14ac:dyDescent="0.25">
      <c r="A9738" t="s">
        <v>44853</v>
      </c>
      <c r="B9738" t="s">
        <v>44854</v>
      </c>
      <c r="C9738"/>
      <c r="D9738" t="s">
        <v>47880</v>
      </c>
    </row>
    <row r="9739" spans="1:4" x14ac:dyDescent="0.25">
      <c r="A9739" t="s">
        <v>46607</v>
      </c>
      <c r="B9739" t="s">
        <v>46608</v>
      </c>
      <c r="C9739"/>
      <c r="D9739" t="s">
        <v>47880</v>
      </c>
    </row>
    <row r="9740" spans="1:4" x14ac:dyDescent="0.25">
      <c r="A9740" t="s">
        <v>14463</v>
      </c>
      <c r="B9740" t="s">
        <v>14464</v>
      </c>
      <c r="C9740" t="s">
        <v>52864</v>
      </c>
      <c r="D9740" t="s">
        <v>47873</v>
      </c>
    </row>
    <row r="9741" spans="1:4" x14ac:dyDescent="0.25">
      <c r="A9741" t="s">
        <v>41301</v>
      </c>
      <c r="B9741" t="s">
        <v>41302</v>
      </c>
      <c r="C9741" t="s">
        <v>62989</v>
      </c>
      <c r="D9741" t="s">
        <v>47873</v>
      </c>
    </row>
    <row r="9742" spans="1:4" x14ac:dyDescent="0.25">
      <c r="A9742" t="s">
        <v>14053</v>
      </c>
      <c r="B9742" t="s">
        <v>14054</v>
      </c>
      <c r="C9742" t="s">
        <v>52689</v>
      </c>
      <c r="D9742" t="s">
        <v>47873</v>
      </c>
    </row>
    <row r="9743" spans="1:4" x14ac:dyDescent="0.25">
      <c r="A9743" t="s">
        <v>24649</v>
      </c>
      <c r="B9743" t="s">
        <v>24650</v>
      </c>
      <c r="C9743" t="s">
        <v>56537</v>
      </c>
      <c r="D9743" t="s">
        <v>47873</v>
      </c>
    </row>
    <row r="9744" spans="1:4" x14ac:dyDescent="0.25">
      <c r="A9744" t="s">
        <v>17253</v>
      </c>
      <c r="B9744" t="s">
        <v>17254</v>
      </c>
      <c r="C9744" t="s">
        <v>53876</v>
      </c>
      <c r="D9744" t="s">
        <v>47873</v>
      </c>
    </row>
    <row r="9745" spans="1:4" x14ac:dyDescent="0.25">
      <c r="A9745" t="s">
        <v>22535</v>
      </c>
      <c r="B9745" t="s">
        <v>22536</v>
      </c>
      <c r="C9745" t="s">
        <v>55762</v>
      </c>
      <c r="D9745" t="s">
        <v>47873</v>
      </c>
    </row>
    <row r="9746" spans="1:4" x14ac:dyDescent="0.25">
      <c r="A9746" t="s">
        <v>44727</v>
      </c>
      <c r="B9746" t="s">
        <v>44728</v>
      </c>
      <c r="C9746" t="s">
        <v>64260</v>
      </c>
      <c r="D9746" t="s">
        <v>47873</v>
      </c>
    </row>
    <row r="9747" spans="1:4" x14ac:dyDescent="0.25">
      <c r="A9747" t="s">
        <v>22224</v>
      </c>
      <c r="B9747" t="s">
        <v>22225</v>
      </c>
      <c r="C9747" t="s">
        <v>55647</v>
      </c>
      <c r="D9747" t="s">
        <v>47873</v>
      </c>
    </row>
    <row r="9748" spans="1:4" x14ac:dyDescent="0.25">
      <c r="A9748" t="s">
        <v>19731</v>
      </c>
      <c r="B9748" t="s">
        <v>19732</v>
      </c>
      <c r="C9748" t="s">
        <v>54758</v>
      </c>
      <c r="D9748" t="s">
        <v>47873</v>
      </c>
    </row>
    <row r="9749" spans="1:4" x14ac:dyDescent="0.25">
      <c r="A9749" t="s">
        <v>15988</v>
      </c>
      <c r="B9749" t="s">
        <v>15989</v>
      </c>
      <c r="C9749"/>
      <c r="D9749" t="s">
        <v>47880</v>
      </c>
    </row>
    <row r="9750" spans="1:4" x14ac:dyDescent="0.25">
      <c r="A9750" t="s">
        <v>47373</v>
      </c>
      <c r="B9750" t="s">
        <v>15989</v>
      </c>
      <c r="C9750"/>
      <c r="D9750" t="s">
        <v>47880</v>
      </c>
    </row>
    <row r="9751" spans="1:4" x14ac:dyDescent="0.25">
      <c r="A9751" t="s">
        <v>46209</v>
      </c>
      <c r="B9751" t="s">
        <v>46210</v>
      </c>
      <c r="C9751"/>
      <c r="D9751" t="s">
        <v>47880</v>
      </c>
    </row>
    <row r="9752" spans="1:4" x14ac:dyDescent="0.25">
      <c r="A9752" t="s">
        <v>32050</v>
      </c>
      <c r="B9752" t="s">
        <v>32051</v>
      </c>
      <c r="C9752"/>
      <c r="D9752" t="s">
        <v>47880</v>
      </c>
    </row>
    <row r="9753" spans="1:4" x14ac:dyDescent="0.25">
      <c r="A9753" t="s">
        <v>14533</v>
      </c>
      <c r="B9753" t="s">
        <v>14534</v>
      </c>
      <c r="C9753"/>
      <c r="D9753" t="s">
        <v>47880</v>
      </c>
    </row>
    <row r="9754" spans="1:4" x14ac:dyDescent="0.25">
      <c r="A9754" t="s">
        <v>33289</v>
      </c>
      <c r="B9754" t="s">
        <v>33290</v>
      </c>
      <c r="C9754" t="s">
        <v>59682</v>
      </c>
      <c r="D9754" t="s">
        <v>47873</v>
      </c>
    </row>
    <row r="9755" spans="1:4" x14ac:dyDescent="0.25">
      <c r="A9755" t="s">
        <v>43643</v>
      </c>
      <c r="B9755" t="s">
        <v>43644</v>
      </c>
      <c r="C9755"/>
      <c r="D9755" t="s">
        <v>47880</v>
      </c>
    </row>
    <row r="9756" spans="1:4" x14ac:dyDescent="0.25">
      <c r="A9756" t="s">
        <v>44344</v>
      </c>
      <c r="B9756" t="s">
        <v>43644</v>
      </c>
      <c r="C9756"/>
      <c r="D9756" t="s">
        <v>47880</v>
      </c>
    </row>
    <row r="9757" spans="1:4" x14ac:dyDescent="0.25">
      <c r="A9757" t="s">
        <v>32198</v>
      </c>
      <c r="B9757" t="s">
        <v>32199</v>
      </c>
      <c r="C9757"/>
      <c r="D9757" t="s">
        <v>47880</v>
      </c>
    </row>
    <row r="9758" spans="1:4" x14ac:dyDescent="0.25">
      <c r="A9758" t="s">
        <v>21793</v>
      </c>
      <c r="B9758" t="s">
        <v>21794</v>
      </c>
      <c r="C9758"/>
      <c r="D9758" t="s">
        <v>47880</v>
      </c>
    </row>
    <row r="9759" spans="1:4" x14ac:dyDescent="0.25">
      <c r="A9759" t="s">
        <v>21451</v>
      </c>
      <c r="B9759" t="s">
        <v>21452</v>
      </c>
      <c r="C9759"/>
      <c r="D9759" t="s">
        <v>47880</v>
      </c>
    </row>
    <row r="9760" spans="1:4" x14ac:dyDescent="0.25">
      <c r="A9760" t="s">
        <v>5033</v>
      </c>
      <c r="B9760" t="s">
        <v>5034</v>
      </c>
      <c r="C9760" t="s">
        <v>49405</v>
      </c>
      <c r="D9760" t="s">
        <v>47873</v>
      </c>
    </row>
    <row r="9761" spans="1:4" x14ac:dyDescent="0.25">
      <c r="A9761" t="s">
        <v>18041</v>
      </c>
      <c r="B9761" t="s">
        <v>18042</v>
      </c>
      <c r="C9761" t="s">
        <v>54158</v>
      </c>
      <c r="D9761" t="s">
        <v>47873</v>
      </c>
    </row>
    <row r="9762" spans="1:4" x14ac:dyDescent="0.25">
      <c r="A9762" t="s">
        <v>38233</v>
      </c>
      <c r="B9762" t="s">
        <v>38234</v>
      </c>
      <c r="C9762" t="s">
        <v>61605</v>
      </c>
      <c r="D9762" t="s">
        <v>47873</v>
      </c>
    </row>
    <row r="9763" spans="1:4" x14ac:dyDescent="0.25">
      <c r="A9763" t="s">
        <v>12287</v>
      </c>
      <c r="B9763" t="s">
        <v>12288</v>
      </c>
      <c r="C9763" t="s">
        <v>52007</v>
      </c>
      <c r="D9763" t="s">
        <v>47873</v>
      </c>
    </row>
    <row r="9764" spans="1:4" x14ac:dyDescent="0.25">
      <c r="A9764" t="s">
        <v>38008</v>
      </c>
      <c r="B9764" t="s">
        <v>38009</v>
      </c>
      <c r="C9764" t="s">
        <v>61506</v>
      </c>
      <c r="D9764" t="s">
        <v>47873</v>
      </c>
    </row>
    <row r="9765" spans="1:4" x14ac:dyDescent="0.25">
      <c r="A9765" t="s">
        <v>33146</v>
      </c>
      <c r="B9765" t="s">
        <v>33147</v>
      </c>
      <c r="C9765" t="s">
        <v>59625</v>
      </c>
      <c r="D9765" t="s">
        <v>47873</v>
      </c>
    </row>
    <row r="9766" spans="1:4" x14ac:dyDescent="0.25">
      <c r="A9766" t="s">
        <v>10895</v>
      </c>
      <c r="B9766" t="s">
        <v>10896</v>
      </c>
      <c r="C9766" t="s">
        <v>51495</v>
      </c>
      <c r="D9766" t="s">
        <v>47873</v>
      </c>
    </row>
    <row r="9767" spans="1:4" x14ac:dyDescent="0.25">
      <c r="A9767" t="s">
        <v>45917</v>
      </c>
      <c r="B9767" t="s">
        <v>45918</v>
      </c>
      <c r="C9767"/>
      <c r="D9767" t="s">
        <v>47873</v>
      </c>
    </row>
    <row r="9768" spans="1:4" x14ac:dyDescent="0.25">
      <c r="A9768" t="s">
        <v>17336</v>
      </c>
      <c r="B9768" t="s">
        <v>17337</v>
      </c>
      <c r="C9768" t="s">
        <v>53903</v>
      </c>
      <c r="D9768" t="s">
        <v>47873</v>
      </c>
    </row>
    <row r="9769" spans="1:4" x14ac:dyDescent="0.25">
      <c r="A9769" t="s">
        <v>39364</v>
      </c>
      <c r="B9769" t="s">
        <v>39365</v>
      </c>
      <c r="C9769" t="s">
        <v>62111</v>
      </c>
      <c r="D9769" t="s">
        <v>47873</v>
      </c>
    </row>
    <row r="9770" spans="1:4" x14ac:dyDescent="0.25">
      <c r="A9770" t="s">
        <v>19910</v>
      </c>
      <c r="B9770" t="s">
        <v>19911</v>
      </c>
      <c r="C9770" t="s">
        <v>54820</v>
      </c>
      <c r="D9770" t="s">
        <v>47873</v>
      </c>
    </row>
    <row r="9771" spans="1:4" x14ac:dyDescent="0.25">
      <c r="A9771" t="s">
        <v>3531</v>
      </c>
      <c r="B9771" t="s">
        <v>3532</v>
      </c>
      <c r="C9771" t="s">
        <v>48840</v>
      </c>
      <c r="D9771" t="s">
        <v>47873</v>
      </c>
    </row>
    <row r="9772" spans="1:4" x14ac:dyDescent="0.25">
      <c r="A9772" t="s">
        <v>30694</v>
      </c>
      <c r="B9772" t="s">
        <v>30695</v>
      </c>
      <c r="C9772" t="s">
        <v>58710</v>
      </c>
      <c r="D9772" t="s">
        <v>47873</v>
      </c>
    </row>
    <row r="9773" spans="1:4" x14ac:dyDescent="0.25">
      <c r="A9773" t="s">
        <v>45955</v>
      </c>
      <c r="B9773" t="s">
        <v>45956</v>
      </c>
      <c r="C9773" t="s">
        <v>64690</v>
      </c>
      <c r="D9773" t="s">
        <v>47873</v>
      </c>
    </row>
    <row r="9774" spans="1:4" x14ac:dyDescent="0.25">
      <c r="A9774" t="s">
        <v>1771</v>
      </c>
      <c r="B9774" t="s">
        <v>1772</v>
      </c>
      <c r="C9774" t="s">
        <v>48221</v>
      </c>
      <c r="D9774" t="s">
        <v>47873</v>
      </c>
    </row>
    <row r="9775" spans="1:4" x14ac:dyDescent="0.25">
      <c r="A9775" t="s">
        <v>22788</v>
      </c>
      <c r="B9775" t="s">
        <v>22789</v>
      </c>
      <c r="C9775" t="s">
        <v>55853</v>
      </c>
      <c r="D9775" t="s">
        <v>47873</v>
      </c>
    </row>
    <row r="9776" spans="1:4" x14ac:dyDescent="0.25">
      <c r="A9776" t="s">
        <v>37456</v>
      </c>
      <c r="B9776" t="s">
        <v>37457</v>
      </c>
      <c r="C9776" t="s">
        <v>61288</v>
      </c>
      <c r="D9776" t="s">
        <v>47873</v>
      </c>
    </row>
    <row r="9777" spans="1:4" x14ac:dyDescent="0.25">
      <c r="A9777" t="s">
        <v>26795</v>
      </c>
      <c r="B9777" t="s">
        <v>26796</v>
      </c>
      <c r="C9777" t="s">
        <v>57323</v>
      </c>
      <c r="D9777" t="s">
        <v>47873</v>
      </c>
    </row>
    <row r="9778" spans="1:4" x14ac:dyDescent="0.25">
      <c r="A9778" t="s">
        <v>7910</v>
      </c>
      <c r="B9778" t="s">
        <v>7911</v>
      </c>
      <c r="C9778" t="s">
        <v>50448</v>
      </c>
      <c r="D9778" t="s">
        <v>47873</v>
      </c>
    </row>
    <row r="9779" spans="1:4" x14ac:dyDescent="0.25">
      <c r="A9779" t="s">
        <v>30125</v>
      </c>
      <c r="B9779" t="s">
        <v>30126</v>
      </c>
      <c r="C9779" t="s">
        <v>58506</v>
      </c>
      <c r="D9779" t="s">
        <v>47873</v>
      </c>
    </row>
    <row r="9780" spans="1:4" x14ac:dyDescent="0.25">
      <c r="A9780" t="s">
        <v>4300</v>
      </c>
      <c r="B9780" t="s">
        <v>4301</v>
      </c>
      <c r="C9780" t="s">
        <v>49139</v>
      </c>
      <c r="D9780" t="s">
        <v>47873</v>
      </c>
    </row>
    <row r="9781" spans="1:4" x14ac:dyDescent="0.25">
      <c r="A9781" t="s">
        <v>42363</v>
      </c>
      <c r="B9781" t="s">
        <v>42364</v>
      </c>
      <c r="C9781"/>
      <c r="D9781" t="s">
        <v>47880</v>
      </c>
    </row>
    <row r="9782" spans="1:4" x14ac:dyDescent="0.25">
      <c r="A9782" t="s">
        <v>7596</v>
      </c>
      <c r="B9782" t="s">
        <v>7597</v>
      </c>
      <c r="C9782" t="s">
        <v>50321</v>
      </c>
      <c r="D9782" t="s">
        <v>47873</v>
      </c>
    </row>
    <row r="9783" spans="1:4" x14ac:dyDescent="0.25">
      <c r="A9783" t="s">
        <v>29208</v>
      </c>
      <c r="B9783" t="s">
        <v>29209</v>
      </c>
      <c r="C9783"/>
      <c r="D9783" t="s">
        <v>47880</v>
      </c>
    </row>
    <row r="9784" spans="1:4" x14ac:dyDescent="0.25">
      <c r="A9784" t="s">
        <v>25991</v>
      </c>
      <c r="B9784" t="s">
        <v>25992</v>
      </c>
      <c r="C9784"/>
      <c r="D9784" t="s">
        <v>47880</v>
      </c>
    </row>
    <row r="9785" spans="1:4" x14ac:dyDescent="0.25">
      <c r="A9785" t="s">
        <v>8397</v>
      </c>
      <c r="B9785" t="s">
        <v>8398</v>
      </c>
      <c r="C9785" t="s">
        <v>50618</v>
      </c>
      <c r="D9785" t="s">
        <v>47873</v>
      </c>
    </row>
    <row r="9786" spans="1:4" x14ac:dyDescent="0.25">
      <c r="A9786" t="s">
        <v>2251</v>
      </c>
      <c r="B9786" t="s">
        <v>2252</v>
      </c>
      <c r="C9786"/>
      <c r="D9786" t="s">
        <v>47880</v>
      </c>
    </row>
    <row r="9787" spans="1:4" x14ac:dyDescent="0.25">
      <c r="A9787" t="s">
        <v>44701</v>
      </c>
      <c r="B9787" t="s">
        <v>44702</v>
      </c>
      <c r="C9787" t="s">
        <v>64245</v>
      </c>
      <c r="D9787" t="s">
        <v>47873</v>
      </c>
    </row>
    <row r="9788" spans="1:4" x14ac:dyDescent="0.25">
      <c r="A9788" t="s">
        <v>35978</v>
      </c>
      <c r="B9788" t="s">
        <v>35979</v>
      </c>
      <c r="C9788" t="s">
        <v>60708</v>
      </c>
      <c r="D9788" t="s">
        <v>47873</v>
      </c>
    </row>
    <row r="9789" spans="1:4" x14ac:dyDescent="0.25">
      <c r="A9789" t="s">
        <v>15342</v>
      </c>
      <c r="B9789" t="s">
        <v>15343</v>
      </c>
      <c r="C9789" t="s">
        <v>53175</v>
      </c>
      <c r="D9789" t="s">
        <v>47873</v>
      </c>
    </row>
    <row r="9790" spans="1:4" x14ac:dyDescent="0.25">
      <c r="A9790" t="s">
        <v>10807</v>
      </c>
      <c r="B9790" t="s">
        <v>10808</v>
      </c>
      <c r="C9790" t="s">
        <v>51458</v>
      </c>
      <c r="D9790" t="s">
        <v>47880</v>
      </c>
    </row>
    <row r="9791" spans="1:4" x14ac:dyDescent="0.25">
      <c r="A9791" t="s">
        <v>28130</v>
      </c>
      <c r="B9791" t="s">
        <v>10808</v>
      </c>
      <c r="C9791"/>
      <c r="D9791" t="s">
        <v>47880</v>
      </c>
    </row>
    <row r="9792" spans="1:4" x14ac:dyDescent="0.25">
      <c r="A9792" t="s">
        <v>32722</v>
      </c>
      <c r="B9792" t="s">
        <v>10808</v>
      </c>
      <c r="C9792"/>
      <c r="D9792" t="s">
        <v>47880</v>
      </c>
    </row>
    <row r="9793" spans="1:4" x14ac:dyDescent="0.25">
      <c r="A9793" t="s">
        <v>42229</v>
      </c>
      <c r="B9793" t="s">
        <v>10808</v>
      </c>
      <c r="C9793"/>
      <c r="D9793" t="s">
        <v>47880</v>
      </c>
    </row>
    <row r="9794" spans="1:4" x14ac:dyDescent="0.25">
      <c r="A9794" t="s">
        <v>25645</v>
      </c>
      <c r="B9794" t="s">
        <v>25646</v>
      </c>
      <c r="C9794"/>
      <c r="D9794" t="s">
        <v>47880</v>
      </c>
    </row>
    <row r="9795" spans="1:4" x14ac:dyDescent="0.25">
      <c r="A9795" t="s">
        <v>31266</v>
      </c>
      <c r="B9795" t="s">
        <v>31267</v>
      </c>
      <c r="C9795"/>
      <c r="D9795" t="s">
        <v>47880</v>
      </c>
    </row>
    <row r="9796" spans="1:4" x14ac:dyDescent="0.25">
      <c r="A9796" t="s">
        <v>19773</v>
      </c>
      <c r="B9796" t="s">
        <v>19774</v>
      </c>
      <c r="C9796"/>
      <c r="D9796" t="s">
        <v>47880</v>
      </c>
    </row>
    <row r="9797" spans="1:4" x14ac:dyDescent="0.25">
      <c r="A9797" t="s">
        <v>20552</v>
      </c>
      <c r="B9797" t="s">
        <v>20553</v>
      </c>
      <c r="C9797"/>
      <c r="D9797" t="s">
        <v>47880</v>
      </c>
    </row>
    <row r="9798" spans="1:4" x14ac:dyDescent="0.25">
      <c r="A9798" t="s">
        <v>32508</v>
      </c>
      <c r="B9798" t="s">
        <v>32509</v>
      </c>
      <c r="C9798"/>
      <c r="D9798" t="s">
        <v>47880</v>
      </c>
    </row>
    <row r="9799" spans="1:4" x14ac:dyDescent="0.25">
      <c r="A9799" t="s">
        <v>45451</v>
      </c>
      <c r="B9799" t="s">
        <v>45452</v>
      </c>
      <c r="C9799" t="s">
        <v>64512</v>
      </c>
      <c r="D9799" t="s">
        <v>47873</v>
      </c>
    </row>
    <row r="9800" spans="1:4" x14ac:dyDescent="0.25">
      <c r="A9800" t="s">
        <v>8434</v>
      </c>
      <c r="B9800" t="s">
        <v>8435</v>
      </c>
      <c r="C9800"/>
      <c r="D9800" t="s">
        <v>47880</v>
      </c>
    </row>
    <row r="9801" spans="1:4" x14ac:dyDescent="0.25">
      <c r="A9801" t="s">
        <v>26560</v>
      </c>
      <c r="B9801" t="s">
        <v>26561</v>
      </c>
      <c r="C9801"/>
      <c r="D9801" t="s">
        <v>47880</v>
      </c>
    </row>
    <row r="9802" spans="1:4" x14ac:dyDescent="0.25">
      <c r="A9802" t="s">
        <v>7928</v>
      </c>
      <c r="B9802" t="s">
        <v>7929</v>
      </c>
      <c r="C9802" t="s">
        <v>50457</v>
      </c>
      <c r="D9802" t="s">
        <v>47873</v>
      </c>
    </row>
    <row r="9803" spans="1:4" x14ac:dyDescent="0.25">
      <c r="A9803" t="s">
        <v>23060</v>
      </c>
      <c r="B9803" t="s">
        <v>23061</v>
      </c>
      <c r="C9803"/>
      <c r="D9803" t="s">
        <v>47880</v>
      </c>
    </row>
    <row r="9804" spans="1:4" x14ac:dyDescent="0.25">
      <c r="A9804" t="s">
        <v>44168</v>
      </c>
      <c r="B9804" t="s">
        <v>44169</v>
      </c>
      <c r="C9804"/>
      <c r="D9804" t="s">
        <v>47880</v>
      </c>
    </row>
    <row r="9805" spans="1:4" x14ac:dyDescent="0.25">
      <c r="A9805" t="s">
        <v>46385</v>
      </c>
      <c r="B9805" t="s">
        <v>46386</v>
      </c>
      <c r="C9805"/>
      <c r="D9805" t="s">
        <v>47880</v>
      </c>
    </row>
    <row r="9806" spans="1:4" x14ac:dyDescent="0.25">
      <c r="A9806" t="s">
        <v>41115</v>
      </c>
      <c r="B9806" t="s">
        <v>41116</v>
      </c>
      <c r="C9806"/>
      <c r="D9806" t="s">
        <v>47880</v>
      </c>
    </row>
    <row r="9807" spans="1:4" x14ac:dyDescent="0.25">
      <c r="A9807" t="s">
        <v>6864</v>
      </c>
      <c r="B9807" t="s">
        <v>6865</v>
      </c>
      <c r="C9807"/>
      <c r="D9807" t="s">
        <v>47880</v>
      </c>
    </row>
    <row r="9808" spans="1:4" x14ac:dyDescent="0.25">
      <c r="A9808" t="s">
        <v>39332</v>
      </c>
      <c r="B9808" t="s">
        <v>39333</v>
      </c>
      <c r="C9808"/>
      <c r="D9808" t="s">
        <v>47880</v>
      </c>
    </row>
    <row r="9809" spans="1:4" x14ac:dyDescent="0.25">
      <c r="A9809" t="s">
        <v>27417</v>
      </c>
      <c r="B9809" t="s">
        <v>27418</v>
      </c>
      <c r="C9809" t="s">
        <v>57541</v>
      </c>
      <c r="D9809" t="s">
        <v>47873</v>
      </c>
    </row>
    <row r="9810" spans="1:4" x14ac:dyDescent="0.25">
      <c r="A9810" t="s">
        <v>44570</v>
      </c>
      <c r="B9810" t="s">
        <v>44571</v>
      </c>
      <c r="C9810"/>
      <c r="D9810" t="s">
        <v>47880</v>
      </c>
    </row>
    <row r="9811" spans="1:4" x14ac:dyDescent="0.25">
      <c r="A9811" t="s">
        <v>24126</v>
      </c>
      <c r="B9811" t="s">
        <v>24127</v>
      </c>
      <c r="C9811"/>
      <c r="D9811" t="s">
        <v>47880</v>
      </c>
    </row>
    <row r="9812" spans="1:4" x14ac:dyDescent="0.25">
      <c r="A9812" t="s">
        <v>31964</v>
      </c>
      <c r="B9812" t="s">
        <v>31965</v>
      </c>
      <c r="C9812" t="s">
        <v>59175</v>
      </c>
      <c r="D9812" t="s">
        <v>47873</v>
      </c>
    </row>
    <row r="9813" spans="1:4" x14ac:dyDescent="0.25">
      <c r="A9813" t="s">
        <v>24540</v>
      </c>
      <c r="B9813" t="s">
        <v>24541</v>
      </c>
      <c r="C9813" t="s">
        <v>56500</v>
      </c>
      <c r="D9813" t="s">
        <v>47873</v>
      </c>
    </row>
    <row r="9814" spans="1:4" x14ac:dyDescent="0.25">
      <c r="A9814" t="s">
        <v>27901</v>
      </c>
      <c r="B9814" t="s">
        <v>27902</v>
      </c>
      <c r="C9814"/>
      <c r="D9814" t="s">
        <v>47880</v>
      </c>
    </row>
    <row r="9815" spans="1:4" x14ac:dyDescent="0.25">
      <c r="A9815" t="s">
        <v>28639</v>
      </c>
      <c r="B9815" t="s">
        <v>28640</v>
      </c>
      <c r="C9815" t="s">
        <v>57981</v>
      </c>
      <c r="D9815" t="s">
        <v>47873</v>
      </c>
    </row>
    <row r="9816" spans="1:4" x14ac:dyDescent="0.25">
      <c r="A9816" t="s">
        <v>5380</v>
      </c>
      <c r="B9816" t="s">
        <v>5381</v>
      </c>
      <c r="C9816" t="s">
        <v>49535</v>
      </c>
      <c r="D9816" t="s">
        <v>47873</v>
      </c>
    </row>
    <row r="9817" spans="1:4" x14ac:dyDescent="0.25">
      <c r="A9817" t="s">
        <v>46849</v>
      </c>
      <c r="B9817" t="s">
        <v>46850</v>
      </c>
      <c r="C9817"/>
      <c r="D9817" t="s">
        <v>47880</v>
      </c>
    </row>
    <row r="9818" spans="1:4" x14ac:dyDescent="0.25">
      <c r="A9818" t="s">
        <v>39342</v>
      </c>
      <c r="B9818" t="s">
        <v>39343</v>
      </c>
      <c r="C9818" t="s">
        <v>62100</v>
      </c>
      <c r="D9818" t="s">
        <v>47873</v>
      </c>
    </row>
    <row r="9819" spans="1:4" x14ac:dyDescent="0.25">
      <c r="A9819" t="s">
        <v>11504</v>
      </c>
      <c r="B9819" t="s">
        <v>11505</v>
      </c>
      <c r="C9819"/>
      <c r="D9819" t="s">
        <v>47880</v>
      </c>
    </row>
    <row r="9820" spans="1:4" x14ac:dyDescent="0.25">
      <c r="A9820" t="s">
        <v>19130</v>
      </c>
      <c r="B9820" t="s">
        <v>19131</v>
      </c>
      <c r="C9820"/>
      <c r="D9820" t="s">
        <v>47880</v>
      </c>
    </row>
    <row r="9821" spans="1:4" x14ac:dyDescent="0.25">
      <c r="A9821" t="s">
        <v>41097</v>
      </c>
      <c r="B9821" t="s">
        <v>41098</v>
      </c>
      <c r="C9821"/>
      <c r="D9821" t="s">
        <v>47880</v>
      </c>
    </row>
    <row r="9822" spans="1:4" x14ac:dyDescent="0.25">
      <c r="A9822" t="s">
        <v>23918</v>
      </c>
      <c r="B9822" t="s">
        <v>23919</v>
      </c>
      <c r="C9822"/>
      <c r="D9822" t="s">
        <v>47880</v>
      </c>
    </row>
    <row r="9823" spans="1:4" x14ac:dyDescent="0.25">
      <c r="A9823" t="s">
        <v>23146</v>
      </c>
      <c r="B9823" t="s">
        <v>23147</v>
      </c>
      <c r="C9823"/>
      <c r="D9823" t="s">
        <v>47880</v>
      </c>
    </row>
    <row r="9824" spans="1:4" x14ac:dyDescent="0.25">
      <c r="A9824" t="s">
        <v>8287</v>
      </c>
      <c r="B9824" t="s">
        <v>8288</v>
      </c>
      <c r="C9824"/>
      <c r="D9824" t="s">
        <v>47880</v>
      </c>
    </row>
    <row r="9825" spans="1:4" x14ac:dyDescent="0.25">
      <c r="A9825" t="s">
        <v>31739</v>
      </c>
      <c r="B9825" t="s">
        <v>31740</v>
      </c>
      <c r="C9825"/>
      <c r="D9825" t="s">
        <v>47880</v>
      </c>
    </row>
    <row r="9826" spans="1:4" x14ac:dyDescent="0.25">
      <c r="A9826" t="s">
        <v>10964</v>
      </c>
      <c r="B9826" t="s">
        <v>10965</v>
      </c>
      <c r="C9826"/>
      <c r="D9826" t="s">
        <v>47880</v>
      </c>
    </row>
    <row r="9827" spans="1:4" x14ac:dyDescent="0.25">
      <c r="A9827" t="s">
        <v>36335</v>
      </c>
      <c r="B9827" t="s">
        <v>10965</v>
      </c>
      <c r="C9827"/>
      <c r="D9827" t="s">
        <v>47880</v>
      </c>
    </row>
    <row r="9828" spans="1:4" x14ac:dyDescent="0.25">
      <c r="A9828" t="s">
        <v>37056</v>
      </c>
      <c r="B9828" t="s">
        <v>37057</v>
      </c>
      <c r="C9828"/>
      <c r="D9828" t="s">
        <v>47880</v>
      </c>
    </row>
    <row r="9829" spans="1:4" x14ac:dyDescent="0.25">
      <c r="A9829" t="s">
        <v>17464</v>
      </c>
      <c r="B9829" t="s">
        <v>17465</v>
      </c>
      <c r="C9829"/>
      <c r="D9829" t="s">
        <v>47880</v>
      </c>
    </row>
    <row r="9830" spans="1:4" x14ac:dyDescent="0.25">
      <c r="A9830" t="s">
        <v>30702</v>
      </c>
      <c r="B9830" t="s">
        <v>30703</v>
      </c>
      <c r="C9830"/>
      <c r="D9830" t="s">
        <v>47880</v>
      </c>
    </row>
    <row r="9831" spans="1:4" x14ac:dyDescent="0.25">
      <c r="A9831" t="s">
        <v>7835</v>
      </c>
      <c r="B9831" t="s">
        <v>7836</v>
      </c>
      <c r="C9831" t="s">
        <v>50414</v>
      </c>
      <c r="D9831" t="s">
        <v>47873</v>
      </c>
    </row>
    <row r="9832" spans="1:4" x14ac:dyDescent="0.25">
      <c r="A9832" t="s">
        <v>35113</v>
      </c>
      <c r="B9832" t="s">
        <v>35114</v>
      </c>
      <c r="C9832" t="s">
        <v>60376</v>
      </c>
      <c r="D9832" t="s">
        <v>47873</v>
      </c>
    </row>
    <row r="9833" spans="1:4" x14ac:dyDescent="0.25">
      <c r="A9833" t="s">
        <v>10899</v>
      </c>
      <c r="B9833" t="s">
        <v>10900</v>
      </c>
      <c r="C9833"/>
      <c r="D9833" t="s">
        <v>47880</v>
      </c>
    </row>
    <row r="9834" spans="1:4" x14ac:dyDescent="0.25">
      <c r="A9834" t="s">
        <v>4960</v>
      </c>
      <c r="B9834" t="s">
        <v>4961</v>
      </c>
      <c r="C9834"/>
      <c r="D9834" t="s">
        <v>47880</v>
      </c>
    </row>
    <row r="9835" spans="1:4" x14ac:dyDescent="0.25">
      <c r="A9835" t="s">
        <v>42578</v>
      </c>
      <c r="B9835" t="s">
        <v>42579</v>
      </c>
      <c r="C9835"/>
      <c r="D9835" t="s">
        <v>47880</v>
      </c>
    </row>
    <row r="9836" spans="1:4" x14ac:dyDescent="0.25">
      <c r="A9836" t="s">
        <v>42603</v>
      </c>
      <c r="B9836" t="s">
        <v>42579</v>
      </c>
      <c r="C9836"/>
      <c r="D9836" t="s">
        <v>47880</v>
      </c>
    </row>
    <row r="9837" spans="1:4" x14ac:dyDescent="0.25">
      <c r="A9837" t="s">
        <v>42614</v>
      </c>
      <c r="B9837" t="s">
        <v>42579</v>
      </c>
      <c r="C9837"/>
      <c r="D9837" t="s">
        <v>47880</v>
      </c>
    </row>
    <row r="9838" spans="1:4" x14ac:dyDescent="0.25">
      <c r="A9838" t="s">
        <v>42623</v>
      </c>
      <c r="B9838" t="s">
        <v>42579</v>
      </c>
      <c r="C9838"/>
      <c r="D9838" t="s">
        <v>47880</v>
      </c>
    </row>
    <row r="9839" spans="1:4" x14ac:dyDescent="0.25">
      <c r="A9839" t="s">
        <v>42624</v>
      </c>
      <c r="B9839" t="s">
        <v>42579</v>
      </c>
      <c r="C9839"/>
      <c r="D9839" t="s">
        <v>47880</v>
      </c>
    </row>
    <row r="9840" spans="1:4" x14ac:dyDescent="0.25">
      <c r="A9840" t="s">
        <v>42627</v>
      </c>
      <c r="B9840" t="s">
        <v>42579</v>
      </c>
      <c r="C9840"/>
      <c r="D9840" t="s">
        <v>47880</v>
      </c>
    </row>
    <row r="9841" spans="1:4" x14ac:dyDescent="0.25">
      <c r="A9841" t="s">
        <v>42632</v>
      </c>
      <c r="B9841" t="s">
        <v>42579</v>
      </c>
      <c r="C9841"/>
      <c r="D9841" t="s">
        <v>47880</v>
      </c>
    </row>
    <row r="9842" spans="1:4" x14ac:dyDescent="0.25">
      <c r="A9842" t="s">
        <v>39266</v>
      </c>
      <c r="B9842" t="s">
        <v>39267</v>
      </c>
      <c r="C9842"/>
      <c r="D9842" t="s">
        <v>47880</v>
      </c>
    </row>
    <row r="9843" spans="1:4" x14ac:dyDescent="0.25">
      <c r="A9843" t="s">
        <v>11827</v>
      </c>
      <c r="B9843" t="s">
        <v>11828</v>
      </c>
      <c r="C9843"/>
      <c r="D9843" t="s">
        <v>47880</v>
      </c>
    </row>
    <row r="9844" spans="1:4" x14ac:dyDescent="0.25">
      <c r="A9844" t="s">
        <v>45509</v>
      </c>
      <c r="B9844" t="s">
        <v>45510</v>
      </c>
      <c r="C9844"/>
      <c r="D9844" t="s">
        <v>47880</v>
      </c>
    </row>
    <row r="9845" spans="1:4" x14ac:dyDescent="0.25">
      <c r="A9845" t="s">
        <v>3633</v>
      </c>
      <c r="B9845" t="s">
        <v>3634</v>
      </c>
      <c r="C9845"/>
      <c r="D9845" t="s">
        <v>47880</v>
      </c>
    </row>
    <row r="9846" spans="1:4" x14ac:dyDescent="0.25">
      <c r="A9846" t="s">
        <v>6707</v>
      </c>
      <c r="B9846" t="s">
        <v>6708</v>
      </c>
      <c r="C9846"/>
      <c r="D9846" t="s">
        <v>47880</v>
      </c>
    </row>
    <row r="9847" spans="1:4" x14ac:dyDescent="0.25">
      <c r="A9847" t="s">
        <v>18005</v>
      </c>
      <c r="B9847" t="s">
        <v>18006</v>
      </c>
      <c r="C9847"/>
      <c r="D9847" t="s">
        <v>47880</v>
      </c>
    </row>
    <row r="9848" spans="1:4" x14ac:dyDescent="0.25">
      <c r="A9848" t="s">
        <v>1589</v>
      </c>
      <c r="B9848" t="s">
        <v>1590</v>
      </c>
      <c r="C9848"/>
      <c r="D9848" t="s">
        <v>47880</v>
      </c>
    </row>
    <row r="9849" spans="1:4" x14ac:dyDescent="0.25">
      <c r="A9849" t="s">
        <v>20939</v>
      </c>
      <c r="B9849" t="s">
        <v>20940</v>
      </c>
      <c r="C9849"/>
      <c r="D9849" t="s">
        <v>47880</v>
      </c>
    </row>
    <row r="9850" spans="1:4" x14ac:dyDescent="0.25">
      <c r="A9850" t="s">
        <v>44558</v>
      </c>
      <c r="B9850" t="s">
        <v>44559</v>
      </c>
      <c r="C9850"/>
      <c r="D9850" t="s">
        <v>47880</v>
      </c>
    </row>
    <row r="9851" spans="1:4" x14ac:dyDescent="0.25">
      <c r="A9851" t="s">
        <v>4790</v>
      </c>
      <c r="B9851" t="s">
        <v>4791</v>
      </c>
      <c r="C9851"/>
      <c r="D9851" t="s">
        <v>47880</v>
      </c>
    </row>
    <row r="9852" spans="1:4" x14ac:dyDescent="0.25">
      <c r="A9852" t="s">
        <v>45122</v>
      </c>
      <c r="B9852" t="s">
        <v>4791</v>
      </c>
      <c r="C9852"/>
      <c r="D9852" t="s">
        <v>47880</v>
      </c>
    </row>
    <row r="9853" spans="1:4" x14ac:dyDescent="0.25">
      <c r="A9853" t="s">
        <v>1671</v>
      </c>
      <c r="B9853" t="s">
        <v>1672</v>
      </c>
      <c r="C9853"/>
      <c r="D9853" t="s">
        <v>47880</v>
      </c>
    </row>
    <row r="9854" spans="1:4" x14ac:dyDescent="0.25">
      <c r="A9854" t="s">
        <v>3637</v>
      </c>
      <c r="B9854" t="s">
        <v>3638</v>
      </c>
      <c r="C9854"/>
      <c r="D9854" t="s">
        <v>47880</v>
      </c>
    </row>
    <row r="9855" spans="1:4" x14ac:dyDescent="0.25">
      <c r="A9855" t="s">
        <v>7478</v>
      </c>
      <c r="B9855" t="s">
        <v>7479</v>
      </c>
      <c r="C9855" t="s">
        <v>50283</v>
      </c>
      <c r="D9855" t="s">
        <v>47873</v>
      </c>
    </row>
    <row r="9856" spans="1:4" x14ac:dyDescent="0.25">
      <c r="A9856" t="s">
        <v>47579</v>
      </c>
      <c r="B9856" t="s">
        <v>47580</v>
      </c>
      <c r="C9856"/>
      <c r="D9856" t="s">
        <v>47880</v>
      </c>
    </row>
    <row r="9857" spans="1:4" x14ac:dyDescent="0.25">
      <c r="A9857" t="s">
        <v>47581</v>
      </c>
      <c r="B9857" t="s">
        <v>47580</v>
      </c>
      <c r="C9857"/>
      <c r="D9857" t="s">
        <v>47880</v>
      </c>
    </row>
    <row r="9858" spans="1:4" x14ac:dyDescent="0.25">
      <c r="A9858" t="s">
        <v>47588</v>
      </c>
      <c r="B9858" t="s">
        <v>47580</v>
      </c>
      <c r="C9858"/>
      <c r="D9858" t="s">
        <v>47880</v>
      </c>
    </row>
    <row r="9859" spans="1:4" x14ac:dyDescent="0.25">
      <c r="A9859" t="s">
        <v>6504</v>
      </c>
      <c r="B9859" t="s">
        <v>6505</v>
      </c>
      <c r="C9859"/>
      <c r="D9859" t="s">
        <v>47880</v>
      </c>
    </row>
    <row r="9860" spans="1:4" x14ac:dyDescent="0.25">
      <c r="A9860" t="s">
        <v>11612</v>
      </c>
      <c r="B9860" t="s">
        <v>11613</v>
      </c>
      <c r="C9860"/>
      <c r="D9860" t="s">
        <v>47880</v>
      </c>
    </row>
    <row r="9861" spans="1:4" x14ac:dyDescent="0.25">
      <c r="A9861" t="s">
        <v>43306</v>
      </c>
      <c r="B9861" t="s">
        <v>43307</v>
      </c>
      <c r="C9861"/>
      <c r="D9861" t="s">
        <v>47880</v>
      </c>
    </row>
    <row r="9862" spans="1:4" x14ac:dyDescent="0.25">
      <c r="A9862" t="s">
        <v>8856</v>
      </c>
      <c r="B9862" t="s">
        <v>8857</v>
      </c>
      <c r="C9862" t="s">
        <v>50767</v>
      </c>
      <c r="D9862" t="s">
        <v>47873</v>
      </c>
    </row>
    <row r="9863" spans="1:4" x14ac:dyDescent="0.25">
      <c r="A9863" t="s">
        <v>3769</v>
      </c>
      <c r="B9863" t="s">
        <v>3770</v>
      </c>
      <c r="C9863"/>
      <c r="D9863" t="s">
        <v>47880</v>
      </c>
    </row>
    <row r="9864" spans="1:4" x14ac:dyDescent="0.25">
      <c r="A9864" t="s">
        <v>27294</v>
      </c>
      <c r="B9864" t="s">
        <v>27295</v>
      </c>
      <c r="C9864"/>
      <c r="D9864" t="s">
        <v>47880</v>
      </c>
    </row>
    <row r="9865" spans="1:4" x14ac:dyDescent="0.25">
      <c r="A9865" t="s">
        <v>9524</v>
      </c>
      <c r="B9865" t="s">
        <v>9525</v>
      </c>
      <c r="C9865"/>
      <c r="D9865" t="s">
        <v>47880</v>
      </c>
    </row>
    <row r="9866" spans="1:4" x14ac:dyDescent="0.25">
      <c r="A9866" t="s">
        <v>880</v>
      </c>
      <c r="B9866" t="s">
        <v>881</v>
      </c>
      <c r="C9866"/>
      <c r="D9866" t="s">
        <v>47880</v>
      </c>
    </row>
    <row r="9867" spans="1:4" x14ac:dyDescent="0.25">
      <c r="A9867" t="s">
        <v>14367</v>
      </c>
      <c r="B9867" t="s">
        <v>881</v>
      </c>
      <c r="C9867"/>
      <c r="D9867" t="s">
        <v>47880</v>
      </c>
    </row>
    <row r="9868" spans="1:4" x14ac:dyDescent="0.25">
      <c r="A9868" t="s">
        <v>11472</v>
      </c>
      <c r="B9868" t="s">
        <v>11473</v>
      </c>
      <c r="C9868"/>
      <c r="D9868" t="s">
        <v>47880</v>
      </c>
    </row>
    <row r="9869" spans="1:4" x14ac:dyDescent="0.25">
      <c r="A9869" t="s">
        <v>18714</v>
      </c>
      <c r="B9869" t="s">
        <v>18715</v>
      </c>
      <c r="C9869"/>
      <c r="D9869" t="s">
        <v>47880</v>
      </c>
    </row>
    <row r="9870" spans="1:4" x14ac:dyDescent="0.25">
      <c r="A9870" t="s">
        <v>19382</v>
      </c>
      <c r="B9870" t="s">
        <v>18715</v>
      </c>
      <c r="C9870"/>
      <c r="D9870" t="s">
        <v>47880</v>
      </c>
    </row>
    <row r="9871" spans="1:4" x14ac:dyDescent="0.25">
      <c r="A9871" t="s">
        <v>19978</v>
      </c>
      <c r="B9871" t="s">
        <v>19979</v>
      </c>
      <c r="C9871"/>
      <c r="D9871" t="s">
        <v>47880</v>
      </c>
    </row>
    <row r="9872" spans="1:4" x14ac:dyDescent="0.25">
      <c r="A9872" t="s">
        <v>9577</v>
      </c>
      <c r="B9872" t="s">
        <v>9578</v>
      </c>
      <c r="C9872"/>
      <c r="D9872" t="s">
        <v>47880</v>
      </c>
    </row>
    <row r="9873" spans="1:4" x14ac:dyDescent="0.25">
      <c r="A9873" t="s">
        <v>42520</v>
      </c>
      <c r="B9873" t="s">
        <v>42521</v>
      </c>
      <c r="C9873"/>
      <c r="D9873" t="s">
        <v>47880</v>
      </c>
    </row>
    <row r="9874" spans="1:4" x14ac:dyDescent="0.25">
      <c r="A9874" t="s">
        <v>13969</v>
      </c>
      <c r="B9874" t="s">
        <v>13970</v>
      </c>
      <c r="C9874"/>
      <c r="D9874" t="s">
        <v>47880</v>
      </c>
    </row>
    <row r="9875" spans="1:4" x14ac:dyDescent="0.25">
      <c r="A9875" t="s">
        <v>2052</v>
      </c>
      <c r="B9875" t="s">
        <v>2053</v>
      </c>
      <c r="C9875"/>
      <c r="D9875" t="s">
        <v>47880</v>
      </c>
    </row>
    <row r="9876" spans="1:4" x14ac:dyDescent="0.25">
      <c r="A9876" t="s">
        <v>29041</v>
      </c>
      <c r="B9876" t="s">
        <v>29042</v>
      </c>
      <c r="C9876" t="s">
        <v>58120</v>
      </c>
      <c r="D9876" t="s">
        <v>47873</v>
      </c>
    </row>
    <row r="9877" spans="1:4" x14ac:dyDescent="0.25">
      <c r="A9877" t="s">
        <v>2056</v>
      </c>
      <c r="B9877" t="s">
        <v>2057</v>
      </c>
      <c r="C9877"/>
      <c r="D9877" t="s">
        <v>47880</v>
      </c>
    </row>
    <row r="9878" spans="1:4" x14ac:dyDescent="0.25">
      <c r="A9878" t="s">
        <v>29475</v>
      </c>
      <c r="B9878" t="s">
        <v>29476</v>
      </c>
      <c r="C9878"/>
      <c r="D9878" t="s">
        <v>47880</v>
      </c>
    </row>
    <row r="9879" spans="1:4" x14ac:dyDescent="0.25">
      <c r="A9879" t="s">
        <v>34778</v>
      </c>
      <c r="B9879" t="s">
        <v>34779</v>
      </c>
      <c r="C9879" t="s">
        <v>60256</v>
      </c>
      <c r="D9879" t="s">
        <v>47873</v>
      </c>
    </row>
    <row r="9880" spans="1:4" x14ac:dyDescent="0.25">
      <c r="A9880" t="s">
        <v>19847</v>
      </c>
      <c r="B9880" t="s">
        <v>19848</v>
      </c>
      <c r="C9880"/>
      <c r="D9880" t="s">
        <v>47880</v>
      </c>
    </row>
    <row r="9881" spans="1:4" x14ac:dyDescent="0.25">
      <c r="A9881" t="s">
        <v>22630</v>
      </c>
      <c r="B9881" t="s">
        <v>22631</v>
      </c>
      <c r="C9881"/>
      <c r="D9881" t="s">
        <v>47880</v>
      </c>
    </row>
    <row r="9882" spans="1:4" x14ac:dyDescent="0.25">
      <c r="A9882" t="s">
        <v>16410</v>
      </c>
      <c r="B9882" t="s">
        <v>16411</v>
      </c>
      <c r="C9882" t="s">
        <v>53563</v>
      </c>
      <c r="D9882" t="s">
        <v>47873</v>
      </c>
    </row>
    <row r="9883" spans="1:4" x14ac:dyDescent="0.25">
      <c r="A9883" t="s">
        <v>38189</v>
      </c>
      <c r="B9883" t="s">
        <v>38190</v>
      </c>
      <c r="C9883"/>
      <c r="D9883" t="s">
        <v>47880</v>
      </c>
    </row>
    <row r="9884" spans="1:4" x14ac:dyDescent="0.25">
      <c r="A9884" t="s">
        <v>37067</v>
      </c>
      <c r="B9884" t="s">
        <v>37068</v>
      </c>
      <c r="C9884" t="s">
        <v>61146</v>
      </c>
      <c r="D9884" t="s">
        <v>47873</v>
      </c>
    </row>
    <row r="9885" spans="1:4" x14ac:dyDescent="0.25">
      <c r="A9885" t="s">
        <v>36217</v>
      </c>
      <c r="B9885" t="s">
        <v>36218</v>
      </c>
      <c r="C9885"/>
      <c r="D9885" t="s">
        <v>47880</v>
      </c>
    </row>
    <row r="9886" spans="1:4" x14ac:dyDescent="0.25">
      <c r="A9886" t="s">
        <v>4796</v>
      </c>
      <c r="B9886" t="s">
        <v>4797</v>
      </c>
      <c r="C9886" t="s">
        <v>49318</v>
      </c>
      <c r="D9886" t="s">
        <v>47873</v>
      </c>
    </row>
    <row r="9887" spans="1:4" x14ac:dyDescent="0.25">
      <c r="A9887" t="s">
        <v>23480</v>
      </c>
      <c r="B9887" t="s">
        <v>23481</v>
      </c>
      <c r="C9887" t="s">
        <v>56103</v>
      </c>
      <c r="D9887" t="s">
        <v>47873</v>
      </c>
    </row>
    <row r="9888" spans="1:4" x14ac:dyDescent="0.25">
      <c r="A9888" t="s">
        <v>21468</v>
      </c>
      <c r="B9888" t="s">
        <v>21469</v>
      </c>
      <c r="C9888" t="s">
        <v>55370</v>
      </c>
      <c r="D9888" t="s">
        <v>47873</v>
      </c>
    </row>
    <row r="9889" spans="1:4" x14ac:dyDescent="0.25">
      <c r="A9889" t="s">
        <v>21195</v>
      </c>
      <c r="B9889" t="s">
        <v>21196</v>
      </c>
      <c r="C9889" t="s">
        <v>55269</v>
      </c>
      <c r="D9889" t="s">
        <v>47873</v>
      </c>
    </row>
    <row r="9890" spans="1:4" x14ac:dyDescent="0.25">
      <c r="A9890" t="s">
        <v>39163</v>
      </c>
      <c r="B9890" t="s">
        <v>39164</v>
      </c>
      <c r="C9890" t="s">
        <v>62020</v>
      </c>
      <c r="D9890" t="s">
        <v>47873</v>
      </c>
    </row>
    <row r="9891" spans="1:4" x14ac:dyDescent="0.25">
      <c r="A9891" t="s">
        <v>20095</v>
      </c>
      <c r="B9891" t="s">
        <v>20096</v>
      </c>
      <c r="C9891"/>
      <c r="D9891" t="s">
        <v>47880</v>
      </c>
    </row>
    <row r="9892" spans="1:4" x14ac:dyDescent="0.25">
      <c r="A9892" t="s">
        <v>41473</v>
      </c>
      <c r="B9892" t="s">
        <v>41474</v>
      </c>
      <c r="C9892"/>
      <c r="D9892" t="s">
        <v>47880</v>
      </c>
    </row>
    <row r="9893" spans="1:4" x14ac:dyDescent="0.25">
      <c r="A9893" t="s">
        <v>25788</v>
      </c>
      <c r="B9893" t="s">
        <v>25789</v>
      </c>
      <c r="C9893"/>
      <c r="D9893" t="s">
        <v>47880</v>
      </c>
    </row>
    <row r="9894" spans="1:4" x14ac:dyDescent="0.25">
      <c r="A9894" t="s">
        <v>8335</v>
      </c>
      <c r="B9894" t="s">
        <v>8336</v>
      </c>
      <c r="C9894"/>
      <c r="D9894" t="s">
        <v>47880</v>
      </c>
    </row>
    <row r="9895" spans="1:4" x14ac:dyDescent="0.25">
      <c r="A9895" t="s">
        <v>35922</v>
      </c>
      <c r="B9895" t="s">
        <v>35923</v>
      </c>
      <c r="C9895"/>
      <c r="D9895" t="s">
        <v>47880</v>
      </c>
    </row>
    <row r="9896" spans="1:4" x14ac:dyDescent="0.25">
      <c r="A9896" t="s">
        <v>46066</v>
      </c>
      <c r="B9896" t="s">
        <v>46067</v>
      </c>
      <c r="C9896"/>
      <c r="D9896" t="s">
        <v>47880</v>
      </c>
    </row>
    <row r="9897" spans="1:4" x14ac:dyDescent="0.25">
      <c r="A9897" t="s">
        <v>12972</v>
      </c>
      <c r="B9897" t="s">
        <v>12973</v>
      </c>
      <c r="C9897" t="s">
        <v>52281</v>
      </c>
      <c r="D9897" t="s">
        <v>47873</v>
      </c>
    </row>
    <row r="9898" spans="1:4" x14ac:dyDescent="0.25">
      <c r="A9898" t="s">
        <v>35330</v>
      </c>
      <c r="B9898" t="s">
        <v>35331</v>
      </c>
      <c r="C9898" t="s">
        <v>60460</v>
      </c>
      <c r="D9898" t="s">
        <v>47873</v>
      </c>
    </row>
    <row r="9899" spans="1:4" x14ac:dyDescent="0.25">
      <c r="A9899" t="s">
        <v>26068</v>
      </c>
      <c r="B9899" t="s">
        <v>26069</v>
      </c>
      <c r="C9899"/>
      <c r="D9899" t="s">
        <v>47880</v>
      </c>
    </row>
    <row r="9900" spans="1:4" x14ac:dyDescent="0.25">
      <c r="A9900" t="s">
        <v>45736</v>
      </c>
      <c r="B9900" t="s">
        <v>45737</v>
      </c>
      <c r="C9900" t="s">
        <v>64612</v>
      </c>
      <c r="D9900" t="s">
        <v>47873</v>
      </c>
    </row>
    <row r="9901" spans="1:4" x14ac:dyDescent="0.25">
      <c r="A9901" t="s">
        <v>21533</v>
      </c>
      <c r="B9901" t="s">
        <v>21534</v>
      </c>
      <c r="C9901"/>
      <c r="D9901" t="s">
        <v>47880</v>
      </c>
    </row>
    <row r="9902" spans="1:4" x14ac:dyDescent="0.25">
      <c r="A9902" t="s">
        <v>43475</v>
      </c>
      <c r="B9902" t="s">
        <v>43476</v>
      </c>
      <c r="C9902"/>
      <c r="D9902" t="s">
        <v>47880</v>
      </c>
    </row>
    <row r="9903" spans="1:4" x14ac:dyDescent="0.25">
      <c r="A9903" t="s">
        <v>40645</v>
      </c>
      <c r="B9903" t="s">
        <v>40646</v>
      </c>
      <c r="C9903"/>
      <c r="D9903" t="s">
        <v>47880</v>
      </c>
    </row>
    <row r="9904" spans="1:4" x14ac:dyDescent="0.25">
      <c r="A9904" t="s">
        <v>23531</v>
      </c>
      <c r="B9904" t="s">
        <v>23532</v>
      </c>
      <c r="C9904"/>
      <c r="D9904" t="s">
        <v>47880</v>
      </c>
    </row>
    <row r="9905" spans="1:4" x14ac:dyDescent="0.25">
      <c r="A9905" t="s">
        <v>25837</v>
      </c>
      <c r="B9905" t="s">
        <v>25838</v>
      </c>
      <c r="C9905"/>
      <c r="D9905" t="s">
        <v>47880</v>
      </c>
    </row>
    <row r="9906" spans="1:4" x14ac:dyDescent="0.25">
      <c r="A9906" t="s">
        <v>33388</v>
      </c>
      <c r="B9906" t="s">
        <v>33389</v>
      </c>
      <c r="C9906"/>
      <c r="D9906" t="s">
        <v>47880</v>
      </c>
    </row>
    <row r="9907" spans="1:4" x14ac:dyDescent="0.25">
      <c r="A9907" t="s">
        <v>42530</v>
      </c>
      <c r="B9907" t="s">
        <v>42531</v>
      </c>
      <c r="C9907" t="s">
        <v>63497</v>
      </c>
      <c r="D9907" t="s">
        <v>47873</v>
      </c>
    </row>
    <row r="9908" spans="1:4" x14ac:dyDescent="0.25">
      <c r="A9908" t="s">
        <v>41700</v>
      </c>
      <c r="B9908" t="s">
        <v>41701</v>
      </c>
      <c r="C9908" t="s">
        <v>63157</v>
      </c>
      <c r="D9908" t="s">
        <v>47873</v>
      </c>
    </row>
    <row r="9909" spans="1:4" x14ac:dyDescent="0.25">
      <c r="A9909" t="s">
        <v>47283</v>
      </c>
      <c r="B9909" t="s">
        <v>47284</v>
      </c>
      <c r="C9909"/>
      <c r="D9909" t="s">
        <v>47880</v>
      </c>
    </row>
    <row r="9910" spans="1:4" x14ac:dyDescent="0.25">
      <c r="A9910" t="s">
        <v>25572</v>
      </c>
      <c r="B9910" t="s">
        <v>25573</v>
      </c>
      <c r="C9910" t="s">
        <v>56886</v>
      </c>
      <c r="D9910" t="s">
        <v>47873</v>
      </c>
    </row>
    <row r="9911" spans="1:4" x14ac:dyDescent="0.25">
      <c r="A9911" t="s">
        <v>5523</v>
      </c>
      <c r="B9911" t="s">
        <v>5524</v>
      </c>
      <c r="C9911"/>
      <c r="D9911" t="s">
        <v>47880</v>
      </c>
    </row>
    <row r="9912" spans="1:4" x14ac:dyDescent="0.25">
      <c r="A9912" t="s">
        <v>33977</v>
      </c>
      <c r="B9912" t="s">
        <v>33978</v>
      </c>
      <c r="C9912"/>
      <c r="D9912" t="s">
        <v>47880</v>
      </c>
    </row>
    <row r="9913" spans="1:4" x14ac:dyDescent="0.25">
      <c r="A9913" t="s">
        <v>21548</v>
      </c>
      <c r="B9913" t="s">
        <v>21549</v>
      </c>
      <c r="C9913"/>
      <c r="D9913" t="s">
        <v>47880</v>
      </c>
    </row>
    <row r="9914" spans="1:4" x14ac:dyDescent="0.25">
      <c r="A9914" t="s">
        <v>19038</v>
      </c>
      <c r="B9914" t="s">
        <v>19039</v>
      </c>
      <c r="C9914" t="s">
        <v>54522</v>
      </c>
      <c r="D9914" t="s">
        <v>47873</v>
      </c>
    </row>
    <row r="9915" spans="1:4" x14ac:dyDescent="0.25">
      <c r="A9915" t="s">
        <v>17831</v>
      </c>
      <c r="B9915" t="s">
        <v>17832</v>
      </c>
      <c r="C9915"/>
      <c r="D9915" t="s">
        <v>47880</v>
      </c>
    </row>
    <row r="9916" spans="1:4" x14ac:dyDescent="0.25">
      <c r="A9916" t="s">
        <v>22223</v>
      </c>
      <c r="B9916" t="s">
        <v>17832</v>
      </c>
      <c r="C9916"/>
      <c r="D9916" t="s">
        <v>47880</v>
      </c>
    </row>
    <row r="9917" spans="1:4" x14ac:dyDescent="0.25">
      <c r="A9917" t="s">
        <v>45609</v>
      </c>
      <c r="B9917" t="s">
        <v>17832</v>
      </c>
      <c r="C9917"/>
      <c r="D9917" t="s">
        <v>47880</v>
      </c>
    </row>
    <row r="9918" spans="1:4" x14ac:dyDescent="0.25">
      <c r="A9918" t="s">
        <v>2006</v>
      </c>
      <c r="B9918" t="s">
        <v>2007</v>
      </c>
      <c r="C9918"/>
      <c r="D9918" t="s">
        <v>47880</v>
      </c>
    </row>
    <row r="9919" spans="1:4" x14ac:dyDescent="0.25">
      <c r="A9919" t="s">
        <v>9869</v>
      </c>
      <c r="B9919" t="s">
        <v>9870</v>
      </c>
      <c r="C9919"/>
      <c r="D9919" t="s">
        <v>47880</v>
      </c>
    </row>
    <row r="9920" spans="1:4" x14ac:dyDescent="0.25">
      <c r="A9920" t="s">
        <v>29792</v>
      </c>
      <c r="B9920" t="s">
        <v>29793</v>
      </c>
      <c r="C9920" t="s">
        <v>58387</v>
      </c>
      <c r="D9920" t="s">
        <v>47873</v>
      </c>
    </row>
    <row r="9921" spans="1:4" x14ac:dyDescent="0.25">
      <c r="A9921" t="s">
        <v>29794</v>
      </c>
      <c r="B9921" t="s">
        <v>29793</v>
      </c>
      <c r="C9921"/>
      <c r="D9921" t="s">
        <v>47880</v>
      </c>
    </row>
    <row r="9922" spans="1:4" x14ac:dyDescent="0.25">
      <c r="A9922" t="s">
        <v>44997</v>
      </c>
      <c r="B9922" t="s">
        <v>44998</v>
      </c>
      <c r="C9922"/>
      <c r="D9922" t="s">
        <v>47880</v>
      </c>
    </row>
    <row r="9923" spans="1:4" x14ac:dyDescent="0.25">
      <c r="A9923" t="s">
        <v>41147</v>
      </c>
      <c r="B9923" t="s">
        <v>41148</v>
      </c>
      <c r="C9923"/>
      <c r="D9923" t="s">
        <v>47880</v>
      </c>
    </row>
    <row r="9924" spans="1:4" x14ac:dyDescent="0.25">
      <c r="A9924" t="s">
        <v>18138</v>
      </c>
      <c r="B9924" t="s">
        <v>18139</v>
      </c>
      <c r="C9924"/>
      <c r="D9924" t="s">
        <v>47880</v>
      </c>
    </row>
    <row r="9925" spans="1:4" x14ac:dyDescent="0.25">
      <c r="A9925" t="s">
        <v>19145</v>
      </c>
      <c r="B9925" t="s">
        <v>19146</v>
      </c>
      <c r="C9925"/>
      <c r="D9925" t="s">
        <v>47880</v>
      </c>
    </row>
    <row r="9926" spans="1:4" x14ac:dyDescent="0.25">
      <c r="A9926" t="s">
        <v>8173</v>
      </c>
      <c r="B9926" t="s">
        <v>8174</v>
      </c>
      <c r="C9926" t="s">
        <v>50542</v>
      </c>
      <c r="D9926" t="s">
        <v>47873</v>
      </c>
    </row>
    <row r="9927" spans="1:4" x14ac:dyDescent="0.25">
      <c r="A9927" t="s">
        <v>9653</v>
      </c>
      <c r="B9927" t="s">
        <v>9654</v>
      </c>
      <c r="C9927"/>
      <c r="D9927" t="s">
        <v>47880</v>
      </c>
    </row>
    <row r="9928" spans="1:4" x14ac:dyDescent="0.25">
      <c r="A9928" t="s">
        <v>31623</v>
      </c>
      <c r="B9928" t="s">
        <v>31624</v>
      </c>
      <c r="C9928"/>
      <c r="D9928" t="s">
        <v>47880</v>
      </c>
    </row>
    <row r="9929" spans="1:4" x14ac:dyDescent="0.25">
      <c r="A9929" t="s">
        <v>24734</v>
      </c>
      <c r="B9929" t="s">
        <v>24735</v>
      </c>
      <c r="C9929"/>
      <c r="D9929" t="s">
        <v>47880</v>
      </c>
    </row>
    <row r="9930" spans="1:4" x14ac:dyDescent="0.25">
      <c r="A9930" t="s">
        <v>35071</v>
      </c>
      <c r="B9930" t="s">
        <v>35072</v>
      </c>
      <c r="C9930"/>
      <c r="D9930" t="s">
        <v>47880</v>
      </c>
    </row>
    <row r="9931" spans="1:4" x14ac:dyDescent="0.25">
      <c r="A9931" t="s">
        <v>27708</v>
      </c>
      <c r="B9931" t="s">
        <v>27709</v>
      </c>
      <c r="C9931"/>
      <c r="D9931" t="s">
        <v>47880</v>
      </c>
    </row>
    <row r="9932" spans="1:4" x14ac:dyDescent="0.25">
      <c r="A9932" t="s">
        <v>30082</v>
      </c>
      <c r="B9932" t="s">
        <v>30083</v>
      </c>
      <c r="C9932"/>
      <c r="D9932" t="s">
        <v>47880</v>
      </c>
    </row>
    <row r="9933" spans="1:4" x14ac:dyDescent="0.25">
      <c r="A9933" t="s">
        <v>10724</v>
      </c>
      <c r="B9933" t="s">
        <v>10725</v>
      </c>
      <c r="C9933"/>
      <c r="D9933" t="s">
        <v>47880</v>
      </c>
    </row>
    <row r="9934" spans="1:4" x14ac:dyDescent="0.25">
      <c r="A9934" t="s">
        <v>28023</v>
      </c>
      <c r="B9934" t="s">
        <v>28024</v>
      </c>
      <c r="C9934"/>
      <c r="D9934" t="s">
        <v>47880</v>
      </c>
    </row>
    <row r="9935" spans="1:4" x14ac:dyDescent="0.25">
      <c r="A9935" t="s">
        <v>16635</v>
      </c>
      <c r="B9935" t="s">
        <v>16636</v>
      </c>
      <c r="C9935"/>
      <c r="D9935" t="s">
        <v>47880</v>
      </c>
    </row>
    <row r="9936" spans="1:4" x14ac:dyDescent="0.25">
      <c r="A9936" t="s">
        <v>9059</v>
      </c>
      <c r="B9936" t="s">
        <v>9060</v>
      </c>
      <c r="C9936"/>
      <c r="D9936" t="s">
        <v>47880</v>
      </c>
    </row>
    <row r="9937" spans="1:4" x14ac:dyDescent="0.25">
      <c r="A9937" t="s">
        <v>13064</v>
      </c>
      <c r="B9937" t="s">
        <v>9060</v>
      </c>
      <c r="C9937"/>
      <c r="D9937" t="s">
        <v>47880</v>
      </c>
    </row>
    <row r="9938" spans="1:4" x14ac:dyDescent="0.25">
      <c r="A9938" t="s">
        <v>36091</v>
      </c>
      <c r="B9938" t="s">
        <v>9060</v>
      </c>
      <c r="C9938"/>
      <c r="D9938" t="s">
        <v>47880</v>
      </c>
    </row>
    <row r="9939" spans="1:4" x14ac:dyDescent="0.25">
      <c r="A9939" t="s">
        <v>8545</v>
      </c>
      <c r="B9939" t="s">
        <v>8546</v>
      </c>
      <c r="C9939"/>
      <c r="D9939" t="s">
        <v>47880</v>
      </c>
    </row>
    <row r="9940" spans="1:4" x14ac:dyDescent="0.25">
      <c r="A9940" t="s">
        <v>8365</v>
      </c>
      <c r="B9940" t="s">
        <v>8366</v>
      </c>
      <c r="C9940"/>
      <c r="D9940" t="s">
        <v>47880</v>
      </c>
    </row>
    <row r="9941" spans="1:4" x14ac:dyDescent="0.25">
      <c r="A9941" t="s">
        <v>29376</v>
      </c>
      <c r="B9941" t="s">
        <v>29377</v>
      </c>
      <c r="C9941"/>
      <c r="D9941" t="s">
        <v>47880</v>
      </c>
    </row>
    <row r="9942" spans="1:4" x14ac:dyDescent="0.25">
      <c r="A9942" t="s">
        <v>33027</v>
      </c>
      <c r="B9942" t="s">
        <v>33028</v>
      </c>
      <c r="C9942"/>
      <c r="D9942" t="s">
        <v>47880</v>
      </c>
    </row>
    <row r="9943" spans="1:4" x14ac:dyDescent="0.25">
      <c r="A9943" t="s">
        <v>18558</v>
      </c>
      <c r="B9943" t="s">
        <v>18559</v>
      </c>
      <c r="C9943"/>
      <c r="D9943" t="s">
        <v>47880</v>
      </c>
    </row>
    <row r="9944" spans="1:4" x14ac:dyDescent="0.25">
      <c r="A9944" t="s">
        <v>10606</v>
      </c>
      <c r="B9944" t="s">
        <v>10607</v>
      </c>
      <c r="C9944" t="s">
        <v>51388</v>
      </c>
      <c r="D9944" t="s">
        <v>47873</v>
      </c>
    </row>
    <row r="9945" spans="1:4" x14ac:dyDescent="0.25">
      <c r="A9945" t="s">
        <v>7760</v>
      </c>
      <c r="B9945" t="s">
        <v>7761</v>
      </c>
      <c r="C9945" t="s">
        <v>50386</v>
      </c>
      <c r="D9945" t="s">
        <v>47873</v>
      </c>
    </row>
    <row r="9946" spans="1:4" x14ac:dyDescent="0.25">
      <c r="A9946" t="s">
        <v>46863</v>
      </c>
      <c r="B9946" t="s">
        <v>46864</v>
      </c>
      <c r="C9946"/>
      <c r="D9946" t="s">
        <v>47880</v>
      </c>
    </row>
    <row r="9947" spans="1:4" x14ac:dyDescent="0.25">
      <c r="A9947" t="s">
        <v>47655</v>
      </c>
      <c r="B9947" t="s">
        <v>47656</v>
      </c>
      <c r="C9947"/>
      <c r="D9947" t="s">
        <v>47880</v>
      </c>
    </row>
    <row r="9948" spans="1:4" x14ac:dyDescent="0.25">
      <c r="A9948" t="s">
        <v>25446</v>
      </c>
      <c r="B9948" t="s">
        <v>25447</v>
      </c>
      <c r="C9948"/>
      <c r="D9948" t="s">
        <v>47880</v>
      </c>
    </row>
    <row r="9949" spans="1:4" x14ac:dyDescent="0.25">
      <c r="A9949" t="s">
        <v>27313</v>
      </c>
      <c r="B9949" t="s">
        <v>27314</v>
      </c>
      <c r="C9949"/>
      <c r="D9949" t="s">
        <v>47880</v>
      </c>
    </row>
    <row r="9950" spans="1:4" x14ac:dyDescent="0.25">
      <c r="A9950" t="s">
        <v>41631</v>
      </c>
      <c r="B9950" t="s">
        <v>41632</v>
      </c>
      <c r="C9950" t="s">
        <v>63131</v>
      </c>
      <c r="D9950" t="s">
        <v>47873</v>
      </c>
    </row>
    <row r="9951" spans="1:4" x14ac:dyDescent="0.25">
      <c r="A9951" t="s">
        <v>30845</v>
      </c>
      <c r="B9951" t="s">
        <v>30846</v>
      </c>
      <c r="C9951" t="s">
        <v>58761</v>
      </c>
      <c r="D9951" t="s">
        <v>47873</v>
      </c>
    </row>
    <row r="9952" spans="1:4" x14ac:dyDescent="0.25">
      <c r="A9952" t="s">
        <v>47657</v>
      </c>
      <c r="B9952" t="s">
        <v>47658</v>
      </c>
      <c r="C9952"/>
      <c r="D9952" t="s">
        <v>47880</v>
      </c>
    </row>
    <row r="9953" spans="1:4" x14ac:dyDescent="0.25">
      <c r="A9953" t="s">
        <v>29126</v>
      </c>
      <c r="B9953" t="s">
        <v>29127</v>
      </c>
      <c r="C9953"/>
      <c r="D9953" t="s">
        <v>47880</v>
      </c>
    </row>
    <row r="9954" spans="1:4" x14ac:dyDescent="0.25">
      <c r="A9954" t="s">
        <v>13879</v>
      </c>
      <c r="B9954" t="s">
        <v>13880</v>
      </c>
      <c r="C9954"/>
      <c r="D9954" t="s">
        <v>47880</v>
      </c>
    </row>
    <row r="9955" spans="1:4" x14ac:dyDescent="0.25">
      <c r="A9955" t="s">
        <v>46044</v>
      </c>
      <c r="B9955" t="s">
        <v>46045</v>
      </c>
      <c r="C9955"/>
      <c r="D9955" t="s">
        <v>47880</v>
      </c>
    </row>
    <row r="9956" spans="1:4" x14ac:dyDescent="0.25">
      <c r="A9956" t="s">
        <v>24013</v>
      </c>
      <c r="B9956" t="s">
        <v>24014</v>
      </c>
      <c r="C9956" t="s">
        <v>56310</v>
      </c>
      <c r="D9956" t="s">
        <v>47873</v>
      </c>
    </row>
    <row r="9957" spans="1:4" x14ac:dyDescent="0.25">
      <c r="A9957" t="s">
        <v>42584</v>
      </c>
      <c r="B9957" t="s">
        <v>42585</v>
      </c>
      <c r="C9957" t="s">
        <v>63515</v>
      </c>
      <c r="D9957" t="s">
        <v>47873</v>
      </c>
    </row>
    <row r="9958" spans="1:4" x14ac:dyDescent="0.25">
      <c r="A9958" t="s">
        <v>31978</v>
      </c>
      <c r="B9958" t="s">
        <v>31979</v>
      </c>
      <c r="C9958" t="s">
        <v>59180</v>
      </c>
      <c r="D9958" t="s">
        <v>47873</v>
      </c>
    </row>
    <row r="9959" spans="1:4" x14ac:dyDescent="0.25">
      <c r="A9959" t="s">
        <v>46297</v>
      </c>
      <c r="B9959" t="s">
        <v>46298</v>
      </c>
      <c r="C9959" t="s">
        <v>64812</v>
      </c>
      <c r="D9959" t="s">
        <v>47873</v>
      </c>
    </row>
    <row r="9960" spans="1:4" x14ac:dyDescent="0.25">
      <c r="A9960" t="s">
        <v>8846</v>
      </c>
      <c r="B9960" t="s">
        <v>8847</v>
      </c>
      <c r="C9960"/>
      <c r="D9960" t="s">
        <v>47880</v>
      </c>
    </row>
    <row r="9961" spans="1:4" x14ac:dyDescent="0.25">
      <c r="A9961" t="s">
        <v>21882</v>
      </c>
      <c r="B9961" t="s">
        <v>21883</v>
      </c>
      <c r="C9961" t="s">
        <v>55518</v>
      </c>
      <c r="D9961" t="s">
        <v>47873</v>
      </c>
    </row>
    <row r="9962" spans="1:4" x14ac:dyDescent="0.25">
      <c r="A9962" t="s">
        <v>2983</v>
      </c>
      <c r="B9962" t="s">
        <v>2984</v>
      </c>
      <c r="C9962"/>
      <c r="D9962" t="s">
        <v>47873</v>
      </c>
    </row>
    <row r="9963" spans="1:4" x14ac:dyDescent="0.25">
      <c r="A9963" t="s">
        <v>18081</v>
      </c>
      <c r="B9963" t="s">
        <v>18082</v>
      </c>
      <c r="C9963" t="s">
        <v>54174</v>
      </c>
      <c r="D9963" t="s">
        <v>47873</v>
      </c>
    </row>
    <row r="9964" spans="1:4" x14ac:dyDescent="0.25">
      <c r="A9964" t="s">
        <v>46262</v>
      </c>
      <c r="B9964" t="s">
        <v>46263</v>
      </c>
      <c r="C9964"/>
      <c r="D9964" t="s">
        <v>47880</v>
      </c>
    </row>
    <row r="9965" spans="1:4" x14ac:dyDescent="0.25">
      <c r="A9965" t="s">
        <v>43338</v>
      </c>
      <c r="B9965" t="s">
        <v>43339</v>
      </c>
      <c r="C9965" t="s">
        <v>63774</v>
      </c>
      <c r="D9965" t="s">
        <v>47873</v>
      </c>
    </row>
    <row r="9966" spans="1:4" x14ac:dyDescent="0.25">
      <c r="A9966" t="s">
        <v>33944</v>
      </c>
      <c r="B9966" t="s">
        <v>33945</v>
      </c>
      <c r="C9966" t="s">
        <v>59936</v>
      </c>
      <c r="D9966" t="s">
        <v>47873</v>
      </c>
    </row>
    <row r="9967" spans="1:4" x14ac:dyDescent="0.25">
      <c r="A9967" t="s">
        <v>1493</v>
      </c>
      <c r="B9967" t="s">
        <v>1494</v>
      </c>
      <c r="C9967"/>
      <c r="D9967" t="s">
        <v>47880</v>
      </c>
    </row>
    <row r="9968" spans="1:4" x14ac:dyDescent="0.25">
      <c r="A9968" t="s">
        <v>35261</v>
      </c>
      <c r="B9968" t="s">
        <v>35262</v>
      </c>
      <c r="C9968"/>
      <c r="D9968" t="s">
        <v>47880</v>
      </c>
    </row>
    <row r="9969" spans="1:4" x14ac:dyDescent="0.25">
      <c r="A9969" t="s">
        <v>8513</v>
      </c>
      <c r="B9969" t="s">
        <v>8514</v>
      </c>
      <c r="C9969"/>
      <c r="D9969" t="s">
        <v>47880</v>
      </c>
    </row>
    <row r="9970" spans="1:4" x14ac:dyDescent="0.25">
      <c r="A9970" t="s">
        <v>6762</v>
      </c>
      <c r="B9970" t="s">
        <v>6763</v>
      </c>
      <c r="C9970"/>
      <c r="D9970" t="s">
        <v>47880</v>
      </c>
    </row>
    <row r="9971" spans="1:4" x14ac:dyDescent="0.25">
      <c r="A9971" t="s">
        <v>33608</v>
      </c>
      <c r="B9971" t="s">
        <v>33609</v>
      </c>
      <c r="C9971" t="s">
        <v>59812</v>
      </c>
      <c r="D9971" t="s">
        <v>47873</v>
      </c>
    </row>
    <row r="9972" spans="1:4" x14ac:dyDescent="0.25">
      <c r="A9972" t="s">
        <v>24644</v>
      </c>
      <c r="B9972" t="s">
        <v>24645</v>
      </c>
      <c r="C9972" t="s">
        <v>56534</v>
      </c>
      <c r="D9972" t="s">
        <v>47873</v>
      </c>
    </row>
    <row r="9973" spans="1:4" x14ac:dyDescent="0.25">
      <c r="A9973" t="s">
        <v>28808</v>
      </c>
      <c r="B9973" t="s">
        <v>28809</v>
      </c>
      <c r="C9973" t="s">
        <v>58035</v>
      </c>
      <c r="D9973" t="s">
        <v>47873</v>
      </c>
    </row>
    <row r="9974" spans="1:4" x14ac:dyDescent="0.25">
      <c r="A9974" t="s">
        <v>22672</v>
      </c>
      <c r="B9974" t="s">
        <v>22673</v>
      </c>
      <c r="C9974" t="s">
        <v>55810</v>
      </c>
      <c r="D9974" t="s">
        <v>47873</v>
      </c>
    </row>
    <row r="9975" spans="1:4" x14ac:dyDescent="0.25">
      <c r="A9975" t="s">
        <v>46446</v>
      </c>
      <c r="B9975" t="s">
        <v>46447</v>
      </c>
      <c r="C9975"/>
      <c r="D9975" t="s">
        <v>47880</v>
      </c>
    </row>
    <row r="9976" spans="1:4" x14ac:dyDescent="0.25">
      <c r="A9976" t="s">
        <v>43546</v>
      </c>
      <c r="B9976" t="s">
        <v>43547</v>
      </c>
      <c r="C9976" t="s">
        <v>63852</v>
      </c>
      <c r="D9976" t="s">
        <v>47873</v>
      </c>
    </row>
    <row r="9977" spans="1:4" x14ac:dyDescent="0.25">
      <c r="A9977" t="s">
        <v>30335</v>
      </c>
      <c r="B9977" t="s">
        <v>30336</v>
      </c>
      <c r="C9977" t="s">
        <v>58582</v>
      </c>
      <c r="D9977" t="s">
        <v>47873</v>
      </c>
    </row>
    <row r="9978" spans="1:4" x14ac:dyDescent="0.25">
      <c r="A9978" t="s">
        <v>44925</v>
      </c>
      <c r="B9978" t="s">
        <v>44926</v>
      </c>
      <c r="C9978" t="s">
        <v>64334</v>
      </c>
      <c r="D9978" t="s">
        <v>47873</v>
      </c>
    </row>
    <row r="9979" spans="1:4" x14ac:dyDescent="0.25">
      <c r="A9979" t="s">
        <v>8817</v>
      </c>
      <c r="B9979" t="s">
        <v>8818</v>
      </c>
      <c r="C9979" t="s">
        <v>50756</v>
      </c>
      <c r="D9979" t="s">
        <v>47873</v>
      </c>
    </row>
    <row r="9980" spans="1:4" x14ac:dyDescent="0.25">
      <c r="A9980" t="s">
        <v>23082</v>
      </c>
      <c r="B9980" t="s">
        <v>23083</v>
      </c>
      <c r="C9980" t="s">
        <v>55962</v>
      </c>
      <c r="D9980" t="s">
        <v>47873</v>
      </c>
    </row>
    <row r="9981" spans="1:4" x14ac:dyDescent="0.25">
      <c r="A9981" t="s">
        <v>33033</v>
      </c>
      <c r="B9981" t="s">
        <v>33034</v>
      </c>
      <c r="C9981" t="s">
        <v>59581</v>
      </c>
      <c r="D9981" t="s">
        <v>47873</v>
      </c>
    </row>
    <row r="9982" spans="1:4" x14ac:dyDescent="0.25">
      <c r="A9982" t="s">
        <v>36728</v>
      </c>
      <c r="B9982" t="s">
        <v>36729</v>
      </c>
      <c r="C9982" t="s">
        <v>61009</v>
      </c>
      <c r="D9982" t="s">
        <v>47873</v>
      </c>
    </row>
    <row r="9983" spans="1:4" x14ac:dyDescent="0.25">
      <c r="A9983" t="s">
        <v>3523</v>
      </c>
      <c r="B9983" t="s">
        <v>3524</v>
      </c>
      <c r="C9983" t="s">
        <v>48836</v>
      </c>
      <c r="D9983" t="s">
        <v>47873</v>
      </c>
    </row>
    <row r="9984" spans="1:4" x14ac:dyDescent="0.25">
      <c r="A9984" t="s">
        <v>30442</v>
      </c>
      <c r="B9984" t="s">
        <v>30443</v>
      </c>
      <c r="C9984" t="s">
        <v>58617</v>
      </c>
      <c r="D9984" t="s">
        <v>47873</v>
      </c>
    </row>
    <row r="9985" spans="1:4" x14ac:dyDescent="0.25">
      <c r="A9985" t="s">
        <v>9775</v>
      </c>
      <c r="B9985" t="s">
        <v>9776</v>
      </c>
      <c r="C9985" t="s">
        <v>51096</v>
      </c>
      <c r="D9985" t="s">
        <v>47873</v>
      </c>
    </row>
    <row r="9986" spans="1:4" x14ac:dyDescent="0.25">
      <c r="A9986" t="s">
        <v>12035</v>
      </c>
      <c r="B9986" t="s">
        <v>12036</v>
      </c>
      <c r="C9986" t="s">
        <v>51910</v>
      </c>
      <c r="D9986" t="s">
        <v>47873</v>
      </c>
    </row>
    <row r="9987" spans="1:4" x14ac:dyDescent="0.25">
      <c r="A9987" t="s">
        <v>5471</v>
      </c>
      <c r="B9987" t="s">
        <v>5472</v>
      </c>
      <c r="C9987" t="s">
        <v>49566</v>
      </c>
      <c r="D9987" t="s">
        <v>47873</v>
      </c>
    </row>
    <row r="9988" spans="1:4" x14ac:dyDescent="0.25">
      <c r="A9988" t="s">
        <v>8953</v>
      </c>
      <c r="B9988" t="s">
        <v>8954</v>
      </c>
      <c r="C9988"/>
      <c r="D9988" t="s">
        <v>47880</v>
      </c>
    </row>
    <row r="9989" spans="1:4" x14ac:dyDescent="0.25">
      <c r="A9989" t="s">
        <v>30242</v>
      </c>
      <c r="B9989" t="s">
        <v>30243</v>
      </c>
      <c r="C9989" t="s">
        <v>58551</v>
      </c>
      <c r="D9989" t="s">
        <v>47873</v>
      </c>
    </row>
    <row r="9990" spans="1:4" x14ac:dyDescent="0.25">
      <c r="A9990" t="s">
        <v>3156</v>
      </c>
      <c r="B9990" t="s">
        <v>3157</v>
      </c>
      <c r="C9990" t="s">
        <v>48702</v>
      </c>
      <c r="D9990" t="s">
        <v>47873</v>
      </c>
    </row>
    <row r="9991" spans="1:4" x14ac:dyDescent="0.25">
      <c r="A9991" t="s">
        <v>2010</v>
      </c>
      <c r="B9991" t="s">
        <v>2011</v>
      </c>
      <c r="C9991" t="s">
        <v>48306</v>
      </c>
      <c r="D9991" t="s">
        <v>47873</v>
      </c>
    </row>
    <row r="9992" spans="1:4" x14ac:dyDescent="0.25">
      <c r="A9992" t="s">
        <v>46774</v>
      </c>
      <c r="B9992" t="s">
        <v>46775</v>
      </c>
      <c r="C9992" t="s">
        <v>64974</v>
      </c>
      <c r="D9992" t="s">
        <v>47873</v>
      </c>
    </row>
    <row r="9993" spans="1:4" x14ac:dyDescent="0.25">
      <c r="A9993" t="s">
        <v>44233</v>
      </c>
      <c r="B9993" t="s">
        <v>44234</v>
      </c>
      <c r="C9993" t="s">
        <v>64080</v>
      </c>
      <c r="D9993" t="s">
        <v>47873</v>
      </c>
    </row>
    <row r="9994" spans="1:4" x14ac:dyDescent="0.25">
      <c r="A9994" t="s">
        <v>46836</v>
      </c>
      <c r="B9994" t="s">
        <v>46837</v>
      </c>
      <c r="C9994" t="s">
        <v>64994</v>
      </c>
      <c r="D9994" t="s">
        <v>47873</v>
      </c>
    </row>
    <row r="9995" spans="1:4" x14ac:dyDescent="0.25">
      <c r="A9995" t="s">
        <v>6264</v>
      </c>
      <c r="B9995" t="s">
        <v>6265</v>
      </c>
      <c r="C9995" t="s">
        <v>49843</v>
      </c>
      <c r="D9995" t="s">
        <v>47873</v>
      </c>
    </row>
    <row r="9996" spans="1:4" x14ac:dyDescent="0.25">
      <c r="A9996" t="s">
        <v>14720</v>
      </c>
      <c r="B9996" t="s">
        <v>6265</v>
      </c>
      <c r="C9996" t="s">
        <v>52948</v>
      </c>
      <c r="D9996" t="s">
        <v>47873</v>
      </c>
    </row>
    <row r="9997" spans="1:4" x14ac:dyDescent="0.25">
      <c r="A9997" t="s">
        <v>42806</v>
      </c>
      <c r="B9997" t="s">
        <v>42807</v>
      </c>
      <c r="C9997" t="s">
        <v>63595</v>
      </c>
      <c r="D9997" t="s">
        <v>47873</v>
      </c>
    </row>
    <row r="9998" spans="1:4" x14ac:dyDescent="0.25">
      <c r="A9998" t="s">
        <v>13883</v>
      </c>
      <c r="B9998" t="s">
        <v>13884</v>
      </c>
      <c r="C9998" t="s">
        <v>52622</v>
      </c>
      <c r="D9998" t="s">
        <v>47873</v>
      </c>
    </row>
    <row r="9999" spans="1:4" x14ac:dyDescent="0.25">
      <c r="A9999" t="s">
        <v>5149</v>
      </c>
      <c r="B9999" t="s">
        <v>5150</v>
      </c>
      <c r="C9999" t="s">
        <v>49453</v>
      </c>
      <c r="D9999" t="s">
        <v>47873</v>
      </c>
    </row>
    <row r="10000" spans="1:4" x14ac:dyDescent="0.25">
      <c r="A10000" t="s">
        <v>39055</v>
      </c>
      <c r="B10000" t="s">
        <v>39056</v>
      </c>
      <c r="C10000" t="s">
        <v>61970</v>
      </c>
      <c r="D10000" t="s">
        <v>47873</v>
      </c>
    </row>
    <row r="10001" spans="1:4" x14ac:dyDescent="0.25">
      <c r="A10001" t="s">
        <v>19151</v>
      </c>
      <c r="B10001" t="s">
        <v>19152</v>
      </c>
      <c r="C10001" t="s">
        <v>54558</v>
      </c>
      <c r="D10001" t="s">
        <v>47873</v>
      </c>
    </row>
    <row r="10002" spans="1:4" x14ac:dyDescent="0.25">
      <c r="A10002" t="s">
        <v>18594</v>
      </c>
      <c r="B10002" t="s">
        <v>18595</v>
      </c>
      <c r="C10002" t="s">
        <v>54369</v>
      </c>
      <c r="D10002" t="s">
        <v>47873</v>
      </c>
    </row>
    <row r="10003" spans="1:4" x14ac:dyDescent="0.25">
      <c r="A10003" t="s">
        <v>25004</v>
      </c>
      <c r="B10003" t="s">
        <v>25005</v>
      </c>
      <c r="C10003" t="s">
        <v>56673</v>
      </c>
      <c r="D10003" t="s">
        <v>47873</v>
      </c>
    </row>
    <row r="10004" spans="1:4" x14ac:dyDescent="0.25">
      <c r="A10004" t="s">
        <v>27803</v>
      </c>
      <c r="B10004" t="s">
        <v>27804</v>
      </c>
      <c r="C10004" t="s">
        <v>57676</v>
      </c>
      <c r="D10004" t="s">
        <v>47873</v>
      </c>
    </row>
    <row r="10005" spans="1:4" x14ac:dyDescent="0.25">
      <c r="A10005" t="s">
        <v>31601</v>
      </c>
      <c r="B10005" t="s">
        <v>31602</v>
      </c>
      <c r="C10005" t="s">
        <v>59040</v>
      </c>
      <c r="D10005" t="s">
        <v>47873</v>
      </c>
    </row>
    <row r="10006" spans="1:4" x14ac:dyDescent="0.25">
      <c r="A10006" t="s">
        <v>1314</v>
      </c>
      <c r="B10006" t="s">
        <v>1315</v>
      </c>
      <c r="C10006" t="s">
        <v>48064</v>
      </c>
      <c r="D10006" t="s">
        <v>47873</v>
      </c>
    </row>
    <row r="10007" spans="1:4" x14ac:dyDescent="0.25">
      <c r="A10007" t="s">
        <v>1026</v>
      </c>
      <c r="B10007" t="s">
        <v>1027</v>
      </c>
      <c r="C10007" t="s">
        <v>47961</v>
      </c>
      <c r="D10007" t="s">
        <v>47873</v>
      </c>
    </row>
    <row r="10008" spans="1:4" x14ac:dyDescent="0.25">
      <c r="A10008" t="s">
        <v>1064</v>
      </c>
      <c r="B10008" t="s">
        <v>1065</v>
      </c>
      <c r="C10008" t="s">
        <v>47978</v>
      </c>
      <c r="D10008" t="s">
        <v>47873</v>
      </c>
    </row>
    <row r="10009" spans="1:4" x14ac:dyDescent="0.25">
      <c r="A10009" t="s">
        <v>32265</v>
      </c>
      <c r="B10009" t="s">
        <v>32266</v>
      </c>
      <c r="C10009" t="s">
        <v>59289</v>
      </c>
      <c r="D10009" t="s">
        <v>47873</v>
      </c>
    </row>
    <row r="10010" spans="1:4" x14ac:dyDescent="0.25">
      <c r="A10010" t="s">
        <v>41916</v>
      </c>
      <c r="B10010" t="s">
        <v>41917</v>
      </c>
      <c r="C10010" t="s">
        <v>63266</v>
      </c>
      <c r="D10010" t="s">
        <v>47873</v>
      </c>
    </row>
    <row r="10011" spans="1:4" x14ac:dyDescent="0.25">
      <c r="A10011" t="s">
        <v>3807</v>
      </c>
      <c r="B10011" t="s">
        <v>3808</v>
      </c>
      <c r="C10011" t="s">
        <v>48943</v>
      </c>
      <c r="D10011" t="s">
        <v>47873</v>
      </c>
    </row>
    <row r="10012" spans="1:4" x14ac:dyDescent="0.25">
      <c r="A10012" t="s">
        <v>32954</v>
      </c>
      <c r="B10012" t="s">
        <v>32955</v>
      </c>
      <c r="C10012" t="s">
        <v>59552</v>
      </c>
      <c r="D10012" t="s">
        <v>47873</v>
      </c>
    </row>
    <row r="10013" spans="1:4" x14ac:dyDescent="0.25">
      <c r="A10013" t="s">
        <v>22230</v>
      </c>
      <c r="B10013" t="s">
        <v>22231</v>
      </c>
      <c r="C10013" t="s">
        <v>55650</v>
      </c>
      <c r="D10013" t="s">
        <v>47873</v>
      </c>
    </row>
    <row r="10014" spans="1:4" x14ac:dyDescent="0.25">
      <c r="A10014" t="s">
        <v>25109</v>
      </c>
      <c r="B10014" t="s">
        <v>25110</v>
      </c>
      <c r="C10014" t="s">
        <v>56713</v>
      </c>
      <c r="D10014" t="s">
        <v>47873</v>
      </c>
    </row>
    <row r="10015" spans="1:4" x14ac:dyDescent="0.25">
      <c r="A10015" t="s">
        <v>3067</v>
      </c>
      <c r="B10015" t="s">
        <v>3068</v>
      </c>
      <c r="C10015" t="s">
        <v>48670</v>
      </c>
      <c r="D10015" t="s">
        <v>47873</v>
      </c>
    </row>
    <row r="10016" spans="1:4" x14ac:dyDescent="0.25">
      <c r="A10016" t="s">
        <v>26002</v>
      </c>
      <c r="B10016" t="s">
        <v>26003</v>
      </c>
      <c r="C10016" t="s">
        <v>57046</v>
      </c>
      <c r="D10016" t="s">
        <v>47873</v>
      </c>
    </row>
    <row r="10017" spans="1:4" x14ac:dyDescent="0.25">
      <c r="A10017" t="s">
        <v>27343</v>
      </c>
      <c r="B10017" t="s">
        <v>27344</v>
      </c>
      <c r="C10017"/>
      <c r="D10017" t="s">
        <v>47880</v>
      </c>
    </row>
    <row r="10018" spans="1:4" x14ac:dyDescent="0.25">
      <c r="A10018" t="s">
        <v>35145</v>
      </c>
      <c r="B10018" t="s">
        <v>35146</v>
      </c>
      <c r="C10018"/>
      <c r="D10018" t="s">
        <v>47880</v>
      </c>
    </row>
    <row r="10019" spans="1:4" x14ac:dyDescent="0.25">
      <c r="A10019" t="s">
        <v>26828</v>
      </c>
      <c r="B10019" t="s">
        <v>26829</v>
      </c>
      <c r="C10019" t="s">
        <v>57335</v>
      </c>
      <c r="D10019" t="s">
        <v>47873</v>
      </c>
    </row>
    <row r="10020" spans="1:4" x14ac:dyDescent="0.25">
      <c r="A10020" t="s">
        <v>9987</v>
      </c>
      <c r="B10020" t="s">
        <v>9988</v>
      </c>
      <c r="C10020" t="s">
        <v>51169</v>
      </c>
      <c r="D10020" t="s">
        <v>47873</v>
      </c>
    </row>
    <row r="10021" spans="1:4" x14ac:dyDescent="0.25">
      <c r="A10021" t="s">
        <v>43937</v>
      </c>
      <c r="B10021" t="s">
        <v>43938</v>
      </c>
      <c r="C10021" t="s">
        <v>63977</v>
      </c>
      <c r="D10021" t="s">
        <v>47873</v>
      </c>
    </row>
    <row r="10022" spans="1:4" x14ac:dyDescent="0.25">
      <c r="A10022" t="s">
        <v>18958</v>
      </c>
      <c r="B10022" t="s">
        <v>18959</v>
      </c>
      <c r="C10022"/>
      <c r="D10022" t="s">
        <v>47880</v>
      </c>
    </row>
    <row r="10023" spans="1:4" x14ac:dyDescent="0.25">
      <c r="A10023" t="s">
        <v>3924</v>
      </c>
      <c r="B10023" t="s">
        <v>3925</v>
      </c>
      <c r="C10023" t="s">
        <v>48986</v>
      </c>
      <c r="D10023" t="s">
        <v>47873</v>
      </c>
    </row>
    <row r="10024" spans="1:4" x14ac:dyDescent="0.25">
      <c r="A10024" t="s">
        <v>10015</v>
      </c>
      <c r="B10024" t="s">
        <v>10016</v>
      </c>
      <c r="C10024" t="s">
        <v>51180</v>
      </c>
      <c r="D10024" t="s">
        <v>47873</v>
      </c>
    </row>
    <row r="10025" spans="1:4" x14ac:dyDescent="0.25">
      <c r="A10025" t="s">
        <v>34367</v>
      </c>
      <c r="B10025" t="s">
        <v>34368</v>
      </c>
      <c r="C10025" t="s">
        <v>60096</v>
      </c>
      <c r="D10025" t="s">
        <v>47873</v>
      </c>
    </row>
    <row r="10026" spans="1:4" x14ac:dyDescent="0.25">
      <c r="A10026" t="s">
        <v>15602</v>
      </c>
      <c r="B10026" t="s">
        <v>15603</v>
      </c>
      <c r="C10026" t="s">
        <v>53269</v>
      </c>
      <c r="D10026" t="s">
        <v>47873</v>
      </c>
    </row>
    <row r="10027" spans="1:4" x14ac:dyDescent="0.25">
      <c r="A10027" t="s">
        <v>9151</v>
      </c>
      <c r="B10027" t="s">
        <v>9152</v>
      </c>
      <c r="C10027" t="s">
        <v>50872</v>
      </c>
      <c r="D10027" t="s">
        <v>47873</v>
      </c>
    </row>
    <row r="10028" spans="1:4" x14ac:dyDescent="0.25">
      <c r="A10028" t="s">
        <v>45534</v>
      </c>
      <c r="B10028" t="s">
        <v>45535</v>
      </c>
      <c r="C10028"/>
      <c r="D10028" t="s">
        <v>47880</v>
      </c>
    </row>
    <row r="10029" spans="1:4" x14ac:dyDescent="0.25">
      <c r="A10029" t="s">
        <v>17189</v>
      </c>
      <c r="B10029" t="s">
        <v>17190</v>
      </c>
      <c r="C10029" t="s">
        <v>53853</v>
      </c>
      <c r="D10029" t="s">
        <v>47873</v>
      </c>
    </row>
    <row r="10030" spans="1:4" x14ac:dyDescent="0.25">
      <c r="A10030" t="s">
        <v>13333</v>
      </c>
      <c r="B10030" t="s">
        <v>13334</v>
      </c>
      <c r="C10030" t="s">
        <v>52419</v>
      </c>
      <c r="D10030" t="s">
        <v>47873</v>
      </c>
    </row>
    <row r="10031" spans="1:4" x14ac:dyDescent="0.25">
      <c r="A10031" t="s">
        <v>21118</v>
      </c>
      <c r="B10031" t="s">
        <v>21119</v>
      </c>
      <c r="C10031" t="s">
        <v>55246</v>
      </c>
      <c r="D10031" t="s">
        <v>47873</v>
      </c>
    </row>
    <row r="10032" spans="1:4" x14ac:dyDescent="0.25">
      <c r="A10032" t="s">
        <v>7924</v>
      </c>
      <c r="B10032" t="s">
        <v>7925</v>
      </c>
      <c r="C10032" t="s">
        <v>50455</v>
      </c>
      <c r="D10032" t="s">
        <v>47873</v>
      </c>
    </row>
    <row r="10033" spans="1:4" x14ac:dyDescent="0.25">
      <c r="A10033" t="s">
        <v>13797</v>
      </c>
      <c r="B10033" t="s">
        <v>13798</v>
      </c>
      <c r="C10033"/>
      <c r="D10033" t="s">
        <v>47880</v>
      </c>
    </row>
    <row r="10034" spans="1:4" x14ac:dyDescent="0.25">
      <c r="A10034" t="s">
        <v>44037</v>
      </c>
      <c r="B10034" t="s">
        <v>44038</v>
      </c>
      <c r="C10034" t="s">
        <v>64008</v>
      </c>
      <c r="D10034" t="s">
        <v>47873</v>
      </c>
    </row>
    <row r="10035" spans="1:4" x14ac:dyDescent="0.25">
      <c r="A10035" t="s">
        <v>29721</v>
      </c>
      <c r="B10035" t="s">
        <v>29722</v>
      </c>
      <c r="C10035" t="s">
        <v>58366</v>
      </c>
      <c r="D10035" t="s">
        <v>47873</v>
      </c>
    </row>
    <row r="10036" spans="1:4" x14ac:dyDescent="0.25">
      <c r="A10036" t="s">
        <v>13971</v>
      </c>
      <c r="B10036" t="s">
        <v>13972</v>
      </c>
      <c r="C10036" t="s">
        <v>52657</v>
      </c>
      <c r="D10036" t="s">
        <v>47873</v>
      </c>
    </row>
    <row r="10037" spans="1:4" x14ac:dyDescent="0.25">
      <c r="A10037" t="s">
        <v>41003</v>
      </c>
      <c r="B10037" t="s">
        <v>41004</v>
      </c>
      <c r="C10037" t="s">
        <v>62857</v>
      </c>
      <c r="D10037" t="s">
        <v>47873</v>
      </c>
    </row>
    <row r="10038" spans="1:4" x14ac:dyDescent="0.25">
      <c r="A10038" t="s">
        <v>39531</v>
      </c>
      <c r="B10038" t="s">
        <v>39532</v>
      </c>
      <c r="C10038" t="s">
        <v>62190</v>
      </c>
      <c r="D10038" t="s">
        <v>47873</v>
      </c>
    </row>
    <row r="10039" spans="1:4" x14ac:dyDescent="0.25">
      <c r="A10039" t="s">
        <v>39039</v>
      </c>
      <c r="B10039" t="s">
        <v>39040</v>
      </c>
      <c r="C10039" t="s">
        <v>61963</v>
      </c>
      <c r="D10039" t="s">
        <v>47873</v>
      </c>
    </row>
    <row r="10040" spans="1:4" x14ac:dyDescent="0.25">
      <c r="A10040" t="s">
        <v>26255</v>
      </c>
      <c r="B10040" t="s">
        <v>26256</v>
      </c>
      <c r="C10040" t="s">
        <v>57126</v>
      </c>
      <c r="D10040" t="s">
        <v>47873</v>
      </c>
    </row>
    <row r="10041" spans="1:4" x14ac:dyDescent="0.25">
      <c r="A10041" t="s">
        <v>39642</v>
      </c>
      <c r="B10041" t="s">
        <v>39643</v>
      </c>
      <c r="C10041" t="s">
        <v>62239</v>
      </c>
      <c r="D10041" t="s">
        <v>47873</v>
      </c>
    </row>
    <row r="10042" spans="1:4" x14ac:dyDescent="0.25">
      <c r="A10042" t="s">
        <v>2511</v>
      </c>
      <c r="B10042" t="s">
        <v>2512</v>
      </c>
      <c r="C10042" t="s">
        <v>48473</v>
      </c>
      <c r="D10042" t="s">
        <v>47873</v>
      </c>
    </row>
    <row r="10043" spans="1:4" x14ac:dyDescent="0.25">
      <c r="A10043" t="s">
        <v>9005</v>
      </c>
      <c r="B10043" t="s">
        <v>9006</v>
      </c>
      <c r="C10043" t="s">
        <v>50822</v>
      </c>
      <c r="D10043" t="s">
        <v>47873</v>
      </c>
    </row>
    <row r="10044" spans="1:4" x14ac:dyDescent="0.25">
      <c r="A10044" t="s">
        <v>39573</v>
      </c>
      <c r="B10044" t="s">
        <v>39574</v>
      </c>
      <c r="C10044" t="s">
        <v>62210</v>
      </c>
      <c r="D10044" t="s">
        <v>47873</v>
      </c>
    </row>
    <row r="10045" spans="1:4" x14ac:dyDescent="0.25">
      <c r="A10045" t="s">
        <v>13557</v>
      </c>
      <c r="B10045" t="s">
        <v>13558</v>
      </c>
      <c r="C10045" t="s">
        <v>52501</v>
      </c>
      <c r="D10045" t="s">
        <v>47873</v>
      </c>
    </row>
    <row r="10046" spans="1:4" x14ac:dyDescent="0.25">
      <c r="A10046" t="s">
        <v>27160</v>
      </c>
      <c r="B10046" t="s">
        <v>27161</v>
      </c>
      <c r="C10046" t="s">
        <v>57446</v>
      </c>
      <c r="D10046" t="s">
        <v>47873</v>
      </c>
    </row>
    <row r="10047" spans="1:4" x14ac:dyDescent="0.25">
      <c r="A10047" t="s">
        <v>19600</v>
      </c>
      <c r="B10047" t="s">
        <v>19601</v>
      </c>
      <c r="C10047" t="s">
        <v>54713</v>
      </c>
      <c r="D10047" t="s">
        <v>47873</v>
      </c>
    </row>
    <row r="10048" spans="1:4" x14ac:dyDescent="0.25">
      <c r="A10048" t="s">
        <v>41666</v>
      </c>
      <c r="B10048" t="s">
        <v>41667</v>
      </c>
      <c r="C10048" t="s">
        <v>63143</v>
      </c>
      <c r="D10048" t="s">
        <v>47873</v>
      </c>
    </row>
    <row r="10049" spans="1:4" x14ac:dyDescent="0.25">
      <c r="A10049" t="s">
        <v>40514</v>
      </c>
      <c r="B10049" t="s">
        <v>40515</v>
      </c>
      <c r="C10049" t="s">
        <v>62642</v>
      </c>
      <c r="D10049" t="s">
        <v>47873</v>
      </c>
    </row>
    <row r="10050" spans="1:4" x14ac:dyDescent="0.25">
      <c r="A10050" t="s">
        <v>38280</v>
      </c>
      <c r="B10050" t="s">
        <v>38281</v>
      </c>
      <c r="C10050" t="s">
        <v>61624</v>
      </c>
      <c r="D10050" t="s">
        <v>47873</v>
      </c>
    </row>
    <row r="10051" spans="1:4" x14ac:dyDescent="0.25">
      <c r="A10051" t="s">
        <v>34585</v>
      </c>
      <c r="B10051" t="s">
        <v>34586</v>
      </c>
      <c r="C10051" t="s">
        <v>60179</v>
      </c>
      <c r="D10051" t="s">
        <v>47873</v>
      </c>
    </row>
    <row r="10052" spans="1:4" x14ac:dyDescent="0.25">
      <c r="A10052" t="s">
        <v>38191</v>
      </c>
      <c r="B10052" t="s">
        <v>38192</v>
      </c>
      <c r="C10052" t="s">
        <v>61588</v>
      </c>
      <c r="D10052" t="s">
        <v>47873</v>
      </c>
    </row>
    <row r="10053" spans="1:4" x14ac:dyDescent="0.25">
      <c r="A10053" t="s">
        <v>39722</v>
      </c>
      <c r="B10053" t="s">
        <v>39723</v>
      </c>
      <c r="C10053" t="s">
        <v>62276</v>
      </c>
      <c r="D10053" t="s">
        <v>47873</v>
      </c>
    </row>
    <row r="10054" spans="1:4" x14ac:dyDescent="0.25">
      <c r="A10054" t="s">
        <v>32215</v>
      </c>
      <c r="B10054" t="s">
        <v>32216</v>
      </c>
      <c r="C10054" t="s">
        <v>59269</v>
      </c>
      <c r="D10054" t="s">
        <v>47873</v>
      </c>
    </row>
    <row r="10055" spans="1:4" x14ac:dyDescent="0.25">
      <c r="A10055" t="s">
        <v>39376</v>
      </c>
      <c r="B10055" t="s">
        <v>39377</v>
      </c>
      <c r="C10055" t="s">
        <v>62117</v>
      </c>
      <c r="D10055" t="s">
        <v>47873</v>
      </c>
    </row>
    <row r="10056" spans="1:4" x14ac:dyDescent="0.25">
      <c r="A10056" t="s">
        <v>26552</v>
      </c>
      <c r="B10056" t="s">
        <v>26553</v>
      </c>
      <c r="C10056" t="s">
        <v>57240</v>
      </c>
      <c r="D10056" t="s">
        <v>47880</v>
      </c>
    </row>
    <row r="10057" spans="1:4" x14ac:dyDescent="0.25">
      <c r="A10057" t="s">
        <v>41538</v>
      </c>
      <c r="B10057" t="s">
        <v>41539</v>
      </c>
      <c r="C10057" t="s">
        <v>63089</v>
      </c>
      <c r="D10057" t="s">
        <v>47873</v>
      </c>
    </row>
    <row r="10058" spans="1:4" x14ac:dyDescent="0.25">
      <c r="A10058" t="s">
        <v>21073</v>
      </c>
      <c r="B10058" t="s">
        <v>21074</v>
      </c>
      <c r="C10058" t="s">
        <v>55228</v>
      </c>
      <c r="D10058" t="s">
        <v>47873</v>
      </c>
    </row>
    <row r="10059" spans="1:4" x14ac:dyDescent="0.25">
      <c r="A10059" t="s">
        <v>21297</v>
      </c>
      <c r="B10059" t="s">
        <v>21298</v>
      </c>
      <c r="C10059" t="s">
        <v>55311</v>
      </c>
      <c r="D10059" t="s">
        <v>47873</v>
      </c>
    </row>
    <row r="10060" spans="1:4" x14ac:dyDescent="0.25">
      <c r="A10060" t="s">
        <v>23887</v>
      </c>
      <c r="B10060" t="s">
        <v>23888</v>
      </c>
      <c r="C10060" t="s">
        <v>56265</v>
      </c>
      <c r="D10060" t="s">
        <v>47873</v>
      </c>
    </row>
    <row r="10061" spans="1:4" x14ac:dyDescent="0.25">
      <c r="A10061" t="s">
        <v>9506</v>
      </c>
      <c r="B10061" t="s">
        <v>9507</v>
      </c>
      <c r="C10061" t="s">
        <v>50997</v>
      </c>
      <c r="D10061" t="s">
        <v>47873</v>
      </c>
    </row>
    <row r="10062" spans="1:4" x14ac:dyDescent="0.25">
      <c r="A10062" t="s">
        <v>8437</v>
      </c>
      <c r="B10062" t="s">
        <v>8438</v>
      </c>
      <c r="C10062" t="s">
        <v>50629</v>
      </c>
      <c r="D10062" t="s">
        <v>47873</v>
      </c>
    </row>
    <row r="10063" spans="1:4" x14ac:dyDescent="0.25">
      <c r="A10063" t="s">
        <v>33705</v>
      </c>
      <c r="B10063" t="s">
        <v>33706</v>
      </c>
      <c r="C10063" t="s">
        <v>59850</v>
      </c>
      <c r="D10063" t="s">
        <v>47873</v>
      </c>
    </row>
    <row r="10064" spans="1:4" x14ac:dyDescent="0.25">
      <c r="A10064" t="s">
        <v>47012</v>
      </c>
      <c r="B10064" t="s">
        <v>47013</v>
      </c>
      <c r="C10064" t="s">
        <v>65059</v>
      </c>
      <c r="D10064" t="s">
        <v>47873</v>
      </c>
    </row>
    <row r="10065" spans="1:4" x14ac:dyDescent="0.25">
      <c r="A10065" t="s">
        <v>23723</v>
      </c>
      <c r="B10065" t="s">
        <v>23724</v>
      </c>
      <c r="C10065" t="s">
        <v>56201</v>
      </c>
      <c r="D10065" t="s">
        <v>47873</v>
      </c>
    </row>
    <row r="10066" spans="1:4" x14ac:dyDescent="0.25">
      <c r="A10066" t="s">
        <v>16184</v>
      </c>
      <c r="B10066" t="s">
        <v>16185</v>
      </c>
      <c r="C10066" t="s">
        <v>53479</v>
      </c>
      <c r="D10066" t="s">
        <v>47873</v>
      </c>
    </row>
    <row r="10067" spans="1:4" x14ac:dyDescent="0.25">
      <c r="A10067" t="s">
        <v>11496</v>
      </c>
      <c r="B10067" t="s">
        <v>11497</v>
      </c>
      <c r="C10067" t="s">
        <v>51706</v>
      </c>
      <c r="D10067" t="s">
        <v>47873</v>
      </c>
    </row>
    <row r="10068" spans="1:4" x14ac:dyDescent="0.25">
      <c r="A10068" t="s">
        <v>44490</v>
      </c>
      <c r="B10068" t="s">
        <v>44491</v>
      </c>
      <c r="C10068"/>
      <c r="D10068" t="s">
        <v>47880</v>
      </c>
    </row>
    <row r="10069" spans="1:4" x14ac:dyDescent="0.25">
      <c r="A10069" t="s">
        <v>18849</v>
      </c>
      <c r="B10069" t="s">
        <v>18850</v>
      </c>
      <c r="C10069" t="s">
        <v>54459</v>
      </c>
      <c r="D10069" t="s">
        <v>47873</v>
      </c>
    </row>
    <row r="10070" spans="1:4" x14ac:dyDescent="0.25">
      <c r="A10070" t="s">
        <v>33806</v>
      </c>
      <c r="B10070" t="s">
        <v>33807</v>
      </c>
      <c r="C10070" t="s">
        <v>59887</v>
      </c>
      <c r="D10070" t="s">
        <v>47873</v>
      </c>
    </row>
    <row r="10071" spans="1:4" x14ac:dyDescent="0.25">
      <c r="A10071" t="s">
        <v>28278</v>
      </c>
      <c r="B10071" t="s">
        <v>28279</v>
      </c>
      <c r="C10071" t="s">
        <v>57853</v>
      </c>
      <c r="D10071" t="s">
        <v>47873</v>
      </c>
    </row>
    <row r="10072" spans="1:4" x14ac:dyDescent="0.25">
      <c r="A10072" t="s">
        <v>7086</v>
      </c>
      <c r="B10072" t="s">
        <v>7087</v>
      </c>
      <c r="C10072" t="s">
        <v>50136</v>
      </c>
      <c r="D10072" t="s">
        <v>47873</v>
      </c>
    </row>
    <row r="10073" spans="1:4" x14ac:dyDescent="0.25">
      <c r="A10073" t="s">
        <v>28613</v>
      </c>
      <c r="B10073" t="s">
        <v>28614</v>
      </c>
      <c r="C10073" t="s">
        <v>57971</v>
      </c>
      <c r="D10073" t="s">
        <v>47873</v>
      </c>
    </row>
    <row r="10074" spans="1:4" x14ac:dyDescent="0.25">
      <c r="A10074" t="s">
        <v>15536</v>
      </c>
      <c r="B10074" t="s">
        <v>15537</v>
      </c>
      <c r="C10074"/>
      <c r="D10074" t="s">
        <v>47880</v>
      </c>
    </row>
    <row r="10075" spans="1:4" x14ac:dyDescent="0.25">
      <c r="A10075" t="s">
        <v>17140</v>
      </c>
      <c r="B10075" t="s">
        <v>17141</v>
      </c>
      <c r="C10075"/>
      <c r="D10075" t="s">
        <v>47880</v>
      </c>
    </row>
    <row r="10076" spans="1:4" x14ac:dyDescent="0.25">
      <c r="A10076" t="s">
        <v>2231</v>
      </c>
      <c r="B10076" t="s">
        <v>2232</v>
      </c>
      <c r="C10076" t="s">
        <v>48376</v>
      </c>
      <c r="D10076" t="s">
        <v>47873</v>
      </c>
    </row>
    <row r="10077" spans="1:4" x14ac:dyDescent="0.25">
      <c r="A10077" t="s">
        <v>18483</v>
      </c>
      <c r="B10077" t="s">
        <v>18484</v>
      </c>
      <c r="C10077" t="s">
        <v>54332</v>
      </c>
      <c r="D10077" t="s">
        <v>47873</v>
      </c>
    </row>
    <row r="10078" spans="1:4" x14ac:dyDescent="0.25">
      <c r="A10078" t="s">
        <v>42790</v>
      </c>
      <c r="B10078" t="s">
        <v>42791</v>
      </c>
      <c r="C10078" t="s">
        <v>63589</v>
      </c>
      <c r="D10078" t="s">
        <v>47873</v>
      </c>
    </row>
    <row r="10079" spans="1:4" x14ac:dyDescent="0.25">
      <c r="A10079" t="s">
        <v>41741</v>
      </c>
      <c r="B10079" t="s">
        <v>41742</v>
      </c>
      <c r="C10079" t="s">
        <v>63176</v>
      </c>
      <c r="D10079" t="s">
        <v>47873</v>
      </c>
    </row>
    <row r="10080" spans="1:4" x14ac:dyDescent="0.25">
      <c r="A10080" t="s">
        <v>38416</v>
      </c>
      <c r="B10080" t="s">
        <v>38417</v>
      </c>
      <c r="C10080" t="s">
        <v>61678</v>
      </c>
      <c r="D10080" t="s">
        <v>47873</v>
      </c>
    </row>
    <row r="10081" spans="1:4" x14ac:dyDescent="0.25">
      <c r="A10081" t="s">
        <v>22408</v>
      </c>
      <c r="B10081" t="s">
        <v>22409</v>
      </c>
      <c r="C10081"/>
      <c r="D10081" t="s">
        <v>47880</v>
      </c>
    </row>
    <row r="10082" spans="1:4" x14ac:dyDescent="0.25">
      <c r="A10082" t="s">
        <v>27899</v>
      </c>
      <c r="B10082" t="s">
        <v>27900</v>
      </c>
      <c r="C10082"/>
      <c r="D10082" t="s">
        <v>47880</v>
      </c>
    </row>
    <row r="10083" spans="1:4" x14ac:dyDescent="0.25">
      <c r="A10083" t="s">
        <v>28557</v>
      </c>
      <c r="B10083" t="s">
        <v>27900</v>
      </c>
      <c r="C10083"/>
      <c r="D10083" t="s">
        <v>47880</v>
      </c>
    </row>
    <row r="10084" spans="1:4" x14ac:dyDescent="0.25">
      <c r="A10084" t="s">
        <v>36689</v>
      </c>
      <c r="B10084" t="s">
        <v>36690</v>
      </c>
      <c r="C10084"/>
      <c r="D10084" t="s">
        <v>47880</v>
      </c>
    </row>
    <row r="10085" spans="1:4" x14ac:dyDescent="0.25">
      <c r="A10085" t="s">
        <v>4220</v>
      </c>
      <c r="B10085" t="s">
        <v>4221</v>
      </c>
      <c r="C10085" t="s">
        <v>49110</v>
      </c>
      <c r="D10085" t="s">
        <v>47873</v>
      </c>
    </row>
    <row r="10086" spans="1:4" x14ac:dyDescent="0.25">
      <c r="A10086" t="s">
        <v>25081</v>
      </c>
      <c r="B10086" t="s">
        <v>25082</v>
      </c>
      <c r="C10086" t="s">
        <v>56703</v>
      </c>
      <c r="D10086" t="s">
        <v>47873</v>
      </c>
    </row>
    <row r="10087" spans="1:4" x14ac:dyDescent="0.25">
      <c r="A10087" t="s">
        <v>33131</v>
      </c>
      <c r="B10087" t="s">
        <v>33132</v>
      </c>
      <c r="C10087" t="s">
        <v>59618</v>
      </c>
      <c r="D10087" t="s">
        <v>47873</v>
      </c>
    </row>
    <row r="10088" spans="1:4" x14ac:dyDescent="0.25">
      <c r="A10088" t="s">
        <v>32518</v>
      </c>
      <c r="B10088" t="s">
        <v>32519</v>
      </c>
      <c r="C10088" t="s">
        <v>59382</v>
      </c>
      <c r="D10088" t="s">
        <v>47873</v>
      </c>
    </row>
    <row r="10089" spans="1:4" x14ac:dyDescent="0.25">
      <c r="A10089" t="s">
        <v>43931</v>
      </c>
      <c r="B10089" t="s">
        <v>43932</v>
      </c>
      <c r="C10089" t="s">
        <v>63975</v>
      </c>
      <c r="D10089" t="s">
        <v>47873</v>
      </c>
    </row>
    <row r="10090" spans="1:4" x14ac:dyDescent="0.25">
      <c r="A10090" t="s">
        <v>9099</v>
      </c>
      <c r="B10090" t="s">
        <v>9100</v>
      </c>
      <c r="C10090"/>
      <c r="D10090" t="s">
        <v>47880</v>
      </c>
    </row>
    <row r="10091" spans="1:4" x14ac:dyDescent="0.25">
      <c r="A10091" t="s">
        <v>46516</v>
      </c>
      <c r="B10091" t="s">
        <v>46517</v>
      </c>
      <c r="C10091" t="s">
        <v>64888</v>
      </c>
      <c r="D10091" t="s">
        <v>47873</v>
      </c>
    </row>
    <row r="10092" spans="1:4" x14ac:dyDescent="0.25">
      <c r="A10092" t="s">
        <v>1266</v>
      </c>
      <c r="B10092" t="s">
        <v>1267</v>
      </c>
      <c r="C10092" t="s">
        <v>48044</v>
      </c>
      <c r="D10092" t="s">
        <v>47873</v>
      </c>
    </row>
    <row r="10093" spans="1:4" x14ac:dyDescent="0.25">
      <c r="A10093" t="s">
        <v>43939</v>
      </c>
      <c r="B10093" t="s">
        <v>43940</v>
      </c>
      <c r="C10093" t="s">
        <v>63978</v>
      </c>
      <c r="D10093" t="s">
        <v>47873</v>
      </c>
    </row>
    <row r="10094" spans="1:4" x14ac:dyDescent="0.25">
      <c r="A10094" t="s">
        <v>11050</v>
      </c>
      <c r="B10094" t="s">
        <v>11051</v>
      </c>
      <c r="C10094" t="s">
        <v>51551</v>
      </c>
      <c r="D10094" t="s">
        <v>47873</v>
      </c>
    </row>
    <row r="10095" spans="1:4" x14ac:dyDescent="0.25">
      <c r="A10095" t="s">
        <v>14965</v>
      </c>
      <c r="B10095" t="s">
        <v>14966</v>
      </c>
      <c r="C10095"/>
      <c r="D10095" t="s">
        <v>47880</v>
      </c>
    </row>
    <row r="10096" spans="1:4" x14ac:dyDescent="0.25">
      <c r="A10096" t="s">
        <v>17612</v>
      </c>
      <c r="B10096" t="s">
        <v>17613</v>
      </c>
      <c r="C10096" t="s">
        <v>54007</v>
      </c>
      <c r="D10096" t="s">
        <v>47873</v>
      </c>
    </row>
    <row r="10097" spans="1:4" x14ac:dyDescent="0.25">
      <c r="A10097" t="s">
        <v>3902</v>
      </c>
      <c r="B10097" t="s">
        <v>3903</v>
      </c>
      <c r="C10097" t="s">
        <v>48978</v>
      </c>
      <c r="D10097" t="s">
        <v>47873</v>
      </c>
    </row>
    <row r="10098" spans="1:4" x14ac:dyDescent="0.25">
      <c r="A10098" t="s">
        <v>2585</v>
      </c>
      <c r="B10098" t="s">
        <v>2586</v>
      </c>
      <c r="C10098"/>
      <c r="D10098" t="s">
        <v>47880</v>
      </c>
    </row>
    <row r="10099" spans="1:4" x14ac:dyDescent="0.25">
      <c r="A10099" t="s">
        <v>21610</v>
      </c>
      <c r="B10099" t="s">
        <v>21611</v>
      </c>
      <c r="C10099" t="s">
        <v>55421</v>
      </c>
      <c r="D10099" t="s">
        <v>47873</v>
      </c>
    </row>
    <row r="10100" spans="1:4" x14ac:dyDescent="0.25">
      <c r="A10100" t="s">
        <v>6038</v>
      </c>
      <c r="B10100" t="s">
        <v>6039</v>
      </c>
      <c r="C10100" t="s">
        <v>49768</v>
      </c>
      <c r="D10100" t="s">
        <v>47873</v>
      </c>
    </row>
    <row r="10101" spans="1:4" x14ac:dyDescent="0.25">
      <c r="A10101" t="s">
        <v>1196</v>
      </c>
      <c r="B10101" t="s">
        <v>1197</v>
      </c>
      <c r="C10101" t="s">
        <v>48016</v>
      </c>
      <c r="D10101" t="s">
        <v>47873</v>
      </c>
    </row>
    <row r="10102" spans="1:4" x14ac:dyDescent="0.25">
      <c r="A10102" t="s">
        <v>44199</v>
      </c>
      <c r="B10102" t="s">
        <v>44200</v>
      </c>
      <c r="C10102" t="s">
        <v>64070</v>
      </c>
      <c r="D10102" t="s">
        <v>47873</v>
      </c>
    </row>
    <row r="10103" spans="1:4" x14ac:dyDescent="0.25">
      <c r="A10103" t="s">
        <v>33963</v>
      </c>
      <c r="B10103" t="s">
        <v>33964</v>
      </c>
      <c r="C10103" t="s">
        <v>59943</v>
      </c>
      <c r="D10103" t="s">
        <v>47873</v>
      </c>
    </row>
    <row r="10104" spans="1:4" x14ac:dyDescent="0.25">
      <c r="A10104" t="s">
        <v>45226</v>
      </c>
      <c r="B10104" t="s">
        <v>45227</v>
      </c>
      <c r="C10104" t="s">
        <v>64438</v>
      </c>
      <c r="D10104" t="s">
        <v>47873</v>
      </c>
    </row>
    <row r="10105" spans="1:4" x14ac:dyDescent="0.25">
      <c r="A10105" t="s">
        <v>26615</v>
      </c>
      <c r="B10105" t="s">
        <v>26616</v>
      </c>
      <c r="C10105"/>
      <c r="D10105" t="s">
        <v>47880</v>
      </c>
    </row>
    <row r="10106" spans="1:4" x14ac:dyDescent="0.25">
      <c r="A10106" t="s">
        <v>37422</v>
      </c>
      <c r="B10106" t="s">
        <v>37423</v>
      </c>
      <c r="C10106"/>
      <c r="D10106" t="s">
        <v>47880</v>
      </c>
    </row>
    <row r="10107" spans="1:4" x14ac:dyDescent="0.25">
      <c r="A10107" t="s">
        <v>14765</v>
      </c>
      <c r="B10107" t="s">
        <v>14766</v>
      </c>
      <c r="C10107"/>
      <c r="D10107" t="s">
        <v>47880</v>
      </c>
    </row>
    <row r="10108" spans="1:4" x14ac:dyDescent="0.25">
      <c r="A10108" t="s">
        <v>15624</v>
      </c>
      <c r="B10108" t="s">
        <v>15625</v>
      </c>
      <c r="C10108" t="s">
        <v>53277</v>
      </c>
      <c r="D10108" t="s">
        <v>47873</v>
      </c>
    </row>
    <row r="10109" spans="1:4" x14ac:dyDescent="0.25">
      <c r="A10109" t="s">
        <v>11109</v>
      </c>
      <c r="B10109" t="s">
        <v>11110</v>
      </c>
      <c r="C10109"/>
      <c r="D10109" t="s">
        <v>47880</v>
      </c>
    </row>
    <row r="10110" spans="1:4" x14ac:dyDescent="0.25">
      <c r="A10110" t="s">
        <v>14639</v>
      </c>
      <c r="B10110" t="s">
        <v>14640</v>
      </c>
      <c r="C10110" t="s">
        <v>52921</v>
      </c>
      <c r="D10110" t="s">
        <v>47873</v>
      </c>
    </row>
    <row r="10111" spans="1:4" x14ac:dyDescent="0.25">
      <c r="A10111" t="s">
        <v>23928</v>
      </c>
      <c r="B10111" t="s">
        <v>23929</v>
      </c>
      <c r="C10111" t="s">
        <v>56280</v>
      </c>
      <c r="D10111" t="s">
        <v>47873</v>
      </c>
    </row>
    <row r="10112" spans="1:4" x14ac:dyDescent="0.25">
      <c r="A10112" t="s">
        <v>42540</v>
      </c>
      <c r="B10112" t="s">
        <v>42541</v>
      </c>
      <c r="C10112" t="s">
        <v>63498</v>
      </c>
      <c r="D10112" t="s">
        <v>47873</v>
      </c>
    </row>
    <row r="10113" spans="1:4" x14ac:dyDescent="0.25">
      <c r="A10113" t="s">
        <v>5735</v>
      </c>
      <c r="B10113" t="s">
        <v>5736</v>
      </c>
      <c r="C10113" t="s">
        <v>49646</v>
      </c>
      <c r="D10113" t="s">
        <v>47873</v>
      </c>
    </row>
    <row r="10114" spans="1:4" x14ac:dyDescent="0.25">
      <c r="A10114" t="s">
        <v>24679</v>
      </c>
      <c r="B10114" t="s">
        <v>24680</v>
      </c>
      <c r="C10114" t="s">
        <v>56548</v>
      </c>
      <c r="D10114" t="s">
        <v>47873</v>
      </c>
    </row>
    <row r="10115" spans="1:4" x14ac:dyDescent="0.25">
      <c r="A10115" t="s">
        <v>28055</v>
      </c>
      <c r="B10115" t="s">
        <v>28056</v>
      </c>
      <c r="C10115" t="s">
        <v>57768</v>
      </c>
      <c r="D10115" t="s">
        <v>47873</v>
      </c>
    </row>
    <row r="10116" spans="1:4" x14ac:dyDescent="0.25">
      <c r="A10116" t="s">
        <v>24428</v>
      </c>
      <c r="B10116" t="s">
        <v>24429</v>
      </c>
      <c r="C10116" t="s">
        <v>56461</v>
      </c>
      <c r="D10116" t="s">
        <v>47873</v>
      </c>
    </row>
    <row r="10117" spans="1:4" x14ac:dyDescent="0.25">
      <c r="A10117" t="s">
        <v>33321</v>
      </c>
      <c r="B10117" t="s">
        <v>33322</v>
      </c>
      <c r="C10117" t="s">
        <v>59698</v>
      </c>
      <c r="D10117" t="s">
        <v>47873</v>
      </c>
    </row>
    <row r="10118" spans="1:4" x14ac:dyDescent="0.25">
      <c r="A10118" t="s">
        <v>7354</v>
      </c>
      <c r="B10118" t="s">
        <v>7355</v>
      </c>
      <c r="C10118" t="s">
        <v>50233</v>
      </c>
      <c r="D10118" t="s">
        <v>47873</v>
      </c>
    </row>
    <row r="10119" spans="1:4" x14ac:dyDescent="0.25">
      <c r="A10119" t="s">
        <v>35447</v>
      </c>
      <c r="B10119" t="s">
        <v>35448</v>
      </c>
      <c r="C10119" t="s">
        <v>60504</v>
      </c>
      <c r="D10119" t="s">
        <v>47873</v>
      </c>
    </row>
    <row r="10120" spans="1:4" x14ac:dyDescent="0.25">
      <c r="A10120" t="s">
        <v>37020</v>
      </c>
      <c r="B10120" t="s">
        <v>37021</v>
      </c>
      <c r="C10120" t="s">
        <v>61130</v>
      </c>
      <c r="D10120" t="s">
        <v>47873</v>
      </c>
    </row>
    <row r="10121" spans="1:4" x14ac:dyDescent="0.25">
      <c r="A10121" t="s">
        <v>24319</v>
      </c>
      <c r="B10121" t="s">
        <v>24320</v>
      </c>
      <c r="C10121" t="s">
        <v>56419</v>
      </c>
      <c r="D10121" t="s">
        <v>47873</v>
      </c>
    </row>
    <row r="10122" spans="1:4" x14ac:dyDescent="0.25">
      <c r="A10122" t="s">
        <v>6241</v>
      </c>
      <c r="B10122" t="s">
        <v>6242</v>
      </c>
      <c r="C10122" t="s">
        <v>49836</v>
      </c>
      <c r="D10122" t="s">
        <v>47873</v>
      </c>
    </row>
    <row r="10123" spans="1:4" x14ac:dyDescent="0.25">
      <c r="A10123" t="s">
        <v>22189</v>
      </c>
      <c r="B10123" t="s">
        <v>22190</v>
      </c>
      <c r="C10123" t="s">
        <v>55633</v>
      </c>
      <c r="D10123" t="s">
        <v>47873</v>
      </c>
    </row>
    <row r="10124" spans="1:4" x14ac:dyDescent="0.25">
      <c r="A10124" t="s">
        <v>22085</v>
      </c>
      <c r="B10124" t="s">
        <v>22086</v>
      </c>
      <c r="C10124" t="s">
        <v>55588</v>
      </c>
      <c r="D10124" t="s">
        <v>47873</v>
      </c>
    </row>
    <row r="10125" spans="1:4" x14ac:dyDescent="0.25">
      <c r="A10125" t="s">
        <v>20023</v>
      </c>
      <c r="B10125" t="s">
        <v>20024</v>
      </c>
      <c r="C10125" t="s">
        <v>54863</v>
      </c>
      <c r="D10125" t="s">
        <v>47873</v>
      </c>
    </row>
    <row r="10126" spans="1:4" x14ac:dyDescent="0.25">
      <c r="A10126" t="s">
        <v>19755</v>
      </c>
      <c r="B10126" t="s">
        <v>19756</v>
      </c>
      <c r="C10126" t="s">
        <v>54769</v>
      </c>
      <c r="D10126" t="s">
        <v>47873</v>
      </c>
    </row>
    <row r="10127" spans="1:4" x14ac:dyDescent="0.25">
      <c r="A10127" t="s">
        <v>26335</v>
      </c>
      <c r="B10127" t="s">
        <v>26336</v>
      </c>
      <c r="C10127" t="s">
        <v>57159</v>
      </c>
      <c r="D10127" t="s">
        <v>47873</v>
      </c>
    </row>
    <row r="10128" spans="1:4" x14ac:dyDescent="0.25">
      <c r="A10128" t="s">
        <v>884</v>
      </c>
      <c r="B10128" t="s">
        <v>885</v>
      </c>
      <c r="C10128" t="s">
        <v>47914</v>
      </c>
      <c r="D10128" t="s">
        <v>47873</v>
      </c>
    </row>
    <row r="10129" spans="1:4" x14ac:dyDescent="0.25">
      <c r="A10129" t="s">
        <v>5253</v>
      </c>
      <c r="B10129" t="s">
        <v>5254</v>
      </c>
      <c r="C10129" t="s">
        <v>49488</v>
      </c>
      <c r="D10129" t="s">
        <v>47873</v>
      </c>
    </row>
    <row r="10130" spans="1:4" x14ac:dyDescent="0.25">
      <c r="A10130" t="s">
        <v>45005</v>
      </c>
      <c r="B10130" t="s">
        <v>45006</v>
      </c>
      <c r="C10130" t="s">
        <v>64361</v>
      </c>
      <c r="D10130" t="s">
        <v>47873</v>
      </c>
    </row>
    <row r="10131" spans="1:4" x14ac:dyDescent="0.25">
      <c r="A10131" t="s">
        <v>25653</v>
      </c>
      <c r="B10131" t="s">
        <v>25654</v>
      </c>
      <c r="C10131" t="s">
        <v>56913</v>
      </c>
      <c r="D10131" t="s">
        <v>47873</v>
      </c>
    </row>
    <row r="10132" spans="1:4" x14ac:dyDescent="0.25">
      <c r="A10132" t="s">
        <v>16346</v>
      </c>
      <c r="B10132" t="s">
        <v>16347</v>
      </c>
      <c r="C10132" t="s">
        <v>53538</v>
      </c>
      <c r="D10132" t="s">
        <v>47873</v>
      </c>
    </row>
    <row r="10133" spans="1:4" x14ac:dyDescent="0.25">
      <c r="A10133" t="s">
        <v>16111</v>
      </c>
      <c r="B10133" t="s">
        <v>16112</v>
      </c>
      <c r="C10133"/>
      <c r="D10133" t="s">
        <v>47880</v>
      </c>
    </row>
    <row r="10134" spans="1:4" x14ac:dyDescent="0.25">
      <c r="A10134" t="s">
        <v>27524</v>
      </c>
      <c r="B10134" t="s">
        <v>16112</v>
      </c>
      <c r="C10134"/>
      <c r="D10134" t="s">
        <v>47880</v>
      </c>
    </row>
    <row r="10135" spans="1:4" x14ac:dyDescent="0.25">
      <c r="A10135" t="s">
        <v>42262</v>
      </c>
      <c r="B10135" t="s">
        <v>42263</v>
      </c>
      <c r="C10135" t="s">
        <v>63401</v>
      </c>
      <c r="D10135" t="s">
        <v>47873</v>
      </c>
    </row>
    <row r="10136" spans="1:4" x14ac:dyDescent="0.25">
      <c r="A10136" t="s">
        <v>4838</v>
      </c>
      <c r="B10136" t="s">
        <v>4839</v>
      </c>
      <c r="C10136" t="s">
        <v>49336</v>
      </c>
      <c r="D10136" t="s">
        <v>47873</v>
      </c>
    </row>
    <row r="10137" spans="1:4" x14ac:dyDescent="0.25">
      <c r="A10137" t="s">
        <v>30939</v>
      </c>
      <c r="B10137" t="s">
        <v>30940</v>
      </c>
      <c r="C10137" t="s">
        <v>58801</v>
      </c>
      <c r="D10137" t="s">
        <v>47873</v>
      </c>
    </row>
    <row r="10138" spans="1:4" x14ac:dyDescent="0.25">
      <c r="A10138" t="s">
        <v>33101</v>
      </c>
      <c r="B10138" t="s">
        <v>33102</v>
      </c>
      <c r="C10138" t="s">
        <v>59606</v>
      </c>
      <c r="D10138" t="s">
        <v>47873</v>
      </c>
    </row>
    <row r="10139" spans="1:4" x14ac:dyDescent="0.25">
      <c r="A10139" t="s">
        <v>26842</v>
      </c>
      <c r="B10139" t="s">
        <v>26843</v>
      </c>
      <c r="C10139" t="s">
        <v>57342</v>
      </c>
      <c r="D10139" t="s">
        <v>47873</v>
      </c>
    </row>
    <row r="10140" spans="1:4" x14ac:dyDescent="0.25">
      <c r="A10140" t="s">
        <v>7616</v>
      </c>
      <c r="B10140" t="s">
        <v>7617</v>
      </c>
      <c r="C10140" t="s">
        <v>50329</v>
      </c>
      <c r="D10140" t="s">
        <v>47873</v>
      </c>
    </row>
    <row r="10141" spans="1:4" x14ac:dyDescent="0.25">
      <c r="A10141" t="s">
        <v>18526</v>
      </c>
      <c r="B10141" t="s">
        <v>18527</v>
      </c>
      <c r="C10141" t="s">
        <v>54347</v>
      </c>
      <c r="D10141" t="s">
        <v>47873</v>
      </c>
    </row>
    <row r="10142" spans="1:4" x14ac:dyDescent="0.25">
      <c r="A10142" t="s">
        <v>8343</v>
      </c>
      <c r="B10142" t="s">
        <v>8344</v>
      </c>
      <c r="C10142" t="s">
        <v>50603</v>
      </c>
      <c r="D10142" t="s">
        <v>47873</v>
      </c>
    </row>
    <row r="10143" spans="1:4" x14ac:dyDescent="0.25">
      <c r="A10143" t="s">
        <v>12235</v>
      </c>
      <c r="B10143" t="s">
        <v>12236</v>
      </c>
      <c r="C10143" t="s">
        <v>51989</v>
      </c>
      <c r="D10143" t="s">
        <v>47873</v>
      </c>
    </row>
    <row r="10144" spans="1:4" x14ac:dyDescent="0.25">
      <c r="A10144" t="s">
        <v>17304</v>
      </c>
      <c r="B10144" t="s">
        <v>17305</v>
      </c>
      <c r="C10144" t="s">
        <v>53892</v>
      </c>
      <c r="D10144" t="s">
        <v>47873</v>
      </c>
    </row>
    <row r="10145" spans="1:4" x14ac:dyDescent="0.25">
      <c r="A10145" t="s">
        <v>42002</v>
      </c>
      <c r="B10145" t="s">
        <v>42003</v>
      </c>
      <c r="C10145" t="s">
        <v>63300</v>
      </c>
      <c r="D10145" t="s">
        <v>47873</v>
      </c>
    </row>
    <row r="10146" spans="1:4" x14ac:dyDescent="0.25">
      <c r="A10146" t="s">
        <v>10691</v>
      </c>
      <c r="B10146" t="s">
        <v>10692</v>
      </c>
      <c r="C10146" t="s">
        <v>51421</v>
      </c>
      <c r="D10146" t="s">
        <v>47873</v>
      </c>
    </row>
    <row r="10147" spans="1:4" x14ac:dyDescent="0.25">
      <c r="A10147" t="s">
        <v>42347</v>
      </c>
      <c r="B10147" t="s">
        <v>42348</v>
      </c>
      <c r="C10147" t="s">
        <v>63435</v>
      </c>
      <c r="D10147" t="s">
        <v>47873</v>
      </c>
    </row>
    <row r="10148" spans="1:4" x14ac:dyDescent="0.25">
      <c r="A10148" t="s">
        <v>33928</v>
      </c>
      <c r="B10148" t="s">
        <v>33929</v>
      </c>
      <c r="C10148" t="s">
        <v>59931</v>
      </c>
      <c r="D10148" t="s">
        <v>47873</v>
      </c>
    </row>
    <row r="10149" spans="1:4" x14ac:dyDescent="0.25">
      <c r="A10149" t="s">
        <v>36077</v>
      </c>
      <c r="B10149" t="s">
        <v>36078</v>
      </c>
      <c r="C10149" t="s">
        <v>60745</v>
      </c>
      <c r="D10149" t="s">
        <v>47873</v>
      </c>
    </row>
    <row r="10150" spans="1:4" x14ac:dyDescent="0.25">
      <c r="A10150" t="s">
        <v>10214</v>
      </c>
      <c r="B10150" t="s">
        <v>10215</v>
      </c>
      <c r="C10150" t="s">
        <v>51256</v>
      </c>
      <c r="D10150" t="s">
        <v>47873</v>
      </c>
    </row>
    <row r="10151" spans="1:4" x14ac:dyDescent="0.25">
      <c r="A10151" t="s">
        <v>26869</v>
      </c>
      <c r="B10151" t="s">
        <v>26870</v>
      </c>
      <c r="C10151" t="s">
        <v>57353</v>
      </c>
      <c r="D10151" t="s">
        <v>47873</v>
      </c>
    </row>
    <row r="10152" spans="1:4" x14ac:dyDescent="0.25">
      <c r="A10152" t="s">
        <v>24579</v>
      </c>
      <c r="B10152" t="s">
        <v>24580</v>
      </c>
      <c r="C10152" t="s">
        <v>56510</v>
      </c>
      <c r="D10152" t="s">
        <v>47873</v>
      </c>
    </row>
    <row r="10153" spans="1:4" x14ac:dyDescent="0.25">
      <c r="A10153" t="s">
        <v>42822</v>
      </c>
      <c r="B10153" t="s">
        <v>42823</v>
      </c>
      <c r="C10153" t="s">
        <v>63600</v>
      </c>
      <c r="D10153" t="s">
        <v>47873</v>
      </c>
    </row>
    <row r="10154" spans="1:4" x14ac:dyDescent="0.25">
      <c r="A10154" t="s">
        <v>38380</v>
      </c>
      <c r="B10154" t="s">
        <v>38381</v>
      </c>
      <c r="C10154" t="s">
        <v>61663</v>
      </c>
      <c r="D10154" t="s">
        <v>47873</v>
      </c>
    </row>
    <row r="10155" spans="1:4" x14ac:dyDescent="0.25">
      <c r="A10155" t="s">
        <v>41143</v>
      </c>
      <c r="B10155" t="s">
        <v>41144</v>
      </c>
      <c r="C10155" t="s">
        <v>62919</v>
      </c>
      <c r="D10155" t="s">
        <v>47873</v>
      </c>
    </row>
    <row r="10156" spans="1:4" x14ac:dyDescent="0.25">
      <c r="A10156" t="s">
        <v>13949</v>
      </c>
      <c r="B10156" t="s">
        <v>13950</v>
      </c>
      <c r="C10156" t="s">
        <v>52650</v>
      </c>
      <c r="D10156" t="s">
        <v>47873</v>
      </c>
    </row>
    <row r="10157" spans="1:4" x14ac:dyDescent="0.25">
      <c r="A10157" t="s">
        <v>15604</v>
      </c>
      <c r="B10157" t="s">
        <v>15605</v>
      </c>
      <c r="C10157" t="s">
        <v>53270</v>
      </c>
      <c r="D10157" t="s">
        <v>47873</v>
      </c>
    </row>
    <row r="10158" spans="1:4" x14ac:dyDescent="0.25">
      <c r="A10158" t="s">
        <v>42667</v>
      </c>
      <c r="B10158" t="s">
        <v>42668</v>
      </c>
      <c r="C10158" t="s">
        <v>63542</v>
      </c>
      <c r="D10158" t="s">
        <v>47873</v>
      </c>
    </row>
    <row r="10159" spans="1:4" x14ac:dyDescent="0.25">
      <c r="A10159" t="s">
        <v>4802</v>
      </c>
      <c r="B10159" t="s">
        <v>4803</v>
      </c>
      <c r="C10159" t="s">
        <v>49320</v>
      </c>
      <c r="D10159" t="s">
        <v>47873</v>
      </c>
    </row>
    <row r="10160" spans="1:4" x14ac:dyDescent="0.25">
      <c r="A10160" t="s">
        <v>15160</v>
      </c>
      <c r="B10160" t="s">
        <v>15161</v>
      </c>
      <c r="C10160" t="s">
        <v>53111</v>
      </c>
      <c r="D10160" t="s">
        <v>47873</v>
      </c>
    </row>
    <row r="10161" spans="1:4" x14ac:dyDescent="0.25">
      <c r="A10161" t="s">
        <v>42595</v>
      </c>
      <c r="B10161" t="s">
        <v>42596</v>
      </c>
      <c r="C10161" t="s">
        <v>63519</v>
      </c>
      <c r="D10161" t="s">
        <v>47873</v>
      </c>
    </row>
    <row r="10162" spans="1:4" x14ac:dyDescent="0.25">
      <c r="A10162" t="s">
        <v>4792</v>
      </c>
      <c r="B10162" t="s">
        <v>4793</v>
      </c>
      <c r="C10162" t="s">
        <v>49317</v>
      </c>
      <c r="D10162" t="s">
        <v>47873</v>
      </c>
    </row>
    <row r="10163" spans="1:4" x14ac:dyDescent="0.25">
      <c r="A10163" t="s">
        <v>21801</v>
      </c>
      <c r="B10163" t="s">
        <v>21802</v>
      </c>
      <c r="C10163" t="s">
        <v>55486</v>
      </c>
      <c r="D10163" t="s">
        <v>47873</v>
      </c>
    </row>
    <row r="10164" spans="1:4" x14ac:dyDescent="0.25">
      <c r="A10164" t="s">
        <v>46861</v>
      </c>
      <c r="B10164" t="s">
        <v>46862</v>
      </c>
      <c r="C10164" t="s">
        <v>65002</v>
      </c>
      <c r="D10164" t="s">
        <v>47873</v>
      </c>
    </row>
    <row r="10165" spans="1:4" x14ac:dyDescent="0.25">
      <c r="A10165" t="s">
        <v>8821</v>
      </c>
      <c r="B10165" t="s">
        <v>8822</v>
      </c>
      <c r="C10165" t="s">
        <v>50758</v>
      </c>
      <c r="D10165" t="s">
        <v>47873</v>
      </c>
    </row>
    <row r="10166" spans="1:4" x14ac:dyDescent="0.25">
      <c r="A10166" t="s">
        <v>3849</v>
      </c>
      <c r="B10166" t="s">
        <v>3850</v>
      </c>
      <c r="C10166" t="s">
        <v>48957</v>
      </c>
      <c r="D10166" t="s">
        <v>47873</v>
      </c>
    </row>
    <row r="10167" spans="1:4" x14ac:dyDescent="0.25">
      <c r="A10167" t="s">
        <v>5890</v>
      </c>
      <c r="B10167" t="s">
        <v>5891</v>
      </c>
      <c r="C10167" t="s">
        <v>49705</v>
      </c>
      <c r="D10167" t="s">
        <v>47873</v>
      </c>
    </row>
    <row r="10168" spans="1:4" x14ac:dyDescent="0.25">
      <c r="A10168" t="s">
        <v>8019</v>
      </c>
      <c r="B10168" t="s">
        <v>8020</v>
      </c>
      <c r="C10168" t="s">
        <v>50488</v>
      </c>
      <c r="D10168" t="s">
        <v>47873</v>
      </c>
    </row>
    <row r="10169" spans="1:4" x14ac:dyDescent="0.25">
      <c r="A10169" t="s">
        <v>21492</v>
      </c>
      <c r="B10169" t="s">
        <v>21493</v>
      </c>
      <c r="C10169" t="s">
        <v>55378</v>
      </c>
      <c r="D10169" t="s">
        <v>47873</v>
      </c>
    </row>
    <row r="10170" spans="1:4" x14ac:dyDescent="0.25">
      <c r="A10170" t="s">
        <v>21464</v>
      </c>
      <c r="B10170" t="s">
        <v>21465</v>
      </c>
      <c r="C10170" t="s">
        <v>55368</v>
      </c>
      <c r="D10170" t="s">
        <v>47873</v>
      </c>
    </row>
    <row r="10171" spans="1:4" x14ac:dyDescent="0.25">
      <c r="A10171" t="s">
        <v>39448</v>
      </c>
      <c r="B10171" t="s">
        <v>39449</v>
      </c>
      <c r="C10171" t="s">
        <v>62149</v>
      </c>
      <c r="D10171" t="s">
        <v>47873</v>
      </c>
    </row>
    <row r="10172" spans="1:4" x14ac:dyDescent="0.25">
      <c r="A10172" t="s">
        <v>4286</v>
      </c>
      <c r="B10172" t="s">
        <v>4287</v>
      </c>
      <c r="C10172" t="s">
        <v>49135</v>
      </c>
      <c r="D10172" t="s">
        <v>47873</v>
      </c>
    </row>
    <row r="10173" spans="1:4" x14ac:dyDescent="0.25">
      <c r="A10173" t="s">
        <v>38247</v>
      </c>
      <c r="B10173" t="s">
        <v>38248</v>
      </c>
      <c r="C10173" t="s">
        <v>61611</v>
      </c>
      <c r="D10173" t="s">
        <v>47873</v>
      </c>
    </row>
    <row r="10174" spans="1:4" x14ac:dyDescent="0.25">
      <c r="A10174" t="s">
        <v>37295</v>
      </c>
      <c r="B10174" t="s">
        <v>37296</v>
      </c>
      <c r="C10174" t="s">
        <v>61230</v>
      </c>
      <c r="D10174" t="s">
        <v>47873</v>
      </c>
    </row>
    <row r="10175" spans="1:4" x14ac:dyDescent="0.25">
      <c r="A10175" t="s">
        <v>47221</v>
      </c>
      <c r="B10175" t="s">
        <v>47222</v>
      </c>
      <c r="C10175" t="s">
        <v>65134</v>
      </c>
      <c r="D10175" t="s">
        <v>47873</v>
      </c>
    </row>
    <row r="10176" spans="1:4" x14ac:dyDescent="0.25">
      <c r="A10176" t="s">
        <v>42170</v>
      </c>
      <c r="B10176" t="s">
        <v>42171</v>
      </c>
      <c r="C10176" t="s">
        <v>63369</v>
      </c>
      <c r="D10176" t="s">
        <v>47873</v>
      </c>
    </row>
    <row r="10177" spans="1:4" x14ac:dyDescent="0.25">
      <c r="A10177" t="s">
        <v>3815</v>
      </c>
      <c r="B10177" t="s">
        <v>3816</v>
      </c>
      <c r="C10177" t="s">
        <v>48945</v>
      </c>
      <c r="D10177" t="s">
        <v>47873</v>
      </c>
    </row>
    <row r="10178" spans="1:4" x14ac:dyDescent="0.25">
      <c r="A10178" t="s">
        <v>4583</v>
      </c>
      <c r="B10178" t="s">
        <v>4584</v>
      </c>
      <c r="C10178" t="s">
        <v>49244</v>
      </c>
      <c r="D10178" t="s">
        <v>47873</v>
      </c>
    </row>
    <row r="10179" spans="1:4" x14ac:dyDescent="0.25">
      <c r="A10179" t="s">
        <v>5533</v>
      </c>
      <c r="B10179" t="s">
        <v>5534</v>
      </c>
      <c r="C10179" t="s">
        <v>49588</v>
      </c>
      <c r="D10179" t="s">
        <v>47873</v>
      </c>
    </row>
    <row r="10180" spans="1:4" x14ac:dyDescent="0.25">
      <c r="A10180" t="s">
        <v>26341</v>
      </c>
      <c r="B10180" t="s">
        <v>26342</v>
      </c>
      <c r="C10180" t="s">
        <v>57160</v>
      </c>
      <c r="D10180" t="s">
        <v>47873</v>
      </c>
    </row>
    <row r="10181" spans="1:4" x14ac:dyDescent="0.25">
      <c r="A10181" t="s">
        <v>13617</v>
      </c>
      <c r="B10181" t="s">
        <v>13618</v>
      </c>
      <c r="C10181" t="s">
        <v>52527</v>
      </c>
      <c r="D10181" t="s">
        <v>47873</v>
      </c>
    </row>
    <row r="10182" spans="1:4" x14ac:dyDescent="0.25">
      <c r="A10182" t="s">
        <v>10463</v>
      </c>
      <c r="B10182" t="s">
        <v>10464</v>
      </c>
      <c r="C10182" t="s">
        <v>51341</v>
      </c>
      <c r="D10182" t="s">
        <v>47873</v>
      </c>
    </row>
    <row r="10183" spans="1:4" x14ac:dyDescent="0.25">
      <c r="A10183" t="s">
        <v>11420</v>
      </c>
      <c r="B10183" t="s">
        <v>11421</v>
      </c>
      <c r="C10183" t="s">
        <v>51678</v>
      </c>
      <c r="D10183" t="s">
        <v>47873</v>
      </c>
    </row>
    <row r="10184" spans="1:4" x14ac:dyDescent="0.25">
      <c r="A10184" t="s">
        <v>3200</v>
      </c>
      <c r="B10184" t="s">
        <v>3201</v>
      </c>
      <c r="C10184" t="s">
        <v>48718</v>
      </c>
      <c r="D10184" t="s">
        <v>47873</v>
      </c>
    </row>
    <row r="10185" spans="1:4" x14ac:dyDescent="0.25">
      <c r="A10185" t="s">
        <v>9510</v>
      </c>
      <c r="B10185" t="s">
        <v>9511</v>
      </c>
      <c r="C10185" t="s">
        <v>50998</v>
      </c>
      <c r="D10185" t="s">
        <v>47873</v>
      </c>
    </row>
    <row r="10186" spans="1:4" x14ac:dyDescent="0.25">
      <c r="A10186" t="s">
        <v>40773</v>
      </c>
      <c r="B10186" t="s">
        <v>40774</v>
      </c>
      <c r="C10186" t="s">
        <v>62751</v>
      </c>
      <c r="D10186" t="s">
        <v>47873</v>
      </c>
    </row>
    <row r="10187" spans="1:4" x14ac:dyDescent="0.25">
      <c r="A10187" t="s">
        <v>4282</v>
      </c>
      <c r="B10187" t="s">
        <v>4283</v>
      </c>
      <c r="C10187" t="s">
        <v>49133</v>
      </c>
      <c r="D10187" t="s">
        <v>47873</v>
      </c>
    </row>
    <row r="10188" spans="1:4" x14ac:dyDescent="0.25">
      <c r="A10188" t="s">
        <v>8201</v>
      </c>
      <c r="B10188" t="s">
        <v>8202</v>
      </c>
      <c r="C10188" t="s">
        <v>50554</v>
      </c>
      <c r="D10188" t="s">
        <v>47873</v>
      </c>
    </row>
    <row r="10189" spans="1:4" x14ac:dyDescent="0.25">
      <c r="A10189" t="s">
        <v>5699</v>
      </c>
      <c r="B10189" t="s">
        <v>5700</v>
      </c>
      <c r="C10189" t="s">
        <v>49633</v>
      </c>
      <c r="D10189" t="s">
        <v>47873</v>
      </c>
    </row>
    <row r="10190" spans="1:4" x14ac:dyDescent="0.25">
      <c r="A10190" t="s">
        <v>1693</v>
      </c>
      <c r="B10190" t="s">
        <v>1694</v>
      </c>
      <c r="C10190" t="s">
        <v>48194</v>
      </c>
      <c r="D10190" t="s">
        <v>47873</v>
      </c>
    </row>
    <row r="10191" spans="1:4" x14ac:dyDescent="0.25">
      <c r="A10191" t="s">
        <v>36464</v>
      </c>
      <c r="B10191" t="s">
        <v>36465</v>
      </c>
      <c r="C10191" t="s">
        <v>60911</v>
      </c>
      <c r="D10191" t="s">
        <v>47873</v>
      </c>
    </row>
    <row r="10192" spans="1:4" x14ac:dyDescent="0.25">
      <c r="A10192" t="s">
        <v>36762</v>
      </c>
      <c r="B10192" t="s">
        <v>36763</v>
      </c>
      <c r="C10192" t="s">
        <v>61023</v>
      </c>
      <c r="D10192" t="s">
        <v>47873</v>
      </c>
    </row>
    <row r="10193" spans="1:4" x14ac:dyDescent="0.25">
      <c r="A10193" t="s">
        <v>19445</v>
      </c>
      <c r="B10193" t="s">
        <v>19446</v>
      </c>
      <c r="C10193" t="s">
        <v>54664</v>
      </c>
      <c r="D10193" t="s">
        <v>47873</v>
      </c>
    </row>
    <row r="10194" spans="1:4" x14ac:dyDescent="0.25">
      <c r="A10194" t="s">
        <v>31222</v>
      </c>
      <c r="B10194" t="s">
        <v>31223</v>
      </c>
      <c r="C10194" t="s">
        <v>58907</v>
      </c>
      <c r="D10194" t="s">
        <v>47873</v>
      </c>
    </row>
    <row r="10195" spans="1:4" x14ac:dyDescent="0.25">
      <c r="A10195" t="s">
        <v>39402</v>
      </c>
      <c r="B10195" t="s">
        <v>39403</v>
      </c>
      <c r="C10195" t="s">
        <v>62130</v>
      </c>
      <c r="D10195" t="s">
        <v>47873</v>
      </c>
    </row>
    <row r="10196" spans="1:4" x14ac:dyDescent="0.25">
      <c r="A10196" t="s">
        <v>2398</v>
      </c>
      <c r="B10196" t="s">
        <v>2399</v>
      </c>
      <c r="C10196" t="s">
        <v>48437</v>
      </c>
      <c r="D10196" t="s">
        <v>47873</v>
      </c>
    </row>
    <row r="10197" spans="1:4" x14ac:dyDescent="0.25">
      <c r="A10197" t="s">
        <v>36468</v>
      </c>
      <c r="B10197" t="s">
        <v>36469</v>
      </c>
      <c r="C10197" t="s">
        <v>60912</v>
      </c>
      <c r="D10197" t="s">
        <v>47873</v>
      </c>
    </row>
    <row r="10198" spans="1:4" x14ac:dyDescent="0.25">
      <c r="A10198" t="s">
        <v>44965</v>
      </c>
      <c r="B10198" t="s">
        <v>44966</v>
      </c>
      <c r="C10198" t="s">
        <v>64349</v>
      </c>
      <c r="D10198" t="s">
        <v>47873</v>
      </c>
    </row>
    <row r="10199" spans="1:4" x14ac:dyDescent="0.25">
      <c r="A10199" t="s">
        <v>42765</v>
      </c>
      <c r="B10199" t="s">
        <v>42766</v>
      </c>
      <c r="C10199" t="s">
        <v>63578</v>
      </c>
      <c r="D10199" t="s">
        <v>47873</v>
      </c>
    </row>
    <row r="10200" spans="1:4" x14ac:dyDescent="0.25">
      <c r="A10200" t="s">
        <v>45433</v>
      </c>
      <c r="B10200" t="s">
        <v>45434</v>
      </c>
      <c r="C10200" t="s">
        <v>64505</v>
      </c>
      <c r="D10200" t="s">
        <v>47873</v>
      </c>
    </row>
    <row r="10201" spans="1:4" x14ac:dyDescent="0.25">
      <c r="A10201" t="s">
        <v>32371</v>
      </c>
      <c r="B10201" t="s">
        <v>32372</v>
      </c>
      <c r="C10201" t="s">
        <v>59329</v>
      </c>
      <c r="D10201" t="s">
        <v>47873</v>
      </c>
    </row>
    <row r="10202" spans="1:4" x14ac:dyDescent="0.25">
      <c r="A10202" t="s">
        <v>15317</v>
      </c>
      <c r="B10202" t="s">
        <v>15318</v>
      </c>
      <c r="C10202" t="s">
        <v>53169</v>
      </c>
      <c r="D10202" t="s">
        <v>47873</v>
      </c>
    </row>
    <row r="10203" spans="1:4" x14ac:dyDescent="0.25">
      <c r="A10203" t="s">
        <v>23595</v>
      </c>
      <c r="B10203" t="s">
        <v>23596</v>
      </c>
      <c r="C10203" t="s">
        <v>56147</v>
      </c>
      <c r="D10203" t="s">
        <v>47873</v>
      </c>
    </row>
    <row r="10204" spans="1:4" x14ac:dyDescent="0.25">
      <c r="A10204" t="s">
        <v>34725</v>
      </c>
      <c r="B10204" t="s">
        <v>23596</v>
      </c>
      <c r="C10204" t="s">
        <v>60233</v>
      </c>
      <c r="D10204" t="s">
        <v>47873</v>
      </c>
    </row>
    <row r="10205" spans="1:4" x14ac:dyDescent="0.25">
      <c r="A10205" t="s">
        <v>27612</v>
      </c>
      <c r="B10205" t="s">
        <v>27613</v>
      </c>
      <c r="C10205" t="s">
        <v>57605</v>
      </c>
      <c r="D10205" t="s">
        <v>47873</v>
      </c>
    </row>
    <row r="10206" spans="1:4" x14ac:dyDescent="0.25">
      <c r="A10206" t="s">
        <v>45971</v>
      </c>
      <c r="B10206" t="s">
        <v>45972</v>
      </c>
      <c r="C10206" t="s">
        <v>64695</v>
      </c>
      <c r="D10206" t="s">
        <v>47873</v>
      </c>
    </row>
    <row r="10207" spans="1:4" x14ac:dyDescent="0.25">
      <c r="A10207" t="s">
        <v>10107</v>
      </c>
      <c r="B10207" t="s">
        <v>10108</v>
      </c>
      <c r="C10207" t="s">
        <v>51213</v>
      </c>
      <c r="D10207" t="s">
        <v>47873</v>
      </c>
    </row>
    <row r="10208" spans="1:4" x14ac:dyDescent="0.25">
      <c r="A10208" t="s">
        <v>3747</v>
      </c>
      <c r="B10208" t="s">
        <v>3748</v>
      </c>
      <c r="C10208" t="s">
        <v>48918</v>
      </c>
      <c r="D10208" t="s">
        <v>47873</v>
      </c>
    </row>
    <row r="10209" spans="1:4" x14ac:dyDescent="0.25">
      <c r="A10209" t="s">
        <v>10649</v>
      </c>
      <c r="B10209" t="s">
        <v>10650</v>
      </c>
      <c r="C10209" t="s">
        <v>51402</v>
      </c>
      <c r="D10209" t="s">
        <v>47873</v>
      </c>
    </row>
    <row r="10210" spans="1:4" x14ac:dyDescent="0.25">
      <c r="A10210" t="s">
        <v>30916</v>
      </c>
      <c r="B10210" t="s">
        <v>30917</v>
      </c>
      <c r="C10210" t="s">
        <v>58791</v>
      </c>
      <c r="D10210" t="s">
        <v>47873</v>
      </c>
    </row>
    <row r="10211" spans="1:4" x14ac:dyDescent="0.25">
      <c r="A10211" t="s">
        <v>14741</v>
      </c>
      <c r="B10211" t="s">
        <v>14742</v>
      </c>
      <c r="C10211" t="s">
        <v>52955</v>
      </c>
      <c r="D10211" t="s">
        <v>47873</v>
      </c>
    </row>
    <row r="10212" spans="1:4" x14ac:dyDescent="0.25">
      <c r="A10212" t="s">
        <v>22519</v>
      </c>
      <c r="B10212" t="s">
        <v>22520</v>
      </c>
      <c r="C10212" t="s">
        <v>55754</v>
      </c>
      <c r="D10212" t="s">
        <v>47873</v>
      </c>
    </row>
    <row r="10213" spans="1:4" x14ac:dyDescent="0.25">
      <c r="A10213" t="s">
        <v>28417</v>
      </c>
      <c r="B10213" t="s">
        <v>28418</v>
      </c>
      <c r="C10213" t="s">
        <v>57896</v>
      </c>
      <c r="D10213" t="s">
        <v>47873</v>
      </c>
    </row>
    <row r="10214" spans="1:4" x14ac:dyDescent="0.25">
      <c r="A10214" t="s">
        <v>24259</v>
      </c>
      <c r="B10214" t="s">
        <v>24260</v>
      </c>
      <c r="C10214" t="s">
        <v>56397</v>
      </c>
      <c r="D10214" t="s">
        <v>47873</v>
      </c>
    </row>
    <row r="10215" spans="1:4" x14ac:dyDescent="0.25">
      <c r="A10215" t="s">
        <v>19652</v>
      </c>
      <c r="B10215" t="s">
        <v>19653</v>
      </c>
      <c r="C10215" t="s">
        <v>54732</v>
      </c>
      <c r="D10215" t="s">
        <v>47873</v>
      </c>
    </row>
    <row r="10216" spans="1:4" x14ac:dyDescent="0.25">
      <c r="A10216" t="s">
        <v>30393</v>
      </c>
      <c r="B10216" t="s">
        <v>30394</v>
      </c>
      <c r="C10216" t="s">
        <v>58599</v>
      </c>
      <c r="D10216" t="s">
        <v>47873</v>
      </c>
    </row>
    <row r="10217" spans="1:4" x14ac:dyDescent="0.25">
      <c r="A10217" t="s">
        <v>21401</v>
      </c>
      <c r="B10217" t="s">
        <v>21402</v>
      </c>
      <c r="C10217" t="s">
        <v>55349</v>
      </c>
      <c r="D10217" t="s">
        <v>47873</v>
      </c>
    </row>
    <row r="10218" spans="1:4" x14ac:dyDescent="0.25">
      <c r="A10218" t="s">
        <v>39157</v>
      </c>
      <c r="B10218" t="s">
        <v>39158</v>
      </c>
      <c r="C10218" t="s">
        <v>62017</v>
      </c>
      <c r="D10218" t="s">
        <v>47873</v>
      </c>
    </row>
    <row r="10219" spans="1:4" x14ac:dyDescent="0.25">
      <c r="A10219" t="s">
        <v>13104</v>
      </c>
      <c r="B10219" t="s">
        <v>13105</v>
      </c>
      <c r="C10219" t="s">
        <v>52332</v>
      </c>
      <c r="D10219" t="s">
        <v>47873</v>
      </c>
    </row>
    <row r="10220" spans="1:4" x14ac:dyDescent="0.25">
      <c r="A10220" t="s">
        <v>32494</v>
      </c>
      <c r="B10220" t="s">
        <v>32495</v>
      </c>
      <c r="C10220" t="s">
        <v>59371</v>
      </c>
      <c r="D10220" t="s">
        <v>47873</v>
      </c>
    </row>
    <row r="10221" spans="1:4" x14ac:dyDescent="0.25">
      <c r="A10221" t="s">
        <v>29234</v>
      </c>
      <c r="B10221" t="s">
        <v>29235</v>
      </c>
      <c r="C10221" t="s">
        <v>58192</v>
      </c>
      <c r="D10221" t="s">
        <v>47873</v>
      </c>
    </row>
    <row r="10222" spans="1:4" x14ac:dyDescent="0.25">
      <c r="A10222" t="s">
        <v>42910</v>
      </c>
      <c r="B10222" t="s">
        <v>42911</v>
      </c>
      <c r="C10222" t="s">
        <v>63635</v>
      </c>
      <c r="D10222" t="s">
        <v>47873</v>
      </c>
    </row>
    <row r="10223" spans="1:4" x14ac:dyDescent="0.25">
      <c r="A10223" t="s">
        <v>20748</v>
      </c>
      <c r="B10223" t="s">
        <v>20749</v>
      </c>
      <c r="C10223" t="s">
        <v>55106</v>
      </c>
      <c r="D10223" t="s">
        <v>47873</v>
      </c>
    </row>
    <row r="10224" spans="1:4" x14ac:dyDescent="0.25">
      <c r="A10224" t="s">
        <v>42795</v>
      </c>
      <c r="B10224" t="s">
        <v>42796</v>
      </c>
      <c r="C10224" t="s">
        <v>63592</v>
      </c>
      <c r="D10224" t="s">
        <v>47873</v>
      </c>
    </row>
    <row r="10225" spans="1:4" x14ac:dyDescent="0.25">
      <c r="A10225" t="s">
        <v>3972</v>
      </c>
      <c r="B10225" t="s">
        <v>3973</v>
      </c>
      <c r="C10225" t="s">
        <v>49009</v>
      </c>
      <c r="D10225" t="s">
        <v>47873</v>
      </c>
    </row>
    <row r="10226" spans="1:4" x14ac:dyDescent="0.25">
      <c r="A10226" t="s">
        <v>31939</v>
      </c>
      <c r="B10226" t="s">
        <v>31940</v>
      </c>
      <c r="C10226" t="s">
        <v>59163</v>
      </c>
      <c r="D10226" t="s">
        <v>47873</v>
      </c>
    </row>
    <row r="10227" spans="1:4" x14ac:dyDescent="0.25">
      <c r="A10227" t="s">
        <v>45256</v>
      </c>
      <c r="B10227" t="s">
        <v>45257</v>
      </c>
      <c r="C10227" t="s">
        <v>64447</v>
      </c>
      <c r="D10227" t="s">
        <v>47873</v>
      </c>
    </row>
    <row r="10228" spans="1:4" x14ac:dyDescent="0.25">
      <c r="A10228" t="s">
        <v>47239</v>
      </c>
      <c r="B10228" t="s">
        <v>47240</v>
      </c>
      <c r="C10228" t="s">
        <v>65141</v>
      </c>
      <c r="D10228" t="s">
        <v>47873</v>
      </c>
    </row>
    <row r="10229" spans="1:4" x14ac:dyDescent="0.25">
      <c r="A10229" t="s">
        <v>3910</v>
      </c>
      <c r="B10229" t="s">
        <v>3911</v>
      </c>
      <c r="C10229" t="s">
        <v>48982</v>
      </c>
      <c r="D10229" t="s">
        <v>47873</v>
      </c>
    </row>
    <row r="10230" spans="1:4" x14ac:dyDescent="0.25">
      <c r="A10230" t="s">
        <v>17790</v>
      </c>
      <c r="B10230" t="s">
        <v>17791</v>
      </c>
      <c r="C10230" t="s">
        <v>54072</v>
      </c>
      <c r="D10230" t="s">
        <v>47873</v>
      </c>
    </row>
    <row r="10231" spans="1:4" x14ac:dyDescent="0.25">
      <c r="A10231" t="s">
        <v>45674</v>
      </c>
      <c r="B10231" t="s">
        <v>45675</v>
      </c>
      <c r="C10231" t="s">
        <v>64591</v>
      </c>
      <c r="D10231" t="s">
        <v>47873</v>
      </c>
    </row>
    <row r="10232" spans="1:4" x14ac:dyDescent="0.25">
      <c r="A10232" t="s">
        <v>12704</v>
      </c>
      <c r="B10232" t="s">
        <v>12705</v>
      </c>
      <c r="C10232" t="s">
        <v>52167</v>
      </c>
      <c r="D10232" t="s">
        <v>47873</v>
      </c>
    </row>
    <row r="10233" spans="1:4" x14ac:dyDescent="0.25">
      <c r="A10233" t="s">
        <v>42153</v>
      </c>
      <c r="B10233" t="s">
        <v>42154</v>
      </c>
      <c r="C10233" t="s">
        <v>63362</v>
      </c>
      <c r="D10233" t="s">
        <v>47873</v>
      </c>
    </row>
    <row r="10234" spans="1:4" x14ac:dyDescent="0.25">
      <c r="A10234" t="s">
        <v>35193</v>
      </c>
      <c r="B10234" t="s">
        <v>35194</v>
      </c>
      <c r="C10234" t="s">
        <v>60406</v>
      </c>
      <c r="D10234" t="s">
        <v>47873</v>
      </c>
    </row>
    <row r="10235" spans="1:4" x14ac:dyDescent="0.25">
      <c r="A10235" t="s">
        <v>45694</v>
      </c>
      <c r="B10235" t="s">
        <v>45695</v>
      </c>
      <c r="C10235" t="s">
        <v>64597</v>
      </c>
      <c r="D10235" t="s">
        <v>47873</v>
      </c>
    </row>
    <row r="10236" spans="1:4" x14ac:dyDescent="0.25">
      <c r="A10236" t="s">
        <v>45210</v>
      </c>
      <c r="B10236" t="s">
        <v>45211</v>
      </c>
      <c r="C10236" t="s">
        <v>64433</v>
      </c>
      <c r="D10236" t="s">
        <v>47873</v>
      </c>
    </row>
    <row r="10237" spans="1:4" x14ac:dyDescent="0.25">
      <c r="A10237" t="s">
        <v>43548</v>
      </c>
      <c r="B10237" t="s">
        <v>43549</v>
      </c>
      <c r="C10237" t="s">
        <v>63853</v>
      </c>
      <c r="D10237" t="s">
        <v>47873</v>
      </c>
    </row>
    <row r="10238" spans="1:4" x14ac:dyDescent="0.25">
      <c r="A10238" t="s">
        <v>7810</v>
      </c>
      <c r="B10238" t="s">
        <v>7811</v>
      </c>
      <c r="C10238" t="s">
        <v>50402</v>
      </c>
      <c r="D10238" t="s">
        <v>47873</v>
      </c>
    </row>
    <row r="10239" spans="1:4" x14ac:dyDescent="0.25">
      <c r="A10239" t="s">
        <v>16063</v>
      </c>
      <c r="B10239" t="s">
        <v>16064</v>
      </c>
      <c r="C10239" t="s">
        <v>53439</v>
      </c>
      <c r="D10239" t="s">
        <v>47873</v>
      </c>
    </row>
    <row r="10240" spans="1:4" x14ac:dyDescent="0.25">
      <c r="A10240" t="s">
        <v>5436</v>
      </c>
      <c r="B10240" t="s">
        <v>5437</v>
      </c>
      <c r="C10240" t="s">
        <v>49554</v>
      </c>
      <c r="D10240" t="s">
        <v>47873</v>
      </c>
    </row>
    <row r="10241" spans="1:4" x14ac:dyDescent="0.25">
      <c r="A10241" t="s">
        <v>36559</v>
      </c>
      <c r="B10241" t="s">
        <v>36560</v>
      </c>
      <c r="C10241" t="s">
        <v>60947</v>
      </c>
      <c r="D10241" t="s">
        <v>47873</v>
      </c>
    </row>
    <row r="10242" spans="1:4" x14ac:dyDescent="0.25">
      <c r="A10242" t="s">
        <v>10976</v>
      </c>
      <c r="B10242" t="s">
        <v>10977</v>
      </c>
      <c r="C10242" t="s">
        <v>51521</v>
      </c>
      <c r="D10242" t="s">
        <v>47873</v>
      </c>
    </row>
    <row r="10243" spans="1:4" x14ac:dyDescent="0.25">
      <c r="A10243" t="s">
        <v>43806</v>
      </c>
      <c r="B10243" t="s">
        <v>43807</v>
      </c>
      <c r="C10243" t="s">
        <v>63942</v>
      </c>
      <c r="D10243" t="s">
        <v>47873</v>
      </c>
    </row>
    <row r="10244" spans="1:4" x14ac:dyDescent="0.25">
      <c r="A10244" t="s">
        <v>30510</v>
      </c>
      <c r="B10244" t="s">
        <v>30511</v>
      </c>
      <c r="C10244" t="s">
        <v>58644</v>
      </c>
      <c r="D10244" t="s">
        <v>47873</v>
      </c>
    </row>
    <row r="10245" spans="1:4" x14ac:dyDescent="0.25">
      <c r="A10245" t="s">
        <v>6766</v>
      </c>
      <c r="B10245" t="s">
        <v>6767</v>
      </c>
      <c r="C10245" t="s">
        <v>50021</v>
      </c>
      <c r="D10245" t="s">
        <v>47873</v>
      </c>
    </row>
    <row r="10246" spans="1:4" x14ac:dyDescent="0.25">
      <c r="A10246" t="s">
        <v>23490</v>
      </c>
      <c r="B10246" t="s">
        <v>23491</v>
      </c>
      <c r="C10246"/>
      <c r="D10246" t="s">
        <v>47880</v>
      </c>
    </row>
    <row r="10247" spans="1:4" x14ac:dyDescent="0.25">
      <c r="A10247" t="s">
        <v>36269</v>
      </c>
      <c r="B10247" t="s">
        <v>36270</v>
      </c>
      <c r="C10247" t="s">
        <v>60827</v>
      </c>
      <c r="D10247" t="s">
        <v>47873</v>
      </c>
    </row>
    <row r="10248" spans="1:4" x14ac:dyDescent="0.25">
      <c r="A10248" t="s">
        <v>44035</v>
      </c>
      <c r="B10248" t="s">
        <v>44036</v>
      </c>
      <c r="C10248" t="s">
        <v>64007</v>
      </c>
      <c r="D10248" t="s">
        <v>47873</v>
      </c>
    </row>
    <row r="10249" spans="1:4" x14ac:dyDescent="0.25">
      <c r="A10249" t="s">
        <v>26963</v>
      </c>
      <c r="B10249" t="s">
        <v>26964</v>
      </c>
      <c r="C10249"/>
      <c r="D10249" t="s">
        <v>47880</v>
      </c>
    </row>
    <row r="10250" spans="1:4" x14ac:dyDescent="0.25">
      <c r="A10250" t="s">
        <v>46486</v>
      </c>
      <c r="B10250" t="s">
        <v>46487</v>
      </c>
      <c r="C10250" t="s">
        <v>64879</v>
      </c>
      <c r="D10250" t="s">
        <v>47873</v>
      </c>
    </row>
    <row r="10251" spans="1:4" x14ac:dyDescent="0.25">
      <c r="A10251" t="s">
        <v>46179</v>
      </c>
      <c r="B10251" t="s">
        <v>46180</v>
      </c>
      <c r="C10251" t="s">
        <v>64769</v>
      </c>
      <c r="D10251" t="s">
        <v>47873</v>
      </c>
    </row>
    <row r="10252" spans="1:4" x14ac:dyDescent="0.25">
      <c r="A10252" t="s">
        <v>27037</v>
      </c>
      <c r="B10252" t="s">
        <v>27038</v>
      </c>
      <c r="C10252" t="s">
        <v>57409</v>
      </c>
      <c r="D10252" t="s">
        <v>47873</v>
      </c>
    </row>
    <row r="10253" spans="1:4" x14ac:dyDescent="0.25">
      <c r="A10253" t="s">
        <v>32636</v>
      </c>
      <c r="B10253" t="s">
        <v>32637</v>
      </c>
      <c r="C10253" t="s">
        <v>59429</v>
      </c>
      <c r="D10253" t="s">
        <v>47873</v>
      </c>
    </row>
    <row r="10254" spans="1:4" x14ac:dyDescent="0.25">
      <c r="A10254" t="s">
        <v>25472</v>
      </c>
      <c r="B10254" t="s">
        <v>25473</v>
      </c>
      <c r="C10254" t="s">
        <v>56844</v>
      </c>
      <c r="D10254" t="s">
        <v>47873</v>
      </c>
    </row>
    <row r="10255" spans="1:4" x14ac:dyDescent="0.25">
      <c r="A10255" t="s">
        <v>44927</v>
      </c>
      <c r="B10255" t="s">
        <v>44928</v>
      </c>
      <c r="C10255"/>
      <c r="D10255" t="s">
        <v>47880</v>
      </c>
    </row>
    <row r="10256" spans="1:4" x14ac:dyDescent="0.25">
      <c r="A10256" t="s">
        <v>16294</v>
      </c>
      <c r="B10256" t="s">
        <v>16295</v>
      </c>
      <c r="C10256" t="s">
        <v>53513</v>
      </c>
      <c r="D10256" t="s">
        <v>47873</v>
      </c>
    </row>
    <row r="10257" spans="1:4" x14ac:dyDescent="0.25">
      <c r="A10257" t="s">
        <v>36942</v>
      </c>
      <c r="B10257" t="s">
        <v>36943</v>
      </c>
      <c r="C10257" t="s">
        <v>61100</v>
      </c>
      <c r="D10257" t="s">
        <v>47873</v>
      </c>
    </row>
    <row r="10258" spans="1:4" x14ac:dyDescent="0.25">
      <c r="A10258" t="s">
        <v>35515</v>
      </c>
      <c r="B10258" t="s">
        <v>35516</v>
      </c>
      <c r="C10258" t="s">
        <v>60532</v>
      </c>
      <c r="D10258" t="s">
        <v>47873</v>
      </c>
    </row>
    <row r="10259" spans="1:4" x14ac:dyDescent="0.25">
      <c r="A10259" t="s">
        <v>33959</v>
      </c>
      <c r="B10259" t="s">
        <v>33960</v>
      </c>
      <c r="C10259"/>
      <c r="D10259" t="s">
        <v>47880</v>
      </c>
    </row>
    <row r="10260" spans="1:4" x14ac:dyDescent="0.25">
      <c r="A10260" t="s">
        <v>13264</v>
      </c>
      <c r="B10260" t="s">
        <v>13265</v>
      </c>
      <c r="C10260"/>
      <c r="D10260" t="s">
        <v>47880</v>
      </c>
    </row>
    <row r="10261" spans="1:4" x14ac:dyDescent="0.25">
      <c r="A10261" t="s">
        <v>15504</v>
      </c>
      <c r="B10261" t="s">
        <v>15505</v>
      </c>
      <c r="C10261" t="s">
        <v>53235</v>
      </c>
      <c r="D10261" t="s">
        <v>47873</v>
      </c>
    </row>
    <row r="10262" spans="1:4" x14ac:dyDescent="0.25">
      <c r="A10262" t="s">
        <v>18841</v>
      </c>
      <c r="B10262" t="s">
        <v>18842</v>
      </c>
      <c r="C10262"/>
      <c r="D10262" t="s">
        <v>47880</v>
      </c>
    </row>
    <row r="10263" spans="1:4" x14ac:dyDescent="0.25">
      <c r="A10263" t="s">
        <v>5900</v>
      </c>
      <c r="B10263" t="s">
        <v>5901</v>
      </c>
      <c r="C10263" t="s">
        <v>49710</v>
      </c>
      <c r="D10263" t="s">
        <v>47873</v>
      </c>
    </row>
    <row r="10264" spans="1:4" x14ac:dyDescent="0.25">
      <c r="A10264" t="s">
        <v>19781</v>
      </c>
      <c r="B10264" t="s">
        <v>5901</v>
      </c>
      <c r="C10264" t="s">
        <v>54777</v>
      </c>
      <c r="D10264" t="s">
        <v>47873</v>
      </c>
    </row>
    <row r="10265" spans="1:4" x14ac:dyDescent="0.25">
      <c r="A10265" t="s">
        <v>10336</v>
      </c>
      <c r="B10265" t="s">
        <v>10337</v>
      </c>
      <c r="C10265" t="s">
        <v>51300</v>
      </c>
      <c r="D10265" t="s">
        <v>47873</v>
      </c>
    </row>
    <row r="10266" spans="1:4" x14ac:dyDescent="0.25">
      <c r="A10266" t="s">
        <v>19228</v>
      </c>
      <c r="B10266" t="s">
        <v>19229</v>
      </c>
      <c r="C10266" t="s">
        <v>54588</v>
      </c>
      <c r="D10266" t="s">
        <v>47873</v>
      </c>
    </row>
    <row r="10267" spans="1:4" x14ac:dyDescent="0.25">
      <c r="A10267" t="s">
        <v>26735</v>
      </c>
      <c r="B10267" t="s">
        <v>26736</v>
      </c>
      <c r="C10267" t="s">
        <v>57306</v>
      </c>
      <c r="D10267" t="s">
        <v>47873</v>
      </c>
    </row>
    <row r="10268" spans="1:4" x14ac:dyDescent="0.25">
      <c r="A10268" t="s">
        <v>24029</v>
      </c>
      <c r="B10268" t="s">
        <v>24030</v>
      </c>
      <c r="C10268"/>
      <c r="D10268" t="s">
        <v>47880</v>
      </c>
    </row>
    <row r="10269" spans="1:4" x14ac:dyDescent="0.25">
      <c r="A10269" t="s">
        <v>33638</v>
      </c>
      <c r="B10269" t="s">
        <v>33639</v>
      </c>
      <c r="C10269" t="s">
        <v>59824</v>
      </c>
      <c r="D10269" t="s">
        <v>47873</v>
      </c>
    </row>
    <row r="10270" spans="1:4" x14ac:dyDescent="0.25">
      <c r="A10270" t="s">
        <v>1074</v>
      </c>
      <c r="B10270" t="s">
        <v>1075</v>
      </c>
      <c r="C10270" t="s">
        <v>47981</v>
      </c>
      <c r="D10270" t="s">
        <v>47873</v>
      </c>
    </row>
    <row r="10271" spans="1:4" x14ac:dyDescent="0.25">
      <c r="A10271" t="s">
        <v>16013</v>
      </c>
      <c r="B10271" t="s">
        <v>16014</v>
      </c>
      <c r="C10271" t="s">
        <v>53419</v>
      </c>
      <c r="D10271" t="s">
        <v>47873</v>
      </c>
    </row>
    <row r="10272" spans="1:4" x14ac:dyDescent="0.25">
      <c r="A10272" t="s">
        <v>3438</v>
      </c>
      <c r="B10272" t="s">
        <v>3439</v>
      </c>
      <c r="C10272" t="s">
        <v>48806</v>
      </c>
      <c r="D10272" t="s">
        <v>47873</v>
      </c>
    </row>
    <row r="10273" spans="1:4" x14ac:dyDescent="0.25">
      <c r="A10273" t="s">
        <v>42026</v>
      </c>
      <c r="B10273" t="s">
        <v>42027</v>
      </c>
      <c r="C10273" t="s">
        <v>63313</v>
      </c>
      <c r="D10273" t="s">
        <v>47873</v>
      </c>
    </row>
    <row r="10274" spans="1:4" x14ac:dyDescent="0.25">
      <c r="A10274" t="s">
        <v>41743</v>
      </c>
      <c r="B10274" t="s">
        <v>41744</v>
      </c>
      <c r="C10274" t="s">
        <v>63177</v>
      </c>
      <c r="D10274" t="s">
        <v>47873</v>
      </c>
    </row>
    <row r="10275" spans="1:4" x14ac:dyDescent="0.25">
      <c r="A10275" t="s">
        <v>41864</v>
      </c>
      <c r="B10275" t="s">
        <v>41744</v>
      </c>
      <c r="C10275" t="s">
        <v>63240</v>
      </c>
      <c r="D10275" t="s">
        <v>47873</v>
      </c>
    </row>
    <row r="10276" spans="1:4" x14ac:dyDescent="0.25">
      <c r="A10276" t="s">
        <v>13721</v>
      </c>
      <c r="B10276" t="s">
        <v>13722</v>
      </c>
      <c r="C10276" t="s">
        <v>52568</v>
      </c>
      <c r="D10276" t="s">
        <v>47873</v>
      </c>
    </row>
    <row r="10277" spans="1:4" x14ac:dyDescent="0.25">
      <c r="A10277" t="s">
        <v>20603</v>
      </c>
      <c r="B10277" t="s">
        <v>20604</v>
      </c>
      <c r="C10277" t="s">
        <v>55058</v>
      </c>
      <c r="D10277" t="s">
        <v>47873</v>
      </c>
    </row>
    <row r="10278" spans="1:4" x14ac:dyDescent="0.25">
      <c r="A10278" t="s">
        <v>10216</v>
      </c>
      <c r="B10278" t="s">
        <v>10217</v>
      </c>
      <c r="C10278" t="s">
        <v>51257</v>
      </c>
      <c r="D10278" t="s">
        <v>47873</v>
      </c>
    </row>
    <row r="10279" spans="1:4" x14ac:dyDescent="0.25">
      <c r="A10279" t="s">
        <v>4052</v>
      </c>
      <c r="B10279" t="s">
        <v>4053</v>
      </c>
      <c r="C10279" t="s">
        <v>49041</v>
      </c>
      <c r="D10279" t="s">
        <v>47873</v>
      </c>
    </row>
    <row r="10280" spans="1:4" x14ac:dyDescent="0.25">
      <c r="A10280" t="s">
        <v>17558</v>
      </c>
      <c r="B10280" t="s">
        <v>17559</v>
      </c>
      <c r="C10280" t="s">
        <v>53986</v>
      </c>
      <c r="D10280" t="s">
        <v>47873</v>
      </c>
    </row>
    <row r="10281" spans="1:4" x14ac:dyDescent="0.25">
      <c r="A10281" t="s">
        <v>20527</v>
      </c>
      <c r="B10281" t="s">
        <v>20528</v>
      </c>
      <c r="C10281" t="s">
        <v>55034</v>
      </c>
      <c r="D10281" t="s">
        <v>47873</v>
      </c>
    </row>
    <row r="10282" spans="1:4" x14ac:dyDescent="0.25">
      <c r="A10282" t="s">
        <v>28508</v>
      </c>
      <c r="B10282" t="s">
        <v>28509</v>
      </c>
      <c r="C10282" t="s">
        <v>57928</v>
      </c>
      <c r="D10282" t="s">
        <v>47873</v>
      </c>
    </row>
    <row r="10283" spans="1:4" x14ac:dyDescent="0.25">
      <c r="A10283" t="s">
        <v>26262</v>
      </c>
      <c r="B10283" t="s">
        <v>26263</v>
      </c>
      <c r="C10283" t="s">
        <v>57128</v>
      </c>
      <c r="D10283" t="s">
        <v>47873</v>
      </c>
    </row>
    <row r="10284" spans="1:4" x14ac:dyDescent="0.25">
      <c r="A10284" t="s">
        <v>15204</v>
      </c>
      <c r="B10284" t="s">
        <v>15205</v>
      </c>
      <c r="C10284" t="s">
        <v>53124</v>
      </c>
      <c r="D10284" t="s">
        <v>47873</v>
      </c>
    </row>
    <row r="10285" spans="1:4" x14ac:dyDescent="0.25">
      <c r="A10285" t="s">
        <v>18368</v>
      </c>
      <c r="B10285" t="s">
        <v>18369</v>
      </c>
      <c r="C10285" t="s">
        <v>54293</v>
      </c>
      <c r="D10285" t="s">
        <v>47873</v>
      </c>
    </row>
    <row r="10286" spans="1:4" x14ac:dyDescent="0.25">
      <c r="A10286" t="s">
        <v>32590</v>
      </c>
      <c r="B10286" t="s">
        <v>32591</v>
      </c>
      <c r="C10286" t="s">
        <v>59409</v>
      </c>
      <c r="D10286" t="s">
        <v>47873</v>
      </c>
    </row>
    <row r="10287" spans="1:4" x14ac:dyDescent="0.25">
      <c r="A10287" t="s">
        <v>19364</v>
      </c>
      <c r="B10287" t="s">
        <v>19365</v>
      </c>
      <c r="C10287" t="s">
        <v>54638</v>
      </c>
      <c r="D10287" t="s">
        <v>47873</v>
      </c>
    </row>
    <row r="10288" spans="1:4" x14ac:dyDescent="0.25">
      <c r="A10288" t="s">
        <v>9927</v>
      </c>
      <c r="B10288" t="s">
        <v>9928</v>
      </c>
      <c r="C10288" t="s">
        <v>51151</v>
      </c>
      <c r="D10288" t="s">
        <v>47873</v>
      </c>
    </row>
    <row r="10289" spans="1:4" x14ac:dyDescent="0.25">
      <c r="A10289" t="s">
        <v>32184</v>
      </c>
      <c r="B10289" t="s">
        <v>32185</v>
      </c>
      <c r="C10289" t="s">
        <v>59258</v>
      </c>
      <c r="D10289" t="s">
        <v>47873</v>
      </c>
    </row>
    <row r="10290" spans="1:4" x14ac:dyDescent="0.25">
      <c r="A10290" t="s">
        <v>11226</v>
      </c>
      <c r="B10290" t="s">
        <v>11227</v>
      </c>
      <c r="C10290" t="s">
        <v>51615</v>
      </c>
      <c r="D10290" t="s">
        <v>47873</v>
      </c>
    </row>
    <row r="10291" spans="1:4" x14ac:dyDescent="0.25">
      <c r="A10291" t="s">
        <v>29124</v>
      </c>
      <c r="B10291" t="s">
        <v>29125</v>
      </c>
      <c r="C10291" t="s">
        <v>58154</v>
      </c>
      <c r="D10291" t="s">
        <v>47873</v>
      </c>
    </row>
    <row r="10292" spans="1:4" x14ac:dyDescent="0.25">
      <c r="A10292" t="s">
        <v>4112</v>
      </c>
      <c r="B10292" t="s">
        <v>4113</v>
      </c>
      <c r="C10292" t="s">
        <v>49067</v>
      </c>
      <c r="D10292" t="s">
        <v>47873</v>
      </c>
    </row>
    <row r="10293" spans="1:4" x14ac:dyDescent="0.25">
      <c r="A10293" t="s">
        <v>5293</v>
      </c>
      <c r="B10293" t="s">
        <v>5294</v>
      </c>
      <c r="C10293" t="s">
        <v>49503</v>
      </c>
      <c r="D10293" t="s">
        <v>47873</v>
      </c>
    </row>
    <row r="10294" spans="1:4" x14ac:dyDescent="0.25">
      <c r="A10294" t="s">
        <v>13429</v>
      </c>
      <c r="B10294" t="s">
        <v>13430</v>
      </c>
      <c r="C10294" t="s">
        <v>52450</v>
      </c>
      <c r="D10294" t="s">
        <v>47873</v>
      </c>
    </row>
    <row r="10295" spans="1:4" x14ac:dyDescent="0.25">
      <c r="A10295" t="s">
        <v>3825</v>
      </c>
      <c r="B10295" t="s">
        <v>3826</v>
      </c>
      <c r="C10295" t="s">
        <v>48947</v>
      </c>
      <c r="D10295" t="s">
        <v>47873</v>
      </c>
    </row>
    <row r="10296" spans="1:4" x14ac:dyDescent="0.25">
      <c r="A10296" t="s">
        <v>13373</v>
      </c>
      <c r="B10296" t="s">
        <v>13374</v>
      </c>
      <c r="C10296" t="s">
        <v>52436</v>
      </c>
      <c r="D10296" t="s">
        <v>47873</v>
      </c>
    </row>
    <row r="10297" spans="1:4" x14ac:dyDescent="0.25">
      <c r="A10297" t="s">
        <v>14721</v>
      </c>
      <c r="B10297" t="s">
        <v>14722</v>
      </c>
      <c r="C10297" t="s">
        <v>52949</v>
      </c>
      <c r="D10297" t="s">
        <v>47873</v>
      </c>
    </row>
    <row r="10298" spans="1:4" x14ac:dyDescent="0.25">
      <c r="A10298" t="s">
        <v>28043</v>
      </c>
      <c r="B10298" t="s">
        <v>28044</v>
      </c>
      <c r="C10298" t="s">
        <v>57765</v>
      </c>
      <c r="D10298" t="s">
        <v>47873</v>
      </c>
    </row>
    <row r="10299" spans="1:4" x14ac:dyDescent="0.25">
      <c r="A10299" t="s">
        <v>4068</v>
      </c>
      <c r="B10299" t="s">
        <v>4069</v>
      </c>
      <c r="C10299" t="s">
        <v>49047</v>
      </c>
      <c r="D10299" t="s">
        <v>47873</v>
      </c>
    </row>
    <row r="10300" spans="1:4" x14ac:dyDescent="0.25">
      <c r="A10300" t="s">
        <v>30141</v>
      </c>
      <c r="B10300" t="s">
        <v>30142</v>
      </c>
      <c r="C10300" t="s">
        <v>58512</v>
      </c>
      <c r="D10300" t="s">
        <v>47873</v>
      </c>
    </row>
    <row r="10301" spans="1:4" x14ac:dyDescent="0.25">
      <c r="A10301" t="s">
        <v>12708</v>
      </c>
      <c r="B10301" t="s">
        <v>12709</v>
      </c>
      <c r="C10301" t="s">
        <v>52169</v>
      </c>
      <c r="D10301" t="s">
        <v>47873</v>
      </c>
    </row>
    <row r="10302" spans="1:4" x14ac:dyDescent="0.25">
      <c r="A10302" t="s">
        <v>2869</v>
      </c>
      <c r="B10302" t="s">
        <v>2870</v>
      </c>
      <c r="C10302" t="s">
        <v>48602</v>
      </c>
      <c r="D10302" t="s">
        <v>47873</v>
      </c>
    </row>
    <row r="10303" spans="1:4" x14ac:dyDescent="0.25">
      <c r="A10303" t="s">
        <v>29548</v>
      </c>
      <c r="B10303" t="s">
        <v>29549</v>
      </c>
      <c r="C10303"/>
      <c r="D10303" t="s">
        <v>47880</v>
      </c>
    </row>
    <row r="10304" spans="1:4" x14ac:dyDescent="0.25">
      <c r="A10304" t="s">
        <v>4569</v>
      </c>
      <c r="B10304" t="s">
        <v>4570</v>
      </c>
      <c r="C10304" t="s">
        <v>49239</v>
      </c>
      <c r="D10304" t="s">
        <v>47873</v>
      </c>
    </row>
    <row r="10305" spans="1:4" x14ac:dyDescent="0.25">
      <c r="A10305" t="s">
        <v>20869</v>
      </c>
      <c r="B10305" t="s">
        <v>20870</v>
      </c>
      <c r="C10305" t="s">
        <v>55154</v>
      </c>
      <c r="D10305" t="s">
        <v>47873</v>
      </c>
    </row>
    <row r="10306" spans="1:4" x14ac:dyDescent="0.25">
      <c r="A10306" t="s">
        <v>47487</v>
      </c>
      <c r="B10306" t="s">
        <v>47488</v>
      </c>
      <c r="C10306" t="s">
        <v>65226</v>
      </c>
      <c r="D10306" t="s">
        <v>47873</v>
      </c>
    </row>
    <row r="10307" spans="1:4" x14ac:dyDescent="0.25">
      <c r="A10307" t="s">
        <v>47279</v>
      </c>
      <c r="B10307" t="s">
        <v>47280</v>
      </c>
      <c r="C10307" t="s">
        <v>65157</v>
      </c>
      <c r="D10307" t="s">
        <v>47873</v>
      </c>
    </row>
    <row r="10308" spans="1:4" x14ac:dyDescent="0.25">
      <c r="A10308" t="s">
        <v>16496</v>
      </c>
      <c r="B10308" t="s">
        <v>16497</v>
      </c>
      <c r="C10308" t="s">
        <v>53600</v>
      </c>
      <c r="D10308" t="s">
        <v>47873</v>
      </c>
    </row>
    <row r="10309" spans="1:4" x14ac:dyDescent="0.25">
      <c r="A10309" t="s">
        <v>42094</v>
      </c>
      <c r="B10309" t="s">
        <v>42095</v>
      </c>
      <c r="C10309" t="s">
        <v>63342</v>
      </c>
      <c r="D10309" t="s">
        <v>47873</v>
      </c>
    </row>
    <row r="10310" spans="1:4" x14ac:dyDescent="0.25">
      <c r="A10310" t="s">
        <v>47764</v>
      </c>
      <c r="B10310" t="s">
        <v>47765</v>
      </c>
      <c r="C10310" t="s">
        <v>65316</v>
      </c>
      <c r="D10310" t="s">
        <v>47873</v>
      </c>
    </row>
    <row r="10311" spans="1:4" x14ac:dyDescent="0.25">
      <c r="A10311" t="s">
        <v>11552</v>
      </c>
      <c r="B10311" t="s">
        <v>11553</v>
      </c>
      <c r="C10311" t="s">
        <v>51728</v>
      </c>
      <c r="D10311" t="s">
        <v>47873</v>
      </c>
    </row>
    <row r="10312" spans="1:4" x14ac:dyDescent="0.25">
      <c r="A10312" t="s">
        <v>29636</v>
      </c>
      <c r="B10312" t="s">
        <v>29637</v>
      </c>
      <c r="C10312" t="s">
        <v>58336</v>
      </c>
      <c r="D10312" t="s">
        <v>47873</v>
      </c>
    </row>
    <row r="10313" spans="1:4" x14ac:dyDescent="0.25">
      <c r="A10313" t="s">
        <v>12414</v>
      </c>
      <c r="B10313" t="s">
        <v>12415</v>
      </c>
      <c r="C10313" t="s">
        <v>52057</v>
      </c>
      <c r="D10313" t="s">
        <v>47873</v>
      </c>
    </row>
    <row r="10314" spans="1:4" x14ac:dyDescent="0.25">
      <c r="A10314" t="s">
        <v>10883</v>
      </c>
      <c r="B10314" t="s">
        <v>10884</v>
      </c>
      <c r="C10314" t="s">
        <v>51490</v>
      </c>
      <c r="D10314" t="s">
        <v>47873</v>
      </c>
    </row>
    <row r="10315" spans="1:4" x14ac:dyDescent="0.25">
      <c r="A10315" t="s">
        <v>8381</v>
      </c>
      <c r="B10315" t="s">
        <v>8382</v>
      </c>
      <c r="C10315"/>
      <c r="D10315" t="s">
        <v>47880</v>
      </c>
    </row>
    <row r="10316" spans="1:4" x14ac:dyDescent="0.25">
      <c r="A10316" t="s">
        <v>35237</v>
      </c>
      <c r="B10316" t="s">
        <v>35238</v>
      </c>
      <c r="C10316" t="s">
        <v>60424</v>
      </c>
      <c r="D10316" t="s">
        <v>47873</v>
      </c>
    </row>
    <row r="10317" spans="1:4" x14ac:dyDescent="0.25">
      <c r="A10317" t="s">
        <v>25753</v>
      </c>
      <c r="B10317" t="s">
        <v>25754</v>
      </c>
      <c r="C10317" t="s">
        <v>56947</v>
      </c>
      <c r="D10317" t="s">
        <v>47873</v>
      </c>
    </row>
    <row r="10318" spans="1:4" x14ac:dyDescent="0.25">
      <c r="A10318" t="s">
        <v>40965</v>
      </c>
      <c r="B10318" t="s">
        <v>40966</v>
      </c>
      <c r="C10318" t="s">
        <v>62839</v>
      </c>
      <c r="D10318" t="s">
        <v>47873</v>
      </c>
    </row>
    <row r="10319" spans="1:4" x14ac:dyDescent="0.25">
      <c r="A10319" t="s">
        <v>9169</v>
      </c>
      <c r="B10319" t="s">
        <v>9170</v>
      </c>
      <c r="C10319" t="s">
        <v>50879</v>
      </c>
      <c r="D10319" t="s">
        <v>47873</v>
      </c>
    </row>
    <row r="10320" spans="1:4" x14ac:dyDescent="0.25">
      <c r="A10320" t="s">
        <v>29203</v>
      </c>
      <c r="B10320" t="s">
        <v>9170</v>
      </c>
      <c r="C10320" t="s">
        <v>58182</v>
      </c>
      <c r="D10320" t="s">
        <v>47873</v>
      </c>
    </row>
    <row r="10321" spans="1:4" x14ac:dyDescent="0.25">
      <c r="A10321" t="s">
        <v>6014</v>
      </c>
      <c r="B10321" t="s">
        <v>6015</v>
      </c>
      <c r="C10321" t="s">
        <v>49759</v>
      </c>
      <c r="D10321" t="s">
        <v>47873</v>
      </c>
    </row>
    <row r="10322" spans="1:4" x14ac:dyDescent="0.25">
      <c r="A10322" t="s">
        <v>7717</v>
      </c>
      <c r="B10322" t="s">
        <v>7718</v>
      </c>
      <c r="C10322" t="s">
        <v>50368</v>
      </c>
      <c r="D10322" t="s">
        <v>47873</v>
      </c>
    </row>
    <row r="10323" spans="1:4" x14ac:dyDescent="0.25">
      <c r="A10323" t="s">
        <v>14439</v>
      </c>
      <c r="B10323" t="s">
        <v>14440</v>
      </c>
      <c r="C10323" t="s">
        <v>52853</v>
      </c>
      <c r="D10323" t="s">
        <v>47873</v>
      </c>
    </row>
    <row r="10324" spans="1:4" x14ac:dyDescent="0.25">
      <c r="A10324" t="s">
        <v>21496</v>
      </c>
      <c r="B10324" t="s">
        <v>21497</v>
      </c>
      <c r="C10324"/>
      <c r="D10324" t="s">
        <v>47880</v>
      </c>
    </row>
    <row r="10325" spans="1:4" x14ac:dyDescent="0.25">
      <c r="A10325" t="s">
        <v>37097</v>
      </c>
      <c r="B10325" t="s">
        <v>37098</v>
      </c>
      <c r="C10325"/>
      <c r="D10325" t="s">
        <v>47880</v>
      </c>
    </row>
    <row r="10326" spans="1:4" x14ac:dyDescent="0.25">
      <c r="A10326" t="s">
        <v>3346</v>
      </c>
      <c r="B10326" t="s">
        <v>3347</v>
      </c>
      <c r="C10326" t="s">
        <v>48771</v>
      </c>
      <c r="D10326" t="s">
        <v>47873</v>
      </c>
    </row>
    <row r="10327" spans="1:4" x14ac:dyDescent="0.25">
      <c r="A10327" t="s">
        <v>35191</v>
      </c>
      <c r="B10327" t="s">
        <v>35192</v>
      </c>
      <c r="C10327" t="s">
        <v>60405</v>
      </c>
      <c r="D10327" t="s">
        <v>47873</v>
      </c>
    </row>
    <row r="10328" spans="1:4" x14ac:dyDescent="0.25">
      <c r="A10328" t="s">
        <v>20739</v>
      </c>
      <c r="B10328" t="s">
        <v>20740</v>
      </c>
      <c r="C10328" t="s">
        <v>55102</v>
      </c>
      <c r="D10328" t="s">
        <v>47873</v>
      </c>
    </row>
    <row r="10329" spans="1:4" x14ac:dyDescent="0.25">
      <c r="A10329" t="s">
        <v>13044</v>
      </c>
      <c r="B10329" t="s">
        <v>13045</v>
      </c>
      <c r="C10329" t="s">
        <v>52307</v>
      </c>
      <c r="D10329" t="s">
        <v>47873</v>
      </c>
    </row>
    <row r="10330" spans="1:4" x14ac:dyDescent="0.25">
      <c r="A10330" t="s">
        <v>11172</v>
      </c>
      <c r="B10330" t="s">
        <v>11173</v>
      </c>
      <c r="C10330" t="s">
        <v>51599</v>
      </c>
      <c r="D10330" t="s">
        <v>47873</v>
      </c>
    </row>
    <row r="10331" spans="1:4" x14ac:dyDescent="0.25">
      <c r="A10331" t="s">
        <v>9887</v>
      </c>
      <c r="B10331" t="s">
        <v>9888</v>
      </c>
      <c r="C10331" t="s">
        <v>51136</v>
      </c>
      <c r="D10331" t="s">
        <v>47873</v>
      </c>
    </row>
    <row r="10332" spans="1:4" x14ac:dyDescent="0.25">
      <c r="A10332" t="s">
        <v>4296</v>
      </c>
      <c r="B10332" t="s">
        <v>4297</v>
      </c>
      <c r="C10332" t="s">
        <v>49138</v>
      </c>
      <c r="D10332" t="s">
        <v>47873</v>
      </c>
    </row>
    <row r="10333" spans="1:4" x14ac:dyDescent="0.25">
      <c r="A10333" t="s">
        <v>36391</v>
      </c>
      <c r="B10333" t="s">
        <v>36392</v>
      </c>
      <c r="C10333" t="s">
        <v>60879</v>
      </c>
      <c r="D10333" t="s">
        <v>47873</v>
      </c>
    </row>
    <row r="10334" spans="1:4" x14ac:dyDescent="0.25">
      <c r="A10334" t="s">
        <v>2621</v>
      </c>
      <c r="B10334" t="s">
        <v>2622</v>
      </c>
      <c r="C10334"/>
      <c r="D10334" t="s">
        <v>47880</v>
      </c>
    </row>
    <row r="10335" spans="1:4" x14ac:dyDescent="0.25">
      <c r="A10335" t="s">
        <v>24200</v>
      </c>
      <c r="B10335" t="s">
        <v>24201</v>
      </c>
      <c r="C10335"/>
      <c r="D10335" t="s">
        <v>47880</v>
      </c>
    </row>
    <row r="10336" spans="1:4" x14ac:dyDescent="0.25">
      <c r="A10336" t="s">
        <v>45941</v>
      </c>
      <c r="B10336" t="s">
        <v>45942</v>
      </c>
      <c r="C10336"/>
      <c r="D10336" t="s">
        <v>47880</v>
      </c>
    </row>
    <row r="10337" spans="1:4" x14ac:dyDescent="0.25">
      <c r="A10337" t="s">
        <v>45939</v>
      </c>
      <c r="B10337" t="s">
        <v>45940</v>
      </c>
      <c r="C10337"/>
      <c r="D10337" t="s">
        <v>47880</v>
      </c>
    </row>
    <row r="10338" spans="1:4" x14ac:dyDescent="0.25">
      <c r="A10338" t="s">
        <v>13393</v>
      </c>
      <c r="B10338" t="s">
        <v>13394</v>
      </c>
      <c r="C10338"/>
      <c r="D10338" t="s">
        <v>47880</v>
      </c>
    </row>
    <row r="10339" spans="1:4" x14ac:dyDescent="0.25">
      <c r="A10339" t="s">
        <v>39360</v>
      </c>
      <c r="B10339" t="s">
        <v>39361</v>
      </c>
      <c r="C10339" t="s">
        <v>62109</v>
      </c>
      <c r="D10339" t="s">
        <v>47873</v>
      </c>
    </row>
    <row r="10340" spans="1:4" x14ac:dyDescent="0.25">
      <c r="A10340" t="s">
        <v>16619</v>
      </c>
      <c r="B10340" t="s">
        <v>16620</v>
      </c>
      <c r="C10340" t="s">
        <v>53648</v>
      </c>
      <c r="D10340" t="s">
        <v>47873</v>
      </c>
    </row>
    <row r="10341" spans="1:4" x14ac:dyDescent="0.25">
      <c r="A10341" t="s">
        <v>37101</v>
      </c>
      <c r="B10341" t="s">
        <v>37102</v>
      </c>
      <c r="C10341" t="s">
        <v>61158</v>
      </c>
      <c r="D10341" t="s">
        <v>47873</v>
      </c>
    </row>
    <row r="10342" spans="1:4" x14ac:dyDescent="0.25">
      <c r="A10342" t="s">
        <v>37192</v>
      </c>
      <c r="B10342" t="s">
        <v>37193</v>
      </c>
      <c r="C10342"/>
      <c r="D10342" t="s">
        <v>47880</v>
      </c>
    </row>
    <row r="10343" spans="1:4" x14ac:dyDescent="0.25">
      <c r="A10343" t="s">
        <v>16894</v>
      </c>
      <c r="B10343" t="s">
        <v>16895</v>
      </c>
      <c r="C10343"/>
      <c r="D10343" t="s">
        <v>47880</v>
      </c>
    </row>
    <row r="10344" spans="1:4" x14ac:dyDescent="0.25">
      <c r="A10344" t="s">
        <v>13633</v>
      </c>
      <c r="B10344" t="s">
        <v>13634</v>
      </c>
      <c r="C10344"/>
      <c r="D10344" t="s">
        <v>47880</v>
      </c>
    </row>
    <row r="10345" spans="1:4" x14ac:dyDescent="0.25">
      <c r="A10345" t="s">
        <v>34601</v>
      </c>
      <c r="B10345" t="s">
        <v>34602</v>
      </c>
      <c r="C10345" t="s">
        <v>60186</v>
      </c>
      <c r="D10345" t="s">
        <v>47873</v>
      </c>
    </row>
    <row r="10346" spans="1:4" x14ac:dyDescent="0.25">
      <c r="A10346" t="s">
        <v>34680</v>
      </c>
      <c r="B10346" t="s">
        <v>34681</v>
      </c>
      <c r="C10346"/>
      <c r="D10346" t="s">
        <v>47880</v>
      </c>
    </row>
    <row r="10347" spans="1:4" x14ac:dyDescent="0.25">
      <c r="A10347" t="s">
        <v>37448</v>
      </c>
      <c r="B10347" t="s">
        <v>37449</v>
      </c>
      <c r="C10347" t="s">
        <v>61285</v>
      </c>
      <c r="D10347" t="s">
        <v>47873</v>
      </c>
    </row>
    <row r="10348" spans="1:4" x14ac:dyDescent="0.25">
      <c r="A10348" t="s">
        <v>30179</v>
      </c>
      <c r="B10348" t="s">
        <v>30180</v>
      </c>
      <c r="C10348" t="s">
        <v>58528</v>
      </c>
      <c r="D10348" t="s">
        <v>47873</v>
      </c>
    </row>
    <row r="10349" spans="1:4" x14ac:dyDescent="0.25">
      <c r="A10349" t="s">
        <v>19517</v>
      </c>
      <c r="B10349" t="s">
        <v>19518</v>
      </c>
      <c r="C10349" t="s">
        <v>54686</v>
      </c>
      <c r="D10349" t="s">
        <v>47873</v>
      </c>
    </row>
    <row r="10350" spans="1:4" x14ac:dyDescent="0.25">
      <c r="A10350" t="s">
        <v>35749</v>
      </c>
      <c r="B10350" t="s">
        <v>35750</v>
      </c>
      <c r="C10350" t="s">
        <v>60619</v>
      </c>
      <c r="D10350" t="s">
        <v>47873</v>
      </c>
    </row>
    <row r="10351" spans="1:4" x14ac:dyDescent="0.25">
      <c r="A10351" t="s">
        <v>18088</v>
      </c>
      <c r="B10351" t="s">
        <v>18089</v>
      </c>
      <c r="C10351" t="s">
        <v>54178</v>
      </c>
      <c r="D10351" t="s">
        <v>47873</v>
      </c>
    </row>
    <row r="10352" spans="1:4" x14ac:dyDescent="0.25">
      <c r="A10352" t="s">
        <v>39563</v>
      </c>
      <c r="B10352" t="s">
        <v>39564</v>
      </c>
      <c r="C10352" t="s">
        <v>62206</v>
      </c>
      <c r="D10352" t="s">
        <v>47873</v>
      </c>
    </row>
    <row r="10353" spans="1:4" x14ac:dyDescent="0.25">
      <c r="A10353" t="s">
        <v>33195</v>
      </c>
      <c r="B10353" t="s">
        <v>33196</v>
      </c>
      <c r="C10353" t="s">
        <v>59640</v>
      </c>
      <c r="D10353" t="s">
        <v>47873</v>
      </c>
    </row>
    <row r="10354" spans="1:4" x14ac:dyDescent="0.25">
      <c r="A10354" t="s">
        <v>27152</v>
      </c>
      <c r="B10354" t="s">
        <v>27153</v>
      </c>
      <c r="C10354" t="s">
        <v>57443</v>
      </c>
      <c r="D10354" t="s">
        <v>47873</v>
      </c>
    </row>
    <row r="10355" spans="1:4" x14ac:dyDescent="0.25">
      <c r="A10355" t="s">
        <v>33372</v>
      </c>
      <c r="B10355" t="s">
        <v>33373</v>
      </c>
      <c r="C10355" t="s">
        <v>59721</v>
      </c>
      <c r="D10355" t="s">
        <v>47873</v>
      </c>
    </row>
    <row r="10356" spans="1:4" x14ac:dyDescent="0.25">
      <c r="A10356" t="s">
        <v>38319</v>
      </c>
      <c r="B10356" t="s">
        <v>38320</v>
      </c>
      <c r="C10356" t="s">
        <v>61639</v>
      </c>
      <c r="D10356" t="s">
        <v>47873</v>
      </c>
    </row>
    <row r="10357" spans="1:4" x14ac:dyDescent="0.25">
      <c r="A10357" t="s">
        <v>42829</v>
      </c>
      <c r="B10357" t="s">
        <v>42830</v>
      </c>
      <c r="C10357" t="s">
        <v>63602</v>
      </c>
      <c r="D10357" t="s">
        <v>47873</v>
      </c>
    </row>
    <row r="10358" spans="1:4" x14ac:dyDescent="0.25">
      <c r="A10358" t="s">
        <v>46216</v>
      </c>
      <c r="B10358" t="s">
        <v>46217</v>
      </c>
      <c r="C10358" t="s">
        <v>64779</v>
      </c>
      <c r="D10358" t="s">
        <v>47873</v>
      </c>
    </row>
    <row r="10359" spans="1:4" x14ac:dyDescent="0.25">
      <c r="A10359" t="s">
        <v>45973</v>
      </c>
      <c r="B10359" t="s">
        <v>45974</v>
      </c>
      <c r="C10359" t="s">
        <v>64696</v>
      </c>
      <c r="D10359" t="s">
        <v>47873</v>
      </c>
    </row>
    <row r="10360" spans="1:4" x14ac:dyDescent="0.25">
      <c r="A10360" t="s">
        <v>47521</v>
      </c>
      <c r="B10360" t="s">
        <v>47522</v>
      </c>
      <c r="C10360" t="s">
        <v>65239</v>
      </c>
      <c r="D10360" t="s">
        <v>47873</v>
      </c>
    </row>
    <row r="10361" spans="1:4" x14ac:dyDescent="0.25">
      <c r="A10361" t="s">
        <v>43143</v>
      </c>
      <c r="B10361" t="s">
        <v>43144</v>
      </c>
      <c r="C10361" t="s">
        <v>63710</v>
      </c>
      <c r="D10361" t="s">
        <v>47873</v>
      </c>
    </row>
    <row r="10362" spans="1:4" x14ac:dyDescent="0.25">
      <c r="A10362" t="s">
        <v>36946</v>
      </c>
      <c r="B10362" t="s">
        <v>36947</v>
      </c>
      <c r="C10362" t="s">
        <v>61101</v>
      </c>
      <c r="D10362" t="s">
        <v>47873</v>
      </c>
    </row>
    <row r="10363" spans="1:4" x14ac:dyDescent="0.25">
      <c r="A10363" t="s">
        <v>47337</v>
      </c>
      <c r="B10363" t="s">
        <v>47338</v>
      </c>
      <c r="C10363" t="s">
        <v>65172</v>
      </c>
      <c r="D10363" t="s">
        <v>47873</v>
      </c>
    </row>
    <row r="10364" spans="1:4" x14ac:dyDescent="0.25">
      <c r="A10364" t="s">
        <v>8789</v>
      </c>
      <c r="B10364" t="s">
        <v>8790</v>
      </c>
      <c r="C10364" t="s">
        <v>50746</v>
      </c>
      <c r="D10364" t="s">
        <v>47873</v>
      </c>
    </row>
    <row r="10365" spans="1:4" x14ac:dyDescent="0.25">
      <c r="A10365" t="s">
        <v>37305</v>
      </c>
      <c r="B10365" t="s">
        <v>37306</v>
      </c>
      <c r="C10365" t="s">
        <v>61233</v>
      </c>
      <c r="D10365" t="s">
        <v>47873</v>
      </c>
    </row>
    <row r="10366" spans="1:4" x14ac:dyDescent="0.25">
      <c r="A10366" t="s">
        <v>19018</v>
      </c>
      <c r="B10366" t="s">
        <v>19019</v>
      </c>
      <c r="C10366" t="s">
        <v>54517</v>
      </c>
      <c r="D10366" t="s">
        <v>47873</v>
      </c>
    </row>
    <row r="10367" spans="1:4" x14ac:dyDescent="0.25">
      <c r="A10367" t="s">
        <v>31619</v>
      </c>
      <c r="B10367" t="s">
        <v>31620</v>
      </c>
      <c r="C10367" t="s">
        <v>59046</v>
      </c>
      <c r="D10367" t="s">
        <v>47873</v>
      </c>
    </row>
    <row r="10368" spans="1:4" x14ac:dyDescent="0.25">
      <c r="A10368" t="s">
        <v>1853</v>
      </c>
      <c r="B10368" t="s">
        <v>1854</v>
      </c>
      <c r="C10368" t="s">
        <v>48251</v>
      </c>
      <c r="D10368" t="s">
        <v>47873</v>
      </c>
    </row>
    <row r="10369" spans="1:4" x14ac:dyDescent="0.25">
      <c r="A10369" t="s">
        <v>35033</v>
      </c>
      <c r="B10369" t="s">
        <v>35034</v>
      </c>
      <c r="C10369" t="s">
        <v>60347</v>
      </c>
      <c r="D10369" t="s">
        <v>47873</v>
      </c>
    </row>
    <row r="10370" spans="1:4" x14ac:dyDescent="0.25">
      <c r="A10370" t="s">
        <v>32575</v>
      </c>
      <c r="B10370" t="s">
        <v>32576</v>
      </c>
      <c r="C10370" t="s">
        <v>59405</v>
      </c>
      <c r="D10370" t="s">
        <v>47873</v>
      </c>
    </row>
    <row r="10371" spans="1:4" x14ac:dyDescent="0.25">
      <c r="A10371" t="s">
        <v>1426</v>
      </c>
      <c r="B10371" t="s">
        <v>1427</v>
      </c>
      <c r="C10371" t="s">
        <v>48102</v>
      </c>
      <c r="D10371" t="s">
        <v>47873</v>
      </c>
    </row>
    <row r="10372" spans="1:4" x14ac:dyDescent="0.25">
      <c r="A10372" t="s">
        <v>46647</v>
      </c>
      <c r="B10372" t="s">
        <v>46648</v>
      </c>
      <c r="C10372" t="s">
        <v>64933</v>
      </c>
      <c r="D10372" t="s">
        <v>47873</v>
      </c>
    </row>
    <row r="10373" spans="1:4" x14ac:dyDescent="0.25">
      <c r="A10373" t="s">
        <v>7584</v>
      </c>
      <c r="B10373" t="s">
        <v>7585</v>
      </c>
      <c r="C10373" t="s">
        <v>50316</v>
      </c>
      <c r="D10373" t="s">
        <v>47873</v>
      </c>
    </row>
    <row r="10374" spans="1:4" x14ac:dyDescent="0.25">
      <c r="A10374" t="s">
        <v>20845</v>
      </c>
      <c r="B10374" t="s">
        <v>20846</v>
      </c>
      <c r="C10374" t="s">
        <v>55145</v>
      </c>
      <c r="D10374" t="s">
        <v>47873</v>
      </c>
    </row>
    <row r="10375" spans="1:4" x14ac:dyDescent="0.25">
      <c r="A10375" t="s">
        <v>26825</v>
      </c>
      <c r="B10375" t="s">
        <v>26826</v>
      </c>
      <c r="C10375" t="s">
        <v>57334</v>
      </c>
      <c r="D10375" t="s">
        <v>47873</v>
      </c>
    </row>
    <row r="10376" spans="1:4" x14ac:dyDescent="0.25">
      <c r="A10376" t="s">
        <v>31980</v>
      </c>
      <c r="B10376" t="s">
        <v>31981</v>
      </c>
      <c r="C10376" t="s">
        <v>59181</v>
      </c>
      <c r="D10376" t="s">
        <v>47873</v>
      </c>
    </row>
    <row r="10377" spans="1:4" x14ac:dyDescent="0.25">
      <c r="A10377" t="s">
        <v>45985</v>
      </c>
      <c r="B10377" t="s">
        <v>45986</v>
      </c>
      <c r="C10377" t="s">
        <v>64701</v>
      </c>
      <c r="D10377" t="s">
        <v>47873</v>
      </c>
    </row>
    <row r="10378" spans="1:4" x14ac:dyDescent="0.25">
      <c r="A10378" t="s">
        <v>45143</v>
      </c>
      <c r="B10378" t="s">
        <v>45144</v>
      </c>
      <c r="C10378" t="s">
        <v>64410</v>
      </c>
      <c r="D10378" t="s">
        <v>47873</v>
      </c>
    </row>
    <row r="10379" spans="1:4" x14ac:dyDescent="0.25">
      <c r="A10379" t="s">
        <v>4984</v>
      </c>
      <c r="B10379" t="s">
        <v>4985</v>
      </c>
      <c r="C10379" t="s">
        <v>49387</v>
      </c>
      <c r="D10379" t="s">
        <v>47873</v>
      </c>
    </row>
    <row r="10380" spans="1:4" x14ac:dyDescent="0.25">
      <c r="A10380" t="s">
        <v>13303</v>
      </c>
      <c r="B10380" t="s">
        <v>13304</v>
      </c>
      <c r="C10380" t="s">
        <v>52407</v>
      </c>
      <c r="D10380" t="s">
        <v>47873</v>
      </c>
    </row>
    <row r="10381" spans="1:4" x14ac:dyDescent="0.25">
      <c r="A10381" t="s">
        <v>35289</v>
      </c>
      <c r="B10381" t="s">
        <v>35290</v>
      </c>
      <c r="C10381" t="s">
        <v>60445</v>
      </c>
      <c r="D10381" t="s">
        <v>47873</v>
      </c>
    </row>
    <row r="10382" spans="1:4" x14ac:dyDescent="0.25">
      <c r="A10382" t="s">
        <v>32785</v>
      </c>
      <c r="B10382" t="s">
        <v>32786</v>
      </c>
      <c r="C10382"/>
      <c r="D10382" t="s">
        <v>47880</v>
      </c>
    </row>
    <row r="10383" spans="1:4" x14ac:dyDescent="0.25">
      <c r="A10383" t="s">
        <v>29057</v>
      </c>
      <c r="B10383" t="s">
        <v>29058</v>
      </c>
      <c r="C10383"/>
      <c r="D10383" t="s">
        <v>47880</v>
      </c>
    </row>
    <row r="10384" spans="1:4" x14ac:dyDescent="0.25">
      <c r="A10384" t="s">
        <v>40080</v>
      </c>
      <c r="B10384" t="s">
        <v>40081</v>
      </c>
      <c r="C10384" t="s">
        <v>62443</v>
      </c>
      <c r="D10384" t="s">
        <v>47873</v>
      </c>
    </row>
    <row r="10385" spans="1:4" x14ac:dyDescent="0.25">
      <c r="A10385" t="s">
        <v>25776</v>
      </c>
      <c r="B10385" t="s">
        <v>25777</v>
      </c>
      <c r="C10385" t="s">
        <v>56955</v>
      </c>
      <c r="D10385" t="s">
        <v>47873</v>
      </c>
    </row>
    <row r="10386" spans="1:4" x14ac:dyDescent="0.25">
      <c r="A10386" t="s">
        <v>8731</v>
      </c>
      <c r="B10386" t="s">
        <v>8732</v>
      </c>
      <c r="C10386" t="s">
        <v>50723</v>
      </c>
      <c r="D10386" t="s">
        <v>47873</v>
      </c>
    </row>
    <row r="10387" spans="1:4" x14ac:dyDescent="0.25">
      <c r="A10387" t="s">
        <v>16660</v>
      </c>
      <c r="B10387" t="s">
        <v>16661</v>
      </c>
      <c r="C10387" t="s">
        <v>53661</v>
      </c>
      <c r="D10387" t="s">
        <v>47873</v>
      </c>
    </row>
    <row r="10388" spans="1:4" x14ac:dyDescent="0.25">
      <c r="A10388" t="s">
        <v>1066</v>
      </c>
      <c r="B10388" t="s">
        <v>1067</v>
      </c>
      <c r="C10388"/>
      <c r="D10388" t="s">
        <v>47880</v>
      </c>
    </row>
    <row r="10389" spans="1:4" x14ac:dyDescent="0.25">
      <c r="A10389" t="s">
        <v>7197</v>
      </c>
      <c r="B10389" t="s">
        <v>1067</v>
      </c>
      <c r="C10389"/>
      <c r="D10389" t="s">
        <v>47880</v>
      </c>
    </row>
    <row r="10390" spans="1:4" x14ac:dyDescent="0.25">
      <c r="A10390" t="s">
        <v>43335</v>
      </c>
      <c r="B10390" t="s">
        <v>1067</v>
      </c>
      <c r="C10390"/>
      <c r="D10390" t="s">
        <v>47880</v>
      </c>
    </row>
    <row r="10391" spans="1:4" x14ac:dyDescent="0.25">
      <c r="A10391" t="s">
        <v>23881</v>
      </c>
      <c r="B10391" t="s">
        <v>23882</v>
      </c>
      <c r="C10391" t="s">
        <v>56262</v>
      </c>
      <c r="D10391" t="s">
        <v>47873</v>
      </c>
    </row>
    <row r="10392" spans="1:4" x14ac:dyDescent="0.25">
      <c r="A10392" t="s">
        <v>44923</v>
      </c>
      <c r="B10392" t="s">
        <v>44924</v>
      </c>
      <c r="C10392" t="s">
        <v>64333</v>
      </c>
      <c r="D10392" t="s">
        <v>47873</v>
      </c>
    </row>
    <row r="10393" spans="1:4" x14ac:dyDescent="0.25">
      <c r="A10393" t="s">
        <v>17093</v>
      </c>
      <c r="B10393" t="s">
        <v>17094</v>
      </c>
      <c r="C10393" t="s">
        <v>53821</v>
      </c>
      <c r="D10393" t="s">
        <v>47873</v>
      </c>
    </row>
    <row r="10394" spans="1:4" x14ac:dyDescent="0.25">
      <c r="A10394" t="s">
        <v>5910</v>
      </c>
      <c r="B10394" t="s">
        <v>5911</v>
      </c>
      <c r="C10394" t="s">
        <v>49714</v>
      </c>
      <c r="D10394" t="s">
        <v>47873</v>
      </c>
    </row>
    <row r="10395" spans="1:4" x14ac:dyDescent="0.25">
      <c r="A10395" t="s">
        <v>34518</v>
      </c>
      <c r="B10395" t="s">
        <v>34519</v>
      </c>
      <c r="C10395" t="s">
        <v>60152</v>
      </c>
      <c r="D10395" t="s">
        <v>47873</v>
      </c>
    </row>
    <row r="10396" spans="1:4" x14ac:dyDescent="0.25">
      <c r="A10396" t="s">
        <v>5398</v>
      </c>
      <c r="B10396" t="s">
        <v>5399</v>
      </c>
      <c r="C10396"/>
      <c r="D10396" t="s">
        <v>47880</v>
      </c>
    </row>
    <row r="10397" spans="1:4" x14ac:dyDescent="0.25">
      <c r="A10397" t="s">
        <v>24827</v>
      </c>
      <c r="B10397" t="s">
        <v>24828</v>
      </c>
      <c r="C10397"/>
      <c r="D10397" t="s">
        <v>47880</v>
      </c>
    </row>
    <row r="10398" spans="1:4" x14ac:dyDescent="0.25">
      <c r="A10398" t="s">
        <v>40313</v>
      </c>
      <c r="B10398" t="s">
        <v>40314</v>
      </c>
      <c r="C10398"/>
      <c r="D10398" t="s">
        <v>47880</v>
      </c>
    </row>
    <row r="10399" spans="1:4" x14ac:dyDescent="0.25">
      <c r="A10399" t="s">
        <v>30665</v>
      </c>
      <c r="B10399" t="s">
        <v>30666</v>
      </c>
      <c r="C10399"/>
      <c r="D10399" t="s">
        <v>47880</v>
      </c>
    </row>
    <row r="10400" spans="1:4" x14ac:dyDescent="0.25">
      <c r="A10400" t="s">
        <v>42056</v>
      </c>
      <c r="B10400" t="s">
        <v>42057</v>
      </c>
      <c r="C10400" t="s">
        <v>63325</v>
      </c>
      <c r="D10400" t="s">
        <v>47873</v>
      </c>
    </row>
    <row r="10401" spans="1:4" x14ac:dyDescent="0.25">
      <c r="A10401" t="s">
        <v>10419</v>
      </c>
      <c r="B10401" t="s">
        <v>10420</v>
      </c>
      <c r="C10401" t="s">
        <v>51330</v>
      </c>
      <c r="D10401" t="s">
        <v>47873</v>
      </c>
    </row>
    <row r="10402" spans="1:4" x14ac:dyDescent="0.25">
      <c r="A10402" t="s">
        <v>1911</v>
      </c>
      <c r="B10402" t="s">
        <v>1912</v>
      </c>
      <c r="C10402" t="s">
        <v>48269</v>
      </c>
      <c r="D10402" t="s">
        <v>47873</v>
      </c>
    </row>
    <row r="10403" spans="1:4" x14ac:dyDescent="0.25">
      <c r="A10403" t="s">
        <v>22533</v>
      </c>
      <c r="B10403" t="s">
        <v>22534</v>
      </c>
      <c r="C10403" t="s">
        <v>55761</v>
      </c>
      <c r="D10403" t="s">
        <v>47873</v>
      </c>
    </row>
    <row r="10404" spans="1:4" x14ac:dyDescent="0.25">
      <c r="A10404" t="s">
        <v>29676</v>
      </c>
      <c r="B10404" t="s">
        <v>29677</v>
      </c>
      <c r="C10404" t="s">
        <v>58348</v>
      </c>
      <c r="D10404" t="s">
        <v>47873</v>
      </c>
    </row>
    <row r="10405" spans="1:4" x14ac:dyDescent="0.25">
      <c r="A10405" t="s">
        <v>24417</v>
      </c>
      <c r="B10405" t="s">
        <v>24418</v>
      </c>
      <c r="C10405" t="s">
        <v>56458</v>
      </c>
      <c r="D10405" t="s">
        <v>47873</v>
      </c>
    </row>
    <row r="10406" spans="1:4" x14ac:dyDescent="0.25">
      <c r="A10406" t="s">
        <v>34023</v>
      </c>
      <c r="B10406" t="s">
        <v>34024</v>
      </c>
      <c r="C10406" t="s">
        <v>59966</v>
      </c>
      <c r="D10406" t="s">
        <v>47873</v>
      </c>
    </row>
    <row r="10407" spans="1:4" x14ac:dyDescent="0.25">
      <c r="A10407" t="s">
        <v>33266</v>
      </c>
      <c r="B10407" t="s">
        <v>33267</v>
      </c>
      <c r="C10407" t="s">
        <v>59672</v>
      </c>
      <c r="D10407" t="s">
        <v>47873</v>
      </c>
    </row>
    <row r="10408" spans="1:4" x14ac:dyDescent="0.25">
      <c r="A10408" t="s">
        <v>18075</v>
      </c>
      <c r="B10408" t="s">
        <v>18076</v>
      </c>
      <c r="C10408" t="s">
        <v>54172</v>
      </c>
      <c r="D10408" t="s">
        <v>47873</v>
      </c>
    </row>
    <row r="10409" spans="1:4" x14ac:dyDescent="0.25">
      <c r="A10409" t="s">
        <v>21920</v>
      </c>
      <c r="B10409" t="s">
        <v>21921</v>
      </c>
      <c r="C10409"/>
      <c r="D10409" t="s">
        <v>47880</v>
      </c>
    </row>
    <row r="10410" spans="1:4" x14ac:dyDescent="0.25">
      <c r="A10410" t="s">
        <v>18168</v>
      </c>
      <c r="B10410" t="s">
        <v>18169</v>
      </c>
      <c r="C10410" t="s">
        <v>54211</v>
      </c>
      <c r="D10410" t="s">
        <v>47873</v>
      </c>
    </row>
    <row r="10411" spans="1:4" x14ac:dyDescent="0.25">
      <c r="A10411" t="s">
        <v>28152</v>
      </c>
      <c r="B10411" t="s">
        <v>28153</v>
      </c>
      <c r="C10411" t="s">
        <v>57806</v>
      </c>
      <c r="D10411" t="s">
        <v>47873</v>
      </c>
    </row>
    <row r="10412" spans="1:4" x14ac:dyDescent="0.25">
      <c r="A10412" t="s">
        <v>17440</v>
      </c>
      <c r="B10412" t="s">
        <v>17441</v>
      </c>
      <c r="C10412" t="s">
        <v>53943</v>
      </c>
      <c r="D10412" t="s">
        <v>47873</v>
      </c>
    </row>
    <row r="10413" spans="1:4" x14ac:dyDescent="0.25">
      <c r="A10413" t="s">
        <v>44800</v>
      </c>
      <c r="B10413" t="s">
        <v>44801</v>
      </c>
      <c r="C10413" t="s">
        <v>64287</v>
      </c>
      <c r="D10413" t="s">
        <v>47873</v>
      </c>
    </row>
    <row r="10414" spans="1:4" x14ac:dyDescent="0.25">
      <c r="A10414" t="s">
        <v>29421</v>
      </c>
      <c r="B10414" t="s">
        <v>29422</v>
      </c>
      <c r="C10414" t="s">
        <v>58262</v>
      </c>
      <c r="D10414" t="s">
        <v>47873</v>
      </c>
    </row>
    <row r="10415" spans="1:4" x14ac:dyDescent="0.25">
      <c r="A10415" t="s">
        <v>18071</v>
      </c>
      <c r="B10415" t="s">
        <v>18072</v>
      </c>
      <c r="C10415" t="s">
        <v>54170</v>
      </c>
      <c r="D10415" t="s">
        <v>47873</v>
      </c>
    </row>
    <row r="10416" spans="1:4" x14ac:dyDescent="0.25">
      <c r="A10416" t="s">
        <v>28995</v>
      </c>
      <c r="B10416" t="s">
        <v>28996</v>
      </c>
      <c r="C10416"/>
      <c r="D10416" t="s">
        <v>47880</v>
      </c>
    </row>
    <row r="10417" spans="1:4" x14ac:dyDescent="0.25">
      <c r="A10417" t="s">
        <v>19324</v>
      </c>
      <c r="B10417" t="s">
        <v>19325</v>
      </c>
      <c r="C10417" t="s">
        <v>54623</v>
      </c>
      <c r="D10417" t="s">
        <v>47873</v>
      </c>
    </row>
    <row r="10418" spans="1:4" x14ac:dyDescent="0.25">
      <c r="A10418" t="s">
        <v>5634</v>
      </c>
      <c r="B10418" t="s">
        <v>5635</v>
      </c>
      <c r="C10418" t="s">
        <v>49616</v>
      </c>
      <c r="D10418" t="s">
        <v>47873</v>
      </c>
    </row>
    <row r="10419" spans="1:4" x14ac:dyDescent="0.25">
      <c r="A10419" t="s">
        <v>23744</v>
      </c>
      <c r="B10419" t="s">
        <v>23745</v>
      </c>
      <c r="C10419" t="s">
        <v>56209</v>
      </c>
      <c r="D10419" t="s">
        <v>47873</v>
      </c>
    </row>
    <row r="10420" spans="1:4" x14ac:dyDescent="0.25">
      <c r="A10420" t="s">
        <v>43870</v>
      </c>
      <c r="B10420" t="s">
        <v>43871</v>
      </c>
      <c r="C10420"/>
      <c r="D10420" t="s">
        <v>47880</v>
      </c>
    </row>
    <row r="10421" spans="1:4" x14ac:dyDescent="0.25">
      <c r="A10421" t="s">
        <v>43945</v>
      </c>
      <c r="B10421" t="s">
        <v>43946</v>
      </c>
      <c r="C10421"/>
      <c r="D10421" t="s">
        <v>47880</v>
      </c>
    </row>
    <row r="10422" spans="1:4" x14ac:dyDescent="0.25">
      <c r="A10422" t="s">
        <v>42827</v>
      </c>
      <c r="B10422" t="s">
        <v>42828</v>
      </c>
      <c r="C10422"/>
      <c r="D10422" t="s">
        <v>47880</v>
      </c>
    </row>
    <row r="10423" spans="1:4" x14ac:dyDescent="0.25">
      <c r="A10423" t="s">
        <v>44262</v>
      </c>
      <c r="B10423" t="s">
        <v>44263</v>
      </c>
      <c r="C10423"/>
      <c r="D10423" t="s">
        <v>47880</v>
      </c>
    </row>
    <row r="10424" spans="1:4" x14ac:dyDescent="0.25">
      <c r="A10424" t="s">
        <v>26502</v>
      </c>
      <c r="B10424" t="s">
        <v>26503</v>
      </c>
      <c r="C10424"/>
      <c r="D10424" t="s">
        <v>47880</v>
      </c>
    </row>
    <row r="10425" spans="1:4" x14ac:dyDescent="0.25">
      <c r="A10425" t="s">
        <v>3160</v>
      </c>
      <c r="B10425" t="s">
        <v>3161</v>
      </c>
      <c r="C10425"/>
      <c r="D10425" t="s">
        <v>47880</v>
      </c>
    </row>
    <row r="10426" spans="1:4" x14ac:dyDescent="0.25">
      <c r="A10426" t="s">
        <v>27032</v>
      </c>
      <c r="B10426" t="s">
        <v>3161</v>
      </c>
      <c r="C10426"/>
      <c r="D10426" t="s">
        <v>47880</v>
      </c>
    </row>
    <row r="10427" spans="1:4" x14ac:dyDescent="0.25">
      <c r="A10427" t="s">
        <v>43401</v>
      </c>
      <c r="B10427" t="s">
        <v>43402</v>
      </c>
      <c r="C10427"/>
      <c r="D10427" t="s">
        <v>47880</v>
      </c>
    </row>
    <row r="10428" spans="1:4" x14ac:dyDescent="0.25">
      <c r="A10428" t="s">
        <v>40701</v>
      </c>
      <c r="B10428" t="s">
        <v>40702</v>
      </c>
      <c r="C10428" t="s">
        <v>62719</v>
      </c>
      <c r="D10428" t="s">
        <v>47873</v>
      </c>
    </row>
    <row r="10429" spans="1:4" x14ac:dyDescent="0.25">
      <c r="A10429" t="s">
        <v>20811</v>
      </c>
      <c r="B10429" t="s">
        <v>20812</v>
      </c>
      <c r="C10429"/>
      <c r="D10429" t="s">
        <v>47880</v>
      </c>
    </row>
    <row r="10430" spans="1:4" x14ac:dyDescent="0.25">
      <c r="A10430" t="s">
        <v>26270</v>
      </c>
      <c r="B10430" t="s">
        <v>26271</v>
      </c>
      <c r="C10430"/>
      <c r="D10430" t="s">
        <v>47880</v>
      </c>
    </row>
    <row r="10431" spans="1:4" x14ac:dyDescent="0.25">
      <c r="A10431" t="s">
        <v>26279</v>
      </c>
      <c r="B10431" t="s">
        <v>26271</v>
      </c>
      <c r="C10431"/>
      <c r="D10431" t="s">
        <v>47880</v>
      </c>
    </row>
    <row r="10432" spans="1:4" x14ac:dyDescent="0.25">
      <c r="A10432" t="s">
        <v>12589</v>
      </c>
      <c r="B10432" t="s">
        <v>12590</v>
      </c>
      <c r="C10432"/>
      <c r="D10432" t="s">
        <v>47880</v>
      </c>
    </row>
    <row r="10433" spans="1:4" x14ac:dyDescent="0.25">
      <c r="A10433" t="s">
        <v>28746</v>
      </c>
      <c r="B10433" t="s">
        <v>28747</v>
      </c>
      <c r="C10433"/>
      <c r="D10433" t="s">
        <v>47880</v>
      </c>
    </row>
    <row r="10434" spans="1:4" x14ac:dyDescent="0.25">
      <c r="A10434" t="s">
        <v>8858</v>
      </c>
      <c r="B10434" t="s">
        <v>8859</v>
      </c>
      <c r="C10434" t="s">
        <v>50768</v>
      </c>
      <c r="D10434" t="s">
        <v>47873</v>
      </c>
    </row>
    <row r="10435" spans="1:4" x14ac:dyDescent="0.25">
      <c r="A10435" t="s">
        <v>26562</v>
      </c>
      <c r="B10435" t="s">
        <v>26563</v>
      </c>
      <c r="C10435"/>
      <c r="D10435" t="s">
        <v>47880</v>
      </c>
    </row>
    <row r="10436" spans="1:4" x14ac:dyDescent="0.25">
      <c r="A10436" t="s">
        <v>27391</v>
      </c>
      <c r="B10436" t="s">
        <v>27392</v>
      </c>
      <c r="C10436" t="s">
        <v>57530</v>
      </c>
      <c r="D10436" t="s">
        <v>47873</v>
      </c>
    </row>
    <row r="10437" spans="1:4" x14ac:dyDescent="0.25">
      <c r="A10437" t="s">
        <v>4902</v>
      </c>
      <c r="B10437" t="s">
        <v>4903</v>
      </c>
      <c r="C10437" t="s">
        <v>49362</v>
      </c>
      <c r="D10437" t="s">
        <v>47873</v>
      </c>
    </row>
    <row r="10438" spans="1:4" x14ac:dyDescent="0.25">
      <c r="A10438" t="s">
        <v>7766</v>
      </c>
      <c r="B10438" t="s">
        <v>7767</v>
      </c>
      <c r="C10438" t="s">
        <v>50388</v>
      </c>
      <c r="D10438" t="s">
        <v>47873</v>
      </c>
    </row>
    <row r="10439" spans="1:4" x14ac:dyDescent="0.25">
      <c r="A10439" t="s">
        <v>38313</v>
      </c>
      <c r="B10439" t="s">
        <v>38314</v>
      </c>
      <c r="C10439"/>
      <c r="D10439" t="s">
        <v>47880</v>
      </c>
    </row>
    <row r="10440" spans="1:4" x14ac:dyDescent="0.25">
      <c r="A10440" t="s">
        <v>20672</v>
      </c>
      <c r="B10440" t="s">
        <v>20673</v>
      </c>
      <c r="C10440" t="s">
        <v>55077</v>
      </c>
      <c r="D10440" t="s">
        <v>47873</v>
      </c>
    </row>
    <row r="10441" spans="1:4" x14ac:dyDescent="0.25">
      <c r="A10441" t="s">
        <v>6517</v>
      </c>
      <c r="B10441" t="s">
        <v>6518</v>
      </c>
      <c r="C10441"/>
      <c r="D10441" t="s">
        <v>47880</v>
      </c>
    </row>
    <row r="10442" spans="1:4" x14ac:dyDescent="0.25">
      <c r="A10442" t="s">
        <v>26947</v>
      </c>
      <c r="B10442" t="s">
        <v>26948</v>
      </c>
      <c r="C10442" t="s">
        <v>57383</v>
      </c>
      <c r="D10442" t="s">
        <v>47873</v>
      </c>
    </row>
    <row r="10443" spans="1:4" x14ac:dyDescent="0.25">
      <c r="A10443" t="s">
        <v>47605</v>
      </c>
      <c r="B10443" t="s">
        <v>47606</v>
      </c>
      <c r="C10443"/>
      <c r="D10443" t="s">
        <v>47880</v>
      </c>
    </row>
    <row r="10444" spans="1:4" x14ac:dyDescent="0.25">
      <c r="A10444" t="s">
        <v>44225</v>
      </c>
      <c r="B10444" t="s">
        <v>44226</v>
      </c>
      <c r="C10444"/>
      <c r="D10444" t="s">
        <v>47880</v>
      </c>
    </row>
    <row r="10445" spans="1:4" x14ac:dyDescent="0.25">
      <c r="A10445" t="s">
        <v>19102</v>
      </c>
      <c r="B10445" t="s">
        <v>19103</v>
      </c>
      <c r="C10445"/>
      <c r="D10445" t="s">
        <v>47880</v>
      </c>
    </row>
    <row r="10446" spans="1:4" x14ac:dyDescent="0.25">
      <c r="A10446" t="s">
        <v>40591</v>
      </c>
      <c r="B10446" t="s">
        <v>19103</v>
      </c>
      <c r="C10446"/>
      <c r="D10446" t="s">
        <v>47880</v>
      </c>
    </row>
    <row r="10447" spans="1:4" x14ac:dyDescent="0.25">
      <c r="A10447" t="s">
        <v>40681</v>
      </c>
      <c r="B10447" t="s">
        <v>19103</v>
      </c>
      <c r="C10447" t="s">
        <v>62709</v>
      </c>
      <c r="D10447" t="s">
        <v>47873</v>
      </c>
    </row>
    <row r="10448" spans="1:4" x14ac:dyDescent="0.25">
      <c r="A10448" t="s">
        <v>47034</v>
      </c>
      <c r="B10448" t="s">
        <v>19103</v>
      </c>
      <c r="C10448" t="s">
        <v>65064</v>
      </c>
      <c r="D10448" t="s">
        <v>47873</v>
      </c>
    </row>
    <row r="10449" spans="1:4" x14ac:dyDescent="0.25">
      <c r="A10449" t="s">
        <v>5018</v>
      </c>
      <c r="B10449" t="s">
        <v>5019</v>
      </c>
      <c r="C10449"/>
      <c r="D10449" t="s">
        <v>47880</v>
      </c>
    </row>
    <row r="10450" spans="1:4" x14ac:dyDescent="0.25">
      <c r="A10450" t="s">
        <v>20913</v>
      </c>
      <c r="B10450" t="s">
        <v>20914</v>
      </c>
      <c r="C10450"/>
      <c r="D10450" t="s">
        <v>47880</v>
      </c>
    </row>
    <row r="10451" spans="1:4" x14ac:dyDescent="0.25">
      <c r="A10451" t="s">
        <v>2239</v>
      </c>
      <c r="B10451" t="s">
        <v>2240</v>
      </c>
      <c r="C10451"/>
      <c r="D10451" t="s">
        <v>47880</v>
      </c>
    </row>
    <row r="10452" spans="1:4" x14ac:dyDescent="0.25">
      <c r="A10452" t="s">
        <v>5555</v>
      </c>
      <c r="B10452" t="s">
        <v>2240</v>
      </c>
      <c r="C10452"/>
      <c r="D10452" t="s">
        <v>47880</v>
      </c>
    </row>
    <row r="10453" spans="1:4" x14ac:dyDescent="0.25">
      <c r="A10453" t="s">
        <v>5489</v>
      </c>
      <c r="B10453" t="s">
        <v>5490</v>
      </c>
      <c r="C10453"/>
      <c r="D10453" t="s">
        <v>47880</v>
      </c>
    </row>
    <row r="10454" spans="1:4" x14ac:dyDescent="0.25">
      <c r="A10454" t="s">
        <v>10501</v>
      </c>
      <c r="B10454" t="s">
        <v>10502</v>
      </c>
      <c r="C10454"/>
      <c r="D10454" t="s">
        <v>47880</v>
      </c>
    </row>
    <row r="10455" spans="1:4" x14ac:dyDescent="0.25">
      <c r="A10455" t="s">
        <v>13851</v>
      </c>
      <c r="B10455" t="s">
        <v>13852</v>
      </c>
      <c r="C10455" t="s">
        <v>52610</v>
      </c>
      <c r="D10455" t="s">
        <v>47873</v>
      </c>
    </row>
    <row r="10456" spans="1:4" x14ac:dyDescent="0.25">
      <c r="A10456" t="s">
        <v>35225</v>
      </c>
      <c r="B10456" t="s">
        <v>35226</v>
      </c>
      <c r="C10456" t="s">
        <v>60419</v>
      </c>
      <c r="D10456" t="s">
        <v>47873</v>
      </c>
    </row>
    <row r="10457" spans="1:4" x14ac:dyDescent="0.25">
      <c r="A10457" t="s">
        <v>20019</v>
      </c>
      <c r="B10457" t="s">
        <v>20020</v>
      </c>
      <c r="C10457" t="s">
        <v>54861</v>
      </c>
      <c r="D10457" t="s">
        <v>47873</v>
      </c>
    </row>
    <row r="10458" spans="1:4" x14ac:dyDescent="0.25">
      <c r="A10458" t="s">
        <v>15882</v>
      </c>
      <c r="B10458" t="s">
        <v>15883</v>
      </c>
      <c r="C10458" t="s">
        <v>53370</v>
      </c>
      <c r="D10458" t="s">
        <v>47873</v>
      </c>
    </row>
    <row r="10459" spans="1:4" x14ac:dyDescent="0.25">
      <c r="A10459" t="s">
        <v>19304</v>
      </c>
      <c r="B10459" t="s">
        <v>19305</v>
      </c>
      <c r="C10459" t="s">
        <v>54617</v>
      </c>
      <c r="D10459" t="s">
        <v>47873</v>
      </c>
    </row>
    <row r="10460" spans="1:4" x14ac:dyDescent="0.25">
      <c r="A10460" t="s">
        <v>2126</v>
      </c>
      <c r="B10460" t="s">
        <v>2127</v>
      </c>
      <c r="C10460" t="s">
        <v>48343</v>
      </c>
      <c r="D10460" t="s">
        <v>47873</v>
      </c>
    </row>
    <row r="10461" spans="1:4" x14ac:dyDescent="0.25">
      <c r="A10461" t="s">
        <v>3697</v>
      </c>
      <c r="B10461" t="s">
        <v>3698</v>
      </c>
      <c r="C10461" t="s">
        <v>48899</v>
      </c>
      <c r="D10461" t="s">
        <v>47873</v>
      </c>
    </row>
    <row r="10462" spans="1:4" x14ac:dyDescent="0.25">
      <c r="A10462" t="s">
        <v>39700</v>
      </c>
      <c r="B10462" t="s">
        <v>39701</v>
      </c>
      <c r="C10462" t="s">
        <v>62265</v>
      </c>
      <c r="D10462" t="s">
        <v>47873</v>
      </c>
    </row>
    <row r="10463" spans="1:4" x14ac:dyDescent="0.25">
      <c r="A10463" t="s">
        <v>43389</v>
      </c>
      <c r="B10463" t="s">
        <v>43390</v>
      </c>
      <c r="C10463" t="s">
        <v>63793</v>
      </c>
      <c r="D10463" t="s">
        <v>47873</v>
      </c>
    </row>
    <row r="10464" spans="1:4" x14ac:dyDescent="0.25">
      <c r="A10464" t="s">
        <v>34425</v>
      </c>
      <c r="B10464" t="s">
        <v>34426</v>
      </c>
      <c r="C10464" t="s">
        <v>60116</v>
      </c>
      <c r="D10464" t="s">
        <v>47873</v>
      </c>
    </row>
    <row r="10465" spans="1:4" x14ac:dyDescent="0.25">
      <c r="A10465" t="s">
        <v>40135</v>
      </c>
      <c r="B10465" t="s">
        <v>40136</v>
      </c>
      <c r="C10465" t="s">
        <v>62471</v>
      </c>
      <c r="D10465" t="s">
        <v>47873</v>
      </c>
    </row>
    <row r="10466" spans="1:4" x14ac:dyDescent="0.25">
      <c r="A10466" t="s">
        <v>23533</v>
      </c>
      <c r="B10466" t="s">
        <v>23534</v>
      </c>
      <c r="C10466" t="s">
        <v>56122</v>
      </c>
      <c r="D10466" t="s">
        <v>47873</v>
      </c>
    </row>
    <row r="10467" spans="1:4" x14ac:dyDescent="0.25">
      <c r="A10467" t="s">
        <v>46496</v>
      </c>
      <c r="B10467" t="s">
        <v>46497</v>
      </c>
      <c r="C10467" t="s">
        <v>64883</v>
      </c>
      <c r="D10467" t="s">
        <v>47873</v>
      </c>
    </row>
    <row r="10468" spans="1:4" x14ac:dyDescent="0.25">
      <c r="A10468" t="s">
        <v>1839</v>
      </c>
      <c r="B10468" t="s">
        <v>1840</v>
      </c>
      <c r="C10468" t="s">
        <v>48245</v>
      </c>
      <c r="D10468" t="s">
        <v>47873</v>
      </c>
    </row>
    <row r="10469" spans="1:4" x14ac:dyDescent="0.25">
      <c r="A10469" t="s">
        <v>42161</v>
      </c>
      <c r="B10469" t="s">
        <v>42162</v>
      </c>
      <c r="C10469" t="s">
        <v>63366</v>
      </c>
      <c r="D10469" t="s">
        <v>47873</v>
      </c>
    </row>
    <row r="10470" spans="1:4" x14ac:dyDescent="0.25">
      <c r="A10470" t="s">
        <v>29776</v>
      </c>
      <c r="B10470" t="s">
        <v>29777</v>
      </c>
      <c r="C10470" t="s">
        <v>58383</v>
      </c>
      <c r="D10470" t="s">
        <v>47873</v>
      </c>
    </row>
    <row r="10471" spans="1:4" x14ac:dyDescent="0.25">
      <c r="A10471" t="s">
        <v>23804</v>
      </c>
      <c r="B10471" t="s">
        <v>23805</v>
      </c>
      <c r="C10471" t="s">
        <v>56234</v>
      </c>
      <c r="D10471" t="s">
        <v>47873</v>
      </c>
    </row>
    <row r="10472" spans="1:4" x14ac:dyDescent="0.25">
      <c r="A10472" t="s">
        <v>5830</v>
      </c>
      <c r="B10472" t="s">
        <v>5831</v>
      </c>
      <c r="C10472" t="s">
        <v>49682</v>
      </c>
      <c r="D10472" t="s">
        <v>47873</v>
      </c>
    </row>
    <row r="10473" spans="1:4" x14ac:dyDescent="0.25">
      <c r="A10473" t="s">
        <v>4633</v>
      </c>
      <c r="B10473" t="s">
        <v>4634</v>
      </c>
      <c r="C10473" t="s">
        <v>49262</v>
      </c>
      <c r="D10473" t="s">
        <v>47873</v>
      </c>
    </row>
    <row r="10474" spans="1:4" x14ac:dyDescent="0.25">
      <c r="A10474" t="s">
        <v>40359</v>
      </c>
      <c r="B10474" t="s">
        <v>40360</v>
      </c>
      <c r="C10474" t="s">
        <v>62572</v>
      </c>
      <c r="D10474" t="s">
        <v>47873</v>
      </c>
    </row>
    <row r="10475" spans="1:4" x14ac:dyDescent="0.25">
      <c r="A10475" t="s">
        <v>40723</v>
      </c>
      <c r="B10475" t="s">
        <v>40724</v>
      </c>
      <c r="C10475" t="s">
        <v>62729</v>
      </c>
      <c r="D10475" t="s">
        <v>47873</v>
      </c>
    </row>
    <row r="10476" spans="1:4" x14ac:dyDescent="0.25">
      <c r="A10476" t="s">
        <v>22016</v>
      </c>
      <c r="B10476" t="s">
        <v>22017</v>
      </c>
      <c r="C10476" t="s">
        <v>55564</v>
      </c>
      <c r="D10476" t="s">
        <v>47873</v>
      </c>
    </row>
    <row r="10477" spans="1:4" x14ac:dyDescent="0.25">
      <c r="A10477" t="s">
        <v>25985</v>
      </c>
      <c r="B10477" t="s">
        <v>25986</v>
      </c>
      <c r="C10477" t="s">
        <v>57041</v>
      </c>
      <c r="D10477" t="s">
        <v>47873</v>
      </c>
    </row>
    <row r="10478" spans="1:4" x14ac:dyDescent="0.25">
      <c r="A10478" t="s">
        <v>22006</v>
      </c>
      <c r="B10478" t="s">
        <v>22007</v>
      </c>
      <c r="C10478" t="s">
        <v>55559</v>
      </c>
      <c r="D10478" t="s">
        <v>47873</v>
      </c>
    </row>
    <row r="10479" spans="1:4" x14ac:dyDescent="0.25">
      <c r="A10479" t="s">
        <v>28332</v>
      </c>
      <c r="B10479" t="s">
        <v>28333</v>
      </c>
      <c r="C10479"/>
      <c r="D10479" t="s">
        <v>47880</v>
      </c>
    </row>
    <row r="10480" spans="1:4" x14ac:dyDescent="0.25">
      <c r="A10480" t="s">
        <v>24041</v>
      </c>
      <c r="B10480" t="s">
        <v>24042</v>
      </c>
      <c r="C10480" t="s">
        <v>56318</v>
      </c>
      <c r="D10480" t="s">
        <v>47873</v>
      </c>
    </row>
    <row r="10481" spans="1:4" x14ac:dyDescent="0.25">
      <c r="A10481" t="s">
        <v>1855</v>
      </c>
      <c r="B10481" t="s">
        <v>1856</v>
      </c>
      <c r="C10481" t="s">
        <v>48252</v>
      </c>
      <c r="D10481" t="s">
        <v>47873</v>
      </c>
    </row>
    <row r="10482" spans="1:4" x14ac:dyDescent="0.25">
      <c r="A10482" t="s">
        <v>29204</v>
      </c>
      <c r="B10482" t="s">
        <v>29205</v>
      </c>
      <c r="C10482" t="s">
        <v>58183</v>
      </c>
      <c r="D10482" t="s">
        <v>47873</v>
      </c>
    </row>
    <row r="10483" spans="1:4" x14ac:dyDescent="0.25">
      <c r="A10483" t="s">
        <v>15932</v>
      </c>
      <c r="B10483" t="s">
        <v>15933</v>
      </c>
      <c r="C10483" t="s">
        <v>53389</v>
      </c>
      <c r="D10483" t="s">
        <v>47873</v>
      </c>
    </row>
    <row r="10484" spans="1:4" x14ac:dyDescent="0.25">
      <c r="A10484" t="s">
        <v>39346</v>
      </c>
      <c r="B10484" t="s">
        <v>39347</v>
      </c>
      <c r="C10484" t="s">
        <v>62102</v>
      </c>
      <c r="D10484" t="s">
        <v>47873</v>
      </c>
    </row>
    <row r="10485" spans="1:4" x14ac:dyDescent="0.25">
      <c r="A10485" t="s">
        <v>20445</v>
      </c>
      <c r="B10485" t="s">
        <v>20446</v>
      </c>
      <c r="C10485"/>
      <c r="D10485" t="s">
        <v>47880</v>
      </c>
    </row>
    <row r="10486" spans="1:4" x14ac:dyDescent="0.25">
      <c r="A10486" t="s">
        <v>11649</v>
      </c>
      <c r="B10486" t="s">
        <v>11650</v>
      </c>
      <c r="C10486" t="s">
        <v>51764</v>
      </c>
      <c r="D10486" t="s">
        <v>47873</v>
      </c>
    </row>
    <row r="10487" spans="1:4" x14ac:dyDescent="0.25">
      <c r="A10487" t="s">
        <v>32855</v>
      </c>
      <c r="B10487" t="s">
        <v>32856</v>
      </c>
      <c r="C10487"/>
      <c r="D10487" t="s">
        <v>47880</v>
      </c>
    </row>
    <row r="10488" spans="1:4" x14ac:dyDescent="0.25">
      <c r="A10488" t="s">
        <v>30536</v>
      </c>
      <c r="B10488" t="s">
        <v>30537</v>
      </c>
      <c r="C10488"/>
      <c r="D10488" t="s">
        <v>47880</v>
      </c>
    </row>
    <row r="10489" spans="1:4" x14ac:dyDescent="0.25">
      <c r="A10489" t="s">
        <v>8635</v>
      </c>
      <c r="B10489" t="s">
        <v>8636</v>
      </c>
      <c r="C10489"/>
      <c r="D10489" t="s">
        <v>47880</v>
      </c>
    </row>
    <row r="10490" spans="1:4" x14ac:dyDescent="0.25">
      <c r="A10490" t="s">
        <v>13623</v>
      </c>
      <c r="B10490" t="s">
        <v>13624</v>
      </c>
      <c r="C10490"/>
      <c r="D10490" t="s">
        <v>47880</v>
      </c>
    </row>
    <row r="10491" spans="1:4" x14ac:dyDescent="0.25">
      <c r="A10491" t="s">
        <v>15094</v>
      </c>
      <c r="B10491" t="s">
        <v>15095</v>
      </c>
      <c r="C10491"/>
      <c r="D10491" t="s">
        <v>47880</v>
      </c>
    </row>
    <row r="10492" spans="1:4" x14ac:dyDescent="0.25">
      <c r="A10492" t="s">
        <v>8301</v>
      </c>
      <c r="B10492" t="s">
        <v>8302</v>
      </c>
      <c r="C10492"/>
      <c r="D10492" t="s">
        <v>47880</v>
      </c>
    </row>
    <row r="10493" spans="1:4" x14ac:dyDescent="0.25">
      <c r="A10493" t="s">
        <v>40649</v>
      </c>
      <c r="B10493" t="s">
        <v>40650</v>
      </c>
      <c r="C10493"/>
      <c r="D10493" t="s">
        <v>47880</v>
      </c>
    </row>
    <row r="10494" spans="1:4" x14ac:dyDescent="0.25">
      <c r="A10494" t="s">
        <v>810</v>
      </c>
      <c r="B10494" t="s">
        <v>811</v>
      </c>
      <c r="C10494"/>
      <c r="D10494" t="s">
        <v>47880</v>
      </c>
    </row>
    <row r="10495" spans="1:4" x14ac:dyDescent="0.25">
      <c r="A10495" t="s">
        <v>11064</v>
      </c>
      <c r="B10495" t="s">
        <v>11065</v>
      </c>
      <c r="C10495" t="s">
        <v>51555</v>
      </c>
      <c r="D10495" t="s">
        <v>47873</v>
      </c>
    </row>
    <row r="10496" spans="1:4" x14ac:dyDescent="0.25">
      <c r="A10496" t="s">
        <v>13789</v>
      </c>
      <c r="B10496" t="s">
        <v>13790</v>
      </c>
      <c r="C10496"/>
      <c r="D10496" t="s">
        <v>47880</v>
      </c>
    </row>
    <row r="10497" spans="1:4" x14ac:dyDescent="0.25">
      <c r="A10497" t="s">
        <v>14176</v>
      </c>
      <c r="B10497" t="s">
        <v>14177</v>
      </c>
      <c r="C10497"/>
      <c r="D10497" t="s">
        <v>47880</v>
      </c>
    </row>
    <row r="10498" spans="1:4" x14ac:dyDescent="0.25">
      <c r="A10498" t="s">
        <v>17802</v>
      </c>
      <c r="B10498" t="s">
        <v>17803</v>
      </c>
      <c r="C10498"/>
      <c r="D10498" t="s">
        <v>47880</v>
      </c>
    </row>
    <row r="10499" spans="1:4" x14ac:dyDescent="0.25">
      <c r="A10499" t="s">
        <v>13175</v>
      </c>
      <c r="B10499" t="s">
        <v>13176</v>
      </c>
      <c r="C10499" t="s">
        <v>52355</v>
      </c>
      <c r="D10499" t="s">
        <v>47873</v>
      </c>
    </row>
    <row r="10500" spans="1:4" x14ac:dyDescent="0.25">
      <c r="A10500" t="s">
        <v>1356</v>
      </c>
      <c r="B10500" t="s">
        <v>1357</v>
      </c>
      <c r="C10500" t="s">
        <v>48078</v>
      </c>
      <c r="D10500" t="s">
        <v>47873</v>
      </c>
    </row>
    <row r="10501" spans="1:4" x14ac:dyDescent="0.25">
      <c r="A10501" t="s">
        <v>17524</v>
      </c>
      <c r="B10501" t="s">
        <v>17525</v>
      </c>
      <c r="C10501" t="s">
        <v>53974</v>
      </c>
      <c r="D10501" t="s">
        <v>47873</v>
      </c>
    </row>
    <row r="10502" spans="1:4" x14ac:dyDescent="0.25">
      <c r="A10502" t="s">
        <v>13040</v>
      </c>
      <c r="B10502" t="s">
        <v>13041</v>
      </c>
      <c r="C10502" t="s">
        <v>52306</v>
      </c>
      <c r="D10502" t="s">
        <v>47873</v>
      </c>
    </row>
    <row r="10503" spans="1:4" x14ac:dyDescent="0.25">
      <c r="A10503" t="s">
        <v>15132</v>
      </c>
      <c r="B10503" t="s">
        <v>15133</v>
      </c>
      <c r="C10503"/>
      <c r="D10503" t="s">
        <v>47880</v>
      </c>
    </row>
    <row r="10504" spans="1:4" x14ac:dyDescent="0.25">
      <c r="A10504" t="s">
        <v>21399</v>
      </c>
      <c r="B10504" t="s">
        <v>21400</v>
      </c>
      <c r="C10504" t="s">
        <v>55348</v>
      </c>
      <c r="D10504" t="s">
        <v>47873</v>
      </c>
    </row>
    <row r="10505" spans="1:4" x14ac:dyDescent="0.25">
      <c r="A10505" t="s">
        <v>15568</v>
      </c>
      <c r="B10505" t="s">
        <v>15569</v>
      </c>
      <c r="C10505" t="s">
        <v>53255</v>
      </c>
      <c r="D10505" t="s">
        <v>47873</v>
      </c>
    </row>
    <row r="10506" spans="1:4" x14ac:dyDescent="0.25">
      <c r="A10506" t="s">
        <v>43020</v>
      </c>
      <c r="B10506" t="s">
        <v>43021</v>
      </c>
      <c r="C10506" t="s">
        <v>63672</v>
      </c>
      <c r="D10506" t="s">
        <v>47873</v>
      </c>
    </row>
    <row r="10507" spans="1:4" x14ac:dyDescent="0.25">
      <c r="A10507" t="s">
        <v>15966</v>
      </c>
      <c r="B10507" t="s">
        <v>15967</v>
      </c>
      <c r="C10507" t="s">
        <v>53401</v>
      </c>
      <c r="D10507" t="s">
        <v>47873</v>
      </c>
    </row>
    <row r="10508" spans="1:4" x14ac:dyDescent="0.25">
      <c r="A10508" t="s">
        <v>24608</v>
      </c>
      <c r="B10508" t="s">
        <v>24609</v>
      </c>
      <c r="C10508" t="s">
        <v>56521</v>
      </c>
      <c r="D10508" t="s">
        <v>47873</v>
      </c>
    </row>
    <row r="10509" spans="1:4" x14ac:dyDescent="0.25">
      <c r="A10509" t="s">
        <v>31355</v>
      </c>
      <c r="B10509" t="s">
        <v>31356</v>
      </c>
      <c r="C10509" t="s">
        <v>58949</v>
      </c>
      <c r="D10509" t="s">
        <v>47873</v>
      </c>
    </row>
    <row r="10510" spans="1:4" x14ac:dyDescent="0.25">
      <c r="A10510" t="s">
        <v>47676</v>
      </c>
      <c r="B10510" t="s">
        <v>47677</v>
      </c>
      <c r="C10510"/>
      <c r="D10510" t="s">
        <v>47880</v>
      </c>
    </row>
    <row r="10511" spans="1:4" x14ac:dyDescent="0.25">
      <c r="A10511" t="s">
        <v>32145</v>
      </c>
      <c r="B10511" t="s">
        <v>32146</v>
      </c>
      <c r="C10511"/>
      <c r="D10511" t="s">
        <v>47880</v>
      </c>
    </row>
    <row r="10512" spans="1:4" x14ac:dyDescent="0.25">
      <c r="A10512" t="s">
        <v>22870</v>
      </c>
      <c r="B10512" t="s">
        <v>22871</v>
      </c>
      <c r="C10512"/>
      <c r="D10512" t="s">
        <v>47880</v>
      </c>
    </row>
    <row r="10513" spans="1:4" x14ac:dyDescent="0.25">
      <c r="A10513" t="s">
        <v>47416</v>
      </c>
      <c r="B10513" t="s">
        <v>47417</v>
      </c>
      <c r="C10513" t="s">
        <v>65203</v>
      </c>
      <c r="D10513" t="s">
        <v>47873</v>
      </c>
    </row>
    <row r="10514" spans="1:4" x14ac:dyDescent="0.25">
      <c r="A10514" t="s">
        <v>44821</v>
      </c>
      <c r="B10514" t="s">
        <v>44822</v>
      </c>
      <c r="C10514" t="s">
        <v>64297</v>
      </c>
      <c r="D10514" t="s">
        <v>47873</v>
      </c>
    </row>
    <row r="10515" spans="1:4" x14ac:dyDescent="0.25">
      <c r="A10515" t="s">
        <v>17326</v>
      </c>
      <c r="B10515" t="s">
        <v>17327</v>
      </c>
      <c r="C10515"/>
      <c r="D10515" t="s">
        <v>47880</v>
      </c>
    </row>
    <row r="10516" spans="1:4" x14ac:dyDescent="0.25">
      <c r="A10516" t="s">
        <v>22455</v>
      </c>
      <c r="B10516" t="s">
        <v>22456</v>
      </c>
      <c r="C10516"/>
      <c r="D10516" t="s">
        <v>47880</v>
      </c>
    </row>
    <row r="10517" spans="1:4" x14ac:dyDescent="0.25">
      <c r="A10517" t="s">
        <v>32233</v>
      </c>
      <c r="B10517" t="s">
        <v>32234</v>
      </c>
      <c r="C10517"/>
      <c r="D10517" t="s">
        <v>47880</v>
      </c>
    </row>
    <row r="10518" spans="1:4" x14ac:dyDescent="0.25">
      <c r="A10518" t="s">
        <v>28810</v>
      </c>
      <c r="B10518" t="s">
        <v>28811</v>
      </c>
      <c r="C10518" t="s">
        <v>58036</v>
      </c>
      <c r="D10518" t="s">
        <v>47873</v>
      </c>
    </row>
    <row r="10519" spans="1:4" x14ac:dyDescent="0.25">
      <c r="A10519" t="s">
        <v>38619</v>
      </c>
      <c r="B10519" t="s">
        <v>38620</v>
      </c>
      <c r="C10519" t="s">
        <v>61768</v>
      </c>
      <c r="D10519" t="s">
        <v>47873</v>
      </c>
    </row>
    <row r="10520" spans="1:4" x14ac:dyDescent="0.25">
      <c r="A10520" t="s">
        <v>12663</v>
      </c>
      <c r="B10520" t="s">
        <v>12664</v>
      </c>
      <c r="C10520" t="s">
        <v>52148</v>
      </c>
      <c r="D10520" t="s">
        <v>47873</v>
      </c>
    </row>
    <row r="10521" spans="1:4" x14ac:dyDescent="0.25">
      <c r="A10521" t="s">
        <v>14347</v>
      </c>
      <c r="B10521" t="s">
        <v>14348</v>
      </c>
      <c r="C10521" t="s">
        <v>52814</v>
      </c>
      <c r="D10521" t="s">
        <v>47873</v>
      </c>
    </row>
    <row r="10522" spans="1:4" x14ac:dyDescent="0.25">
      <c r="A10522" t="s">
        <v>27383</v>
      </c>
      <c r="B10522" t="s">
        <v>27384</v>
      </c>
      <c r="C10522"/>
      <c r="D10522" t="s">
        <v>47880</v>
      </c>
    </row>
    <row r="10523" spans="1:4" x14ac:dyDescent="0.25">
      <c r="A10523" t="s">
        <v>43998</v>
      </c>
      <c r="B10523" t="s">
        <v>43999</v>
      </c>
      <c r="C10523"/>
      <c r="D10523" t="s">
        <v>47880</v>
      </c>
    </row>
    <row r="10524" spans="1:4" x14ac:dyDescent="0.25">
      <c r="A10524" t="s">
        <v>46853</v>
      </c>
      <c r="B10524" t="s">
        <v>46854</v>
      </c>
      <c r="C10524" t="s">
        <v>64999</v>
      </c>
      <c r="D10524" t="s">
        <v>47873</v>
      </c>
    </row>
    <row r="10525" spans="1:4" x14ac:dyDescent="0.25">
      <c r="A10525" t="s">
        <v>8147</v>
      </c>
      <c r="B10525" t="s">
        <v>8148</v>
      </c>
      <c r="C10525" t="s">
        <v>50532</v>
      </c>
      <c r="D10525" t="s">
        <v>47873</v>
      </c>
    </row>
    <row r="10526" spans="1:4" x14ac:dyDescent="0.25">
      <c r="A10526" t="s">
        <v>25051</v>
      </c>
      <c r="B10526" t="s">
        <v>25052</v>
      </c>
      <c r="C10526" t="s">
        <v>56690</v>
      </c>
      <c r="D10526" t="s">
        <v>47873</v>
      </c>
    </row>
    <row r="10527" spans="1:4" x14ac:dyDescent="0.25">
      <c r="A10527" t="s">
        <v>22564</v>
      </c>
      <c r="B10527" t="s">
        <v>22565</v>
      </c>
      <c r="C10527" t="s">
        <v>55774</v>
      </c>
      <c r="D10527" t="s">
        <v>47873</v>
      </c>
    </row>
    <row r="10528" spans="1:4" x14ac:dyDescent="0.25">
      <c r="A10528" t="s">
        <v>41165</v>
      </c>
      <c r="B10528" t="s">
        <v>22565</v>
      </c>
      <c r="C10528" t="s">
        <v>62928</v>
      </c>
      <c r="D10528" t="s">
        <v>47873</v>
      </c>
    </row>
    <row r="10529" spans="1:4" x14ac:dyDescent="0.25">
      <c r="A10529" t="s">
        <v>35761</v>
      </c>
      <c r="B10529" t="s">
        <v>35762</v>
      </c>
      <c r="C10529" t="s">
        <v>60625</v>
      </c>
      <c r="D10529" t="s">
        <v>47873</v>
      </c>
    </row>
    <row r="10530" spans="1:4" x14ac:dyDescent="0.25">
      <c r="A10530" t="s">
        <v>26280</v>
      </c>
      <c r="B10530" t="s">
        <v>26281</v>
      </c>
      <c r="C10530" t="s">
        <v>57135</v>
      </c>
      <c r="D10530" t="s">
        <v>47873</v>
      </c>
    </row>
    <row r="10531" spans="1:4" x14ac:dyDescent="0.25">
      <c r="A10531" t="s">
        <v>18600</v>
      </c>
      <c r="B10531" t="s">
        <v>18601</v>
      </c>
      <c r="C10531"/>
      <c r="D10531" t="s">
        <v>47880</v>
      </c>
    </row>
    <row r="10532" spans="1:4" x14ac:dyDescent="0.25">
      <c r="A10532" t="s">
        <v>18602</v>
      </c>
      <c r="B10532" t="s">
        <v>18601</v>
      </c>
      <c r="C10532"/>
      <c r="D10532" t="s">
        <v>47880</v>
      </c>
    </row>
    <row r="10533" spans="1:4" x14ac:dyDescent="0.25">
      <c r="A10533" t="s">
        <v>8277</v>
      </c>
      <c r="B10533" t="s">
        <v>8278</v>
      </c>
      <c r="C10533" t="s">
        <v>50580</v>
      </c>
      <c r="D10533" t="s">
        <v>47873</v>
      </c>
    </row>
    <row r="10534" spans="1:4" x14ac:dyDescent="0.25">
      <c r="A10534" t="s">
        <v>22392</v>
      </c>
      <c r="B10534" t="s">
        <v>22393</v>
      </c>
      <c r="C10534" t="s">
        <v>55712</v>
      </c>
      <c r="D10534" t="s">
        <v>47873</v>
      </c>
    </row>
    <row r="10535" spans="1:4" x14ac:dyDescent="0.25">
      <c r="A10535" t="s">
        <v>41394</v>
      </c>
      <c r="B10535" t="s">
        <v>41395</v>
      </c>
      <c r="C10535" t="s">
        <v>63026</v>
      </c>
      <c r="D10535" t="s">
        <v>47873</v>
      </c>
    </row>
    <row r="10536" spans="1:4" x14ac:dyDescent="0.25">
      <c r="A10536" t="s">
        <v>31575</v>
      </c>
      <c r="B10536" t="s">
        <v>31576</v>
      </c>
      <c r="C10536" t="s">
        <v>59030</v>
      </c>
      <c r="D10536" t="s">
        <v>47873</v>
      </c>
    </row>
    <row r="10537" spans="1:4" x14ac:dyDescent="0.25">
      <c r="A10537" t="s">
        <v>2801</v>
      </c>
      <c r="B10537" t="s">
        <v>2802</v>
      </c>
      <c r="C10537" t="s">
        <v>48577</v>
      </c>
      <c r="D10537" t="s">
        <v>47873</v>
      </c>
    </row>
    <row r="10538" spans="1:4" x14ac:dyDescent="0.25">
      <c r="A10538" t="s">
        <v>10795</v>
      </c>
      <c r="B10538" t="s">
        <v>10796</v>
      </c>
      <c r="C10538" t="s">
        <v>51453</v>
      </c>
      <c r="D10538" t="s">
        <v>47873</v>
      </c>
    </row>
    <row r="10539" spans="1:4" x14ac:dyDescent="0.25">
      <c r="A10539" t="s">
        <v>36052</v>
      </c>
      <c r="B10539" t="s">
        <v>36053</v>
      </c>
      <c r="C10539" t="s">
        <v>60735</v>
      </c>
      <c r="D10539" t="s">
        <v>47873</v>
      </c>
    </row>
    <row r="10540" spans="1:4" x14ac:dyDescent="0.25">
      <c r="A10540" t="s">
        <v>34939</v>
      </c>
      <c r="B10540" t="s">
        <v>34940</v>
      </c>
      <c r="C10540" t="s">
        <v>60308</v>
      </c>
      <c r="D10540" t="s">
        <v>47873</v>
      </c>
    </row>
    <row r="10541" spans="1:4" x14ac:dyDescent="0.25">
      <c r="A10541" t="s">
        <v>11542</v>
      </c>
      <c r="B10541" t="s">
        <v>11543</v>
      </c>
      <c r="C10541" t="s">
        <v>51724</v>
      </c>
      <c r="D10541" t="s">
        <v>47873</v>
      </c>
    </row>
    <row r="10542" spans="1:4" x14ac:dyDescent="0.25">
      <c r="A10542" t="s">
        <v>44819</v>
      </c>
      <c r="B10542" t="s">
        <v>44820</v>
      </c>
      <c r="C10542" t="s">
        <v>64296</v>
      </c>
      <c r="D10542" t="s">
        <v>47873</v>
      </c>
    </row>
    <row r="10543" spans="1:4" x14ac:dyDescent="0.25">
      <c r="A10543" t="s">
        <v>17156</v>
      </c>
      <c r="B10543" t="s">
        <v>17157</v>
      </c>
      <c r="C10543" t="s">
        <v>53844</v>
      </c>
      <c r="D10543" t="s">
        <v>47880</v>
      </c>
    </row>
    <row r="10544" spans="1:4" x14ac:dyDescent="0.25">
      <c r="A10544" t="s">
        <v>44361</v>
      </c>
      <c r="B10544" t="s">
        <v>44362</v>
      </c>
      <c r="C10544" t="s">
        <v>64124</v>
      </c>
      <c r="D10544" t="s">
        <v>47873</v>
      </c>
    </row>
    <row r="10545" spans="1:4" x14ac:dyDescent="0.25">
      <c r="A10545" t="s">
        <v>42295</v>
      </c>
      <c r="B10545" t="s">
        <v>42296</v>
      </c>
      <c r="C10545" t="s">
        <v>63413</v>
      </c>
      <c r="D10545" t="s">
        <v>47873</v>
      </c>
    </row>
    <row r="10546" spans="1:4" x14ac:dyDescent="0.25">
      <c r="A10546" t="s">
        <v>28431</v>
      </c>
      <c r="B10546" t="s">
        <v>28432</v>
      </c>
      <c r="C10546" t="s">
        <v>57900</v>
      </c>
      <c r="D10546" t="s">
        <v>47873</v>
      </c>
    </row>
    <row r="10547" spans="1:4" x14ac:dyDescent="0.25">
      <c r="A10547" t="s">
        <v>5598</v>
      </c>
      <c r="B10547" t="s">
        <v>5599</v>
      </c>
      <c r="C10547" t="s">
        <v>49604</v>
      </c>
      <c r="D10547" t="s">
        <v>47873</v>
      </c>
    </row>
    <row r="10548" spans="1:4" x14ac:dyDescent="0.25">
      <c r="A10548" t="s">
        <v>3890</v>
      </c>
      <c r="B10548" t="s">
        <v>3891</v>
      </c>
      <c r="C10548" t="s">
        <v>48973</v>
      </c>
      <c r="D10548" t="s">
        <v>47873</v>
      </c>
    </row>
    <row r="10549" spans="1:4" x14ac:dyDescent="0.25">
      <c r="A10549" t="s">
        <v>41910</v>
      </c>
      <c r="B10549" t="s">
        <v>41911</v>
      </c>
      <c r="C10549" t="s">
        <v>63263</v>
      </c>
      <c r="D10549" t="s">
        <v>47873</v>
      </c>
    </row>
    <row r="10550" spans="1:4" x14ac:dyDescent="0.25">
      <c r="A10550" t="s">
        <v>24904</v>
      </c>
      <c r="B10550" t="s">
        <v>24905</v>
      </c>
      <c r="C10550" t="s">
        <v>56635</v>
      </c>
      <c r="D10550" t="s">
        <v>47873</v>
      </c>
    </row>
    <row r="10551" spans="1:4" x14ac:dyDescent="0.25">
      <c r="A10551" t="s">
        <v>23189</v>
      </c>
      <c r="B10551" t="s">
        <v>23190</v>
      </c>
      <c r="C10551" t="s">
        <v>55996</v>
      </c>
      <c r="D10551" t="s">
        <v>47873</v>
      </c>
    </row>
    <row r="10552" spans="1:4" x14ac:dyDescent="0.25">
      <c r="A10552" t="s">
        <v>4840</v>
      </c>
      <c r="B10552" t="s">
        <v>4841</v>
      </c>
      <c r="C10552" t="s">
        <v>49337</v>
      </c>
      <c r="D10552" t="s">
        <v>47873</v>
      </c>
    </row>
    <row r="10553" spans="1:4" x14ac:dyDescent="0.25">
      <c r="A10553" t="s">
        <v>27622</v>
      </c>
      <c r="B10553" t="s">
        <v>27623</v>
      </c>
      <c r="C10553" t="s">
        <v>57609</v>
      </c>
      <c r="D10553" t="s">
        <v>47873</v>
      </c>
    </row>
    <row r="10554" spans="1:4" x14ac:dyDescent="0.25">
      <c r="A10554" t="s">
        <v>10857</v>
      </c>
      <c r="B10554" t="s">
        <v>10858</v>
      </c>
      <c r="C10554"/>
      <c r="D10554" t="s">
        <v>47880</v>
      </c>
    </row>
    <row r="10555" spans="1:4" x14ac:dyDescent="0.25">
      <c r="A10555" t="s">
        <v>41523</v>
      </c>
      <c r="B10555" t="s">
        <v>41524</v>
      </c>
      <c r="C10555" t="s">
        <v>63082</v>
      </c>
      <c r="D10555" t="s">
        <v>47873</v>
      </c>
    </row>
    <row r="10556" spans="1:4" x14ac:dyDescent="0.25">
      <c r="A10556" t="s">
        <v>2893</v>
      </c>
      <c r="B10556" t="s">
        <v>2894</v>
      </c>
      <c r="C10556" t="s">
        <v>48610</v>
      </c>
      <c r="D10556" t="s">
        <v>47873</v>
      </c>
    </row>
    <row r="10557" spans="1:4" x14ac:dyDescent="0.25">
      <c r="A10557" t="s">
        <v>41246</v>
      </c>
      <c r="B10557" t="s">
        <v>41247</v>
      </c>
      <c r="C10557" t="s">
        <v>62965</v>
      </c>
      <c r="D10557" t="s">
        <v>47873</v>
      </c>
    </row>
    <row r="10558" spans="1:4" x14ac:dyDescent="0.25">
      <c r="A10558" t="s">
        <v>24516</v>
      </c>
      <c r="B10558" t="s">
        <v>24517</v>
      </c>
      <c r="C10558" t="s">
        <v>56490</v>
      </c>
      <c r="D10558" t="s">
        <v>47873</v>
      </c>
    </row>
    <row r="10559" spans="1:4" x14ac:dyDescent="0.25">
      <c r="A10559" t="s">
        <v>46377</v>
      </c>
      <c r="B10559" t="s">
        <v>46378</v>
      </c>
      <c r="C10559" t="s">
        <v>64839</v>
      </c>
      <c r="D10559" t="s">
        <v>47873</v>
      </c>
    </row>
    <row r="10560" spans="1:4" x14ac:dyDescent="0.25">
      <c r="A10560" t="s">
        <v>5269</v>
      </c>
      <c r="B10560" t="s">
        <v>5270</v>
      </c>
      <c r="C10560" t="s">
        <v>49493</v>
      </c>
      <c r="D10560" t="s">
        <v>47873</v>
      </c>
    </row>
    <row r="10561" spans="1:4" x14ac:dyDescent="0.25">
      <c r="A10561" t="s">
        <v>22335</v>
      </c>
      <c r="B10561" t="s">
        <v>22336</v>
      </c>
      <c r="C10561" t="s">
        <v>55693</v>
      </c>
      <c r="D10561" t="s">
        <v>47873</v>
      </c>
    </row>
    <row r="10562" spans="1:4" x14ac:dyDescent="0.25">
      <c r="A10562" t="s">
        <v>40606</v>
      </c>
      <c r="B10562" t="s">
        <v>40607</v>
      </c>
      <c r="C10562" t="s">
        <v>62679</v>
      </c>
      <c r="D10562" t="s">
        <v>47873</v>
      </c>
    </row>
    <row r="10563" spans="1:4" x14ac:dyDescent="0.25">
      <c r="A10563" t="s">
        <v>9651</v>
      </c>
      <c r="B10563" t="s">
        <v>9652</v>
      </c>
      <c r="C10563" t="s">
        <v>51050</v>
      </c>
      <c r="D10563" t="s">
        <v>47873</v>
      </c>
    </row>
    <row r="10564" spans="1:4" x14ac:dyDescent="0.25">
      <c r="A10564" t="s">
        <v>5333</v>
      </c>
      <c r="B10564" t="s">
        <v>5334</v>
      </c>
      <c r="C10564" t="s">
        <v>49519</v>
      </c>
      <c r="D10564" t="s">
        <v>47873</v>
      </c>
    </row>
    <row r="10565" spans="1:4" x14ac:dyDescent="0.25">
      <c r="A10565" t="s">
        <v>37641</v>
      </c>
      <c r="B10565" t="s">
        <v>37642</v>
      </c>
      <c r="C10565" t="s">
        <v>61359</v>
      </c>
      <c r="D10565" t="s">
        <v>47873</v>
      </c>
    </row>
    <row r="10566" spans="1:4" x14ac:dyDescent="0.25">
      <c r="A10566" t="s">
        <v>41867</v>
      </c>
      <c r="B10566" t="s">
        <v>41868</v>
      </c>
      <c r="C10566" t="s">
        <v>63242</v>
      </c>
      <c r="D10566" t="s">
        <v>47873</v>
      </c>
    </row>
    <row r="10567" spans="1:4" x14ac:dyDescent="0.25">
      <c r="A10567" t="s">
        <v>42137</v>
      </c>
      <c r="B10567" t="s">
        <v>42138</v>
      </c>
      <c r="C10567" t="s">
        <v>63358</v>
      </c>
      <c r="D10567" t="s">
        <v>47873</v>
      </c>
    </row>
    <row r="10568" spans="1:4" x14ac:dyDescent="0.25">
      <c r="A10568" t="s">
        <v>10013</v>
      </c>
      <c r="B10568" t="s">
        <v>10014</v>
      </c>
      <c r="C10568"/>
      <c r="D10568" t="s">
        <v>47880</v>
      </c>
    </row>
    <row r="10569" spans="1:4" x14ac:dyDescent="0.25">
      <c r="A10569" t="s">
        <v>42895</v>
      </c>
      <c r="B10569" t="s">
        <v>42896</v>
      </c>
      <c r="C10569"/>
      <c r="D10569" t="s">
        <v>47880</v>
      </c>
    </row>
    <row r="10570" spans="1:4" x14ac:dyDescent="0.25">
      <c r="A10570" t="s">
        <v>42597</v>
      </c>
      <c r="B10570" t="s">
        <v>42598</v>
      </c>
      <c r="C10570" t="s">
        <v>63520</v>
      </c>
      <c r="D10570" t="s">
        <v>47873</v>
      </c>
    </row>
    <row r="10571" spans="1:4" x14ac:dyDescent="0.25">
      <c r="A10571" t="s">
        <v>47067</v>
      </c>
      <c r="B10571" t="s">
        <v>47068</v>
      </c>
      <c r="C10571" t="s">
        <v>65077</v>
      </c>
      <c r="D10571" t="s">
        <v>47873</v>
      </c>
    </row>
    <row r="10572" spans="1:4" x14ac:dyDescent="0.25">
      <c r="A10572" t="s">
        <v>10495</v>
      </c>
      <c r="B10572" t="s">
        <v>10496</v>
      </c>
      <c r="C10572" t="s">
        <v>51349</v>
      </c>
      <c r="D10572" t="s">
        <v>47873</v>
      </c>
    </row>
    <row r="10573" spans="1:4" x14ac:dyDescent="0.25">
      <c r="A10573" t="s">
        <v>40985</v>
      </c>
      <c r="B10573" t="s">
        <v>40986</v>
      </c>
      <c r="C10573" t="s">
        <v>62849</v>
      </c>
      <c r="D10573" t="s">
        <v>47873</v>
      </c>
    </row>
    <row r="10574" spans="1:4" x14ac:dyDescent="0.25">
      <c r="A10574" t="s">
        <v>31970</v>
      </c>
      <c r="B10574" t="s">
        <v>31971</v>
      </c>
      <c r="C10574" t="s">
        <v>59177</v>
      </c>
      <c r="D10574" t="s">
        <v>47873</v>
      </c>
    </row>
    <row r="10575" spans="1:4" x14ac:dyDescent="0.25">
      <c r="A10575" t="s">
        <v>45544</v>
      </c>
      <c r="B10575" t="s">
        <v>31971</v>
      </c>
      <c r="C10575" t="s">
        <v>64549</v>
      </c>
      <c r="D10575" t="s">
        <v>47873</v>
      </c>
    </row>
    <row r="10576" spans="1:4" x14ac:dyDescent="0.25">
      <c r="A10576" t="s">
        <v>16699</v>
      </c>
      <c r="B10576" t="s">
        <v>16700</v>
      </c>
      <c r="C10576"/>
      <c r="D10576" t="s">
        <v>47880</v>
      </c>
    </row>
    <row r="10577" spans="1:4" x14ac:dyDescent="0.25">
      <c r="A10577" t="s">
        <v>6884</v>
      </c>
      <c r="B10577" t="s">
        <v>6885</v>
      </c>
      <c r="C10577" t="s">
        <v>50066</v>
      </c>
      <c r="D10577" t="s">
        <v>47873</v>
      </c>
    </row>
    <row r="10578" spans="1:4" x14ac:dyDescent="0.25">
      <c r="A10578" t="s">
        <v>17300</v>
      </c>
      <c r="B10578" t="s">
        <v>17301</v>
      </c>
      <c r="C10578" t="s">
        <v>53890</v>
      </c>
      <c r="D10578" t="s">
        <v>47873</v>
      </c>
    </row>
    <row r="10579" spans="1:4" x14ac:dyDescent="0.25">
      <c r="A10579" t="s">
        <v>44647</v>
      </c>
      <c r="B10579" t="s">
        <v>44648</v>
      </c>
      <c r="C10579"/>
      <c r="D10579" t="s">
        <v>47880</v>
      </c>
    </row>
    <row r="10580" spans="1:4" x14ac:dyDescent="0.25">
      <c r="A10580" t="s">
        <v>7181</v>
      </c>
      <c r="B10580" t="s">
        <v>7182</v>
      </c>
      <c r="C10580"/>
      <c r="D10580" t="s">
        <v>47880</v>
      </c>
    </row>
    <row r="10581" spans="1:4" x14ac:dyDescent="0.25">
      <c r="A10581" t="s">
        <v>44932</v>
      </c>
      <c r="B10581" t="s">
        <v>44933</v>
      </c>
      <c r="C10581" t="s">
        <v>64335</v>
      </c>
      <c r="D10581" t="s">
        <v>47873</v>
      </c>
    </row>
    <row r="10582" spans="1:4" x14ac:dyDescent="0.25">
      <c r="A10582" t="s">
        <v>17428</v>
      </c>
      <c r="B10582" t="s">
        <v>17429</v>
      </c>
      <c r="C10582" t="s">
        <v>53938</v>
      </c>
      <c r="D10582" t="s">
        <v>47873</v>
      </c>
    </row>
    <row r="10583" spans="1:4" x14ac:dyDescent="0.25">
      <c r="A10583" t="s">
        <v>5299</v>
      </c>
      <c r="B10583" t="s">
        <v>5300</v>
      </c>
      <c r="C10583" t="s">
        <v>49506</v>
      </c>
      <c r="D10583" t="s">
        <v>47873</v>
      </c>
    </row>
    <row r="10584" spans="1:4" x14ac:dyDescent="0.25">
      <c r="A10584" t="s">
        <v>30327</v>
      </c>
      <c r="B10584" t="s">
        <v>30328</v>
      </c>
      <c r="C10584" t="s">
        <v>58581</v>
      </c>
      <c r="D10584" t="s">
        <v>47873</v>
      </c>
    </row>
    <row r="10585" spans="1:4" x14ac:dyDescent="0.25">
      <c r="A10585" t="s">
        <v>44675</v>
      </c>
      <c r="B10585" t="s">
        <v>44676</v>
      </c>
      <c r="C10585" t="s">
        <v>64235</v>
      </c>
      <c r="D10585" t="s">
        <v>47873</v>
      </c>
    </row>
    <row r="10586" spans="1:4" x14ac:dyDescent="0.25">
      <c r="A10586" t="s">
        <v>24239</v>
      </c>
      <c r="B10586" t="s">
        <v>24240</v>
      </c>
      <c r="C10586" t="s">
        <v>56390</v>
      </c>
      <c r="D10586" t="s">
        <v>47873</v>
      </c>
    </row>
    <row r="10587" spans="1:4" x14ac:dyDescent="0.25">
      <c r="A10587" t="s">
        <v>10360</v>
      </c>
      <c r="B10587" t="s">
        <v>10361</v>
      </c>
      <c r="C10587" t="s">
        <v>51312</v>
      </c>
      <c r="D10587" t="s">
        <v>47873</v>
      </c>
    </row>
    <row r="10588" spans="1:4" x14ac:dyDescent="0.25">
      <c r="A10588" t="s">
        <v>34282</v>
      </c>
      <c r="B10588" t="s">
        <v>34283</v>
      </c>
      <c r="C10588" t="s">
        <v>60059</v>
      </c>
      <c r="D10588" t="s">
        <v>47873</v>
      </c>
    </row>
    <row r="10589" spans="1:4" x14ac:dyDescent="0.25">
      <c r="A10589" t="s">
        <v>33406</v>
      </c>
      <c r="B10589" t="s">
        <v>33407</v>
      </c>
      <c r="C10589" t="s">
        <v>59732</v>
      </c>
      <c r="D10589" t="s">
        <v>47873</v>
      </c>
    </row>
    <row r="10590" spans="1:4" x14ac:dyDescent="0.25">
      <c r="A10590" t="s">
        <v>16380</v>
      </c>
      <c r="B10590" t="s">
        <v>16381</v>
      </c>
      <c r="C10590" t="s">
        <v>53552</v>
      </c>
      <c r="D10590" t="s">
        <v>47873</v>
      </c>
    </row>
    <row r="10591" spans="1:4" x14ac:dyDescent="0.25">
      <c r="A10591" t="s">
        <v>33830</v>
      </c>
      <c r="B10591" t="s">
        <v>33831</v>
      </c>
      <c r="C10591" t="s">
        <v>59895</v>
      </c>
      <c r="D10591" t="s">
        <v>47873</v>
      </c>
    </row>
    <row r="10592" spans="1:4" x14ac:dyDescent="0.25">
      <c r="A10592" t="s">
        <v>3378</v>
      </c>
      <c r="B10592" t="s">
        <v>3379</v>
      </c>
      <c r="C10592" t="s">
        <v>48785</v>
      </c>
      <c r="D10592" t="s">
        <v>47873</v>
      </c>
    </row>
    <row r="10593" spans="1:4" x14ac:dyDescent="0.25">
      <c r="A10593" t="s">
        <v>25512</v>
      </c>
      <c r="B10593" t="s">
        <v>25513</v>
      </c>
      <c r="C10593" t="s">
        <v>56862</v>
      </c>
      <c r="D10593" t="s">
        <v>47873</v>
      </c>
    </row>
    <row r="10594" spans="1:4" x14ac:dyDescent="0.25">
      <c r="A10594" t="s">
        <v>37823</v>
      </c>
      <c r="B10594" t="s">
        <v>37824</v>
      </c>
      <c r="C10594"/>
      <c r="D10594" t="s">
        <v>47880</v>
      </c>
    </row>
    <row r="10595" spans="1:4" x14ac:dyDescent="0.25">
      <c r="A10595" t="s">
        <v>20396</v>
      </c>
      <c r="B10595" t="s">
        <v>20397</v>
      </c>
      <c r="C10595" t="s">
        <v>54991</v>
      </c>
      <c r="D10595" t="s">
        <v>47873</v>
      </c>
    </row>
    <row r="10596" spans="1:4" x14ac:dyDescent="0.25">
      <c r="A10596" t="s">
        <v>33691</v>
      </c>
      <c r="B10596" t="s">
        <v>33692</v>
      </c>
      <c r="C10596" t="s">
        <v>59845</v>
      </c>
      <c r="D10596" t="s">
        <v>47873</v>
      </c>
    </row>
    <row r="10597" spans="1:4" x14ac:dyDescent="0.25">
      <c r="A10597" t="s">
        <v>33156</v>
      </c>
      <c r="B10597" t="s">
        <v>33157</v>
      </c>
      <c r="C10597" t="s">
        <v>59629</v>
      </c>
      <c r="D10597" t="s">
        <v>47873</v>
      </c>
    </row>
    <row r="10598" spans="1:4" x14ac:dyDescent="0.25">
      <c r="A10598" t="s">
        <v>12126</v>
      </c>
      <c r="B10598" t="s">
        <v>12127</v>
      </c>
      <c r="C10598" t="s">
        <v>51942</v>
      </c>
      <c r="D10598" t="s">
        <v>47873</v>
      </c>
    </row>
    <row r="10599" spans="1:4" x14ac:dyDescent="0.25">
      <c r="A10599" t="s">
        <v>21870</v>
      </c>
      <c r="B10599" t="s">
        <v>21871</v>
      </c>
      <c r="C10599" t="s">
        <v>55514</v>
      </c>
      <c r="D10599" t="s">
        <v>47873</v>
      </c>
    </row>
    <row r="10600" spans="1:4" x14ac:dyDescent="0.25">
      <c r="A10600" t="s">
        <v>41745</v>
      </c>
      <c r="B10600" t="s">
        <v>41746</v>
      </c>
      <c r="C10600" t="s">
        <v>63178</v>
      </c>
      <c r="D10600" t="s">
        <v>47873</v>
      </c>
    </row>
    <row r="10601" spans="1:4" x14ac:dyDescent="0.25">
      <c r="A10601" t="s">
        <v>8874</v>
      </c>
      <c r="B10601" t="s">
        <v>8875</v>
      </c>
      <c r="C10601" t="s">
        <v>50773</v>
      </c>
      <c r="D10601" t="s">
        <v>47873</v>
      </c>
    </row>
    <row r="10602" spans="1:4" x14ac:dyDescent="0.25">
      <c r="A10602" t="s">
        <v>31345</v>
      </c>
      <c r="B10602" t="s">
        <v>31346</v>
      </c>
      <c r="C10602"/>
      <c r="D10602" t="s">
        <v>47880</v>
      </c>
    </row>
    <row r="10603" spans="1:4" x14ac:dyDescent="0.25">
      <c r="A10603" t="s">
        <v>31542</v>
      </c>
      <c r="B10603" t="s">
        <v>31543</v>
      </c>
      <c r="C10603" t="s">
        <v>59017</v>
      </c>
      <c r="D10603" t="s">
        <v>47873</v>
      </c>
    </row>
    <row r="10604" spans="1:4" x14ac:dyDescent="0.25">
      <c r="A10604" t="s">
        <v>29895</v>
      </c>
      <c r="B10604" t="s">
        <v>29896</v>
      </c>
      <c r="C10604" t="s">
        <v>58424</v>
      </c>
      <c r="D10604" t="s">
        <v>47873</v>
      </c>
    </row>
    <row r="10605" spans="1:4" x14ac:dyDescent="0.25">
      <c r="A10605" t="s">
        <v>19970</v>
      </c>
      <c r="B10605" t="s">
        <v>19971</v>
      </c>
      <c r="C10605" t="s">
        <v>54846</v>
      </c>
      <c r="D10605" t="s">
        <v>47873</v>
      </c>
    </row>
    <row r="10606" spans="1:4" x14ac:dyDescent="0.25">
      <c r="A10606" t="s">
        <v>42753</v>
      </c>
      <c r="B10606" t="s">
        <v>42754</v>
      </c>
      <c r="C10606" t="s">
        <v>63573</v>
      </c>
      <c r="D10606" t="s">
        <v>47873</v>
      </c>
    </row>
    <row r="10607" spans="1:4" x14ac:dyDescent="0.25">
      <c r="A10607" t="s">
        <v>40267</v>
      </c>
      <c r="B10607" t="s">
        <v>40268</v>
      </c>
      <c r="C10607" t="s">
        <v>62530</v>
      </c>
      <c r="D10607" t="s">
        <v>47873</v>
      </c>
    </row>
    <row r="10608" spans="1:4" x14ac:dyDescent="0.25">
      <c r="A10608" t="s">
        <v>21283</v>
      </c>
      <c r="B10608" t="s">
        <v>21284</v>
      </c>
      <c r="C10608" t="s">
        <v>55305</v>
      </c>
      <c r="D10608" t="s">
        <v>47873</v>
      </c>
    </row>
    <row r="10609" spans="1:4" x14ac:dyDescent="0.25">
      <c r="A10609" t="s">
        <v>18009</v>
      </c>
      <c r="B10609" t="s">
        <v>18010</v>
      </c>
      <c r="C10609" t="s">
        <v>54146</v>
      </c>
      <c r="D10609" t="s">
        <v>47873</v>
      </c>
    </row>
    <row r="10610" spans="1:4" x14ac:dyDescent="0.25">
      <c r="A10610" t="s">
        <v>4276</v>
      </c>
      <c r="B10610" t="s">
        <v>4277</v>
      </c>
      <c r="C10610" t="s">
        <v>49130</v>
      </c>
      <c r="D10610" t="s">
        <v>47873</v>
      </c>
    </row>
    <row r="10611" spans="1:4" x14ac:dyDescent="0.25">
      <c r="A10611" t="s">
        <v>39783</v>
      </c>
      <c r="B10611" t="s">
        <v>39784</v>
      </c>
      <c r="C10611" t="s">
        <v>62303</v>
      </c>
      <c r="D10611" t="s">
        <v>47873</v>
      </c>
    </row>
    <row r="10612" spans="1:4" x14ac:dyDescent="0.25">
      <c r="A10612" t="s">
        <v>26805</v>
      </c>
      <c r="B10612" t="s">
        <v>26806</v>
      </c>
      <c r="C10612" t="s">
        <v>57326</v>
      </c>
      <c r="D10612" t="s">
        <v>47873</v>
      </c>
    </row>
    <row r="10613" spans="1:4" x14ac:dyDescent="0.25">
      <c r="A10613" t="s">
        <v>47468</v>
      </c>
      <c r="B10613" t="s">
        <v>47469</v>
      </c>
      <c r="C10613" t="s">
        <v>65220</v>
      </c>
      <c r="D10613" t="s">
        <v>47873</v>
      </c>
    </row>
    <row r="10614" spans="1:4" x14ac:dyDescent="0.25">
      <c r="A10614" t="s">
        <v>35239</v>
      </c>
      <c r="B10614" t="s">
        <v>35240</v>
      </c>
      <c r="C10614" t="s">
        <v>60425</v>
      </c>
      <c r="D10614" t="s">
        <v>47873</v>
      </c>
    </row>
    <row r="10615" spans="1:4" x14ac:dyDescent="0.25">
      <c r="A10615" t="s">
        <v>30323</v>
      </c>
      <c r="B10615" t="s">
        <v>30324</v>
      </c>
      <c r="C10615" t="s">
        <v>58580</v>
      </c>
      <c r="D10615" t="s">
        <v>47873</v>
      </c>
    </row>
    <row r="10616" spans="1:4" x14ac:dyDescent="0.25">
      <c r="A10616" t="s">
        <v>21460</v>
      </c>
      <c r="B10616" t="s">
        <v>21461</v>
      </c>
      <c r="C10616" t="s">
        <v>55366</v>
      </c>
      <c r="D10616" t="s">
        <v>47873</v>
      </c>
    </row>
    <row r="10617" spans="1:4" x14ac:dyDescent="0.25">
      <c r="A10617" t="s">
        <v>22527</v>
      </c>
      <c r="B10617" t="s">
        <v>22528</v>
      </c>
      <c r="C10617" t="s">
        <v>55758</v>
      </c>
      <c r="D10617" t="s">
        <v>47873</v>
      </c>
    </row>
    <row r="10618" spans="1:4" x14ac:dyDescent="0.25">
      <c r="A10618" t="s">
        <v>43678</v>
      </c>
      <c r="B10618" t="s">
        <v>43679</v>
      </c>
      <c r="C10618" t="s">
        <v>63897</v>
      </c>
      <c r="D10618" t="s">
        <v>47873</v>
      </c>
    </row>
    <row r="10619" spans="1:4" x14ac:dyDescent="0.25">
      <c r="A10619" t="s">
        <v>14410</v>
      </c>
      <c r="B10619" t="s">
        <v>14411</v>
      </c>
      <c r="C10619" t="s">
        <v>52842</v>
      </c>
      <c r="D10619" t="s">
        <v>47873</v>
      </c>
    </row>
    <row r="10620" spans="1:4" x14ac:dyDescent="0.25">
      <c r="A10620" t="s">
        <v>2224</v>
      </c>
      <c r="B10620" t="s">
        <v>2225</v>
      </c>
      <c r="C10620" t="s">
        <v>48373</v>
      </c>
      <c r="D10620" t="s">
        <v>47873</v>
      </c>
    </row>
    <row r="10621" spans="1:4" x14ac:dyDescent="0.25">
      <c r="A10621" t="s">
        <v>8973</v>
      </c>
      <c r="B10621" t="s">
        <v>8974</v>
      </c>
      <c r="C10621" t="s">
        <v>50809</v>
      </c>
      <c r="D10621" t="s">
        <v>47873</v>
      </c>
    </row>
    <row r="10622" spans="1:4" x14ac:dyDescent="0.25">
      <c r="A10622" t="s">
        <v>5505</v>
      </c>
      <c r="B10622" t="s">
        <v>5506</v>
      </c>
      <c r="C10622" t="s">
        <v>49579</v>
      </c>
      <c r="D10622" t="s">
        <v>47873</v>
      </c>
    </row>
    <row r="10623" spans="1:4" x14ac:dyDescent="0.25">
      <c r="A10623" t="s">
        <v>15091</v>
      </c>
      <c r="B10623" t="s">
        <v>5506</v>
      </c>
      <c r="C10623" t="s">
        <v>53083</v>
      </c>
      <c r="D10623" t="s">
        <v>47873</v>
      </c>
    </row>
    <row r="10624" spans="1:4" x14ac:dyDescent="0.25">
      <c r="A10624" t="s">
        <v>44823</v>
      </c>
      <c r="B10624" t="s">
        <v>44824</v>
      </c>
      <c r="C10624" t="s">
        <v>64298</v>
      </c>
      <c r="D10624" t="s">
        <v>47873</v>
      </c>
    </row>
    <row r="10625" spans="1:4" x14ac:dyDescent="0.25">
      <c r="A10625" t="s">
        <v>1286</v>
      </c>
      <c r="B10625" t="s">
        <v>1287</v>
      </c>
      <c r="C10625" t="s">
        <v>48053</v>
      </c>
      <c r="D10625" t="s">
        <v>47873</v>
      </c>
    </row>
    <row r="10626" spans="1:4" x14ac:dyDescent="0.25">
      <c r="A10626" t="s">
        <v>1873</v>
      </c>
      <c r="B10626" t="s">
        <v>1874</v>
      </c>
      <c r="C10626" t="s">
        <v>48257</v>
      </c>
      <c r="D10626" t="s">
        <v>47873</v>
      </c>
    </row>
    <row r="10627" spans="1:4" x14ac:dyDescent="0.25">
      <c r="A10627" t="s">
        <v>41023</v>
      </c>
      <c r="B10627" t="s">
        <v>41024</v>
      </c>
      <c r="C10627" t="s">
        <v>62866</v>
      </c>
      <c r="D10627" t="s">
        <v>47873</v>
      </c>
    </row>
    <row r="10628" spans="1:4" x14ac:dyDescent="0.25">
      <c r="A10628" t="s">
        <v>41032</v>
      </c>
      <c r="B10628" t="s">
        <v>41024</v>
      </c>
      <c r="C10628" t="s">
        <v>62871</v>
      </c>
      <c r="D10628" t="s">
        <v>47873</v>
      </c>
    </row>
    <row r="10629" spans="1:4" x14ac:dyDescent="0.25">
      <c r="A10629" t="s">
        <v>33642</v>
      </c>
      <c r="B10629" t="s">
        <v>33643</v>
      </c>
      <c r="C10629" t="s">
        <v>59825</v>
      </c>
      <c r="D10629" t="s">
        <v>47873</v>
      </c>
    </row>
    <row r="10630" spans="1:4" x14ac:dyDescent="0.25">
      <c r="A10630" t="s">
        <v>12422</v>
      </c>
      <c r="B10630" t="s">
        <v>12423</v>
      </c>
      <c r="C10630" t="s">
        <v>52060</v>
      </c>
      <c r="D10630" t="s">
        <v>47873</v>
      </c>
    </row>
    <row r="10631" spans="1:4" x14ac:dyDescent="0.25">
      <c r="A10631" t="s">
        <v>32074</v>
      </c>
      <c r="B10631" t="s">
        <v>32075</v>
      </c>
      <c r="C10631" t="s">
        <v>59213</v>
      </c>
      <c r="D10631" t="s">
        <v>47873</v>
      </c>
    </row>
    <row r="10632" spans="1:4" x14ac:dyDescent="0.25">
      <c r="A10632" t="s">
        <v>34919</v>
      </c>
      <c r="B10632" t="s">
        <v>34920</v>
      </c>
      <c r="C10632" t="s">
        <v>60301</v>
      </c>
      <c r="D10632" t="s">
        <v>47873</v>
      </c>
    </row>
    <row r="10633" spans="1:4" x14ac:dyDescent="0.25">
      <c r="A10633" t="s">
        <v>20457</v>
      </c>
      <c r="B10633" t="s">
        <v>20458</v>
      </c>
      <c r="C10633" t="s">
        <v>55010</v>
      </c>
      <c r="D10633" t="s">
        <v>47873</v>
      </c>
    </row>
    <row r="10634" spans="1:4" x14ac:dyDescent="0.25">
      <c r="A10634" t="s">
        <v>38921</v>
      </c>
      <c r="B10634" t="s">
        <v>38922</v>
      </c>
      <c r="C10634" t="s">
        <v>61912</v>
      </c>
      <c r="D10634" t="s">
        <v>47873</v>
      </c>
    </row>
    <row r="10635" spans="1:4" x14ac:dyDescent="0.25">
      <c r="A10635" t="s">
        <v>9191</v>
      </c>
      <c r="B10635" t="s">
        <v>9192</v>
      </c>
      <c r="C10635" t="s">
        <v>50887</v>
      </c>
      <c r="D10635" t="s">
        <v>47873</v>
      </c>
    </row>
    <row r="10636" spans="1:4" x14ac:dyDescent="0.25">
      <c r="A10636" t="s">
        <v>28653</v>
      </c>
      <c r="B10636" t="s">
        <v>28654</v>
      </c>
      <c r="C10636" t="s">
        <v>57987</v>
      </c>
      <c r="D10636" t="s">
        <v>47873</v>
      </c>
    </row>
    <row r="10637" spans="1:4" x14ac:dyDescent="0.25">
      <c r="A10637" t="s">
        <v>32323</v>
      </c>
      <c r="B10637" t="s">
        <v>32324</v>
      </c>
      <c r="C10637" t="s">
        <v>59311</v>
      </c>
      <c r="D10637" t="s">
        <v>47873</v>
      </c>
    </row>
    <row r="10638" spans="1:4" x14ac:dyDescent="0.25">
      <c r="A10638" t="s">
        <v>30888</v>
      </c>
      <c r="B10638" t="s">
        <v>30889</v>
      </c>
      <c r="C10638" t="s">
        <v>58777</v>
      </c>
      <c r="D10638" t="s">
        <v>47873</v>
      </c>
    </row>
    <row r="10639" spans="1:4" x14ac:dyDescent="0.25">
      <c r="A10639" t="s">
        <v>34407</v>
      </c>
      <c r="B10639" t="s">
        <v>34408</v>
      </c>
      <c r="C10639" t="s">
        <v>60109</v>
      </c>
      <c r="D10639" t="s">
        <v>47873</v>
      </c>
    </row>
    <row r="10640" spans="1:4" x14ac:dyDescent="0.25">
      <c r="A10640" t="s">
        <v>34315</v>
      </c>
      <c r="B10640" t="s">
        <v>34316</v>
      </c>
      <c r="C10640" t="s">
        <v>60074</v>
      </c>
      <c r="D10640" t="s">
        <v>47873</v>
      </c>
    </row>
    <row r="10641" spans="1:4" x14ac:dyDescent="0.25">
      <c r="A10641" t="s">
        <v>12179</v>
      </c>
      <c r="B10641" t="s">
        <v>12180</v>
      </c>
      <c r="C10641" t="s">
        <v>51964</v>
      </c>
      <c r="D10641" t="s">
        <v>47873</v>
      </c>
    </row>
    <row r="10642" spans="1:4" x14ac:dyDescent="0.25">
      <c r="A10642" t="s">
        <v>12181</v>
      </c>
      <c r="B10642" t="s">
        <v>12182</v>
      </c>
      <c r="C10642" t="s">
        <v>51965</v>
      </c>
      <c r="D10642" t="s">
        <v>47873</v>
      </c>
    </row>
    <row r="10643" spans="1:4" x14ac:dyDescent="0.25">
      <c r="A10643" t="s">
        <v>12177</v>
      </c>
      <c r="B10643" t="s">
        <v>12178</v>
      </c>
      <c r="C10643" t="s">
        <v>51963</v>
      </c>
      <c r="D10643" t="s">
        <v>47873</v>
      </c>
    </row>
    <row r="10644" spans="1:4" x14ac:dyDescent="0.25">
      <c r="A10644" t="s">
        <v>43684</v>
      </c>
      <c r="B10644" t="s">
        <v>43685</v>
      </c>
      <c r="C10644" t="s">
        <v>63900</v>
      </c>
      <c r="D10644" t="s">
        <v>47873</v>
      </c>
    </row>
    <row r="10645" spans="1:4" x14ac:dyDescent="0.25">
      <c r="A10645" t="s">
        <v>43661</v>
      </c>
      <c r="B10645" t="s">
        <v>43662</v>
      </c>
      <c r="C10645" t="s">
        <v>63890</v>
      </c>
      <c r="D10645" t="s">
        <v>47873</v>
      </c>
    </row>
    <row r="10646" spans="1:4" x14ac:dyDescent="0.25">
      <c r="A10646" t="s">
        <v>26444</v>
      </c>
      <c r="B10646" t="s">
        <v>26445</v>
      </c>
      <c r="C10646" t="s">
        <v>57199</v>
      </c>
      <c r="D10646" t="s">
        <v>47873</v>
      </c>
    </row>
    <row r="10647" spans="1:4" x14ac:dyDescent="0.25">
      <c r="A10647" t="s">
        <v>9303</v>
      </c>
      <c r="B10647" t="s">
        <v>9304</v>
      </c>
      <c r="C10647" t="s">
        <v>50926</v>
      </c>
      <c r="D10647" t="s">
        <v>47873</v>
      </c>
    </row>
    <row r="10648" spans="1:4" x14ac:dyDescent="0.25">
      <c r="A10648" t="s">
        <v>45391</v>
      </c>
      <c r="B10648" t="s">
        <v>45392</v>
      </c>
      <c r="C10648" t="s">
        <v>64489</v>
      </c>
      <c r="D10648" t="s">
        <v>47873</v>
      </c>
    </row>
    <row r="10649" spans="1:4" x14ac:dyDescent="0.25">
      <c r="A10649" t="s">
        <v>47183</v>
      </c>
      <c r="B10649" t="s">
        <v>47184</v>
      </c>
      <c r="C10649" t="s">
        <v>65121</v>
      </c>
      <c r="D10649" t="s">
        <v>47873</v>
      </c>
    </row>
    <row r="10650" spans="1:4" x14ac:dyDescent="0.25">
      <c r="A10650" t="s">
        <v>9855</v>
      </c>
      <c r="B10650" t="s">
        <v>9856</v>
      </c>
      <c r="C10650" t="s">
        <v>51127</v>
      </c>
      <c r="D10650" t="s">
        <v>47873</v>
      </c>
    </row>
    <row r="10651" spans="1:4" x14ac:dyDescent="0.25">
      <c r="A10651" t="s">
        <v>42291</v>
      </c>
      <c r="B10651" t="s">
        <v>42292</v>
      </c>
      <c r="C10651" t="s">
        <v>63411</v>
      </c>
      <c r="D10651" t="s">
        <v>47873</v>
      </c>
    </row>
    <row r="10652" spans="1:4" x14ac:dyDescent="0.25">
      <c r="A10652" t="s">
        <v>26343</v>
      </c>
      <c r="B10652" t="s">
        <v>26344</v>
      </c>
      <c r="C10652" t="s">
        <v>57161</v>
      </c>
      <c r="D10652" t="s">
        <v>47873</v>
      </c>
    </row>
    <row r="10653" spans="1:4" x14ac:dyDescent="0.25">
      <c r="A10653" t="s">
        <v>24307</v>
      </c>
      <c r="B10653" t="s">
        <v>24308</v>
      </c>
      <c r="C10653" t="s">
        <v>56415</v>
      </c>
      <c r="D10653" t="s">
        <v>47873</v>
      </c>
    </row>
    <row r="10654" spans="1:4" x14ac:dyDescent="0.25">
      <c r="A10654" t="s">
        <v>9745</v>
      </c>
      <c r="B10654" t="s">
        <v>9746</v>
      </c>
      <c r="C10654" t="s">
        <v>51086</v>
      </c>
      <c r="D10654" t="s">
        <v>47873</v>
      </c>
    </row>
    <row r="10655" spans="1:4" x14ac:dyDescent="0.25">
      <c r="A10655" t="s">
        <v>25859</v>
      </c>
      <c r="B10655" t="s">
        <v>25860</v>
      </c>
      <c r="C10655" t="s">
        <v>56991</v>
      </c>
      <c r="D10655" t="s">
        <v>47873</v>
      </c>
    </row>
    <row r="10656" spans="1:4" x14ac:dyDescent="0.25">
      <c r="A10656" t="s">
        <v>35243</v>
      </c>
      <c r="B10656" t="s">
        <v>35244</v>
      </c>
      <c r="C10656" t="s">
        <v>60426</v>
      </c>
      <c r="D10656" t="s">
        <v>47873</v>
      </c>
    </row>
    <row r="10657" spans="1:4" x14ac:dyDescent="0.25">
      <c r="A10657" t="s">
        <v>27001</v>
      </c>
      <c r="B10657" t="s">
        <v>27002</v>
      </c>
      <c r="C10657" t="s">
        <v>57399</v>
      </c>
      <c r="D10657" t="s">
        <v>47873</v>
      </c>
    </row>
    <row r="10658" spans="1:4" x14ac:dyDescent="0.25">
      <c r="A10658" t="s">
        <v>9279</v>
      </c>
      <c r="B10658" t="s">
        <v>9280</v>
      </c>
      <c r="C10658" t="s">
        <v>50917</v>
      </c>
      <c r="D10658" t="s">
        <v>47873</v>
      </c>
    </row>
    <row r="10659" spans="1:4" x14ac:dyDescent="0.25">
      <c r="A10659" t="s">
        <v>43778</v>
      </c>
      <c r="B10659" t="s">
        <v>43779</v>
      </c>
      <c r="C10659" t="s">
        <v>63932</v>
      </c>
      <c r="D10659" t="s">
        <v>47873</v>
      </c>
    </row>
    <row r="10660" spans="1:4" x14ac:dyDescent="0.25">
      <c r="A10660" t="s">
        <v>42151</v>
      </c>
      <c r="B10660" t="s">
        <v>42152</v>
      </c>
      <c r="C10660" t="s">
        <v>63361</v>
      </c>
      <c r="D10660" t="s">
        <v>47873</v>
      </c>
    </row>
    <row r="10661" spans="1:4" x14ac:dyDescent="0.25">
      <c r="A10661" t="s">
        <v>41196</v>
      </c>
      <c r="B10661" t="s">
        <v>41197</v>
      </c>
      <c r="C10661" t="s">
        <v>62944</v>
      </c>
      <c r="D10661" t="s">
        <v>47873</v>
      </c>
    </row>
    <row r="10662" spans="1:4" x14ac:dyDescent="0.25">
      <c r="A10662" t="s">
        <v>26838</v>
      </c>
      <c r="B10662" t="s">
        <v>26839</v>
      </c>
      <c r="C10662" t="s">
        <v>57340</v>
      </c>
      <c r="D10662" t="s">
        <v>47873</v>
      </c>
    </row>
    <row r="10663" spans="1:4" x14ac:dyDescent="0.25">
      <c r="A10663" t="s">
        <v>36189</v>
      </c>
      <c r="B10663" t="s">
        <v>36190</v>
      </c>
      <c r="C10663" t="s">
        <v>60793</v>
      </c>
      <c r="D10663" t="s">
        <v>47873</v>
      </c>
    </row>
    <row r="10664" spans="1:4" x14ac:dyDescent="0.25">
      <c r="A10664" t="s">
        <v>26058</v>
      </c>
      <c r="B10664" t="s">
        <v>26059</v>
      </c>
      <c r="C10664" t="s">
        <v>57061</v>
      </c>
      <c r="D10664" t="s">
        <v>47873</v>
      </c>
    </row>
    <row r="10665" spans="1:4" x14ac:dyDescent="0.25">
      <c r="A10665" t="s">
        <v>41577</v>
      </c>
      <c r="B10665" t="s">
        <v>41578</v>
      </c>
      <c r="C10665" t="s">
        <v>63105</v>
      </c>
      <c r="D10665" t="s">
        <v>47873</v>
      </c>
    </row>
    <row r="10666" spans="1:4" x14ac:dyDescent="0.25">
      <c r="A10666" t="s">
        <v>31324</v>
      </c>
      <c r="B10666" t="s">
        <v>31325</v>
      </c>
      <c r="C10666" t="s">
        <v>58940</v>
      </c>
      <c r="D10666" t="s">
        <v>47873</v>
      </c>
    </row>
    <row r="10667" spans="1:4" x14ac:dyDescent="0.25">
      <c r="A10667" t="s">
        <v>40858</v>
      </c>
      <c r="B10667" t="s">
        <v>40859</v>
      </c>
      <c r="C10667" t="s">
        <v>62791</v>
      </c>
      <c r="D10667" t="s">
        <v>47873</v>
      </c>
    </row>
    <row r="10668" spans="1:4" x14ac:dyDescent="0.25">
      <c r="A10668" t="s">
        <v>1284</v>
      </c>
      <c r="B10668" t="s">
        <v>1285</v>
      </c>
      <c r="C10668" t="s">
        <v>48052</v>
      </c>
      <c r="D10668" t="s">
        <v>47873</v>
      </c>
    </row>
    <row r="10669" spans="1:4" x14ac:dyDescent="0.25">
      <c r="A10669" t="s">
        <v>26623</v>
      </c>
      <c r="B10669" t="s">
        <v>26624</v>
      </c>
      <c r="C10669" t="s">
        <v>57260</v>
      </c>
      <c r="D10669" t="s">
        <v>47873</v>
      </c>
    </row>
    <row r="10670" spans="1:4" x14ac:dyDescent="0.25">
      <c r="A10670" t="s">
        <v>10053</v>
      </c>
      <c r="B10670" t="s">
        <v>10054</v>
      </c>
      <c r="C10670" t="s">
        <v>51192</v>
      </c>
      <c r="D10670" t="s">
        <v>47873</v>
      </c>
    </row>
    <row r="10671" spans="1:4" x14ac:dyDescent="0.25">
      <c r="A10671" t="s">
        <v>42193</v>
      </c>
      <c r="B10671" t="s">
        <v>42194</v>
      </c>
      <c r="C10671" t="s">
        <v>63379</v>
      </c>
      <c r="D10671" t="s">
        <v>47873</v>
      </c>
    </row>
    <row r="10672" spans="1:4" x14ac:dyDescent="0.25">
      <c r="A10672" t="s">
        <v>30270</v>
      </c>
      <c r="B10672" t="s">
        <v>30271</v>
      </c>
      <c r="C10672" t="s">
        <v>58562</v>
      </c>
      <c r="D10672" t="s">
        <v>47873</v>
      </c>
    </row>
    <row r="10673" spans="1:4" x14ac:dyDescent="0.25">
      <c r="A10673" t="s">
        <v>7843</v>
      </c>
      <c r="B10673" t="s">
        <v>7844</v>
      </c>
      <c r="C10673" t="s">
        <v>50418</v>
      </c>
      <c r="D10673" t="s">
        <v>47873</v>
      </c>
    </row>
    <row r="10674" spans="1:4" x14ac:dyDescent="0.25">
      <c r="A10674" t="s">
        <v>24052</v>
      </c>
      <c r="B10674" t="s">
        <v>24053</v>
      </c>
      <c r="C10674" t="s">
        <v>56322</v>
      </c>
      <c r="D10674" t="s">
        <v>47873</v>
      </c>
    </row>
    <row r="10675" spans="1:4" x14ac:dyDescent="0.25">
      <c r="A10675" t="s">
        <v>5948</v>
      </c>
      <c r="B10675" t="s">
        <v>5949</v>
      </c>
      <c r="C10675" t="s">
        <v>49731</v>
      </c>
      <c r="D10675" t="s">
        <v>47873</v>
      </c>
    </row>
    <row r="10676" spans="1:4" x14ac:dyDescent="0.25">
      <c r="A10676" t="s">
        <v>43554</v>
      </c>
      <c r="B10676" t="s">
        <v>43555</v>
      </c>
      <c r="C10676" t="s">
        <v>63855</v>
      </c>
      <c r="D10676" t="s">
        <v>47873</v>
      </c>
    </row>
    <row r="10677" spans="1:4" x14ac:dyDescent="0.25">
      <c r="A10677" t="s">
        <v>18249</v>
      </c>
      <c r="B10677" t="s">
        <v>18250</v>
      </c>
      <c r="C10677" t="s">
        <v>54246</v>
      </c>
      <c r="D10677" t="s">
        <v>47873</v>
      </c>
    </row>
    <row r="10678" spans="1:4" x14ac:dyDescent="0.25">
      <c r="A10678" t="s">
        <v>35936</v>
      </c>
      <c r="B10678" t="s">
        <v>35937</v>
      </c>
      <c r="C10678" t="s">
        <v>60693</v>
      </c>
      <c r="D10678" t="s">
        <v>47873</v>
      </c>
    </row>
    <row r="10679" spans="1:4" x14ac:dyDescent="0.25">
      <c r="A10679" t="s">
        <v>1593</v>
      </c>
      <c r="B10679" t="s">
        <v>1594</v>
      </c>
      <c r="C10679" t="s">
        <v>48164</v>
      </c>
      <c r="D10679" t="s">
        <v>47873</v>
      </c>
    </row>
    <row r="10680" spans="1:4" x14ac:dyDescent="0.25">
      <c r="A10680" t="s">
        <v>45282</v>
      </c>
      <c r="B10680" t="s">
        <v>45283</v>
      </c>
      <c r="C10680" t="s">
        <v>64454</v>
      </c>
      <c r="D10680" t="s">
        <v>47873</v>
      </c>
    </row>
    <row r="10681" spans="1:4" x14ac:dyDescent="0.25">
      <c r="A10681" t="s">
        <v>2442</v>
      </c>
      <c r="B10681" t="s">
        <v>2443</v>
      </c>
      <c r="C10681" t="s">
        <v>48449</v>
      </c>
      <c r="D10681" t="s">
        <v>47873</v>
      </c>
    </row>
    <row r="10682" spans="1:4" x14ac:dyDescent="0.25">
      <c r="A10682" t="s">
        <v>47568</v>
      </c>
      <c r="B10682" t="s">
        <v>2443</v>
      </c>
      <c r="C10682" t="s">
        <v>65253</v>
      </c>
      <c r="D10682" t="s">
        <v>47873</v>
      </c>
    </row>
    <row r="10683" spans="1:4" x14ac:dyDescent="0.25">
      <c r="A10683" t="s">
        <v>20368</v>
      </c>
      <c r="B10683" t="s">
        <v>20369</v>
      </c>
      <c r="C10683" t="s">
        <v>54979</v>
      </c>
      <c r="D10683" t="s">
        <v>47873</v>
      </c>
    </row>
    <row r="10684" spans="1:4" x14ac:dyDescent="0.25">
      <c r="A10684" t="s">
        <v>40717</v>
      </c>
      <c r="B10684" t="s">
        <v>40718</v>
      </c>
      <c r="C10684" t="s">
        <v>62726</v>
      </c>
      <c r="D10684" t="s">
        <v>47873</v>
      </c>
    </row>
    <row r="10685" spans="1:4" x14ac:dyDescent="0.25">
      <c r="A10685" t="s">
        <v>15934</v>
      </c>
      <c r="B10685" t="s">
        <v>15935</v>
      </c>
      <c r="C10685" t="s">
        <v>53390</v>
      </c>
      <c r="D10685" t="s">
        <v>47873</v>
      </c>
    </row>
    <row r="10686" spans="1:4" x14ac:dyDescent="0.25">
      <c r="A10686" t="s">
        <v>46125</v>
      </c>
      <c r="B10686" t="s">
        <v>46126</v>
      </c>
      <c r="C10686" t="s">
        <v>64751</v>
      </c>
      <c r="D10686" t="s">
        <v>47873</v>
      </c>
    </row>
    <row r="10687" spans="1:4" x14ac:dyDescent="0.25">
      <c r="A10687" t="s">
        <v>46107</v>
      </c>
      <c r="B10687" t="s">
        <v>46108</v>
      </c>
      <c r="C10687" t="s">
        <v>64745</v>
      </c>
      <c r="D10687" t="s">
        <v>47873</v>
      </c>
    </row>
    <row r="10688" spans="1:4" x14ac:dyDescent="0.25">
      <c r="A10688" t="s">
        <v>43694</v>
      </c>
      <c r="B10688" t="s">
        <v>43695</v>
      </c>
      <c r="C10688" t="s">
        <v>63903</v>
      </c>
      <c r="D10688" t="s">
        <v>47873</v>
      </c>
    </row>
    <row r="10689" spans="1:4" x14ac:dyDescent="0.25">
      <c r="A10689" t="s">
        <v>32693</v>
      </c>
      <c r="B10689" t="s">
        <v>32694</v>
      </c>
      <c r="C10689" t="s">
        <v>59453</v>
      </c>
      <c r="D10689" t="s">
        <v>47873</v>
      </c>
    </row>
    <row r="10690" spans="1:4" x14ac:dyDescent="0.25">
      <c r="A10690" t="s">
        <v>18126</v>
      </c>
      <c r="B10690" t="s">
        <v>18127</v>
      </c>
      <c r="C10690" t="s">
        <v>54194</v>
      </c>
      <c r="D10690" t="s">
        <v>47873</v>
      </c>
    </row>
    <row r="10691" spans="1:4" x14ac:dyDescent="0.25">
      <c r="A10691" t="s">
        <v>45162</v>
      </c>
      <c r="B10691" t="s">
        <v>45163</v>
      </c>
      <c r="C10691" t="s">
        <v>64416</v>
      </c>
      <c r="D10691" t="s">
        <v>47873</v>
      </c>
    </row>
    <row r="10692" spans="1:4" x14ac:dyDescent="0.25">
      <c r="A10692" t="s">
        <v>32539</v>
      </c>
      <c r="B10692" t="s">
        <v>32540</v>
      </c>
      <c r="C10692" t="s">
        <v>59391</v>
      </c>
      <c r="D10692" t="s">
        <v>47873</v>
      </c>
    </row>
    <row r="10693" spans="1:4" x14ac:dyDescent="0.25">
      <c r="A10693" t="s">
        <v>9281</v>
      </c>
      <c r="B10693" t="s">
        <v>9282</v>
      </c>
      <c r="C10693" t="s">
        <v>50918</v>
      </c>
      <c r="D10693" t="s">
        <v>47873</v>
      </c>
    </row>
    <row r="10694" spans="1:4" x14ac:dyDescent="0.25">
      <c r="A10694" t="s">
        <v>7904</v>
      </c>
      <c r="B10694" t="s">
        <v>7905</v>
      </c>
      <c r="C10694" t="s">
        <v>50446</v>
      </c>
      <c r="D10694" t="s">
        <v>47873</v>
      </c>
    </row>
    <row r="10695" spans="1:4" x14ac:dyDescent="0.25">
      <c r="A10695" t="s">
        <v>16540</v>
      </c>
      <c r="B10695" t="s">
        <v>16541</v>
      </c>
      <c r="C10695" t="s">
        <v>53616</v>
      </c>
      <c r="D10695" t="s">
        <v>47873</v>
      </c>
    </row>
    <row r="10696" spans="1:4" x14ac:dyDescent="0.25">
      <c r="A10696" t="s">
        <v>42792</v>
      </c>
      <c r="B10696" t="s">
        <v>42793</v>
      </c>
      <c r="C10696" t="s">
        <v>63590</v>
      </c>
      <c r="D10696" t="s">
        <v>47873</v>
      </c>
    </row>
    <row r="10697" spans="1:4" x14ac:dyDescent="0.25">
      <c r="A10697" t="s">
        <v>37165</v>
      </c>
      <c r="B10697" t="s">
        <v>37166</v>
      </c>
      <c r="C10697" t="s">
        <v>61182</v>
      </c>
      <c r="D10697" t="s">
        <v>47873</v>
      </c>
    </row>
    <row r="10698" spans="1:4" x14ac:dyDescent="0.25">
      <c r="A10698" t="s">
        <v>7195</v>
      </c>
      <c r="B10698" t="s">
        <v>7196</v>
      </c>
      <c r="C10698" t="s">
        <v>50174</v>
      </c>
      <c r="D10698" t="s">
        <v>47873</v>
      </c>
    </row>
    <row r="10699" spans="1:4" x14ac:dyDescent="0.25">
      <c r="A10699" t="s">
        <v>33936</v>
      </c>
      <c r="B10699" t="s">
        <v>33937</v>
      </c>
      <c r="C10699" t="s">
        <v>59934</v>
      </c>
      <c r="D10699" t="s">
        <v>47873</v>
      </c>
    </row>
    <row r="10700" spans="1:4" x14ac:dyDescent="0.25">
      <c r="A10700" t="s">
        <v>28856</v>
      </c>
      <c r="B10700" t="s">
        <v>28857</v>
      </c>
      <c r="C10700"/>
      <c r="D10700" t="s">
        <v>47880</v>
      </c>
    </row>
    <row r="10701" spans="1:4" x14ac:dyDescent="0.25">
      <c r="A10701" t="s">
        <v>35529</v>
      </c>
      <c r="B10701" t="s">
        <v>35530</v>
      </c>
      <c r="C10701" t="s">
        <v>60537</v>
      </c>
      <c r="D10701" t="s">
        <v>47873</v>
      </c>
    </row>
    <row r="10702" spans="1:4" x14ac:dyDescent="0.25">
      <c r="A10702" t="s">
        <v>21837</v>
      </c>
      <c r="B10702" t="s">
        <v>21838</v>
      </c>
      <c r="C10702" t="s">
        <v>55500</v>
      </c>
      <c r="D10702" t="s">
        <v>47873</v>
      </c>
    </row>
    <row r="10703" spans="1:4" x14ac:dyDescent="0.25">
      <c r="A10703" t="s">
        <v>24872</v>
      </c>
      <c r="B10703" t="s">
        <v>24873</v>
      </c>
      <c r="C10703" t="s">
        <v>56622</v>
      </c>
      <c r="D10703" t="s">
        <v>47873</v>
      </c>
    </row>
    <row r="10704" spans="1:4" x14ac:dyDescent="0.25">
      <c r="A10704" t="s">
        <v>17598</v>
      </c>
      <c r="B10704" t="s">
        <v>17599</v>
      </c>
      <c r="C10704" t="s">
        <v>54001</v>
      </c>
      <c r="D10704" t="s">
        <v>47873</v>
      </c>
    </row>
    <row r="10705" spans="1:4" x14ac:dyDescent="0.25">
      <c r="A10705" t="s">
        <v>20987</v>
      </c>
      <c r="B10705" t="s">
        <v>20988</v>
      </c>
      <c r="C10705" t="s">
        <v>55194</v>
      </c>
      <c r="D10705" t="s">
        <v>47873</v>
      </c>
    </row>
    <row r="10706" spans="1:4" x14ac:dyDescent="0.25">
      <c r="A10706" t="s">
        <v>46295</v>
      </c>
      <c r="B10706" t="s">
        <v>46296</v>
      </c>
      <c r="C10706" t="s">
        <v>64811</v>
      </c>
      <c r="D10706" t="s">
        <v>47873</v>
      </c>
    </row>
    <row r="10707" spans="1:4" x14ac:dyDescent="0.25">
      <c r="A10707" t="s">
        <v>15676</v>
      </c>
      <c r="B10707" t="s">
        <v>15677</v>
      </c>
      <c r="C10707" t="s">
        <v>53296</v>
      </c>
      <c r="D10707" t="s">
        <v>47873</v>
      </c>
    </row>
    <row r="10708" spans="1:4" x14ac:dyDescent="0.25">
      <c r="A10708" t="s">
        <v>24593</v>
      </c>
      <c r="B10708" t="s">
        <v>24594</v>
      </c>
      <c r="C10708" t="s">
        <v>56517</v>
      </c>
      <c r="D10708" t="s">
        <v>47873</v>
      </c>
    </row>
    <row r="10709" spans="1:4" x14ac:dyDescent="0.25">
      <c r="A10709" t="s">
        <v>20279</v>
      </c>
      <c r="B10709" t="s">
        <v>20280</v>
      </c>
      <c r="C10709" t="s">
        <v>54951</v>
      </c>
      <c r="D10709" t="s">
        <v>47873</v>
      </c>
    </row>
    <row r="10710" spans="1:4" x14ac:dyDescent="0.25">
      <c r="A10710" t="s">
        <v>12944</v>
      </c>
      <c r="B10710" t="s">
        <v>12945</v>
      </c>
      <c r="C10710" t="s">
        <v>52268</v>
      </c>
      <c r="D10710" t="s">
        <v>47873</v>
      </c>
    </row>
    <row r="10711" spans="1:4" x14ac:dyDescent="0.25">
      <c r="A10711" t="s">
        <v>46577</v>
      </c>
      <c r="B10711" t="s">
        <v>46578</v>
      </c>
      <c r="C10711" t="s">
        <v>64911</v>
      </c>
      <c r="D10711" t="s">
        <v>47873</v>
      </c>
    </row>
    <row r="10712" spans="1:4" x14ac:dyDescent="0.25">
      <c r="A10712" t="s">
        <v>41483</v>
      </c>
      <c r="B10712" t="s">
        <v>41484</v>
      </c>
      <c r="C10712" t="s">
        <v>63063</v>
      </c>
      <c r="D10712" t="s">
        <v>47873</v>
      </c>
    </row>
    <row r="10713" spans="1:4" x14ac:dyDescent="0.25">
      <c r="A10713" t="s">
        <v>3364</v>
      </c>
      <c r="B10713" t="s">
        <v>3365</v>
      </c>
      <c r="C10713" t="s">
        <v>48780</v>
      </c>
      <c r="D10713" t="s">
        <v>47873</v>
      </c>
    </row>
    <row r="10714" spans="1:4" x14ac:dyDescent="0.25">
      <c r="A10714" t="s">
        <v>36832</v>
      </c>
      <c r="B10714" t="s">
        <v>36833</v>
      </c>
      <c r="C10714" t="s">
        <v>61052</v>
      </c>
      <c r="D10714" t="s">
        <v>47873</v>
      </c>
    </row>
    <row r="10715" spans="1:4" x14ac:dyDescent="0.25">
      <c r="A10715" t="s">
        <v>15449</v>
      </c>
      <c r="B10715" t="s">
        <v>15450</v>
      </c>
      <c r="C10715" t="s">
        <v>53213</v>
      </c>
      <c r="D10715" t="s">
        <v>47873</v>
      </c>
    </row>
    <row r="10716" spans="1:4" x14ac:dyDescent="0.25">
      <c r="A10716" t="s">
        <v>15692</v>
      </c>
      <c r="B10716" t="s">
        <v>15693</v>
      </c>
      <c r="C10716" t="s">
        <v>53303</v>
      </c>
      <c r="D10716" t="s">
        <v>47873</v>
      </c>
    </row>
    <row r="10717" spans="1:4" x14ac:dyDescent="0.25">
      <c r="A10717" t="s">
        <v>35537</v>
      </c>
      <c r="B10717" t="s">
        <v>35538</v>
      </c>
      <c r="C10717"/>
      <c r="D10717" t="s">
        <v>47880</v>
      </c>
    </row>
    <row r="10718" spans="1:4" x14ac:dyDescent="0.25">
      <c r="A10718" t="s">
        <v>46004</v>
      </c>
      <c r="B10718" t="s">
        <v>46005</v>
      </c>
      <c r="C10718" t="s">
        <v>64708</v>
      </c>
      <c r="D10718" t="s">
        <v>47873</v>
      </c>
    </row>
    <row r="10719" spans="1:4" x14ac:dyDescent="0.25">
      <c r="A10719" t="s">
        <v>29349</v>
      </c>
      <c r="B10719" t="s">
        <v>29350</v>
      </c>
      <c r="C10719" t="s">
        <v>58236</v>
      </c>
      <c r="D10719" t="s">
        <v>47873</v>
      </c>
    </row>
    <row r="10720" spans="1:4" x14ac:dyDescent="0.25">
      <c r="A10720" t="s">
        <v>36498</v>
      </c>
      <c r="B10720" t="s">
        <v>36499</v>
      </c>
      <c r="C10720" t="s">
        <v>60924</v>
      </c>
      <c r="D10720" t="s">
        <v>47873</v>
      </c>
    </row>
    <row r="10721" spans="1:4" x14ac:dyDescent="0.25">
      <c r="A10721" t="s">
        <v>14013</v>
      </c>
      <c r="B10721" t="s">
        <v>14014</v>
      </c>
      <c r="C10721" t="s">
        <v>52673</v>
      </c>
      <c r="D10721" t="s">
        <v>47873</v>
      </c>
    </row>
    <row r="10722" spans="1:4" x14ac:dyDescent="0.25">
      <c r="A10722" t="s">
        <v>45856</v>
      </c>
      <c r="B10722" t="s">
        <v>45857</v>
      </c>
      <c r="C10722" t="s">
        <v>64655</v>
      </c>
      <c r="D10722" t="s">
        <v>47873</v>
      </c>
    </row>
    <row r="10723" spans="1:4" x14ac:dyDescent="0.25">
      <c r="A10723" t="s">
        <v>29449</v>
      </c>
      <c r="B10723" t="s">
        <v>29450</v>
      </c>
      <c r="C10723" t="s">
        <v>58271</v>
      </c>
      <c r="D10723" t="s">
        <v>47873</v>
      </c>
    </row>
    <row r="10724" spans="1:4" x14ac:dyDescent="0.25">
      <c r="A10724" t="s">
        <v>10941</v>
      </c>
      <c r="B10724" t="s">
        <v>10942</v>
      </c>
      <c r="C10724" t="s">
        <v>51511</v>
      </c>
      <c r="D10724" t="s">
        <v>47873</v>
      </c>
    </row>
    <row r="10725" spans="1:4" x14ac:dyDescent="0.25">
      <c r="A10725" t="s">
        <v>31838</v>
      </c>
      <c r="B10725" t="s">
        <v>31839</v>
      </c>
      <c r="C10725" t="s">
        <v>59127</v>
      </c>
      <c r="D10725" t="s">
        <v>47873</v>
      </c>
    </row>
    <row r="10726" spans="1:4" x14ac:dyDescent="0.25">
      <c r="A10726" t="s">
        <v>21122</v>
      </c>
      <c r="B10726" t="s">
        <v>21123</v>
      </c>
      <c r="C10726" t="s">
        <v>55248</v>
      </c>
      <c r="D10726" t="s">
        <v>47873</v>
      </c>
    </row>
    <row r="10727" spans="1:4" x14ac:dyDescent="0.25">
      <c r="A10727" t="s">
        <v>14229</v>
      </c>
      <c r="B10727" t="s">
        <v>14230</v>
      </c>
      <c r="C10727" t="s">
        <v>52765</v>
      </c>
      <c r="D10727" t="s">
        <v>47873</v>
      </c>
    </row>
    <row r="10728" spans="1:4" x14ac:dyDescent="0.25">
      <c r="A10728" t="s">
        <v>42780</v>
      </c>
      <c r="B10728" t="s">
        <v>42781</v>
      </c>
      <c r="C10728" t="s">
        <v>63586</v>
      </c>
      <c r="D10728" t="s">
        <v>47873</v>
      </c>
    </row>
    <row r="10729" spans="1:4" x14ac:dyDescent="0.25">
      <c r="A10729" t="s">
        <v>34213</v>
      </c>
      <c r="B10729" t="s">
        <v>34214</v>
      </c>
      <c r="C10729" t="s">
        <v>60037</v>
      </c>
      <c r="D10729" t="s">
        <v>47873</v>
      </c>
    </row>
    <row r="10730" spans="1:4" x14ac:dyDescent="0.25">
      <c r="A10730" t="s">
        <v>41436</v>
      </c>
      <c r="B10730" t="s">
        <v>41437</v>
      </c>
      <c r="C10730" t="s">
        <v>63043</v>
      </c>
      <c r="D10730" t="s">
        <v>47873</v>
      </c>
    </row>
    <row r="10731" spans="1:4" x14ac:dyDescent="0.25">
      <c r="A10731" t="s">
        <v>7019</v>
      </c>
      <c r="B10731" t="s">
        <v>7020</v>
      </c>
      <c r="C10731" t="s">
        <v>50111</v>
      </c>
      <c r="D10731" t="s">
        <v>47873</v>
      </c>
    </row>
    <row r="10732" spans="1:4" x14ac:dyDescent="0.25">
      <c r="A10732" t="s">
        <v>1621</v>
      </c>
      <c r="B10732" t="s">
        <v>1622</v>
      </c>
      <c r="C10732" t="s">
        <v>48171</v>
      </c>
      <c r="D10732" t="s">
        <v>47873</v>
      </c>
    </row>
    <row r="10733" spans="1:4" x14ac:dyDescent="0.25">
      <c r="A10733" t="s">
        <v>23636</v>
      </c>
      <c r="B10733" t="s">
        <v>23637</v>
      </c>
      <c r="C10733" t="s">
        <v>56163</v>
      </c>
      <c r="D10733" t="s">
        <v>47873</v>
      </c>
    </row>
    <row r="10734" spans="1:4" x14ac:dyDescent="0.25">
      <c r="A10734" t="s">
        <v>30147</v>
      </c>
      <c r="B10734" t="s">
        <v>30148</v>
      </c>
      <c r="C10734" t="s">
        <v>58515</v>
      </c>
      <c r="D10734" t="s">
        <v>47873</v>
      </c>
    </row>
    <row r="10735" spans="1:4" x14ac:dyDescent="0.25">
      <c r="A10735" t="s">
        <v>16986</v>
      </c>
      <c r="B10735" t="s">
        <v>16987</v>
      </c>
      <c r="C10735" t="s">
        <v>53785</v>
      </c>
      <c r="D10735" t="s">
        <v>47873</v>
      </c>
    </row>
    <row r="10736" spans="1:4" x14ac:dyDescent="0.25">
      <c r="A10736" t="s">
        <v>22010</v>
      </c>
      <c r="B10736" t="s">
        <v>22011</v>
      </c>
      <c r="C10736" t="s">
        <v>55561</v>
      </c>
      <c r="D10736" t="s">
        <v>47873</v>
      </c>
    </row>
    <row r="10737" spans="1:4" x14ac:dyDescent="0.25">
      <c r="A10737" t="s">
        <v>12942</v>
      </c>
      <c r="B10737" t="s">
        <v>12943</v>
      </c>
      <c r="C10737" t="s">
        <v>52267</v>
      </c>
      <c r="D10737" t="s">
        <v>47873</v>
      </c>
    </row>
    <row r="10738" spans="1:4" x14ac:dyDescent="0.25">
      <c r="A10738" t="s">
        <v>37876</v>
      </c>
      <c r="B10738" t="s">
        <v>37877</v>
      </c>
      <c r="C10738" t="s">
        <v>61450</v>
      </c>
      <c r="D10738" t="s">
        <v>47873</v>
      </c>
    </row>
    <row r="10739" spans="1:4" x14ac:dyDescent="0.25">
      <c r="A10739" t="s">
        <v>38776</v>
      </c>
      <c r="B10739" t="s">
        <v>38777</v>
      </c>
      <c r="C10739" t="s">
        <v>61843</v>
      </c>
      <c r="D10739" t="s">
        <v>47873</v>
      </c>
    </row>
    <row r="10740" spans="1:4" x14ac:dyDescent="0.25">
      <c r="A10740" t="s">
        <v>38984</v>
      </c>
      <c r="B10740" t="s">
        <v>38985</v>
      </c>
      <c r="C10740" t="s">
        <v>61941</v>
      </c>
      <c r="D10740" t="s">
        <v>47873</v>
      </c>
    </row>
    <row r="10741" spans="1:4" x14ac:dyDescent="0.25">
      <c r="A10741" t="s">
        <v>30837</v>
      </c>
      <c r="B10741" t="s">
        <v>30838</v>
      </c>
      <c r="C10741" t="s">
        <v>58757</v>
      </c>
      <c r="D10741" t="s">
        <v>47873</v>
      </c>
    </row>
    <row r="10742" spans="1:4" x14ac:dyDescent="0.25">
      <c r="A10742" t="s">
        <v>12982</v>
      </c>
      <c r="B10742" t="s">
        <v>12983</v>
      </c>
      <c r="C10742" t="s">
        <v>52285</v>
      </c>
      <c r="D10742" t="s">
        <v>47873</v>
      </c>
    </row>
    <row r="10743" spans="1:4" x14ac:dyDescent="0.25">
      <c r="A10743" t="s">
        <v>29702</v>
      </c>
      <c r="B10743" t="s">
        <v>29703</v>
      </c>
      <c r="C10743" t="s">
        <v>58359</v>
      </c>
      <c r="D10743" t="s">
        <v>47873</v>
      </c>
    </row>
    <row r="10744" spans="1:4" x14ac:dyDescent="0.25">
      <c r="A10744" t="s">
        <v>42576</v>
      </c>
      <c r="B10744" t="s">
        <v>42577</v>
      </c>
      <c r="C10744" t="s">
        <v>63512</v>
      </c>
      <c r="D10744" t="s">
        <v>47873</v>
      </c>
    </row>
    <row r="10745" spans="1:4" x14ac:dyDescent="0.25">
      <c r="A10745" t="s">
        <v>35488</v>
      </c>
      <c r="B10745" t="s">
        <v>35489</v>
      </c>
      <c r="C10745" t="s">
        <v>60522</v>
      </c>
      <c r="D10745" t="s">
        <v>47873</v>
      </c>
    </row>
    <row r="10746" spans="1:4" x14ac:dyDescent="0.25">
      <c r="A10746" t="s">
        <v>44278</v>
      </c>
      <c r="B10746" t="s">
        <v>44279</v>
      </c>
      <c r="C10746" t="s">
        <v>64099</v>
      </c>
      <c r="D10746" t="s">
        <v>47873</v>
      </c>
    </row>
    <row r="10747" spans="1:4" x14ac:dyDescent="0.25">
      <c r="A10747" t="s">
        <v>20370</v>
      </c>
      <c r="B10747" t="s">
        <v>20371</v>
      </c>
      <c r="C10747" t="s">
        <v>54980</v>
      </c>
      <c r="D10747" t="s">
        <v>47873</v>
      </c>
    </row>
    <row r="10748" spans="1:4" x14ac:dyDescent="0.25">
      <c r="A10748" t="s">
        <v>46544</v>
      </c>
      <c r="B10748" t="s">
        <v>46545</v>
      </c>
      <c r="C10748" t="s">
        <v>64896</v>
      </c>
      <c r="D10748" t="s">
        <v>47873</v>
      </c>
    </row>
    <row r="10749" spans="1:4" x14ac:dyDescent="0.25">
      <c r="A10749" t="s">
        <v>30512</v>
      </c>
      <c r="B10749" t="s">
        <v>30513</v>
      </c>
      <c r="C10749" t="s">
        <v>58645</v>
      </c>
      <c r="D10749" t="s">
        <v>47873</v>
      </c>
    </row>
    <row r="10750" spans="1:4" x14ac:dyDescent="0.25">
      <c r="A10750" t="s">
        <v>46054</v>
      </c>
      <c r="B10750" t="s">
        <v>46055</v>
      </c>
      <c r="C10750" t="s">
        <v>64726</v>
      </c>
      <c r="D10750" t="s">
        <v>47873</v>
      </c>
    </row>
    <row r="10751" spans="1:4" x14ac:dyDescent="0.25">
      <c r="A10751" t="s">
        <v>28077</v>
      </c>
      <c r="B10751" t="s">
        <v>28078</v>
      </c>
      <c r="C10751" t="s">
        <v>57777</v>
      </c>
      <c r="D10751" t="s">
        <v>47873</v>
      </c>
    </row>
    <row r="10752" spans="1:4" x14ac:dyDescent="0.25">
      <c r="A10752" t="s">
        <v>40805</v>
      </c>
      <c r="B10752" t="s">
        <v>40806</v>
      </c>
      <c r="C10752" t="s">
        <v>62764</v>
      </c>
      <c r="D10752" t="s">
        <v>47873</v>
      </c>
    </row>
    <row r="10753" spans="1:4" x14ac:dyDescent="0.25">
      <c r="A10753" t="s">
        <v>22463</v>
      </c>
      <c r="B10753" t="s">
        <v>22464</v>
      </c>
      <c r="C10753" t="s">
        <v>55731</v>
      </c>
      <c r="D10753" t="s">
        <v>47873</v>
      </c>
    </row>
    <row r="10754" spans="1:4" x14ac:dyDescent="0.25">
      <c r="A10754" t="s">
        <v>25315</v>
      </c>
      <c r="B10754" t="s">
        <v>25316</v>
      </c>
      <c r="C10754" t="s">
        <v>56784</v>
      </c>
      <c r="D10754" t="s">
        <v>47873</v>
      </c>
    </row>
    <row r="10755" spans="1:4" x14ac:dyDescent="0.25">
      <c r="A10755" t="s">
        <v>2192</v>
      </c>
      <c r="B10755" t="s">
        <v>2193</v>
      </c>
      <c r="C10755"/>
      <c r="D10755" t="s">
        <v>47873</v>
      </c>
    </row>
    <row r="10756" spans="1:4" x14ac:dyDescent="0.25">
      <c r="A10756" t="s">
        <v>32587</v>
      </c>
      <c r="B10756" t="s">
        <v>32588</v>
      </c>
      <c r="C10756"/>
      <c r="D10756" t="s">
        <v>47880</v>
      </c>
    </row>
    <row r="10757" spans="1:4" x14ac:dyDescent="0.25">
      <c r="A10757" t="s">
        <v>39294</v>
      </c>
      <c r="B10757" t="s">
        <v>39295</v>
      </c>
      <c r="C10757" t="s">
        <v>62078</v>
      </c>
      <c r="D10757" t="s">
        <v>47873</v>
      </c>
    </row>
    <row r="10758" spans="1:4" x14ac:dyDescent="0.25">
      <c r="A10758" t="s">
        <v>838</v>
      </c>
      <c r="B10758" t="s">
        <v>839</v>
      </c>
      <c r="C10758" t="s">
        <v>47897</v>
      </c>
      <c r="D10758" t="s">
        <v>47873</v>
      </c>
    </row>
    <row r="10759" spans="1:4" x14ac:dyDescent="0.25">
      <c r="A10759" t="s">
        <v>44884</v>
      </c>
      <c r="B10759" t="s">
        <v>44885</v>
      </c>
      <c r="C10759" t="s">
        <v>64319</v>
      </c>
      <c r="D10759" t="s">
        <v>47873</v>
      </c>
    </row>
    <row r="10760" spans="1:4" x14ac:dyDescent="0.25">
      <c r="A10760" t="s">
        <v>35624</v>
      </c>
      <c r="B10760" t="s">
        <v>35625</v>
      </c>
      <c r="C10760" t="s">
        <v>60576</v>
      </c>
      <c r="D10760" t="s">
        <v>47873</v>
      </c>
    </row>
    <row r="10761" spans="1:4" x14ac:dyDescent="0.25">
      <c r="A10761" t="s">
        <v>46076</v>
      </c>
      <c r="B10761" t="s">
        <v>46077</v>
      </c>
      <c r="C10761" t="s">
        <v>64734</v>
      </c>
      <c r="D10761" t="s">
        <v>47873</v>
      </c>
    </row>
    <row r="10762" spans="1:4" x14ac:dyDescent="0.25">
      <c r="A10762" t="s">
        <v>25605</v>
      </c>
      <c r="B10762" t="s">
        <v>25606</v>
      </c>
      <c r="C10762"/>
      <c r="D10762" t="s">
        <v>47880</v>
      </c>
    </row>
    <row r="10763" spans="1:4" x14ac:dyDescent="0.25">
      <c r="A10763" t="s">
        <v>3829</v>
      </c>
      <c r="B10763" t="s">
        <v>3830</v>
      </c>
      <c r="C10763" t="s">
        <v>48949</v>
      </c>
      <c r="D10763" t="s">
        <v>47873</v>
      </c>
    </row>
    <row r="10764" spans="1:4" x14ac:dyDescent="0.25">
      <c r="A10764" t="s">
        <v>40824</v>
      </c>
      <c r="B10764" t="s">
        <v>40825</v>
      </c>
      <c r="C10764" t="s">
        <v>62774</v>
      </c>
      <c r="D10764" t="s">
        <v>47873</v>
      </c>
    </row>
    <row r="10765" spans="1:4" x14ac:dyDescent="0.25">
      <c r="A10765" t="s">
        <v>45726</v>
      </c>
      <c r="B10765" t="s">
        <v>45727</v>
      </c>
      <c r="C10765"/>
      <c r="D10765" t="s">
        <v>47880</v>
      </c>
    </row>
    <row r="10766" spans="1:4" x14ac:dyDescent="0.25">
      <c r="A10766" t="s">
        <v>30514</v>
      </c>
      <c r="B10766" t="s">
        <v>30515</v>
      </c>
      <c r="C10766" t="s">
        <v>58646</v>
      </c>
      <c r="D10766" t="s">
        <v>47873</v>
      </c>
    </row>
    <row r="10767" spans="1:4" x14ac:dyDescent="0.25">
      <c r="A10767" t="s">
        <v>3833</v>
      </c>
      <c r="B10767" t="s">
        <v>3834</v>
      </c>
      <c r="C10767" t="s">
        <v>48951</v>
      </c>
      <c r="D10767" t="s">
        <v>47873</v>
      </c>
    </row>
    <row r="10768" spans="1:4" x14ac:dyDescent="0.25">
      <c r="A10768" t="s">
        <v>47717</v>
      </c>
      <c r="B10768" t="s">
        <v>47718</v>
      </c>
      <c r="C10768" t="s">
        <v>65297</v>
      </c>
      <c r="D10768" t="s">
        <v>47873</v>
      </c>
    </row>
    <row r="10769" spans="1:4" x14ac:dyDescent="0.25">
      <c r="A10769" t="s">
        <v>17233</v>
      </c>
      <c r="B10769" t="s">
        <v>17234</v>
      </c>
      <c r="C10769"/>
      <c r="D10769" t="s">
        <v>47880</v>
      </c>
    </row>
    <row r="10770" spans="1:4" x14ac:dyDescent="0.25">
      <c r="A10770" t="s">
        <v>29382</v>
      </c>
      <c r="B10770" t="s">
        <v>17234</v>
      </c>
      <c r="C10770"/>
      <c r="D10770" t="s">
        <v>47880</v>
      </c>
    </row>
    <row r="10771" spans="1:4" x14ac:dyDescent="0.25">
      <c r="A10771" t="s">
        <v>7741</v>
      </c>
      <c r="B10771" t="s">
        <v>7742</v>
      </c>
      <c r="C10771" t="s">
        <v>50377</v>
      </c>
      <c r="D10771" t="s">
        <v>47873</v>
      </c>
    </row>
    <row r="10772" spans="1:4" x14ac:dyDescent="0.25">
      <c r="A10772" t="s">
        <v>35849</v>
      </c>
      <c r="B10772" t="s">
        <v>35850</v>
      </c>
      <c r="C10772" t="s">
        <v>60661</v>
      </c>
      <c r="D10772" t="s">
        <v>47873</v>
      </c>
    </row>
    <row r="10773" spans="1:4" x14ac:dyDescent="0.25">
      <c r="A10773" t="s">
        <v>47680</v>
      </c>
      <c r="B10773" t="s">
        <v>47681</v>
      </c>
      <c r="C10773" t="s">
        <v>65288</v>
      </c>
      <c r="D10773" t="s">
        <v>47873</v>
      </c>
    </row>
    <row r="10774" spans="1:4" x14ac:dyDescent="0.25">
      <c r="A10774" t="s">
        <v>24114</v>
      </c>
      <c r="B10774" t="s">
        <v>24115</v>
      </c>
      <c r="C10774" t="s">
        <v>56342</v>
      </c>
      <c r="D10774" t="s">
        <v>47873</v>
      </c>
    </row>
    <row r="10775" spans="1:4" x14ac:dyDescent="0.25">
      <c r="A10775" t="s">
        <v>43164</v>
      </c>
      <c r="B10775" t="s">
        <v>43165</v>
      </c>
      <c r="C10775" t="s">
        <v>63718</v>
      </c>
      <c r="D10775" t="s">
        <v>47873</v>
      </c>
    </row>
    <row r="10776" spans="1:4" x14ac:dyDescent="0.25">
      <c r="A10776" t="s">
        <v>44045</v>
      </c>
      <c r="B10776" t="s">
        <v>44046</v>
      </c>
      <c r="C10776" t="s">
        <v>64012</v>
      </c>
      <c r="D10776" t="s">
        <v>47873</v>
      </c>
    </row>
    <row r="10777" spans="1:4" x14ac:dyDescent="0.25">
      <c r="A10777" t="s">
        <v>44802</v>
      </c>
      <c r="B10777" t="s">
        <v>44803</v>
      </c>
      <c r="C10777" t="s">
        <v>64288</v>
      </c>
      <c r="D10777" t="s">
        <v>47873</v>
      </c>
    </row>
    <row r="10778" spans="1:4" x14ac:dyDescent="0.25">
      <c r="A10778" t="s">
        <v>24118</v>
      </c>
      <c r="B10778" t="s">
        <v>24119</v>
      </c>
      <c r="C10778" t="s">
        <v>56344</v>
      </c>
      <c r="D10778" t="s">
        <v>47873</v>
      </c>
    </row>
    <row r="10779" spans="1:4" x14ac:dyDescent="0.25">
      <c r="A10779" t="s">
        <v>26012</v>
      </c>
      <c r="B10779" t="s">
        <v>26013</v>
      </c>
      <c r="C10779" t="s">
        <v>57049</v>
      </c>
      <c r="D10779" t="s">
        <v>47873</v>
      </c>
    </row>
    <row r="10780" spans="1:4" x14ac:dyDescent="0.25">
      <c r="A10780" t="s">
        <v>45155</v>
      </c>
      <c r="B10780" t="s">
        <v>45156</v>
      </c>
      <c r="C10780" t="s">
        <v>64414</v>
      </c>
      <c r="D10780" t="s">
        <v>47873</v>
      </c>
    </row>
    <row r="10781" spans="1:4" x14ac:dyDescent="0.25">
      <c r="A10781" t="s">
        <v>46436</v>
      </c>
      <c r="B10781" t="s">
        <v>46437</v>
      </c>
      <c r="C10781" t="s">
        <v>64861</v>
      </c>
      <c r="D10781" t="s">
        <v>47873</v>
      </c>
    </row>
    <row r="10782" spans="1:4" x14ac:dyDescent="0.25">
      <c r="A10782" t="s">
        <v>9179</v>
      </c>
      <c r="B10782" t="s">
        <v>9180</v>
      </c>
      <c r="C10782" t="s">
        <v>50884</v>
      </c>
      <c r="D10782" t="s">
        <v>47873</v>
      </c>
    </row>
    <row r="10783" spans="1:4" x14ac:dyDescent="0.25">
      <c r="A10783" t="s">
        <v>17106</v>
      </c>
      <c r="B10783" t="s">
        <v>17107</v>
      </c>
      <c r="C10783" t="s">
        <v>53825</v>
      </c>
      <c r="D10783" t="s">
        <v>47873</v>
      </c>
    </row>
    <row r="10784" spans="1:4" x14ac:dyDescent="0.25">
      <c r="A10784" t="s">
        <v>40935</v>
      </c>
      <c r="B10784" t="s">
        <v>40936</v>
      </c>
      <c r="C10784" t="s">
        <v>62825</v>
      </c>
      <c r="D10784" t="s">
        <v>47873</v>
      </c>
    </row>
    <row r="10785" spans="1:4" x14ac:dyDescent="0.25">
      <c r="A10785" t="s">
        <v>26477</v>
      </c>
      <c r="B10785" t="s">
        <v>26478</v>
      </c>
      <c r="C10785" t="s">
        <v>57209</v>
      </c>
      <c r="D10785" t="s">
        <v>47873</v>
      </c>
    </row>
    <row r="10786" spans="1:4" x14ac:dyDescent="0.25">
      <c r="A10786" t="s">
        <v>10984</v>
      </c>
      <c r="B10786" t="s">
        <v>10985</v>
      </c>
      <c r="C10786" t="s">
        <v>51524</v>
      </c>
      <c r="D10786" t="s">
        <v>47873</v>
      </c>
    </row>
    <row r="10787" spans="1:4" x14ac:dyDescent="0.25">
      <c r="A10787" t="s">
        <v>13351</v>
      </c>
      <c r="B10787" t="s">
        <v>13352</v>
      </c>
      <c r="C10787" t="s">
        <v>52426</v>
      </c>
      <c r="D10787" t="s">
        <v>47873</v>
      </c>
    </row>
    <row r="10788" spans="1:4" x14ac:dyDescent="0.25">
      <c r="A10788" t="s">
        <v>4316</v>
      </c>
      <c r="B10788" t="s">
        <v>4317</v>
      </c>
      <c r="C10788" t="s">
        <v>49147</v>
      </c>
      <c r="D10788" t="s">
        <v>47873</v>
      </c>
    </row>
    <row r="10789" spans="1:4" x14ac:dyDescent="0.25">
      <c r="A10789" t="s">
        <v>13711</v>
      </c>
      <c r="B10789" t="s">
        <v>13712</v>
      </c>
      <c r="C10789" t="s">
        <v>52563</v>
      </c>
      <c r="D10789" t="s">
        <v>47873</v>
      </c>
    </row>
    <row r="10790" spans="1:4" x14ac:dyDescent="0.25">
      <c r="A10790" t="s">
        <v>6128</v>
      </c>
      <c r="B10790" t="s">
        <v>6129</v>
      </c>
      <c r="C10790" t="s">
        <v>49801</v>
      </c>
      <c r="D10790" t="s">
        <v>47873</v>
      </c>
    </row>
    <row r="10791" spans="1:4" x14ac:dyDescent="0.25">
      <c r="A10791" t="s">
        <v>28777</v>
      </c>
      <c r="B10791" t="s">
        <v>28778</v>
      </c>
      <c r="C10791" t="s">
        <v>58023</v>
      </c>
      <c r="D10791" t="s">
        <v>47873</v>
      </c>
    </row>
    <row r="10792" spans="1:4" x14ac:dyDescent="0.25">
      <c r="A10792" t="s">
        <v>13213</v>
      </c>
      <c r="B10792" t="s">
        <v>13214</v>
      </c>
      <c r="C10792" t="s">
        <v>52370</v>
      </c>
      <c r="D10792" t="s">
        <v>47873</v>
      </c>
    </row>
    <row r="10793" spans="1:4" x14ac:dyDescent="0.25">
      <c r="A10793" t="s">
        <v>27512</v>
      </c>
      <c r="B10793" t="s">
        <v>27513</v>
      </c>
      <c r="C10793" t="s">
        <v>57575</v>
      </c>
      <c r="D10793" t="s">
        <v>47873</v>
      </c>
    </row>
    <row r="10794" spans="1:4" x14ac:dyDescent="0.25">
      <c r="A10794" t="s">
        <v>14372</v>
      </c>
      <c r="B10794" t="s">
        <v>14373</v>
      </c>
      <c r="C10794" t="s">
        <v>52823</v>
      </c>
      <c r="D10794" t="s">
        <v>47873</v>
      </c>
    </row>
    <row r="10795" spans="1:4" x14ac:dyDescent="0.25">
      <c r="A10795" t="s">
        <v>47518</v>
      </c>
      <c r="B10795" t="s">
        <v>47519</v>
      </c>
      <c r="C10795"/>
      <c r="D10795" t="s">
        <v>47880</v>
      </c>
    </row>
    <row r="10796" spans="1:4" x14ac:dyDescent="0.25">
      <c r="A10796" t="s">
        <v>44901</v>
      </c>
      <c r="B10796" t="s">
        <v>44902</v>
      </c>
      <c r="C10796" t="s">
        <v>64323</v>
      </c>
      <c r="D10796" t="s">
        <v>47873</v>
      </c>
    </row>
    <row r="10797" spans="1:4" x14ac:dyDescent="0.25">
      <c r="A10797" t="s">
        <v>31994</v>
      </c>
      <c r="B10797" t="s">
        <v>31995</v>
      </c>
      <c r="C10797" t="s">
        <v>59187</v>
      </c>
      <c r="D10797" t="s">
        <v>47873</v>
      </c>
    </row>
    <row r="10798" spans="1:4" x14ac:dyDescent="0.25">
      <c r="A10798" t="s">
        <v>47801</v>
      </c>
      <c r="B10798" t="s">
        <v>47802</v>
      </c>
      <c r="C10798" t="s">
        <v>65331</v>
      </c>
      <c r="D10798" t="s">
        <v>47873</v>
      </c>
    </row>
    <row r="10799" spans="1:4" x14ac:dyDescent="0.25">
      <c r="A10799" t="s">
        <v>13203</v>
      </c>
      <c r="B10799" t="s">
        <v>13204</v>
      </c>
      <c r="C10799" t="s">
        <v>52366</v>
      </c>
      <c r="D10799" t="s">
        <v>47873</v>
      </c>
    </row>
    <row r="10800" spans="1:4" x14ac:dyDescent="0.25">
      <c r="A10800" t="s">
        <v>31573</v>
      </c>
      <c r="B10800" t="s">
        <v>31574</v>
      </c>
      <c r="C10800" t="s">
        <v>59029</v>
      </c>
      <c r="D10800" t="s">
        <v>47873</v>
      </c>
    </row>
    <row r="10801" spans="1:4" x14ac:dyDescent="0.25">
      <c r="A10801" t="s">
        <v>30754</v>
      </c>
      <c r="B10801" t="s">
        <v>30755</v>
      </c>
      <c r="C10801" t="s">
        <v>58731</v>
      </c>
      <c r="D10801" t="s">
        <v>47873</v>
      </c>
    </row>
    <row r="10802" spans="1:4" x14ac:dyDescent="0.25">
      <c r="A10802" t="s">
        <v>17892</v>
      </c>
      <c r="B10802" t="s">
        <v>17893</v>
      </c>
      <c r="C10802"/>
      <c r="D10802" t="s">
        <v>47880</v>
      </c>
    </row>
    <row r="10803" spans="1:4" x14ac:dyDescent="0.25">
      <c r="A10803" t="s">
        <v>35322</v>
      </c>
      <c r="B10803" t="s">
        <v>35323</v>
      </c>
      <c r="C10803" t="s">
        <v>60457</v>
      </c>
      <c r="D10803" t="s">
        <v>47873</v>
      </c>
    </row>
    <row r="10804" spans="1:4" x14ac:dyDescent="0.25">
      <c r="A10804" t="s">
        <v>9037</v>
      </c>
      <c r="B10804" t="s">
        <v>9038</v>
      </c>
      <c r="C10804"/>
      <c r="D10804" t="s">
        <v>47880</v>
      </c>
    </row>
    <row r="10805" spans="1:4" x14ac:dyDescent="0.25">
      <c r="A10805" t="s">
        <v>2410</v>
      </c>
      <c r="B10805" t="s">
        <v>2411</v>
      </c>
      <c r="C10805" t="s">
        <v>48439</v>
      </c>
      <c r="D10805" t="s">
        <v>47873</v>
      </c>
    </row>
    <row r="10806" spans="1:4" x14ac:dyDescent="0.25">
      <c r="A10806" t="s">
        <v>15471</v>
      </c>
      <c r="B10806" t="s">
        <v>15472</v>
      </c>
      <c r="C10806"/>
      <c r="D10806" t="s">
        <v>47880</v>
      </c>
    </row>
    <row r="10807" spans="1:4" x14ac:dyDescent="0.25">
      <c r="A10807" t="s">
        <v>1599</v>
      </c>
      <c r="B10807" t="s">
        <v>1600</v>
      </c>
      <c r="C10807"/>
      <c r="D10807" t="s">
        <v>47880</v>
      </c>
    </row>
    <row r="10808" spans="1:4" x14ac:dyDescent="0.25">
      <c r="A10808" t="s">
        <v>18552</v>
      </c>
      <c r="B10808" t="s">
        <v>18553</v>
      </c>
      <c r="C10808"/>
      <c r="D10808" t="s">
        <v>47880</v>
      </c>
    </row>
    <row r="10809" spans="1:4" x14ac:dyDescent="0.25">
      <c r="A10809" t="s">
        <v>15745</v>
      </c>
      <c r="B10809" t="s">
        <v>15746</v>
      </c>
      <c r="C10809" t="s">
        <v>53323</v>
      </c>
      <c r="D10809" t="s">
        <v>47873</v>
      </c>
    </row>
    <row r="10810" spans="1:4" x14ac:dyDescent="0.25">
      <c r="A10810" t="s">
        <v>33065</v>
      </c>
      <c r="B10810" t="s">
        <v>33066</v>
      </c>
      <c r="C10810"/>
      <c r="D10810" t="s">
        <v>47880</v>
      </c>
    </row>
    <row r="10811" spans="1:4" x14ac:dyDescent="0.25">
      <c r="A10811" t="s">
        <v>10049</v>
      </c>
      <c r="B10811" t="s">
        <v>10050</v>
      </c>
      <c r="C10811" t="s">
        <v>51190</v>
      </c>
      <c r="D10811" t="s">
        <v>47873</v>
      </c>
    </row>
    <row r="10812" spans="1:4" x14ac:dyDescent="0.25">
      <c r="A10812" t="s">
        <v>29238</v>
      </c>
      <c r="B10812" t="s">
        <v>29239</v>
      </c>
      <c r="C10812"/>
      <c r="D10812" t="s">
        <v>47880</v>
      </c>
    </row>
    <row r="10813" spans="1:4" x14ac:dyDescent="0.25">
      <c r="A10813" t="s">
        <v>11574</v>
      </c>
      <c r="B10813" t="s">
        <v>11575</v>
      </c>
      <c r="C10813"/>
      <c r="D10813" t="s">
        <v>47880</v>
      </c>
    </row>
    <row r="10814" spans="1:4" x14ac:dyDescent="0.25">
      <c r="A10814" t="s">
        <v>46072</v>
      </c>
      <c r="B10814" t="s">
        <v>46073</v>
      </c>
      <c r="C10814"/>
      <c r="D10814" t="s">
        <v>47880</v>
      </c>
    </row>
    <row r="10815" spans="1:4" x14ac:dyDescent="0.25">
      <c r="A10815" t="s">
        <v>10711</v>
      </c>
      <c r="B10815" t="s">
        <v>10712</v>
      </c>
      <c r="C10815"/>
      <c r="D10815" t="s">
        <v>47880</v>
      </c>
    </row>
    <row r="10816" spans="1:4" x14ac:dyDescent="0.25">
      <c r="A10816" t="s">
        <v>10713</v>
      </c>
      <c r="B10816" t="s">
        <v>10712</v>
      </c>
      <c r="C10816"/>
      <c r="D10816" t="s">
        <v>47880</v>
      </c>
    </row>
    <row r="10817" spans="1:4" x14ac:dyDescent="0.25">
      <c r="A10817" t="s">
        <v>30321</v>
      </c>
      <c r="B10817" t="s">
        <v>30322</v>
      </c>
      <c r="C10817" t="s">
        <v>58579</v>
      </c>
      <c r="D10817" t="s">
        <v>47873</v>
      </c>
    </row>
    <row r="10818" spans="1:4" x14ac:dyDescent="0.25">
      <c r="A10818" t="s">
        <v>44205</v>
      </c>
      <c r="B10818" t="s">
        <v>44206</v>
      </c>
      <c r="C10818"/>
      <c r="D10818" t="s">
        <v>47880</v>
      </c>
    </row>
    <row r="10819" spans="1:4" x14ac:dyDescent="0.25">
      <c r="A10819" t="s">
        <v>36528</v>
      </c>
      <c r="B10819" t="s">
        <v>36529</v>
      </c>
      <c r="C10819"/>
      <c r="D10819" t="s">
        <v>47880</v>
      </c>
    </row>
    <row r="10820" spans="1:4" x14ac:dyDescent="0.25">
      <c r="A10820" t="s">
        <v>7465</v>
      </c>
      <c r="B10820" t="s">
        <v>7466</v>
      </c>
      <c r="C10820" t="s">
        <v>50276</v>
      </c>
      <c r="D10820" t="s">
        <v>47873</v>
      </c>
    </row>
    <row r="10821" spans="1:4" x14ac:dyDescent="0.25">
      <c r="A10821" t="s">
        <v>1783</v>
      </c>
      <c r="B10821" t="s">
        <v>1784</v>
      </c>
      <c r="C10821" t="s">
        <v>48226</v>
      </c>
      <c r="D10821" t="s">
        <v>47873</v>
      </c>
    </row>
    <row r="10822" spans="1:4" x14ac:dyDescent="0.25">
      <c r="A10822" t="s">
        <v>47768</v>
      </c>
      <c r="B10822" t="s">
        <v>47769</v>
      </c>
      <c r="C10822"/>
      <c r="D10822" t="s">
        <v>47880</v>
      </c>
    </row>
    <row r="10823" spans="1:4" x14ac:dyDescent="0.25">
      <c r="A10823" t="s">
        <v>33268</v>
      </c>
      <c r="B10823" t="s">
        <v>33269</v>
      </c>
      <c r="C10823"/>
      <c r="D10823" t="s">
        <v>47880</v>
      </c>
    </row>
    <row r="10824" spans="1:4" x14ac:dyDescent="0.25">
      <c r="A10824" t="s">
        <v>44917</v>
      </c>
      <c r="B10824" t="s">
        <v>44918</v>
      </c>
      <c r="C10824" t="s">
        <v>64330</v>
      </c>
      <c r="D10824" t="s">
        <v>47873</v>
      </c>
    </row>
    <row r="10825" spans="1:4" x14ac:dyDescent="0.25">
      <c r="A10825" t="s">
        <v>19897</v>
      </c>
      <c r="B10825" t="s">
        <v>19898</v>
      </c>
      <c r="C10825" t="s">
        <v>54816</v>
      </c>
      <c r="D10825" t="s">
        <v>47873</v>
      </c>
    </row>
    <row r="10826" spans="1:4" x14ac:dyDescent="0.25">
      <c r="A10826" t="s">
        <v>30214</v>
      </c>
      <c r="B10826" t="s">
        <v>30215</v>
      </c>
      <c r="C10826" t="s">
        <v>58542</v>
      </c>
      <c r="D10826" t="s">
        <v>47873</v>
      </c>
    </row>
    <row r="10827" spans="1:4" x14ac:dyDescent="0.25">
      <c r="A10827" t="s">
        <v>26981</v>
      </c>
      <c r="B10827" t="s">
        <v>26982</v>
      </c>
      <c r="C10827" t="s">
        <v>57394</v>
      </c>
      <c r="D10827" t="s">
        <v>47873</v>
      </c>
    </row>
    <row r="10828" spans="1:4" x14ac:dyDescent="0.25">
      <c r="A10828" t="s">
        <v>16437</v>
      </c>
      <c r="B10828" t="s">
        <v>16438</v>
      </c>
      <c r="C10828" t="s">
        <v>53574</v>
      </c>
      <c r="D10828" t="s">
        <v>47873</v>
      </c>
    </row>
    <row r="10829" spans="1:4" x14ac:dyDescent="0.25">
      <c r="A10829" t="s">
        <v>16479</v>
      </c>
      <c r="B10829" t="s">
        <v>16480</v>
      </c>
      <c r="C10829" t="s">
        <v>53593</v>
      </c>
      <c r="D10829" t="s">
        <v>47873</v>
      </c>
    </row>
    <row r="10830" spans="1:4" x14ac:dyDescent="0.25">
      <c r="A10830" t="s">
        <v>16489</v>
      </c>
      <c r="B10830" t="s">
        <v>16480</v>
      </c>
      <c r="C10830" t="s">
        <v>53597</v>
      </c>
      <c r="D10830" t="s">
        <v>47873</v>
      </c>
    </row>
    <row r="10831" spans="1:4" x14ac:dyDescent="0.25">
      <c r="A10831" t="s">
        <v>9514</v>
      </c>
      <c r="B10831" t="s">
        <v>9515</v>
      </c>
      <c r="C10831" t="s">
        <v>51000</v>
      </c>
      <c r="D10831" t="s">
        <v>47873</v>
      </c>
    </row>
    <row r="10832" spans="1:4" x14ac:dyDescent="0.25">
      <c r="A10832" t="s">
        <v>40220</v>
      </c>
      <c r="B10832" t="s">
        <v>40221</v>
      </c>
      <c r="C10832" t="s">
        <v>62507</v>
      </c>
      <c r="D10832" t="s">
        <v>47873</v>
      </c>
    </row>
    <row r="10833" spans="1:4" x14ac:dyDescent="0.25">
      <c r="A10833" t="s">
        <v>40657</v>
      </c>
      <c r="B10833" t="s">
        <v>40658</v>
      </c>
      <c r="C10833" t="s">
        <v>62699</v>
      </c>
      <c r="D10833" t="s">
        <v>47873</v>
      </c>
    </row>
    <row r="10834" spans="1:4" x14ac:dyDescent="0.25">
      <c r="A10834" t="s">
        <v>25741</v>
      </c>
      <c r="B10834" t="s">
        <v>25742</v>
      </c>
      <c r="C10834" t="s">
        <v>56943</v>
      </c>
      <c r="D10834" t="s">
        <v>47873</v>
      </c>
    </row>
    <row r="10835" spans="1:4" x14ac:dyDescent="0.25">
      <c r="A10835" t="s">
        <v>30011</v>
      </c>
      <c r="B10835" t="s">
        <v>30012</v>
      </c>
      <c r="C10835" t="s">
        <v>58462</v>
      </c>
      <c r="D10835" t="s">
        <v>47873</v>
      </c>
    </row>
    <row r="10836" spans="1:4" x14ac:dyDescent="0.25">
      <c r="A10836" t="s">
        <v>37633</v>
      </c>
      <c r="B10836" t="s">
        <v>37634</v>
      </c>
      <c r="C10836" t="s">
        <v>61355</v>
      </c>
      <c r="D10836" t="s">
        <v>47873</v>
      </c>
    </row>
    <row r="10837" spans="1:4" x14ac:dyDescent="0.25">
      <c r="A10837" t="s">
        <v>46970</v>
      </c>
      <c r="B10837" t="s">
        <v>46971</v>
      </c>
      <c r="C10837" t="s">
        <v>65044</v>
      </c>
      <c r="D10837" t="s">
        <v>47873</v>
      </c>
    </row>
    <row r="10838" spans="1:4" x14ac:dyDescent="0.25">
      <c r="A10838" t="s">
        <v>33822</v>
      </c>
      <c r="B10838" t="s">
        <v>33823</v>
      </c>
      <c r="C10838" t="s">
        <v>59893</v>
      </c>
      <c r="D10838" t="s">
        <v>47873</v>
      </c>
    </row>
    <row r="10839" spans="1:4" x14ac:dyDescent="0.25">
      <c r="A10839" t="s">
        <v>15622</v>
      </c>
      <c r="B10839" t="s">
        <v>15623</v>
      </c>
      <c r="C10839" t="s">
        <v>53276</v>
      </c>
      <c r="D10839" t="s">
        <v>47873</v>
      </c>
    </row>
    <row r="10840" spans="1:4" x14ac:dyDescent="0.25">
      <c r="A10840" t="s">
        <v>37073</v>
      </c>
      <c r="B10840" t="s">
        <v>37074</v>
      </c>
      <c r="C10840" t="s">
        <v>61149</v>
      </c>
      <c r="D10840" t="s">
        <v>47873</v>
      </c>
    </row>
    <row r="10841" spans="1:4" x14ac:dyDescent="0.25">
      <c r="A10841" t="s">
        <v>4318</v>
      </c>
      <c r="B10841" t="s">
        <v>4319</v>
      </c>
      <c r="C10841" t="s">
        <v>49148</v>
      </c>
      <c r="D10841" t="s">
        <v>47873</v>
      </c>
    </row>
    <row r="10842" spans="1:4" x14ac:dyDescent="0.25">
      <c r="A10842" t="s">
        <v>46235</v>
      </c>
      <c r="B10842" t="s">
        <v>46236</v>
      </c>
      <c r="C10842" t="s">
        <v>64789</v>
      </c>
      <c r="D10842" t="s">
        <v>47873</v>
      </c>
    </row>
    <row r="10843" spans="1:4" x14ac:dyDescent="0.25">
      <c r="A10843" t="s">
        <v>7556</v>
      </c>
      <c r="B10843" t="s">
        <v>7557</v>
      </c>
      <c r="C10843" t="s">
        <v>50307</v>
      </c>
      <c r="D10843" t="s">
        <v>47873</v>
      </c>
    </row>
    <row r="10844" spans="1:4" x14ac:dyDescent="0.25">
      <c r="A10844" t="s">
        <v>38112</v>
      </c>
      <c r="B10844" t="s">
        <v>38113</v>
      </c>
      <c r="C10844" t="s">
        <v>61556</v>
      </c>
      <c r="D10844" t="s">
        <v>47873</v>
      </c>
    </row>
    <row r="10845" spans="1:4" x14ac:dyDescent="0.25">
      <c r="A10845" t="s">
        <v>29540</v>
      </c>
      <c r="B10845" t="s">
        <v>29541</v>
      </c>
      <c r="C10845" t="s">
        <v>58301</v>
      </c>
      <c r="D10845" t="s">
        <v>47873</v>
      </c>
    </row>
    <row r="10846" spans="1:4" x14ac:dyDescent="0.25">
      <c r="A10846" t="s">
        <v>42756</v>
      </c>
      <c r="B10846" t="s">
        <v>42757</v>
      </c>
      <c r="C10846" t="s">
        <v>63574</v>
      </c>
      <c r="D10846" t="s">
        <v>47873</v>
      </c>
    </row>
    <row r="10847" spans="1:4" x14ac:dyDescent="0.25">
      <c r="A10847" t="s">
        <v>19584</v>
      </c>
      <c r="B10847" t="s">
        <v>19585</v>
      </c>
      <c r="C10847" t="s">
        <v>54708</v>
      </c>
      <c r="D10847" t="s">
        <v>47873</v>
      </c>
    </row>
    <row r="10848" spans="1:4" x14ac:dyDescent="0.25">
      <c r="A10848" t="s">
        <v>25150</v>
      </c>
      <c r="B10848" t="s">
        <v>25151</v>
      </c>
      <c r="C10848" t="s">
        <v>56728</v>
      </c>
      <c r="D10848" t="s">
        <v>47873</v>
      </c>
    </row>
    <row r="10849" spans="1:4" x14ac:dyDescent="0.25">
      <c r="A10849" t="s">
        <v>2877</v>
      </c>
      <c r="B10849" t="s">
        <v>2878</v>
      </c>
      <c r="C10849" t="s">
        <v>48605</v>
      </c>
      <c r="D10849" t="s">
        <v>47873</v>
      </c>
    </row>
    <row r="10850" spans="1:4" x14ac:dyDescent="0.25">
      <c r="A10850" t="s">
        <v>29201</v>
      </c>
      <c r="B10850" t="s">
        <v>29202</v>
      </c>
      <c r="C10850" t="s">
        <v>58181</v>
      </c>
      <c r="D10850" t="s">
        <v>47873</v>
      </c>
    </row>
    <row r="10851" spans="1:4" x14ac:dyDescent="0.25">
      <c r="A10851" t="s">
        <v>28749</v>
      </c>
      <c r="B10851" t="s">
        <v>28750</v>
      </c>
      <c r="C10851" t="s">
        <v>58014</v>
      </c>
      <c r="D10851" t="s">
        <v>47873</v>
      </c>
    </row>
    <row r="10852" spans="1:4" x14ac:dyDescent="0.25">
      <c r="A10852" t="s">
        <v>30076</v>
      </c>
      <c r="B10852" t="s">
        <v>30077</v>
      </c>
      <c r="C10852" t="s">
        <v>58488</v>
      </c>
      <c r="D10852" t="s">
        <v>47873</v>
      </c>
    </row>
    <row r="10853" spans="1:4" x14ac:dyDescent="0.25">
      <c r="A10853" t="s">
        <v>16793</v>
      </c>
      <c r="B10853" t="s">
        <v>16794</v>
      </c>
      <c r="C10853" t="s">
        <v>53713</v>
      </c>
      <c r="D10853" t="s">
        <v>47873</v>
      </c>
    </row>
    <row r="10854" spans="1:4" x14ac:dyDescent="0.25">
      <c r="A10854" t="s">
        <v>3354</v>
      </c>
      <c r="B10854" t="s">
        <v>3355</v>
      </c>
      <c r="C10854" t="s">
        <v>48775</v>
      </c>
      <c r="D10854" t="s">
        <v>47873</v>
      </c>
    </row>
    <row r="10855" spans="1:4" x14ac:dyDescent="0.25">
      <c r="A10855" t="s">
        <v>16361</v>
      </c>
      <c r="B10855" t="s">
        <v>16362</v>
      </c>
      <c r="C10855" t="s">
        <v>53544</v>
      </c>
      <c r="D10855" t="s">
        <v>47873</v>
      </c>
    </row>
    <row r="10856" spans="1:4" x14ac:dyDescent="0.25">
      <c r="A10856" t="s">
        <v>25047</v>
      </c>
      <c r="B10856" t="s">
        <v>25048</v>
      </c>
      <c r="C10856" t="s">
        <v>56689</v>
      </c>
      <c r="D10856" t="s">
        <v>47873</v>
      </c>
    </row>
    <row r="10857" spans="1:4" x14ac:dyDescent="0.25">
      <c r="A10857" t="s">
        <v>35695</v>
      </c>
      <c r="B10857" t="s">
        <v>35696</v>
      </c>
      <c r="C10857" t="s">
        <v>60601</v>
      </c>
      <c r="D10857" t="s">
        <v>47873</v>
      </c>
    </row>
    <row r="10858" spans="1:4" x14ac:dyDescent="0.25">
      <c r="A10858" t="s">
        <v>11190</v>
      </c>
      <c r="B10858" t="s">
        <v>11191</v>
      </c>
      <c r="C10858" t="s">
        <v>51602</v>
      </c>
      <c r="D10858" t="s">
        <v>47873</v>
      </c>
    </row>
    <row r="10859" spans="1:4" x14ac:dyDescent="0.25">
      <c r="A10859" t="s">
        <v>6886</v>
      </c>
      <c r="B10859" t="s">
        <v>6887</v>
      </c>
      <c r="C10859"/>
      <c r="D10859" t="s">
        <v>47880</v>
      </c>
    </row>
    <row r="10860" spans="1:4" x14ac:dyDescent="0.25">
      <c r="A10860" t="s">
        <v>43329</v>
      </c>
      <c r="B10860" t="s">
        <v>43330</v>
      </c>
      <c r="C10860" t="s">
        <v>63772</v>
      </c>
      <c r="D10860" t="s">
        <v>47873</v>
      </c>
    </row>
    <row r="10861" spans="1:4" x14ac:dyDescent="0.25">
      <c r="A10861" t="s">
        <v>27272</v>
      </c>
      <c r="B10861" t="s">
        <v>27273</v>
      </c>
      <c r="C10861" t="s">
        <v>57486</v>
      </c>
      <c r="D10861" t="s">
        <v>47873</v>
      </c>
    </row>
    <row r="10862" spans="1:4" x14ac:dyDescent="0.25">
      <c r="A10862" t="s">
        <v>44451</v>
      </c>
      <c r="B10862" t="s">
        <v>44452</v>
      </c>
      <c r="C10862"/>
      <c r="D10862" t="s">
        <v>47880</v>
      </c>
    </row>
    <row r="10863" spans="1:4" x14ac:dyDescent="0.25">
      <c r="A10863" t="s">
        <v>2380</v>
      </c>
      <c r="B10863" t="s">
        <v>2381</v>
      </c>
      <c r="C10863" t="s">
        <v>48430</v>
      </c>
      <c r="D10863" t="s">
        <v>47873</v>
      </c>
    </row>
    <row r="10864" spans="1:4" x14ac:dyDescent="0.25">
      <c r="A10864" t="s">
        <v>8969</v>
      </c>
      <c r="B10864" t="s">
        <v>8970</v>
      </c>
      <c r="C10864" t="s">
        <v>50807</v>
      </c>
      <c r="D10864" t="s">
        <v>47873</v>
      </c>
    </row>
    <row r="10865" spans="1:4" x14ac:dyDescent="0.25">
      <c r="A10865" t="s">
        <v>45095</v>
      </c>
      <c r="B10865" t="s">
        <v>45096</v>
      </c>
      <c r="C10865" t="s">
        <v>64391</v>
      </c>
      <c r="D10865" t="s">
        <v>47873</v>
      </c>
    </row>
    <row r="10866" spans="1:4" x14ac:dyDescent="0.25">
      <c r="A10866" t="s">
        <v>5065</v>
      </c>
      <c r="B10866" t="s">
        <v>5066</v>
      </c>
      <c r="C10866" t="s">
        <v>49418</v>
      </c>
      <c r="D10866" t="s">
        <v>47873</v>
      </c>
    </row>
    <row r="10867" spans="1:4" x14ac:dyDescent="0.25">
      <c r="A10867" t="s">
        <v>33661</v>
      </c>
      <c r="B10867" t="s">
        <v>33662</v>
      </c>
      <c r="C10867" t="s">
        <v>59832</v>
      </c>
      <c r="D10867" t="s">
        <v>47873</v>
      </c>
    </row>
    <row r="10868" spans="1:4" x14ac:dyDescent="0.25">
      <c r="A10868" t="s">
        <v>816</v>
      </c>
      <c r="B10868" t="s">
        <v>817</v>
      </c>
      <c r="C10868"/>
      <c r="D10868" t="s">
        <v>47880</v>
      </c>
    </row>
    <row r="10869" spans="1:4" x14ac:dyDescent="0.25">
      <c r="A10869" t="s">
        <v>32859</v>
      </c>
      <c r="B10869" t="s">
        <v>32860</v>
      </c>
      <c r="C10869"/>
      <c r="D10869" t="s">
        <v>47880</v>
      </c>
    </row>
    <row r="10870" spans="1:4" x14ac:dyDescent="0.25">
      <c r="A10870" t="s">
        <v>26745</v>
      </c>
      <c r="B10870" t="s">
        <v>26746</v>
      </c>
      <c r="C10870"/>
      <c r="D10870" t="s">
        <v>47880</v>
      </c>
    </row>
    <row r="10871" spans="1:4" x14ac:dyDescent="0.25">
      <c r="A10871" t="s">
        <v>22600</v>
      </c>
      <c r="B10871" t="s">
        <v>22601</v>
      </c>
      <c r="C10871"/>
      <c r="D10871" t="s">
        <v>47880</v>
      </c>
    </row>
    <row r="10872" spans="1:4" x14ac:dyDescent="0.25">
      <c r="A10872" t="s">
        <v>34752</v>
      </c>
      <c r="B10872" t="s">
        <v>34753</v>
      </c>
      <c r="C10872" t="s">
        <v>60245</v>
      </c>
      <c r="D10872" t="s">
        <v>47873</v>
      </c>
    </row>
    <row r="10873" spans="1:4" x14ac:dyDescent="0.25">
      <c r="A10873" t="s">
        <v>23974</v>
      </c>
      <c r="B10873" t="s">
        <v>23975</v>
      </c>
      <c r="C10873" t="s">
        <v>56299</v>
      </c>
      <c r="D10873" t="s">
        <v>47873</v>
      </c>
    </row>
    <row r="10874" spans="1:4" x14ac:dyDescent="0.25">
      <c r="A10874" t="s">
        <v>9753</v>
      </c>
      <c r="B10874" t="s">
        <v>9754</v>
      </c>
      <c r="C10874" t="s">
        <v>51090</v>
      </c>
      <c r="D10874" t="s">
        <v>47873</v>
      </c>
    </row>
    <row r="10875" spans="1:4" x14ac:dyDescent="0.25">
      <c r="A10875" t="s">
        <v>11784</v>
      </c>
      <c r="B10875" t="s">
        <v>11785</v>
      </c>
      <c r="C10875" t="s">
        <v>51819</v>
      </c>
      <c r="D10875" t="s">
        <v>47873</v>
      </c>
    </row>
    <row r="10876" spans="1:4" x14ac:dyDescent="0.25">
      <c r="A10876" t="s">
        <v>21291</v>
      </c>
      <c r="B10876" t="s">
        <v>21292</v>
      </c>
      <c r="C10876" t="s">
        <v>55308</v>
      </c>
      <c r="D10876" t="s">
        <v>47873</v>
      </c>
    </row>
    <row r="10877" spans="1:4" x14ac:dyDescent="0.25">
      <c r="A10877" t="s">
        <v>11797</v>
      </c>
      <c r="B10877" t="s">
        <v>11798</v>
      </c>
      <c r="C10877" t="s">
        <v>51826</v>
      </c>
      <c r="D10877" t="s">
        <v>47873</v>
      </c>
    </row>
    <row r="10878" spans="1:4" x14ac:dyDescent="0.25">
      <c r="A10878" t="s">
        <v>47734</v>
      </c>
      <c r="B10878" t="s">
        <v>47735</v>
      </c>
      <c r="C10878" t="s">
        <v>65303</v>
      </c>
      <c r="D10878" t="s">
        <v>47873</v>
      </c>
    </row>
    <row r="10879" spans="1:4" x14ac:dyDescent="0.25">
      <c r="A10879" t="s">
        <v>41291</v>
      </c>
      <c r="B10879" t="s">
        <v>41292</v>
      </c>
      <c r="C10879" t="s">
        <v>62985</v>
      </c>
      <c r="D10879" t="s">
        <v>47873</v>
      </c>
    </row>
    <row r="10880" spans="1:4" x14ac:dyDescent="0.25">
      <c r="A10880" t="s">
        <v>26130</v>
      </c>
      <c r="B10880" t="s">
        <v>26131</v>
      </c>
      <c r="C10880"/>
      <c r="D10880" t="s">
        <v>47880</v>
      </c>
    </row>
    <row r="10881" spans="1:4" x14ac:dyDescent="0.25">
      <c r="A10881" t="s">
        <v>24174</v>
      </c>
      <c r="B10881" t="s">
        <v>24175</v>
      </c>
      <c r="C10881" t="s">
        <v>56363</v>
      </c>
      <c r="D10881" t="s">
        <v>47873</v>
      </c>
    </row>
    <row r="10882" spans="1:4" x14ac:dyDescent="0.25">
      <c r="A10882" t="s">
        <v>21367</v>
      </c>
      <c r="B10882" t="s">
        <v>21368</v>
      </c>
      <c r="C10882" t="s">
        <v>55335</v>
      </c>
      <c r="D10882" t="s">
        <v>47873</v>
      </c>
    </row>
    <row r="10883" spans="1:4" x14ac:dyDescent="0.25">
      <c r="A10883" t="s">
        <v>20537</v>
      </c>
      <c r="B10883" t="s">
        <v>20538</v>
      </c>
      <c r="C10883" t="s">
        <v>55037</v>
      </c>
      <c r="D10883" t="s">
        <v>47873</v>
      </c>
    </row>
    <row r="10884" spans="1:4" x14ac:dyDescent="0.25">
      <c r="A10884" t="s">
        <v>31336</v>
      </c>
      <c r="B10884" t="s">
        <v>31337</v>
      </c>
      <c r="C10884"/>
      <c r="D10884" t="s">
        <v>47880</v>
      </c>
    </row>
    <row r="10885" spans="1:4" x14ac:dyDescent="0.25">
      <c r="A10885" t="s">
        <v>13513</v>
      </c>
      <c r="B10885" t="s">
        <v>13514</v>
      </c>
      <c r="C10885"/>
      <c r="D10885" t="s">
        <v>47880</v>
      </c>
    </row>
    <row r="10886" spans="1:4" x14ac:dyDescent="0.25">
      <c r="A10886" t="s">
        <v>42330</v>
      </c>
      <c r="B10886" t="s">
        <v>42331</v>
      </c>
      <c r="C10886" t="s">
        <v>63427</v>
      </c>
      <c r="D10886" t="s">
        <v>47873</v>
      </c>
    </row>
    <row r="10887" spans="1:4" x14ac:dyDescent="0.25">
      <c r="A10887" t="s">
        <v>36687</v>
      </c>
      <c r="B10887" t="s">
        <v>36688</v>
      </c>
      <c r="C10887"/>
      <c r="D10887" t="s">
        <v>47880</v>
      </c>
    </row>
    <row r="10888" spans="1:4" x14ac:dyDescent="0.25">
      <c r="A10888" t="s">
        <v>3535</v>
      </c>
      <c r="B10888" t="s">
        <v>3536</v>
      </c>
      <c r="C10888" t="s">
        <v>48842</v>
      </c>
      <c r="D10888" t="s">
        <v>47873</v>
      </c>
    </row>
    <row r="10889" spans="1:4" x14ac:dyDescent="0.25">
      <c r="A10889" t="s">
        <v>43717</v>
      </c>
      <c r="B10889" t="s">
        <v>43718</v>
      </c>
      <c r="C10889" t="s">
        <v>63911</v>
      </c>
      <c r="D10889" t="s">
        <v>47873</v>
      </c>
    </row>
    <row r="10890" spans="1:4" x14ac:dyDescent="0.25">
      <c r="A10890" t="s">
        <v>23663</v>
      </c>
      <c r="B10890" t="s">
        <v>23664</v>
      </c>
      <c r="C10890" t="s">
        <v>56174</v>
      </c>
      <c r="D10890" t="s">
        <v>47873</v>
      </c>
    </row>
    <row r="10891" spans="1:4" x14ac:dyDescent="0.25">
      <c r="A10891" t="s">
        <v>6332</v>
      </c>
      <c r="B10891" t="s">
        <v>6333</v>
      </c>
      <c r="C10891" t="s">
        <v>49870</v>
      </c>
      <c r="D10891" t="s">
        <v>47873</v>
      </c>
    </row>
    <row r="10892" spans="1:4" x14ac:dyDescent="0.25">
      <c r="A10892" t="s">
        <v>29811</v>
      </c>
      <c r="B10892" t="s">
        <v>29812</v>
      </c>
      <c r="C10892"/>
      <c r="D10892" t="s">
        <v>47880</v>
      </c>
    </row>
    <row r="10893" spans="1:4" x14ac:dyDescent="0.25">
      <c r="A10893" t="s">
        <v>2517</v>
      </c>
      <c r="B10893" t="s">
        <v>2518</v>
      </c>
      <c r="C10893" t="s">
        <v>48475</v>
      </c>
      <c r="D10893" t="s">
        <v>47873</v>
      </c>
    </row>
    <row r="10894" spans="1:4" x14ac:dyDescent="0.25">
      <c r="A10894" t="s">
        <v>25925</v>
      </c>
      <c r="B10894" t="s">
        <v>25926</v>
      </c>
      <c r="C10894" t="s">
        <v>57018</v>
      </c>
      <c r="D10894" t="s">
        <v>47873</v>
      </c>
    </row>
    <row r="10895" spans="1:4" x14ac:dyDescent="0.25">
      <c r="A10895" t="s">
        <v>5719</v>
      </c>
      <c r="B10895" t="s">
        <v>5720</v>
      </c>
      <c r="C10895" t="s">
        <v>49641</v>
      </c>
      <c r="D10895" t="s">
        <v>47873</v>
      </c>
    </row>
    <row r="10896" spans="1:4" x14ac:dyDescent="0.25">
      <c r="A10896" t="s">
        <v>14904</v>
      </c>
      <c r="B10896" t="s">
        <v>14905</v>
      </c>
      <c r="C10896" t="s">
        <v>53010</v>
      </c>
      <c r="D10896" t="s">
        <v>47873</v>
      </c>
    </row>
    <row r="10897" spans="1:4" x14ac:dyDescent="0.25">
      <c r="A10897" t="s">
        <v>13839</v>
      </c>
      <c r="B10897" t="s">
        <v>13840</v>
      </c>
      <c r="C10897" t="s">
        <v>52606</v>
      </c>
      <c r="D10897" t="s">
        <v>47873</v>
      </c>
    </row>
    <row r="10898" spans="1:4" x14ac:dyDescent="0.25">
      <c r="A10898" t="s">
        <v>13575</v>
      </c>
      <c r="B10898" t="s">
        <v>13576</v>
      </c>
      <c r="C10898" t="s">
        <v>52510</v>
      </c>
      <c r="D10898" t="s">
        <v>47873</v>
      </c>
    </row>
    <row r="10899" spans="1:4" x14ac:dyDescent="0.25">
      <c r="A10899" t="s">
        <v>45440</v>
      </c>
      <c r="B10899" t="s">
        <v>45441</v>
      </c>
      <c r="C10899" t="s">
        <v>64508</v>
      </c>
      <c r="D10899" t="s">
        <v>47873</v>
      </c>
    </row>
    <row r="10900" spans="1:4" x14ac:dyDescent="0.25">
      <c r="A10900" t="s">
        <v>24186</v>
      </c>
      <c r="B10900" t="s">
        <v>24187</v>
      </c>
      <c r="C10900" t="s">
        <v>56368</v>
      </c>
      <c r="D10900" t="s">
        <v>47873</v>
      </c>
    </row>
    <row r="10901" spans="1:4" x14ac:dyDescent="0.25">
      <c r="A10901" t="s">
        <v>33727</v>
      </c>
      <c r="B10901" t="s">
        <v>33728</v>
      </c>
      <c r="C10901" t="s">
        <v>59859</v>
      </c>
      <c r="D10901" t="s">
        <v>47873</v>
      </c>
    </row>
    <row r="10902" spans="1:4" x14ac:dyDescent="0.25">
      <c r="A10902" t="s">
        <v>16467</v>
      </c>
      <c r="B10902" t="s">
        <v>16468</v>
      </c>
      <c r="C10902" t="s">
        <v>53587</v>
      </c>
      <c r="D10902" t="s">
        <v>47873</v>
      </c>
    </row>
    <row r="10903" spans="1:4" x14ac:dyDescent="0.25">
      <c r="A10903" t="s">
        <v>44874</v>
      </c>
      <c r="B10903" t="s">
        <v>44875</v>
      </c>
      <c r="C10903" t="s">
        <v>64315</v>
      </c>
      <c r="D10903" t="s">
        <v>47873</v>
      </c>
    </row>
    <row r="10904" spans="1:4" x14ac:dyDescent="0.25">
      <c r="A10904" t="s">
        <v>28816</v>
      </c>
      <c r="B10904" t="s">
        <v>28817</v>
      </c>
      <c r="C10904" t="s">
        <v>58038</v>
      </c>
      <c r="D10904" t="s">
        <v>47873</v>
      </c>
    </row>
    <row r="10905" spans="1:4" x14ac:dyDescent="0.25">
      <c r="A10905" t="s">
        <v>3699</v>
      </c>
      <c r="B10905" t="s">
        <v>3700</v>
      </c>
      <c r="C10905"/>
      <c r="D10905" t="s">
        <v>47880</v>
      </c>
    </row>
    <row r="10906" spans="1:4" x14ac:dyDescent="0.25">
      <c r="A10906" t="s">
        <v>31322</v>
      </c>
      <c r="B10906" t="s">
        <v>31323</v>
      </c>
      <c r="C10906" t="s">
        <v>58939</v>
      </c>
      <c r="D10906" t="s">
        <v>47873</v>
      </c>
    </row>
    <row r="10907" spans="1:4" x14ac:dyDescent="0.25">
      <c r="A10907" t="s">
        <v>25158</v>
      </c>
      <c r="B10907" t="s">
        <v>25159</v>
      </c>
      <c r="C10907" t="s">
        <v>56732</v>
      </c>
      <c r="D10907" t="s">
        <v>47873</v>
      </c>
    </row>
    <row r="10908" spans="1:4" x14ac:dyDescent="0.25">
      <c r="A10908" t="s">
        <v>40589</v>
      </c>
      <c r="B10908" t="s">
        <v>40590</v>
      </c>
      <c r="C10908" t="s">
        <v>62674</v>
      </c>
      <c r="D10908" t="s">
        <v>47873</v>
      </c>
    </row>
    <row r="10909" spans="1:4" x14ac:dyDescent="0.25">
      <c r="A10909" t="s">
        <v>44550</v>
      </c>
      <c r="B10909" t="s">
        <v>44551</v>
      </c>
      <c r="C10909" t="s">
        <v>64194</v>
      </c>
      <c r="D10909" t="s">
        <v>47873</v>
      </c>
    </row>
    <row r="10910" spans="1:4" x14ac:dyDescent="0.25">
      <c r="A10910" t="s">
        <v>22786</v>
      </c>
      <c r="B10910" t="s">
        <v>22787</v>
      </c>
      <c r="C10910" t="s">
        <v>55852</v>
      </c>
      <c r="D10910" t="s">
        <v>47873</v>
      </c>
    </row>
    <row r="10911" spans="1:4" x14ac:dyDescent="0.25">
      <c r="A10911" t="s">
        <v>1200</v>
      </c>
      <c r="B10911" t="s">
        <v>1201</v>
      </c>
      <c r="C10911" t="s">
        <v>48018</v>
      </c>
      <c r="D10911" t="s">
        <v>47873</v>
      </c>
    </row>
    <row r="10912" spans="1:4" x14ac:dyDescent="0.25">
      <c r="A10912" t="s">
        <v>19002</v>
      </c>
      <c r="B10912" t="s">
        <v>19003</v>
      </c>
      <c r="C10912"/>
      <c r="D10912" t="s">
        <v>47880</v>
      </c>
    </row>
    <row r="10913" spans="1:4" x14ac:dyDescent="0.25">
      <c r="A10913" t="s">
        <v>8387</v>
      </c>
      <c r="B10913" t="s">
        <v>8388</v>
      </c>
      <c r="C10913"/>
      <c r="D10913" t="s">
        <v>47880</v>
      </c>
    </row>
    <row r="10914" spans="1:4" x14ac:dyDescent="0.25">
      <c r="A10914" t="s">
        <v>24837</v>
      </c>
      <c r="B10914" t="s">
        <v>24838</v>
      </c>
      <c r="C10914" t="s">
        <v>56610</v>
      </c>
      <c r="D10914" t="s">
        <v>47873</v>
      </c>
    </row>
    <row r="10915" spans="1:4" x14ac:dyDescent="0.25">
      <c r="A10915" t="s">
        <v>2082</v>
      </c>
      <c r="B10915" t="s">
        <v>2083</v>
      </c>
      <c r="C10915"/>
      <c r="D10915" t="s">
        <v>47880</v>
      </c>
    </row>
    <row r="10916" spans="1:4" x14ac:dyDescent="0.25">
      <c r="A10916" t="s">
        <v>22706</v>
      </c>
      <c r="B10916" t="s">
        <v>22707</v>
      </c>
      <c r="C10916"/>
      <c r="D10916" t="s">
        <v>47880</v>
      </c>
    </row>
    <row r="10917" spans="1:4" x14ac:dyDescent="0.25">
      <c r="A10917" t="s">
        <v>986</v>
      </c>
      <c r="B10917" t="s">
        <v>987</v>
      </c>
      <c r="C10917"/>
      <c r="D10917" t="s">
        <v>47880</v>
      </c>
    </row>
    <row r="10918" spans="1:4" x14ac:dyDescent="0.25">
      <c r="A10918" t="s">
        <v>9943</v>
      </c>
      <c r="B10918" t="s">
        <v>9944</v>
      </c>
      <c r="C10918"/>
      <c r="D10918" t="s">
        <v>47880</v>
      </c>
    </row>
    <row r="10919" spans="1:4" x14ac:dyDescent="0.25">
      <c r="A10919" t="s">
        <v>15666</v>
      </c>
      <c r="B10919" t="s">
        <v>15667</v>
      </c>
      <c r="C10919"/>
      <c r="D10919" t="s">
        <v>47880</v>
      </c>
    </row>
    <row r="10920" spans="1:4" x14ac:dyDescent="0.25">
      <c r="A10920" t="s">
        <v>13753</v>
      </c>
      <c r="B10920" t="s">
        <v>13754</v>
      </c>
      <c r="C10920" t="s">
        <v>52578</v>
      </c>
      <c r="D10920" t="s">
        <v>47873</v>
      </c>
    </row>
    <row r="10921" spans="1:4" x14ac:dyDescent="0.25">
      <c r="A10921" t="s">
        <v>28850</v>
      </c>
      <c r="B10921" t="s">
        <v>28851</v>
      </c>
      <c r="C10921" t="s">
        <v>58051</v>
      </c>
      <c r="D10921" t="s">
        <v>47873</v>
      </c>
    </row>
    <row r="10922" spans="1:4" x14ac:dyDescent="0.25">
      <c r="A10922" t="s">
        <v>41812</v>
      </c>
      <c r="B10922" t="s">
        <v>41813</v>
      </c>
      <c r="C10922" t="s">
        <v>63213</v>
      </c>
      <c r="D10922" t="s">
        <v>47873</v>
      </c>
    </row>
    <row r="10923" spans="1:4" x14ac:dyDescent="0.25">
      <c r="A10923" t="s">
        <v>21843</v>
      </c>
      <c r="B10923" t="s">
        <v>21844</v>
      </c>
      <c r="C10923" t="s">
        <v>55503</v>
      </c>
      <c r="D10923" t="s">
        <v>47873</v>
      </c>
    </row>
    <row r="10924" spans="1:4" x14ac:dyDescent="0.25">
      <c r="A10924" t="s">
        <v>4748</v>
      </c>
      <c r="B10924" t="s">
        <v>4749</v>
      </c>
      <c r="C10924"/>
      <c r="D10924" t="s">
        <v>47880</v>
      </c>
    </row>
    <row r="10925" spans="1:4" x14ac:dyDescent="0.25">
      <c r="A10925" t="s">
        <v>4750</v>
      </c>
      <c r="B10925" t="s">
        <v>4749</v>
      </c>
      <c r="C10925"/>
      <c r="D10925" t="s">
        <v>47880</v>
      </c>
    </row>
    <row r="10926" spans="1:4" x14ac:dyDescent="0.25">
      <c r="A10926" t="s">
        <v>42671</v>
      </c>
      <c r="B10926" t="s">
        <v>42672</v>
      </c>
      <c r="C10926"/>
      <c r="D10926" t="s">
        <v>47880</v>
      </c>
    </row>
    <row r="10927" spans="1:4" x14ac:dyDescent="0.25">
      <c r="A10927" t="s">
        <v>8823</v>
      </c>
      <c r="B10927" t="s">
        <v>8824</v>
      </c>
      <c r="C10927"/>
      <c r="D10927" t="s">
        <v>47880</v>
      </c>
    </row>
    <row r="10928" spans="1:4" x14ac:dyDescent="0.25">
      <c r="A10928" t="s">
        <v>36324</v>
      </c>
      <c r="B10928" t="s">
        <v>36325</v>
      </c>
      <c r="C10928"/>
      <c r="D10928" t="s">
        <v>47880</v>
      </c>
    </row>
    <row r="10929" spans="1:4" x14ac:dyDescent="0.25">
      <c r="A10929" t="s">
        <v>9879</v>
      </c>
      <c r="B10929" t="s">
        <v>9880</v>
      </c>
      <c r="C10929"/>
      <c r="D10929" t="s">
        <v>47880</v>
      </c>
    </row>
    <row r="10930" spans="1:4" x14ac:dyDescent="0.25">
      <c r="A10930" t="s">
        <v>43044</v>
      </c>
      <c r="B10930" t="s">
        <v>43045</v>
      </c>
      <c r="C10930" t="s">
        <v>63679</v>
      </c>
      <c r="D10930" t="s">
        <v>47873</v>
      </c>
    </row>
    <row r="10931" spans="1:4" x14ac:dyDescent="0.25">
      <c r="A10931" t="s">
        <v>15431</v>
      </c>
      <c r="B10931" t="s">
        <v>15432</v>
      </c>
      <c r="C10931" t="s">
        <v>53208</v>
      </c>
      <c r="D10931" t="s">
        <v>47873</v>
      </c>
    </row>
    <row r="10932" spans="1:4" x14ac:dyDescent="0.25">
      <c r="A10932" t="s">
        <v>7558</v>
      </c>
      <c r="B10932" t="s">
        <v>7559</v>
      </c>
      <c r="C10932" t="s">
        <v>50308</v>
      </c>
      <c r="D10932" t="s">
        <v>47873</v>
      </c>
    </row>
    <row r="10933" spans="1:4" x14ac:dyDescent="0.25">
      <c r="A10933" t="s">
        <v>43276</v>
      </c>
      <c r="B10933" t="s">
        <v>43277</v>
      </c>
      <c r="C10933" t="s">
        <v>63757</v>
      </c>
      <c r="D10933" t="s">
        <v>47873</v>
      </c>
    </row>
    <row r="10934" spans="1:4" x14ac:dyDescent="0.25">
      <c r="A10934" t="s">
        <v>35029</v>
      </c>
      <c r="B10934" t="s">
        <v>35030</v>
      </c>
      <c r="C10934" t="s">
        <v>60345</v>
      </c>
      <c r="D10934" t="s">
        <v>47873</v>
      </c>
    </row>
    <row r="10935" spans="1:4" x14ac:dyDescent="0.25">
      <c r="A10935" t="s">
        <v>29546</v>
      </c>
      <c r="B10935" t="s">
        <v>29547</v>
      </c>
      <c r="C10935" t="s">
        <v>58303</v>
      </c>
      <c r="D10935" t="s">
        <v>47873</v>
      </c>
    </row>
    <row r="10936" spans="1:4" x14ac:dyDescent="0.25">
      <c r="A10936" t="s">
        <v>42186</v>
      </c>
      <c r="B10936" t="s">
        <v>29547</v>
      </c>
      <c r="C10936" t="s">
        <v>63375</v>
      </c>
      <c r="D10936" t="s">
        <v>47873</v>
      </c>
    </row>
    <row r="10937" spans="1:4" x14ac:dyDescent="0.25">
      <c r="A10937" t="s">
        <v>42802</v>
      </c>
      <c r="B10937" t="s">
        <v>42803</v>
      </c>
      <c r="C10937" t="s">
        <v>63594</v>
      </c>
      <c r="D10937" t="s">
        <v>47873</v>
      </c>
    </row>
    <row r="10938" spans="1:4" x14ac:dyDescent="0.25">
      <c r="A10938" t="s">
        <v>18627</v>
      </c>
      <c r="B10938" t="s">
        <v>18628</v>
      </c>
      <c r="C10938" t="s">
        <v>54382</v>
      </c>
      <c r="D10938" t="s">
        <v>47873</v>
      </c>
    </row>
    <row r="10939" spans="1:4" x14ac:dyDescent="0.25">
      <c r="A10939" t="s">
        <v>31499</v>
      </c>
      <c r="B10939" t="s">
        <v>31500</v>
      </c>
      <c r="C10939"/>
      <c r="D10939" t="s">
        <v>47880</v>
      </c>
    </row>
    <row r="10940" spans="1:4" x14ac:dyDescent="0.25">
      <c r="A10940" t="s">
        <v>13381</v>
      </c>
      <c r="B10940" t="s">
        <v>13382</v>
      </c>
      <c r="C10940"/>
      <c r="D10940" t="s">
        <v>47880</v>
      </c>
    </row>
    <row r="10941" spans="1:4" x14ac:dyDescent="0.25">
      <c r="A10941" t="s">
        <v>16530</v>
      </c>
      <c r="B10941" t="s">
        <v>16531</v>
      </c>
      <c r="C10941" t="s">
        <v>53611</v>
      </c>
      <c r="D10941" t="s">
        <v>47873</v>
      </c>
    </row>
    <row r="10942" spans="1:4" x14ac:dyDescent="0.25">
      <c r="A10942" t="s">
        <v>1472</v>
      </c>
      <c r="B10942" t="s">
        <v>1473</v>
      </c>
      <c r="C10942" t="s">
        <v>48122</v>
      </c>
      <c r="D10942" t="s">
        <v>47873</v>
      </c>
    </row>
    <row r="10943" spans="1:4" x14ac:dyDescent="0.25">
      <c r="A10943" t="s">
        <v>4674</v>
      </c>
      <c r="B10943" t="s">
        <v>4675</v>
      </c>
      <c r="C10943" t="s">
        <v>49277</v>
      </c>
      <c r="D10943" t="s">
        <v>47873</v>
      </c>
    </row>
    <row r="10944" spans="1:4" x14ac:dyDescent="0.25">
      <c r="A10944" t="s">
        <v>37590</v>
      </c>
      <c r="B10944" t="s">
        <v>37591</v>
      </c>
      <c r="C10944"/>
      <c r="D10944" t="s">
        <v>47880</v>
      </c>
    </row>
    <row r="10945" spans="1:4" x14ac:dyDescent="0.25">
      <c r="A10945" t="s">
        <v>5438</v>
      </c>
      <c r="B10945" t="s">
        <v>5439</v>
      </c>
      <c r="C10945"/>
      <c r="D10945" t="s">
        <v>47880</v>
      </c>
    </row>
    <row r="10946" spans="1:4" x14ac:dyDescent="0.25">
      <c r="A10946" t="s">
        <v>13841</v>
      </c>
      <c r="B10946" t="s">
        <v>13842</v>
      </c>
      <c r="C10946" t="s">
        <v>52607</v>
      </c>
      <c r="D10946" t="s">
        <v>47873</v>
      </c>
    </row>
    <row r="10947" spans="1:4" x14ac:dyDescent="0.25">
      <c r="A10947" t="s">
        <v>12324</v>
      </c>
      <c r="B10947" t="s">
        <v>12325</v>
      </c>
      <c r="C10947" t="s">
        <v>52020</v>
      </c>
      <c r="D10947" t="s">
        <v>47873</v>
      </c>
    </row>
    <row r="10948" spans="1:4" x14ac:dyDescent="0.25">
      <c r="A10948" t="s">
        <v>26469</v>
      </c>
      <c r="B10948" t="s">
        <v>26470</v>
      </c>
      <c r="C10948"/>
      <c r="D10948" t="s">
        <v>47880</v>
      </c>
    </row>
    <row r="10949" spans="1:4" x14ac:dyDescent="0.25">
      <c r="A10949" t="s">
        <v>20519</v>
      </c>
      <c r="B10949" t="s">
        <v>20520</v>
      </c>
      <c r="C10949" t="s">
        <v>55030</v>
      </c>
      <c r="D10949" t="s">
        <v>47873</v>
      </c>
    </row>
    <row r="10950" spans="1:4" x14ac:dyDescent="0.25">
      <c r="A10950" t="s">
        <v>36267</v>
      </c>
      <c r="B10950" t="s">
        <v>36268</v>
      </c>
      <c r="C10950" t="s">
        <v>60826</v>
      </c>
      <c r="D10950" t="s">
        <v>47873</v>
      </c>
    </row>
    <row r="10951" spans="1:4" x14ac:dyDescent="0.25">
      <c r="A10951" t="s">
        <v>904</v>
      </c>
      <c r="B10951" t="s">
        <v>905</v>
      </c>
      <c r="C10951" t="s">
        <v>47921</v>
      </c>
      <c r="D10951" t="s">
        <v>47873</v>
      </c>
    </row>
    <row r="10952" spans="1:4" x14ac:dyDescent="0.25">
      <c r="A10952" t="s">
        <v>39857</v>
      </c>
      <c r="B10952" t="s">
        <v>39858</v>
      </c>
      <c r="C10952" t="s">
        <v>62338</v>
      </c>
      <c r="D10952" t="s">
        <v>47873</v>
      </c>
    </row>
    <row r="10953" spans="1:4" x14ac:dyDescent="0.25">
      <c r="A10953" t="s">
        <v>15520</v>
      </c>
      <c r="B10953" t="s">
        <v>15521</v>
      </c>
      <c r="C10953" t="s">
        <v>53241</v>
      </c>
      <c r="D10953" t="s">
        <v>47873</v>
      </c>
    </row>
    <row r="10954" spans="1:4" x14ac:dyDescent="0.25">
      <c r="A10954" t="s">
        <v>45351</v>
      </c>
      <c r="B10954" t="s">
        <v>45352</v>
      </c>
      <c r="C10954"/>
      <c r="D10954" t="s">
        <v>47873</v>
      </c>
    </row>
    <row r="10955" spans="1:4" x14ac:dyDescent="0.25">
      <c r="A10955" t="s">
        <v>19515</v>
      </c>
      <c r="B10955" t="s">
        <v>19516</v>
      </c>
      <c r="C10955" t="s">
        <v>54685</v>
      </c>
      <c r="D10955" t="s">
        <v>47873</v>
      </c>
    </row>
    <row r="10956" spans="1:4" x14ac:dyDescent="0.25">
      <c r="A10956" t="s">
        <v>24000</v>
      </c>
      <c r="B10956" t="s">
        <v>24001</v>
      </c>
      <c r="C10956" t="s">
        <v>56305</v>
      </c>
      <c r="D10956" t="s">
        <v>47873</v>
      </c>
    </row>
    <row r="10957" spans="1:4" x14ac:dyDescent="0.25">
      <c r="A10957" t="s">
        <v>43439</v>
      </c>
      <c r="B10957" t="s">
        <v>43440</v>
      </c>
      <c r="C10957" t="s">
        <v>63813</v>
      </c>
      <c r="D10957" t="s">
        <v>47873</v>
      </c>
    </row>
    <row r="10958" spans="1:4" x14ac:dyDescent="0.25">
      <c r="A10958" t="s">
        <v>15148</v>
      </c>
      <c r="B10958" t="s">
        <v>15149</v>
      </c>
      <c r="C10958" t="s">
        <v>53106</v>
      </c>
      <c r="D10958" t="s">
        <v>47873</v>
      </c>
    </row>
    <row r="10959" spans="1:4" x14ac:dyDescent="0.25">
      <c r="A10959" t="s">
        <v>44062</v>
      </c>
      <c r="B10959" t="s">
        <v>44063</v>
      </c>
      <c r="C10959"/>
      <c r="D10959" t="s">
        <v>47880</v>
      </c>
    </row>
    <row r="10960" spans="1:4" x14ac:dyDescent="0.25">
      <c r="A10960" t="s">
        <v>37910</v>
      </c>
      <c r="B10960" t="s">
        <v>37911</v>
      </c>
      <c r="C10960"/>
      <c r="D10960" t="s">
        <v>47880</v>
      </c>
    </row>
    <row r="10961" spans="1:4" x14ac:dyDescent="0.25">
      <c r="A10961" t="s">
        <v>19759</v>
      </c>
      <c r="B10961" t="s">
        <v>19760</v>
      </c>
      <c r="C10961" t="s">
        <v>54771</v>
      </c>
      <c r="D10961" t="s">
        <v>47873</v>
      </c>
    </row>
    <row r="10962" spans="1:4" x14ac:dyDescent="0.25">
      <c r="A10962" t="s">
        <v>7562</v>
      </c>
      <c r="B10962" t="s">
        <v>7563</v>
      </c>
      <c r="C10962" t="s">
        <v>50310</v>
      </c>
      <c r="D10962" t="s">
        <v>47873</v>
      </c>
    </row>
    <row r="10963" spans="1:4" x14ac:dyDescent="0.25">
      <c r="A10963" t="s">
        <v>39489</v>
      </c>
      <c r="B10963" t="s">
        <v>39490</v>
      </c>
      <c r="C10963" t="s">
        <v>62169</v>
      </c>
      <c r="D10963" t="s">
        <v>47873</v>
      </c>
    </row>
    <row r="10964" spans="1:4" x14ac:dyDescent="0.25">
      <c r="A10964" t="s">
        <v>14872</v>
      </c>
      <c r="B10964" t="s">
        <v>14873</v>
      </c>
      <c r="C10964"/>
      <c r="D10964" t="s">
        <v>47880</v>
      </c>
    </row>
    <row r="10965" spans="1:4" x14ac:dyDescent="0.25">
      <c r="A10965" t="s">
        <v>33659</v>
      </c>
      <c r="B10965" t="s">
        <v>33660</v>
      </c>
      <c r="C10965" t="s">
        <v>59831</v>
      </c>
      <c r="D10965" t="s">
        <v>47873</v>
      </c>
    </row>
    <row r="10966" spans="1:4" x14ac:dyDescent="0.25">
      <c r="A10966" t="s">
        <v>2839</v>
      </c>
      <c r="B10966" t="s">
        <v>2840</v>
      </c>
      <c r="C10966" t="s">
        <v>48592</v>
      </c>
      <c r="D10966" t="s">
        <v>47873</v>
      </c>
    </row>
    <row r="10967" spans="1:4" x14ac:dyDescent="0.25">
      <c r="A10967" t="s">
        <v>47326</v>
      </c>
      <c r="B10967" t="s">
        <v>47327</v>
      </c>
      <c r="C10967" t="s">
        <v>65169</v>
      </c>
      <c r="D10967" t="s">
        <v>47873</v>
      </c>
    </row>
    <row r="10968" spans="1:4" x14ac:dyDescent="0.25">
      <c r="A10968" t="s">
        <v>44613</v>
      </c>
      <c r="B10968" t="s">
        <v>44614</v>
      </c>
      <c r="C10968"/>
      <c r="D10968" t="s">
        <v>47880</v>
      </c>
    </row>
    <row r="10969" spans="1:4" x14ac:dyDescent="0.25">
      <c r="A10969" t="s">
        <v>33756</v>
      </c>
      <c r="B10969" t="s">
        <v>33757</v>
      </c>
      <c r="C10969" t="s">
        <v>59872</v>
      </c>
      <c r="D10969" t="s">
        <v>47873</v>
      </c>
    </row>
    <row r="10970" spans="1:4" x14ac:dyDescent="0.25">
      <c r="A10970" t="s">
        <v>3338</v>
      </c>
      <c r="B10970" t="s">
        <v>3339</v>
      </c>
      <c r="C10970" t="s">
        <v>48768</v>
      </c>
      <c r="D10970" t="s">
        <v>47873</v>
      </c>
    </row>
    <row r="10971" spans="1:4" x14ac:dyDescent="0.25">
      <c r="A10971" t="s">
        <v>34435</v>
      </c>
      <c r="B10971" t="s">
        <v>34436</v>
      </c>
      <c r="C10971" t="s">
        <v>60121</v>
      </c>
      <c r="D10971" t="s">
        <v>47873</v>
      </c>
    </row>
    <row r="10972" spans="1:4" x14ac:dyDescent="0.25">
      <c r="A10972" t="s">
        <v>6985</v>
      </c>
      <c r="B10972" t="s">
        <v>6986</v>
      </c>
      <c r="C10972" t="s">
        <v>50100</v>
      </c>
      <c r="D10972" t="s">
        <v>47873</v>
      </c>
    </row>
    <row r="10973" spans="1:4" x14ac:dyDescent="0.25">
      <c r="A10973" t="s">
        <v>28888</v>
      </c>
      <c r="B10973" t="s">
        <v>28889</v>
      </c>
      <c r="C10973" t="s">
        <v>58066</v>
      </c>
      <c r="D10973" t="s">
        <v>47873</v>
      </c>
    </row>
    <row r="10974" spans="1:4" x14ac:dyDescent="0.25">
      <c r="A10974" t="s">
        <v>4874</v>
      </c>
      <c r="B10974" t="s">
        <v>4875</v>
      </c>
      <c r="C10974" t="s">
        <v>49350</v>
      </c>
      <c r="D10974" t="s">
        <v>47873</v>
      </c>
    </row>
    <row r="10975" spans="1:4" x14ac:dyDescent="0.25">
      <c r="A10975" t="s">
        <v>2356</v>
      </c>
      <c r="B10975" t="s">
        <v>2357</v>
      </c>
      <c r="C10975" t="s">
        <v>48422</v>
      </c>
      <c r="D10975" t="s">
        <v>47873</v>
      </c>
    </row>
    <row r="10976" spans="1:4" x14ac:dyDescent="0.25">
      <c r="A10976" t="s">
        <v>8179</v>
      </c>
      <c r="B10976" t="s">
        <v>8180</v>
      </c>
      <c r="C10976" t="s">
        <v>50545</v>
      </c>
      <c r="D10976" t="s">
        <v>47873</v>
      </c>
    </row>
    <row r="10977" spans="1:4" x14ac:dyDescent="0.25">
      <c r="A10977" t="s">
        <v>41067</v>
      </c>
      <c r="B10977" t="s">
        <v>41068</v>
      </c>
      <c r="C10977" t="s">
        <v>62888</v>
      </c>
      <c r="D10977" t="s">
        <v>47873</v>
      </c>
    </row>
    <row r="10978" spans="1:4" x14ac:dyDescent="0.25">
      <c r="A10978" t="s">
        <v>22422</v>
      </c>
      <c r="B10978" t="s">
        <v>22423</v>
      </c>
      <c r="C10978"/>
      <c r="D10978" t="s">
        <v>47880</v>
      </c>
    </row>
    <row r="10979" spans="1:4" x14ac:dyDescent="0.25">
      <c r="A10979" t="s">
        <v>10550</v>
      </c>
      <c r="B10979" t="s">
        <v>10551</v>
      </c>
      <c r="C10979"/>
      <c r="D10979" t="s">
        <v>47880</v>
      </c>
    </row>
    <row r="10980" spans="1:4" x14ac:dyDescent="0.25">
      <c r="A10980" t="s">
        <v>35715</v>
      </c>
      <c r="B10980" t="s">
        <v>35716</v>
      </c>
      <c r="C10980"/>
      <c r="D10980" t="s">
        <v>47880</v>
      </c>
    </row>
    <row r="10981" spans="1:4" x14ac:dyDescent="0.25">
      <c r="A10981" t="s">
        <v>12052</v>
      </c>
      <c r="B10981" t="s">
        <v>12053</v>
      </c>
      <c r="C10981"/>
      <c r="D10981" t="s">
        <v>47880</v>
      </c>
    </row>
    <row r="10982" spans="1:4" x14ac:dyDescent="0.25">
      <c r="A10982" t="s">
        <v>4660</v>
      </c>
      <c r="B10982" t="s">
        <v>4661</v>
      </c>
      <c r="C10982" t="s">
        <v>49271</v>
      </c>
      <c r="D10982" t="s">
        <v>47873</v>
      </c>
    </row>
    <row r="10983" spans="1:4" x14ac:dyDescent="0.25">
      <c r="A10983" t="s">
        <v>32168</v>
      </c>
      <c r="B10983" t="s">
        <v>32169</v>
      </c>
      <c r="C10983" t="s">
        <v>59253</v>
      </c>
      <c r="D10983" t="s">
        <v>47873</v>
      </c>
    </row>
    <row r="10984" spans="1:4" x14ac:dyDescent="0.25">
      <c r="A10984" t="s">
        <v>4668</v>
      </c>
      <c r="B10984" t="s">
        <v>4669</v>
      </c>
      <c r="C10984" t="s">
        <v>49275</v>
      </c>
      <c r="D10984" t="s">
        <v>47873</v>
      </c>
    </row>
    <row r="10985" spans="1:4" x14ac:dyDescent="0.25">
      <c r="A10985" t="s">
        <v>32715</v>
      </c>
      <c r="B10985" t="s">
        <v>32716</v>
      </c>
      <c r="C10985" t="s">
        <v>59464</v>
      </c>
      <c r="D10985" t="s">
        <v>47873</v>
      </c>
    </row>
    <row r="10986" spans="1:4" x14ac:dyDescent="0.25">
      <c r="A10986" t="s">
        <v>32927</v>
      </c>
      <c r="B10986" t="s">
        <v>32928</v>
      </c>
      <c r="C10986" t="s">
        <v>59545</v>
      </c>
      <c r="D10986" t="s">
        <v>47873</v>
      </c>
    </row>
    <row r="10987" spans="1:4" x14ac:dyDescent="0.25">
      <c r="A10987" t="s">
        <v>2297</v>
      </c>
      <c r="B10987" t="s">
        <v>2298</v>
      </c>
      <c r="C10987" t="s">
        <v>48397</v>
      </c>
      <c r="D10987" t="s">
        <v>47873</v>
      </c>
    </row>
    <row r="10988" spans="1:4" x14ac:dyDescent="0.25">
      <c r="A10988" t="s">
        <v>36914</v>
      </c>
      <c r="B10988" t="s">
        <v>36915</v>
      </c>
      <c r="C10988" t="s">
        <v>61090</v>
      </c>
      <c r="D10988" t="s">
        <v>47873</v>
      </c>
    </row>
    <row r="10989" spans="1:4" x14ac:dyDescent="0.25">
      <c r="A10989" t="s">
        <v>22720</v>
      </c>
      <c r="B10989" t="s">
        <v>22721</v>
      </c>
      <c r="C10989" t="s">
        <v>55829</v>
      </c>
      <c r="D10989" t="s">
        <v>47873</v>
      </c>
    </row>
    <row r="10990" spans="1:4" x14ac:dyDescent="0.25">
      <c r="A10990" t="s">
        <v>10620</v>
      </c>
      <c r="B10990" t="s">
        <v>10621</v>
      </c>
      <c r="C10990" t="s">
        <v>51393</v>
      </c>
      <c r="D10990" t="s">
        <v>47873</v>
      </c>
    </row>
    <row r="10991" spans="1:4" x14ac:dyDescent="0.25">
      <c r="A10991" t="s">
        <v>35610</v>
      </c>
      <c r="B10991" t="s">
        <v>35611</v>
      </c>
      <c r="C10991" t="s">
        <v>60569</v>
      </c>
      <c r="D10991" t="s">
        <v>47873</v>
      </c>
    </row>
    <row r="10992" spans="1:4" x14ac:dyDescent="0.25">
      <c r="A10992" t="s">
        <v>4527</v>
      </c>
      <c r="B10992" t="s">
        <v>4528</v>
      </c>
      <c r="C10992" t="s">
        <v>49220</v>
      </c>
      <c r="D10992" t="s">
        <v>47873</v>
      </c>
    </row>
    <row r="10993" spans="1:4" x14ac:dyDescent="0.25">
      <c r="A10993" t="s">
        <v>11371</v>
      </c>
      <c r="B10993" t="s">
        <v>11372</v>
      </c>
      <c r="C10993" t="s">
        <v>51666</v>
      </c>
      <c r="D10993" t="s">
        <v>47873</v>
      </c>
    </row>
    <row r="10994" spans="1:4" x14ac:dyDescent="0.25">
      <c r="A10994" t="s">
        <v>31455</v>
      </c>
      <c r="B10994" t="s">
        <v>31456</v>
      </c>
      <c r="C10994" t="s">
        <v>58989</v>
      </c>
      <c r="D10994" t="s">
        <v>47873</v>
      </c>
    </row>
    <row r="10995" spans="1:4" x14ac:dyDescent="0.25">
      <c r="A10995" t="s">
        <v>27073</v>
      </c>
      <c r="B10995" t="s">
        <v>27074</v>
      </c>
      <c r="C10995" t="s">
        <v>57422</v>
      </c>
      <c r="D10995" t="s">
        <v>47873</v>
      </c>
    </row>
    <row r="10996" spans="1:4" x14ac:dyDescent="0.25">
      <c r="A10996" t="s">
        <v>44473</v>
      </c>
      <c r="B10996" t="s">
        <v>44474</v>
      </c>
      <c r="C10996" t="s">
        <v>64163</v>
      </c>
      <c r="D10996" t="s">
        <v>47873</v>
      </c>
    </row>
    <row r="10997" spans="1:4" x14ac:dyDescent="0.25">
      <c r="A10997" t="s">
        <v>22050</v>
      </c>
      <c r="B10997" t="s">
        <v>22051</v>
      </c>
      <c r="C10997" t="s">
        <v>55576</v>
      </c>
      <c r="D10997" t="s">
        <v>47873</v>
      </c>
    </row>
    <row r="10998" spans="1:4" x14ac:dyDescent="0.25">
      <c r="A10998" t="s">
        <v>11942</v>
      </c>
      <c r="B10998" t="s">
        <v>11943</v>
      </c>
      <c r="C10998" t="s">
        <v>51879</v>
      </c>
      <c r="D10998" t="s">
        <v>47873</v>
      </c>
    </row>
    <row r="10999" spans="1:4" x14ac:dyDescent="0.25">
      <c r="A10999" t="s">
        <v>41828</v>
      </c>
      <c r="B10999" t="s">
        <v>41829</v>
      </c>
      <c r="C10999" t="s">
        <v>63221</v>
      </c>
      <c r="D10999" t="s">
        <v>47873</v>
      </c>
    </row>
    <row r="11000" spans="1:4" x14ac:dyDescent="0.25">
      <c r="A11000" t="s">
        <v>26082</v>
      </c>
      <c r="B11000" t="s">
        <v>26083</v>
      </c>
      <c r="C11000"/>
      <c r="D11000" t="s">
        <v>47880</v>
      </c>
    </row>
    <row r="11001" spans="1:4" x14ac:dyDescent="0.25">
      <c r="A11001" t="s">
        <v>4760</v>
      </c>
      <c r="B11001" t="s">
        <v>4761</v>
      </c>
      <c r="C11001"/>
      <c r="D11001" t="s">
        <v>47880</v>
      </c>
    </row>
    <row r="11002" spans="1:4" x14ac:dyDescent="0.25">
      <c r="A11002" t="s">
        <v>47615</v>
      </c>
      <c r="B11002" t="s">
        <v>47616</v>
      </c>
      <c r="C11002" t="s">
        <v>65269</v>
      </c>
      <c r="D11002" t="s">
        <v>47873</v>
      </c>
    </row>
    <row r="11003" spans="1:4" x14ac:dyDescent="0.25">
      <c r="A11003" t="s">
        <v>23293</v>
      </c>
      <c r="B11003" t="s">
        <v>23294</v>
      </c>
      <c r="C11003"/>
      <c r="D11003" t="s">
        <v>47873</v>
      </c>
    </row>
    <row r="11004" spans="1:4" x14ac:dyDescent="0.25">
      <c r="A11004" t="s">
        <v>12655</v>
      </c>
      <c r="B11004" t="s">
        <v>12656</v>
      </c>
      <c r="C11004"/>
      <c r="D11004" t="s">
        <v>47880</v>
      </c>
    </row>
    <row r="11005" spans="1:4" x14ac:dyDescent="0.25">
      <c r="A11005" t="s">
        <v>42877</v>
      </c>
      <c r="B11005" t="s">
        <v>42878</v>
      </c>
      <c r="C11005" t="s">
        <v>63623</v>
      </c>
      <c r="D11005" t="s">
        <v>47873</v>
      </c>
    </row>
    <row r="11006" spans="1:4" x14ac:dyDescent="0.25">
      <c r="A11006" t="s">
        <v>46768</v>
      </c>
      <c r="B11006" t="s">
        <v>46769</v>
      </c>
      <c r="C11006" t="s">
        <v>64973</v>
      </c>
      <c r="D11006" t="s">
        <v>47873</v>
      </c>
    </row>
    <row r="11007" spans="1:4" x14ac:dyDescent="0.25">
      <c r="A11007" t="s">
        <v>33049</v>
      </c>
      <c r="B11007" t="s">
        <v>33050</v>
      </c>
      <c r="C11007" t="s">
        <v>59587</v>
      </c>
      <c r="D11007" t="s">
        <v>47873</v>
      </c>
    </row>
    <row r="11008" spans="1:4" x14ac:dyDescent="0.25">
      <c r="A11008" t="s">
        <v>38483</v>
      </c>
      <c r="B11008" t="s">
        <v>38484</v>
      </c>
      <c r="C11008" t="s">
        <v>61708</v>
      </c>
      <c r="D11008" t="s">
        <v>47873</v>
      </c>
    </row>
    <row r="11009" spans="1:4" x14ac:dyDescent="0.25">
      <c r="A11009" t="s">
        <v>34130</v>
      </c>
      <c r="B11009" t="s">
        <v>34131</v>
      </c>
      <c r="C11009" t="s">
        <v>60007</v>
      </c>
      <c r="D11009" t="s">
        <v>47873</v>
      </c>
    </row>
    <row r="11010" spans="1:4" x14ac:dyDescent="0.25">
      <c r="A11010" t="s">
        <v>47494</v>
      </c>
      <c r="B11010" t="s">
        <v>47495</v>
      </c>
      <c r="C11010" t="s">
        <v>65230</v>
      </c>
      <c r="D11010" t="s">
        <v>47873</v>
      </c>
    </row>
    <row r="11011" spans="1:4" x14ac:dyDescent="0.25">
      <c r="A11011" t="s">
        <v>1292</v>
      </c>
      <c r="B11011" t="s">
        <v>1293</v>
      </c>
      <c r="C11011" t="s">
        <v>48056</v>
      </c>
      <c r="D11011" t="s">
        <v>47873</v>
      </c>
    </row>
    <row r="11012" spans="1:4" x14ac:dyDescent="0.25">
      <c r="A11012" t="s">
        <v>47489</v>
      </c>
      <c r="B11012" t="s">
        <v>47490</v>
      </c>
      <c r="C11012" t="s">
        <v>65227</v>
      </c>
      <c r="D11012" t="s">
        <v>47873</v>
      </c>
    </row>
    <row r="11013" spans="1:4" x14ac:dyDescent="0.25">
      <c r="A11013" t="s">
        <v>4982</v>
      </c>
      <c r="B11013" t="s">
        <v>4983</v>
      </c>
      <c r="C11013" t="s">
        <v>49386</v>
      </c>
      <c r="D11013" t="s">
        <v>47873</v>
      </c>
    </row>
    <row r="11014" spans="1:4" x14ac:dyDescent="0.25">
      <c r="A11014" t="s">
        <v>39463</v>
      </c>
      <c r="B11014" t="s">
        <v>39464</v>
      </c>
      <c r="C11014" t="s">
        <v>62156</v>
      </c>
      <c r="D11014" t="s">
        <v>47873</v>
      </c>
    </row>
    <row r="11015" spans="1:4" x14ac:dyDescent="0.25">
      <c r="A11015" t="s">
        <v>39706</v>
      </c>
      <c r="B11015" t="s">
        <v>39707</v>
      </c>
      <c r="C11015" t="s">
        <v>62268</v>
      </c>
      <c r="D11015" t="s">
        <v>47873</v>
      </c>
    </row>
    <row r="11016" spans="1:4" x14ac:dyDescent="0.25">
      <c r="A11016" t="s">
        <v>33602</v>
      </c>
      <c r="B11016" t="s">
        <v>33603</v>
      </c>
      <c r="C11016"/>
      <c r="D11016" t="s">
        <v>47880</v>
      </c>
    </row>
    <row r="11017" spans="1:4" x14ac:dyDescent="0.25">
      <c r="A11017" t="s">
        <v>12559</v>
      </c>
      <c r="B11017" t="s">
        <v>12560</v>
      </c>
      <c r="C11017" t="s">
        <v>52116</v>
      </c>
      <c r="D11017" t="s">
        <v>47873</v>
      </c>
    </row>
    <row r="11018" spans="1:4" x14ac:dyDescent="0.25">
      <c r="A11018" t="s">
        <v>30163</v>
      </c>
      <c r="B11018" t="s">
        <v>30164</v>
      </c>
      <c r="C11018" t="s">
        <v>58521</v>
      </c>
      <c r="D11018" t="s">
        <v>47873</v>
      </c>
    </row>
    <row r="11019" spans="1:4" x14ac:dyDescent="0.25">
      <c r="A11019" t="s">
        <v>37012</v>
      </c>
      <c r="B11019" t="s">
        <v>37013</v>
      </c>
      <c r="C11019" t="s">
        <v>61127</v>
      </c>
      <c r="D11019" t="s">
        <v>47873</v>
      </c>
    </row>
    <row r="11020" spans="1:4" x14ac:dyDescent="0.25">
      <c r="A11020" t="s">
        <v>38933</v>
      </c>
      <c r="B11020" t="s">
        <v>37013</v>
      </c>
      <c r="C11020" t="s">
        <v>61918</v>
      </c>
      <c r="D11020" t="s">
        <v>47873</v>
      </c>
    </row>
    <row r="11021" spans="1:4" x14ac:dyDescent="0.25">
      <c r="A11021" t="s">
        <v>35173</v>
      </c>
      <c r="B11021" t="s">
        <v>35174</v>
      </c>
      <c r="C11021" t="s">
        <v>60399</v>
      </c>
      <c r="D11021" t="s">
        <v>47873</v>
      </c>
    </row>
    <row r="11022" spans="1:4" x14ac:dyDescent="0.25">
      <c r="A11022" t="s">
        <v>9818</v>
      </c>
      <c r="B11022" t="s">
        <v>9819</v>
      </c>
      <c r="C11022" t="s">
        <v>51112</v>
      </c>
      <c r="D11022" t="s">
        <v>47873</v>
      </c>
    </row>
    <row r="11023" spans="1:4" x14ac:dyDescent="0.25">
      <c r="A11023" t="s">
        <v>15009</v>
      </c>
      <c r="B11023" t="s">
        <v>9819</v>
      </c>
      <c r="C11023" t="s">
        <v>53052</v>
      </c>
      <c r="D11023" t="s">
        <v>47873</v>
      </c>
    </row>
    <row r="11024" spans="1:4" x14ac:dyDescent="0.25">
      <c r="A11024" t="s">
        <v>14595</v>
      </c>
      <c r="B11024" t="s">
        <v>14596</v>
      </c>
      <c r="C11024" t="s">
        <v>52909</v>
      </c>
      <c r="D11024" t="s">
        <v>47873</v>
      </c>
    </row>
    <row r="11025" spans="1:4" x14ac:dyDescent="0.25">
      <c r="A11025" t="s">
        <v>28366</v>
      </c>
      <c r="B11025" t="s">
        <v>28367</v>
      </c>
      <c r="C11025" t="s">
        <v>57881</v>
      </c>
      <c r="D11025" t="s">
        <v>47873</v>
      </c>
    </row>
    <row r="11026" spans="1:4" x14ac:dyDescent="0.25">
      <c r="A11026" t="s">
        <v>45876</v>
      </c>
      <c r="B11026" t="s">
        <v>45877</v>
      </c>
      <c r="C11026" t="s">
        <v>64661</v>
      </c>
      <c r="D11026" t="s">
        <v>47873</v>
      </c>
    </row>
    <row r="11027" spans="1:4" x14ac:dyDescent="0.25">
      <c r="A11027" t="s">
        <v>40390</v>
      </c>
      <c r="B11027" t="s">
        <v>40391</v>
      </c>
      <c r="C11027" t="s">
        <v>62586</v>
      </c>
      <c r="D11027" t="s">
        <v>47873</v>
      </c>
    </row>
    <row r="11028" spans="1:4" x14ac:dyDescent="0.25">
      <c r="A11028" t="s">
        <v>5798</v>
      </c>
      <c r="B11028" t="s">
        <v>5799</v>
      </c>
      <c r="C11028" t="s">
        <v>49669</v>
      </c>
      <c r="D11028" t="s">
        <v>47873</v>
      </c>
    </row>
    <row r="11029" spans="1:4" x14ac:dyDescent="0.25">
      <c r="A11029" t="s">
        <v>36411</v>
      </c>
      <c r="B11029" t="s">
        <v>36412</v>
      </c>
      <c r="C11029" t="s">
        <v>60887</v>
      </c>
      <c r="D11029" t="s">
        <v>47873</v>
      </c>
    </row>
    <row r="11030" spans="1:4" x14ac:dyDescent="0.25">
      <c r="A11030" t="s">
        <v>5580</v>
      </c>
      <c r="B11030" t="s">
        <v>5581</v>
      </c>
      <c r="C11030" t="s">
        <v>49600</v>
      </c>
      <c r="D11030" t="s">
        <v>47873</v>
      </c>
    </row>
    <row r="11031" spans="1:4" x14ac:dyDescent="0.25">
      <c r="A11031" t="s">
        <v>23203</v>
      </c>
      <c r="B11031" t="s">
        <v>23204</v>
      </c>
      <c r="C11031" t="s">
        <v>56002</v>
      </c>
      <c r="D11031" t="s">
        <v>47873</v>
      </c>
    </row>
    <row r="11032" spans="1:4" x14ac:dyDescent="0.25">
      <c r="A11032" t="s">
        <v>5123</v>
      </c>
      <c r="B11032" t="s">
        <v>5124</v>
      </c>
      <c r="C11032"/>
      <c r="D11032" t="s">
        <v>47880</v>
      </c>
    </row>
    <row r="11033" spans="1:4" x14ac:dyDescent="0.25">
      <c r="A11033" t="s">
        <v>36179</v>
      </c>
      <c r="B11033" t="s">
        <v>36180</v>
      </c>
      <c r="C11033" t="s">
        <v>60788</v>
      </c>
      <c r="D11033" t="s">
        <v>47873</v>
      </c>
    </row>
    <row r="11034" spans="1:4" x14ac:dyDescent="0.25">
      <c r="A11034" t="s">
        <v>31716</v>
      </c>
      <c r="B11034" t="s">
        <v>31717</v>
      </c>
      <c r="C11034" t="s">
        <v>59085</v>
      </c>
      <c r="D11034" t="s">
        <v>47873</v>
      </c>
    </row>
    <row r="11035" spans="1:4" x14ac:dyDescent="0.25">
      <c r="A11035" t="s">
        <v>29717</v>
      </c>
      <c r="B11035" t="s">
        <v>29718</v>
      </c>
      <c r="C11035" t="s">
        <v>58365</v>
      </c>
      <c r="D11035" t="s">
        <v>47873</v>
      </c>
    </row>
    <row r="11036" spans="1:4" x14ac:dyDescent="0.25">
      <c r="A11036" t="s">
        <v>47773</v>
      </c>
      <c r="B11036" t="s">
        <v>47774</v>
      </c>
      <c r="C11036" t="s">
        <v>65320</v>
      </c>
      <c r="D11036" t="s">
        <v>47873</v>
      </c>
    </row>
    <row r="11037" spans="1:4" x14ac:dyDescent="0.25">
      <c r="A11037" t="s">
        <v>47275</v>
      </c>
      <c r="B11037" t="s">
        <v>47276</v>
      </c>
      <c r="C11037" t="s">
        <v>65156</v>
      </c>
      <c r="D11037" t="s">
        <v>47873</v>
      </c>
    </row>
    <row r="11038" spans="1:4" x14ac:dyDescent="0.25">
      <c r="A11038" t="s">
        <v>17645</v>
      </c>
      <c r="B11038" t="s">
        <v>17646</v>
      </c>
      <c r="C11038" t="s">
        <v>54016</v>
      </c>
      <c r="D11038" t="s">
        <v>47873</v>
      </c>
    </row>
    <row r="11039" spans="1:4" x14ac:dyDescent="0.25">
      <c r="A11039" t="s">
        <v>4062</v>
      </c>
      <c r="B11039" t="s">
        <v>4063</v>
      </c>
      <c r="C11039" t="s">
        <v>49045</v>
      </c>
      <c r="D11039" t="s">
        <v>47873</v>
      </c>
    </row>
    <row r="11040" spans="1:4" x14ac:dyDescent="0.25">
      <c r="A11040" t="s">
        <v>12105</v>
      </c>
      <c r="B11040" t="s">
        <v>12106</v>
      </c>
      <c r="C11040" t="s">
        <v>51933</v>
      </c>
      <c r="D11040" t="s">
        <v>47873</v>
      </c>
    </row>
    <row r="11041" spans="1:4" x14ac:dyDescent="0.25">
      <c r="A11041" t="s">
        <v>1428</v>
      </c>
      <c r="B11041" t="s">
        <v>1429</v>
      </c>
      <c r="C11041" t="s">
        <v>48103</v>
      </c>
      <c r="D11041" t="s">
        <v>47873</v>
      </c>
    </row>
    <row r="11042" spans="1:4" x14ac:dyDescent="0.25">
      <c r="A11042" t="s">
        <v>35765</v>
      </c>
      <c r="B11042" t="s">
        <v>35766</v>
      </c>
      <c r="C11042" t="s">
        <v>60627</v>
      </c>
      <c r="D11042" t="s">
        <v>47873</v>
      </c>
    </row>
    <row r="11043" spans="1:4" x14ac:dyDescent="0.25">
      <c r="A11043" t="s">
        <v>32164</v>
      </c>
      <c r="B11043" t="s">
        <v>32165</v>
      </c>
      <c r="C11043" t="s">
        <v>59251</v>
      </c>
      <c r="D11043" t="s">
        <v>47873</v>
      </c>
    </row>
    <row r="11044" spans="1:4" x14ac:dyDescent="0.25">
      <c r="A11044" t="s">
        <v>35041</v>
      </c>
      <c r="B11044" t="s">
        <v>35042</v>
      </c>
      <c r="C11044"/>
      <c r="D11044" t="s">
        <v>47880</v>
      </c>
    </row>
    <row r="11045" spans="1:4" x14ac:dyDescent="0.25">
      <c r="A11045" t="s">
        <v>26221</v>
      </c>
      <c r="B11045" t="s">
        <v>26222</v>
      </c>
      <c r="C11045" t="s">
        <v>57112</v>
      </c>
      <c r="D11045" t="s">
        <v>47873</v>
      </c>
    </row>
    <row r="11046" spans="1:4" x14ac:dyDescent="0.25">
      <c r="A11046" t="s">
        <v>10142</v>
      </c>
      <c r="B11046" t="s">
        <v>10143</v>
      </c>
      <c r="C11046"/>
      <c r="D11046" t="s">
        <v>47880</v>
      </c>
    </row>
    <row r="11047" spans="1:4" x14ac:dyDescent="0.25">
      <c r="A11047" t="s">
        <v>34088</v>
      </c>
      <c r="B11047" t="s">
        <v>34089</v>
      </c>
      <c r="C11047" t="s">
        <v>59988</v>
      </c>
      <c r="D11047" t="s">
        <v>47873</v>
      </c>
    </row>
    <row r="11048" spans="1:4" x14ac:dyDescent="0.25">
      <c r="A11048" t="s">
        <v>46677</v>
      </c>
      <c r="B11048" t="s">
        <v>46678</v>
      </c>
      <c r="C11048" t="s">
        <v>64945</v>
      </c>
      <c r="D11048" t="s">
        <v>47873</v>
      </c>
    </row>
    <row r="11049" spans="1:4" x14ac:dyDescent="0.25">
      <c r="A11049" t="s">
        <v>44486</v>
      </c>
      <c r="B11049" t="s">
        <v>44487</v>
      </c>
      <c r="C11049" t="s">
        <v>64167</v>
      </c>
      <c r="D11049" t="s">
        <v>47873</v>
      </c>
    </row>
    <row r="11050" spans="1:4" x14ac:dyDescent="0.25">
      <c r="A11050" t="s">
        <v>12440</v>
      </c>
      <c r="B11050" t="s">
        <v>12441</v>
      </c>
      <c r="C11050" t="s">
        <v>52067</v>
      </c>
      <c r="D11050" t="s">
        <v>47873</v>
      </c>
    </row>
    <row r="11051" spans="1:4" x14ac:dyDescent="0.25">
      <c r="A11051" t="s">
        <v>7560</v>
      </c>
      <c r="B11051" t="s">
        <v>7561</v>
      </c>
      <c r="C11051" t="s">
        <v>50309</v>
      </c>
      <c r="D11051" t="s">
        <v>47873</v>
      </c>
    </row>
    <row r="11052" spans="1:4" x14ac:dyDescent="0.25">
      <c r="A11052" t="s">
        <v>47757</v>
      </c>
      <c r="B11052" t="s">
        <v>47758</v>
      </c>
      <c r="C11052" t="s">
        <v>65312</v>
      </c>
      <c r="D11052" t="s">
        <v>47873</v>
      </c>
    </row>
    <row r="11053" spans="1:4" x14ac:dyDescent="0.25">
      <c r="A11053" t="s">
        <v>5515</v>
      </c>
      <c r="B11053" t="s">
        <v>5516</v>
      </c>
      <c r="C11053" t="s">
        <v>49583</v>
      </c>
      <c r="D11053" t="s">
        <v>47873</v>
      </c>
    </row>
    <row r="11054" spans="1:4" x14ac:dyDescent="0.25">
      <c r="A11054" t="s">
        <v>45755</v>
      </c>
      <c r="B11054" t="s">
        <v>45756</v>
      </c>
      <c r="C11054" t="s">
        <v>64619</v>
      </c>
      <c r="D11054" t="s">
        <v>47873</v>
      </c>
    </row>
    <row r="11055" spans="1:4" x14ac:dyDescent="0.25">
      <c r="A11055" t="s">
        <v>11236</v>
      </c>
      <c r="B11055" t="s">
        <v>11237</v>
      </c>
      <c r="C11055"/>
      <c r="D11055" t="s">
        <v>47880</v>
      </c>
    </row>
    <row r="11056" spans="1:4" x14ac:dyDescent="0.25">
      <c r="A11056" t="s">
        <v>12245</v>
      </c>
      <c r="B11056" t="s">
        <v>12246</v>
      </c>
      <c r="C11056" t="s">
        <v>51993</v>
      </c>
      <c r="D11056" t="s">
        <v>47873</v>
      </c>
    </row>
    <row r="11057" spans="1:4" x14ac:dyDescent="0.25">
      <c r="A11057" t="s">
        <v>33305</v>
      </c>
      <c r="B11057" t="s">
        <v>33306</v>
      </c>
      <c r="C11057" t="s">
        <v>59690</v>
      </c>
      <c r="D11057" t="s">
        <v>47873</v>
      </c>
    </row>
    <row r="11058" spans="1:4" x14ac:dyDescent="0.25">
      <c r="A11058" t="s">
        <v>17872</v>
      </c>
      <c r="B11058" t="s">
        <v>17873</v>
      </c>
      <c r="C11058" t="s">
        <v>54099</v>
      </c>
      <c r="D11058" t="s">
        <v>47873</v>
      </c>
    </row>
    <row r="11059" spans="1:4" x14ac:dyDescent="0.25">
      <c r="A11059" t="s">
        <v>31210</v>
      </c>
      <c r="B11059" t="s">
        <v>31211</v>
      </c>
      <c r="C11059" t="s">
        <v>58901</v>
      </c>
      <c r="D11059" t="s">
        <v>47873</v>
      </c>
    </row>
    <row r="11060" spans="1:4" x14ac:dyDescent="0.25">
      <c r="A11060" t="s">
        <v>41371</v>
      </c>
      <c r="B11060" t="s">
        <v>41372</v>
      </c>
      <c r="C11060" t="s">
        <v>63016</v>
      </c>
      <c r="D11060" t="s">
        <v>47873</v>
      </c>
    </row>
    <row r="11061" spans="1:4" x14ac:dyDescent="0.25">
      <c r="A11061" t="s">
        <v>46245</v>
      </c>
      <c r="B11061" t="s">
        <v>46246</v>
      </c>
      <c r="C11061" t="s">
        <v>64792</v>
      </c>
      <c r="D11061" t="s">
        <v>47873</v>
      </c>
    </row>
    <row r="11062" spans="1:4" x14ac:dyDescent="0.25">
      <c r="A11062" t="s">
        <v>14894</v>
      </c>
      <c r="B11062" t="s">
        <v>14895</v>
      </c>
      <c r="C11062" t="s">
        <v>53005</v>
      </c>
      <c r="D11062" t="s">
        <v>47873</v>
      </c>
    </row>
    <row r="11063" spans="1:4" x14ac:dyDescent="0.25">
      <c r="A11063" t="s">
        <v>4567</v>
      </c>
      <c r="B11063" t="s">
        <v>4568</v>
      </c>
      <c r="C11063" t="s">
        <v>49238</v>
      </c>
      <c r="D11063" t="s">
        <v>47873</v>
      </c>
    </row>
    <row r="11064" spans="1:4" x14ac:dyDescent="0.25">
      <c r="A11064" t="s">
        <v>31079</v>
      </c>
      <c r="B11064" t="s">
        <v>31080</v>
      </c>
      <c r="C11064" t="s">
        <v>58856</v>
      </c>
      <c r="D11064" t="s">
        <v>47873</v>
      </c>
    </row>
    <row r="11065" spans="1:4" x14ac:dyDescent="0.25">
      <c r="A11065" t="s">
        <v>5602</v>
      </c>
      <c r="B11065" t="s">
        <v>5603</v>
      </c>
      <c r="C11065" t="s">
        <v>49606</v>
      </c>
      <c r="D11065" t="s">
        <v>47873</v>
      </c>
    </row>
    <row r="11066" spans="1:4" x14ac:dyDescent="0.25">
      <c r="A11066" t="s">
        <v>23303</v>
      </c>
      <c r="B11066" t="s">
        <v>23304</v>
      </c>
      <c r="C11066" t="s">
        <v>56037</v>
      </c>
      <c r="D11066" t="s">
        <v>47873</v>
      </c>
    </row>
    <row r="11067" spans="1:4" x14ac:dyDescent="0.25">
      <c r="A11067" t="s">
        <v>38649</v>
      </c>
      <c r="B11067" t="s">
        <v>38650</v>
      </c>
      <c r="C11067" t="s">
        <v>61782</v>
      </c>
      <c r="D11067" t="s">
        <v>47873</v>
      </c>
    </row>
    <row r="11068" spans="1:4" x14ac:dyDescent="0.25">
      <c r="A11068" t="s">
        <v>10201</v>
      </c>
      <c r="B11068" t="s">
        <v>10202</v>
      </c>
      <c r="C11068" t="s">
        <v>51251</v>
      </c>
      <c r="D11068" t="s">
        <v>47873</v>
      </c>
    </row>
    <row r="11069" spans="1:4" x14ac:dyDescent="0.25">
      <c r="A11069" t="s">
        <v>37361</v>
      </c>
      <c r="B11069" t="s">
        <v>37362</v>
      </c>
      <c r="C11069" t="s">
        <v>61256</v>
      </c>
      <c r="D11069" t="s">
        <v>47873</v>
      </c>
    </row>
    <row r="11070" spans="1:4" x14ac:dyDescent="0.25">
      <c r="A11070" t="s">
        <v>20875</v>
      </c>
      <c r="B11070" t="s">
        <v>20876</v>
      </c>
      <c r="C11070" t="s">
        <v>55156</v>
      </c>
      <c r="D11070" t="s">
        <v>47873</v>
      </c>
    </row>
    <row r="11071" spans="1:4" x14ac:dyDescent="0.25">
      <c r="A11071" t="s">
        <v>3956</v>
      </c>
      <c r="B11071" t="s">
        <v>3957</v>
      </c>
      <c r="C11071" t="s">
        <v>49002</v>
      </c>
      <c r="D11071" t="s">
        <v>47873</v>
      </c>
    </row>
    <row r="11072" spans="1:4" x14ac:dyDescent="0.25">
      <c r="A11072" t="s">
        <v>10861</v>
      </c>
      <c r="B11072" t="s">
        <v>10862</v>
      </c>
      <c r="C11072" t="s">
        <v>51482</v>
      </c>
      <c r="D11072" t="s">
        <v>47873</v>
      </c>
    </row>
    <row r="11073" spans="1:4" x14ac:dyDescent="0.25">
      <c r="A11073" t="s">
        <v>29059</v>
      </c>
      <c r="B11073" t="s">
        <v>29060</v>
      </c>
      <c r="C11073" t="s">
        <v>58125</v>
      </c>
      <c r="D11073" t="s">
        <v>47873</v>
      </c>
    </row>
    <row r="11074" spans="1:4" x14ac:dyDescent="0.25">
      <c r="A11074" t="s">
        <v>16552</v>
      </c>
      <c r="B11074" t="s">
        <v>16553</v>
      </c>
      <c r="C11074" t="s">
        <v>53620</v>
      </c>
      <c r="D11074" t="s">
        <v>47873</v>
      </c>
    </row>
    <row r="11075" spans="1:4" x14ac:dyDescent="0.25">
      <c r="A11075" t="s">
        <v>35125</v>
      </c>
      <c r="B11075" t="s">
        <v>35126</v>
      </c>
      <c r="C11075" t="s">
        <v>60380</v>
      </c>
      <c r="D11075" t="s">
        <v>47873</v>
      </c>
    </row>
    <row r="11076" spans="1:4" x14ac:dyDescent="0.25">
      <c r="A11076" t="s">
        <v>43171</v>
      </c>
      <c r="B11076" t="s">
        <v>43172</v>
      </c>
      <c r="C11076" t="s">
        <v>63720</v>
      </c>
      <c r="D11076" t="s">
        <v>47873</v>
      </c>
    </row>
    <row r="11077" spans="1:4" x14ac:dyDescent="0.25">
      <c r="A11077" t="s">
        <v>13639</v>
      </c>
      <c r="B11077" t="s">
        <v>13640</v>
      </c>
      <c r="C11077"/>
      <c r="D11077" t="s">
        <v>47880</v>
      </c>
    </row>
    <row r="11078" spans="1:4" x14ac:dyDescent="0.25">
      <c r="A11078" t="s">
        <v>14019</v>
      </c>
      <c r="B11078" t="s">
        <v>14020</v>
      </c>
      <c r="C11078" t="s">
        <v>52676</v>
      </c>
      <c r="D11078" t="s">
        <v>47873</v>
      </c>
    </row>
    <row r="11079" spans="1:4" x14ac:dyDescent="0.25">
      <c r="A11079" t="s">
        <v>25359</v>
      </c>
      <c r="B11079" t="s">
        <v>25360</v>
      </c>
      <c r="C11079"/>
      <c r="D11079" t="s">
        <v>47880</v>
      </c>
    </row>
    <row r="11080" spans="1:4" x14ac:dyDescent="0.25">
      <c r="A11080" t="s">
        <v>10324</v>
      </c>
      <c r="B11080" t="s">
        <v>10325</v>
      </c>
      <c r="C11080" t="s">
        <v>51295</v>
      </c>
      <c r="D11080" t="s">
        <v>47873</v>
      </c>
    </row>
    <row r="11081" spans="1:4" x14ac:dyDescent="0.25">
      <c r="A11081" t="s">
        <v>1240</v>
      </c>
      <c r="B11081" t="s">
        <v>1241</v>
      </c>
      <c r="C11081" t="s">
        <v>48033</v>
      </c>
      <c r="D11081" t="s">
        <v>47873</v>
      </c>
    </row>
    <row r="11082" spans="1:4" x14ac:dyDescent="0.25">
      <c r="A11082" t="s">
        <v>17508</v>
      </c>
      <c r="B11082" t="s">
        <v>17509</v>
      </c>
      <c r="C11082"/>
      <c r="D11082" t="s">
        <v>47880</v>
      </c>
    </row>
    <row r="11083" spans="1:4" x14ac:dyDescent="0.25">
      <c r="A11083" t="s">
        <v>27083</v>
      </c>
      <c r="B11083" t="s">
        <v>27084</v>
      </c>
      <c r="C11083" t="s">
        <v>57426</v>
      </c>
      <c r="D11083" t="s">
        <v>47873</v>
      </c>
    </row>
    <row r="11084" spans="1:4" x14ac:dyDescent="0.25">
      <c r="A11084" t="s">
        <v>3964</v>
      </c>
      <c r="B11084" t="s">
        <v>3965</v>
      </c>
      <c r="C11084" t="s">
        <v>49006</v>
      </c>
      <c r="D11084" t="s">
        <v>47873</v>
      </c>
    </row>
    <row r="11085" spans="1:4" x14ac:dyDescent="0.25">
      <c r="A11085" t="s">
        <v>38509</v>
      </c>
      <c r="B11085" t="s">
        <v>38510</v>
      </c>
      <c r="C11085" t="s">
        <v>61719</v>
      </c>
      <c r="D11085" t="s">
        <v>47873</v>
      </c>
    </row>
    <row r="11086" spans="1:4" x14ac:dyDescent="0.25">
      <c r="A11086" t="s">
        <v>27433</v>
      </c>
      <c r="B11086" t="s">
        <v>27434</v>
      </c>
      <c r="C11086" t="s">
        <v>57547</v>
      </c>
      <c r="D11086" t="s">
        <v>47873</v>
      </c>
    </row>
    <row r="11087" spans="1:4" x14ac:dyDescent="0.25">
      <c r="A11087" t="s">
        <v>37476</v>
      </c>
      <c r="B11087" t="s">
        <v>37477</v>
      </c>
      <c r="C11087" t="s">
        <v>61296</v>
      </c>
      <c r="D11087" t="s">
        <v>47873</v>
      </c>
    </row>
    <row r="11088" spans="1:4" x14ac:dyDescent="0.25">
      <c r="A11088" t="s">
        <v>18485</v>
      </c>
      <c r="B11088" t="s">
        <v>18486</v>
      </c>
      <c r="C11088" t="s">
        <v>54333</v>
      </c>
      <c r="D11088" t="s">
        <v>47873</v>
      </c>
    </row>
    <row r="11089" spans="1:4" x14ac:dyDescent="0.25">
      <c r="A11089" t="s">
        <v>34174</v>
      </c>
      <c r="B11089" t="s">
        <v>34175</v>
      </c>
      <c r="C11089" t="s">
        <v>60025</v>
      </c>
      <c r="D11089" t="s">
        <v>47873</v>
      </c>
    </row>
    <row r="11090" spans="1:4" x14ac:dyDescent="0.25">
      <c r="A11090" t="s">
        <v>1014</v>
      </c>
      <c r="B11090" t="s">
        <v>1015</v>
      </c>
      <c r="C11090" t="s">
        <v>47958</v>
      </c>
      <c r="D11090" t="s">
        <v>47873</v>
      </c>
    </row>
    <row r="11091" spans="1:4" x14ac:dyDescent="0.25">
      <c r="A11091" t="s">
        <v>21500</v>
      </c>
      <c r="B11091" t="s">
        <v>21501</v>
      </c>
      <c r="C11091" t="s">
        <v>55381</v>
      </c>
      <c r="D11091" t="s">
        <v>47873</v>
      </c>
    </row>
    <row r="11092" spans="1:4" x14ac:dyDescent="0.25">
      <c r="A11092" t="s">
        <v>13755</v>
      </c>
      <c r="B11092" t="s">
        <v>13756</v>
      </c>
      <c r="C11092" t="s">
        <v>52579</v>
      </c>
      <c r="D11092" t="s">
        <v>47873</v>
      </c>
    </row>
    <row r="11093" spans="1:4" x14ac:dyDescent="0.25">
      <c r="A11093" t="s">
        <v>43260</v>
      </c>
      <c r="B11093" t="s">
        <v>43261</v>
      </c>
      <c r="C11093"/>
      <c r="D11093" t="s">
        <v>47880</v>
      </c>
    </row>
    <row r="11094" spans="1:4" x14ac:dyDescent="0.25">
      <c r="A11094" t="s">
        <v>16508</v>
      </c>
      <c r="B11094" t="s">
        <v>16509</v>
      </c>
      <c r="C11094" t="s">
        <v>53603</v>
      </c>
      <c r="D11094" t="s">
        <v>47873</v>
      </c>
    </row>
    <row r="11095" spans="1:4" x14ac:dyDescent="0.25">
      <c r="A11095" t="s">
        <v>46167</v>
      </c>
      <c r="B11095" t="s">
        <v>46168</v>
      </c>
      <c r="C11095"/>
      <c r="D11095" t="s">
        <v>47880</v>
      </c>
    </row>
    <row r="11096" spans="1:4" x14ac:dyDescent="0.25">
      <c r="A11096" t="s">
        <v>19636</v>
      </c>
      <c r="B11096" t="s">
        <v>19637</v>
      </c>
      <c r="C11096"/>
      <c r="D11096" t="s">
        <v>47880</v>
      </c>
    </row>
    <row r="11097" spans="1:4" x14ac:dyDescent="0.25">
      <c r="A11097" t="s">
        <v>44985</v>
      </c>
      <c r="B11097" t="s">
        <v>44986</v>
      </c>
      <c r="C11097"/>
      <c r="D11097" t="s">
        <v>47880</v>
      </c>
    </row>
    <row r="11098" spans="1:4" x14ac:dyDescent="0.25">
      <c r="A11098" t="s">
        <v>38239</v>
      </c>
      <c r="B11098" t="s">
        <v>38240</v>
      </c>
      <c r="C11098" t="s">
        <v>61608</v>
      </c>
      <c r="D11098" t="s">
        <v>47873</v>
      </c>
    </row>
    <row r="11099" spans="1:4" x14ac:dyDescent="0.25">
      <c r="A11099" t="s">
        <v>18282</v>
      </c>
      <c r="B11099" t="s">
        <v>18283</v>
      </c>
      <c r="C11099"/>
      <c r="D11099" t="s">
        <v>47880</v>
      </c>
    </row>
    <row r="11100" spans="1:4" x14ac:dyDescent="0.25">
      <c r="A11100" t="s">
        <v>32773</v>
      </c>
      <c r="B11100" t="s">
        <v>32774</v>
      </c>
      <c r="C11100" t="s">
        <v>59490</v>
      </c>
      <c r="D11100" t="s">
        <v>47873</v>
      </c>
    </row>
    <row r="11101" spans="1:4" x14ac:dyDescent="0.25">
      <c r="A11101" t="s">
        <v>7029</v>
      </c>
      <c r="B11101" t="s">
        <v>7030</v>
      </c>
      <c r="C11101" t="s">
        <v>50115</v>
      </c>
      <c r="D11101" t="s">
        <v>47873</v>
      </c>
    </row>
    <row r="11102" spans="1:4" x14ac:dyDescent="0.25">
      <c r="A11102" t="s">
        <v>14039</v>
      </c>
      <c r="B11102" t="s">
        <v>14040</v>
      </c>
      <c r="C11102" t="s">
        <v>52683</v>
      </c>
      <c r="D11102" t="s">
        <v>47873</v>
      </c>
    </row>
    <row r="11103" spans="1:4" x14ac:dyDescent="0.25">
      <c r="A11103" t="s">
        <v>47537</v>
      </c>
      <c r="B11103" t="s">
        <v>47538</v>
      </c>
      <c r="C11103"/>
      <c r="D11103" t="s">
        <v>47880</v>
      </c>
    </row>
    <row r="11104" spans="1:4" x14ac:dyDescent="0.25">
      <c r="A11104" t="s">
        <v>46623</v>
      </c>
      <c r="B11104" t="s">
        <v>46624</v>
      </c>
      <c r="C11104"/>
      <c r="D11104" t="s">
        <v>47880</v>
      </c>
    </row>
    <row r="11105" spans="1:4" x14ac:dyDescent="0.25">
      <c r="A11105" t="s">
        <v>2030</v>
      </c>
      <c r="B11105" t="s">
        <v>2031</v>
      </c>
      <c r="C11105"/>
      <c r="D11105" t="s">
        <v>47880</v>
      </c>
    </row>
    <row r="11106" spans="1:4" x14ac:dyDescent="0.25">
      <c r="A11106" t="s">
        <v>45491</v>
      </c>
      <c r="B11106" t="s">
        <v>45492</v>
      </c>
      <c r="C11106" t="s">
        <v>64529</v>
      </c>
      <c r="D11106" t="s">
        <v>47873</v>
      </c>
    </row>
    <row r="11107" spans="1:4" x14ac:dyDescent="0.25">
      <c r="A11107" t="s">
        <v>43711</v>
      </c>
      <c r="B11107" t="s">
        <v>43712</v>
      </c>
      <c r="C11107" t="s">
        <v>63909</v>
      </c>
      <c r="D11107" t="s">
        <v>47873</v>
      </c>
    </row>
    <row r="11108" spans="1:4" x14ac:dyDescent="0.25">
      <c r="A11108" t="s">
        <v>3966</v>
      </c>
      <c r="B11108" t="s">
        <v>3967</v>
      </c>
      <c r="C11108"/>
      <c r="D11108" t="s">
        <v>47880</v>
      </c>
    </row>
    <row r="11109" spans="1:4" x14ac:dyDescent="0.25">
      <c r="A11109" t="s">
        <v>14239</v>
      </c>
      <c r="B11109" t="s">
        <v>14240</v>
      </c>
      <c r="C11109"/>
      <c r="D11109" t="s">
        <v>47880</v>
      </c>
    </row>
    <row r="11110" spans="1:4" x14ac:dyDescent="0.25">
      <c r="A11110" t="s">
        <v>40428</v>
      </c>
      <c r="B11110" t="s">
        <v>40429</v>
      </c>
      <c r="C11110" t="s">
        <v>62604</v>
      </c>
      <c r="D11110" t="s">
        <v>47873</v>
      </c>
    </row>
    <row r="11111" spans="1:4" x14ac:dyDescent="0.25">
      <c r="A11111" t="s">
        <v>25892</v>
      </c>
      <c r="B11111" t="s">
        <v>25893</v>
      </c>
      <c r="C11111"/>
      <c r="D11111" t="s">
        <v>47880</v>
      </c>
    </row>
    <row r="11112" spans="1:4" x14ac:dyDescent="0.25">
      <c r="A11112" t="s">
        <v>15841</v>
      </c>
      <c r="B11112" t="s">
        <v>15842</v>
      </c>
      <c r="C11112" t="s">
        <v>53356</v>
      </c>
      <c r="D11112" t="s">
        <v>47873</v>
      </c>
    </row>
    <row r="11113" spans="1:4" x14ac:dyDescent="0.25">
      <c r="A11113" t="s">
        <v>14209</v>
      </c>
      <c r="B11113" t="s">
        <v>14210</v>
      </c>
      <c r="C11113" t="s">
        <v>52758</v>
      </c>
      <c r="D11113" t="s">
        <v>47873</v>
      </c>
    </row>
    <row r="11114" spans="1:4" x14ac:dyDescent="0.25">
      <c r="A11114" t="s">
        <v>38400</v>
      </c>
      <c r="B11114" t="s">
        <v>38401</v>
      </c>
      <c r="C11114" t="s">
        <v>61671</v>
      </c>
      <c r="D11114" t="s">
        <v>47873</v>
      </c>
    </row>
    <row r="11115" spans="1:4" x14ac:dyDescent="0.25">
      <c r="A11115" t="s">
        <v>20615</v>
      </c>
      <c r="B11115" t="s">
        <v>20616</v>
      </c>
      <c r="C11115" t="s">
        <v>55059</v>
      </c>
      <c r="D11115" t="s">
        <v>47873</v>
      </c>
    </row>
    <row r="11116" spans="1:4" x14ac:dyDescent="0.25">
      <c r="A11116" t="s">
        <v>38704</v>
      </c>
      <c r="B11116" t="s">
        <v>38705</v>
      </c>
      <c r="C11116" t="s">
        <v>61808</v>
      </c>
      <c r="D11116" t="s">
        <v>47873</v>
      </c>
    </row>
    <row r="11117" spans="1:4" x14ac:dyDescent="0.25">
      <c r="A11117" t="s">
        <v>37965</v>
      </c>
      <c r="B11117" t="s">
        <v>37966</v>
      </c>
      <c r="C11117" t="s">
        <v>61486</v>
      </c>
      <c r="D11117" t="s">
        <v>47873</v>
      </c>
    </row>
    <row r="11118" spans="1:4" x14ac:dyDescent="0.25">
      <c r="A11118" t="s">
        <v>18885</v>
      </c>
      <c r="B11118" t="s">
        <v>18886</v>
      </c>
      <c r="C11118" t="s">
        <v>54470</v>
      </c>
      <c r="D11118" t="s">
        <v>47873</v>
      </c>
    </row>
    <row r="11119" spans="1:4" x14ac:dyDescent="0.25">
      <c r="A11119" t="s">
        <v>27051</v>
      </c>
      <c r="B11119" t="s">
        <v>27052</v>
      </c>
      <c r="C11119" t="s">
        <v>57414</v>
      </c>
      <c r="D11119" t="s">
        <v>47873</v>
      </c>
    </row>
    <row r="11120" spans="1:4" x14ac:dyDescent="0.25">
      <c r="A11120" t="s">
        <v>3316</v>
      </c>
      <c r="B11120" t="s">
        <v>3317</v>
      </c>
      <c r="C11120" t="s">
        <v>48760</v>
      </c>
      <c r="D11120" t="s">
        <v>47873</v>
      </c>
    </row>
    <row r="11121" spans="1:4" x14ac:dyDescent="0.25">
      <c r="A11121" t="s">
        <v>43370</v>
      </c>
      <c r="B11121" t="s">
        <v>43371</v>
      </c>
      <c r="C11121" t="s">
        <v>63786</v>
      </c>
      <c r="D11121" t="s">
        <v>47873</v>
      </c>
    </row>
    <row r="11122" spans="1:4" x14ac:dyDescent="0.25">
      <c r="A11122" t="s">
        <v>1501</v>
      </c>
      <c r="B11122" t="s">
        <v>1502</v>
      </c>
      <c r="C11122" t="s">
        <v>48130</v>
      </c>
      <c r="D11122" t="s">
        <v>47873</v>
      </c>
    </row>
    <row r="11123" spans="1:4" x14ac:dyDescent="0.25">
      <c r="A11123" t="s">
        <v>3222</v>
      </c>
      <c r="B11123" t="s">
        <v>3223</v>
      </c>
      <c r="C11123" t="s">
        <v>48726</v>
      </c>
      <c r="D11123" t="s">
        <v>47873</v>
      </c>
    </row>
    <row r="11124" spans="1:4" x14ac:dyDescent="0.25">
      <c r="A11124" t="s">
        <v>38915</v>
      </c>
      <c r="B11124" t="s">
        <v>38916</v>
      </c>
      <c r="C11124" t="s">
        <v>61910</v>
      </c>
      <c r="D11124" t="s">
        <v>47873</v>
      </c>
    </row>
    <row r="11125" spans="1:4" x14ac:dyDescent="0.25">
      <c r="A11125" t="s">
        <v>5852</v>
      </c>
      <c r="B11125" t="s">
        <v>5853</v>
      </c>
      <c r="C11125" t="s">
        <v>49691</v>
      </c>
      <c r="D11125" t="s">
        <v>47873</v>
      </c>
    </row>
    <row r="11126" spans="1:4" x14ac:dyDescent="0.25">
      <c r="A11126" t="s">
        <v>31818</v>
      </c>
      <c r="B11126" t="s">
        <v>31819</v>
      </c>
      <c r="C11126" t="s">
        <v>59120</v>
      </c>
      <c r="D11126" t="s">
        <v>47873</v>
      </c>
    </row>
    <row r="11127" spans="1:4" x14ac:dyDescent="0.25">
      <c r="A11127" t="s">
        <v>36486</v>
      </c>
      <c r="B11127" t="s">
        <v>36487</v>
      </c>
      <c r="C11127" t="s">
        <v>60918</v>
      </c>
      <c r="D11127" t="s">
        <v>47873</v>
      </c>
    </row>
    <row r="11128" spans="1:4" x14ac:dyDescent="0.25">
      <c r="A11128" t="s">
        <v>26558</v>
      </c>
      <c r="B11128" t="s">
        <v>26559</v>
      </c>
      <c r="C11128" t="s">
        <v>57242</v>
      </c>
      <c r="D11128" t="s">
        <v>47873</v>
      </c>
    </row>
    <row r="11129" spans="1:4" x14ac:dyDescent="0.25">
      <c r="A11129" t="s">
        <v>45475</v>
      </c>
      <c r="B11129" t="s">
        <v>45476</v>
      </c>
      <c r="C11129" t="s">
        <v>64522</v>
      </c>
      <c r="D11129" t="s">
        <v>47873</v>
      </c>
    </row>
    <row r="11130" spans="1:4" x14ac:dyDescent="0.25">
      <c r="A11130" t="s">
        <v>8903</v>
      </c>
      <c r="B11130" t="s">
        <v>8904</v>
      </c>
      <c r="C11130" t="s">
        <v>50783</v>
      </c>
      <c r="D11130" t="s">
        <v>47873</v>
      </c>
    </row>
    <row r="11131" spans="1:4" x14ac:dyDescent="0.25">
      <c r="A11131" t="s">
        <v>12229</v>
      </c>
      <c r="B11131" t="s">
        <v>12230</v>
      </c>
      <c r="C11131" t="s">
        <v>51986</v>
      </c>
      <c r="D11131" t="s">
        <v>47873</v>
      </c>
    </row>
    <row r="11132" spans="1:4" x14ac:dyDescent="0.25">
      <c r="A11132" t="s">
        <v>10154</v>
      </c>
      <c r="B11132" t="s">
        <v>10155</v>
      </c>
      <c r="C11132" t="s">
        <v>51230</v>
      </c>
      <c r="D11132" t="s">
        <v>47873</v>
      </c>
    </row>
    <row r="11133" spans="1:4" x14ac:dyDescent="0.25">
      <c r="A11133" t="s">
        <v>20973</v>
      </c>
      <c r="B11133" t="s">
        <v>20974</v>
      </c>
      <c r="C11133" t="s">
        <v>55189</v>
      </c>
      <c r="D11133" t="s">
        <v>47873</v>
      </c>
    </row>
    <row r="11134" spans="1:4" x14ac:dyDescent="0.25">
      <c r="A11134" t="s">
        <v>4082</v>
      </c>
      <c r="B11134" t="s">
        <v>4083</v>
      </c>
      <c r="C11134" t="s">
        <v>49054</v>
      </c>
      <c r="D11134" t="s">
        <v>47873</v>
      </c>
    </row>
    <row r="11135" spans="1:4" x14ac:dyDescent="0.25">
      <c r="A11135" t="s">
        <v>39290</v>
      </c>
      <c r="B11135" t="s">
        <v>39291</v>
      </c>
      <c r="C11135" t="s">
        <v>62076</v>
      </c>
      <c r="D11135" t="s">
        <v>47873</v>
      </c>
    </row>
    <row r="11136" spans="1:4" x14ac:dyDescent="0.25">
      <c r="A11136" t="s">
        <v>23299</v>
      </c>
      <c r="B11136" t="s">
        <v>23300</v>
      </c>
      <c r="C11136" t="s">
        <v>56035</v>
      </c>
      <c r="D11136" t="s">
        <v>47873</v>
      </c>
    </row>
    <row r="11137" spans="1:4" x14ac:dyDescent="0.25">
      <c r="A11137" t="s">
        <v>34375</v>
      </c>
      <c r="B11137" t="s">
        <v>34376</v>
      </c>
      <c r="C11137"/>
      <c r="D11137" t="s">
        <v>47880</v>
      </c>
    </row>
    <row r="11138" spans="1:4" x14ac:dyDescent="0.25">
      <c r="A11138" t="s">
        <v>22040</v>
      </c>
      <c r="B11138" t="s">
        <v>22041</v>
      </c>
      <c r="C11138"/>
      <c r="D11138" t="s">
        <v>47880</v>
      </c>
    </row>
    <row r="11139" spans="1:4" x14ac:dyDescent="0.25">
      <c r="A11139" t="s">
        <v>46105</v>
      </c>
      <c r="B11139" t="s">
        <v>46106</v>
      </c>
      <c r="C11139"/>
      <c r="D11139" t="s">
        <v>47880</v>
      </c>
    </row>
    <row r="11140" spans="1:4" x14ac:dyDescent="0.25">
      <c r="A11140" t="s">
        <v>5978</v>
      </c>
      <c r="B11140" t="s">
        <v>5979</v>
      </c>
      <c r="C11140" t="s">
        <v>49742</v>
      </c>
      <c r="D11140" t="s">
        <v>47873</v>
      </c>
    </row>
    <row r="11141" spans="1:4" x14ac:dyDescent="0.25">
      <c r="A11141" t="s">
        <v>15386</v>
      </c>
      <c r="B11141" t="s">
        <v>15387</v>
      </c>
      <c r="C11141" t="s">
        <v>53191</v>
      </c>
      <c r="D11141" t="s">
        <v>47873</v>
      </c>
    </row>
    <row r="11142" spans="1:4" x14ac:dyDescent="0.25">
      <c r="A11142" t="s">
        <v>7578</v>
      </c>
      <c r="B11142" t="s">
        <v>7579</v>
      </c>
      <c r="C11142"/>
      <c r="D11142" t="s">
        <v>47880</v>
      </c>
    </row>
    <row r="11143" spans="1:4" x14ac:dyDescent="0.25">
      <c r="A11143" t="s">
        <v>24508</v>
      </c>
      <c r="B11143" t="s">
        <v>24509</v>
      </c>
      <c r="C11143" t="s">
        <v>56487</v>
      </c>
      <c r="D11143" t="s">
        <v>47873</v>
      </c>
    </row>
    <row r="11144" spans="1:4" x14ac:dyDescent="0.25">
      <c r="A11144" t="s">
        <v>19790</v>
      </c>
      <c r="B11144" t="s">
        <v>19791</v>
      </c>
      <c r="C11144"/>
      <c r="D11144" t="s">
        <v>47880</v>
      </c>
    </row>
    <row r="11145" spans="1:4" x14ac:dyDescent="0.25">
      <c r="A11145" t="s">
        <v>3266</v>
      </c>
      <c r="B11145" t="s">
        <v>3267</v>
      </c>
      <c r="C11145" t="s">
        <v>48743</v>
      </c>
      <c r="D11145" t="s">
        <v>47873</v>
      </c>
    </row>
    <row r="11146" spans="1:4" x14ac:dyDescent="0.25">
      <c r="A11146" t="s">
        <v>29405</v>
      </c>
      <c r="B11146" t="s">
        <v>29406</v>
      </c>
      <c r="C11146"/>
      <c r="D11146" t="s">
        <v>47880</v>
      </c>
    </row>
    <row r="11147" spans="1:4" x14ac:dyDescent="0.25">
      <c r="A11147" t="s">
        <v>36042</v>
      </c>
      <c r="B11147" t="s">
        <v>36043</v>
      </c>
      <c r="C11147"/>
      <c r="D11147" t="s">
        <v>47880</v>
      </c>
    </row>
    <row r="11148" spans="1:4" x14ac:dyDescent="0.25">
      <c r="A11148" t="s">
        <v>15069</v>
      </c>
      <c r="B11148" t="s">
        <v>15070</v>
      </c>
      <c r="C11148"/>
      <c r="D11148" t="s">
        <v>47880</v>
      </c>
    </row>
    <row r="11149" spans="1:4" x14ac:dyDescent="0.25">
      <c r="A11149" t="s">
        <v>19833</v>
      </c>
      <c r="B11149" t="s">
        <v>19834</v>
      </c>
      <c r="C11149" t="s">
        <v>54793</v>
      </c>
      <c r="D11149" t="s">
        <v>47873</v>
      </c>
    </row>
    <row r="11150" spans="1:4" x14ac:dyDescent="0.25">
      <c r="A11150" t="s">
        <v>44535</v>
      </c>
      <c r="B11150" t="s">
        <v>44536</v>
      </c>
      <c r="C11150" t="s">
        <v>64186</v>
      </c>
      <c r="D11150" t="s">
        <v>47873</v>
      </c>
    </row>
    <row r="11151" spans="1:4" x14ac:dyDescent="0.25">
      <c r="A11151" t="s">
        <v>32729</v>
      </c>
      <c r="B11151" t="s">
        <v>32730</v>
      </c>
      <c r="C11151" t="s">
        <v>59469</v>
      </c>
      <c r="D11151" t="s">
        <v>47873</v>
      </c>
    </row>
    <row r="11152" spans="1:4" x14ac:dyDescent="0.25">
      <c r="A11152" t="s">
        <v>45393</v>
      </c>
      <c r="B11152" t="s">
        <v>45394</v>
      </c>
      <c r="C11152" t="s">
        <v>64490</v>
      </c>
      <c r="D11152" t="s">
        <v>47873</v>
      </c>
    </row>
    <row r="11153" spans="1:4" x14ac:dyDescent="0.25">
      <c r="A11153" t="s">
        <v>34985</v>
      </c>
      <c r="B11153" t="s">
        <v>34986</v>
      </c>
      <c r="C11153" t="s">
        <v>60328</v>
      </c>
      <c r="D11153" t="s">
        <v>47873</v>
      </c>
    </row>
    <row r="11154" spans="1:4" x14ac:dyDescent="0.25">
      <c r="A11154" t="s">
        <v>4310</v>
      </c>
      <c r="B11154" t="s">
        <v>4311</v>
      </c>
      <c r="C11154" t="s">
        <v>49144</v>
      </c>
      <c r="D11154" t="s">
        <v>47873</v>
      </c>
    </row>
    <row r="11155" spans="1:4" x14ac:dyDescent="0.25">
      <c r="A11155" t="s">
        <v>30951</v>
      </c>
      <c r="B11155" t="s">
        <v>30952</v>
      </c>
      <c r="C11155" t="s">
        <v>58806</v>
      </c>
      <c r="D11155" t="s">
        <v>47873</v>
      </c>
    </row>
    <row r="11156" spans="1:4" x14ac:dyDescent="0.25">
      <c r="A11156" t="s">
        <v>15212</v>
      </c>
      <c r="B11156" t="s">
        <v>15213</v>
      </c>
      <c r="C11156" t="s">
        <v>53127</v>
      </c>
      <c r="D11156" t="s">
        <v>47873</v>
      </c>
    </row>
    <row r="11157" spans="1:4" x14ac:dyDescent="0.25">
      <c r="A11157" t="s">
        <v>35131</v>
      </c>
      <c r="B11157" t="s">
        <v>35132</v>
      </c>
      <c r="C11157" t="s">
        <v>60383</v>
      </c>
      <c r="D11157" t="s">
        <v>47873</v>
      </c>
    </row>
    <row r="11158" spans="1:4" x14ac:dyDescent="0.25">
      <c r="A11158" t="s">
        <v>23038</v>
      </c>
      <c r="B11158" t="s">
        <v>23039</v>
      </c>
      <c r="C11158" t="s">
        <v>55946</v>
      </c>
      <c r="D11158" t="s">
        <v>47873</v>
      </c>
    </row>
    <row r="11159" spans="1:4" x14ac:dyDescent="0.25">
      <c r="A11159" t="s">
        <v>5590</v>
      </c>
      <c r="B11159" t="s">
        <v>5591</v>
      </c>
      <c r="C11159"/>
      <c r="D11159" t="s">
        <v>47880</v>
      </c>
    </row>
    <row r="11160" spans="1:4" x14ac:dyDescent="0.25">
      <c r="A11160" t="s">
        <v>40145</v>
      </c>
      <c r="B11160" t="s">
        <v>40146</v>
      </c>
      <c r="C11160" t="s">
        <v>62475</v>
      </c>
      <c r="D11160" t="s">
        <v>47873</v>
      </c>
    </row>
    <row r="11161" spans="1:4" x14ac:dyDescent="0.25">
      <c r="A11161" t="s">
        <v>11060</v>
      </c>
      <c r="B11161" t="s">
        <v>11061</v>
      </c>
      <c r="C11161"/>
      <c r="D11161" t="s">
        <v>47873</v>
      </c>
    </row>
    <row r="11162" spans="1:4" x14ac:dyDescent="0.25">
      <c r="A11162" t="s">
        <v>45493</v>
      </c>
      <c r="B11162" t="s">
        <v>45494</v>
      </c>
      <c r="C11162"/>
      <c r="D11162" t="s">
        <v>47880</v>
      </c>
    </row>
    <row r="11163" spans="1:4" x14ac:dyDescent="0.25">
      <c r="A11163" t="s">
        <v>43139</v>
      </c>
      <c r="B11163" t="s">
        <v>43140</v>
      </c>
      <c r="C11163"/>
      <c r="D11163" t="s">
        <v>47880</v>
      </c>
    </row>
    <row r="11164" spans="1:4" x14ac:dyDescent="0.25">
      <c r="A11164" t="s">
        <v>33168</v>
      </c>
      <c r="B11164" t="s">
        <v>33169</v>
      </c>
      <c r="C11164"/>
      <c r="D11164" t="s">
        <v>47880</v>
      </c>
    </row>
    <row r="11165" spans="1:4" x14ac:dyDescent="0.25">
      <c r="A11165" t="s">
        <v>11936</v>
      </c>
      <c r="B11165" t="s">
        <v>11937</v>
      </c>
      <c r="C11165"/>
      <c r="D11165" t="s">
        <v>47880</v>
      </c>
    </row>
    <row r="11166" spans="1:4" x14ac:dyDescent="0.25">
      <c r="A11166" t="s">
        <v>17202</v>
      </c>
      <c r="B11166" t="s">
        <v>17203</v>
      </c>
      <c r="C11166" t="s">
        <v>53859</v>
      </c>
      <c r="D11166" t="s">
        <v>47873</v>
      </c>
    </row>
    <row r="11167" spans="1:4" x14ac:dyDescent="0.25">
      <c r="A11167" t="s">
        <v>36407</v>
      </c>
      <c r="B11167" t="s">
        <v>36408</v>
      </c>
      <c r="C11167"/>
      <c r="D11167" t="s">
        <v>47880</v>
      </c>
    </row>
    <row r="11168" spans="1:4" x14ac:dyDescent="0.25">
      <c r="A11168" t="s">
        <v>7636</v>
      </c>
      <c r="B11168" t="s">
        <v>7637</v>
      </c>
      <c r="C11168" t="s">
        <v>50336</v>
      </c>
      <c r="D11168" t="s">
        <v>47873</v>
      </c>
    </row>
    <row r="11169" spans="1:4" x14ac:dyDescent="0.25">
      <c r="A11169" t="s">
        <v>8866</v>
      </c>
      <c r="B11169" t="s">
        <v>8867</v>
      </c>
      <c r="C11169" t="s">
        <v>50771</v>
      </c>
      <c r="D11169" t="s">
        <v>47873</v>
      </c>
    </row>
    <row r="11170" spans="1:4" x14ac:dyDescent="0.25">
      <c r="A11170" t="s">
        <v>27204</v>
      </c>
      <c r="B11170" t="s">
        <v>27205</v>
      </c>
      <c r="C11170" t="s">
        <v>57463</v>
      </c>
      <c r="D11170" t="s">
        <v>47873</v>
      </c>
    </row>
    <row r="11171" spans="1:4" x14ac:dyDescent="0.25">
      <c r="A11171" t="s">
        <v>2406</v>
      </c>
      <c r="B11171" t="s">
        <v>2407</v>
      </c>
      <c r="C11171"/>
      <c r="D11171" t="s">
        <v>47880</v>
      </c>
    </row>
    <row r="11172" spans="1:4" x14ac:dyDescent="0.25">
      <c r="A11172" t="s">
        <v>1557</v>
      </c>
      <c r="B11172" t="s">
        <v>1558</v>
      </c>
      <c r="C11172"/>
      <c r="D11172" t="s">
        <v>47880</v>
      </c>
    </row>
    <row r="11173" spans="1:4" x14ac:dyDescent="0.25">
      <c r="A11173" t="s">
        <v>6220</v>
      </c>
      <c r="B11173" t="s">
        <v>1558</v>
      </c>
      <c r="C11173"/>
      <c r="D11173" t="s">
        <v>47880</v>
      </c>
    </row>
    <row r="11174" spans="1:4" x14ac:dyDescent="0.25">
      <c r="A11174" t="s">
        <v>30774</v>
      </c>
      <c r="B11174" t="s">
        <v>30775</v>
      </c>
      <c r="C11174"/>
      <c r="D11174" t="s">
        <v>47880</v>
      </c>
    </row>
    <row r="11175" spans="1:4" x14ac:dyDescent="0.25">
      <c r="A11175" t="s">
        <v>45020</v>
      </c>
      <c r="B11175" t="s">
        <v>45021</v>
      </c>
      <c r="C11175"/>
      <c r="D11175" t="s">
        <v>47880</v>
      </c>
    </row>
    <row r="11176" spans="1:4" x14ac:dyDescent="0.25">
      <c r="A11176" t="s">
        <v>40206</v>
      </c>
      <c r="B11176" t="s">
        <v>40207</v>
      </c>
      <c r="C11176"/>
      <c r="D11176" t="s">
        <v>47880</v>
      </c>
    </row>
    <row r="11177" spans="1:4" x14ac:dyDescent="0.25">
      <c r="A11177" t="s">
        <v>30776</v>
      </c>
      <c r="B11177" t="s">
        <v>30777</v>
      </c>
      <c r="C11177"/>
      <c r="D11177" t="s">
        <v>47880</v>
      </c>
    </row>
    <row r="11178" spans="1:4" x14ac:dyDescent="0.25">
      <c r="A11178" t="s">
        <v>12173</v>
      </c>
      <c r="B11178" t="s">
        <v>12174</v>
      </c>
      <c r="C11178" t="s">
        <v>51961</v>
      </c>
      <c r="D11178" t="s">
        <v>47873</v>
      </c>
    </row>
    <row r="11179" spans="1:4" x14ac:dyDescent="0.25">
      <c r="A11179" t="s">
        <v>19198</v>
      </c>
      <c r="B11179" t="s">
        <v>19199</v>
      </c>
      <c r="C11179"/>
      <c r="D11179" t="s">
        <v>47880</v>
      </c>
    </row>
    <row r="11180" spans="1:4" x14ac:dyDescent="0.25">
      <c r="A11180" t="s">
        <v>18140</v>
      </c>
      <c r="B11180" t="s">
        <v>18141</v>
      </c>
      <c r="C11180"/>
      <c r="D11180" t="s">
        <v>47880</v>
      </c>
    </row>
    <row r="11181" spans="1:4" x14ac:dyDescent="0.25">
      <c r="A11181" t="s">
        <v>21778</v>
      </c>
      <c r="B11181" t="s">
        <v>21779</v>
      </c>
      <c r="C11181"/>
      <c r="D11181" t="s">
        <v>47880</v>
      </c>
    </row>
    <row r="11182" spans="1:4" x14ac:dyDescent="0.25">
      <c r="A11182" t="s">
        <v>40082</v>
      </c>
      <c r="B11182" t="s">
        <v>40083</v>
      </c>
      <c r="C11182" t="s">
        <v>62444</v>
      </c>
      <c r="D11182" t="s">
        <v>47873</v>
      </c>
    </row>
    <row r="11183" spans="1:4" x14ac:dyDescent="0.25">
      <c r="A11183" t="s">
        <v>15049</v>
      </c>
      <c r="B11183" t="s">
        <v>15050</v>
      </c>
      <c r="C11183"/>
      <c r="D11183" t="s">
        <v>47880</v>
      </c>
    </row>
    <row r="11184" spans="1:4" x14ac:dyDescent="0.25">
      <c r="A11184" t="s">
        <v>10453</v>
      </c>
      <c r="B11184" t="s">
        <v>10454</v>
      </c>
      <c r="C11184" t="s">
        <v>51339</v>
      </c>
      <c r="D11184" t="s">
        <v>47873</v>
      </c>
    </row>
    <row r="11185" spans="1:4" x14ac:dyDescent="0.25">
      <c r="A11185" t="s">
        <v>45923</v>
      </c>
      <c r="B11185" t="s">
        <v>45924</v>
      </c>
      <c r="C11185" t="s">
        <v>64676</v>
      </c>
      <c r="D11185" t="s">
        <v>47873</v>
      </c>
    </row>
    <row r="11186" spans="1:4" x14ac:dyDescent="0.25">
      <c r="A11186" t="s">
        <v>926</v>
      </c>
      <c r="B11186" t="s">
        <v>927</v>
      </c>
      <c r="C11186"/>
      <c r="D11186" t="s">
        <v>47880</v>
      </c>
    </row>
    <row r="11187" spans="1:4" x14ac:dyDescent="0.25">
      <c r="A11187" t="s">
        <v>8679</v>
      </c>
      <c r="B11187" t="s">
        <v>8680</v>
      </c>
      <c r="C11187" t="s">
        <v>50704</v>
      </c>
      <c r="D11187" t="s">
        <v>47873</v>
      </c>
    </row>
    <row r="11188" spans="1:4" x14ac:dyDescent="0.25">
      <c r="A11188" t="s">
        <v>45603</v>
      </c>
      <c r="B11188" t="s">
        <v>45604</v>
      </c>
      <c r="C11188" t="s">
        <v>64567</v>
      </c>
      <c r="D11188" t="s">
        <v>47873</v>
      </c>
    </row>
    <row r="11189" spans="1:4" x14ac:dyDescent="0.25">
      <c r="A11189" t="s">
        <v>3856</v>
      </c>
      <c r="B11189" t="s">
        <v>3857</v>
      </c>
      <c r="C11189" t="s">
        <v>48961</v>
      </c>
      <c r="D11189" t="s">
        <v>47873</v>
      </c>
    </row>
    <row r="11190" spans="1:4" x14ac:dyDescent="0.25">
      <c r="A11190" t="s">
        <v>39622</v>
      </c>
      <c r="B11190" t="s">
        <v>39623</v>
      </c>
      <c r="C11190"/>
      <c r="D11190" t="s">
        <v>47880</v>
      </c>
    </row>
    <row r="11191" spans="1:4" x14ac:dyDescent="0.25">
      <c r="A11191" t="s">
        <v>41276</v>
      </c>
      <c r="B11191" t="s">
        <v>39623</v>
      </c>
      <c r="C11191"/>
      <c r="D11191" t="s">
        <v>47880</v>
      </c>
    </row>
    <row r="11192" spans="1:4" x14ac:dyDescent="0.25">
      <c r="A11192" t="s">
        <v>29863</v>
      </c>
      <c r="B11192" t="s">
        <v>29864</v>
      </c>
      <c r="C11192"/>
      <c r="D11192" t="s">
        <v>47880</v>
      </c>
    </row>
    <row r="11193" spans="1:4" x14ac:dyDescent="0.25">
      <c r="A11193" t="s">
        <v>26731</v>
      </c>
      <c r="B11193" t="s">
        <v>26732</v>
      </c>
      <c r="C11193" t="s">
        <v>57305</v>
      </c>
      <c r="D11193" t="s">
        <v>47873</v>
      </c>
    </row>
    <row r="11194" spans="1:4" x14ac:dyDescent="0.25">
      <c r="A11194" t="s">
        <v>11405</v>
      </c>
      <c r="B11194" t="s">
        <v>11406</v>
      </c>
      <c r="C11194"/>
      <c r="D11194" t="s">
        <v>47880</v>
      </c>
    </row>
    <row r="11195" spans="1:4" x14ac:dyDescent="0.25">
      <c r="A11195" t="s">
        <v>31534</v>
      </c>
      <c r="B11195" t="s">
        <v>31535</v>
      </c>
      <c r="C11195"/>
      <c r="D11195" t="s">
        <v>47880</v>
      </c>
    </row>
    <row r="11196" spans="1:4" x14ac:dyDescent="0.25">
      <c r="A11196" t="s">
        <v>25372</v>
      </c>
      <c r="B11196" t="s">
        <v>25373</v>
      </c>
      <c r="C11196"/>
      <c r="D11196" t="s">
        <v>47880</v>
      </c>
    </row>
    <row r="11197" spans="1:4" x14ac:dyDescent="0.25">
      <c r="A11197" t="s">
        <v>46603</v>
      </c>
      <c r="B11197" t="s">
        <v>46604</v>
      </c>
      <c r="C11197"/>
      <c r="D11197" t="s">
        <v>47880</v>
      </c>
    </row>
    <row r="11198" spans="1:4" x14ac:dyDescent="0.25">
      <c r="A11198" t="s">
        <v>24281</v>
      </c>
      <c r="B11198" t="s">
        <v>24282</v>
      </c>
      <c r="C11198"/>
      <c r="D11198" t="s">
        <v>47880</v>
      </c>
    </row>
    <row r="11199" spans="1:4" x14ac:dyDescent="0.25">
      <c r="A11199" t="s">
        <v>32819</v>
      </c>
      <c r="B11199" t="s">
        <v>32820</v>
      </c>
      <c r="C11199"/>
      <c r="D11199" t="s">
        <v>47880</v>
      </c>
    </row>
    <row r="11200" spans="1:4" x14ac:dyDescent="0.25">
      <c r="A11200" t="s">
        <v>21429</v>
      </c>
      <c r="B11200" t="s">
        <v>21430</v>
      </c>
      <c r="C11200"/>
      <c r="D11200" t="s">
        <v>47880</v>
      </c>
    </row>
    <row r="11201" spans="1:4" x14ac:dyDescent="0.25">
      <c r="A11201" t="s">
        <v>44584</v>
      </c>
      <c r="B11201" t="s">
        <v>44585</v>
      </c>
      <c r="C11201"/>
      <c r="D11201" t="s">
        <v>47880</v>
      </c>
    </row>
    <row r="11202" spans="1:4" x14ac:dyDescent="0.25">
      <c r="A11202" t="s">
        <v>44592</v>
      </c>
      <c r="B11202" t="s">
        <v>44593</v>
      </c>
      <c r="C11202"/>
      <c r="D11202" t="s">
        <v>47880</v>
      </c>
    </row>
    <row r="11203" spans="1:4" x14ac:dyDescent="0.25">
      <c r="A11203" t="s">
        <v>43812</v>
      </c>
      <c r="B11203" t="s">
        <v>43813</v>
      </c>
      <c r="C11203"/>
      <c r="D11203" t="s">
        <v>47880</v>
      </c>
    </row>
    <row r="11204" spans="1:4" x14ac:dyDescent="0.25">
      <c r="A11204" t="s">
        <v>26508</v>
      </c>
      <c r="B11204" t="s">
        <v>26509</v>
      </c>
      <c r="C11204" t="s">
        <v>57222</v>
      </c>
      <c r="D11204" t="s">
        <v>47873</v>
      </c>
    </row>
    <row r="11205" spans="1:4" x14ac:dyDescent="0.25">
      <c r="A11205" t="s">
        <v>29425</v>
      </c>
      <c r="B11205" t="s">
        <v>29426</v>
      </c>
      <c r="C11205"/>
      <c r="D11205" t="s">
        <v>47880</v>
      </c>
    </row>
    <row r="11206" spans="1:4" x14ac:dyDescent="0.25">
      <c r="A11206" t="s">
        <v>12820</v>
      </c>
      <c r="B11206" t="s">
        <v>12821</v>
      </c>
      <c r="C11206" t="s">
        <v>52213</v>
      </c>
      <c r="D11206" t="s">
        <v>47873</v>
      </c>
    </row>
    <row r="11207" spans="1:4" x14ac:dyDescent="0.25">
      <c r="A11207" t="s">
        <v>38209</v>
      </c>
      <c r="B11207" t="s">
        <v>38210</v>
      </c>
      <c r="C11207" t="s">
        <v>61597</v>
      </c>
      <c r="D11207" t="s">
        <v>47873</v>
      </c>
    </row>
    <row r="11208" spans="1:4" x14ac:dyDescent="0.25">
      <c r="A11208" t="s">
        <v>24401</v>
      </c>
      <c r="B11208" t="s">
        <v>24402</v>
      </c>
      <c r="C11208" t="s">
        <v>56450</v>
      </c>
      <c r="D11208" t="s">
        <v>47873</v>
      </c>
    </row>
    <row r="11209" spans="1:4" x14ac:dyDescent="0.25">
      <c r="A11209" t="s">
        <v>5422</v>
      </c>
      <c r="B11209" t="s">
        <v>5423</v>
      </c>
      <c r="C11209"/>
      <c r="D11209" t="s">
        <v>47880</v>
      </c>
    </row>
    <row r="11210" spans="1:4" x14ac:dyDescent="0.25">
      <c r="A11210" t="s">
        <v>45012</v>
      </c>
      <c r="B11210" t="s">
        <v>45013</v>
      </c>
      <c r="C11210" t="s">
        <v>64364</v>
      </c>
      <c r="D11210" t="s">
        <v>47873</v>
      </c>
    </row>
    <row r="11211" spans="1:4" x14ac:dyDescent="0.25">
      <c r="A11211" t="s">
        <v>12336</v>
      </c>
      <c r="B11211" t="s">
        <v>12337</v>
      </c>
      <c r="C11211" t="s">
        <v>52025</v>
      </c>
      <c r="D11211" t="s">
        <v>47873</v>
      </c>
    </row>
    <row r="11212" spans="1:4" x14ac:dyDescent="0.25">
      <c r="A11212" t="s">
        <v>46343</v>
      </c>
      <c r="B11212" t="s">
        <v>46344</v>
      </c>
      <c r="C11212" t="s">
        <v>64825</v>
      </c>
      <c r="D11212" t="s">
        <v>47873</v>
      </c>
    </row>
    <row r="11213" spans="1:4" x14ac:dyDescent="0.25">
      <c r="A11213" t="s">
        <v>27255</v>
      </c>
      <c r="B11213" t="s">
        <v>27256</v>
      </c>
      <c r="C11213" t="s">
        <v>57481</v>
      </c>
      <c r="D11213" t="s">
        <v>47873</v>
      </c>
    </row>
    <row r="11214" spans="1:4" x14ac:dyDescent="0.25">
      <c r="A11214" t="s">
        <v>5125</v>
      </c>
      <c r="B11214" t="s">
        <v>5126</v>
      </c>
      <c r="C11214" t="s">
        <v>49443</v>
      </c>
      <c r="D11214" t="s">
        <v>47873</v>
      </c>
    </row>
    <row r="11215" spans="1:4" x14ac:dyDescent="0.25">
      <c r="A11215" t="s">
        <v>37564</v>
      </c>
      <c r="B11215" t="s">
        <v>37565</v>
      </c>
      <c r="C11215" t="s">
        <v>61328</v>
      </c>
      <c r="D11215" t="s">
        <v>47873</v>
      </c>
    </row>
    <row r="11216" spans="1:4" x14ac:dyDescent="0.25">
      <c r="A11216" t="s">
        <v>31745</v>
      </c>
      <c r="B11216" t="s">
        <v>31746</v>
      </c>
      <c r="C11216"/>
      <c r="D11216" t="s">
        <v>47880</v>
      </c>
    </row>
    <row r="11217" spans="1:4" x14ac:dyDescent="0.25">
      <c r="A11217" t="s">
        <v>28158</v>
      </c>
      <c r="B11217" t="s">
        <v>28159</v>
      </c>
      <c r="C11217" t="s">
        <v>57808</v>
      </c>
      <c r="D11217" t="s">
        <v>47873</v>
      </c>
    </row>
    <row r="11218" spans="1:4" x14ac:dyDescent="0.25">
      <c r="A11218" t="s">
        <v>8027</v>
      </c>
      <c r="B11218" t="s">
        <v>8028</v>
      </c>
      <c r="C11218"/>
      <c r="D11218" t="s">
        <v>47880</v>
      </c>
    </row>
    <row r="11219" spans="1:4" x14ac:dyDescent="0.25">
      <c r="A11219" t="s">
        <v>15234</v>
      </c>
      <c r="B11219" t="s">
        <v>15235</v>
      </c>
      <c r="C11219"/>
      <c r="D11219" t="s">
        <v>47880</v>
      </c>
    </row>
    <row r="11220" spans="1:4" x14ac:dyDescent="0.25">
      <c r="A11220" t="s">
        <v>35589</v>
      </c>
      <c r="B11220" t="s">
        <v>35590</v>
      </c>
      <c r="C11220" t="s">
        <v>60560</v>
      </c>
      <c r="D11220" t="s">
        <v>47873</v>
      </c>
    </row>
    <row r="11221" spans="1:4" x14ac:dyDescent="0.25">
      <c r="A11221" t="s">
        <v>33085</v>
      </c>
      <c r="B11221" t="s">
        <v>33086</v>
      </c>
      <c r="C11221"/>
      <c r="D11221" t="s">
        <v>47880</v>
      </c>
    </row>
    <row r="11222" spans="1:4" x14ac:dyDescent="0.25">
      <c r="A11222" t="s">
        <v>12866</v>
      </c>
      <c r="B11222" t="s">
        <v>12867</v>
      </c>
      <c r="C11222" t="s">
        <v>52234</v>
      </c>
      <c r="D11222" t="s">
        <v>47873</v>
      </c>
    </row>
    <row r="11223" spans="1:4" x14ac:dyDescent="0.25">
      <c r="A11223" t="s">
        <v>11434</v>
      </c>
      <c r="B11223" t="s">
        <v>11435</v>
      </c>
      <c r="C11223"/>
      <c r="D11223" t="s">
        <v>47880</v>
      </c>
    </row>
    <row r="11224" spans="1:4" x14ac:dyDescent="0.25">
      <c r="A11224" t="s">
        <v>4535</v>
      </c>
      <c r="B11224" t="s">
        <v>4536</v>
      </c>
      <c r="C11224" t="s">
        <v>49224</v>
      </c>
      <c r="D11224" t="s">
        <v>47873</v>
      </c>
    </row>
    <row r="11225" spans="1:4" x14ac:dyDescent="0.25">
      <c r="A11225" t="s">
        <v>34186</v>
      </c>
      <c r="B11225" t="s">
        <v>34187</v>
      </c>
      <c r="C11225"/>
      <c r="D11225" t="s">
        <v>47880</v>
      </c>
    </row>
    <row r="11226" spans="1:4" x14ac:dyDescent="0.25">
      <c r="A11226" t="s">
        <v>43627</v>
      </c>
      <c r="B11226" t="s">
        <v>43628</v>
      </c>
      <c r="C11226" t="s">
        <v>63876</v>
      </c>
      <c r="D11226" t="s">
        <v>47873</v>
      </c>
    </row>
    <row r="11227" spans="1:4" x14ac:dyDescent="0.25">
      <c r="A11227" t="s">
        <v>13014</v>
      </c>
      <c r="B11227" t="s">
        <v>13015</v>
      </c>
      <c r="C11227" t="s">
        <v>52296</v>
      </c>
      <c r="D11227" t="s">
        <v>47873</v>
      </c>
    </row>
    <row r="11228" spans="1:4" x14ac:dyDescent="0.25">
      <c r="A11228" t="s">
        <v>16695</v>
      </c>
      <c r="B11228" t="s">
        <v>16696</v>
      </c>
      <c r="C11228"/>
      <c r="D11228" t="s">
        <v>47880</v>
      </c>
    </row>
    <row r="11229" spans="1:4" x14ac:dyDescent="0.25">
      <c r="A11229" t="s">
        <v>16676</v>
      </c>
      <c r="B11229" t="s">
        <v>16677</v>
      </c>
      <c r="C11229" t="s">
        <v>53666</v>
      </c>
      <c r="D11229" t="s">
        <v>47873</v>
      </c>
    </row>
    <row r="11230" spans="1:4" x14ac:dyDescent="0.25">
      <c r="A11230" t="s">
        <v>7510</v>
      </c>
      <c r="B11230" t="s">
        <v>7511</v>
      </c>
      <c r="C11230" t="s">
        <v>50294</v>
      </c>
      <c r="D11230" t="s">
        <v>47873</v>
      </c>
    </row>
    <row r="11231" spans="1:4" x14ac:dyDescent="0.25">
      <c r="A11231" t="s">
        <v>6703</v>
      </c>
      <c r="B11231" t="s">
        <v>6704</v>
      </c>
      <c r="C11231" t="s">
        <v>50000</v>
      </c>
      <c r="D11231" t="s">
        <v>47873</v>
      </c>
    </row>
    <row r="11232" spans="1:4" x14ac:dyDescent="0.25">
      <c r="A11232" t="s">
        <v>3781</v>
      </c>
      <c r="B11232" t="s">
        <v>3782</v>
      </c>
      <c r="C11232" t="s">
        <v>48932</v>
      </c>
      <c r="D11232" t="s">
        <v>47873</v>
      </c>
    </row>
    <row r="11233" spans="1:4" x14ac:dyDescent="0.25">
      <c r="A11233" t="s">
        <v>1272</v>
      </c>
      <c r="B11233" t="s">
        <v>1273</v>
      </c>
      <c r="C11233" t="s">
        <v>48046</v>
      </c>
      <c r="D11233" t="s">
        <v>47873</v>
      </c>
    </row>
    <row r="11234" spans="1:4" x14ac:dyDescent="0.25">
      <c r="A11234" t="s">
        <v>25649</v>
      </c>
      <c r="B11234" t="s">
        <v>25650</v>
      </c>
      <c r="C11234"/>
      <c r="D11234" t="s">
        <v>47880</v>
      </c>
    </row>
    <row r="11235" spans="1:4" x14ac:dyDescent="0.25">
      <c r="A11235" t="s">
        <v>13032</v>
      </c>
      <c r="B11235" t="s">
        <v>13033</v>
      </c>
      <c r="C11235" t="s">
        <v>52302</v>
      </c>
      <c r="D11235" t="s">
        <v>47873</v>
      </c>
    </row>
    <row r="11236" spans="1:4" x14ac:dyDescent="0.25">
      <c r="A11236" t="s">
        <v>29831</v>
      </c>
      <c r="B11236" t="s">
        <v>29832</v>
      </c>
      <c r="C11236" t="s">
        <v>58399</v>
      </c>
      <c r="D11236" t="s">
        <v>47873</v>
      </c>
    </row>
    <row r="11237" spans="1:4" x14ac:dyDescent="0.25">
      <c r="A11237" t="s">
        <v>24231</v>
      </c>
      <c r="B11237" t="s">
        <v>24232</v>
      </c>
      <c r="C11237" t="s">
        <v>56387</v>
      </c>
      <c r="D11237" t="s">
        <v>47873</v>
      </c>
    </row>
    <row r="11238" spans="1:4" x14ac:dyDescent="0.25">
      <c r="A11238" t="s">
        <v>10933</v>
      </c>
      <c r="B11238" t="s">
        <v>10934</v>
      </c>
      <c r="C11238" t="s">
        <v>51510</v>
      </c>
      <c r="D11238" t="s">
        <v>47873</v>
      </c>
    </row>
    <row r="11239" spans="1:4" x14ac:dyDescent="0.25">
      <c r="A11239" t="s">
        <v>37684</v>
      </c>
      <c r="B11239" t="s">
        <v>37685</v>
      </c>
      <c r="C11239" t="s">
        <v>61374</v>
      </c>
      <c r="D11239" t="s">
        <v>47873</v>
      </c>
    </row>
    <row r="11240" spans="1:4" x14ac:dyDescent="0.25">
      <c r="A11240" t="s">
        <v>6579</v>
      </c>
      <c r="B11240" t="s">
        <v>6580</v>
      </c>
      <c r="C11240" t="s">
        <v>49952</v>
      </c>
      <c r="D11240" t="s">
        <v>47873</v>
      </c>
    </row>
    <row r="11241" spans="1:4" x14ac:dyDescent="0.25">
      <c r="A11241" t="s">
        <v>24443</v>
      </c>
      <c r="B11241" t="s">
        <v>24444</v>
      </c>
      <c r="C11241" t="s">
        <v>56468</v>
      </c>
      <c r="D11241" t="s">
        <v>47873</v>
      </c>
    </row>
    <row r="11242" spans="1:4" x14ac:dyDescent="0.25">
      <c r="A11242" t="s">
        <v>16414</v>
      </c>
      <c r="B11242" t="s">
        <v>16415</v>
      </c>
      <c r="C11242" t="s">
        <v>53565</v>
      </c>
      <c r="D11242" t="s">
        <v>47873</v>
      </c>
    </row>
    <row r="11243" spans="1:4" x14ac:dyDescent="0.25">
      <c r="A11243" t="s">
        <v>34025</v>
      </c>
      <c r="B11243" t="s">
        <v>34026</v>
      </c>
      <c r="C11243" t="s">
        <v>59967</v>
      </c>
      <c r="D11243" t="s">
        <v>47873</v>
      </c>
    </row>
    <row r="11244" spans="1:4" x14ac:dyDescent="0.25">
      <c r="A11244" t="s">
        <v>22264</v>
      </c>
      <c r="B11244" t="s">
        <v>22265</v>
      </c>
      <c r="C11244" t="s">
        <v>55660</v>
      </c>
      <c r="D11244" t="s">
        <v>47873</v>
      </c>
    </row>
    <row r="11245" spans="1:4" x14ac:dyDescent="0.25">
      <c r="A11245" t="s">
        <v>5131</v>
      </c>
      <c r="B11245" t="s">
        <v>5132</v>
      </c>
      <c r="C11245" t="s">
        <v>49446</v>
      </c>
      <c r="D11245" t="s">
        <v>47873</v>
      </c>
    </row>
    <row r="11246" spans="1:4" x14ac:dyDescent="0.25">
      <c r="A11246" t="s">
        <v>47211</v>
      </c>
      <c r="B11246" t="s">
        <v>47212</v>
      </c>
      <c r="C11246" t="s">
        <v>65130</v>
      </c>
      <c r="D11246" t="s">
        <v>47873</v>
      </c>
    </row>
    <row r="11247" spans="1:4" x14ac:dyDescent="0.25">
      <c r="A11247" t="s">
        <v>1739</v>
      </c>
      <c r="B11247" t="s">
        <v>1740</v>
      </c>
      <c r="C11247" t="s">
        <v>48211</v>
      </c>
      <c r="D11247" t="s">
        <v>47873</v>
      </c>
    </row>
    <row r="11248" spans="1:4" x14ac:dyDescent="0.25">
      <c r="A11248" t="s">
        <v>1380</v>
      </c>
      <c r="B11248" t="s">
        <v>1381</v>
      </c>
      <c r="C11248" t="s">
        <v>48089</v>
      </c>
      <c r="D11248" t="s">
        <v>47873</v>
      </c>
    </row>
    <row r="11249" spans="1:4" x14ac:dyDescent="0.25">
      <c r="A11249" t="s">
        <v>31189</v>
      </c>
      <c r="B11249" t="s">
        <v>31190</v>
      </c>
      <c r="C11249"/>
      <c r="D11249" t="s">
        <v>47880</v>
      </c>
    </row>
    <row r="11250" spans="1:4" x14ac:dyDescent="0.25">
      <c r="A11250" t="s">
        <v>24311</v>
      </c>
      <c r="B11250" t="s">
        <v>24312</v>
      </c>
      <c r="C11250" t="s">
        <v>56416</v>
      </c>
      <c r="D11250" t="s">
        <v>47873</v>
      </c>
    </row>
    <row r="11251" spans="1:4" x14ac:dyDescent="0.25">
      <c r="A11251" t="s">
        <v>38237</v>
      </c>
      <c r="B11251" t="s">
        <v>38238</v>
      </c>
      <c r="C11251" t="s">
        <v>61607</v>
      </c>
      <c r="D11251" t="s">
        <v>47873</v>
      </c>
    </row>
    <row r="11252" spans="1:4" x14ac:dyDescent="0.25">
      <c r="A11252" t="s">
        <v>2503</v>
      </c>
      <c r="B11252" t="s">
        <v>2504</v>
      </c>
      <c r="C11252" t="s">
        <v>48469</v>
      </c>
      <c r="D11252" t="s">
        <v>47873</v>
      </c>
    </row>
    <row r="11253" spans="1:4" x14ac:dyDescent="0.25">
      <c r="A11253" t="s">
        <v>28066</v>
      </c>
      <c r="B11253" t="s">
        <v>28067</v>
      </c>
      <c r="C11253"/>
      <c r="D11253" t="s">
        <v>47880</v>
      </c>
    </row>
    <row r="11254" spans="1:4" x14ac:dyDescent="0.25">
      <c r="A11254" t="s">
        <v>5335</v>
      </c>
      <c r="B11254" t="s">
        <v>5336</v>
      </c>
      <c r="C11254" t="s">
        <v>49520</v>
      </c>
      <c r="D11254" t="s">
        <v>47873</v>
      </c>
    </row>
    <row r="11255" spans="1:4" x14ac:dyDescent="0.25">
      <c r="A11255" t="s">
        <v>18415</v>
      </c>
      <c r="B11255" t="s">
        <v>18416</v>
      </c>
      <c r="C11255" t="s">
        <v>54312</v>
      </c>
      <c r="D11255" t="s">
        <v>47873</v>
      </c>
    </row>
    <row r="11256" spans="1:4" x14ac:dyDescent="0.25">
      <c r="A11256" t="s">
        <v>40587</v>
      </c>
      <c r="B11256" t="s">
        <v>40588</v>
      </c>
      <c r="C11256"/>
      <c r="D11256" t="s">
        <v>47880</v>
      </c>
    </row>
    <row r="11257" spans="1:4" x14ac:dyDescent="0.25">
      <c r="A11257" t="s">
        <v>40694</v>
      </c>
      <c r="B11257" t="s">
        <v>40588</v>
      </c>
      <c r="C11257" t="s">
        <v>62715</v>
      </c>
      <c r="D11257" t="s">
        <v>47873</v>
      </c>
    </row>
    <row r="11258" spans="1:4" x14ac:dyDescent="0.25">
      <c r="A11258" t="s">
        <v>20925</v>
      </c>
      <c r="B11258" t="s">
        <v>20926</v>
      </c>
      <c r="C11258" t="s">
        <v>55176</v>
      </c>
      <c r="D11258" t="s">
        <v>47873</v>
      </c>
    </row>
    <row r="11259" spans="1:4" x14ac:dyDescent="0.25">
      <c r="A11259" t="s">
        <v>37848</v>
      </c>
      <c r="B11259" t="s">
        <v>37849</v>
      </c>
      <c r="C11259" t="s">
        <v>61438</v>
      </c>
      <c r="D11259" t="s">
        <v>47873</v>
      </c>
    </row>
    <row r="11260" spans="1:4" x14ac:dyDescent="0.25">
      <c r="A11260" t="s">
        <v>32484</v>
      </c>
      <c r="B11260" t="s">
        <v>32485</v>
      </c>
      <c r="C11260" t="s">
        <v>59367</v>
      </c>
      <c r="D11260" t="s">
        <v>47873</v>
      </c>
    </row>
    <row r="11261" spans="1:4" x14ac:dyDescent="0.25">
      <c r="A11261" t="s">
        <v>12776</v>
      </c>
      <c r="B11261" t="s">
        <v>12777</v>
      </c>
      <c r="C11261"/>
      <c r="D11261" t="s">
        <v>47880</v>
      </c>
    </row>
    <row r="11262" spans="1:4" x14ac:dyDescent="0.25">
      <c r="A11262" t="s">
        <v>7041</v>
      </c>
      <c r="B11262" t="s">
        <v>7042</v>
      </c>
      <c r="C11262"/>
      <c r="D11262" t="s">
        <v>47880</v>
      </c>
    </row>
    <row r="11263" spans="1:4" x14ac:dyDescent="0.25">
      <c r="A11263" t="s">
        <v>30208</v>
      </c>
      <c r="B11263" t="s">
        <v>30209</v>
      </c>
      <c r="C11263"/>
      <c r="D11263" t="s">
        <v>47880</v>
      </c>
    </row>
    <row r="11264" spans="1:4" x14ac:dyDescent="0.25">
      <c r="A11264" t="s">
        <v>22838</v>
      </c>
      <c r="B11264" t="s">
        <v>22839</v>
      </c>
      <c r="C11264"/>
      <c r="D11264" t="s">
        <v>47880</v>
      </c>
    </row>
    <row r="11265" spans="1:4" x14ac:dyDescent="0.25">
      <c r="A11265" t="s">
        <v>10441</v>
      </c>
      <c r="B11265" t="s">
        <v>10442</v>
      </c>
      <c r="C11265" t="s">
        <v>51333</v>
      </c>
      <c r="D11265" t="s">
        <v>47873</v>
      </c>
    </row>
    <row r="11266" spans="1:4" x14ac:dyDescent="0.25">
      <c r="A11266" t="s">
        <v>7886</v>
      </c>
      <c r="B11266" t="s">
        <v>7887</v>
      </c>
      <c r="C11266" t="s">
        <v>50438</v>
      </c>
      <c r="D11266" t="s">
        <v>47873</v>
      </c>
    </row>
    <row r="11267" spans="1:4" x14ac:dyDescent="0.25">
      <c r="A11267" t="s">
        <v>10557</v>
      </c>
      <c r="B11267" t="s">
        <v>7887</v>
      </c>
      <c r="C11267" t="s">
        <v>51366</v>
      </c>
      <c r="D11267" t="s">
        <v>47873</v>
      </c>
    </row>
    <row r="11268" spans="1:4" x14ac:dyDescent="0.25">
      <c r="A11268" t="s">
        <v>5535</v>
      </c>
      <c r="B11268" t="s">
        <v>5536</v>
      </c>
      <c r="C11268" t="s">
        <v>49589</v>
      </c>
      <c r="D11268" t="s">
        <v>47873</v>
      </c>
    </row>
    <row r="11269" spans="1:4" x14ac:dyDescent="0.25">
      <c r="A11269" t="s">
        <v>30728</v>
      </c>
      <c r="B11269" t="s">
        <v>30729</v>
      </c>
      <c r="C11269" t="s">
        <v>58723</v>
      </c>
      <c r="D11269" t="s">
        <v>47873</v>
      </c>
    </row>
    <row r="11270" spans="1:4" x14ac:dyDescent="0.25">
      <c r="A11270" t="s">
        <v>36717</v>
      </c>
      <c r="B11270" t="s">
        <v>36718</v>
      </c>
      <c r="C11270"/>
      <c r="D11270" t="s">
        <v>47880</v>
      </c>
    </row>
    <row r="11271" spans="1:4" x14ac:dyDescent="0.25">
      <c r="A11271" t="s">
        <v>38758</v>
      </c>
      <c r="B11271" t="s">
        <v>38759</v>
      </c>
      <c r="C11271" t="s">
        <v>61834</v>
      </c>
      <c r="D11271" t="s">
        <v>47873</v>
      </c>
    </row>
    <row r="11272" spans="1:4" x14ac:dyDescent="0.25">
      <c r="A11272" t="s">
        <v>17124</v>
      </c>
      <c r="B11272" t="s">
        <v>17125</v>
      </c>
      <c r="C11272" t="s">
        <v>53834</v>
      </c>
      <c r="D11272" t="s">
        <v>47873</v>
      </c>
    </row>
    <row r="11273" spans="1:4" x14ac:dyDescent="0.25">
      <c r="A11273" t="s">
        <v>21334</v>
      </c>
      <c r="B11273" t="s">
        <v>21335</v>
      </c>
      <c r="C11273" t="s">
        <v>55326</v>
      </c>
      <c r="D11273" t="s">
        <v>47873</v>
      </c>
    </row>
    <row r="11274" spans="1:4" x14ac:dyDescent="0.25">
      <c r="A11274" t="s">
        <v>41444</v>
      </c>
      <c r="B11274" t="s">
        <v>41445</v>
      </c>
      <c r="C11274" t="s">
        <v>63045</v>
      </c>
      <c r="D11274" t="s">
        <v>47873</v>
      </c>
    </row>
    <row r="11275" spans="1:4" x14ac:dyDescent="0.25">
      <c r="A11275" t="s">
        <v>39781</v>
      </c>
      <c r="B11275" t="s">
        <v>39782</v>
      </c>
      <c r="C11275" t="s">
        <v>62302</v>
      </c>
      <c r="D11275" t="s">
        <v>47873</v>
      </c>
    </row>
    <row r="11276" spans="1:4" x14ac:dyDescent="0.25">
      <c r="A11276" t="s">
        <v>35394</v>
      </c>
      <c r="B11276" t="s">
        <v>35395</v>
      </c>
      <c r="C11276" t="s">
        <v>60488</v>
      </c>
      <c r="D11276" t="s">
        <v>47873</v>
      </c>
    </row>
    <row r="11277" spans="1:4" x14ac:dyDescent="0.25">
      <c r="A11277" t="s">
        <v>36985</v>
      </c>
      <c r="B11277" t="s">
        <v>36986</v>
      </c>
      <c r="C11277" t="s">
        <v>61114</v>
      </c>
      <c r="D11277" t="s">
        <v>47873</v>
      </c>
    </row>
    <row r="11278" spans="1:4" x14ac:dyDescent="0.25">
      <c r="A11278" t="s">
        <v>23737</v>
      </c>
      <c r="B11278" t="s">
        <v>23738</v>
      </c>
      <c r="C11278" t="s">
        <v>56206</v>
      </c>
      <c r="D11278" t="s">
        <v>47873</v>
      </c>
    </row>
    <row r="11279" spans="1:4" x14ac:dyDescent="0.25">
      <c r="A11279" t="s">
        <v>22152</v>
      </c>
      <c r="B11279" t="s">
        <v>22153</v>
      </c>
      <c r="C11279" t="s">
        <v>55615</v>
      </c>
      <c r="D11279" t="s">
        <v>47873</v>
      </c>
    </row>
    <row r="11280" spans="1:4" x14ac:dyDescent="0.25">
      <c r="A11280" t="s">
        <v>40931</v>
      </c>
      <c r="B11280" t="s">
        <v>40932</v>
      </c>
      <c r="C11280" t="s">
        <v>62823</v>
      </c>
      <c r="D11280" t="s">
        <v>47873</v>
      </c>
    </row>
    <row r="11281" spans="1:4" x14ac:dyDescent="0.25">
      <c r="A11281" t="s">
        <v>34933</v>
      </c>
      <c r="B11281" t="s">
        <v>34934</v>
      </c>
      <c r="C11281" t="s">
        <v>60305</v>
      </c>
      <c r="D11281" t="s">
        <v>47873</v>
      </c>
    </row>
    <row r="11282" spans="1:4" x14ac:dyDescent="0.25">
      <c r="A11282" t="s">
        <v>28731</v>
      </c>
      <c r="B11282" t="s">
        <v>28732</v>
      </c>
      <c r="C11282" t="s">
        <v>58008</v>
      </c>
      <c r="D11282" t="s">
        <v>47873</v>
      </c>
    </row>
    <row r="11283" spans="1:4" x14ac:dyDescent="0.25">
      <c r="A11283" t="s">
        <v>25721</v>
      </c>
      <c r="B11283" t="s">
        <v>25722</v>
      </c>
      <c r="C11283" t="s">
        <v>56936</v>
      </c>
      <c r="D11283" t="s">
        <v>47873</v>
      </c>
    </row>
    <row r="11284" spans="1:4" x14ac:dyDescent="0.25">
      <c r="A11284" t="s">
        <v>13821</v>
      </c>
      <c r="B11284" t="s">
        <v>13822</v>
      </c>
      <c r="C11284" t="s">
        <v>52598</v>
      </c>
      <c r="D11284" t="s">
        <v>47873</v>
      </c>
    </row>
    <row r="11285" spans="1:4" x14ac:dyDescent="0.25">
      <c r="A11285" t="s">
        <v>45870</v>
      </c>
      <c r="B11285" t="s">
        <v>45871</v>
      </c>
      <c r="C11285" t="s">
        <v>64659</v>
      </c>
      <c r="D11285" t="s">
        <v>47873</v>
      </c>
    </row>
    <row r="11286" spans="1:4" x14ac:dyDescent="0.25">
      <c r="A11286" t="s">
        <v>14704</v>
      </c>
      <c r="B11286" t="s">
        <v>14705</v>
      </c>
      <c r="C11286" t="s">
        <v>52941</v>
      </c>
      <c r="D11286" t="s">
        <v>47873</v>
      </c>
    </row>
    <row r="11287" spans="1:4" x14ac:dyDescent="0.25">
      <c r="A11287" t="s">
        <v>24791</v>
      </c>
      <c r="B11287" t="s">
        <v>24792</v>
      </c>
      <c r="C11287" t="s">
        <v>56589</v>
      </c>
      <c r="D11287" t="s">
        <v>47873</v>
      </c>
    </row>
    <row r="11288" spans="1:4" x14ac:dyDescent="0.25">
      <c r="A11288" t="s">
        <v>1905</v>
      </c>
      <c r="B11288" t="s">
        <v>1906</v>
      </c>
      <c r="C11288" t="s">
        <v>48267</v>
      </c>
      <c r="D11288" t="s">
        <v>47873</v>
      </c>
    </row>
    <row r="11289" spans="1:4" x14ac:dyDescent="0.25">
      <c r="A11289" t="s">
        <v>27979</v>
      </c>
      <c r="B11289" t="s">
        <v>27980</v>
      </c>
      <c r="C11289" t="s">
        <v>57743</v>
      </c>
      <c r="D11289" t="s">
        <v>47873</v>
      </c>
    </row>
    <row r="11290" spans="1:4" x14ac:dyDescent="0.25">
      <c r="A11290" t="s">
        <v>42612</v>
      </c>
      <c r="B11290" t="s">
        <v>42613</v>
      </c>
      <c r="C11290"/>
      <c r="D11290" t="s">
        <v>47880</v>
      </c>
    </row>
    <row r="11291" spans="1:4" x14ac:dyDescent="0.25">
      <c r="A11291" t="s">
        <v>21652</v>
      </c>
      <c r="B11291" t="s">
        <v>21653</v>
      </c>
      <c r="C11291" t="s">
        <v>55434</v>
      </c>
      <c r="D11291" t="s">
        <v>47873</v>
      </c>
    </row>
    <row r="11292" spans="1:4" x14ac:dyDescent="0.25">
      <c r="A11292" t="s">
        <v>45397</v>
      </c>
      <c r="B11292" t="s">
        <v>45398</v>
      </c>
      <c r="C11292" t="s">
        <v>64492</v>
      </c>
      <c r="D11292" t="s">
        <v>47873</v>
      </c>
    </row>
    <row r="11293" spans="1:4" x14ac:dyDescent="0.25">
      <c r="A11293" t="s">
        <v>29516</v>
      </c>
      <c r="B11293" t="s">
        <v>29517</v>
      </c>
      <c r="C11293" t="s">
        <v>58293</v>
      </c>
      <c r="D11293" t="s">
        <v>47873</v>
      </c>
    </row>
    <row r="11294" spans="1:4" x14ac:dyDescent="0.25">
      <c r="A11294" t="s">
        <v>44905</v>
      </c>
      <c r="B11294" t="s">
        <v>44906</v>
      </c>
      <c r="C11294"/>
      <c r="D11294" t="s">
        <v>47880</v>
      </c>
    </row>
    <row r="11295" spans="1:4" x14ac:dyDescent="0.25">
      <c r="A11295" t="s">
        <v>5616</v>
      </c>
      <c r="B11295" t="s">
        <v>5617</v>
      </c>
      <c r="C11295" t="s">
        <v>49611</v>
      </c>
      <c r="D11295" t="s">
        <v>47873</v>
      </c>
    </row>
    <row r="11296" spans="1:4" x14ac:dyDescent="0.25">
      <c r="A11296" t="s">
        <v>33628</v>
      </c>
      <c r="B11296" t="s">
        <v>33629</v>
      </c>
      <c r="C11296" t="s">
        <v>59820</v>
      </c>
      <c r="D11296" t="s">
        <v>47873</v>
      </c>
    </row>
    <row r="11297" spans="1:4" x14ac:dyDescent="0.25">
      <c r="A11297" t="s">
        <v>31378</v>
      </c>
      <c r="B11297" t="s">
        <v>31379</v>
      </c>
      <c r="C11297" t="s">
        <v>58960</v>
      </c>
      <c r="D11297" t="s">
        <v>47873</v>
      </c>
    </row>
    <row r="11298" spans="1:4" x14ac:dyDescent="0.25">
      <c r="A11298" t="s">
        <v>22570</v>
      </c>
      <c r="B11298" t="s">
        <v>22571</v>
      </c>
      <c r="C11298"/>
      <c r="D11298" t="s">
        <v>47880</v>
      </c>
    </row>
    <row r="11299" spans="1:4" x14ac:dyDescent="0.25">
      <c r="A11299" t="s">
        <v>2370</v>
      </c>
      <c r="B11299" t="s">
        <v>2371</v>
      </c>
      <c r="C11299" t="s">
        <v>48428</v>
      </c>
      <c r="D11299" t="s">
        <v>47873</v>
      </c>
    </row>
    <row r="11300" spans="1:4" x14ac:dyDescent="0.25">
      <c r="A11300" t="s">
        <v>3900</v>
      </c>
      <c r="B11300" t="s">
        <v>3901</v>
      </c>
      <c r="C11300" t="s">
        <v>48977</v>
      </c>
      <c r="D11300" t="s">
        <v>47873</v>
      </c>
    </row>
    <row r="11301" spans="1:4" x14ac:dyDescent="0.25">
      <c r="A11301" t="s">
        <v>39620</v>
      </c>
      <c r="B11301" t="s">
        <v>39621</v>
      </c>
      <c r="C11301" t="s">
        <v>62231</v>
      </c>
      <c r="D11301" t="s">
        <v>47873</v>
      </c>
    </row>
    <row r="11302" spans="1:4" x14ac:dyDescent="0.25">
      <c r="A11302" t="s">
        <v>10300</v>
      </c>
      <c r="B11302" t="s">
        <v>10301</v>
      </c>
      <c r="C11302"/>
      <c r="D11302" t="s">
        <v>47880</v>
      </c>
    </row>
    <row r="11303" spans="1:4" x14ac:dyDescent="0.25">
      <c r="A11303" t="s">
        <v>7254</v>
      </c>
      <c r="B11303" t="s">
        <v>7255</v>
      </c>
      <c r="C11303"/>
      <c r="D11303" t="s">
        <v>47880</v>
      </c>
    </row>
    <row r="11304" spans="1:4" x14ac:dyDescent="0.25">
      <c r="A11304" t="s">
        <v>2597</v>
      </c>
      <c r="B11304" t="s">
        <v>2598</v>
      </c>
      <c r="C11304"/>
      <c r="D11304" t="s">
        <v>47880</v>
      </c>
    </row>
    <row r="11305" spans="1:4" x14ac:dyDescent="0.25">
      <c r="A11305" t="s">
        <v>20132</v>
      </c>
      <c r="B11305" t="s">
        <v>20133</v>
      </c>
      <c r="C11305"/>
      <c r="D11305" t="s">
        <v>47880</v>
      </c>
    </row>
    <row r="11306" spans="1:4" x14ac:dyDescent="0.25">
      <c r="A11306" t="s">
        <v>8383</v>
      </c>
      <c r="B11306" t="s">
        <v>8384</v>
      </c>
      <c r="C11306" t="s">
        <v>50614</v>
      </c>
      <c r="D11306" t="s">
        <v>47873</v>
      </c>
    </row>
    <row r="11307" spans="1:4" x14ac:dyDescent="0.25">
      <c r="A11307" t="s">
        <v>19702</v>
      </c>
      <c r="B11307" t="s">
        <v>19703</v>
      </c>
      <c r="C11307" t="s">
        <v>54748</v>
      </c>
      <c r="D11307" t="s">
        <v>47873</v>
      </c>
    </row>
    <row r="11308" spans="1:4" x14ac:dyDescent="0.25">
      <c r="A11308" t="s">
        <v>39575</v>
      </c>
      <c r="B11308" t="s">
        <v>39576</v>
      </c>
      <c r="C11308"/>
      <c r="D11308" t="s">
        <v>47880</v>
      </c>
    </row>
    <row r="11309" spans="1:4" x14ac:dyDescent="0.25">
      <c r="A11309" t="s">
        <v>15206</v>
      </c>
      <c r="B11309" t="s">
        <v>15207</v>
      </c>
      <c r="C11309" t="s">
        <v>53125</v>
      </c>
      <c r="D11309" t="s">
        <v>47873</v>
      </c>
    </row>
    <row r="11310" spans="1:4" x14ac:dyDescent="0.25">
      <c r="A11310" t="s">
        <v>47206</v>
      </c>
      <c r="B11310" t="s">
        <v>47207</v>
      </c>
      <c r="C11310"/>
      <c r="D11310" t="s">
        <v>47880</v>
      </c>
    </row>
    <row r="11311" spans="1:4" x14ac:dyDescent="0.25">
      <c r="A11311" t="s">
        <v>30826</v>
      </c>
      <c r="B11311" t="s">
        <v>30827</v>
      </c>
      <c r="C11311"/>
      <c r="D11311" t="s">
        <v>47880</v>
      </c>
    </row>
    <row r="11312" spans="1:4" x14ac:dyDescent="0.25">
      <c r="A11312" t="s">
        <v>6721</v>
      </c>
      <c r="B11312" t="s">
        <v>6722</v>
      </c>
      <c r="C11312"/>
      <c r="D11312" t="s">
        <v>47880</v>
      </c>
    </row>
    <row r="11313" spans="1:4" x14ac:dyDescent="0.25">
      <c r="A11313" t="s">
        <v>16077</v>
      </c>
      <c r="B11313" t="s">
        <v>16078</v>
      </c>
      <c r="C11313"/>
      <c r="D11313" t="s">
        <v>47880</v>
      </c>
    </row>
    <row r="11314" spans="1:4" x14ac:dyDescent="0.25">
      <c r="A11314" t="s">
        <v>17281</v>
      </c>
      <c r="B11314" t="s">
        <v>16078</v>
      </c>
      <c r="C11314"/>
      <c r="D11314" t="s">
        <v>47880</v>
      </c>
    </row>
    <row r="11315" spans="1:4" x14ac:dyDescent="0.25">
      <c r="A11315" t="s">
        <v>41071</v>
      </c>
      <c r="B11315" t="s">
        <v>41072</v>
      </c>
      <c r="C11315"/>
      <c r="D11315" t="s">
        <v>47880</v>
      </c>
    </row>
    <row r="11316" spans="1:4" x14ac:dyDescent="0.25">
      <c r="A11316" t="s">
        <v>42992</v>
      </c>
      <c r="B11316" t="s">
        <v>42993</v>
      </c>
      <c r="C11316"/>
      <c r="D11316" t="s">
        <v>47880</v>
      </c>
    </row>
    <row r="11317" spans="1:4" x14ac:dyDescent="0.25">
      <c r="A11317" t="s">
        <v>7268</v>
      </c>
      <c r="B11317" t="s">
        <v>7269</v>
      </c>
      <c r="C11317"/>
      <c r="D11317" t="s">
        <v>47880</v>
      </c>
    </row>
    <row r="11318" spans="1:4" x14ac:dyDescent="0.25">
      <c r="A11318" t="s">
        <v>36076</v>
      </c>
      <c r="B11318" t="s">
        <v>7269</v>
      </c>
      <c r="C11318"/>
      <c r="D11318" t="s">
        <v>47880</v>
      </c>
    </row>
    <row r="11319" spans="1:4" x14ac:dyDescent="0.25">
      <c r="A11319" t="s">
        <v>22032</v>
      </c>
      <c r="B11319" t="s">
        <v>22033</v>
      </c>
      <c r="C11319"/>
      <c r="D11319" t="s">
        <v>47880</v>
      </c>
    </row>
    <row r="11320" spans="1:4" x14ac:dyDescent="0.25">
      <c r="A11320" t="s">
        <v>35725</v>
      </c>
      <c r="B11320" t="s">
        <v>22033</v>
      </c>
      <c r="C11320"/>
      <c r="D11320" t="s">
        <v>47880</v>
      </c>
    </row>
    <row r="11321" spans="1:4" x14ac:dyDescent="0.25">
      <c r="A11321" t="s">
        <v>4465</v>
      </c>
      <c r="B11321" t="s">
        <v>4466</v>
      </c>
      <c r="C11321" t="s">
        <v>49195</v>
      </c>
      <c r="D11321" t="s">
        <v>47873</v>
      </c>
    </row>
    <row r="11322" spans="1:4" x14ac:dyDescent="0.25">
      <c r="A11322" t="s">
        <v>5420</v>
      </c>
      <c r="B11322" t="s">
        <v>5421</v>
      </c>
      <c r="C11322" t="s">
        <v>49551</v>
      </c>
      <c r="D11322" t="s">
        <v>47873</v>
      </c>
    </row>
    <row r="11323" spans="1:4" x14ac:dyDescent="0.25">
      <c r="A11323" t="s">
        <v>47041</v>
      </c>
      <c r="B11323" t="s">
        <v>47042</v>
      </c>
      <c r="C11323" t="s">
        <v>65067</v>
      </c>
      <c r="D11323" t="s">
        <v>47880</v>
      </c>
    </row>
    <row r="11324" spans="1:4" x14ac:dyDescent="0.25">
      <c r="A11324" t="s">
        <v>2142</v>
      </c>
      <c r="B11324" t="s">
        <v>2143</v>
      </c>
      <c r="C11324"/>
      <c r="D11324" t="s">
        <v>47880</v>
      </c>
    </row>
    <row r="11325" spans="1:4" x14ac:dyDescent="0.25">
      <c r="A11325" t="s">
        <v>47190</v>
      </c>
      <c r="B11325" t="s">
        <v>47191</v>
      </c>
      <c r="C11325"/>
      <c r="D11325" t="s">
        <v>47873</v>
      </c>
    </row>
    <row r="11326" spans="1:4" x14ac:dyDescent="0.25">
      <c r="A11326" t="s">
        <v>7428</v>
      </c>
      <c r="B11326" t="s">
        <v>7429</v>
      </c>
      <c r="C11326"/>
      <c r="D11326" t="s">
        <v>47880</v>
      </c>
    </row>
    <row r="11327" spans="1:4" x14ac:dyDescent="0.25">
      <c r="A11327" t="s">
        <v>17193</v>
      </c>
      <c r="B11327" t="s">
        <v>17194</v>
      </c>
      <c r="C11327"/>
      <c r="D11327" t="s">
        <v>47880</v>
      </c>
    </row>
    <row r="11328" spans="1:4" x14ac:dyDescent="0.25">
      <c r="A11328" t="s">
        <v>26887</v>
      </c>
      <c r="B11328" t="s">
        <v>26888</v>
      </c>
      <c r="C11328"/>
      <c r="D11328" t="s">
        <v>47880</v>
      </c>
    </row>
    <row r="11329" spans="1:4" x14ac:dyDescent="0.25">
      <c r="A11329" t="s">
        <v>10168</v>
      </c>
      <c r="B11329" t="s">
        <v>10169</v>
      </c>
      <c r="C11329" t="s">
        <v>51237</v>
      </c>
      <c r="D11329" t="s">
        <v>47873</v>
      </c>
    </row>
    <row r="11330" spans="1:4" x14ac:dyDescent="0.25">
      <c r="A11330" t="s">
        <v>18776</v>
      </c>
      <c r="B11330" t="s">
        <v>18777</v>
      </c>
      <c r="C11330" t="s">
        <v>54434</v>
      </c>
      <c r="D11330" t="s">
        <v>47873</v>
      </c>
    </row>
    <row r="11331" spans="1:4" x14ac:dyDescent="0.25">
      <c r="A11331" t="s">
        <v>36949</v>
      </c>
      <c r="B11331" t="s">
        <v>36950</v>
      </c>
      <c r="C11331" t="s">
        <v>61102</v>
      </c>
      <c r="D11331" t="s">
        <v>47873</v>
      </c>
    </row>
    <row r="11332" spans="1:4" x14ac:dyDescent="0.25">
      <c r="A11332" t="s">
        <v>42452</v>
      </c>
      <c r="B11332" t="s">
        <v>42453</v>
      </c>
      <c r="C11332" t="s">
        <v>63468</v>
      </c>
      <c r="D11332" t="s">
        <v>47873</v>
      </c>
    </row>
    <row r="11333" spans="1:4" x14ac:dyDescent="0.25">
      <c r="A11333" t="s">
        <v>20999</v>
      </c>
      <c r="B11333" t="s">
        <v>21000</v>
      </c>
      <c r="C11333" t="s">
        <v>55200</v>
      </c>
      <c r="D11333" t="s">
        <v>47873</v>
      </c>
    </row>
    <row r="11334" spans="1:4" x14ac:dyDescent="0.25">
      <c r="A11334" t="s">
        <v>6136</v>
      </c>
      <c r="B11334" t="s">
        <v>6137</v>
      </c>
      <c r="C11334"/>
      <c r="D11334" t="s">
        <v>47880</v>
      </c>
    </row>
    <row r="11335" spans="1:4" x14ac:dyDescent="0.25">
      <c r="A11335" t="s">
        <v>47032</v>
      </c>
      <c r="B11335" t="s">
        <v>47033</v>
      </c>
      <c r="C11335" t="s">
        <v>65063</v>
      </c>
      <c r="D11335" t="s">
        <v>47873</v>
      </c>
    </row>
    <row r="11336" spans="1:4" x14ac:dyDescent="0.25">
      <c r="A11336" t="s">
        <v>38742</v>
      </c>
      <c r="B11336" t="s">
        <v>38743</v>
      </c>
      <c r="C11336" t="s">
        <v>61826</v>
      </c>
      <c r="D11336" t="s">
        <v>47873</v>
      </c>
    </row>
    <row r="11337" spans="1:4" x14ac:dyDescent="0.25">
      <c r="A11337" t="s">
        <v>25651</v>
      </c>
      <c r="B11337" t="s">
        <v>25652</v>
      </c>
      <c r="C11337" t="s">
        <v>56912</v>
      </c>
      <c r="D11337" t="s">
        <v>47873</v>
      </c>
    </row>
    <row r="11338" spans="1:4" x14ac:dyDescent="0.25">
      <c r="A11338" t="s">
        <v>42359</v>
      </c>
      <c r="B11338" t="s">
        <v>42360</v>
      </c>
      <c r="C11338"/>
      <c r="D11338" t="s">
        <v>47880</v>
      </c>
    </row>
    <row r="11339" spans="1:4" x14ac:dyDescent="0.25">
      <c r="A11339" t="s">
        <v>38590</v>
      </c>
      <c r="B11339" t="s">
        <v>38591</v>
      </c>
      <c r="C11339" t="s">
        <v>61755</v>
      </c>
      <c r="D11339" t="s">
        <v>47873</v>
      </c>
    </row>
    <row r="11340" spans="1:4" x14ac:dyDescent="0.25">
      <c r="A11340" t="s">
        <v>21031</v>
      </c>
      <c r="B11340" t="s">
        <v>21032</v>
      </c>
      <c r="C11340" t="s">
        <v>55213</v>
      </c>
      <c r="D11340" t="s">
        <v>47873</v>
      </c>
    </row>
    <row r="11341" spans="1:4" x14ac:dyDescent="0.25">
      <c r="A11341" t="s">
        <v>33113</v>
      </c>
      <c r="B11341" t="s">
        <v>33114</v>
      </c>
      <c r="C11341" t="s">
        <v>59611</v>
      </c>
      <c r="D11341" t="s">
        <v>47873</v>
      </c>
    </row>
    <row r="11342" spans="1:4" x14ac:dyDescent="0.25">
      <c r="A11342" t="s">
        <v>37988</v>
      </c>
      <c r="B11342" t="s">
        <v>37989</v>
      </c>
      <c r="C11342" t="s">
        <v>61497</v>
      </c>
      <c r="D11342" t="s">
        <v>47873</v>
      </c>
    </row>
    <row r="11343" spans="1:4" x14ac:dyDescent="0.25">
      <c r="A11343" t="s">
        <v>12097</v>
      </c>
      <c r="B11343" t="s">
        <v>12098</v>
      </c>
      <c r="C11343"/>
      <c r="D11343" t="s">
        <v>47880</v>
      </c>
    </row>
    <row r="11344" spans="1:4" x14ac:dyDescent="0.25">
      <c r="A11344" t="s">
        <v>27101</v>
      </c>
      <c r="B11344" t="s">
        <v>27102</v>
      </c>
      <c r="C11344"/>
      <c r="D11344" t="s">
        <v>47880</v>
      </c>
    </row>
    <row r="11345" spans="1:4" x14ac:dyDescent="0.25">
      <c r="A11345" t="s">
        <v>32665</v>
      </c>
      <c r="B11345" t="s">
        <v>32666</v>
      </c>
      <c r="C11345"/>
      <c r="D11345" t="s">
        <v>47880</v>
      </c>
    </row>
    <row r="11346" spans="1:4" x14ac:dyDescent="0.25">
      <c r="A11346" t="s">
        <v>7043</v>
      </c>
      <c r="B11346" t="s">
        <v>7044</v>
      </c>
      <c r="C11346"/>
      <c r="D11346" t="s">
        <v>47880</v>
      </c>
    </row>
    <row r="11347" spans="1:4" x14ac:dyDescent="0.25">
      <c r="A11347" t="s">
        <v>15948</v>
      </c>
      <c r="B11347" t="s">
        <v>15949</v>
      </c>
      <c r="C11347" t="s">
        <v>53395</v>
      </c>
      <c r="D11347" t="s">
        <v>47873</v>
      </c>
    </row>
    <row r="11348" spans="1:4" x14ac:dyDescent="0.25">
      <c r="A11348" t="s">
        <v>44756</v>
      </c>
      <c r="B11348" t="s">
        <v>44757</v>
      </c>
      <c r="C11348"/>
      <c r="D11348" t="s">
        <v>47880</v>
      </c>
    </row>
    <row r="11349" spans="1:4" x14ac:dyDescent="0.25">
      <c r="A11349" t="s">
        <v>45564</v>
      </c>
      <c r="B11349" t="s">
        <v>45565</v>
      </c>
      <c r="C11349" t="s">
        <v>64557</v>
      </c>
      <c r="D11349" t="s">
        <v>47873</v>
      </c>
    </row>
    <row r="11350" spans="1:4" x14ac:dyDescent="0.25">
      <c r="A11350" t="s">
        <v>36794</v>
      </c>
      <c r="B11350" t="s">
        <v>36795</v>
      </c>
      <c r="C11350" t="s">
        <v>61035</v>
      </c>
      <c r="D11350" t="s">
        <v>47873</v>
      </c>
    </row>
    <row r="11351" spans="1:4" x14ac:dyDescent="0.25">
      <c r="A11351" t="s">
        <v>33967</v>
      </c>
      <c r="B11351" t="s">
        <v>33968</v>
      </c>
      <c r="C11351" t="s">
        <v>59945</v>
      </c>
      <c r="D11351" t="s">
        <v>47873</v>
      </c>
    </row>
    <row r="11352" spans="1:4" x14ac:dyDescent="0.25">
      <c r="A11352" t="s">
        <v>3422</v>
      </c>
      <c r="B11352" t="s">
        <v>3423</v>
      </c>
      <c r="C11352" t="s">
        <v>48799</v>
      </c>
      <c r="D11352" t="s">
        <v>47873</v>
      </c>
    </row>
    <row r="11353" spans="1:4" x14ac:dyDescent="0.25">
      <c r="A11353" t="s">
        <v>19062</v>
      </c>
      <c r="B11353" t="s">
        <v>19063</v>
      </c>
      <c r="C11353" t="s">
        <v>54532</v>
      </c>
      <c r="D11353" t="s">
        <v>47873</v>
      </c>
    </row>
    <row r="11354" spans="1:4" x14ac:dyDescent="0.25">
      <c r="A11354" t="s">
        <v>3019</v>
      </c>
      <c r="B11354" t="s">
        <v>3020</v>
      </c>
      <c r="C11354" t="s">
        <v>48650</v>
      </c>
      <c r="D11354" t="s">
        <v>47873</v>
      </c>
    </row>
    <row r="11355" spans="1:4" x14ac:dyDescent="0.25">
      <c r="A11355" t="s">
        <v>41083</v>
      </c>
      <c r="B11355" t="s">
        <v>41084</v>
      </c>
      <c r="C11355" t="s">
        <v>62895</v>
      </c>
      <c r="D11355" t="s">
        <v>47873</v>
      </c>
    </row>
    <row r="11356" spans="1:4" x14ac:dyDescent="0.25">
      <c r="A11356" t="s">
        <v>12320</v>
      </c>
      <c r="B11356" t="s">
        <v>12321</v>
      </c>
      <c r="C11356"/>
      <c r="D11356" t="s">
        <v>47880</v>
      </c>
    </row>
    <row r="11357" spans="1:4" x14ac:dyDescent="0.25">
      <c r="A11357" t="s">
        <v>12661</v>
      </c>
      <c r="B11357" t="s">
        <v>12662</v>
      </c>
      <c r="C11357"/>
      <c r="D11357" t="s">
        <v>47880</v>
      </c>
    </row>
    <row r="11358" spans="1:4" x14ac:dyDescent="0.25">
      <c r="A11358" t="s">
        <v>15879</v>
      </c>
      <c r="B11358" t="s">
        <v>12662</v>
      </c>
      <c r="C11358"/>
      <c r="D11358" t="s">
        <v>47880</v>
      </c>
    </row>
    <row r="11359" spans="1:4" x14ac:dyDescent="0.25">
      <c r="A11359" t="s">
        <v>33225</v>
      </c>
      <c r="B11359" t="s">
        <v>33226</v>
      </c>
      <c r="C11359"/>
      <c r="D11359" t="s">
        <v>47880</v>
      </c>
    </row>
    <row r="11360" spans="1:4" x14ac:dyDescent="0.25">
      <c r="A11360" t="s">
        <v>2070</v>
      </c>
      <c r="B11360" t="s">
        <v>2071</v>
      </c>
      <c r="C11360"/>
      <c r="D11360" t="s">
        <v>47880</v>
      </c>
    </row>
    <row r="11361" spans="1:4" x14ac:dyDescent="0.25">
      <c r="A11361" t="s">
        <v>25430</v>
      </c>
      <c r="B11361" t="s">
        <v>25431</v>
      </c>
      <c r="C11361"/>
      <c r="D11361" t="s">
        <v>47880</v>
      </c>
    </row>
    <row r="11362" spans="1:4" x14ac:dyDescent="0.25">
      <c r="A11362" t="s">
        <v>42147</v>
      </c>
      <c r="B11362" t="s">
        <v>42148</v>
      </c>
      <c r="C11362"/>
      <c r="D11362" t="s">
        <v>47880</v>
      </c>
    </row>
    <row r="11363" spans="1:4" x14ac:dyDescent="0.25">
      <c r="A11363" t="s">
        <v>29504</v>
      </c>
      <c r="B11363" t="s">
        <v>29505</v>
      </c>
      <c r="C11363" t="s">
        <v>58289</v>
      </c>
      <c r="D11363" t="s">
        <v>47873</v>
      </c>
    </row>
    <row r="11364" spans="1:4" x14ac:dyDescent="0.25">
      <c r="A11364" t="s">
        <v>33045</v>
      </c>
      <c r="B11364" t="s">
        <v>33046</v>
      </c>
      <c r="C11364"/>
      <c r="D11364" t="s">
        <v>47880</v>
      </c>
    </row>
    <row r="11365" spans="1:4" x14ac:dyDescent="0.25">
      <c r="A11365" t="s">
        <v>23454</v>
      </c>
      <c r="B11365" t="s">
        <v>23455</v>
      </c>
      <c r="C11365"/>
      <c r="D11365" t="s">
        <v>47880</v>
      </c>
    </row>
    <row r="11366" spans="1:4" x14ac:dyDescent="0.25">
      <c r="A11366" t="s">
        <v>17491</v>
      </c>
      <c r="B11366" t="s">
        <v>17492</v>
      </c>
      <c r="C11366"/>
      <c r="D11366" t="s">
        <v>47880</v>
      </c>
    </row>
    <row r="11367" spans="1:4" x14ac:dyDescent="0.25">
      <c r="A11367" t="s">
        <v>12255</v>
      </c>
      <c r="B11367" t="s">
        <v>12256</v>
      </c>
      <c r="C11367"/>
      <c r="D11367" t="s">
        <v>47880</v>
      </c>
    </row>
    <row r="11368" spans="1:4" x14ac:dyDescent="0.25">
      <c r="A11368" t="s">
        <v>44304</v>
      </c>
      <c r="B11368" t="s">
        <v>44305</v>
      </c>
      <c r="C11368"/>
      <c r="D11368" t="s">
        <v>47880</v>
      </c>
    </row>
    <row r="11369" spans="1:4" x14ac:dyDescent="0.25">
      <c r="A11369" t="s">
        <v>14355</v>
      </c>
      <c r="B11369" t="s">
        <v>14356</v>
      </c>
      <c r="C11369"/>
      <c r="D11369" t="s">
        <v>47880</v>
      </c>
    </row>
    <row r="11370" spans="1:4" x14ac:dyDescent="0.25">
      <c r="A11370" t="s">
        <v>25769</v>
      </c>
      <c r="B11370" t="s">
        <v>14356</v>
      </c>
      <c r="C11370"/>
      <c r="D11370" t="s">
        <v>47880</v>
      </c>
    </row>
    <row r="11371" spans="1:4" x14ac:dyDescent="0.25">
      <c r="A11371" t="s">
        <v>45607</v>
      </c>
      <c r="B11371" t="s">
        <v>45608</v>
      </c>
      <c r="C11371"/>
      <c r="D11371" t="s">
        <v>47880</v>
      </c>
    </row>
    <row r="11372" spans="1:4" x14ac:dyDescent="0.25">
      <c r="A11372" t="s">
        <v>17896</v>
      </c>
      <c r="B11372" t="s">
        <v>17897</v>
      </c>
      <c r="C11372"/>
      <c r="D11372" t="s">
        <v>47880</v>
      </c>
    </row>
    <row r="11373" spans="1:4" x14ac:dyDescent="0.25">
      <c r="A11373" t="s">
        <v>18100</v>
      </c>
      <c r="B11373" t="s">
        <v>18101</v>
      </c>
      <c r="C11373"/>
      <c r="D11373" t="s">
        <v>47880</v>
      </c>
    </row>
    <row r="11374" spans="1:4" x14ac:dyDescent="0.25">
      <c r="A11374" t="s">
        <v>42506</v>
      </c>
      <c r="B11374" t="s">
        <v>42507</v>
      </c>
      <c r="C11374"/>
      <c r="D11374" t="s">
        <v>47880</v>
      </c>
    </row>
    <row r="11375" spans="1:4" x14ac:dyDescent="0.25">
      <c r="A11375" t="s">
        <v>21371</v>
      </c>
      <c r="B11375" t="s">
        <v>21372</v>
      </c>
      <c r="C11375"/>
      <c r="D11375" t="s">
        <v>47880</v>
      </c>
    </row>
    <row r="11376" spans="1:4" x14ac:dyDescent="0.25">
      <c r="A11376" t="s">
        <v>42387</v>
      </c>
      <c r="B11376" t="s">
        <v>42388</v>
      </c>
      <c r="C11376"/>
      <c r="D11376" t="s">
        <v>47880</v>
      </c>
    </row>
    <row r="11377" spans="1:4" x14ac:dyDescent="0.25">
      <c r="A11377" t="s">
        <v>19034</v>
      </c>
      <c r="B11377" t="s">
        <v>19035</v>
      </c>
      <c r="C11377"/>
      <c r="D11377" t="s">
        <v>47880</v>
      </c>
    </row>
    <row r="11378" spans="1:4" x14ac:dyDescent="0.25">
      <c r="A11378" t="s">
        <v>37775</v>
      </c>
      <c r="B11378" t="s">
        <v>37776</v>
      </c>
      <c r="C11378"/>
      <c r="D11378" t="s">
        <v>47880</v>
      </c>
    </row>
    <row r="11379" spans="1:4" x14ac:dyDescent="0.25">
      <c r="A11379" t="s">
        <v>8885</v>
      </c>
      <c r="B11379" t="s">
        <v>8886</v>
      </c>
      <c r="C11379"/>
      <c r="D11379" t="s">
        <v>47880</v>
      </c>
    </row>
    <row r="11380" spans="1:4" x14ac:dyDescent="0.25">
      <c r="A11380" t="s">
        <v>6507</v>
      </c>
      <c r="B11380" t="s">
        <v>6508</v>
      </c>
      <c r="C11380"/>
      <c r="D11380" t="s">
        <v>47880</v>
      </c>
    </row>
    <row r="11381" spans="1:4" x14ac:dyDescent="0.25">
      <c r="A11381" t="s">
        <v>40596</v>
      </c>
      <c r="B11381" t="s">
        <v>40597</v>
      </c>
      <c r="C11381" t="s">
        <v>62677</v>
      </c>
      <c r="D11381" t="s">
        <v>47873</v>
      </c>
    </row>
    <row r="11382" spans="1:4" x14ac:dyDescent="0.25">
      <c r="A11382" t="s">
        <v>19288</v>
      </c>
      <c r="B11382" t="s">
        <v>19289</v>
      </c>
      <c r="C11382"/>
      <c r="D11382" t="s">
        <v>47880</v>
      </c>
    </row>
    <row r="11383" spans="1:4" x14ac:dyDescent="0.25">
      <c r="A11383" t="s">
        <v>30107</v>
      </c>
      <c r="B11383" t="s">
        <v>30108</v>
      </c>
      <c r="C11383"/>
      <c r="D11383" t="s">
        <v>47880</v>
      </c>
    </row>
    <row r="11384" spans="1:4" x14ac:dyDescent="0.25">
      <c r="A11384" t="s">
        <v>44633</v>
      </c>
      <c r="B11384" t="s">
        <v>44634</v>
      </c>
      <c r="C11384"/>
      <c r="D11384" t="s">
        <v>47880</v>
      </c>
    </row>
    <row r="11385" spans="1:4" x14ac:dyDescent="0.25">
      <c r="A11385" t="s">
        <v>18653</v>
      </c>
      <c r="B11385" t="s">
        <v>18654</v>
      </c>
      <c r="C11385"/>
      <c r="D11385" t="s">
        <v>47880</v>
      </c>
    </row>
    <row r="11386" spans="1:4" x14ac:dyDescent="0.25">
      <c r="A11386" t="s">
        <v>26603</v>
      </c>
      <c r="B11386" t="s">
        <v>26604</v>
      </c>
      <c r="C11386"/>
      <c r="D11386" t="s">
        <v>47880</v>
      </c>
    </row>
    <row r="11387" spans="1:4" x14ac:dyDescent="0.25">
      <c r="A11387" t="s">
        <v>11452</v>
      </c>
      <c r="B11387" t="s">
        <v>11453</v>
      </c>
      <c r="C11387"/>
      <c r="D11387" t="s">
        <v>47880</v>
      </c>
    </row>
    <row r="11388" spans="1:4" x14ac:dyDescent="0.25">
      <c r="A11388" t="s">
        <v>29738</v>
      </c>
      <c r="B11388" t="s">
        <v>29739</v>
      </c>
      <c r="C11388"/>
      <c r="D11388" t="s">
        <v>47880</v>
      </c>
    </row>
    <row r="11389" spans="1:4" x14ac:dyDescent="0.25">
      <c r="A11389" t="s">
        <v>2973</v>
      </c>
      <c r="B11389" t="s">
        <v>2974</v>
      </c>
      <c r="C11389"/>
      <c r="D11389" t="s">
        <v>47880</v>
      </c>
    </row>
    <row r="11390" spans="1:4" x14ac:dyDescent="0.25">
      <c r="A11390" t="s">
        <v>13085</v>
      </c>
      <c r="B11390" t="s">
        <v>13086</v>
      </c>
      <c r="C11390"/>
      <c r="D11390" t="s">
        <v>47880</v>
      </c>
    </row>
    <row r="11391" spans="1:4" x14ac:dyDescent="0.25">
      <c r="A11391" t="s">
        <v>3003</v>
      </c>
      <c r="B11391" t="s">
        <v>3004</v>
      </c>
      <c r="C11391"/>
      <c r="D11391" t="s">
        <v>47880</v>
      </c>
    </row>
    <row r="11392" spans="1:4" x14ac:dyDescent="0.25">
      <c r="A11392" t="s">
        <v>43814</v>
      </c>
      <c r="B11392" t="s">
        <v>43815</v>
      </c>
      <c r="C11392"/>
      <c r="D11392" t="s">
        <v>47880</v>
      </c>
    </row>
    <row r="11393" spans="1:4" x14ac:dyDescent="0.25">
      <c r="A11393" t="s">
        <v>21689</v>
      </c>
      <c r="B11393" t="s">
        <v>21690</v>
      </c>
      <c r="C11393"/>
      <c r="D11393" t="s">
        <v>47880</v>
      </c>
    </row>
    <row r="11394" spans="1:4" x14ac:dyDescent="0.25">
      <c r="A11394" t="s">
        <v>6981</v>
      </c>
      <c r="B11394" t="s">
        <v>6982</v>
      </c>
      <c r="C11394"/>
      <c r="D11394" t="s">
        <v>47880</v>
      </c>
    </row>
    <row r="11395" spans="1:4" x14ac:dyDescent="0.25">
      <c r="A11395" t="s">
        <v>6282</v>
      </c>
      <c r="B11395" t="s">
        <v>6283</v>
      </c>
      <c r="C11395"/>
      <c r="D11395" t="s">
        <v>47880</v>
      </c>
    </row>
    <row r="11396" spans="1:4" x14ac:dyDescent="0.25">
      <c r="A11396" t="s">
        <v>3741</v>
      </c>
      <c r="B11396" t="s">
        <v>3742</v>
      </c>
      <c r="C11396"/>
      <c r="D11396" t="s">
        <v>47880</v>
      </c>
    </row>
    <row r="11397" spans="1:4" x14ac:dyDescent="0.25">
      <c r="A11397" t="s">
        <v>7456</v>
      </c>
      <c r="B11397" t="s">
        <v>3742</v>
      </c>
      <c r="C11397"/>
      <c r="D11397" t="s">
        <v>47880</v>
      </c>
    </row>
    <row r="11398" spans="1:4" x14ac:dyDescent="0.25">
      <c r="A11398" t="s">
        <v>32438</v>
      </c>
      <c r="B11398" t="s">
        <v>3742</v>
      </c>
      <c r="C11398"/>
      <c r="D11398" t="s">
        <v>47880</v>
      </c>
    </row>
    <row r="11399" spans="1:4" x14ac:dyDescent="0.25">
      <c r="A11399" t="s">
        <v>15560</v>
      </c>
      <c r="B11399" t="s">
        <v>15561</v>
      </c>
      <c r="C11399"/>
      <c r="D11399" t="s">
        <v>47880</v>
      </c>
    </row>
    <row r="11400" spans="1:4" x14ac:dyDescent="0.25">
      <c r="A11400" t="s">
        <v>836</v>
      </c>
      <c r="B11400" t="s">
        <v>837</v>
      </c>
      <c r="C11400"/>
      <c r="D11400" t="s">
        <v>47880</v>
      </c>
    </row>
    <row r="11401" spans="1:4" x14ac:dyDescent="0.25">
      <c r="A11401" t="s">
        <v>21357</v>
      </c>
      <c r="B11401" t="s">
        <v>21358</v>
      </c>
      <c r="C11401"/>
      <c r="D11401" t="s">
        <v>47880</v>
      </c>
    </row>
    <row r="11402" spans="1:4" x14ac:dyDescent="0.25">
      <c r="A11402" t="s">
        <v>34033</v>
      </c>
      <c r="B11402" t="s">
        <v>34034</v>
      </c>
      <c r="C11402"/>
      <c r="D11402" t="s">
        <v>47880</v>
      </c>
    </row>
    <row r="11403" spans="1:4" x14ac:dyDescent="0.25">
      <c r="A11403" t="s">
        <v>26572</v>
      </c>
      <c r="B11403" t="s">
        <v>26573</v>
      </c>
      <c r="C11403"/>
      <c r="D11403" t="s">
        <v>47880</v>
      </c>
    </row>
    <row r="11404" spans="1:4" x14ac:dyDescent="0.25">
      <c r="A11404" t="s">
        <v>29077</v>
      </c>
      <c r="B11404" t="s">
        <v>29078</v>
      </c>
      <c r="C11404"/>
      <c r="D11404" t="s">
        <v>47880</v>
      </c>
    </row>
    <row r="11405" spans="1:4" x14ac:dyDescent="0.25">
      <c r="A11405" t="s">
        <v>17255</v>
      </c>
      <c r="B11405" t="s">
        <v>17256</v>
      </c>
      <c r="C11405"/>
      <c r="D11405" t="s">
        <v>47880</v>
      </c>
    </row>
    <row r="11406" spans="1:4" x14ac:dyDescent="0.25">
      <c r="A11406" t="s">
        <v>1715</v>
      </c>
      <c r="B11406" t="s">
        <v>1716</v>
      </c>
      <c r="C11406"/>
      <c r="D11406" t="s">
        <v>47880</v>
      </c>
    </row>
    <row r="11407" spans="1:4" x14ac:dyDescent="0.25">
      <c r="A11407" t="s">
        <v>4684</v>
      </c>
      <c r="B11407" t="s">
        <v>4685</v>
      </c>
      <c r="C11407"/>
      <c r="D11407" t="s">
        <v>47880</v>
      </c>
    </row>
    <row r="11408" spans="1:4" x14ac:dyDescent="0.25">
      <c r="A11408" t="s">
        <v>1020</v>
      </c>
      <c r="B11408" t="s">
        <v>1021</v>
      </c>
      <c r="C11408"/>
      <c r="D11408" t="s">
        <v>47880</v>
      </c>
    </row>
    <row r="11409" spans="1:4" x14ac:dyDescent="0.25">
      <c r="A11409" t="s">
        <v>32325</v>
      </c>
      <c r="B11409" t="s">
        <v>32326</v>
      </c>
      <c r="C11409"/>
      <c r="D11409" t="s">
        <v>47880</v>
      </c>
    </row>
    <row r="11410" spans="1:4" x14ac:dyDescent="0.25">
      <c r="A11410" t="s">
        <v>782</v>
      </c>
      <c r="B11410" t="s">
        <v>783</v>
      </c>
      <c r="C11410"/>
      <c r="D11410" t="s">
        <v>47880</v>
      </c>
    </row>
    <row r="11411" spans="1:4" x14ac:dyDescent="0.25">
      <c r="A11411" t="s">
        <v>16256</v>
      </c>
      <c r="B11411" t="s">
        <v>16257</v>
      </c>
      <c r="C11411"/>
      <c r="D11411" t="s">
        <v>47880</v>
      </c>
    </row>
    <row r="11412" spans="1:4" x14ac:dyDescent="0.25">
      <c r="A11412" t="s">
        <v>47593</v>
      </c>
      <c r="B11412" t="s">
        <v>47594</v>
      </c>
      <c r="C11412"/>
      <c r="D11412" t="s">
        <v>47880</v>
      </c>
    </row>
    <row r="11413" spans="1:4" x14ac:dyDescent="0.25">
      <c r="A11413" t="s">
        <v>33554</v>
      </c>
      <c r="B11413" t="s">
        <v>33555</v>
      </c>
      <c r="C11413"/>
      <c r="D11413" t="s">
        <v>47880</v>
      </c>
    </row>
    <row r="11414" spans="1:4" x14ac:dyDescent="0.25">
      <c r="A11414" t="s">
        <v>9781</v>
      </c>
      <c r="B11414" t="s">
        <v>9782</v>
      </c>
      <c r="C11414"/>
      <c r="D11414" t="s">
        <v>47880</v>
      </c>
    </row>
    <row r="11415" spans="1:4" x14ac:dyDescent="0.25">
      <c r="A11415" t="s">
        <v>8353</v>
      </c>
      <c r="B11415" t="s">
        <v>8354</v>
      </c>
      <c r="C11415"/>
      <c r="D11415" t="s">
        <v>47880</v>
      </c>
    </row>
    <row r="11416" spans="1:4" x14ac:dyDescent="0.25">
      <c r="A11416" t="s">
        <v>27141</v>
      </c>
      <c r="B11416" t="s">
        <v>27142</v>
      </c>
      <c r="C11416"/>
      <c r="D11416" t="s">
        <v>47880</v>
      </c>
    </row>
    <row r="11417" spans="1:4" x14ac:dyDescent="0.25">
      <c r="A11417" t="s">
        <v>45041</v>
      </c>
      <c r="B11417" t="s">
        <v>45042</v>
      </c>
      <c r="C11417"/>
      <c r="D11417" t="s">
        <v>47880</v>
      </c>
    </row>
    <row r="11418" spans="1:4" x14ac:dyDescent="0.25">
      <c r="A11418" t="s">
        <v>24951</v>
      </c>
      <c r="B11418" t="s">
        <v>24952</v>
      </c>
      <c r="C11418"/>
      <c r="D11418" t="s">
        <v>47880</v>
      </c>
    </row>
    <row r="11419" spans="1:4" x14ac:dyDescent="0.25">
      <c r="A11419" t="s">
        <v>47851</v>
      </c>
      <c r="B11419" t="s">
        <v>47852</v>
      </c>
      <c r="C11419"/>
      <c r="D11419" t="s">
        <v>47880</v>
      </c>
    </row>
    <row r="11420" spans="1:4" x14ac:dyDescent="0.25">
      <c r="A11420" t="s">
        <v>13205</v>
      </c>
      <c r="B11420" t="s">
        <v>13206</v>
      </c>
      <c r="C11420"/>
      <c r="D11420" t="s">
        <v>47880</v>
      </c>
    </row>
    <row r="11421" spans="1:4" x14ac:dyDescent="0.25">
      <c r="A11421" t="s">
        <v>46331</v>
      </c>
      <c r="B11421" t="s">
        <v>46332</v>
      </c>
      <c r="C11421"/>
      <c r="D11421" t="s">
        <v>47880</v>
      </c>
    </row>
    <row r="11422" spans="1:4" x14ac:dyDescent="0.25">
      <c r="A11422" t="s">
        <v>28186</v>
      </c>
      <c r="B11422" t="s">
        <v>28187</v>
      </c>
      <c r="C11422"/>
      <c r="D11422" t="s">
        <v>47880</v>
      </c>
    </row>
    <row r="11423" spans="1:4" x14ac:dyDescent="0.25">
      <c r="A11423" t="s">
        <v>43336</v>
      </c>
      <c r="B11423" t="s">
        <v>43337</v>
      </c>
      <c r="C11423"/>
      <c r="D11423" t="s">
        <v>47880</v>
      </c>
    </row>
    <row r="11424" spans="1:4" x14ac:dyDescent="0.25">
      <c r="A11424" t="s">
        <v>3410</v>
      </c>
      <c r="B11424" t="s">
        <v>3411</v>
      </c>
      <c r="C11424"/>
      <c r="D11424" t="s">
        <v>47880</v>
      </c>
    </row>
    <row r="11425" spans="1:4" x14ac:dyDescent="0.25">
      <c r="A11425" t="s">
        <v>36456</v>
      </c>
      <c r="B11425" t="s">
        <v>36457</v>
      </c>
      <c r="C11425"/>
      <c r="D11425" t="s">
        <v>47880</v>
      </c>
    </row>
    <row r="11426" spans="1:4" x14ac:dyDescent="0.25">
      <c r="A11426" t="s">
        <v>20619</v>
      </c>
      <c r="B11426" t="s">
        <v>20620</v>
      </c>
      <c r="C11426"/>
      <c r="D11426" t="s">
        <v>47880</v>
      </c>
    </row>
    <row r="11427" spans="1:4" x14ac:dyDescent="0.25">
      <c r="A11427" t="s">
        <v>10801</v>
      </c>
      <c r="B11427" t="s">
        <v>10802</v>
      </c>
      <c r="C11427"/>
      <c r="D11427" t="s">
        <v>47880</v>
      </c>
    </row>
    <row r="11428" spans="1:4" x14ac:dyDescent="0.25">
      <c r="A11428" t="s">
        <v>47855</v>
      </c>
      <c r="B11428" t="s">
        <v>47856</v>
      </c>
      <c r="C11428"/>
      <c r="D11428" t="s">
        <v>47880</v>
      </c>
    </row>
    <row r="11429" spans="1:4" x14ac:dyDescent="0.25">
      <c r="A11429" t="s">
        <v>4469</v>
      </c>
      <c r="B11429" t="s">
        <v>4470</v>
      </c>
      <c r="C11429" t="s">
        <v>49197</v>
      </c>
      <c r="D11429" t="s">
        <v>47873</v>
      </c>
    </row>
    <row r="11430" spans="1:4" x14ac:dyDescent="0.25">
      <c r="A11430" t="s">
        <v>6627</v>
      </c>
      <c r="B11430" t="s">
        <v>6628</v>
      </c>
      <c r="C11430" t="s">
        <v>49971</v>
      </c>
      <c r="D11430" t="s">
        <v>47873</v>
      </c>
    </row>
    <row r="11431" spans="1:4" x14ac:dyDescent="0.25">
      <c r="A11431" t="s">
        <v>23421</v>
      </c>
      <c r="B11431" t="s">
        <v>23422</v>
      </c>
      <c r="C11431" t="s">
        <v>56080</v>
      </c>
      <c r="D11431" t="s">
        <v>47873</v>
      </c>
    </row>
    <row r="11432" spans="1:4" x14ac:dyDescent="0.25">
      <c r="A11432" t="s">
        <v>6731</v>
      </c>
      <c r="B11432" t="s">
        <v>6732</v>
      </c>
      <c r="C11432" t="s">
        <v>50010</v>
      </c>
      <c r="D11432" t="s">
        <v>47873</v>
      </c>
    </row>
    <row r="11433" spans="1:4" x14ac:dyDescent="0.25">
      <c r="A11433" t="s">
        <v>3735</v>
      </c>
      <c r="B11433" t="s">
        <v>3736</v>
      </c>
      <c r="C11433" t="s">
        <v>48914</v>
      </c>
      <c r="D11433" t="s">
        <v>47873</v>
      </c>
    </row>
    <row r="11434" spans="1:4" x14ac:dyDescent="0.25">
      <c r="A11434" t="s">
        <v>43112</v>
      </c>
      <c r="B11434" t="s">
        <v>43113</v>
      </c>
      <c r="C11434" t="s">
        <v>63700</v>
      </c>
      <c r="D11434" t="s">
        <v>47873</v>
      </c>
    </row>
    <row r="11435" spans="1:4" x14ac:dyDescent="0.25">
      <c r="A11435" t="s">
        <v>36375</v>
      </c>
      <c r="B11435" t="s">
        <v>36376</v>
      </c>
      <c r="C11435"/>
      <c r="D11435" t="s">
        <v>47880</v>
      </c>
    </row>
    <row r="11436" spans="1:4" x14ac:dyDescent="0.25">
      <c r="A11436" t="s">
        <v>3442</v>
      </c>
      <c r="B11436" t="s">
        <v>3443</v>
      </c>
      <c r="C11436"/>
      <c r="D11436" t="s">
        <v>47880</v>
      </c>
    </row>
    <row r="11437" spans="1:4" x14ac:dyDescent="0.25">
      <c r="A11437" t="s">
        <v>26416</v>
      </c>
      <c r="B11437" t="s">
        <v>26417</v>
      </c>
      <c r="C11437"/>
      <c r="D11437" t="s">
        <v>47880</v>
      </c>
    </row>
    <row r="11438" spans="1:4" x14ac:dyDescent="0.25">
      <c r="A11438" t="s">
        <v>1573</v>
      </c>
      <c r="B11438" t="s">
        <v>1574</v>
      </c>
      <c r="C11438" t="s">
        <v>48158</v>
      </c>
      <c r="D11438" t="s">
        <v>47873</v>
      </c>
    </row>
    <row r="11439" spans="1:4" x14ac:dyDescent="0.25">
      <c r="A11439" t="s">
        <v>32703</v>
      </c>
      <c r="B11439" t="s">
        <v>32704</v>
      </c>
      <c r="C11439" t="s">
        <v>59458</v>
      </c>
      <c r="D11439" t="s">
        <v>47873</v>
      </c>
    </row>
    <row r="11440" spans="1:4" x14ac:dyDescent="0.25">
      <c r="A11440" t="s">
        <v>43804</v>
      </c>
      <c r="B11440" t="s">
        <v>43805</v>
      </c>
      <c r="C11440"/>
      <c r="D11440" t="s">
        <v>47880</v>
      </c>
    </row>
    <row r="11441" spans="1:4" x14ac:dyDescent="0.25">
      <c r="A11441" t="s">
        <v>33940</v>
      </c>
      <c r="B11441" t="s">
        <v>33941</v>
      </c>
      <c r="C11441" t="s">
        <v>59935</v>
      </c>
      <c r="D11441" t="s">
        <v>47873</v>
      </c>
    </row>
    <row r="11442" spans="1:4" x14ac:dyDescent="0.25">
      <c r="A11442" t="s">
        <v>21744</v>
      </c>
      <c r="B11442" t="s">
        <v>21745</v>
      </c>
      <c r="C11442" t="s">
        <v>55466</v>
      </c>
      <c r="D11442" t="s">
        <v>47873</v>
      </c>
    </row>
    <row r="11443" spans="1:4" x14ac:dyDescent="0.25">
      <c r="A11443" t="s">
        <v>24007</v>
      </c>
      <c r="B11443" t="s">
        <v>24008</v>
      </c>
      <c r="C11443" t="s">
        <v>56307</v>
      </c>
      <c r="D11443" t="s">
        <v>47873</v>
      </c>
    </row>
    <row r="11444" spans="1:4" x14ac:dyDescent="0.25">
      <c r="A11444" t="s">
        <v>39547</v>
      </c>
      <c r="B11444" t="s">
        <v>39548</v>
      </c>
      <c r="C11444" t="s">
        <v>62198</v>
      </c>
      <c r="D11444" t="s">
        <v>47873</v>
      </c>
    </row>
    <row r="11445" spans="1:4" x14ac:dyDescent="0.25">
      <c r="A11445" t="s">
        <v>1110</v>
      </c>
      <c r="B11445" t="s">
        <v>1111</v>
      </c>
      <c r="C11445"/>
      <c r="D11445" t="s">
        <v>47880</v>
      </c>
    </row>
    <row r="11446" spans="1:4" x14ac:dyDescent="0.25">
      <c r="A11446" t="s">
        <v>44258</v>
      </c>
      <c r="B11446" t="s">
        <v>44259</v>
      </c>
      <c r="C11446"/>
      <c r="D11446" t="s">
        <v>47880</v>
      </c>
    </row>
    <row r="11447" spans="1:4" x14ac:dyDescent="0.25">
      <c r="A11447" t="s">
        <v>10937</v>
      </c>
      <c r="B11447" t="s">
        <v>10938</v>
      </c>
      <c r="C11447"/>
      <c r="D11447" t="s">
        <v>47880</v>
      </c>
    </row>
    <row r="11448" spans="1:4" x14ac:dyDescent="0.25">
      <c r="A11448" t="s">
        <v>33483</v>
      </c>
      <c r="B11448" t="s">
        <v>33484</v>
      </c>
      <c r="C11448"/>
      <c r="D11448" t="s">
        <v>47880</v>
      </c>
    </row>
    <row r="11449" spans="1:4" x14ac:dyDescent="0.25">
      <c r="A11449" t="s">
        <v>21947</v>
      </c>
      <c r="B11449" t="s">
        <v>21948</v>
      </c>
      <c r="C11449"/>
      <c r="D11449" t="s">
        <v>47880</v>
      </c>
    </row>
    <row r="11450" spans="1:4" x14ac:dyDescent="0.25">
      <c r="A11450" t="s">
        <v>31472</v>
      </c>
      <c r="B11450" t="s">
        <v>21948</v>
      </c>
      <c r="C11450"/>
      <c r="D11450" t="s">
        <v>47880</v>
      </c>
    </row>
    <row r="11451" spans="1:4" x14ac:dyDescent="0.25">
      <c r="A11451" t="s">
        <v>16613</v>
      </c>
      <c r="B11451" t="s">
        <v>16614</v>
      </c>
      <c r="C11451"/>
      <c r="D11451" t="s">
        <v>47880</v>
      </c>
    </row>
    <row r="11452" spans="1:4" x14ac:dyDescent="0.25">
      <c r="A11452" t="s">
        <v>19058</v>
      </c>
      <c r="B11452" t="s">
        <v>19059</v>
      </c>
      <c r="C11452" t="s">
        <v>54530</v>
      </c>
      <c r="D11452" t="s">
        <v>47873</v>
      </c>
    </row>
    <row r="11453" spans="1:4" x14ac:dyDescent="0.25">
      <c r="A11453" t="s">
        <v>41860</v>
      </c>
      <c r="B11453" t="s">
        <v>41861</v>
      </c>
      <c r="C11453" t="s">
        <v>63238</v>
      </c>
      <c r="D11453" t="s">
        <v>47873</v>
      </c>
    </row>
    <row r="11454" spans="1:4" x14ac:dyDescent="0.25">
      <c r="A11454" t="s">
        <v>16949</v>
      </c>
      <c r="B11454" t="s">
        <v>16950</v>
      </c>
      <c r="C11454"/>
      <c r="D11454" t="s">
        <v>47880</v>
      </c>
    </row>
    <row r="11455" spans="1:4" x14ac:dyDescent="0.25">
      <c r="A11455" t="s">
        <v>26259</v>
      </c>
      <c r="B11455" t="s">
        <v>16950</v>
      </c>
      <c r="C11455"/>
      <c r="D11455" t="s">
        <v>47880</v>
      </c>
    </row>
    <row r="11456" spans="1:4" x14ac:dyDescent="0.25">
      <c r="A11456" t="s">
        <v>5249</v>
      </c>
      <c r="B11456" t="s">
        <v>5250</v>
      </c>
      <c r="C11456"/>
      <c r="D11456" t="s">
        <v>47880</v>
      </c>
    </row>
    <row r="11457" spans="1:4" x14ac:dyDescent="0.25">
      <c r="A11457" t="s">
        <v>46138</v>
      </c>
      <c r="B11457" t="s">
        <v>46139</v>
      </c>
      <c r="C11457" t="s">
        <v>64758</v>
      </c>
      <c r="D11457" t="s">
        <v>47873</v>
      </c>
    </row>
    <row r="11458" spans="1:4" x14ac:dyDescent="0.25">
      <c r="A11458" t="s">
        <v>39268</v>
      </c>
      <c r="B11458" t="s">
        <v>39269</v>
      </c>
      <c r="C11458" t="s">
        <v>62067</v>
      </c>
      <c r="D11458" t="s">
        <v>47873</v>
      </c>
    </row>
    <row r="11459" spans="1:4" x14ac:dyDescent="0.25">
      <c r="A11459" t="s">
        <v>20265</v>
      </c>
      <c r="B11459" t="s">
        <v>20266</v>
      </c>
      <c r="C11459" t="s">
        <v>54946</v>
      </c>
      <c r="D11459" t="s">
        <v>47873</v>
      </c>
    </row>
    <row r="11460" spans="1:4" x14ac:dyDescent="0.25">
      <c r="A11460" t="s">
        <v>26832</v>
      </c>
      <c r="B11460" t="s">
        <v>26833</v>
      </c>
      <c r="C11460" t="s">
        <v>57337</v>
      </c>
      <c r="D11460" t="s">
        <v>47873</v>
      </c>
    </row>
    <row r="11461" spans="1:4" x14ac:dyDescent="0.25">
      <c r="A11461" t="s">
        <v>32046</v>
      </c>
      <c r="B11461" t="s">
        <v>32047</v>
      </c>
      <c r="C11461"/>
      <c r="D11461" t="s">
        <v>47880</v>
      </c>
    </row>
    <row r="11462" spans="1:4" x14ac:dyDescent="0.25">
      <c r="A11462" t="s">
        <v>34698</v>
      </c>
      <c r="B11462" t="s">
        <v>34699</v>
      </c>
      <c r="C11462"/>
      <c r="D11462" t="s">
        <v>47880</v>
      </c>
    </row>
    <row r="11463" spans="1:4" x14ac:dyDescent="0.25">
      <c r="A11463" t="s">
        <v>14810</v>
      </c>
      <c r="B11463" t="s">
        <v>14811</v>
      </c>
      <c r="C11463" t="s">
        <v>52974</v>
      </c>
      <c r="D11463" t="s">
        <v>47873</v>
      </c>
    </row>
    <row r="11464" spans="1:4" x14ac:dyDescent="0.25">
      <c r="A11464" t="s">
        <v>22331</v>
      </c>
      <c r="B11464" t="s">
        <v>22332</v>
      </c>
      <c r="C11464" t="s">
        <v>55691</v>
      </c>
      <c r="D11464" t="s">
        <v>47873</v>
      </c>
    </row>
    <row r="11465" spans="1:4" x14ac:dyDescent="0.25">
      <c r="A11465" t="s">
        <v>45637</v>
      </c>
      <c r="B11465" t="s">
        <v>45638</v>
      </c>
      <c r="C11465" t="s">
        <v>64578</v>
      </c>
      <c r="D11465" t="s">
        <v>47873</v>
      </c>
    </row>
    <row r="11466" spans="1:4" x14ac:dyDescent="0.25">
      <c r="A11466" t="s">
        <v>44142</v>
      </c>
      <c r="B11466" t="s">
        <v>44143</v>
      </c>
      <c r="C11466" t="s">
        <v>64049</v>
      </c>
      <c r="D11466" t="s">
        <v>47873</v>
      </c>
    </row>
    <row r="11467" spans="1:4" x14ac:dyDescent="0.25">
      <c r="A11467" t="s">
        <v>31503</v>
      </c>
      <c r="B11467" t="s">
        <v>31504</v>
      </c>
      <c r="C11467" t="s">
        <v>59005</v>
      </c>
      <c r="D11467" t="s">
        <v>47873</v>
      </c>
    </row>
    <row r="11468" spans="1:4" x14ac:dyDescent="0.25">
      <c r="A11468" t="s">
        <v>26161</v>
      </c>
      <c r="B11468" t="s">
        <v>26162</v>
      </c>
      <c r="C11468"/>
      <c r="D11468" t="s">
        <v>47880</v>
      </c>
    </row>
    <row r="11469" spans="1:4" x14ac:dyDescent="0.25">
      <c r="A11469" t="s">
        <v>19723</v>
      </c>
      <c r="B11469" t="s">
        <v>19724</v>
      </c>
      <c r="C11469"/>
      <c r="D11469" t="s">
        <v>47880</v>
      </c>
    </row>
    <row r="11470" spans="1:4" x14ac:dyDescent="0.25">
      <c r="A11470" t="s">
        <v>27472</v>
      </c>
      <c r="B11470" t="s">
        <v>27473</v>
      </c>
      <c r="C11470" t="s">
        <v>57563</v>
      </c>
      <c r="D11470" t="s">
        <v>47873</v>
      </c>
    </row>
    <row r="11471" spans="1:4" x14ac:dyDescent="0.25">
      <c r="A11471" t="s">
        <v>43918</v>
      </c>
      <c r="B11471" t="s">
        <v>43919</v>
      </c>
      <c r="C11471"/>
      <c r="D11471" t="s">
        <v>47880</v>
      </c>
    </row>
    <row r="11472" spans="1:4" x14ac:dyDescent="0.25">
      <c r="A11472" t="s">
        <v>29770</v>
      </c>
      <c r="B11472" t="s">
        <v>29771</v>
      </c>
      <c r="C11472" t="s">
        <v>58381</v>
      </c>
      <c r="D11472" t="s">
        <v>47873</v>
      </c>
    </row>
    <row r="11473" spans="1:4" x14ac:dyDescent="0.25">
      <c r="A11473" t="s">
        <v>13446</v>
      </c>
      <c r="B11473" t="s">
        <v>13447</v>
      </c>
      <c r="C11473" t="s">
        <v>52454</v>
      </c>
      <c r="D11473" t="s">
        <v>47873</v>
      </c>
    </row>
    <row r="11474" spans="1:4" x14ac:dyDescent="0.25">
      <c r="A11474" t="s">
        <v>30062</v>
      </c>
      <c r="B11474" t="s">
        <v>30063</v>
      </c>
      <c r="C11474" t="s">
        <v>58484</v>
      </c>
      <c r="D11474" t="s">
        <v>47873</v>
      </c>
    </row>
    <row r="11475" spans="1:4" x14ac:dyDescent="0.25">
      <c r="A11475" t="s">
        <v>25323</v>
      </c>
      <c r="B11475" t="s">
        <v>25324</v>
      </c>
      <c r="C11475" t="s">
        <v>56788</v>
      </c>
      <c r="D11475" t="s">
        <v>47873</v>
      </c>
    </row>
    <row r="11476" spans="1:4" x14ac:dyDescent="0.25">
      <c r="A11476" t="s">
        <v>17842</v>
      </c>
      <c r="B11476" t="s">
        <v>17843</v>
      </c>
      <c r="C11476" t="s">
        <v>54089</v>
      </c>
      <c r="D11476" t="s">
        <v>47873</v>
      </c>
    </row>
    <row r="11477" spans="1:4" x14ac:dyDescent="0.25">
      <c r="A11477" t="s">
        <v>28540</v>
      </c>
      <c r="B11477" t="s">
        <v>28541</v>
      </c>
      <c r="C11477" t="s">
        <v>57942</v>
      </c>
      <c r="D11477" t="s">
        <v>47873</v>
      </c>
    </row>
    <row r="11478" spans="1:4" x14ac:dyDescent="0.25">
      <c r="A11478" t="s">
        <v>12099</v>
      </c>
      <c r="B11478" t="s">
        <v>12100</v>
      </c>
      <c r="C11478" t="s">
        <v>51930</v>
      </c>
      <c r="D11478" t="s">
        <v>47873</v>
      </c>
    </row>
    <row r="11479" spans="1:4" x14ac:dyDescent="0.25">
      <c r="A11479" t="s">
        <v>40202</v>
      </c>
      <c r="B11479" t="s">
        <v>40203</v>
      </c>
      <c r="C11479" t="s">
        <v>62501</v>
      </c>
      <c r="D11479" t="s">
        <v>47873</v>
      </c>
    </row>
    <row r="11480" spans="1:4" x14ac:dyDescent="0.25">
      <c r="A11480" t="s">
        <v>41109</v>
      </c>
      <c r="B11480" t="s">
        <v>41110</v>
      </c>
      <c r="C11480" t="s">
        <v>62903</v>
      </c>
      <c r="D11480" t="s">
        <v>47873</v>
      </c>
    </row>
    <row r="11481" spans="1:4" x14ac:dyDescent="0.25">
      <c r="A11481" t="s">
        <v>6597</v>
      </c>
      <c r="B11481" t="s">
        <v>6598</v>
      </c>
      <c r="C11481" t="s">
        <v>49960</v>
      </c>
      <c r="D11481" t="s">
        <v>47873</v>
      </c>
    </row>
    <row r="11482" spans="1:4" x14ac:dyDescent="0.25">
      <c r="A11482" t="s">
        <v>2324</v>
      </c>
      <c r="B11482" t="s">
        <v>2325</v>
      </c>
      <c r="C11482" t="s">
        <v>48408</v>
      </c>
      <c r="D11482" t="s">
        <v>47873</v>
      </c>
    </row>
    <row r="11483" spans="1:4" x14ac:dyDescent="0.25">
      <c r="A11483" t="s">
        <v>4676</v>
      </c>
      <c r="B11483" t="s">
        <v>4677</v>
      </c>
      <c r="C11483" t="s">
        <v>49278</v>
      </c>
      <c r="D11483" t="s">
        <v>47873</v>
      </c>
    </row>
    <row r="11484" spans="1:4" x14ac:dyDescent="0.25">
      <c r="A11484" t="s">
        <v>4368</v>
      </c>
      <c r="B11484" t="s">
        <v>4369</v>
      </c>
      <c r="C11484" t="s">
        <v>49165</v>
      </c>
      <c r="D11484" t="s">
        <v>47873</v>
      </c>
    </row>
    <row r="11485" spans="1:4" x14ac:dyDescent="0.25">
      <c r="A11485" t="s">
        <v>47414</v>
      </c>
      <c r="B11485" t="s">
        <v>47415</v>
      </c>
      <c r="C11485" t="s">
        <v>65202</v>
      </c>
      <c r="D11485" t="s">
        <v>47873</v>
      </c>
    </row>
    <row r="11486" spans="1:4" x14ac:dyDescent="0.25">
      <c r="A11486" t="s">
        <v>31481</v>
      </c>
      <c r="B11486" t="s">
        <v>31482</v>
      </c>
      <c r="C11486" t="s">
        <v>59000</v>
      </c>
      <c r="D11486" t="s">
        <v>47873</v>
      </c>
    </row>
    <row r="11487" spans="1:4" x14ac:dyDescent="0.25">
      <c r="A11487" t="s">
        <v>36900</v>
      </c>
      <c r="B11487" t="s">
        <v>36901</v>
      </c>
      <c r="C11487" t="s">
        <v>61083</v>
      </c>
      <c r="D11487" t="s">
        <v>47873</v>
      </c>
    </row>
    <row r="11488" spans="1:4" x14ac:dyDescent="0.25">
      <c r="A11488" t="s">
        <v>9149</v>
      </c>
      <c r="B11488" t="s">
        <v>9150</v>
      </c>
      <c r="C11488" t="s">
        <v>50871</v>
      </c>
      <c r="D11488" t="s">
        <v>47873</v>
      </c>
    </row>
    <row r="11489" spans="1:4" x14ac:dyDescent="0.25">
      <c r="A11489" t="s">
        <v>1719</v>
      </c>
      <c r="B11489" t="s">
        <v>1720</v>
      </c>
      <c r="C11489" t="s">
        <v>48202</v>
      </c>
      <c r="D11489" t="s">
        <v>47873</v>
      </c>
    </row>
    <row r="11490" spans="1:4" x14ac:dyDescent="0.25">
      <c r="A11490" t="s">
        <v>18316</v>
      </c>
      <c r="B11490" t="s">
        <v>18317</v>
      </c>
      <c r="C11490" t="s">
        <v>54275</v>
      </c>
      <c r="D11490" t="s">
        <v>47873</v>
      </c>
    </row>
    <row r="11491" spans="1:4" x14ac:dyDescent="0.25">
      <c r="A11491" t="s">
        <v>35476</v>
      </c>
      <c r="B11491" t="s">
        <v>35477</v>
      </c>
      <c r="C11491" t="s">
        <v>60517</v>
      </c>
      <c r="D11491" t="s">
        <v>47873</v>
      </c>
    </row>
    <row r="11492" spans="1:4" x14ac:dyDescent="0.25">
      <c r="A11492" t="s">
        <v>34134</v>
      </c>
      <c r="B11492" t="s">
        <v>34135</v>
      </c>
      <c r="C11492" t="s">
        <v>60009</v>
      </c>
      <c r="D11492" t="s">
        <v>47873</v>
      </c>
    </row>
    <row r="11493" spans="1:4" x14ac:dyDescent="0.25">
      <c r="A11493" t="s">
        <v>14396</v>
      </c>
      <c r="B11493" t="s">
        <v>14397</v>
      </c>
      <c r="C11493" t="s">
        <v>52835</v>
      </c>
      <c r="D11493" t="s">
        <v>47873</v>
      </c>
    </row>
    <row r="11494" spans="1:4" x14ac:dyDescent="0.25">
      <c r="A11494" t="s">
        <v>1002</v>
      </c>
      <c r="B11494" t="s">
        <v>1003</v>
      </c>
      <c r="C11494" t="s">
        <v>47954</v>
      </c>
      <c r="D11494" t="s">
        <v>47873</v>
      </c>
    </row>
    <row r="11495" spans="1:4" x14ac:dyDescent="0.25">
      <c r="A11495" t="s">
        <v>31262</v>
      </c>
      <c r="B11495" t="s">
        <v>31263</v>
      </c>
      <c r="C11495" t="s">
        <v>58924</v>
      </c>
      <c r="D11495" t="s">
        <v>47873</v>
      </c>
    </row>
    <row r="11496" spans="1:4" x14ac:dyDescent="0.25">
      <c r="A11496" t="s">
        <v>3426</v>
      </c>
      <c r="B11496" t="s">
        <v>3427</v>
      </c>
      <c r="C11496" t="s">
        <v>48801</v>
      </c>
      <c r="D11496" t="s">
        <v>47873</v>
      </c>
    </row>
    <row r="11497" spans="1:4" x14ac:dyDescent="0.25">
      <c r="A11497" t="s">
        <v>3831</v>
      </c>
      <c r="B11497" t="s">
        <v>3832</v>
      </c>
      <c r="C11497" t="s">
        <v>48950</v>
      </c>
      <c r="D11497" t="s">
        <v>47873</v>
      </c>
    </row>
    <row r="11498" spans="1:4" x14ac:dyDescent="0.25">
      <c r="A11498" t="s">
        <v>36316</v>
      </c>
      <c r="B11498" t="s">
        <v>36317</v>
      </c>
      <c r="C11498" t="s">
        <v>60849</v>
      </c>
      <c r="D11498" t="s">
        <v>47873</v>
      </c>
    </row>
    <row r="11499" spans="1:4" x14ac:dyDescent="0.25">
      <c r="A11499" t="s">
        <v>44079</v>
      </c>
      <c r="B11499" t="s">
        <v>44080</v>
      </c>
      <c r="C11499" t="s">
        <v>64023</v>
      </c>
      <c r="D11499" t="s">
        <v>47873</v>
      </c>
    </row>
    <row r="11500" spans="1:4" x14ac:dyDescent="0.25">
      <c r="A11500" t="s">
        <v>25411</v>
      </c>
      <c r="B11500" t="s">
        <v>25412</v>
      </c>
      <c r="C11500" t="s">
        <v>56820</v>
      </c>
      <c r="D11500" t="s">
        <v>47873</v>
      </c>
    </row>
    <row r="11501" spans="1:4" x14ac:dyDescent="0.25">
      <c r="A11501" t="s">
        <v>39925</v>
      </c>
      <c r="B11501" t="s">
        <v>39926</v>
      </c>
      <c r="C11501" t="s">
        <v>62369</v>
      </c>
      <c r="D11501" t="s">
        <v>47873</v>
      </c>
    </row>
    <row r="11502" spans="1:4" x14ac:dyDescent="0.25">
      <c r="A11502" t="s">
        <v>18253</v>
      </c>
      <c r="B11502" t="s">
        <v>18254</v>
      </c>
      <c r="C11502" t="s">
        <v>54248</v>
      </c>
      <c r="D11502" t="s">
        <v>47873</v>
      </c>
    </row>
    <row r="11503" spans="1:4" x14ac:dyDescent="0.25">
      <c r="A11503" t="s">
        <v>30345</v>
      </c>
      <c r="B11503" t="s">
        <v>30346</v>
      </c>
      <c r="C11503"/>
      <c r="D11503" t="s">
        <v>47880</v>
      </c>
    </row>
    <row r="11504" spans="1:4" x14ac:dyDescent="0.25">
      <c r="A11504" t="s">
        <v>29497</v>
      </c>
      <c r="B11504" t="s">
        <v>29498</v>
      </c>
      <c r="C11504"/>
      <c r="D11504" t="s">
        <v>47880</v>
      </c>
    </row>
    <row r="11505" spans="1:4" x14ac:dyDescent="0.25">
      <c r="A11505" t="s">
        <v>7966</v>
      </c>
      <c r="B11505" t="s">
        <v>7967</v>
      </c>
      <c r="C11505" t="s">
        <v>50471</v>
      </c>
      <c r="D11505" t="s">
        <v>47873</v>
      </c>
    </row>
    <row r="11506" spans="1:4" x14ac:dyDescent="0.25">
      <c r="A11506" t="s">
        <v>34474</v>
      </c>
      <c r="B11506" t="s">
        <v>34475</v>
      </c>
      <c r="C11506" t="s">
        <v>60136</v>
      </c>
      <c r="D11506" t="s">
        <v>47873</v>
      </c>
    </row>
    <row r="11507" spans="1:4" x14ac:dyDescent="0.25">
      <c r="A11507" t="s">
        <v>41938</v>
      </c>
      <c r="B11507" t="s">
        <v>41939</v>
      </c>
      <c r="C11507" t="s">
        <v>63277</v>
      </c>
      <c r="D11507" t="s">
        <v>47873</v>
      </c>
    </row>
    <row r="11508" spans="1:4" x14ac:dyDescent="0.25">
      <c r="A11508" t="s">
        <v>36628</v>
      </c>
      <c r="B11508" t="s">
        <v>36629</v>
      </c>
      <c r="C11508" t="s">
        <v>60970</v>
      </c>
      <c r="D11508" t="s">
        <v>47873</v>
      </c>
    </row>
    <row r="11509" spans="1:4" x14ac:dyDescent="0.25">
      <c r="A11509" t="s">
        <v>22854</v>
      </c>
      <c r="B11509" t="s">
        <v>22855</v>
      </c>
      <c r="C11509"/>
      <c r="D11509" t="s">
        <v>47880</v>
      </c>
    </row>
    <row r="11510" spans="1:4" x14ac:dyDescent="0.25">
      <c r="A11510" t="s">
        <v>27148</v>
      </c>
      <c r="B11510" t="s">
        <v>27149</v>
      </c>
      <c r="C11510"/>
      <c r="D11510" t="s">
        <v>47880</v>
      </c>
    </row>
    <row r="11511" spans="1:4" x14ac:dyDescent="0.25">
      <c r="A11511" t="s">
        <v>21209</v>
      </c>
      <c r="B11511" t="s">
        <v>21210</v>
      </c>
      <c r="C11511" t="s">
        <v>55274</v>
      </c>
      <c r="D11511" t="s">
        <v>47873</v>
      </c>
    </row>
    <row r="11512" spans="1:4" x14ac:dyDescent="0.25">
      <c r="A11512" t="s">
        <v>3230</v>
      </c>
      <c r="B11512" t="s">
        <v>3231</v>
      </c>
      <c r="C11512" t="s">
        <v>48729</v>
      </c>
      <c r="D11512" t="s">
        <v>47873</v>
      </c>
    </row>
    <row r="11513" spans="1:4" x14ac:dyDescent="0.25">
      <c r="A11513" t="s">
        <v>11123</v>
      </c>
      <c r="B11513" t="s">
        <v>11124</v>
      </c>
      <c r="C11513" t="s">
        <v>51575</v>
      </c>
      <c r="D11513" t="s">
        <v>47873</v>
      </c>
    </row>
    <row r="11514" spans="1:4" x14ac:dyDescent="0.25">
      <c r="A11514" t="s">
        <v>43926</v>
      </c>
      <c r="B11514" t="s">
        <v>43927</v>
      </c>
      <c r="C11514" t="s">
        <v>63973</v>
      </c>
      <c r="D11514" t="s">
        <v>47873</v>
      </c>
    </row>
    <row r="11515" spans="1:4" x14ac:dyDescent="0.25">
      <c r="A11515" t="s">
        <v>21817</v>
      </c>
      <c r="B11515" t="s">
        <v>21818</v>
      </c>
      <c r="C11515" t="s">
        <v>55493</v>
      </c>
      <c r="D11515" t="s">
        <v>47873</v>
      </c>
    </row>
    <row r="11516" spans="1:4" x14ac:dyDescent="0.25">
      <c r="A11516" t="s">
        <v>15831</v>
      </c>
      <c r="B11516" t="s">
        <v>15832</v>
      </c>
      <c r="C11516" t="s">
        <v>53353</v>
      </c>
      <c r="D11516" t="s">
        <v>47873</v>
      </c>
    </row>
    <row r="11517" spans="1:4" x14ac:dyDescent="0.25">
      <c r="A11517" t="s">
        <v>6901</v>
      </c>
      <c r="B11517" t="s">
        <v>6902</v>
      </c>
      <c r="C11517" t="s">
        <v>50071</v>
      </c>
      <c r="D11517" t="s">
        <v>47873</v>
      </c>
    </row>
    <row r="11518" spans="1:4" x14ac:dyDescent="0.25">
      <c r="A11518" t="s">
        <v>20350</v>
      </c>
      <c r="B11518" t="s">
        <v>20351</v>
      </c>
      <c r="C11518" t="s">
        <v>54974</v>
      </c>
      <c r="D11518" t="s">
        <v>47873</v>
      </c>
    </row>
    <row r="11519" spans="1:4" x14ac:dyDescent="0.25">
      <c r="A11519" t="s">
        <v>43217</v>
      </c>
      <c r="B11519" t="s">
        <v>43218</v>
      </c>
      <c r="C11519" t="s">
        <v>63738</v>
      </c>
      <c r="D11519" t="s">
        <v>47873</v>
      </c>
    </row>
    <row r="11520" spans="1:4" x14ac:dyDescent="0.25">
      <c r="A11520" t="s">
        <v>16610</v>
      </c>
      <c r="B11520" t="s">
        <v>16611</v>
      </c>
      <c r="C11520" t="s">
        <v>53645</v>
      </c>
      <c r="D11520" t="s">
        <v>47873</v>
      </c>
    </row>
    <row r="11521" spans="1:4" x14ac:dyDescent="0.25">
      <c r="A11521" t="s">
        <v>33890</v>
      </c>
      <c r="B11521" t="s">
        <v>33891</v>
      </c>
      <c r="C11521"/>
      <c r="D11521" t="s">
        <v>47880</v>
      </c>
    </row>
    <row r="11522" spans="1:4" x14ac:dyDescent="0.25">
      <c r="A11522" t="s">
        <v>7900</v>
      </c>
      <c r="B11522" t="s">
        <v>7901</v>
      </c>
      <c r="C11522" t="s">
        <v>50444</v>
      </c>
      <c r="D11522" t="s">
        <v>47873</v>
      </c>
    </row>
    <row r="11523" spans="1:4" x14ac:dyDescent="0.25">
      <c r="A11523" t="s">
        <v>19800</v>
      </c>
      <c r="B11523" t="s">
        <v>19801</v>
      </c>
      <c r="C11523" t="s">
        <v>54779</v>
      </c>
      <c r="D11523" t="s">
        <v>47873</v>
      </c>
    </row>
    <row r="11524" spans="1:4" x14ac:dyDescent="0.25">
      <c r="A11524" t="s">
        <v>5713</v>
      </c>
      <c r="B11524" t="s">
        <v>5714</v>
      </c>
      <c r="C11524" t="s">
        <v>49638</v>
      </c>
      <c r="D11524" t="s">
        <v>47873</v>
      </c>
    </row>
    <row r="11525" spans="1:4" x14ac:dyDescent="0.25">
      <c r="A11525" t="s">
        <v>3986</v>
      </c>
      <c r="B11525" t="s">
        <v>3987</v>
      </c>
      <c r="C11525" t="s">
        <v>49016</v>
      </c>
      <c r="D11525" t="s">
        <v>47873</v>
      </c>
    </row>
    <row r="11526" spans="1:4" x14ac:dyDescent="0.25">
      <c r="A11526" t="s">
        <v>1611</v>
      </c>
      <c r="B11526" t="s">
        <v>1612</v>
      </c>
      <c r="C11526" t="s">
        <v>48169</v>
      </c>
      <c r="D11526" t="s">
        <v>47873</v>
      </c>
    </row>
    <row r="11527" spans="1:4" x14ac:dyDescent="0.25">
      <c r="A11527" t="s">
        <v>45545</v>
      </c>
      <c r="B11527" t="s">
        <v>45546</v>
      </c>
      <c r="C11527" t="s">
        <v>64550</v>
      </c>
      <c r="D11527" t="s">
        <v>47873</v>
      </c>
    </row>
    <row r="11528" spans="1:4" x14ac:dyDescent="0.25">
      <c r="A11528" t="s">
        <v>34664</v>
      </c>
      <c r="B11528" t="s">
        <v>34665</v>
      </c>
      <c r="C11528" t="s">
        <v>60213</v>
      </c>
      <c r="D11528" t="s">
        <v>47873</v>
      </c>
    </row>
    <row r="11529" spans="1:4" x14ac:dyDescent="0.25">
      <c r="A11529" t="s">
        <v>40945</v>
      </c>
      <c r="B11529" t="s">
        <v>40946</v>
      </c>
      <c r="C11529" t="s">
        <v>62830</v>
      </c>
      <c r="D11529" t="s">
        <v>47873</v>
      </c>
    </row>
    <row r="11530" spans="1:4" x14ac:dyDescent="0.25">
      <c r="A11530" t="s">
        <v>39764</v>
      </c>
      <c r="B11530" t="s">
        <v>39765</v>
      </c>
      <c r="C11530" t="s">
        <v>62294</v>
      </c>
      <c r="D11530" t="s">
        <v>47873</v>
      </c>
    </row>
    <row r="11531" spans="1:4" x14ac:dyDescent="0.25">
      <c r="A11531" t="s">
        <v>8917</v>
      </c>
      <c r="B11531" t="s">
        <v>8918</v>
      </c>
      <c r="C11531" t="s">
        <v>50789</v>
      </c>
      <c r="D11531" t="s">
        <v>47873</v>
      </c>
    </row>
    <row r="11532" spans="1:4" x14ac:dyDescent="0.25">
      <c r="A11532" t="s">
        <v>41946</v>
      </c>
      <c r="B11532" t="s">
        <v>41947</v>
      </c>
      <c r="C11532" t="s">
        <v>63280</v>
      </c>
      <c r="D11532" t="s">
        <v>47873</v>
      </c>
    </row>
    <row r="11533" spans="1:4" x14ac:dyDescent="0.25">
      <c r="A11533" t="s">
        <v>9973</v>
      </c>
      <c r="B11533" t="s">
        <v>9974</v>
      </c>
      <c r="C11533" t="s">
        <v>51165</v>
      </c>
      <c r="D11533" t="s">
        <v>47873</v>
      </c>
    </row>
    <row r="11534" spans="1:4" x14ac:dyDescent="0.25">
      <c r="A11534" t="s">
        <v>32239</v>
      </c>
      <c r="B11534" t="s">
        <v>32240</v>
      </c>
      <c r="C11534" t="s">
        <v>59277</v>
      </c>
      <c r="D11534" t="s">
        <v>47873</v>
      </c>
    </row>
    <row r="11535" spans="1:4" x14ac:dyDescent="0.25">
      <c r="A11535" t="s">
        <v>28499</v>
      </c>
      <c r="B11535" t="s">
        <v>28500</v>
      </c>
      <c r="C11535" t="s">
        <v>57924</v>
      </c>
      <c r="D11535" t="s">
        <v>47873</v>
      </c>
    </row>
    <row r="11536" spans="1:4" x14ac:dyDescent="0.25">
      <c r="A11536" t="s">
        <v>7622</v>
      </c>
      <c r="B11536" t="s">
        <v>7623</v>
      </c>
      <c r="C11536" t="s">
        <v>50332</v>
      </c>
      <c r="D11536" t="s">
        <v>47873</v>
      </c>
    </row>
    <row r="11537" spans="1:4" x14ac:dyDescent="0.25">
      <c r="A11537" t="s">
        <v>44126</v>
      </c>
      <c r="B11537" t="s">
        <v>44127</v>
      </c>
      <c r="C11537" t="s">
        <v>64043</v>
      </c>
      <c r="D11537" t="s">
        <v>47873</v>
      </c>
    </row>
    <row r="11538" spans="1:4" x14ac:dyDescent="0.25">
      <c r="A11538" t="s">
        <v>46502</v>
      </c>
      <c r="B11538" t="s">
        <v>46503</v>
      </c>
      <c r="C11538" t="s">
        <v>64884</v>
      </c>
      <c r="D11538" t="s">
        <v>47873</v>
      </c>
    </row>
    <row r="11539" spans="1:4" x14ac:dyDescent="0.25">
      <c r="A11539" t="s">
        <v>44681</v>
      </c>
      <c r="B11539" t="s">
        <v>44682</v>
      </c>
      <c r="C11539" t="s">
        <v>64237</v>
      </c>
      <c r="D11539" t="s">
        <v>47873</v>
      </c>
    </row>
    <row r="11540" spans="1:4" x14ac:dyDescent="0.25">
      <c r="A11540" t="s">
        <v>37281</v>
      </c>
      <c r="B11540" t="s">
        <v>37282</v>
      </c>
      <c r="C11540" t="s">
        <v>61224</v>
      </c>
      <c r="D11540" t="s">
        <v>47873</v>
      </c>
    </row>
    <row r="11541" spans="1:4" x14ac:dyDescent="0.25">
      <c r="A11541" t="s">
        <v>10701</v>
      </c>
      <c r="B11541" t="s">
        <v>10702</v>
      </c>
      <c r="C11541" t="s">
        <v>51425</v>
      </c>
      <c r="D11541" t="s">
        <v>47873</v>
      </c>
    </row>
    <row r="11542" spans="1:4" x14ac:dyDescent="0.25">
      <c r="A11542" t="s">
        <v>38473</v>
      </c>
      <c r="B11542" t="s">
        <v>38474</v>
      </c>
      <c r="C11542" t="s">
        <v>61704</v>
      </c>
      <c r="D11542" t="s">
        <v>47873</v>
      </c>
    </row>
    <row r="11543" spans="1:4" x14ac:dyDescent="0.25">
      <c r="A11543" t="s">
        <v>4740</v>
      </c>
      <c r="B11543" t="s">
        <v>4741</v>
      </c>
      <c r="C11543" t="s">
        <v>49303</v>
      </c>
      <c r="D11543" t="s">
        <v>47873</v>
      </c>
    </row>
    <row r="11544" spans="1:4" x14ac:dyDescent="0.25">
      <c r="A11544" t="s">
        <v>15534</v>
      </c>
      <c r="B11544" t="s">
        <v>15535</v>
      </c>
      <c r="C11544" t="s">
        <v>53247</v>
      </c>
      <c r="D11544" t="s">
        <v>47873</v>
      </c>
    </row>
    <row r="11545" spans="1:4" x14ac:dyDescent="0.25">
      <c r="A11545" t="s">
        <v>19571</v>
      </c>
      <c r="B11545" t="s">
        <v>19572</v>
      </c>
      <c r="C11545" t="s">
        <v>54703</v>
      </c>
      <c r="D11545" t="s">
        <v>47873</v>
      </c>
    </row>
    <row r="11546" spans="1:4" x14ac:dyDescent="0.25">
      <c r="A11546" t="s">
        <v>31528</v>
      </c>
      <c r="B11546" t="s">
        <v>31529</v>
      </c>
      <c r="C11546" t="s">
        <v>59014</v>
      </c>
      <c r="D11546" t="s">
        <v>47873</v>
      </c>
    </row>
    <row r="11547" spans="1:4" x14ac:dyDescent="0.25">
      <c r="A11547" t="s">
        <v>44639</v>
      </c>
      <c r="B11547" t="s">
        <v>44640</v>
      </c>
      <c r="C11547" t="s">
        <v>64221</v>
      </c>
      <c r="D11547" t="s">
        <v>47873</v>
      </c>
    </row>
    <row r="11548" spans="1:4" x14ac:dyDescent="0.25">
      <c r="A11548" t="s">
        <v>42546</v>
      </c>
      <c r="B11548" t="s">
        <v>42547</v>
      </c>
      <c r="C11548" t="s">
        <v>63500</v>
      </c>
      <c r="D11548" t="s">
        <v>47873</v>
      </c>
    </row>
    <row r="11549" spans="1:4" x14ac:dyDescent="0.25">
      <c r="A11549" t="s">
        <v>46471</v>
      </c>
      <c r="B11549" t="s">
        <v>46472</v>
      </c>
      <c r="C11549" t="s">
        <v>64873</v>
      </c>
      <c r="D11549" t="s">
        <v>47873</v>
      </c>
    </row>
    <row r="11550" spans="1:4" x14ac:dyDescent="0.25">
      <c r="A11550" t="s">
        <v>32825</v>
      </c>
      <c r="B11550" t="s">
        <v>32826</v>
      </c>
      <c r="C11550" t="s">
        <v>59510</v>
      </c>
      <c r="D11550" t="s">
        <v>47873</v>
      </c>
    </row>
    <row r="11551" spans="1:4" x14ac:dyDescent="0.25">
      <c r="A11551" t="s">
        <v>14295</v>
      </c>
      <c r="B11551" t="s">
        <v>14296</v>
      </c>
      <c r="C11551" t="s">
        <v>52790</v>
      </c>
      <c r="D11551" t="s">
        <v>47873</v>
      </c>
    </row>
    <row r="11552" spans="1:4" x14ac:dyDescent="0.25">
      <c r="A11552" t="s">
        <v>43538</v>
      </c>
      <c r="B11552" t="s">
        <v>43539</v>
      </c>
      <c r="C11552" t="s">
        <v>63849</v>
      </c>
      <c r="D11552" t="s">
        <v>47873</v>
      </c>
    </row>
    <row r="11553" spans="1:4" x14ac:dyDescent="0.25">
      <c r="A11553" t="s">
        <v>19565</v>
      </c>
      <c r="B11553" t="s">
        <v>19566</v>
      </c>
      <c r="C11553"/>
      <c r="D11553" t="s">
        <v>47880</v>
      </c>
    </row>
    <row r="11554" spans="1:4" x14ac:dyDescent="0.25">
      <c r="A11554" t="s">
        <v>27818</v>
      </c>
      <c r="B11554" t="s">
        <v>19566</v>
      </c>
      <c r="C11554"/>
      <c r="D11554" t="s">
        <v>47880</v>
      </c>
    </row>
    <row r="11555" spans="1:4" x14ac:dyDescent="0.25">
      <c r="A11555" t="s">
        <v>23391</v>
      </c>
      <c r="B11555" t="s">
        <v>23392</v>
      </c>
      <c r="C11555"/>
      <c r="D11555" t="s">
        <v>47880</v>
      </c>
    </row>
    <row r="11556" spans="1:4" x14ac:dyDescent="0.25">
      <c r="A11556" t="s">
        <v>43208</v>
      </c>
      <c r="B11556" t="s">
        <v>43209</v>
      </c>
      <c r="C11556" t="s">
        <v>63735</v>
      </c>
      <c r="D11556" t="s">
        <v>47873</v>
      </c>
    </row>
    <row r="11557" spans="1:4" x14ac:dyDescent="0.25">
      <c r="A11557" t="s">
        <v>3749</v>
      </c>
      <c r="B11557" t="s">
        <v>3750</v>
      </c>
      <c r="C11557" t="s">
        <v>48919</v>
      </c>
      <c r="D11557" t="s">
        <v>47873</v>
      </c>
    </row>
    <row r="11558" spans="1:4" x14ac:dyDescent="0.25">
      <c r="A11558" t="s">
        <v>41285</v>
      </c>
      <c r="B11558" t="s">
        <v>41286</v>
      </c>
      <c r="C11558" t="s">
        <v>62982</v>
      </c>
      <c r="D11558" t="s">
        <v>47873</v>
      </c>
    </row>
    <row r="11559" spans="1:4" x14ac:dyDescent="0.25">
      <c r="A11559" t="s">
        <v>41184</v>
      </c>
      <c r="B11559" t="s">
        <v>41185</v>
      </c>
      <c r="C11559" t="s">
        <v>62938</v>
      </c>
      <c r="D11559" t="s">
        <v>47873</v>
      </c>
    </row>
    <row r="11560" spans="1:4" x14ac:dyDescent="0.25">
      <c r="A11560" t="s">
        <v>42908</v>
      </c>
      <c r="B11560" t="s">
        <v>42909</v>
      </c>
      <c r="C11560" t="s">
        <v>63634</v>
      </c>
      <c r="D11560" t="s">
        <v>47873</v>
      </c>
    </row>
    <row r="11561" spans="1:4" x14ac:dyDescent="0.25">
      <c r="A11561" t="s">
        <v>36934</v>
      </c>
      <c r="B11561" t="s">
        <v>36935</v>
      </c>
      <c r="C11561" t="s">
        <v>61096</v>
      </c>
      <c r="D11561" t="s">
        <v>47873</v>
      </c>
    </row>
    <row r="11562" spans="1:4" x14ac:dyDescent="0.25">
      <c r="A11562" t="s">
        <v>2703</v>
      </c>
      <c r="B11562" t="s">
        <v>2704</v>
      </c>
      <c r="C11562"/>
      <c r="D11562" t="s">
        <v>47880</v>
      </c>
    </row>
    <row r="11563" spans="1:4" x14ac:dyDescent="0.25">
      <c r="A11563" t="s">
        <v>16969</v>
      </c>
      <c r="B11563" t="s">
        <v>16970</v>
      </c>
      <c r="C11563" t="s">
        <v>53778</v>
      </c>
      <c r="D11563" t="s">
        <v>47873</v>
      </c>
    </row>
    <row r="11564" spans="1:4" x14ac:dyDescent="0.25">
      <c r="A11564" t="s">
        <v>16011</v>
      </c>
      <c r="B11564" t="s">
        <v>16012</v>
      </c>
      <c r="C11564" t="s">
        <v>53418</v>
      </c>
      <c r="D11564" t="s">
        <v>47873</v>
      </c>
    </row>
    <row r="11565" spans="1:4" x14ac:dyDescent="0.25">
      <c r="A11565" t="s">
        <v>25248</v>
      </c>
      <c r="B11565" t="s">
        <v>16012</v>
      </c>
      <c r="C11565" t="s">
        <v>56763</v>
      </c>
      <c r="D11565" t="s">
        <v>47873</v>
      </c>
    </row>
    <row r="11566" spans="1:4" x14ac:dyDescent="0.25">
      <c r="A11566" t="s">
        <v>8199</v>
      </c>
      <c r="B11566" t="s">
        <v>8200</v>
      </c>
      <c r="C11566" t="s">
        <v>50553</v>
      </c>
      <c r="D11566" t="s">
        <v>47873</v>
      </c>
    </row>
    <row r="11567" spans="1:4" x14ac:dyDescent="0.25">
      <c r="A11567" t="s">
        <v>34745</v>
      </c>
      <c r="B11567" t="s">
        <v>34746</v>
      </c>
      <c r="C11567" t="s">
        <v>60243</v>
      </c>
      <c r="D11567" t="s">
        <v>47873</v>
      </c>
    </row>
    <row r="11568" spans="1:4" x14ac:dyDescent="0.25">
      <c r="A11568" t="s">
        <v>4776</v>
      </c>
      <c r="B11568" t="s">
        <v>4777</v>
      </c>
      <c r="C11568" t="s">
        <v>49313</v>
      </c>
      <c r="D11568" t="s">
        <v>47873</v>
      </c>
    </row>
    <row r="11569" spans="1:4" x14ac:dyDescent="0.25">
      <c r="A11569" t="s">
        <v>1082</v>
      </c>
      <c r="B11569" t="s">
        <v>1083</v>
      </c>
      <c r="C11569" t="s">
        <v>47983</v>
      </c>
      <c r="D11569" t="s">
        <v>47873</v>
      </c>
    </row>
    <row r="11570" spans="1:4" x14ac:dyDescent="0.25">
      <c r="A11570" t="s">
        <v>10945</v>
      </c>
      <c r="B11570" t="s">
        <v>10946</v>
      </c>
      <c r="C11570" t="s">
        <v>51512</v>
      </c>
      <c r="D11570" t="s">
        <v>47873</v>
      </c>
    </row>
    <row r="11571" spans="1:4" x14ac:dyDescent="0.25">
      <c r="A11571" t="s">
        <v>14374</v>
      </c>
      <c r="B11571" t="s">
        <v>14375</v>
      </c>
      <c r="C11571" t="s">
        <v>52824</v>
      </c>
      <c r="D11571" t="s">
        <v>47873</v>
      </c>
    </row>
    <row r="11572" spans="1:4" x14ac:dyDescent="0.25">
      <c r="A11572" t="s">
        <v>1603</v>
      </c>
      <c r="B11572" t="s">
        <v>1604</v>
      </c>
      <c r="C11572" t="s">
        <v>48167</v>
      </c>
      <c r="D11572" t="s">
        <v>47873</v>
      </c>
    </row>
    <row r="11573" spans="1:4" x14ac:dyDescent="0.25">
      <c r="A11573" t="s">
        <v>37732</v>
      </c>
      <c r="B11573" t="s">
        <v>37733</v>
      </c>
      <c r="C11573" t="s">
        <v>61393</v>
      </c>
      <c r="D11573" t="s">
        <v>47873</v>
      </c>
    </row>
    <row r="11574" spans="1:4" x14ac:dyDescent="0.25">
      <c r="A11574" t="s">
        <v>3990</v>
      </c>
      <c r="B11574" t="s">
        <v>3991</v>
      </c>
      <c r="C11574" t="s">
        <v>49018</v>
      </c>
      <c r="D11574" t="s">
        <v>47873</v>
      </c>
    </row>
    <row r="11575" spans="1:4" x14ac:dyDescent="0.25">
      <c r="A11575" t="s">
        <v>44499</v>
      </c>
      <c r="B11575" t="s">
        <v>44500</v>
      </c>
      <c r="C11575" t="s">
        <v>64171</v>
      </c>
      <c r="D11575" t="s">
        <v>47873</v>
      </c>
    </row>
    <row r="11576" spans="1:4" x14ac:dyDescent="0.25">
      <c r="A11576" t="s">
        <v>41968</v>
      </c>
      <c r="B11576" t="s">
        <v>41969</v>
      </c>
      <c r="C11576" t="s">
        <v>63288</v>
      </c>
      <c r="D11576" t="s">
        <v>47873</v>
      </c>
    </row>
    <row r="11577" spans="1:4" x14ac:dyDescent="0.25">
      <c r="A11577" t="s">
        <v>42468</v>
      </c>
      <c r="B11577" t="s">
        <v>42469</v>
      </c>
      <c r="C11577" t="s">
        <v>63473</v>
      </c>
      <c r="D11577" t="s">
        <v>47873</v>
      </c>
    </row>
    <row r="11578" spans="1:4" x14ac:dyDescent="0.25">
      <c r="A11578" t="s">
        <v>11377</v>
      </c>
      <c r="B11578" t="s">
        <v>11378</v>
      </c>
      <c r="C11578" t="s">
        <v>51668</v>
      </c>
      <c r="D11578" t="s">
        <v>47873</v>
      </c>
    </row>
    <row r="11579" spans="1:4" x14ac:dyDescent="0.25">
      <c r="A11579" t="s">
        <v>40470</v>
      </c>
      <c r="B11579" t="s">
        <v>40471</v>
      </c>
      <c r="C11579" t="s">
        <v>62624</v>
      </c>
      <c r="D11579" t="s">
        <v>47873</v>
      </c>
    </row>
    <row r="11580" spans="1:4" x14ac:dyDescent="0.25">
      <c r="A11580" t="s">
        <v>35334</v>
      </c>
      <c r="B11580" t="s">
        <v>35335</v>
      </c>
      <c r="C11580" t="s">
        <v>60462</v>
      </c>
      <c r="D11580" t="s">
        <v>47873</v>
      </c>
    </row>
    <row r="11581" spans="1:4" x14ac:dyDescent="0.25">
      <c r="A11581" t="s">
        <v>42275</v>
      </c>
      <c r="B11581" t="s">
        <v>42276</v>
      </c>
      <c r="C11581" t="s">
        <v>63406</v>
      </c>
      <c r="D11581" t="s">
        <v>47873</v>
      </c>
    </row>
    <row r="11582" spans="1:4" x14ac:dyDescent="0.25">
      <c r="A11582" t="s">
        <v>29536</v>
      </c>
      <c r="B11582" t="s">
        <v>29537</v>
      </c>
      <c r="C11582"/>
      <c r="D11582" t="s">
        <v>47880</v>
      </c>
    </row>
    <row r="11583" spans="1:4" x14ac:dyDescent="0.25">
      <c r="A11583" t="s">
        <v>1605</v>
      </c>
      <c r="B11583" t="s">
        <v>1606</v>
      </c>
      <c r="C11583" t="s">
        <v>48168</v>
      </c>
      <c r="D11583" t="s">
        <v>47873</v>
      </c>
    </row>
    <row r="11584" spans="1:4" x14ac:dyDescent="0.25">
      <c r="A11584" t="s">
        <v>25830</v>
      </c>
      <c r="B11584" t="s">
        <v>1606</v>
      </c>
      <c r="C11584" t="s">
        <v>56979</v>
      </c>
      <c r="D11584" t="s">
        <v>47873</v>
      </c>
    </row>
    <row r="11585" spans="1:4" x14ac:dyDescent="0.25">
      <c r="A11585" t="s">
        <v>35930</v>
      </c>
      <c r="B11585" t="s">
        <v>35931</v>
      </c>
      <c r="C11585"/>
      <c r="D11585" t="s">
        <v>47880</v>
      </c>
    </row>
    <row r="11586" spans="1:4" x14ac:dyDescent="0.25">
      <c r="A11586" t="s">
        <v>47599</v>
      </c>
      <c r="B11586" t="s">
        <v>47600</v>
      </c>
      <c r="C11586" t="s">
        <v>65263</v>
      </c>
      <c r="D11586" t="s">
        <v>47873</v>
      </c>
    </row>
    <row r="11587" spans="1:4" x14ac:dyDescent="0.25">
      <c r="A11587" t="s">
        <v>38333</v>
      </c>
      <c r="B11587" t="s">
        <v>38334</v>
      </c>
      <c r="C11587"/>
      <c r="D11587" t="s">
        <v>47880</v>
      </c>
    </row>
    <row r="11588" spans="1:4" x14ac:dyDescent="0.25">
      <c r="A11588" t="s">
        <v>26785</v>
      </c>
      <c r="B11588" t="s">
        <v>26786</v>
      </c>
      <c r="C11588" t="s">
        <v>57319</v>
      </c>
      <c r="D11588" t="s">
        <v>47873</v>
      </c>
    </row>
    <row r="11589" spans="1:4" x14ac:dyDescent="0.25">
      <c r="A11589" t="s">
        <v>38875</v>
      </c>
      <c r="B11589" t="s">
        <v>38876</v>
      </c>
      <c r="C11589" t="s">
        <v>61889</v>
      </c>
      <c r="D11589" t="s">
        <v>47873</v>
      </c>
    </row>
    <row r="11590" spans="1:4" x14ac:dyDescent="0.25">
      <c r="A11590" t="s">
        <v>41952</v>
      </c>
      <c r="B11590" t="s">
        <v>41953</v>
      </c>
      <c r="C11590" t="s">
        <v>63281</v>
      </c>
      <c r="D11590" t="s">
        <v>47873</v>
      </c>
    </row>
    <row r="11591" spans="1:4" x14ac:dyDescent="0.25">
      <c r="A11591" t="s">
        <v>43102</v>
      </c>
      <c r="B11591" t="s">
        <v>43103</v>
      </c>
      <c r="C11591" t="s">
        <v>63697</v>
      </c>
      <c r="D11591" t="s">
        <v>47873</v>
      </c>
    </row>
    <row r="11592" spans="1:4" x14ac:dyDescent="0.25">
      <c r="A11592" t="s">
        <v>6462</v>
      </c>
      <c r="B11592" t="s">
        <v>6463</v>
      </c>
      <c r="C11592" t="s">
        <v>49919</v>
      </c>
      <c r="D11592" t="s">
        <v>47873</v>
      </c>
    </row>
    <row r="11593" spans="1:4" x14ac:dyDescent="0.25">
      <c r="A11593" t="s">
        <v>16731</v>
      </c>
      <c r="B11593" t="s">
        <v>16732</v>
      </c>
      <c r="C11593" t="s">
        <v>53687</v>
      </c>
      <c r="D11593" t="s">
        <v>47873</v>
      </c>
    </row>
    <row r="11594" spans="1:4" x14ac:dyDescent="0.25">
      <c r="A11594" t="s">
        <v>4764</v>
      </c>
      <c r="B11594" t="s">
        <v>4765</v>
      </c>
      <c r="C11594" t="s">
        <v>49309</v>
      </c>
      <c r="D11594" t="s">
        <v>47873</v>
      </c>
    </row>
    <row r="11595" spans="1:4" x14ac:dyDescent="0.25">
      <c r="A11595" t="s">
        <v>2921</v>
      </c>
      <c r="B11595" t="s">
        <v>2922</v>
      </c>
      <c r="C11595" t="s">
        <v>48620</v>
      </c>
      <c r="D11595" t="s">
        <v>47873</v>
      </c>
    </row>
    <row r="11596" spans="1:4" x14ac:dyDescent="0.25">
      <c r="A11596" t="s">
        <v>18877</v>
      </c>
      <c r="B11596" t="s">
        <v>18878</v>
      </c>
      <c r="C11596" t="s">
        <v>54468</v>
      </c>
      <c r="D11596" t="s">
        <v>47873</v>
      </c>
    </row>
    <row r="11597" spans="1:4" x14ac:dyDescent="0.25">
      <c r="A11597" t="s">
        <v>40106</v>
      </c>
      <c r="B11597" t="s">
        <v>40107</v>
      </c>
      <c r="C11597" t="s">
        <v>62456</v>
      </c>
      <c r="D11597" t="s">
        <v>47873</v>
      </c>
    </row>
    <row r="11598" spans="1:4" x14ac:dyDescent="0.25">
      <c r="A11598" t="s">
        <v>37145</v>
      </c>
      <c r="B11598" t="s">
        <v>37146</v>
      </c>
      <c r="C11598" t="s">
        <v>61174</v>
      </c>
      <c r="D11598" t="s">
        <v>47873</v>
      </c>
    </row>
    <row r="11599" spans="1:4" x14ac:dyDescent="0.25">
      <c r="A11599" t="s">
        <v>14443</v>
      </c>
      <c r="B11599" t="s">
        <v>14444</v>
      </c>
      <c r="C11599" t="s">
        <v>52855</v>
      </c>
      <c r="D11599" t="s">
        <v>47873</v>
      </c>
    </row>
    <row r="11600" spans="1:4" x14ac:dyDescent="0.25">
      <c r="A11600" t="s">
        <v>1226</v>
      </c>
      <c r="B11600" t="s">
        <v>1227</v>
      </c>
      <c r="C11600"/>
      <c r="D11600" t="s">
        <v>47880</v>
      </c>
    </row>
    <row r="11601" spans="1:4" x14ac:dyDescent="0.25">
      <c r="A11601" t="s">
        <v>1326</v>
      </c>
      <c r="B11601" t="s">
        <v>1327</v>
      </c>
      <c r="C11601"/>
      <c r="D11601" t="s">
        <v>47880</v>
      </c>
    </row>
    <row r="11602" spans="1:4" x14ac:dyDescent="0.25">
      <c r="A11602" t="s">
        <v>1078</v>
      </c>
      <c r="B11602" t="s">
        <v>1079</v>
      </c>
      <c r="C11602"/>
      <c r="D11602" t="s">
        <v>47880</v>
      </c>
    </row>
    <row r="11603" spans="1:4" x14ac:dyDescent="0.25">
      <c r="A11603" t="s">
        <v>42466</v>
      </c>
      <c r="B11603" t="s">
        <v>42467</v>
      </c>
      <c r="C11603" t="s">
        <v>63472</v>
      </c>
      <c r="D11603" t="s">
        <v>47880</v>
      </c>
    </row>
    <row r="11604" spans="1:4" x14ac:dyDescent="0.25">
      <c r="A11604" t="s">
        <v>18134</v>
      </c>
      <c r="B11604" t="s">
        <v>18135</v>
      </c>
      <c r="C11604" t="s">
        <v>54198</v>
      </c>
      <c r="D11604" t="s">
        <v>47873</v>
      </c>
    </row>
    <row r="11605" spans="1:4" x14ac:dyDescent="0.25">
      <c r="A11605" t="s">
        <v>7713</v>
      </c>
      <c r="B11605" t="s">
        <v>7714</v>
      </c>
      <c r="C11605" t="s">
        <v>50366</v>
      </c>
      <c r="D11605" t="s">
        <v>47873</v>
      </c>
    </row>
    <row r="11606" spans="1:4" x14ac:dyDescent="0.25">
      <c r="A11606" t="s">
        <v>44907</v>
      </c>
      <c r="B11606" t="s">
        <v>44908</v>
      </c>
      <c r="C11606" t="s">
        <v>64325</v>
      </c>
      <c r="D11606" t="s">
        <v>47873</v>
      </c>
    </row>
    <row r="11607" spans="1:4" x14ac:dyDescent="0.25">
      <c r="A11607" t="s">
        <v>22081</v>
      </c>
      <c r="B11607" t="s">
        <v>22082</v>
      </c>
      <c r="C11607"/>
      <c r="D11607" t="s">
        <v>47880</v>
      </c>
    </row>
    <row r="11608" spans="1:4" x14ac:dyDescent="0.25">
      <c r="A11608" t="s">
        <v>31034</v>
      </c>
      <c r="B11608" t="s">
        <v>31035</v>
      </c>
      <c r="C11608" t="s">
        <v>58838</v>
      </c>
      <c r="D11608" t="s">
        <v>47873</v>
      </c>
    </row>
    <row r="11609" spans="1:4" x14ac:dyDescent="0.25">
      <c r="A11609" t="s">
        <v>36432</v>
      </c>
      <c r="B11609" t="s">
        <v>36433</v>
      </c>
      <c r="C11609" t="s">
        <v>60898</v>
      </c>
      <c r="D11609" t="s">
        <v>47873</v>
      </c>
    </row>
    <row r="11610" spans="1:4" x14ac:dyDescent="0.25">
      <c r="A11610" t="s">
        <v>30542</v>
      </c>
      <c r="B11610" t="s">
        <v>30543</v>
      </c>
      <c r="C11610" t="s">
        <v>58655</v>
      </c>
      <c r="D11610" t="s">
        <v>47873</v>
      </c>
    </row>
    <row r="11611" spans="1:4" x14ac:dyDescent="0.25">
      <c r="A11611" t="s">
        <v>7614</v>
      </c>
      <c r="B11611" t="s">
        <v>7615</v>
      </c>
      <c r="C11611" t="s">
        <v>50328</v>
      </c>
      <c r="D11611" t="s">
        <v>47873</v>
      </c>
    </row>
    <row r="11612" spans="1:4" x14ac:dyDescent="0.25">
      <c r="A11612" t="s">
        <v>27087</v>
      </c>
      <c r="B11612" t="s">
        <v>27088</v>
      </c>
      <c r="C11612" t="s">
        <v>57428</v>
      </c>
      <c r="D11612" t="s">
        <v>47873</v>
      </c>
    </row>
    <row r="11613" spans="1:4" x14ac:dyDescent="0.25">
      <c r="A11613" t="s">
        <v>1743</v>
      </c>
      <c r="B11613" t="s">
        <v>1744</v>
      </c>
      <c r="C11613" t="s">
        <v>48212</v>
      </c>
      <c r="D11613" t="s">
        <v>47873</v>
      </c>
    </row>
    <row r="11614" spans="1:4" x14ac:dyDescent="0.25">
      <c r="A11614" t="s">
        <v>31794</v>
      </c>
      <c r="B11614" t="s">
        <v>31795</v>
      </c>
      <c r="C11614" t="s">
        <v>59109</v>
      </c>
      <c r="D11614" t="s">
        <v>47873</v>
      </c>
    </row>
    <row r="11615" spans="1:4" x14ac:dyDescent="0.25">
      <c r="A11615" t="s">
        <v>9187</v>
      </c>
      <c r="B11615" t="s">
        <v>9188</v>
      </c>
      <c r="C11615" t="s">
        <v>50886</v>
      </c>
      <c r="D11615" t="s">
        <v>47873</v>
      </c>
    </row>
    <row r="11616" spans="1:4" x14ac:dyDescent="0.25">
      <c r="A11616" t="s">
        <v>31800</v>
      </c>
      <c r="B11616" t="s">
        <v>31801</v>
      </c>
      <c r="C11616" t="s">
        <v>59111</v>
      </c>
      <c r="D11616" t="s">
        <v>47873</v>
      </c>
    </row>
    <row r="11617" spans="1:4" x14ac:dyDescent="0.25">
      <c r="A11617" t="s">
        <v>31364</v>
      </c>
      <c r="B11617" t="s">
        <v>31365</v>
      </c>
      <c r="C11617" t="s">
        <v>58954</v>
      </c>
      <c r="D11617" t="s">
        <v>47873</v>
      </c>
    </row>
    <row r="11618" spans="1:4" x14ac:dyDescent="0.25">
      <c r="A11618" t="s">
        <v>4992</v>
      </c>
      <c r="B11618" t="s">
        <v>4993</v>
      </c>
      <c r="C11618" t="s">
        <v>49391</v>
      </c>
      <c r="D11618" t="s">
        <v>47873</v>
      </c>
    </row>
    <row r="11619" spans="1:4" x14ac:dyDescent="0.25">
      <c r="A11619" t="s">
        <v>3208</v>
      </c>
      <c r="B11619" t="s">
        <v>3209</v>
      </c>
      <c r="C11619" t="s">
        <v>48721</v>
      </c>
      <c r="D11619" t="s">
        <v>47873</v>
      </c>
    </row>
    <row r="11620" spans="1:4" x14ac:dyDescent="0.25">
      <c r="A11620" t="s">
        <v>36673</v>
      </c>
      <c r="B11620" t="s">
        <v>36674</v>
      </c>
      <c r="C11620" t="s">
        <v>60989</v>
      </c>
      <c r="D11620" t="s">
        <v>47873</v>
      </c>
    </row>
    <row r="11621" spans="1:4" x14ac:dyDescent="0.25">
      <c r="A11621" t="s">
        <v>13110</v>
      </c>
      <c r="B11621" t="s">
        <v>13111</v>
      </c>
      <c r="C11621" t="s">
        <v>52335</v>
      </c>
      <c r="D11621" t="s">
        <v>47873</v>
      </c>
    </row>
    <row r="11622" spans="1:4" x14ac:dyDescent="0.25">
      <c r="A11622" t="s">
        <v>3691</v>
      </c>
      <c r="B11622" t="s">
        <v>3692</v>
      </c>
      <c r="C11622" t="s">
        <v>48896</v>
      </c>
      <c r="D11622" t="s">
        <v>47873</v>
      </c>
    </row>
    <row r="11623" spans="1:4" x14ac:dyDescent="0.25">
      <c r="A11623" t="s">
        <v>39559</v>
      </c>
      <c r="B11623" t="s">
        <v>39560</v>
      </c>
      <c r="C11623" t="s">
        <v>62204</v>
      </c>
      <c r="D11623" t="s">
        <v>47873</v>
      </c>
    </row>
    <row r="11624" spans="1:4" x14ac:dyDescent="0.25">
      <c r="A11624" t="s">
        <v>1348</v>
      </c>
      <c r="B11624" t="s">
        <v>1349</v>
      </c>
      <c r="C11624" t="s">
        <v>48075</v>
      </c>
      <c r="D11624" t="s">
        <v>47873</v>
      </c>
    </row>
    <row r="11625" spans="1:4" x14ac:dyDescent="0.25">
      <c r="A11625" t="s">
        <v>44845</v>
      </c>
      <c r="B11625" t="s">
        <v>44846</v>
      </c>
      <c r="C11625" t="s">
        <v>64307</v>
      </c>
      <c r="D11625" t="s">
        <v>47873</v>
      </c>
    </row>
    <row r="11626" spans="1:4" x14ac:dyDescent="0.25">
      <c r="A11626" t="s">
        <v>14293</v>
      </c>
      <c r="B11626" t="s">
        <v>14294</v>
      </c>
      <c r="C11626" t="s">
        <v>52789</v>
      </c>
      <c r="D11626" t="s">
        <v>47873</v>
      </c>
    </row>
    <row r="11627" spans="1:4" x14ac:dyDescent="0.25">
      <c r="A11627" t="s">
        <v>32952</v>
      </c>
      <c r="B11627" t="s">
        <v>32953</v>
      </c>
      <c r="C11627" t="s">
        <v>59551</v>
      </c>
      <c r="D11627" t="s">
        <v>47873</v>
      </c>
    </row>
    <row r="11628" spans="1:4" x14ac:dyDescent="0.25">
      <c r="A11628" t="s">
        <v>3360</v>
      </c>
      <c r="B11628" t="s">
        <v>3361</v>
      </c>
      <c r="C11628" t="s">
        <v>48778</v>
      </c>
      <c r="D11628" t="s">
        <v>47873</v>
      </c>
    </row>
    <row r="11629" spans="1:4" x14ac:dyDescent="0.25">
      <c r="A11629" t="s">
        <v>3685</v>
      </c>
      <c r="B11629" t="s">
        <v>3686</v>
      </c>
      <c r="C11629" t="s">
        <v>48895</v>
      </c>
      <c r="D11629" t="s">
        <v>47873</v>
      </c>
    </row>
    <row r="11630" spans="1:4" x14ac:dyDescent="0.25">
      <c r="A11630" t="s">
        <v>17346</v>
      </c>
      <c r="B11630" t="s">
        <v>17347</v>
      </c>
      <c r="C11630" t="s">
        <v>53907</v>
      </c>
      <c r="D11630" t="s">
        <v>47873</v>
      </c>
    </row>
    <row r="11631" spans="1:4" x14ac:dyDescent="0.25">
      <c r="A11631" t="s">
        <v>21527</v>
      </c>
      <c r="B11631" t="s">
        <v>21528</v>
      </c>
      <c r="C11631" t="s">
        <v>55392</v>
      </c>
      <c r="D11631" t="s">
        <v>47873</v>
      </c>
    </row>
    <row r="11632" spans="1:4" x14ac:dyDescent="0.25">
      <c r="A11632" t="s">
        <v>35384</v>
      </c>
      <c r="B11632" t="s">
        <v>35385</v>
      </c>
      <c r="C11632" t="s">
        <v>60483</v>
      </c>
      <c r="D11632" t="s">
        <v>47873</v>
      </c>
    </row>
    <row r="11633" spans="1:4" x14ac:dyDescent="0.25">
      <c r="A11633" t="s">
        <v>44094</v>
      </c>
      <c r="B11633" t="s">
        <v>44095</v>
      </c>
      <c r="C11633" t="s">
        <v>64029</v>
      </c>
      <c r="D11633" t="s">
        <v>47873</v>
      </c>
    </row>
    <row r="11634" spans="1:4" x14ac:dyDescent="0.25">
      <c r="A11634" t="s">
        <v>29634</v>
      </c>
      <c r="B11634" t="s">
        <v>29635</v>
      </c>
      <c r="C11634" t="s">
        <v>58335</v>
      </c>
      <c r="D11634" t="s">
        <v>47873</v>
      </c>
    </row>
    <row r="11635" spans="1:4" x14ac:dyDescent="0.25">
      <c r="A11635" t="s">
        <v>12750</v>
      </c>
      <c r="B11635" t="s">
        <v>12751</v>
      </c>
      <c r="C11635" t="s">
        <v>52184</v>
      </c>
      <c r="D11635" t="s">
        <v>47873</v>
      </c>
    </row>
    <row r="11636" spans="1:4" x14ac:dyDescent="0.25">
      <c r="A11636" t="s">
        <v>24504</v>
      </c>
      <c r="B11636" t="s">
        <v>24505</v>
      </c>
      <c r="C11636" t="s">
        <v>56485</v>
      </c>
      <c r="D11636" t="s">
        <v>47873</v>
      </c>
    </row>
    <row r="11637" spans="1:4" x14ac:dyDescent="0.25">
      <c r="A11637" t="s">
        <v>9725</v>
      </c>
      <c r="B11637" t="s">
        <v>9726</v>
      </c>
      <c r="C11637" t="s">
        <v>51077</v>
      </c>
      <c r="D11637" t="s">
        <v>47873</v>
      </c>
    </row>
    <row r="11638" spans="1:4" x14ac:dyDescent="0.25">
      <c r="A11638" t="s">
        <v>38756</v>
      </c>
      <c r="B11638" t="s">
        <v>38757</v>
      </c>
      <c r="C11638" t="s">
        <v>61833</v>
      </c>
      <c r="D11638" t="s">
        <v>47873</v>
      </c>
    </row>
    <row r="11639" spans="1:4" x14ac:dyDescent="0.25">
      <c r="A11639" t="s">
        <v>28435</v>
      </c>
      <c r="B11639" t="s">
        <v>28436</v>
      </c>
      <c r="C11639" t="s">
        <v>57902</v>
      </c>
      <c r="D11639" t="s">
        <v>47873</v>
      </c>
    </row>
    <row r="11640" spans="1:4" x14ac:dyDescent="0.25">
      <c r="A11640" t="s">
        <v>7278</v>
      </c>
      <c r="B11640" t="s">
        <v>7279</v>
      </c>
      <c r="C11640" t="s">
        <v>50203</v>
      </c>
      <c r="D11640" t="s">
        <v>47873</v>
      </c>
    </row>
    <row r="11641" spans="1:4" x14ac:dyDescent="0.25">
      <c r="A11641" t="s">
        <v>34288</v>
      </c>
      <c r="B11641" t="s">
        <v>34289</v>
      </c>
      <c r="C11641" t="s">
        <v>60062</v>
      </c>
      <c r="D11641" t="s">
        <v>47873</v>
      </c>
    </row>
    <row r="11642" spans="1:4" x14ac:dyDescent="0.25">
      <c r="A11642" t="s">
        <v>23787</v>
      </c>
      <c r="B11642" t="s">
        <v>23788</v>
      </c>
      <c r="C11642" t="s">
        <v>56226</v>
      </c>
      <c r="D11642" t="s">
        <v>47873</v>
      </c>
    </row>
    <row r="11643" spans="1:4" x14ac:dyDescent="0.25">
      <c r="A11643" t="s">
        <v>24558</v>
      </c>
      <c r="B11643" t="s">
        <v>23788</v>
      </c>
      <c r="C11643"/>
      <c r="D11643" t="s">
        <v>47880</v>
      </c>
    </row>
    <row r="11644" spans="1:4" x14ac:dyDescent="0.25">
      <c r="A11644" t="s">
        <v>4890</v>
      </c>
      <c r="B11644" t="s">
        <v>4891</v>
      </c>
      <c r="C11644" t="s">
        <v>49356</v>
      </c>
      <c r="D11644" t="s">
        <v>47873</v>
      </c>
    </row>
    <row r="11645" spans="1:4" x14ac:dyDescent="0.25">
      <c r="A11645" t="s">
        <v>35926</v>
      </c>
      <c r="B11645" t="s">
        <v>35927</v>
      </c>
      <c r="C11645" t="s">
        <v>60691</v>
      </c>
      <c r="D11645" t="s">
        <v>47873</v>
      </c>
    </row>
    <row r="11646" spans="1:4" x14ac:dyDescent="0.25">
      <c r="A11646" t="s">
        <v>39871</v>
      </c>
      <c r="B11646" t="s">
        <v>39872</v>
      </c>
      <c r="C11646" t="s">
        <v>62345</v>
      </c>
      <c r="D11646" t="s">
        <v>47873</v>
      </c>
    </row>
    <row r="11647" spans="1:4" x14ac:dyDescent="0.25">
      <c r="A11647" t="s">
        <v>6949</v>
      </c>
      <c r="B11647" t="s">
        <v>6950</v>
      </c>
      <c r="C11647" t="s">
        <v>50086</v>
      </c>
      <c r="D11647" t="s">
        <v>47873</v>
      </c>
    </row>
    <row r="11648" spans="1:4" x14ac:dyDescent="0.25">
      <c r="A11648" t="s">
        <v>23456</v>
      </c>
      <c r="B11648" t="s">
        <v>23457</v>
      </c>
      <c r="C11648" t="s">
        <v>56095</v>
      </c>
      <c r="D11648" t="s">
        <v>47873</v>
      </c>
    </row>
    <row r="11649" spans="1:4" x14ac:dyDescent="0.25">
      <c r="A11649" t="s">
        <v>44641</v>
      </c>
      <c r="B11649" t="s">
        <v>44642</v>
      </c>
      <c r="C11649" t="s">
        <v>64222</v>
      </c>
      <c r="D11649" t="s">
        <v>47873</v>
      </c>
    </row>
    <row r="11650" spans="1:4" x14ac:dyDescent="0.25">
      <c r="A11650" t="s">
        <v>20539</v>
      </c>
      <c r="B11650" t="s">
        <v>20540</v>
      </c>
      <c r="C11650" t="s">
        <v>55038</v>
      </c>
      <c r="D11650" t="s">
        <v>47873</v>
      </c>
    </row>
    <row r="11651" spans="1:4" x14ac:dyDescent="0.25">
      <c r="A11651" t="s">
        <v>2761</v>
      </c>
      <c r="B11651" t="s">
        <v>2762</v>
      </c>
      <c r="C11651" t="s">
        <v>48562</v>
      </c>
      <c r="D11651" t="s">
        <v>47873</v>
      </c>
    </row>
    <row r="11652" spans="1:4" x14ac:dyDescent="0.25">
      <c r="A11652" t="s">
        <v>4164</v>
      </c>
      <c r="B11652" t="s">
        <v>4165</v>
      </c>
      <c r="C11652" t="s">
        <v>49090</v>
      </c>
      <c r="D11652" t="s">
        <v>47873</v>
      </c>
    </row>
    <row r="11653" spans="1:4" x14ac:dyDescent="0.25">
      <c r="A11653" t="s">
        <v>9587</v>
      </c>
      <c r="B11653" t="s">
        <v>9588</v>
      </c>
      <c r="C11653" t="s">
        <v>51024</v>
      </c>
      <c r="D11653" t="s">
        <v>47873</v>
      </c>
    </row>
    <row r="11654" spans="1:4" x14ac:dyDescent="0.25">
      <c r="A11654" t="s">
        <v>38770</v>
      </c>
      <c r="B11654" t="s">
        <v>38771</v>
      </c>
      <c r="C11654" t="s">
        <v>61840</v>
      </c>
      <c r="D11654" t="s">
        <v>47873</v>
      </c>
    </row>
    <row r="11655" spans="1:4" x14ac:dyDescent="0.25">
      <c r="A11655" t="s">
        <v>20382</v>
      </c>
      <c r="B11655" t="s">
        <v>20383</v>
      </c>
      <c r="C11655" t="s">
        <v>54984</v>
      </c>
      <c r="D11655" t="s">
        <v>47873</v>
      </c>
    </row>
    <row r="11656" spans="1:4" x14ac:dyDescent="0.25">
      <c r="A11656" t="s">
        <v>27474</v>
      </c>
      <c r="B11656" t="s">
        <v>27475</v>
      </c>
      <c r="C11656" t="s">
        <v>57564</v>
      </c>
      <c r="D11656" t="s">
        <v>47873</v>
      </c>
    </row>
    <row r="11657" spans="1:4" x14ac:dyDescent="0.25">
      <c r="A11657" t="s">
        <v>3916</v>
      </c>
      <c r="B11657" t="s">
        <v>3917</v>
      </c>
      <c r="C11657" t="s">
        <v>48984</v>
      </c>
      <c r="D11657" t="s">
        <v>47873</v>
      </c>
    </row>
    <row r="11658" spans="1:4" x14ac:dyDescent="0.25">
      <c r="A11658" t="s">
        <v>22099</v>
      </c>
      <c r="B11658" t="s">
        <v>22100</v>
      </c>
      <c r="C11658" t="s">
        <v>55594</v>
      </c>
      <c r="D11658" t="s">
        <v>47873</v>
      </c>
    </row>
    <row r="11659" spans="1:4" x14ac:dyDescent="0.25">
      <c r="A11659" t="s">
        <v>32861</v>
      </c>
      <c r="B11659" t="s">
        <v>32862</v>
      </c>
      <c r="C11659" t="s">
        <v>59520</v>
      </c>
      <c r="D11659" t="s">
        <v>47873</v>
      </c>
    </row>
    <row r="11660" spans="1:4" x14ac:dyDescent="0.25">
      <c r="A11660" t="s">
        <v>47371</v>
      </c>
      <c r="B11660" t="s">
        <v>47372</v>
      </c>
      <c r="C11660"/>
      <c r="D11660" t="s">
        <v>47880</v>
      </c>
    </row>
    <row r="11661" spans="1:4" x14ac:dyDescent="0.25">
      <c r="A11661" t="s">
        <v>1254</v>
      </c>
      <c r="B11661" t="s">
        <v>1255</v>
      </c>
      <c r="C11661"/>
      <c r="D11661" t="s">
        <v>47880</v>
      </c>
    </row>
    <row r="11662" spans="1:4" x14ac:dyDescent="0.25">
      <c r="A11662" t="s">
        <v>30574</v>
      </c>
      <c r="B11662" t="s">
        <v>1255</v>
      </c>
      <c r="C11662"/>
      <c r="D11662" t="s">
        <v>47880</v>
      </c>
    </row>
    <row r="11663" spans="1:4" x14ac:dyDescent="0.25">
      <c r="A11663" t="s">
        <v>36135</v>
      </c>
      <c r="B11663" t="s">
        <v>1255</v>
      </c>
      <c r="C11663"/>
      <c r="D11663" t="s">
        <v>47880</v>
      </c>
    </row>
    <row r="11664" spans="1:4" x14ac:dyDescent="0.25">
      <c r="A11664" t="s">
        <v>3113</v>
      </c>
      <c r="B11664" t="s">
        <v>3114</v>
      </c>
      <c r="C11664" t="s">
        <v>48687</v>
      </c>
      <c r="D11664" t="s">
        <v>47873</v>
      </c>
    </row>
    <row r="11665" spans="1:4" x14ac:dyDescent="0.25">
      <c r="A11665" t="s">
        <v>4401</v>
      </c>
      <c r="B11665" t="s">
        <v>4402</v>
      </c>
      <c r="C11665" t="s">
        <v>49178</v>
      </c>
      <c r="D11665" t="s">
        <v>47873</v>
      </c>
    </row>
    <row r="11666" spans="1:4" x14ac:dyDescent="0.25">
      <c r="A11666" t="s">
        <v>37654</v>
      </c>
      <c r="B11666" t="s">
        <v>37655</v>
      </c>
      <c r="C11666"/>
      <c r="D11666" t="s">
        <v>47880</v>
      </c>
    </row>
    <row r="11667" spans="1:4" x14ac:dyDescent="0.25">
      <c r="A11667" t="s">
        <v>37538</v>
      </c>
      <c r="B11667" t="s">
        <v>37539</v>
      </c>
      <c r="C11667" t="s">
        <v>61319</v>
      </c>
      <c r="D11667" t="s">
        <v>47873</v>
      </c>
    </row>
    <row r="11668" spans="1:4" x14ac:dyDescent="0.25">
      <c r="A11668" t="s">
        <v>37670</v>
      </c>
      <c r="B11668" t="s">
        <v>37671</v>
      </c>
      <c r="C11668" t="s">
        <v>61370</v>
      </c>
      <c r="D11668" t="s">
        <v>47873</v>
      </c>
    </row>
    <row r="11669" spans="1:4" x14ac:dyDescent="0.25">
      <c r="A11669" t="s">
        <v>16125</v>
      </c>
      <c r="B11669" t="s">
        <v>16126</v>
      </c>
      <c r="C11669" t="s">
        <v>53457</v>
      </c>
      <c r="D11669" t="s">
        <v>47873</v>
      </c>
    </row>
    <row r="11670" spans="1:4" x14ac:dyDescent="0.25">
      <c r="A11670" t="s">
        <v>14836</v>
      </c>
      <c r="B11670" t="s">
        <v>14837</v>
      </c>
      <c r="C11670" t="s">
        <v>52982</v>
      </c>
      <c r="D11670" t="s">
        <v>47873</v>
      </c>
    </row>
    <row r="11671" spans="1:4" x14ac:dyDescent="0.25">
      <c r="A11671" t="s">
        <v>7648</v>
      </c>
      <c r="B11671" t="s">
        <v>7649</v>
      </c>
      <c r="C11671" t="s">
        <v>50340</v>
      </c>
      <c r="D11671" t="s">
        <v>47873</v>
      </c>
    </row>
    <row r="11672" spans="1:4" x14ac:dyDescent="0.25">
      <c r="A11672" t="s">
        <v>26060</v>
      </c>
      <c r="B11672" t="s">
        <v>26061</v>
      </c>
      <c r="C11672" t="s">
        <v>57062</v>
      </c>
      <c r="D11672" t="s">
        <v>47873</v>
      </c>
    </row>
    <row r="11673" spans="1:4" x14ac:dyDescent="0.25">
      <c r="A11673" t="s">
        <v>3166</v>
      </c>
      <c r="B11673" t="s">
        <v>3167</v>
      </c>
      <c r="C11673" t="s">
        <v>48703</v>
      </c>
      <c r="D11673" t="s">
        <v>47873</v>
      </c>
    </row>
    <row r="11674" spans="1:4" x14ac:dyDescent="0.25">
      <c r="A11674" t="s">
        <v>32835</v>
      </c>
      <c r="B11674" t="s">
        <v>32836</v>
      </c>
      <c r="C11674" t="s">
        <v>59515</v>
      </c>
      <c r="D11674" t="s">
        <v>47873</v>
      </c>
    </row>
    <row r="11675" spans="1:4" x14ac:dyDescent="0.25">
      <c r="A11675" t="s">
        <v>17497</v>
      </c>
      <c r="B11675" t="s">
        <v>17498</v>
      </c>
      <c r="C11675" t="s">
        <v>53964</v>
      </c>
      <c r="D11675" t="s">
        <v>47873</v>
      </c>
    </row>
    <row r="11676" spans="1:4" x14ac:dyDescent="0.25">
      <c r="A11676" t="s">
        <v>23601</v>
      </c>
      <c r="B11676" t="s">
        <v>23602</v>
      </c>
      <c r="C11676"/>
      <c r="D11676" t="s">
        <v>47880</v>
      </c>
    </row>
    <row r="11677" spans="1:4" x14ac:dyDescent="0.25">
      <c r="A11677" t="s">
        <v>22513</v>
      </c>
      <c r="B11677" t="s">
        <v>22514</v>
      </c>
      <c r="C11677" t="s">
        <v>55751</v>
      </c>
      <c r="D11677" t="s">
        <v>47873</v>
      </c>
    </row>
    <row r="11678" spans="1:4" x14ac:dyDescent="0.25">
      <c r="A11678" t="s">
        <v>42117</v>
      </c>
      <c r="B11678" t="s">
        <v>42118</v>
      </c>
      <c r="C11678" t="s">
        <v>63349</v>
      </c>
      <c r="D11678" t="s">
        <v>47873</v>
      </c>
    </row>
    <row r="11679" spans="1:4" x14ac:dyDescent="0.25">
      <c r="A11679" t="s">
        <v>30641</v>
      </c>
      <c r="B11679" t="s">
        <v>30642</v>
      </c>
      <c r="C11679" t="s">
        <v>58687</v>
      </c>
      <c r="D11679" t="s">
        <v>47873</v>
      </c>
    </row>
    <row r="11680" spans="1:4" x14ac:dyDescent="0.25">
      <c r="A11680" t="s">
        <v>19370</v>
      </c>
      <c r="B11680" t="s">
        <v>19371</v>
      </c>
      <c r="C11680" t="s">
        <v>54641</v>
      </c>
      <c r="D11680" t="s">
        <v>47873</v>
      </c>
    </row>
    <row r="11681" spans="1:4" x14ac:dyDescent="0.25">
      <c r="A11681" t="s">
        <v>27253</v>
      </c>
      <c r="B11681" t="s">
        <v>27254</v>
      </c>
      <c r="C11681" t="s">
        <v>57480</v>
      </c>
      <c r="D11681" t="s">
        <v>47873</v>
      </c>
    </row>
    <row r="11682" spans="1:4" x14ac:dyDescent="0.25">
      <c r="A11682" t="s">
        <v>4786</v>
      </c>
      <c r="B11682" t="s">
        <v>4787</v>
      </c>
      <c r="C11682"/>
      <c r="D11682" t="s">
        <v>47880</v>
      </c>
    </row>
    <row r="11683" spans="1:4" x14ac:dyDescent="0.25">
      <c r="A11683" t="s">
        <v>3134</v>
      </c>
      <c r="B11683" t="s">
        <v>3135</v>
      </c>
      <c r="C11683"/>
      <c r="D11683" t="s">
        <v>47880</v>
      </c>
    </row>
    <row r="11684" spans="1:4" x14ac:dyDescent="0.25">
      <c r="A11684" t="s">
        <v>40631</v>
      </c>
      <c r="B11684" t="s">
        <v>40632</v>
      </c>
      <c r="C11684" t="s">
        <v>62689</v>
      </c>
      <c r="D11684" t="s">
        <v>47873</v>
      </c>
    </row>
    <row r="11685" spans="1:4" x14ac:dyDescent="0.25">
      <c r="A11685" t="s">
        <v>3665</v>
      </c>
      <c r="B11685" t="s">
        <v>3666</v>
      </c>
      <c r="C11685"/>
      <c r="D11685" t="s">
        <v>47880</v>
      </c>
    </row>
    <row r="11686" spans="1:4" x14ac:dyDescent="0.25">
      <c r="A11686" t="s">
        <v>2885</v>
      </c>
      <c r="B11686" t="s">
        <v>2886</v>
      </c>
      <c r="C11686"/>
      <c r="D11686" t="s">
        <v>47880</v>
      </c>
    </row>
    <row r="11687" spans="1:4" x14ac:dyDescent="0.25">
      <c r="A11687" t="s">
        <v>2241</v>
      </c>
      <c r="B11687" t="s">
        <v>2242</v>
      </c>
      <c r="C11687"/>
      <c r="D11687" t="s">
        <v>47880</v>
      </c>
    </row>
    <row r="11688" spans="1:4" x14ac:dyDescent="0.25">
      <c r="A11688" t="s">
        <v>19334</v>
      </c>
      <c r="B11688" t="s">
        <v>19335</v>
      </c>
      <c r="C11688"/>
      <c r="D11688" t="s">
        <v>47880</v>
      </c>
    </row>
    <row r="11689" spans="1:4" x14ac:dyDescent="0.25">
      <c r="A11689" t="s">
        <v>7314</v>
      </c>
      <c r="B11689" t="s">
        <v>7315</v>
      </c>
      <c r="C11689"/>
      <c r="D11689" t="s">
        <v>47880</v>
      </c>
    </row>
    <row r="11690" spans="1:4" x14ac:dyDescent="0.25">
      <c r="A11690" t="s">
        <v>23285</v>
      </c>
      <c r="B11690" t="s">
        <v>23286</v>
      </c>
      <c r="C11690" t="s">
        <v>56031</v>
      </c>
      <c r="D11690" t="s">
        <v>47873</v>
      </c>
    </row>
    <row r="11691" spans="1:4" x14ac:dyDescent="0.25">
      <c r="A11691" t="s">
        <v>20336</v>
      </c>
      <c r="B11691" t="s">
        <v>20337</v>
      </c>
      <c r="C11691"/>
      <c r="D11691" t="s">
        <v>47880</v>
      </c>
    </row>
    <row r="11692" spans="1:4" x14ac:dyDescent="0.25">
      <c r="A11692" t="s">
        <v>46903</v>
      </c>
      <c r="B11692" t="s">
        <v>46904</v>
      </c>
      <c r="C11692"/>
      <c r="D11692" t="s">
        <v>47880</v>
      </c>
    </row>
    <row r="11693" spans="1:4" x14ac:dyDescent="0.25">
      <c r="A11693" t="s">
        <v>35511</v>
      </c>
      <c r="B11693" t="s">
        <v>35512</v>
      </c>
      <c r="C11693" t="s">
        <v>60530</v>
      </c>
      <c r="D11693" t="s">
        <v>47873</v>
      </c>
    </row>
    <row r="11694" spans="1:4" x14ac:dyDescent="0.25">
      <c r="A11694" t="s">
        <v>42187</v>
      </c>
      <c r="B11694" t="s">
        <v>42188</v>
      </c>
      <c r="C11694" t="s">
        <v>63376</v>
      </c>
      <c r="D11694" t="s">
        <v>47880</v>
      </c>
    </row>
    <row r="11695" spans="1:4" x14ac:dyDescent="0.25">
      <c r="A11695" t="s">
        <v>30275</v>
      </c>
      <c r="B11695" t="s">
        <v>30276</v>
      </c>
      <c r="C11695"/>
      <c r="D11695" t="s">
        <v>47880</v>
      </c>
    </row>
    <row r="11696" spans="1:4" x14ac:dyDescent="0.25">
      <c r="A11696" t="s">
        <v>22056</v>
      </c>
      <c r="B11696" t="s">
        <v>22057</v>
      </c>
      <c r="C11696" t="s">
        <v>55579</v>
      </c>
      <c r="D11696" t="s">
        <v>47873</v>
      </c>
    </row>
    <row r="11697" spans="1:4" x14ac:dyDescent="0.25">
      <c r="A11697" t="s">
        <v>8021</v>
      </c>
      <c r="B11697" t="s">
        <v>8022</v>
      </c>
      <c r="C11697"/>
      <c r="D11697" t="s">
        <v>47880</v>
      </c>
    </row>
    <row r="11698" spans="1:4" x14ac:dyDescent="0.25">
      <c r="A11698" t="s">
        <v>33075</v>
      </c>
      <c r="B11698" t="s">
        <v>33076</v>
      </c>
      <c r="C11698" t="s">
        <v>59595</v>
      </c>
      <c r="D11698" t="s">
        <v>47873</v>
      </c>
    </row>
    <row r="11699" spans="1:4" x14ac:dyDescent="0.25">
      <c r="A11699" t="s">
        <v>21959</v>
      </c>
      <c r="B11699" t="s">
        <v>21960</v>
      </c>
      <c r="C11699"/>
      <c r="D11699" t="s">
        <v>47880</v>
      </c>
    </row>
    <row r="11700" spans="1:4" x14ac:dyDescent="0.25">
      <c r="A11700" t="s">
        <v>8919</v>
      </c>
      <c r="B11700" t="s">
        <v>8920</v>
      </c>
      <c r="C11700" t="s">
        <v>50790</v>
      </c>
      <c r="D11700" t="s">
        <v>47880</v>
      </c>
    </row>
    <row r="11701" spans="1:4" x14ac:dyDescent="0.25">
      <c r="A11701" t="s">
        <v>43145</v>
      </c>
      <c r="B11701" t="s">
        <v>43146</v>
      </c>
      <c r="C11701" t="s">
        <v>53527</v>
      </c>
      <c r="D11701" t="s">
        <v>47880</v>
      </c>
    </row>
    <row r="11702" spans="1:4" x14ac:dyDescent="0.25">
      <c r="A11702" t="s">
        <v>45437</v>
      </c>
      <c r="B11702" t="s">
        <v>45438</v>
      </c>
      <c r="C11702" t="s">
        <v>64507</v>
      </c>
      <c r="D11702" t="s">
        <v>47873</v>
      </c>
    </row>
    <row r="11703" spans="1:4" x14ac:dyDescent="0.25">
      <c r="A11703" t="s">
        <v>9219</v>
      </c>
      <c r="B11703" t="s">
        <v>9220</v>
      </c>
      <c r="C11703" t="s">
        <v>50897</v>
      </c>
      <c r="D11703" t="s">
        <v>47873</v>
      </c>
    </row>
    <row r="11704" spans="1:4" x14ac:dyDescent="0.25">
      <c r="A11704" t="s">
        <v>20662</v>
      </c>
      <c r="B11704" t="s">
        <v>20663</v>
      </c>
      <c r="C11704" t="s">
        <v>55072</v>
      </c>
      <c r="D11704" t="s">
        <v>47873</v>
      </c>
    </row>
    <row r="11705" spans="1:4" x14ac:dyDescent="0.25">
      <c r="A11705" t="s">
        <v>8941</v>
      </c>
      <c r="B11705" t="s">
        <v>8942</v>
      </c>
      <c r="C11705"/>
      <c r="D11705" t="s">
        <v>47880</v>
      </c>
    </row>
    <row r="11706" spans="1:4" x14ac:dyDescent="0.25">
      <c r="A11706" t="s">
        <v>40159</v>
      </c>
      <c r="B11706" t="s">
        <v>40160</v>
      </c>
      <c r="C11706" t="s">
        <v>62479</v>
      </c>
      <c r="D11706" t="s">
        <v>47873</v>
      </c>
    </row>
    <row r="11707" spans="1:4" x14ac:dyDescent="0.25">
      <c r="A11707" t="s">
        <v>29471</v>
      </c>
      <c r="B11707" t="s">
        <v>29472</v>
      </c>
      <c r="C11707" t="s">
        <v>58279</v>
      </c>
      <c r="D11707" t="s">
        <v>47873</v>
      </c>
    </row>
    <row r="11708" spans="1:4" x14ac:dyDescent="0.25">
      <c r="A11708" t="s">
        <v>31443</v>
      </c>
      <c r="B11708" t="s">
        <v>31444</v>
      </c>
      <c r="C11708" t="s">
        <v>58985</v>
      </c>
      <c r="D11708" t="s">
        <v>47873</v>
      </c>
    </row>
    <row r="11709" spans="1:4" x14ac:dyDescent="0.25">
      <c r="A11709" t="s">
        <v>33838</v>
      </c>
      <c r="B11709" t="s">
        <v>33839</v>
      </c>
      <c r="C11709" t="s">
        <v>59897</v>
      </c>
      <c r="D11709" t="s">
        <v>47873</v>
      </c>
    </row>
    <row r="11710" spans="1:4" x14ac:dyDescent="0.25">
      <c r="A11710" t="s">
        <v>2138</v>
      </c>
      <c r="B11710" t="s">
        <v>2139</v>
      </c>
      <c r="C11710" t="s">
        <v>48347</v>
      </c>
      <c r="D11710" t="s">
        <v>47873</v>
      </c>
    </row>
    <row r="11711" spans="1:4" x14ac:dyDescent="0.25">
      <c r="A11711" t="s">
        <v>43469</v>
      </c>
      <c r="B11711" t="s">
        <v>43470</v>
      </c>
      <c r="C11711"/>
      <c r="D11711" t="s">
        <v>47880</v>
      </c>
    </row>
    <row r="11712" spans="1:4" x14ac:dyDescent="0.25">
      <c r="A11712" t="s">
        <v>32624</v>
      </c>
      <c r="B11712" t="s">
        <v>32625</v>
      </c>
      <c r="C11712"/>
      <c r="D11712" t="s">
        <v>47880</v>
      </c>
    </row>
    <row r="11713" spans="1:4" x14ac:dyDescent="0.25">
      <c r="A11713" t="s">
        <v>32457</v>
      </c>
      <c r="B11713" t="s">
        <v>32458</v>
      </c>
      <c r="C11713"/>
      <c r="D11713" t="s">
        <v>47880</v>
      </c>
    </row>
    <row r="11714" spans="1:4" x14ac:dyDescent="0.25">
      <c r="A11714" t="s">
        <v>2404</v>
      </c>
      <c r="B11714" t="s">
        <v>2405</v>
      </c>
      <c r="C11714"/>
      <c r="D11714" t="s">
        <v>47880</v>
      </c>
    </row>
    <row r="11715" spans="1:4" x14ac:dyDescent="0.25">
      <c r="A11715" t="s">
        <v>1398</v>
      </c>
      <c r="B11715" t="s">
        <v>1399</v>
      </c>
      <c r="C11715"/>
      <c r="D11715" t="s">
        <v>47880</v>
      </c>
    </row>
    <row r="11716" spans="1:4" x14ac:dyDescent="0.25">
      <c r="A11716" t="s">
        <v>19250</v>
      </c>
      <c r="B11716" t="s">
        <v>19251</v>
      </c>
      <c r="C11716"/>
      <c r="D11716" t="s">
        <v>47880</v>
      </c>
    </row>
    <row r="11717" spans="1:4" x14ac:dyDescent="0.25">
      <c r="A11717" t="s">
        <v>44235</v>
      </c>
      <c r="B11717" t="s">
        <v>44236</v>
      </c>
      <c r="C11717" t="s">
        <v>64081</v>
      </c>
      <c r="D11717" t="s">
        <v>47873</v>
      </c>
    </row>
    <row r="11718" spans="1:4" x14ac:dyDescent="0.25">
      <c r="A11718" t="s">
        <v>13603</v>
      </c>
      <c r="B11718" t="s">
        <v>13604</v>
      </c>
      <c r="C11718"/>
      <c r="D11718" t="s">
        <v>47880</v>
      </c>
    </row>
    <row r="11719" spans="1:4" x14ac:dyDescent="0.25">
      <c r="A11719" t="s">
        <v>32471</v>
      </c>
      <c r="B11719" t="s">
        <v>32472</v>
      </c>
      <c r="C11719" t="s">
        <v>59362</v>
      </c>
      <c r="D11719" t="s">
        <v>47873</v>
      </c>
    </row>
    <row r="11720" spans="1:4" x14ac:dyDescent="0.25">
      <c r="A11720" t="s">
        <v>7159</v>
      </c>
      <c r="B11720" t="s">
        <v>7160</v>
      </c>
      <c r="C11720" t="s">
        <v>50161</v>
      </c>
      <c r="D11720" t="s">
        <v>47873</v>
      </c>
    </row>
    <row r="11721" spans="1:4" x14ac:dyDescent="0.25">
      <c r="A11721" t="s">
        <v>14957</v>
      </c>
      <c r="B11721" t="s">
        <v>14958</v>
      </c>
      <c r="C11721" t="s">
        <v>53034</v>
      </c>
      <c r="D11721" t="s">
        <v>47873</v>
      </c>
    </row>
    <row r="11722" spans="1:4" x14ac:dyDescent="0.25">
      <c r="A11722" t="s">
        <v>15315</v>
      </c>
      <c r="B11722" t="s">
        <v>15316</v>
      </c>
      <c r="C11722" t="s">
        <v>53168</v>
      </c>
      <c r="D11722" t="s">
        <v>47873</v>
      </c>
    </row>
    <row r="11723" spans="1:4" x14ac:dyDescent="0.25">
      <c r="A11723" t="s">
        <v>30207</v>
      </c>
      <c r="B11723" t="s">
        <v>15316</v>
      </c>
      <c r="C11723" t="s">
        <v>58540</v>
      </c>
      <c r="D11723" t="s">
        <v>47873</v>
      </c>
    </row>
    <row r="11724" spans="1:4" x14ac:dyDescent="0.25">
      <c r="A11724" t="s">
        <v>34334</v>
      </c>
      <c r="B11724" t="s">
        <v>34335</v>
      </c>
      <c r="C11724" t="s">
        <v>60081</v>
      </c>
      <c r="D11724" t="s">
        <v>47873</v>
      </c>
    </row>
    <row r="11725" spans="1:4" x14ac:dyDescent="0.25">
      <c r="A11725" t="s">
        <v>31453</v>
      </c>
      <c r="B11725" t="s">
        <v>31454</v>
      </c>
      <c r="C11725"/>
      <c r="D11725" t="s">
        <v>47880</v>
      </c>
    </row>
    <row r="11726" spans="1:4" x14ac:dyDescent="0.25">
      <c r="A11726" t="s">
        <v>6235</v>
      </c>
      <c r="B11726" t="s">
        <v>6236</v>
      </c>
      <c r="C11726"/>
      <c r="D11726" t="s">
        <v>47880</v>
      </c>
    </row>
    <row r="11727" spans="1:4" x14ac:dyDescent="0.25">
      <c r="A11727" t="s">
        <v>26903</v>
      </c>
      <c r="B11727" t="s">
        <v>26904</v>
      </c>
      <c r="C11727"/>
      <c r="D11727" t="s">
        <v>47880</v>
      </c>
    </row>
    <row r="11728" spans="1:4" x14ac:dyDescent="0.25">
      <c r="A11728" t="s">
        <v>23211</v>
      </c>
      <c r="B11728" t="s">
        <v>23212</v>
      </c>
      <c r="C11728" t="s">
        <v>56004</v>
      </c>
      <c r="D11728" t="s">
        <v>47873</v>
      </c>
    </row>
    <row r="11729" spans="1:4" x14ac:dyDescent="0.25">
      <c r="A11729" t="s">
        <v>15210</v>
      </c>
      <c r="B11729" t="s">
        <v>15211</v>
      </c>
      <c r="C11729"/>
      <c r="D11729" t="s">
        <v>47880</v>
      </c>
    </row>
    <row r="11730" spans="1:4" x14ac:dyDescent="0.25">
      <c r="A11730" t="s">
        <v>29309</v>
      </c>
      <c r="B11730" t="s">
        <v>29310</v>
      </c>
      <c r="C11730"/>
      <c r="D11730" t="s">
        <v>47880</v>
      </c>
    </row>
    <row r="11731" spans="1:4" x14ac:dyDescent="0.25">
      <c r="A11731" t="s">
        <v>4176</v>
      </c>
      <c r="B11731" t="s">
        <v>4177</v>
      </c>
      <c r="C11731" t="s">
        <v>49095</v>
      </c>
      <c r="D11731" t="s">
        <v>47873</v>
      </c>
    </row>
    <row r="11732" spans="1:4" x14ac:dyDescent="0.25">
      <c r="A11732" t="s">
        <v>5358</v>
      </c>
      <c r="B11732" t="s">
        <v>4177</v>
      </c>
      <c r="C11732" t="s">
        <v>49529</v>
      </c>
      <c r="D11732" t="s">
        <v>47873</v>
      </c>
    </row>
    <row r="11733" spans="1:4" x14ac:dyDescent="0.25">
      <c r="A11733" t="s">
        <v>6657</v>
      </c>
      <c r="B11733" t="s">
        <v>6658</v>
      </c>
      <c r="C11733" t="s">
        <v>49985</v>
      </c>
      <c r="D11733" t="s">
        <v>47873</v>
      </c>
    </row>
    <row r="11734" spans="1:4" x14ac:dyDescent="0.25">
      <c r="A11734" t="s">
        <v>43796</v>
      </c>
      <c r="B11734" t="s">
        <v>43797</v>
      </c>
      <c r="C11734" t="s">
        <v>63938</v>
      </c>
      <c r="D11734" t="s">
        <v>47873</v>
      </c>
    </row>
    <row r="11735" spans="1:4" x14ac:dyDescent="0.25">
      <c r="A11735" t="s">
        <v>1206</v>
      </c>
      <c r="B11735" t="s">
        <v>1207</v>
      </c>
      <c r="C11735"/>
      <c r="D11735" t="s">
        <v>47880</v>
      </c>
    </row>
    <row r="11736" spans="1:4" x14ac:dyDescent="0.25">
      <c r="A11736" t="s">
        <v>6416</v>
      </c>
      <c r="B11736" t="s">
        <v>6417</v>
      </c>
      <c r="C11736"/>
      <c r="D11736" t="s">
        <v>47880</v>
      </c>
    </row>
    <row r="11737" spans="1:4" x14ac:dyDescent="0.25">
      <c r="A11737" t="s">
        <v>3162</v>
      </c>
      <c r="B11737" t="s">
        <v>3163</v>
      </c>
      <c r="C11737"/>
      <c r="D11737" t="s">
        <v>47880</v>
      </c>
    </row>
    <row r="11738" spans="1:4" x14ac:dyDescent="0.25">
      <c r="A11738" t="s">
        <v>39819</v>
      </c>
      <c r="B11738" t="s">
        <v>39820</v>
      </c>
      <c r="C11738" t="s">
        <v>62320</v>
      </c>
      <c r="D11738" t="s">
        <v>47873</v>
      </c>
    </row>
    <row r="11739" spans="1:4" x14ac:dyDescent="0.25">
      <c r="A11739" t="s">
        <v>46546</v>
      </c>
      <c r="B11739" t="s">
        <v>46547</v>
      </c>
      <c r="C11739" t="s">
        <v>64897</v>
      </c>
      <c r="D11739" t="s">
        <v>47873</v>
      </c>
    </row>
    <row r="11740" spans="1:4" x14ac:dyDescent="0.25">
      <c r="A11740" t="s">
        <v>32405</v>
      </c>
      <c r="B11740" t="s">
        <v>32406</v>
      </c>
      <c r="C11740"/>
      <c r="D11740" t="s">
        <v>47880</v>
      </c>
    </row>
    <row r="11741" spans="1:4" x14ac:dyDescent="0.25">
      <c r="A11741" t="s">
        <v>34311</v>
      </c>
      <c r="B11741" t="s">
        <v>34312</v>
      </c>
      <c r="C11741"/>
      <c r="D11741" t="s">
        <v>47880</v>
      </c>
    </row>
    <row r="11742" spans="1:4" x14ac:dyDescent="0.25">
      <c r="A11742" t="s">
        <v>44870</v>
      </c>
      <c r="B11742" t="s">
        <v>44871</v>
      </c>
      <c r="C11742"/>
      <c r="D11742" t="s">
        <v>47880</v>
      </c>
    </row>
    <row r="11743" spans="1:4" x14ac:dyDescent="0.25">
      <c r="A11743" t="s">
        <v>17655</v>
      </c>
      <c r="B11743" t="s">
        <v>17656</v>
      </c>
      <c r="C11743"/>
      <c r="D11743" t="s">
        <v>47880</v>
      </c>
    </row>
    <row r="11744" spans="1:4" x14ac:dyDescent="0.25">
      <c r="A11744" t="s">
        <v>34961</v>
      </c>
      <c r="B11744" t="s">
        <v>34962</v>
      </c>
      <c r="C11744" t="s">
        <v>60316</v>
      </c>
      <c r="D11744" t="s">
        <v>47873</v>
      </c>
    </row>
    <row r="11745" spans="1:4" x14ac:dyDescent="0.25">
      <c r="A11745" t="s">
        <v>18479</v>
      </c>
      <c r="B11745" t="s">
        <v>18480</v>
      </c>
      <c r="C11745"/>
      <c r="D11745" t="s">
        <v>47880</v>
      </c>
    </row>
    <row r="11746" spans="1:4" x14ac:dyDescent="0.25">
      <c r="A11746" t="s">
        <v>21701</v>
      </c>
      <c r="B11746" t="s">
        <v>21702</v>
      </c>
      <c r="C11746" t="s">
        <v>55451</v>
      </c>
      <c r="D11746" t="s">
        <v>47873</v>
      </c>
    </row>
    <row r="11747" spans="1:4" x14ac:dyDescent="0.25">
      <c r="A11747" t="s">
        <v>10716</v>
      </c>
      <c r="B11747" t="s">
        <v>10717</v>
      </c>
      <c r="C11747"/>
      <c r="D11747" t="s">
        <v>47880</v>
      </c>
    </row>
    <row r="11748" spans="1:4" x14ac:dyDescent="0.25">
      <c r="A11748" t="s">
        <v>26388</v>
      </c>
      <c r="B11748" t="s">
        <v>26389</v>
      </c>
      <c r="C11748"/>
      <c r="D11748" t="s">
        <v>47880</v>
      </c>
    </row>
    <row r="11749" spans="1:4" x14ac:dyDescent="0.25">
      <c r="A11749" t="s">
        <v>47250</v>
      </c>
      <c r="B11749" t="s">
        <v>47251</v>
      </c>
      <c r="C11749" t="s">
        <v>65144</v>
      </c>
      <c r="D11749" t="s">
        <v>47873</v>
      </c>
    </row>
    <row r="11750" spans="1:4" x14ac:dyDescent="0.25">
      <c r="A11750" t="s">
        <v>20943</v>
      </c>
      <c r="B11750" t="s">
        <v>20944</v>
      </c>
      <c r="C11750"/>
      <c r="D11750" t="s">
        <v>47880</v>
      </c>
    </row>
    <row r="11751" spans="1:4" x14ac:dyDescent="0.25">
      <c r="A11751" t="s">
        <v>45359</v>
      </c>
      <c r="B11751" t="s">
        <v>45360</v>
      </c>
      <c r="C11751"/>
      <c r="D11751" t="s">
        <v>47880</v>
      </c>
    </row>
    <row r="11752" spans="1:4" x14ac:dyDescent="0.25">
      <c r="A11752" t="s">
        <v>28282</v>
      </c>
      <c r="B11752" t="s">
        <v>28283</v>
      </c>
      <c r="C11752"/>
      <c r="D11752" t="s">
        <v>47880</v>
      </c>
    </row>
    <row r="11753" spans="1:4" x14ac:dyDescent="0.25">
      <c r="A11753" t="s">
        <v>12498</v>
      </c>
      <c r="B11753" t="s">
        <v>12499</v>
      </c>
      <c r="C11753" t="s">
        <v>52093</v>
      </c>
      <c r="D11753" t="s">
        <v>47880</v>
      </c>
    </row>
    <row r="11754" spans="1:4" x14ac:dyDescent="0.25">
      <c r="A11754" t="s">
        <v>46922</v>
      </c>
      <c r="B11754" t="s">
        <v>46923</v>
      </c>
      <c r="C11754" t="s">
        <v>65025</v>
      </c>
      <c r="D11754" t="s">
        <v>47873</v>
      </c>
    </row>
    <row r="11755" spans="1:4" x14ac:dyDescent="0.25">
      <c r="A11755" t="s">
        <v>43906</v>
      </c>
      <c r="B11755" t="s">
        <v>43907</v>
      </c>
      <c r="C11755"/>
      <c r="D11755" t="s">
        <v>47880</v>
      </c>
    </row>
    <row r="11756" spans="1:4" x14ac:dyDescent="0.25">
      <c r="A11756" t="s">
        <v>28795</v>
      </c>
      <c r="B11756" t="s">
        <v>28796</v>
      </c>
      <c r="C11756"/>
      <c r="D11756" t="s">
        <v>47880</v>
      </c>
    </row>
    <row r="11757" spans="1:4" x14ac:dyDescent="0.25">
      <c r="A11757" t="s">
        <v>25568</v>
      </c>
      <c r="B11757" t="s">
        <v>25569</v>
      </c>
      <c r="C11757" t="s">
        <v>56885</v>
      </c>
      <c r="D11757" t="s">
        <v>47873</v>
      </c>
    </row>
    <row r="11758" spans="1:4" x14ac:dyDescent="0.25">
      <c r="A11758" t="s">
        <v>17458</v>
      </c>
      <c r="B11758" t="s">
        <v>17459</v>
      </c>
      <c r="C11758"/>
      <c r="D11758" t="s">
        <v>47880</v>
      </c>
    </row>
    <row r="11759" spans="1:4" x14ac:dyDescent="0.25">
      <c r="A11759" t="s">
        <v>44273</v>
      </c>
      <c r="B11759" t="s">
        <v>17459</v>
      </c>
      <c r="C11759"/>
      <c r="D11759" t="s">
        <v>47880</v>
      </c>
    </row>
    <row r="11760" spans="1:4" x14ac:dyDescent="0.25">
      <c r="A11760" t="s">
        <v>20267</v>
      </c>
      <c r="B11760" t="s">
        <v>20268</v>
      </c>
      <c r="C11760"/>
      <c r="D11760" t="s">
        <v>47880</v>
      </c>
    </row>
    <row r="11761" spans="1:4" x14ac:dyDescent="0.25">
      <c r="A11761" t="s">
        <v>18498</v>
      </c>
      <c r="B11761" t="s">
        <v>18499</v>
      </c>
      <c r="C11761"/>
      <c r="D11761" t="s">
        <v>47880</v>
      </c>
    </row>
    <row r="11762" spans="1:4" x14ac:dyDescent="0.25">
      <c r="A11762" t="s">
        <v>21413</v>
      </c>
      <c r="B11762" t="s">
        <v>21414</v>
      </c>
      <c r="C11762"/>
      <c r="D11762" t="s">
        <v>47880</v>
      </c>
    </row>
    <row r="11763" spans="1:4" x14ac:dyDescent="0.25">
      <c r="A11763" t="s">
        <v>21427</v>
      </c>
      <c r="B11763" t="s">
        <v>21428</v>
      </c>
      <c r="C11763"/>
      <c r="D11763" t="s">
        <v>47880</v>
      </c>
    </row>
    <row r="11764" spans="1:4" x14ac:dyDescent="0.25">
      <c r="A11764" t="s">
        <v>14078</v>
      </c>
      <c r="B11764" t="s">
        <v>14079</v>
      </c>
      <c r="C11764" t="s">
        <v>52702</v>
      </c>
      <c r="D11764" t="s">
        <v>47873</v>
      </c>
    </row>
    <row r="11765" spans="1:4" x14ac:dyDescent="0.25">
      <c r="A11765" t="s">
        <v>16044</v>
      </c>
      <c r="B11765" t="s">
        <v>16045</v>
      </c>
      <c r="C11765" t="s">
        <v>53432</v>
      </c>
      <c r="D11765" t="s">
        <v>47873</v>
      </c>
    </row>
    <row r="11766" spans="1:4" x14ac:dyDescent="0.25">
      <c r="A11766" t="s">
        <v>4190</v>
      </c>
      <c r="B11766" t="s">
        <v>4191</v>
      </c>
      <c r="C11766" t="s">
        <v>49101</v>
      </c>
      <c r="D11766" t="s">
        <v>47873</v>
      </c>
    </row>
    <row r="11767" spans="1:4" x14ac:dyDescent="0.25">
      <c r="A11767" t="s">
        <v>46335</v>
      </c>
      <c r="B11767" t="s">
        <v>46336</v>
      </c>
      <c r="C11767"/>
      <c r="D11767" t="s">
        <v>47880</v>
      </c>
    </row>
    <row r="11768" spans="1:4" x14ac:dyDescent="0.25">
      <c r="A11768" t="s">
        <v>45274</v>
      </c>
      <c r="B11768" t="s">
        <v>45275</v>
      </c>
      <c r="C11768"/>
      <c r="D11768" t="s">
        <v>47880</v>
      </c>
    </row>
    <row r="11769" spans="1:4" x14ac:dyDescent="0.25">
      <c r="A11769" t="s">
        <v>11823</v>
      </c>
      <c r="B11769" t="s">
        <v>11824</v>
      </c>
      <c r="C11769" t="s">
        <v>51835</v>
      </c>
      <c r="D11769" t="s">
        <v>47873</v>
      </c>
    </row>
    <row r="11770" spans="1:4" x14ac:dyDescent="0.25">
      <c r="A11770" t="s">
        <v>6551</v>
      </c>
      <c r="B11770" t="s">
        <v>6552</v>
      </c>
      <c r="C11770" t="s">
        <v>49942</v>
      </c>
      <c r="D11770" t="s">
        <v>47873</v>
      </c>
    </row>
    <row r="11771" spans="1:4" x14ac:dyDescent="0.25">
      <c r="A11771" t="s">
        <v>2464</v>
      </c>
      <c r="B11771" t="s">
        <v>2465</v>
      </c>
      <c r="C11771"/>
      <c r="D11771" t="s">
        <v>47873</v>
      </c>
    </row>
    <row r="11772" spans="1:4" x14ac:dyDescent="0.25">
      <c r="A11772" t="s">
        <v>2466</v>
      </c>
      <c r="B11772" t="s">
        <v>2465</v>
      </c>
      <c r="C11772"/>
      <c r="D11772" t="s">
        <v>47873</v>
      </c>
    </row>
    <row r="11773" spans="1:4" x14ac:dyDescent="0.25">
      <c r="A11773" t="s">
        <v>2467</v>
      </c>
      <c r="B11773" t="s">
        <v>2465</v>
      </c>
      <c r="C11773"/>
      <c r="D11773" t="s">
        <v>47873</v>
      </c>
    </row>
    <row r="11774" spans="1:4" x14ac:dyDescent="0.25">
      <c r="A11774" t="s">
        <v>31776</v>
      </c>
      <c r="B11774" t="s">
        <v>31777</v>
      </c>
      <c r="C11774" t="s">
        <v>59104</v>
      </c>
      <c r="D11774" t="s">
        <v>47873</v>
      </c>
    </row>
    <row r="11775" spans="1:4" x14ac:dyDescent="0.25">
      <c r="A11775" t="s">
        <v>47853</v>
      </c>
      <c r="B11775" t="s">
        <v>47854</v>
      </c>
      <c r="C11775"/>
      <c r="D11775" t="s">
        <v>47880</v>
      </c>
    </row>
    <row r="11776" spans="1:4" x14ac:dyDescent="0.25">
      <c r="A11776" t="s">
        <v>30822</v>
      </c>
      <c r="B11776" t="s">
        <v>30823</v>
      </c>
      <c r="C11776"/>
      <c r="D11776" t="s">
        <v>47880</v>
      </c>
    </row>
    <row r="11777" spans="1:4" x14ac:dyDescent="0.25">
      <c r="A11777" t="s">
        <v>25059</v>
      </c>
      <c r="B11777" t="s">
        <v>25060</v>
      </c>
      <c r="C11777" t="s">
        <v>56693</v>
      </c>
      <c r="D11777" t="s">
        <v>47873</v>
      </c>
    </row>
    <row r="11778" spans="1:4" x14ac:dyDescent="0.25">
      <c r="A11778" t="s">
        <v>23476</v>
      </c>
      <c r="B11778" t="s">
        <v>23477</v>
      </c>
      <c r="C11778"/>
      <c r="D11778" t="s">
        <v>47880</v>
      </c>
    </row>
    <row r="11779" spans="1:4" x14ac:dyDescent="0.25">
      <c r="A11779" t="s">
        <v>12006</v>
      </c>
      <c r="B11779" t="s">
        <v>12007</v>
      </c>
      <c r="C11779" t="s">
        <v>51898</v>
      </c>
      <c r="D11779" t="s">
        <v>47873</v>
      </c>
    </row>
    <row r="11780" spans="1:4" x14ac:dyDescent="0.25">
      <c r="A11780" t="s">
        <v>33777</v>
      </c>
      <c r="B11780" t="s">
        <v>33778</v>
      </c>
      <c r="C11780"/>
      <c r="D11780" t="s">
        <v>47880</v>
      </c>
    </row>
    <row r="11781" spans="1:4" x14ac:dyDescent="0.25">
      <c r="A11781" t="s">
        <v>16658</v>
      </c>
      <c r="B11781" t="s">
        <v>16659</v>
      </c>
      <c r="C11781"/>
      <c r="D11781" t="s">
        <v>47880</v>
      </c>
    </row>
    <row r="11782" spans="1:4" x14ac:dyDescent="0.25">
      <c r="A11782" t="s">
        <v>29031</v>
      </c>
      <c r="B11782" t="s">
        <v>29032</v>
      </c>
      <c r="C11782"/>
      <c r="D11782" t="s">
        <v>47880</v>
      </c>
    </row>
    <row r="11783" spans="1:4" x14ac:dyDescent="0.25">
      <c r="A11783" t="s">
        <v>26777</v>
      </c>
      <c r="B11783" t="s">
        <v>26778</v>
      </c>
      <c r="C11783"/>
      <c r="D11783" t="s">
        <v>47880</v>
      </c>
    </row>
    <row r="11784" spans="1:4" x14ac:dyDescent="0.25">
      <c r="A11784" t="s">
        <v>20644</v>
      </c>
      <c r="B11784" t="s">
        <v>20645</v>
      </c>
      <c r="C11784"/>
      <c r="D11784" t="s">
        <v>47880</v>
      </c>
    </row>
    <row r="11785" spans="1:4" x14ac:dyDescent="0.25">
      <c r="A11785" t="s">
        <v>1875</v>
      </c>
      <c r="B11785" t="s">
        <v>1876</v>
      </c>
      <c r="C11785"/>
      <c r="D11785" t="s">
        <v>47880</v>
      </c>
    </row>
    <row r="11786" spans="1:4" x14ac:dyDescent="0.25">
      <c r="A11786" t="s">
        <v>37647</v>
      </c>
      <c r="B11786" t="s">
        <v>1876</v>
      </c>
      <c r="C11786"/>
      <c r="D11786" t="s">
        <v>47880</v>
      </c>
    </row>
    <row r="11787" spans="1:4" x14ac:dyDescent="0.25">
      <c r="A11787" t="s">
        <v>13845</v>
      </c>
      <c r="B11787" t="s">
        <v>13846</v>
      </c>
      <c r="C11787"/>
      <c r="D11787" t="s">
        <v>47880</v>
      </c>
    </row>
    <row r="11788" spans="1:4" x14ac:dyDescent="0.25">
      <c r="A11788" t="s">
        <v>43264</v>
      </c>
      <c r="B11788" t="s">
        <v>43265</v>
      </c>
      <c r="C11788"/>
      <c r="D11788" t="s">
        <v>47880</v>
      </c>
    </row>
    <row r="11789" spans="1:4" x14ac:dyDescent="0.25">
      <c r="A11789" t="s">
        <v>9369</v>
      </c>
      <c r="B11789" t="s">
        <v>9370</v>
      </c>
      <c r="C11789"/>
      <c r="D11789" t="s">
        <v>47880</v>
      </c>
    </row>
    <row r="11790" spans="1:4" x14ac:dyDescent="0.25">
      <c r="A11790" t="s">
        <v>1338</v>
      </c>
      <c r="B11790" t="s">
        <v>1339</v>
      </c>
      <c r="C11790" t="s">
        <v>48072</v>
      </c>
      <c r="D11790" t="s">
        <v>47873</v>
      </c>
    </row>
    <row r="11791" spans="1:4" x14ac:dyDescent="0.25">
      <c r="A11791" t="s">
        <v>2476</v>
      </c>
      <c r="B11791" t="s">
        <v>1339</v>
      </c>
      <c r="C11791" t="s">
        <v>48459</v>
      </c>
      <c r="D11791" t="s">
        <v>47873</v>
      </c>
    </row>
    <row r="11792" spans="1:4" x14ac:dyDescent="0.25">
      <c r="A11792" t="s">
        <v>28314</v>
      </c>
      <c r="B11792" t="s">
        <v>28315</v>
      </c>
      <c r="C11792" t="s">
        <v>57866</v>
      </c>
      <c r="D11792" t="s">
        <v>47873</v>
      </c>
    </row>
    <row r="11793" spans="1:4" x14ac:dyDescent="0.25">
      <c r="A11793" t="s">
        <v>14529</v>
      </c>
      <c r="B11793" t="s">
        <v>14530</v>
      </c>
      <c r="C11793"/>
      <c r="D11793" t="s">
        <v>47880</v>
      </c>
    </row>
    <row r="11794" spans="1:4" x14ac:dyDescent="0.25">
      <c r="A11794" t="s">
        <v>44419</v>
      </c>
      <c r="B11794" t="s">
        <v>44420</v>
      </c>
      <c r="C11794" t="s">
        <v>64143</v>
      </c>
      <c r="D11794" t="s">
        <v>47873</v>
      </c>
    </row>
    <row r="11795" spans="1:4" x14ac:dyDescent="0.25">
      <c r="A11795" t="s">
        <v>13917</v>
      </c>
      <c r="B11795" t="s">
        <v>13918</v>
      </c>
      <c r="C11795" t="s">
        <v>52636</v>
      </c>
      <c r="D11795" t="s">
        <v>47873</v>
      </c>
    </row>
    <row r="11796" spans="1:4" x14ac:dyDescent="0.25">
      <c r="A11796" t="s">
        <v>14682</v>
      </c>
      <c r="B11796" t="s">
        <v>14683</v>
      </c>
      <c r="C11796" t="s">
        <v>52932</v>
      </c>
      <c r="D11796" t="s">
        <v>47873</v>
      </c>
    </row>
    <row r="11797" spans="1:4" x14ac:dyDescent="0.25">
      <c r="A11797" t="s">
        <v>1436</v>
      </c>
      <c r="B11797" t="s">
        <v>1437</v>
      </c>
      <c r="C11797" t="s">
        <v>48106</v>
      </c>
      <c r="D11797" t="s">
        <v>47873</v>
      </c>
    </row>
    <row r="11798" spans="1:4" x14ac:dyDescent="0.25">
      <c r="A11798" t="s">
        <v>43206</v>
      </c>
      <c r="B11798" t="s">
        <v>43207</v>
      </c>
      <c r="C11798" t="s">
        <v>63734</v>
      </c>
      <c r="D11798" t="s">
        <v>47873</v>
      </c>
    </row>
    <row r="11799" spans="1:4" x14ac:dyDescent="0.25">
      <c r="A11799" t="s">
        <v>36656</v>
      </c>
      <c r="B11799" t="s">
        <v>36657</v>
      </c>
      <c r="C11799" t="s">
        <v>60982</v>
      </c>
      <c r="D11799" t="s">
        <v>47873</v>
      </c>
    </row>
    <row r="11800" spans="1:4" x14ac:dyDescent="0.25">
      <c r="A11800" t="s">
        <v>12046</v>
      </c>
      <c r="B11800" t="s">
        <v>12047</v>
      </c>
      <c r="C11800" t="s">
        <v>51913</v>
      </c>
      <c r="D11800" t="s">
        <v>47873</v>
      </c>
    </row>
    <row r="11801" spans="1:4" x14ac:dyDescent="0.25">
      <c r="A11801" t="s">
        <v>42887</v>
      </c>
      <c r="B11801" t="s">
        <v>42888</v>
      </c>
      <c r="C11801"/>
      <c r="D11801" t="s">
        <v>47880</v>
      </c>
    </row>
    <row r="11802" spans="1:4" x14ac:dyDescent="0.25">
      <c r="A11802" t="s">
        <v>36876</v>
      </c>
      <c r="B11802" t="s">
        <v>36877</v>
      </c>
      <c r="C11802" t="s">
        <v>61072</v>
      </c>
      <c r="D11802" t="s">
        <v>47873</v>
      </c>
    </row>
    <row r="11803" spans="1:4" x14ac:dyDescent="0.25">
      <c r="A11803" t="s">
        <v>22594</v>
      </c>
      <c r="B11803" t="s">
        <v>22595</v>
      </c>
      <c r="C11803"/>
      <c r="D11803" t="s">
        <v>47880</v>
      </c>
    </row>
    <row r="11804" spans="1:4" x14ac:dyDescent="0.25">
      <c r="A11804" t="s">
        <v>42482</v>
      </c>
      <c r="B11804" t="s">
        <v>42483</v>
      </c>
      <c r="C11804" t="s">
        <v>63480</v>
      </c>
      <c r="D11804" t="s">
        <v>47873</v>
      </c>
    </row>
    <row r="11805" spans="1:4" x14ac:dyDescent="0.25">
      <c r="A11805" t="s">
        <v>15244</v>
      </c>
      <c r="B11805" t="s">
        <v>15245</v>
      </c>
      <c r="C11805" t="s">
        <v>53139</v>
      </c>
      <c r="D11805" t="s">
        <v>47873</v>
      </c>
    </row>
    <row r="11806" spans="1:4" x14ac:dyDescent="0.25">
      <c r="A11806" t="s">
        <v>37275</v>
      </c>
      <c r="B11806" t="s">
        <v>37276</v>
      </c>
      <c r="C11806"/>
      <c r="D11806" t="s">
        <v>47880</v>
      </c>
    </row>
    <row r="11807" spans="1:4" x14ac:dyDescent="0.25">
      <c r="A11807" t="s">
        <v>7035</v>
      </c>
      <c r="B11807" t="s">
        <v>7036</v>
      </c>
      <c r="C11807" t="s">
        <v>50118</v>
      </c>
      <c r="D11807" t="s">
        <v>47873</v>
      </c>
    </row>
    <row r="11808" spans="1:4" x14ac:dyDescent="0.25">
      <c r="A11808" t="s">
        <v>3613</v>
      </c>
      <c r="B11808" t="s">
        <v>3614</v>
      </c>
      <c r="C11808" t="s">
        <v>48871</v>
      </c>
      <c r="D11808" t="s">
        <v>47873</v>
      </c>
    </row>
    <row r="11809" spans="1:4" x14ac:dyDescent="0.25">
      <c r="A11809" t="s">
        <v>15019</v>
      </c>
      <c r="B11809" t="s">
        <v>15020</v>
      </c>
      <c r="C11809" t="s">
        <v>53057</v>
      </c>
      <c r="D11809" t="s">
        <v>47873</v>
      </c>
    </row>
    <row r="11810" spans="1:4" x14ac:dyDescent="0.25">
      <c r="A11810" t="s">
        <v>46883</v>
      </c>
      <c r="B11810" t="s">
        <v>46884</v>
      </c>
      <c r="C11810" t="s">
        <v>65011</v>
      </c>
      <c r="D11810" t="s">
        <v>47873</v>
      </c>
    </row>
    <row r="11811" spans="1:4" x14ac:dyDescent="0.25">
      <c r="A11811" t="s">
        <v>24821</v>
      </c>
      <c r="B11811" t="s">
        <v>24822</v>
      </c>
      <c r="C11811"/>
      <c r="D11811" t="s">
        <v>47880</v>
      </c>
    </row>
    <row r="11812" spans="1:4" x14ac:dyDescent="0.25">
      <c r="A11812" t="s">
        <v>44783</v>
      </c>
      <c r="B11812" t="s">
        <v>44784</v>
      </c>
      <c r="C11812" t="s">
        <v>64283</v>
      </c>
      <c r="D11812" t="s">
        <v>47873</v>
      </c>
    </row>
    <row r="11813" spans="1:4" x14ac:dyDescent="0.25">
      <c r="A11813" t="s">
        <v>42804</v>
      </c>
      <c r="B11813" t="s">
        <v>42805</v>
      </c>
      <c r="C11813"/>
      <c r="D11813" t="s">
        <v>47880</v>
      </c>
    </row>
    <row r="11814" spans="1:4" x14ac:dyDescent="0.25">
      <c r="A11814" t="s">
        <v>28174</v>
      </c>
      <c r="B11814" t="s">
        <v>28175</v>
      </c>
      <c r="C11814"/>
      <c r="D11814" t="s">
        <v>47880</v>
      </c>
    </row>
    <row r="11815" spans="1:4" x14ac:dyDescent="0.25">
      <c r="A11815" t="s">
        <v>11188</v>
      </c>
      <c r="B11815" t="s">
        <v>11189</v>
      </c>
      <c r="C11815"/>
      <c r="D11815" t="s">
        <v>47880</v>
      </c>
    </row>
    <row r="11816" spans="1:4" x14ac:dyDescent="0.25">
      <c r="A11816" t="s">
        <v>26034</v>
      </c>
      <c r="B11816" t="s">
        <v>26035</v>
      </c>
      <c r="C11816"/>
      <c r="D11816" t="s">
        <v>47880</v>
      </c>
    </row>
    <row r="11817" spans="1:4" x14ac:dyDescent="0.25">
      <c r="A11817" t="s">
        <v>15869</v>
      </c>
      <c r="B11817" t="s">
        <v>15870</v>
      </c>
      <c r="C11817"/>
      <c r="D11817" t="s">
        <v>47880</v>
      </c>
    </row>
    <row r="11818" spans="1:4" x14ac:dyDescent="0.25">
      <c r="A11818" t="s">
        <v>20427</v>
      </c>
      <c r="B11818" t="s">
        <v>20428</v>
      </c>
      <c r="C11818"/>
      <c r="D11818" t="s">
        <v>47880</v>
      </c>
    </row>
    <row r="11819" spans="1:4" x14ac:dyDescent="0.25">
      <c r="A11819" t="s">
        <v>9335</v>
      </c>
      <c r="B11819" t="s">
        <v>9336</v>
      </c>
      <c r="C11819" t="s">
        <v>50939</v>
      </c>
      <c r="D11819" t="s">
        <v>47873</v>
      </c>
    </row>
    <row r="11820" spans="1:4" x14ac:dyDescent="0.25">
      <c r="A11820" t="s">
        <v>42389</v>
      </c>
      <c r="B11820" t="s">
        <v>42390</v>
      </c>
      <c r="C11820" t="s">
        <v>63444</v>
      </c>
      <c r="D11820" t="s">
        <v>47873</v>
      </c>
    </row>
    <row r="11821" spans="1:4" x14ac:dyDescent="0.25">
      <c r="A11821" t="s">
        <v>42301</v>
      </c>
      <c r="B11821" t="s">
        <v>42302</v>
      </c>
      <c r="C11821" t="s">
        <v>63416</v>
      </c>
      <c r="D11821" t="s">
        <v>47873</v>
      </c>
    </row>
    <row r="11822" spans="1:4" x14ac:dyDescent="0.25">
      <c r="A11822" t="s">
        <v>41966</v>
      </c>
      <c r="B11822" t="s">
        <v>41967</v>
      </c>
      <c r="C11822"/>
      <c r="D11822" t="s">
        <v>47880</v>
      </c>
    </row>
    <row r="11823" spans="1:4" x14ac:dyDescent="0.25">
      <c r="A11823" t="s">
        <v>14987</v>
      </c>
      <c r="B11823" t="s">
        <v>14988</v>
      </c>
      <c r="C11823" t="s">
        <v>53046</v>
      </c>
      <c r="D11823" t="s">
        <v>47873</v>
      </c>
    </row>
    <row r="11824" spans="1:4" x14ac:dyDescent="0.25">
      <c r="A11824" t="s">
        <v>31687</v>
      </c>
      <c r="B11824" t="s">
        <v>31688</v>
      </c>
      <c r="C11824" t="s">
        <v>59072</v>
      </c>
      <c r="D11824" t="s">
        <v>47873</v>
      </c>
    </row>
    <row r="11825" spans="1:4" x14ac:dyDescent="0.25">
      <c r="A11825" t="s">
        <v>13947</v>
      </c>
      <c r="B11825" t="s">
        <v>13948</v>
      </c>
      <c r="C11825" t="s">
        <v>52649</v>
      </c>
      <c r="D11825" t="s">
        <v>47873</v>
      </c>
    </row>
    <row r="11826" spans="1:4" x14ac:dyDescent="0.25">
      <c r="A11826" t="s">
        <v>38457</v>
      </c>
      <c r="B11826" t="s">
        <v>13948</v>
      </c>
      <c r="C11826" t="s">
        <v>61695</v>
      </c>
      <c r="D11826" t="s">
        <v>47873</v>
      </c>
    </row>
    <row r="11827" spans="1:4" x14ac:dyDescent="0.25">
      <c r="A11827" t="s">
        <v>36554</v>
      </c>
      <c r="B11827" t="s">
        <v>36555</v>
      </c>
      <c r="C11827" t="s">
        <v>60946</v>
      </c>
      <c r="D11827" t="s">
        <v>47873</v>
      </c>
    </row>
    <row r="11828" spans="1:4" x14ac:dyDescent="0.25">
      <c r="A11828" t="s">
        <v>30784</v>
      </c>
      <c r="B11828" t="s">
        <v>30785</v>
      </c>
      <c r="C11828"/>
      <c r="D11828" t="s">
        <v>47880</v>
      </c>
    </row>
    <row r="11829" spans="1:4" x14ac:dyDescent="0.25">
      <c r="A11829" t="s">
        <v>34321</v>
      </c>
      <c r="B11829" t="s">
        <v>30785</v>
      </c>
      <c r="C11829"/>
      <c r="D11829" t="s">
        <v>47880</v>
      </c>
    </row>
    <row r="11830" spans="1:4" x14ac:dyDescent="0.25">
      <c r="A11830" t="s">
        <v>20601</v>
      </c>
      <c r="B11830" t="s">
        <v>20602</v>
      </c>
      <c r="C11830"/>
      <c r="D11830" t="s">
        <v>47880</v>
      </c>
    </row>
    <row r="11831" spans="1:4" x14ac:dyDescent="0.25">
      <c r="A11831" t="s">
        <v>27568</v>
      </c>
      <c r="B11831" t="s">
        <v>27569</v>
      </c>
      <c r="C11831"/>
      <c r="D11831" t="s">
        <v>47880</v>
      </c>
    </row>
    <row r="11832" spans="1:4" x14ac:dyDescent="0.25">
      <c r="A11832" t="s">
        <v>43061</v>
      </c>
      <c r="B11832" t="s">
        <v>43062</v>
      </c>
      <c r="C11832" t="s">
        <v>63685</v>
      </c>
      <c r="D11832" t="s">
        <v>47873</v>
      </c>
    </row>
    <row r="11833" spans="1:4" x14ac:dyDescent="0.25">
      <c r="A11833" t="s">
        <v>16342</v>
      </c>
      <c r="B11833" t="s">
        <v>16343</v>
      </c>
      <c r="C11833" t="s">
        <v>53536</v>
      </c>
      <c r="D11833" t="s">
        <v>47873</v>
      </c>
    </row>
    <row r="11834" spans="1:4" x14ac:dyDescent="0.25">
      <c r="A11834" t="s">
        <v>2671</v>
      </c>
      <c r="B11834" t="s">
        <v>2672</v>
      </c>
      <c r="C11834" t="s">
        <v>48530</v>
      </c>
      <c r="D11834" t="s">
        <v>47873</v>
      </c>
    </row>
    <row r="11835" spans="1:4" x14ac:dyDescent="0.25">
      <c r="A11835" t="s">
        <v>23399</v>
      </c>
      <c r="B11835" t="s">
        <v>23400</v>
      </c>
      <c r="C11835" t="s">
        <v>56072</v>
      </c>
      <c r="D11835" t="s">
        <v>47873</v>
      </c>
    </row>
    <row r="11836" spans="1:4" x14ac:dyDescent="0.25">
      <c r="A11836" t="s">
        <v>43122</v>
      </c>
      <c r="B11836" t="s">
        <v>43123</v>
      </c>
      <c r="C11836" t="s">
        <v>63702</v>
      </c>
      <c r="D11836" t="s">
        <v>47873</v>
      </c>
    </row>
    <row r="11837" spans="1:4" x14ac:dyDescent="0.25">
      <c r="A11837" t="s">
        <v>23076</v>
      </c>
      <c r="B11837" t="s">
        <v>23077</v>
      </c>
      <c r="C11837" t="s">
        <v>55960</v>
      </c>
      <c r="D11837" t="s">
        <v>47873</v>
      </c>
    </row>
    <row r="11838" spans="1:4" x14ac:dyDescent="0.25">
      <c r="A11838" t="s">
        <v>29648</v>
      </c>
      <c r="B11838" t="s">
        <v>29649</v>
      </c>
      <c r="C11838"/>
      <c r="D11838" t="s">
        <v>47880</v>
      </c>
    </row>
    <row r="11839" spans="1:4" x14ac:dyDescent="0.25">
      <c r="A11839" t="s">
        <v>4130</v>
      </c>
      <c r="B11839" t="s">
        <v>4131</v>
      </c>
      <c r="C11839" t="s">
        <v>49075</v>
      </c>
      <c r="D11839" t="s">
        <v>47873</v>
      </c>
    </row>
    <row r="11840" spans="1:4" x14ac:dyDescent="0.25">
      <c r="A11840" t="s">
        <v>39589</v>
      </c>
      <c r="B11840" t="s">
        <v>39590</v>
      </c>
      <c r="C11840" t="s">
        <v>62216</v>
      </c>
      <c r="D11840" t="s">
        <v>47873</v>
      </c>
    </row>
    <row r="11841" spans="1:4" x14ac:dyDescent="0.25">
      <c r="A11841" t="s">
        <v>17062</v>
      </c>
      <c r="B11841" t="s">
        <v>17063</v>
      </c>
      <c r="C11841"/>
      <c r="D11841" t="s">
        <v>47880</v>
      </c>
    </row>
    <row r="11842" spans="1:4" x14ac:dyDescent="0.25">
      <c r="A11842" t="s">
        <v>11632</v>
      </c>
      <c r="B11842" t="s">
        <v>11633</v>
      </c>
      <c r="C11842" t="s">
        <v>51759</v>
      </c>
      <c r="D11842" t="s">
        <v>47873</v>
      </c>
    </row>
    <row r="11843" spans="1:4" x14ac:dyDescent="0.25">
      <c r="A11843" t="s">
        <v>7658</v>
      </c>
      <c r="B11843" t="s">
        <v>7659</v>
      </c>
      <c r="C11843" t="s">
        <v>50345</v>
      </c>
      <c r="D11843" t="s">
        <v>47873</v>
      </c>
    </row>
    <row r="11844" spans="1:4" x14ac:dyDescent="0.25">
      <c r="A11844" t="s">
        <v>21149</v>
      </c>
      <c r="B11844" t="s">
        <v>21150</v>
      </c>
      <c r="C11844" t="s">
        <v>55254</v>
      </c>
      <c r="D11844" t="s">
        <v>47873</v>
      </c>
    </row>
    <row r="11845" spans="1:4" x14ac:dyDescent="0.25">
      <c r="A11845" t="s">
        <v>45060</v>
      </c>
      <c r="B11845" t="s">
        <v>45061</v>
      </c>
      <c r="C11845" t="s">
        <v>64377</v>
      </c>
      <c r="D11845" t="s">
        <v>47873</v>
      </c>
    </row>
    <row r="11846" spans="1:4" x14ac:dyDescent="0.25">
      <c r="A11846" t="s">
        <v>16888</v>
      </c>
      <c r="B11846" t="s">
        <v>16889</v>
      </c>
      <c r="C11846" t="s">
        <v>53748</v>
      </c>
      <c r="D11846" t="s">
        <v>47873</v>
      </c>
    </row>
    <row r="11847" spans="1:4" x14ac:dyDescent="0.25">
      <c r="A11847" t="s">
        <v>994</v>
      </c>
      <c r="B11847" t="s">
        <v>995</v>
      </c>
      <c r="C11847" t="s">
        <v>47950</v>
      </c>
      <c r="D11847" t="s">
        <v>47873</v>
      </c>
    </row>
    <row r="11848" spans="1:4" x14ac:dyDescent="0.25">
      <c r="A11848" t="s">
        <v>10571</v>
      </c>
      <c r="B11848" t="s">
        <v>10572</v>
      </c>
      <c r="C11848" t="s">
        <v>51373</v>
      </c>
      <c r="D11848" t="s">
        <v>47873</v>
      </c>
    </row>
    <row r="11849" spans="1:4" x14ac:dyDescent="0.25">
      <c r="A11849" t="s">
        <v>36034</v>
      </c>
      <c r="B11849" t="s">
        <v>36035</v>
      </c>
      <c r="C11849" t="s">
        <v>60728</v>
      </c>
      <c r="D11849" t="s">
        <v>47873</v>
      </c>
    </row>
    <row r="11850" spans="1:4" x14ac:dyDescent="0.25">
      <c r="A11850" t="s">
        <v>40793</v>
      </c>
      <c r="B11850" t="s">
        <v>40794</v>
      </c>
      <c r="C11850" t="s">
        <v>62760</v>
      </c>
      <c r="D11850" t="s">
        <v>47873</v>
      </c>
    </row>
    <row r="11851" spans="1:4" x14ac:dyDescent="0.25">
      <c r="A11851" t="s">
        <v>41680</v>
      </c>
      <c r="B11851" t="s">
        <v>41681</v>
      </c>
      <c r="C11851" t="s">
        <v>63149</v>
      </c>
      <c r="D11851" t="s">
        <v>47873</v>
      </c>
    </row>
    <row r="11852" spans="1:4" x14ac:dyDescent="0.25">
      <c r="A11852" t="s">
        <v>28235</v>
      </c>
      <c r="B11852" t="s">
        <v>28236</v>
      </c>
      <c r="C11852" t="s">
        <v>57834</v>
      </c>
      <c r="D11852" t="s">
        <v>47873</v>
      </c>
    </row>
    <row r="11853" spans="1:4" x14ac:dyDescent="0.25">
      <c r="A11853" t="s">
        <v>40510</v>
      </c>
      <c r="B11853" t="s">
        <v>40511</v>
      </c>
      <c r="C11853"/>
      <c r="D11853" t="s">
        <v>47880</v>
      </c>
    </row>
    <row r="11854" spans="1:4" x14ac:dyDescent="0.25">
      <c r="A11854" t="s">
        <v>43912</v>
      </c>
      <c r="B11854" t="s">
        <v>43913</v>
      </c>
      <c r="C11854" t="s">
        <v>63969</v>
      </c>
      <c r="D11854" t="s">
        <v>47873</v>
      </c>
    </row>
    <row r="11855" spans="1:4" x14ac:dyDescent="0.25">
      <c r="A11855" t="s">
        <v>34935</v>
      </c>
      <c r="B11855" t="s">
        <v>34936</v>
      </c>
      <c r="C11855" t="s">
        <v>60306</v>
      </c>
      <c r="D11855" t="s">
        <v>47873</v>
      </c>
    </row>
    <row r="11856" spans="1:4" x14ac:dyDescent="0.25">
      <c r="A11856" t="s">
        <v>31637</v>
      </c>
      <c r="B11856" t="s">
        <v>31638</v>
      </c>
      <c r="C11856" t="s">
        <v>59052</v>
      </c>
      <c r="D11856" t="s">
        <v>47873</v>
      </c>
    </row>
    <row r="11857" spans="1:4" x14ac:dyDescent="0.25">
      <c r="A11857" t="s">
        <v>27665</v>
      </c>
      <c r="B11857" t="s">
        <v>27666</v>
      </c>
      <c r="C11857" t="s">
        <v>57627</v>
      </c>
      <c r="D11857" t="s">
        <v>47873</v>
      </c>
    </row>
    <row r="11858" spans="1:4" x14ac:dyDescent="0.25">
      <c r="A11858" t="s">
        <v>13223</v>
      </c>
      <c r="B11858" t="s">
        <v>13224</v>
      </c>
      <c r="C11858" t="s">
        <v>52374</v>
      </c>
      <c r="D11858" t="s">
        <v>47873</v>
      </c>
    </row>
    <row r="11859" spans="1:4" x14ac:dyDescent="0.25">
      <c r="A11859" t="s">
        <v>7081</v>
      </c>
      <c r="B11859" t="s">
        <v>7082</v>
      </c>
      <c r="C11859" t="s">
        <v>50133</v>
      </c>
      <c r="D11859" t="s">
        <v>47873</v>
      </c>
    </row>
    <row r="11860" spans="1:4" x14ac:dyDescent="0.25">
      <c r="A11860" t="s">
        <v>12119</v>
      </c>
      <c r="B11860" t="s">
        <v>12120</v>
      </c>
      <c r="C11860"/>
      <c r="D11860" t="s">
        <v>47880</v>
      </c>
    </row>
    <row r="11861" spans="1:4" x14ac:dyDescent="0.25">
      <c r="A11861" t="s">
        <v>35141</v>
      </c>
      <c r="B11861" t="s">
        <v>35142</v>
      </c>
      <c r="C11861"/>
      <c r="D11861" t="s">
        <v>47880</v>
      </c>
    </row>
    <row r="11862" spans="1:4" x14ac:dyDescent="0.25">
      <c r="A11862" t="s">
        <v>2038</v>
      </c>
      <c r="B11862" t="s">
        <v>2039</v>
      </c>
      <c r="C11862" t="s">
        <v>48315</v>
      </c>
      <c r="D11862" t="s">
        <v>47873</v>
      </c>
    </row>
    <row r="11863" spans="1:4" x14ac:dyDescent="0.25">
      <c r="A11863" t="s">
        <v>45521</v>
      </c>
      <c r="B11863" t="s">
        <v>45522</v>
      </c>
      <c r="C11863" t="s">
        <v>64540</v>
      </c>
      <c r="D11863" t="s">
        <v>47873</v>
      </c>
    </row>
    <row r="11864" spans="1:4" x14ac:dyDescent="0.25">
      <c r="A11864" t="s">
        <v>40884</v>
      </c>
      <c r="B11864" t="s">
        <v>40885</v>
      </c>
      <c r="C11864"/>
      <c r="D11864" t="s">
        <v>47880</v>
      </c>
    </row>
    <row r="11865" spans="1:4" x14ac:dyDescent="0.25">
      <c r="A11865" t="s">
        <v>46469</v>
      </c>
      <c r="B11865" t="s">
        <v>46470</v>
      </c>
      <c r="C11865" t="s">
        <v>64872</v>
      </c>
      <c r="D11865" t="s">
        <v>47873</v>
      </c>
    </row>
    <row r="11866" spans="1:4" x14ac:dyDescent="0.25">
      <c r="A11866" t="s">
        <v>47577</v>
      </c>
      <c r="B11866" t="s">
        <v>47578</v>
      </c>
      <c r="C11866"/>
      <c r="D11866" t="s">
        <v>47880</v>
      </c>
    </row>
    <row r="11867" spans="1:4" x14ac:dyDescent="0.25">
      <c r="A11867" t="s">
        <v>33991</v>
      </c>
      <c r="B11867" t="s">
        <v>33992</v>
      </c>
      <c r="C11867"/>
      <c r="D11867" t="s">
        <v>47880</v>
      </c>
    </row>
    <row r="11868" spans="1:4" x14ac:dyDescent="0.25">
      <c r="A11868" t="s">
        <v>12426</v>
      </c>
      <c r="B11868" t="s">
        <v>12427</v>
      </c>
      <c r="C11868"/>
      <c r="D11868" t="s">
        <v>47880</v>
      </c>
    </row>
    <row r="11869" spans="1:4" x14ac:dyDescent="0.25">
      <c r="A11869" t="s">
        <v>3759</v>
      </c>
      <c r="B11869" t="s">
        <v>3760</v>
      </c>
      <c r="C11869" t="s">
        <v>48924</v>
      </c>
      <c r="D11869" t="s">
        <v>47873</v>
      </c>
    </row>
    <row r="11870" spans="1:4" x14ac:dyDescent="0.25">
      <c r="A11870" t="s">
        <v>35001</v>
      </c>
      <c r="B11870" t="s">
        <v>35002</v>
      </c>
      <c r="C11870" t="s">
        <v>60334</v>
      </c>
      <c r="D11870" t="s">
        <v>47873</v>
      </c>
    </row>
    <row r="11871" spans="1:4" x14ac:dyDescent="0.25">
      <c r="A11871" t="s">
        <v>34676</v>
      </c>
      <c r="B11871" t="s">
        <v>34677</v>
      </c>
      <c r="C11871" t="s">
        <v>60218</v>
      </c>
      <c r="D11871" t="s">
        <v>47873</v>
      </c>
    </row>
    <row r="11872" spans="1:4" x14ac:dyDescent="0.25">
      <c r="A11872" t="s">
        <v>22449</v>
      </c>
      <c r="B11872" t="s">
        <v>22450</v>
      </c>
      <c r="C11872" t="s">
        <v>55725</v>
      </c>
      <c r="D11872" t="s">
        <v>47873</v>
      </c>
    </row>
    <row r="11873" spans="1:4" x14ac:dyDescent="0.25">
      <c r="A11873" t="s">
        <v>21289</v>
      </c>
      <c r="B11873" t="s">
        <v>21290</v>
      </c>
      <c r="C11873"/>
      <c r="D11873" t="s">
        <v>47880</v>
      </c>
    </row>
    <row r="11874" spans="1:4" x14ac:dyDescent="0.25">
      <c r="A11874" t="s">
        <v>46665</v>
      </c>
      <c r="B11874" t="s">
        <v>46666</v>
      </c>
      <c r="C11874" t="s">
        <v>64941</v>
      </c>
      <c r="D11874" t="s">
        <v>47873</v>
      </c>
    </row>
    <row r="11875" spans="1:4" x14ac:dyDescent="0.25">
      <c r="A11875" t="s">
        <v>9021</v>
      </c>
      <c r="B11875" t="s">
        <v>9022</v>
      </c>
      <c r="C11875" t="s">
        <v>50828</v>
      </c>
      <c r="D11875" t="s">
        <v>47873</v>
      </c>
    </row>
    <row r="11876" spans="1:4" x14ac:dyDescent="0.25">
      <c r="A11876" t="s">
        <v>27863</v>
      </c>
      <c r="B11876" t="s">
        <v>27864</v>
      </c>
      <c r="C11876" t="s">
        <v>57699</v>
      </c>
      <c r="D11876" t="s">
        <v>47873</v>
      </c>
    </row>
    <row r="11877" spans="1:4" x14ac:dyDescent="0.25">
      <c r="A11877" t="s">
        <v>10298</v>
      </c>
      <c r="B11877" t="s">
        <v>10299</v>
      </c>
      <c r="C11877" t="s">
        <v>51290</v>
      </c>
      <c r="D11877" t="s">
        <v>47873</v>
      </c>
    </row>
    <row r="11878" spans="1:4" x14ac:dyDescent="0.25">
      <c r="A11878" t="s">
        <v>2997</v>
      </c>
      <c r="B11878" t="s">
        <v>2998</v>
      </c>
      <c r="C11878" t="s">
        <v>48642</v>
      </c>
      <c r="D11878" t="s">
        <v>47873</v>
      </c>
    </row>
    <row r="11879" spans="1:4" x14ac:dyDescent="0.25">
      <c r="A11879" t="s">
        <v>25427</v>
      </c>
      <c r="B11879" t="s">
        <v>2998</v>
      </c>
      <c r="C11879" t="s">
        <v>56828</v>
      </c>
      <c r="D11879" t="s">
        <v>47873</v>
      </c>
    </row>
    <row r="11880" spans="1:4" x14ac:dyDescent="0.25">
      <c r="A11880" t="s">
        <v>41007</v>
      </c>
      <c r="B11880" t="s">
        <v>41008</v>
      </c>
      <c r="C11880" t="s">
        <v>62859</v>
      </c>
      <c r="D11880" t="s">
        <v>47873</v>
      </c>
    </row>
    <row r="11881" spans="1:4" x14ac:dyDescent="0.25">
      <c r="A11881" t="s">
        <v>31862</v>
      </c>
      <c r="B11881" t="s">
        <v>31863</v>
      </c>
      <c r="C11881" t="s">
        <v>59135</v>
      </c>
      <c r="D11881" t="s">
        <v>47873</v>
      </c>
    </row>
    <row r="11882" spans="1:4" x14ac:dyDescent="0.25">
      <c r="A11882" t="s">
        <v>41658</v>
      </c>
      <c r="B11882" t="s">
        <v>41659</v>
      </c>
      <c r="C11882" t="s">
        <v>63139</v>
      </c>
      <c r="D11882" t="s">
        <v>47873</v>
      </c>
    </row>
    <row r="11883" spans="1:4" x14ac:dyDescent="0.25">
      <c r="A11883" t="s">
        <v>44660</v>
      </c>
      <c r="B11883" t="s">
        <v>44661</v>
      </c>
      <c r="C11883" t="s">
        <v>64228</v>
      </c>
      <c r="D11883" t="s">
        <v>47873</v>
      </c>
    </row>
    <row r="11884" spans="1:4" x14ac:dyDescent="0.25">
      <c r="A11884" t="s">
        <v>29214</v>
      </c>
      <c r="B11884" t="s">
        <v>29215</v>
      </c>
      <c r="C11884"/>
      <c r="D11884" t="s">
        <v>47880</v>
      </c>
    </row>
    <row r="11885" spans="1:4" x14ac:dyDescent="0.25">
      <c r="A11885" t="s">
        <v>12159</v>
      </c>
      <c r="B11885" t="s">
        <v>12160</v>
      </c>
      <c r="C11885" t="s">
        <v>51955</v>
      </c>
      <c r="D11885" t="s">
        <v>47873</v>
      </c>
    </row>
    <row r="11886" spans="1:4" x14ac:dyDescent="0.25">
      <c r="A11886" t="s">
        <v>31063</v>
      </c>
      <c r="B11886" t="s">
        <v>31064</v>
      </c>
      <c r="C11886"/>
      <c r="D11886" t="s">
        <v>47880</v>
      </c>
    </row>
    <row r="11887" spans="1:4" x14ac:dyDescent="0.25">
      <c r="A11887" t="s">
        <v>7248</v>
      </c>
      <c r="B11887" t="s">
        <v>7249</v>
      </c>
      <c r="C11887" t="s">
        <v>50192</v>
      </c>
      <c r="D11887" t="s">
        <v>47873</v>
      </c>
    </row>
    <row r="11888" spans="1:4" x14ac:dyDescent="0.25">
      <c r="A11888" t="s">
        <v>4780</v>
      </c>
      <c r="B11888" t="s">
        <v>4781</v>
      </c>
      <c r="C11888"/>
      <c r="D11888" t="s">
        <v>47880</v>
      </c>
    </row>
    <row r="11889" spans="1:4" x14ac:dyDescent="0.25">
      <c r="A11889" t="s">
        <v>25987</v>
      </c>
      <c r="B11889" t="s">
        <v>25988</v>
      </c>
      <c r="C11889" t="s">
        <v>57042</v>
      </c>
      <c r="D11889" t="s">
        <v>47873</v>
      </c>
    </row>
    <row r="11890" spans="1:4" x14ac:dyDescent="0.25">
      <c r="A11890" t="s">
        <v>45262</v>
      </c>
      <c r="B11890" t="s">
        <v>45263</v>
      </c>
      <c r="C11890"/>
      <c r="D11890" t="s">
        <v>47880</v>
      </c>
    </row>
    <row r="11891" spans="1:4" x14ac:dyDescent="0.25">
      <c r="A11891" t="s">
        <v>41712</v>
      </c>
      <c r="B11891" t="s">
        <v>41713</v>
      </c>
      <c r="C11891"/>
      <c r="D11891" t="s">
        <v>47880</v>
      </c>
    </row>
    <row r="11892" spans="1:4" x14ac:dyDescent="0.25">
      <c r="A11892" t="s">
        <v>12824</v>
      </c>
      <c r="B11892" t="s">
        <v>12825</v>
      </c>
      <c r="C11892"/>
      <c r="D11892" t="s">
        <v>47880</v>
      </c>
    </row>
    <row r="11893" spans="1:4" x14ac:dyDescent="0.25">
      <c r="A11893" t="s">
        <v>13805</v>
      </c>
      <c r="B11893" t="s">
        <v>13806</v>
      </c>
      <c r="C11893"/>
      <c r="D11893" t="s">
        <v>47880</v>
      </c>
    </row>
    <row r="11894" spans="1:4" x14ac:dyDescent="0.25">
      <c r="A11894" t="s">
        <v>8262</v>
      </c>
      <c r="B11894" t="s">
        <v>8263</v>
      </c>
      <c r="C11894" t="s">
        <v>50575</v>
      </c>
      <c r="D11894" t="s">
        <v>47873</v>
      </c>
    </row>
    <row r="11895" spans="1:4" x14ac:dyDescent="0.25">
      <c r="A11895" t="s">
        <v>5560</v>
      </c>
      <c r="B11895" t="s">
        <v>5561</v>
      </c>
      <c r="C11895" t="s">
        <v>49595</v>
      </c>
      <c r="D11895" t="s">
        <v>47873</v>
      </c>
    </row>
    <row r="11896" spans="1:4" x14ac:dyDescent="0.25">
      <c r="A11896" t="s">
        <v>14217</v>
      </c>
      <c r="B11896" t="s">
        <v>14218</v>
      </c>
      <c r="C11896" t="s">
        <v>52760</v>
      </c>
      <c r="D11896" t="s">
        <v>47873</v>
      </c>
    </row>
    <row r="11897" spans="1:4" x14ac:dyDescent="0.25">
      <c r="A11897" t="s">
        <v>43046</v>
      </c>
      <c r="B11897" t="s">
        <v>43047</v>
      </c>
      <c r="C11897" t="s">
        <v>63680</v>
      </c>
      <c r="D11897" t="s">
        <v>47873</v>
      </c>
    </row>
    <row r="11898" spans="1:4" x14ac:dyDescent="0.25">
      <c r="A11898" t="s">
        <v>3703</v>
      </c>
      <c r="B11898" t="s">
        <v>3704</v>
      </c>
      <c r="C11898" t="s">
        <v>48901</v>
      </c>
      <c r="D11898" t="s">
        <v>47873</v>
      </c>
    </row>
    <row r="11899" spans="1:4" x14ac:dyDescent="0.25">
      <c r="A11899" t="s">
        <v>32473</v>
      </c>
      <c r="B11899" t="s">
        <v>32474</v>
      </c>
      <c r="C11899" t="s">
        <v>59363</v>
      </c>
      <c r="D11899" t="s">
        <v>47873</v>
      </c>
    </row>
    <row r="11900" spans="1:4" x14ac:dyDescent="0.25">
      <c r="A11900" t="s">
        <v>3120</v>
      </c>
      <c r="B11900" t="s">
        <v>3121</v>
      </c>
      <c r="C11900" t="s">
        <v>48691</v>
      </c>
      <c r="D11900" t="s">
        <v>47873</v>
      </c>
    </row>
    <row r="11901" spans="1:4" x14ac:dyDescent="0.25">
      <c r="A11901" t="s">
        <v>2124</v>
      </c>
      <c r="B11901" t="s">
        <v>2125</v>
      </c>
      <c r="C11901" t="s">
        <v>48342</v>
      </c>
      <c r="D11901" t="s">
        <v>47873</v>
      </c>
    </row>
    <row r="11902" spans="1:4" x14ac:dyDescent="0.25">
      <c r="A11902" t="s">
        <v>36530</v>
      </c>
      <c r="B11902" t="s">
        <v>36531</v>
      </c>
      <c r="C11902" t="s">
        <v>60935</v>
      </c>
      <c r="D11902" t="s">
        <v>47873</v>
      </c>
    </row>
    <row r="11903" spans="1:4" x14ac:dyDescent="0.25">
      <c r="A11903" t="s">
        <v>45547</v>
      </c>
      <c r="B11903" t="s">
        <v>45548</v>
      </c>
      <c r="C11903" t="s">
        <v>64551</v>
      </c>
      <c r="D11903" t="s">
        <v>47873</v>
      </c>
    </row>
    <row r="11904" spans="1:4" x14ac:dyDescent="0.25">
      <c r="A11904" t="s">
        <v>1392</v>
      </c>
      <c r="B11904" t="s">
        <v>1393</v>
      </c>
      <c r="C11904" t="s">
        <v>48095</v>
      </c>
      <c r="D11904" t="s">
        <v>47873</v>
      </c>
    </row>
    <row r="11905" spans="1:4" x14ac:dyDescent="0.25">
      <c r="A11905" t="s">
        <v>18211</v>
      </c>
      <c r="B11905" t="s">
        <v>18212</v>
      </c>
      <c r="C11905" t="s">
        <v>54229</v>
      </c>
      <c r="D11905" t="s">
        <v>47873</v>
      </c>
    </row>
    <row r="11906" spans="1:4" x14ac:dyDescent="0.25">
      <c r="A11906" t="s">
        <v>3216</v>
      </c>
      <c r="B11906" t="s">
        <v>3217</v>
      </c>
      <c r="C11906" t="s">
        <v>48724</v>
      </c>
      <c r="D11906" t="s">
        <v>47873</v>
      </c>
    </row>
    <row r="11907" spans="1:4" x14ac:dyDescent="0.25">
      <c r="A11907" t="s">
        <v>3057</v>
      </c>
      <c r="B11907" t="s">
        <v>3058</v>
      </c>
      <c r="C11907" t="s">
        <v>48667</v>
      </c>
      <c r="D11907" t="s">
        <v>47873</v>
      </c>
    </row>
    <row r="11908" spans="1:4" x14ac:dyDescent="0.25">
      <c r="A11908" t="s">
        <v>13087</v>
      </c>
      <c r="B11908" t="s">
        <v>13088</v>
      </c>
      <c r="C11908" t="s">
        <v>52325</v>
      </c>
      <c r="D11908" t="s">
        <v>47873</v>
      </c>
    </row>
    <row r="11909" spans="1:4" x14ac:dyDescent="0.25">
      <c r="A11909" t="s">
        <v>33081</v>
      </c>
      <c r="B11909" t="s">
        <v>33082</v>
      </c>
      <c r="C11909" t="s">
        <v>59598</v>
      </c>
      <c r="D11909" t="s">
        <v>47873</v>
      </c>
    </row>
    <row r="11910" spans="1:4" x14ac:dyDescent="0.25">
      <c r="A11910" t="s">
        <v>42427</v>
      </c>
      <c r="B11910" t="s">
        <v>42428</v>
      </c>
      <c r="C11910" t="s">
        <v>63459</v>
      </c>
      <c r="D11910" t="s">
        <v>47873</v>
      </c>
    </row>
    <row r="11911" spans="1:4" x14ac:dyDescent="0.25">
      <c r="A11911" t="s">
        <v>3954</v>
      </c>
      <c r="B11911" t="s">
        <v>3955</v>
      </c>
      <c r="C11911" t="s">
        <v>49001</v>
      </c>
      <c r="D11911" t="s">
        <v>47873</v>
      </c>
    </row>
    <row r="11912" spans="1:4" x14ac:dyDescent="0.25">
      <c r="A11912" t="s">
        <v>45236</v>
      </c>
      <c r="B11912" t="s">
        <v>45237</v>
      </c>
      <c r="C11912" t="s">
        <v>64442</v>
      </c>
      <c r="D11912" t="s">
        <v>47873</v>
      </c>
    </row>
    <row r="11913" spans="1:4" x14ac:dyDescent="0.25">
      <c r="A11913" t="s">
        <v>41904</v>
      </c>
      <c r="B11913" t="s">
        <v>41905</v>
      </c>
      <c r="C11913" t="s">
        <v>63261</v>
      </c>
      <c r="D11913" t="s">
        <v>47873</v>
      </c>
    </row>
    <row r="11914" spans="1:4" x14ac:dyDescent="0.25">
      <c r="A11914" t="s">
        <v>42984</v>
      </c>
      <c r="B11914" t="s">
        <v>42985</v>
      </c>
      <c r="C11914" t="s">
        <v>63660</v>
      </c>
      <c r="D11914" t="s">
        <v>47873</v>
      </c>
    </row>
    <row r="11915" spans="1:4" x14ac:dyDescent="0.25">
      <c r="A11915" t="s">
        <v>26355</v>
      </c>
      <c r="B11915" t="s">
        <v>26356</v>
      </c>
      <c r="C11915" t="s">
        <v>57167</v>
      </c>
      <c r="D11915" t="s">
        <v>47873</v>
      </c>
    </row>
    <row r="11916" spans="1:4" x14ac:dyDescent="0.25">
      <c r="A11916" t="s">
        <v>2937</v>
      </c>
      <c r="B11916" t="s">
        <v>2938</v>
      </c>
      <c r="C11916" t="s">
        <v>48626</v>
      </c>
      <c r="D11916" t="s">
        <v>47873</v>
      </c>
    </row>
    <row r="11917" spans="1:4" x14ac:dyDescent="0.25">
      <c r="A11917" t="s">
        <v>34232</v>
      </c>
      <c r="B11917" t="s">
        <v>34233</v>
      </c>
      <c r="C11917" t="s">
        <v>60044</v>
      </c>
      <c r="D11917" t="s">
        <v>47873</v>
      </c>
    </row>
    <row r="11918" spans="1:4" x14ac:dyDescent="0.25">
      <c r="A11918" t="s">
        <v>35853</v>
      </c>
      <c r="B11918" t="s">
        <v>35854</v>
      </c>
      <c r="C11918" t="s">
        <v>60663</v>
      </c>
      <c r="D11918" t="s">
        <v>47873</v>
      </c>
    </row>
    <row r="11919" spans="1:4" x14ac:dyDescent="0.25">
      <c r="A11919" t="s">
        <v>1529</v>
      </c>
      <c r="B11919" t="s">
        <v>1530</v>
      </c>
      <c r="C11919" t="s">
        <v>48143</v>
      </c>
      <c r="D11919" t="s">
        <v>47873</v>
      </c>
    </row>
    <row r="11920" spans="1:4" x14ac:dyDescent="0.25">
      <c r="A11920" t="s">
        <v>36279</v>
      </c>
      <c r="B11920" t="s">
        <v>36280</v>
      </c>
      <c r="C11920" t="s">
        <v>60831</v>
      </c>
      <c r="D11920" t="s">
        <v>47873</v>
      </c>
    </row>
    <row r="11921" spans="1:4" x14ac:dyDescent="0.25">
      <c r="A11921" t="s">
        <v>21177</v>
      </c>
      <c r="B11921" t="s">
        <v>21178</v>
      </c>
      <c r="C11921" t="s">
        <v>55263</v>
      </c>
      <c r="D11921" t="s">
        <v>47873</v>
      </c>
    </row>
    <row r="11922" spans="1:4" x14ac:dyDescent="0.25">
      <c r="A11922" t="s">
        <v>36981</v>
      </c>
      <c r="B11922" t="s">
        <v>36982</v>
      </c>
      <c r="C11922" t="s">
        <v>61113</v>
      </c>
      <c r="D11922" t="s">
        <v>47873</v>
      </c>
    </row>
    <row r="11923" spans="1:4" x14ac:dyDescent="0.25">
      <c r="A11923" t="s">
        <v>15027</v>
      </c>
      <c r="B11923" t="s">
        <v>15028</v>
      </c>
      <c r="C11923" t="s">
        <v>53060</v>
      </c>
      <c r="D11923" t="s">
        <v>47873</v>
      </c>
    </row>
    <row r="11924" spans="1:4" x14ac:dyDescent="0.25">
      <c r="A11924" t="s">
        <v>24391</v>
      </c>
      <c r="B11924" t="s">
        <v>24392</v>
      </c>
      <c r="C11924" t="s">
        <v>56445</v>
      </c>
      <c r="D11924" t="s">
        <v>47873</v>
      </c>
    </row>
    <row r="11925" spans="1:4" x14ac:dyDescent="0.25">
      <c r="A11925" t="s">
        <v>22875</v>
      </c>
      <c r="B11925" t="s">
        <v>22876</v>
      </c>
      <c r="C11925"/>
      <c r="D11925" t="s">
        <v>47880</v>
      </c>
    </row>
    <row r="11926" spans="1:4" x14ac:dyDescent="0.25">
      <c r="A11926" t="s">
        <v>25468</v>
      </c>
      <c r="B11926" t="s">
        <v>25469</v>
      </c>
      <c r="C11926" t="s">
        <v>56842</v>
      </c>
      <c r="D11926" t="s">
        <v>47873</v>
      </c>
    </row>
    <row r="11927" spans="1:4" x14ac:dyDescent="0.25">
      <c r="A11927" t="s">
        <v>13515</v>
      </c>
      <c r="B11927" t="s">
        <v>13516</v>
      </c>
      <c r="C11927" t="s">
        <v>52483</v>
      </c>
      <c r="D11927" t="s">
        <v>47873</v>
      </c>
    </row>
    <row r="11928" spans="1:4" x14ac:dyDescent="0.25">
      <c r="A11928" t="s">
        <v>27198</v>
      </c>
      <c r="B11928" t="s">
        <v>27199</v>
      </c>
      <c r="C11928" t="s">
        <v>57461</v>
      </c>
      <c r="D11928" t="s">
        <v>47873</v>
      </c>
    </row>
    <row r="11929" spans="1:4" x14ac:dyDescent="0.25">
      <c r="A11929" t="s">
        <v>33828</v>
      </c>
      <c r="B11929" t="s">
        <v>33829</v>
      </c>
      <c r="C11929" t="s">
        <v>59894</v>
      </c>
      <c r="D11929" t="s">
        <v>47873</v>
      </c>
    </row>
    <row r="11930" spans="1:4" x14ac:dyDescent="0.25">
      <c r="A11930" t="s">
        <v>14291</v>
      </c>
      <c r="B11930" t="s">
        <v>14292</v>
      </c>
      <c r="C11930" t="s">
        <v>52788</v>
      </c>
      <c r="D11930" t="s">
        <v>47873</v>
      </c>
    </row>
    <row r="11931" spans="1:4" x14ac:dyDescent="0.25">
      <c r="A11931" t="s">
        <v>19133</v>
      </c>
      <c r="B11931" t="s">
        <v>19134</v>
      </c>
      <c r="C11931" t="s">
        <v>54553</v>
      </c>
      <c r="D11931" t="s">
        <v>47873</v>
      </c>
    </row>
    <row r="11932" spans="1:4" x14ac:dyDescent="0.25">
      <c r="A11932" t="s">
        <v>28397</v>
      </c>
      <c r="B11932" t="s">
        <v>28398</v>
      </c>
      <c r="C11932" t="s">
        <v>57890</v>
      </c>
      <c r="D11932" t="s">
        <v>47873</v>
      </c>
    </row>
    <row r="11933" spans="1:4" x14ac:dyDescent="0.25">
      <c r="A11933" t="s">
        <v>10663</v>
      </c>
      <c r="B11933" t="s">
        <v>10664</v>
      </c>
      <c r="C11933" t="s">
        <v>51409</v>
      </c>
      <c r="D11933" t="s">
        <v>47873</v>
      </c>
    </row>
    <row r="11934" spans="1:4" x14ac:dyDescent="0.25">
      <c r="A11934" t="s">
        <v>776</v>
      </c>
      <c r="B11934" t="s">
        <v>777</v>
      </c>
      <c r="C11934" t="s">
        <v>47877</v>
      </c>
      <c r="D11934" t="s">
        <v>47873</v>
      </c>
    </row>
    <row r="11935" spans="1:4" x14ac:dyDescent="0.25">
      <c r="A11935" t="s">
        <v>3234</v>
      </c>
      <c r="B11935" t="s">
        <v>3235</v>
      </c>
      <c r="C11935" t="s">
        <v>48731</v>
      </c>
      <c r="D11935" t="s">
        <v>47873</v>
      </c>
    </row>
    <row r="11936" spans="1:4" x14ac:dyDescent="0.25">
      <c r="A11936" t="s">
        <v>21594</v>
      </c>
      <c r="B11936" t="s">
        <v>21595</v>
      </c>
      <c r="C11936" t="s">
        <v>55415</v>
      </c>
      <c r="D11936" t="s">
        <v>47873</v>
      </c>
    </row>
    <row r="11937" spans="1:4" x14ac:dyDescent="0.25">
      <c r="A11937" t="s">
        <v>8687</v>
      </c>
      <c r="B11937" t="s">
        <v>8688</v>
      </c>
      <c r="C11937" t="s">
        <v>50707</v>
      </c>
      <c r="D11937" t="s">
        <v>47873</v>
      </c>
    </row>
    <row r="11938" spans="1:4" x14ac:dyDescent="0.25">
      <c r="A11938" t="s">
        <v>25759</v>
      </c>
      <c r="B11938" t="s">
        <v>25760</v>
      </c>
      <c r="C11938" t="s">
        <v>56949</v>
      </c>
      <c r="D11938" t="s">
        <v>47873</v>
      </c>
    </row>
    <row r="11939" spans="1:4" x14ac:dyDescent="0.25">
      <c r="A11939" t="s">
        <v>21508</v>
      </c>
      <c r="B11939" t="s">
        <v>21509</v>
      </c>
      <c r="C11939" t="s">
        <v>55385</v>
      </c>
      <c r="D11939" t="s">
        <v>47873</v>
      </c>
    </row>
    <row r="11940" spans="1:4" x14ac:dyDescent="0.25">
      <c r="A11940" t="s">
        <v>14461</v>
      </c>
      <c r="B11940" t="s">
        <v>14462</v>
      </c>
      <c r="C11940" t="s">
        <v>52863</v>
      </c>
      <c r="D11940" t="s">
        <v>47873</v>
      </c>
    </row>
    <row r="11941" spans="1:4" x14ac:dyDescent="0.25">
      <c r="A11941" t="s">
        <v>19385</v>
      </c>
      <c r="B11941" t="s">
        <v>19386</v>
      </c>
      <c r="C11941" t="s">
        <v>54647</v>
      </c>
      <c r="D11941" t="s">
        <v>47873</v>
      </c>
    </row>
    <row r="11942" spans="1:4" x14ac:dyDescent="0.25">
      <c r="A11942" t="s">
        <v>41983</v>
      </c>
      <c r="B11942" t="s">
        <v>41984</v>
      </c>
      <c r="C11942" t="s">
        <v>63294</v>
      </c>
      <c r="D11942" t="s">
        <v>47873</v>
      </c>
    </row>
    <row r="11943" spans="1:4" x14ac:dyDescent="0.25">
      <c r="A11943" t="s">
        <v>46780</v>
      </c>
      <c r="B11943" t="s">
        <v>46781</v>
      </c>
      <c r="C11943" t="s">
        <v>64976</v>
      </c>
      <c r="D11943" t="s">
        <v>47873</v>
      </c>
    </row>
    <row r="11944" spans="1:4" x14ac:dyDescent="0.25">
      <c r="A11944" t="s">
        <v>38839</v>
      </c>
      <c r="B11944" t="s">
        <v>38840</v>
      </c>
      <c r="C11944" t="s">
        <v>61873</v>
      </c>
      <c r="D11944" t="s">
        <v>47873</v>
      </c>
    </row>
    <row r="11945" spans="1:4" x14ac:dyDescent="0.25">
      <c r="A11945" t="s">
        <v>18318</v>
      </c>
      <c r="B11945" t="s">
        <v>18319</v>
      </c>
      <c r="C11945" t="s">
        <v>54276</v>
      </c>
      <c r="D11945" t="s">
        <v>47873</v>
      </c>
    </row>
    <row r="11946" spans="1:4" x14ac:dyDescent="0.25">
      <c r="A11946" t="s">
        <v>44835</v>
      </c>
      <c r="B11946" t="s">
        <v>44836</v>
      </c>
      <c r="C11946" t="s">
        <v>64303</v>
      </c>
      <c r="D11946" t="s">
        <v>47873</v>
      </c>
    </row>
    <row r="11947" spans="1:4" x14ac:dyDescent="0.25">
      <c r="A11947" t="s">
        <v>30961</v>
      </c>
      <c r="B11947" t="s">
        <v>30962</v>
      </c>
      <c r="C11947" t="s">
        <v>58809</v>
      </c>
      <c r="D11947" t="s">
        <v>47873</v>
      </c>
    </row>
    <row r="11948" spans="1:4" x14ac:dyDescent="0.25">
      <c r="A11948" t="s">
        <v>3170</v>
      </c>
      <c r="B11948" t="s">
        <v>3171</v>
      </c>
      <c r="C11948" t="s">
        <v>48705</v>
      </c>
      <c r="D11948" t="s">
        <v>47873</v>
      </c>
    </row>
    <row r="11949" spans="1:4" x14ac:dyDescent="0.25">
      <c r="A11949" t="s">
        <v>47263</v>
      </c>
      <c r="B11949" t="s">
        <v>47264</v>
      </c>
      <c r="C11949" t="s">
        <v>65151</v>
      </c>
      <c r="D11949" t="s">
        <v>47873</v>
      </c>
    </row>
    <row r="11950" spans="1:4" x14ac:dyDescent="0.25">
      <c r="A11950" t="s">
        <v>12746</v>
      </c>
      <c r="B11950" t="s">
        <v>12747</v>
      </c>
      <c r="C11950" t="s">
        <v>52182</v>
      </c>
      <c r="D11950" t="s">
        <v>47873</v>
      </c>
    </row>
    <row r="11951" spans="1:4" x14ac:dyDescent="0.25">
      <c r="A11951" t="s">
        <v>6390</v>
      </c>
      <c r="B11951" t="s">
        <v>6391</v>
      </c>
      <c r="C11951" t="s">
        <v>49893</v>
      </c>
      <c r="D11951" t="s">
        <v>47873</v>
      </c>
    </row>
    <row r="11952" spans="1:4" x14ac:dyDescent="0.25">
      <c r="A11952" t="s">
        <v>12056</v>
      </c>
      <c r="B11952" t="s">
        <v>12057</v>
      </c>
      <c r="C11952" t="s">
        <v>51917</v>
      </c>
      <c r="D11952" t="s">
        <v>47873</v>
      </c>
    </row>
    <row r="11953" spans="1:4" x14ac:dyDescent="0.25">
      <c r="A11953" t="s">
        <v>1040</v>
      </c>
      <c r="B11953" t="s">
        <v>1041</v>
      </c>
      <c r="C11953" t="s">
        <v>47967</v>
      </c>
      <c r="D11953" t="s">
        <v>47873</v>
      </c>
    </row>
    <row r="11954" spans="1:4" x14ac:dyDescent="0.25">
      <c r="A11954" t="s">
        <v>13569</v>
      </c>
      <c r="B11954" t="s">
        <v>13570</v>
      </c>
      <c r="C11954" t="s">
        <v>52507</v>
      </c>
      <c r="D11954" t="s">
        <v>47873</v>
      </c>
    </row>
    <row r="11955" spans="1:4" x14ac:dyDescent="0.25">
      <c r="A11955" t="s">
        <v>14345</v>
      </c>
      <c r="B11955" t="s">
        <v>14346</v>
      </c>
      <c r="C11955" t="s">
        <v>52813</v>
      </c>
      <c r="D11955" t="s">
        <v>47873</v>
      </c>
    </row>
    <row r="11956" spans="1:4" x14ac:dyDescent="0.25">
      <c r="A11956" t="s">
        <v>4692</v>
      </c>
      <c r="B11956" t="s">
        <v>4693</v>
      </c>
      <c r="C11956" t="s">
        <v>49285</v>
      </c>
      <c r="D11956" t="s">
        <v>47873</v>
      </c>
    </row>
    <row r="11957" spans="1:4" x14ac:dyDescent="0.25">
      <c r="A11957" t="s">
        <v>41550</v>
      </c>
      <c r="B11957" t="s">
        <v>41551</v>
      </c>
      <c r="C11957" t="s">
        <v>63095</v>
      </c>
      <c r="D11957" t="s">
        <v>47873</v>
      </c>
    </row>
    <row r="11958" spans="1:4" x14ac:dyDescent="0.25">
      <c r="A11958" t="s">
        <v>45957</v>
      </c>
      <c r="B11958" t="s">
        <v>45958</v>
      </c>
      <c r="C11958" t="s">
        <v>64691</v>
      </c>
      <c r="D11958" t="s">
        <v>47873</v>
      </c>
    </row>
    <row r="11959" spans="1:4" x14ac:dyDescent="0.25">
      <c r="A11959" t="s">
        <v>47831</v>
      </c>
      <c r="B11959" t="s">
        <v>47832</v>
      </c>
      <c r="C11959" t="s">
        <v>65340</v>
      </c>
      <c r="D11959" t="s">
        <v>47873</v>
      </c>
    </row>
    <row r="11960" spans="1:4" x14ac:dyDescent="0.25">
      <c r="A11960" t="s">
        <v>39081</v>
      </c>
      <c r="B11960" t="s">
        <v>39082</v>
      </c>
      <c r="C11960" t="s">
        <v>61982</v>
      </c>
      <c r="D11960" t="s">
        <v>47873</v>
      </c>
    </row>
    <row r="11961" spans="1:4" x14ac:dyDescent="0.25">
      <c r="A11961" t="s">
        <v>26237</v>
      </c>
      <c r="B11961" t="s">
        <v>26238</v>
      </c>
      <c r="C11961" t="s">
        <v>57118</v>
      </c>
      <c r="D11961" t="s">
        <v>47873</v>
      </c>
    </row>
    <row r="11962" spans="1:4" x14ac:dyDescent="0.25">
      <c r="A11962" t="s">
        <v>44407</v>
      </c>
      <c r="B11962" t="s">
        <v>44408</v>
      </c>
      <c r="C11962" t="s">
        <v>64140</v>
      </c>
      <c r="D11962" t="s">
        <v>47873</v>
      </c>
    </row>
    <row r="11963" spans="1:4" x14ac:dyDescent="0.25">
      <c r="A11963" t="s">
        <v>30796</v>
      </c>
      <c r="B11963" t="s">
        <v>30797</v>
      </c>
      <c r="C11963" t="s">
        <v>58746</v>
      </c>
      <c r="D11963" t="s">
        <v>47873</v>
      </c>
    </row>
    <row r="11964" spans="1:4" x14ac:dyDescent="0.25">
      <c r="A11964" t="s">
        <v>30167</v>
      </c>
      <c r="B11964" t="s">
        <v>30168</v>
      </c>
      <c r="C11964" t="s">
        <v>58522</v>
      </c>
      <c r="D11964" t="s">
        <v>47873</v>
      </c>
    </row>
    <row r="11965" spans="1:4" x14ac:dyDescent="0.25">
      <c r="A11965" t="s">
        <v>15781</v>
      </c>
      <c r="B11965" t="s">
        <v>15782</v>
      </c>
      <c r="C11965" t="s">
        <v>53337</v>
      </c>
      <c r="D11965" t="s">
        <v>47873</v>
      </c>
    </row>
    <row r="11966" spans="1:4" x14ac:dyDescent="0.25">
      <c r="A11966" t="s">
        <v>32219</v>
      </c>
      <c r="B11966" t="s">
        <v>32220</v>
      </c>
      <c r="C11966" t="s">
        <v>59271</v>
      </c>
      <c r="D11966" t="s">
        <v>47873</v>
      </c>
    </row>
    <row r="11967" spans="1:4" x14ac:dyDescent="0.25">
      <c r="A11967" t="s">
        <v>6496</v>
      </c>
      <c r="B11967" t="s">
        <v>6497</v>
      </c>
      <c r="C11967"/>
      <c r="D11967" t="s">
        <v>47880</v>
      </c>
    </row>
    <row r="11968" spans="1:4" x14ac:dyDescent="0.25">
      <c r="A11968" t="s">
        <v>24168</v>
      </c>
      <c r="B11968" t="s">
        <v>24169</v>
      </c>
      <c r="C11968"/>
      <c r="D11968" t="s">
        <v>47880</v>
      </c>
    </row>
    <row r="11969" spans="1:4" x14ac:dyDescent="0.25">
      <c r="A11969" t="s">
        <v>23482</v>
      </c>
      <c r="B11969" t="s">
        <v>23483</v>
      </c>
      <c r="C11969" t="s">
        <v>56104</v>
      </c>
      <c r="D11969" t="s">
        <v>47873</v>
      </c>
    </row>
    <row r="11970" spans="1:4" x14ac:dyDescent="0.25">
      <c r="A11970" t="s">
        <v>22586</v>
      </c>
      <c r="B11970" t="s">
        <v>22587</v>
      </c>
      <c r="C11970" t="s">
        <v>55783</v>
      </c>
      <c r="D11970" t="s">
        <v>47873</v>
      </c>
    </row>
    <row r="11971" spans="1:4" x14ac:dyDescent="0.25">
      <c r="A11971" t="s">
        <v>24750</v>
      </c>
      <c r="B11971" t="s">
        <v>24751</v>
      </c>
      <c r="C11971" t="s">
        <v>56573</v>
      </c>
      <c r="D11971" t="s">
        <v>47873</v>
      </c>
    </row>
    <row r="11972" spans="1:4" x14ac:dyDescent="0.25">
      <c r="A11972" t="s">
        <v>22436</v>
      </c>
      <c r="B11972" t="s">
        <v>22437</v>
      </c>
      <c r="C11972" t="s">
        <v>55721</v>
      </c>
      <c r="D11972" t="s">
        <v>47873</v>
      </c>
    </row>
    <row r="11973" spans="1:4" x14ac:dyDescent="0.25">
      <c r="A11973" t="s">
        <v>22576</v>
      </c>
      <c r="B11973" t="s">
        <v>22577</v>
      </c>
      <c r="C11973" t="s">
        <v>55779</v>
      </c>
      <c r="D11973" t="s">
        <v>47873</v>
      </c>
    </row>
    <row r="11974" spans="1:4" x14ac:dyDescent="0.25">
      <c r="A11974" t="s">
        <v>30890</v>
      </c>
      <c r="B11974" t="s">
        <v>30891</v>
      </c>
      <c r="C11974" t="s">
        <v>58778</v>
      </c>
      <c r="D11974" t="s">
        <v>47873</v>
      </c>
    </row>
    <row r="11975" spans="1:4" x14ac:dyDescent="0.25">
      <c r="A11975" t="s">
        <v>47703</v>
      </c>
      <c r="B11975" t="s">
        <v>47704</v>
      </c>
      <c r="C11975" t="s">
        <v>65294</v>
      </c>
      <c r="D11975" t="s">
        <v>47873</v>
      </c>
    </row>
    <row r="11976" spans="1:4" x14ac:dyDescent="0.25">
      <c r="A11976" t="s">
        <v>6058</v>
      </c>
      <c r="B11976" t="s">
        <v>6059</v>
      </c>
      <c r="C11976" t="s">
        <v>49775</v>
      </c>
      <c r="D11976" t="s">
        <v>47873</v>
      </c>
    </row>
    <row r="11977" spans="1:4" x14ac:dyDescent="0.25">
      <c r="A11977" t="s">
        <v>5940</v>
      </c>
      <c r="B11977" t="s">
        <v>5941</v>
      </c>
      <c r="C11977" t="s">
        <v>49727</v>
      </c>
      <c r="D11977" t="s">
        <v>47873</v>
      </c>
    </row>
    <row r="11978" spans="1:4" x14ac:dyDescent="0.25">
      <c r="A11978" t="s">
        <v>37588</v>
      </c>
      <c r="B11978" t="s">
        <v>37589</v>
      </c>
      <c r="C11978" t="s">
        <v>61339</v>
      </c>
      <c r="D11978" t="s">
        <v>47873</v>
      </c>
    </row>
    <row r="11979" spans="1:4" x14ac:dyDescent="0.25">
      <c r="A11979" t="s">
        <v>31038</v>
      </c>
      <c r="B11979" t="s">
        <v>31039</v>
      </c>
      <c r="C11979" t="s">
        <v>58840</v>
      </c>
      <c r="D11979" t="s">
        <v>47873</v>
      </c>
    </row>
    <row r="11980" spans="1:4" x14ac:dyDescent="0.25">
      <c r="A11980" t="s">
        <v>18150</v>
      </c>
      <c r="B11980" t="s">
        <v>18151</v>
      </c>
      <c r="C11980" t="s">
        <v>54202</v>
      </c>
      <c r="D11980" t="s">
        <v>47873</v>
      </c>
    </row>
    <row r="11981" spans="1:4" x14ac:dyDescent="0.25">
      <c r="A11981" t="s">
        <v>42032</v>
      </c>
      <c r="B11981" t="s">
        <v>42033</v>
      </c>
      <c r="C11981" t="s">
        <v>63316</v>
      </c>
      <c r="D11981" t="s">
        <v>47873</v>
      </c>
    </row>
    <row r="11982" spans="1:4" x14ac:dyDescent="0.25">
      <c r="A11982" t="s">
        <v>6559</v>
      </c>
      <c r="B11982" t="s">
        <v>6560</v>
      </c>
      <c r="C11982" t="s">
        <v>49945</v>
      </c>
      <c r="D11982" t="s">
        <v>47873</v>
      </c>
    </row>
    <row r="11983" spans="1:4" x14ac:dyDescent="0.25">
      <c r="A11983" t="s">
        <v>45465</v>
      </c>
      <c r="B11983" t="s">
        <v>45466</v>
      </c>
      <c r="C11983" t="s">
        <v>64518</v>
      </c>
      <c r="D11983" t="s">
        <v>47873</v>
      </c>
    </row>
    <row r="11984" spans="1:4" x14ac:dyDescent="0.25">
      <c r="A11984" t="s">
        <v>46934</v>
      </c>
      <c r="B11984" t="s">
        <v>46935</v>
      </c>
      <c r="C11984" t="s">
        <v>65031</v>
      </c>
      <c r="D11984" t="s">
        <v>47873</v>
      </c>
    </row>
    <row r="11985" spans="1:4" x14ac:dyDescent="0.25">
      <c r="A11985" t="s">
        <v>40725</v>
      </c>
      <c r="B11985" t="s">
        <v>40726</v>
      </c>
      <c r="C11985" t="s">
        <v>62730</v>
      </c>
      <c r="D11985" t="s">
        <v>47873</v>
      </c>
    </row>
    <row r="11986" spans="1:4" x14ac:dyDescent="0.25">
      <c r="A11986" t="s">
        <v>43786</v>
      </c>
      <c r="B11986" t="s">
        <v>43787</v>
      </c>
      <c r="C11986" t="s">
        <v>63933</v>
      </c>
      <c r="D11986" t="s">
        <v>47873</v>
      </c>
    </row>
    <row r="11987" spans="1:4" x14ac:dyDescent="0.25">
      <c r="A11987" t="s">
        <v>24489</v>
      </c>
      <c r="B11987" t="s">
        <v>24490</v>
      </c>
      <c r="C11987" t="s">
        <v>56482</v>
      </c>
      <c r="D11987" t="s">
        <v>47873</v>
      </c>
    </row>
    <row r="11988" spans="1:4" x14ac:dyDescent="0.25">
      <c r="A11988" t="s">
        <v>1976</v>
      </c>
      <c r="B11988" t="s">
        <v>1977</v>
      </c>
      <c r="C11988" t="s">
        <v>48294</v>
      </c>
      <c r="D11988" t="s">
        <v>47873</v>
      </c>
    </row>
    <row r="11989" spans="1:4" x14ac:dyDescent="0.25">
      <c r="A11989" t="s">
        <v>18265</v>
      </c>
      <c r="B11989" t="s">
        <v>18266</v>
      </c>
      <c r="C11989" t="s">
        <v>54253</v>
      </c>
      <c r="D11989" t="s">
        <v>47873</v>
      </c>
    </row>
    <row r="11990" spans="1:4" x14ac:dyDescent="0.25">
      <c r="A11990" t="s">
        <v>45641</v>
      </c>
      <c r="B11990" t="s">
        <v>45642</v>
      </c>
      <c r="C11990" t="s">
        <v>64579</v>
      </c>
      <c r="D11990" t="s">
        <v>47873</v>
      </c>
    </row>
    <row r="11991" spans="1:4" x14ac:dyDescent="0.25">
      <c r="A11991" t="s">
        <v>6743</v>
      </c>
      <c r="B11991" t="s">
        <v>6744</v>
      </c>
      <c r="C11991" t="s">
        <v>50014</v>
      </c>
      <c r="D11991" t="s">
        <v>47873</v>
      </c>
    </row>
    <row r="11992" spans="1:4" x14ac:dyDescent="0.25">
      <c r="A11992" t="s">
        <v>35916</v>
      </c>
      <c r="B11992" t="s">
        <v>35917</v>
      </c>
      <c r="C11992"/>
      <c r="D11992" t="s">
        <v>47880</v>
      </c>
    </row>
    <row r="11993" spans="1:4" x14ac:dyDescent="0.25">
      <c r="A11993" t="s">
        <v>23899</v>
      </c>
      <c r="B11993" t="s">
        <v>23900</v>
      </c>
      <c r="C11993" t="s">
        <v>56269</v>
      </c>
      <c r="D11993" t="s">
        <v>47873</v>
      </c>
    </row>
    <row r="11994" spans="1:4" x14ac:dyDescent="0.25">
      <c r="A11994" t="s">
        <v>19270</v>
      </c>
      <c r="B11994" t="s">
        <v>19271</v>
      </c>
      <c r="C11994" t="s">
        <v>54603</v>
      </c>
      <c r="D11994" t="s">
        <v>47873</v>
      </c>
    </row>
    <row r="11995" spans="1:4" x14ac:dyDescent="0.25">
      <c r="A11995" t="s">
        <v>43081</v>
      </c>
      <c r="B11995" t="s">
        <v>43082</v>
      </c>
      <c r="C11995" t="s">
        <v>63693</v>
      </c>
      <c r="D11995" t="s">
        <v>47873</v>
      </c>
    </row>
    <row r="11996" spans="1:4" x14ac:dyDescent="0.25">
      <c r="A11996" t="s">
        <v>2342</v>
      </c>
      <c r="B11996" t="s">
        <v>2343</v>
      </c>
      <c r="C11996" t="s">
        <v>48417</v>
      </c>
      <c r="D11996" t="s">
        <v>47873</v>
      </c>
    </row>
    <row r="11997" spans="1:4" x14ac:dyDescent="0.25">
      <c r="A11997" t="s">
        <v>27095</v>
      </c>
      <c r="B11997" t="s">
        <v>27096</v>
      </c>
      <c r="C11997" t="s">
        <v>57429</v>
      </c>
      <c r="D11997" t="s">
        <v>47873</v>
      </c>
    </row>
    <row r="11998" spans="1:4" x14ac:dyDescent="0.25">
      <c r="A11998" t="s">
        <v>1972</v>
      </c>
      <c r="B11998" t="s">
        <v>1973</v>
      </c>
      <c r="C11998" t="s">
        <v>48292</v>
      </c>
      <c r="D11998" t="s">
        <v>47873</v>
      </c>
    </row>
    <row r="11999" spans="1:4" x14ac:dyDescent="0.25">
      <c r="A11999" t="s">
        <v>25283</v>
      </c>
      <c r="B11999" t="s">
        <v>25284</v>
      </c>
      <c r="C11999" t="s">
        <v>56774</v>
      </c>
      <c r="D11999" t="s">
        <v>47873</v>
      </c>
    </row>
    <row r="12000" spans="1:4" x14ac:dyDescent="0.25">
      <c r="A12000" t="s">
        <v>16908</v>
      </c>
      <c r="B12000" t="s">
        <v>16909</v>
      </c>
      <c r="C12000" t="s">
        <v>53754</v>
      </c>
      <c r="D12000" t="s">
        <v>47873</v>
      </c>
    </row>
    <row r="12001" spans="1:4" x14ac:dyDescent="0.25">
      <c r="A12001" t="s">
        <v>41985</v>
      </c>
      <c r="B12001" t="s">
        <v>41986</v>
      </c>
      <c r="C12001" t="s">
        <v>63295</v>
      </c>
      <c r="D12001" t="s">
        <v>47873</v>
      </c>
    </row>
    <row r="12002" spans="1:4" x14ac:dyDescent="0.25">
      <c r="A12002" t="s">
        <v>34666</v>
      </c>
      <c r="B12002" t="s">
        <v>34667</v>
      </c>
      <c r="C12002"/>
      <c r="D12002" t="s">
        <v>47880</v>
      </c>
    </row>
    <row r="12003" spans="1:4" x14ac:dyDescent="0.25">
      <c r="A12003" t="s">
        <v>42121</v>
      </c>
      <c r="B12003" t="s">
        <v>42122</v>
      </c>
      <c r="C12003" t="s">
        <v>63351</v>
      </c>
      <c r="D12003" t="s">
        <v>47873</v>
      </c>
    </row>
    <row r="12004" spans="1:4" x14ac:dyDescent="0.25">
      <c r="A12004" t="s">
        <v>7993</v>
      </c>
      <c r="B12004" t="s">
        <v>7994</v>
      </c>
      <c r="C12004" t="s">
        <v>50479</v>
      </c>
      <c r="D12004" t="s">
        <v>47873</v>
      </c>
    </row>
    <row r="12005" spans="1:4" x14ac:dyDescent="0.25">
      <c r="A12005" t="s">
        <v>38572</v>
      </c>
      <c r="B12005" t="s">
        <v>7994</v>
      </c>
      <c r="C12005" t="s">
        <v>61749</v>
      </c>
      <c r="D12005" t="s">
        <v>47873</v>
      </c>
    </row>
    <row r="12006" spans="1:4" x14ac:dyDescent="0.25">
      <c r="A12006" t="s">
        <v>5080</v>
      </c>
      <c r="B12006" t="s">
        <v>5081</v>
      </c>
      <c r="C12006" t="s">
        <v>49425</v>
      </c>
      <c r="D12006" t="s">
        <v>47873</v>
      </c>
    </row>
    <row r="12007" spans="1:4" x14ac:dyDescent="0.25">
      <c r="A12007" t="s">
        <v>25666</v>
      </c>
      <c r="B12007" t="s">
        <v>25667</v>
      </c>
      <c r="C12007" t="s">
        <v>56919</v>
      </c>
      <c r="D12007" t="s">
        <v>47873</v>
      </c>
    </row>
    <row r="12008" spans="1:4" x14ac:dyDescent="0.25">
      <c r="A12008" t="s">
        <v>47233</v>
      </c>
      <c r="B12008" t="s">
        <v>47234</v>
      </c>
      <c r="C12008" t="s">
        <v>65138</v>
      </c>
      <c r="D12008" t="s">
        <v>47873</v>
      </c>
    </row>
    <row r="12009" spans="1:4" x14ac:dyDescent="0.25">
      <c r="A12009" t="s">
        <v>41896</v>
      </c>
      <c r="B12009" t="s">
        <v>41897</v>
      </c>
      <c r="C12009" t="s">
        <v>63257</v>
      </c>
      <c r="D12009" t="s">
        <v>47873</v>
      </c>
    </row>
    <row r="12010" spans="1:4" x14ac:dyDescent="0.25">
      <c r="A12010" t="s">
        <v>44826</v>
      </c>
      <c r="B12010" t="s">
        <v>44827</v>
      </c>
      <c r="C12010" t="s">
        <v>64300</v>
      </c>
      <c r="D12010" t="s">
        <v>47873</v>
      </c>
    </row>
    <row r="12011" spans="1:4" x14ac:dyDescent="0.25">
      <c r="A12011" t="s">
        <v>23215</v>
      </c>
      <c r="B12011" t="s">
        <v>23216</v>
      </c>
      <c r="C12011" t="s">
        <v>56006</v>
      </c>
      <c r="D12011" t="s">
        <v>47873</v>
      </c>
    </row>
    <row r="12012" spans="1:4" x14ac:dyDescent="0.25">
      <c r="A12012" t="s">
        <v>5457</v>
      </c>
      <c r="B12012" t="s">
        <v>5458</v>
      </c>
      <c r="C12012" t="s">
        <v>49559</v>
      </c>
      <c r="D12012" t="s">
        <v>47873</v>
      </c>
    </row>
    <row r="12013" spans="1:4" x14ac:dyDescent="0.25">
      <c r="A12013" t="s">
        <v>46397</v>
      </c>
      <c r="B12013" t="s">
        <v>46398</v>
      </c>
      <c r="C12013"/>
      <c r="D12013" t="s">
        <v>47880</v>
      </c>
    </row>
    <row r="12014" spans="1:4" x14ac:dyDescent="0.25">
      <c r="A12014" t="s">
        <v>6663</v>
      </c>
      <c r="B12014" t="s">
        <v>6664</v>
      </c>
      <c r="C12014" t="s">
        <v>49988</v>
      </c>
      <c r="D12014" t="s">
        <v>47873</v>
      </c>
    </row>
    <row r="12015" spans="1:4" x14ac:dyDescent="0.25">
      <c r="A12015" t="s">
        <v>1749</v>
      </c>
      <c r="B12015" t="s">
        <v>1750</v>
      </c>
      <c r="C12015"/>
      <c r="D12015" t="s">
        <v>47873</v>
      </c>
    </row>
    <row r="12016" spans="1:4" x14ac:dyDescent="0.25">
      <c r="A12016" t="s">
        <v>20646</v>
      </c>
      <c r="B12016" t="s">
        <v>20647</v>
      </c>
      <c r="C12016" t="s">
        <v>55067</v>
      </c>
      <c r="D12016" t="s">
        <v>47873</v>
      </c>
    </row>
    <row r="12017" spans="1:4" x14ac:dyDescent="0.25">
      <c r="A12017" t="s">
        <v>7598</v>
      </c>
      <c r="B12017" t="s">
        <v>7599</v>
      </c>
      <c r="C12017" t="s">
        <v>50322</v>
      </c>
      <c r="D12017" t="s">
        <v>47873</v>
      </c>
    </row>
    <row r="12018" spans="1:4" x14ac:dyDescent="0.25">
      <c r="A12018" t="s">
        <v>4650</v>
      </c>
      <c r="B12018" t="s">
        <v>4651</v>
      </c>
      <c r="C12018" t="s">
        <v>49267</v>
      </c>
      <c r="D12018" t="s">
        <v>47873</v>
      </c>
    </row>
    <row r="12019" spans="1:4" x14ac:dyDescent="0.25">
      <c r="A12019" t="s">
        <v>21531</v>
      </c>
      <c r="B12019" t="s">
        <v>21532</v>
      </c>
      <c r="C12019" t="s">
        <v>55394</v>
      </c>
      <c r="D12019" t="s">
        <v>47873</v>
      </c>
    </row>
    <row r="12020" spans="1:4" x14ac:dyDescent="0.25">
      <c r="A12020" t="s">
        <v>13565</v>
      </c>
      <c r="B12020" t="s">
        <v>13566</v>
      </c>
      <c r="C12020" t="s">
        <v>52505</v>
      </c>
      <c r="D12020" t="s">
        <v>47873</v>
      </c>
    </row>
    <row r="12021" spans="1:4" x14ac:dyDescent="0.25">
      <c r="A12021" t="s">
        <v>38497</v>
      </c>
      <c r="B12021" t="s">
        <v>38498</v>
      </c>
      <c r="C12021"/>
      <c r="D12021" t="s">
        <v>47880</v>
      </c>
    </row>
    <row r="12022" spans="1:4" x14ac:dyDescent="0.25">
      <c r="A12022" t="s">
        <v>6903</v>
      </c>
      <c r="B12022" t="s">
        <v>6904</v>
      </c>
      <c r="C12022"/>
      <c r="D12022" t="s">
        <v>47880</v>
      </c>
    </row>
    <row r="12023" spans="1:4" x14ac:dyDescent="0.25">
      <c r="A12023" t="s">
        <v>17226</v>
      </c>
      <c r="B12023" t="s">
        <v>17227</v>
      </c>
      <c r="C12023" t="s">
        <v>53867</v>
      </c>
      <c r="D12023" t="s">
        <v>47873</v>
      </c>
    </row>
    <row r="12024" spans="1:4" x14ac:dyDescent="0.25">
      <c r="A12024" t="s">
        <v>46979</v>
      </c>
      <c r="B12024" t="s">
        <v>46980</v>
      </c>
      <c r="C12024"/>
      <c r="D12024" t="s">
        <v>47880</v>
      </c>
    </row>
    <row r="12025" spans="1:4" x14ac:dyDescent="0.25">
      <c r="A12025" t="s">
        <v>8809</v>
      </c>
      <c r="B12025" t="s">
        <v>8810</v>
      </c>
      <c r="C12025"/>
      <c r="D12025" t="s">
        <v>47880</v>
      </c>
    </row>
    <row r="12026" spans="1:4" x14ac:dyDescent="0.25">
      <c r="A12026" t="s">
        <v>30792</v>
      </c>
      <c r="B12026" t="s">
        <v>30793</v>
      </c>
      <c r="C12026" t="s">
        <v>58744</v>
      </c>
      <c r="D12026" t="s">
        <v>47873</v>
      </c>
    </row>
    <row r="12027" spans="1:4" x14ac:dyDescent="0.25">
      <c r="A12027" t="s">
        <v>42974</v>
      </c>
      <c r="B12027" t="s">
        <v>42975</v>
      </c>
      <c r="C12027"/>
      <c r="D12027" t="s">
        <v>47880</v>
      </c>
    </row>
    <row r="12028" spans="1:4" x14ac:dyDescent="0.25">
      <c r="A12028" t="s">
        <v>14271</v>
      </c>
      <c r="B12028" t="s">
        <v>14272</v>
      </c>
      <c r="C12028" t="s">
        <v>52781</v>
      </c>
      <c r="D12028" t="s">
        <v>47873</v>
      </c>
    </row>
    <row r="12029" spans="1:4" x14ac:dyDescent="0.25">
      <c r="A12029" t="s">
        <v>25502</v>
      </c>
      <c r="B12029" t="s">
        <v>25503</v>
      </c>
      <c r="C12029" t="s">
        <v>56857</v>
      </c>
      <c r="D12029" t="s">
        <v>47873</v>
      </c>
    </row>
    <row r="12030" spans="1:4" x14ac:dyDescent="0.25">
      <c r="A12030" t="s">
        <v>21093</v>
      </c>
      <c r="B12030" t="s">
        <v>21094</v>
      </c>
      <c r="C12030" t="s">
        <v>55238</v>
      </c>
      <c r="D12030" t="s">
        <v>47873</v>
      </c>
    </row>
    <row r="12031" spans="1:4" x14ac:dyDescent="0.25">
      <c r="A12031" t="s">
        <v>46830</v>
      </c>
      <c r="B12031" t="s">
        <v>46831</v>
      </c>
      <c r="C12031" t="s">
        <v>64992</v>
      </c>
      <c r="D12031" t="s">
        <v>47873</v>
      </c>
    </row>
    <row r="12032" spans="1:4" x14ac:dyDescent="0.25">
      <c r="A12032" t="s">
        <v>19260</v>
      </c>
      <c r="B12032" t="s">
        <v>19261</v>
      </c>
      <c r="C12032" t="s">
        <v>54598</v>
      </c>
      <c r="D12032" t="s">
        <v>47873</v>
      </c>
    </row>
    <row r="12033" spans="1:4" x14ac:dyDescent="0.25">
      <c r="A12033" t="s">
        <v>31032</v>
      </c>
      <c r="B12033" t="s">
        <v>31033</v>
      </c>
      <c r="C12033" t="s">
        <v>58837</v>
      </c>
      <c r="D12033" t="s">
        <v>47873</v>
      </c>
    </row>
    <row r="12034" spans="1:4" x14ac:dyDescent="0.25">
      <c r="A12034" t="s">
        <v>26177</v>
      </c>
      <c r="B12034" t="s">
        <v>26178</v>
      </c>
      <c r="C12034" t="s">
        <v>57098</v>
      </c>
      <c r="D12034" t="s">
        <v>47873</v>
      </c>
    </row>
    <row r="12035" spans="1:4" x14ac:dyDescent="0.25">
      <c r="A12035" t="s">
        <v>18659</v>
      </c>
      <c r="B12035" t="s">
        <v>18660</v>
      </c>
      <c r="C12035" t="s">
        <v>54392</v>
      </c>
      <c r="D12035" t="s">
        <v>47873</v>
      </c>
    </row>
    <row r="12036" spans="1:4" x14ac:dyDescent="0.25">
      <c r="A12036" t="s">
        <v>2008</v>
      </c>
      <c r="B12036" t="s">
        <v>2009</v>
      </c>
      <c r="C12036" t="s">
        <v>48305</v>
      </c>
      <c r="D12036" t="s">
        <v>47873</v>
      </c>
    </row>
    <row r="12037" spans="1:4" x14ac:dyDescent="0.25">
      <c r="A12037" t="s">
        <v>46283</v>
      </c>
      <c r="B12037" t="s">
        <v>46284</v>
      </c>
      <c r="C12037" t="s">
        <v>64806</v>
      </c>
      <c r="D12037" t="s">
        <v>47873</v>
      </c>
    </row>
    <row r="12038" spans="1:4" x14ac:dyDescent="0.25">
      <c r="A12038" t="s">
        <v>11869</v>
      </c>
      <c r="B12038" t="s">
        <v>11870</v>
      </c>
      <c r="C12038" t="s">
        <v>51853</v>
      </c>
      <c r="D12038" t="s">
        <v>47873</v>
      </c>
    </row>
    <row r="12039" spans="1:4" x14ac:dyDescent="0.25">
      <c r="A12039" t="s">
        <v>31737</v>
      </c>
      <c r="B12039" t="s">
        <v>31738</v>
      </c>
      <c r="C12039"/>
      <c r="D12039" t="s">
        <v>47880</v>
      </c>
    </row>
    <row r="12040" spans="1:4" x14ac:dyDescent="0.25">
      <c r="A12040" t="s">
        <v>27351</v>
      </c>
      <c r="B12040" t="s">
        <v>27352</v>
      </c>
      <c r="C12040" t="s">
        <v>57516</v>
      </c>
      <c r="D12040" t="s">
        <v>47873</v>
      </c>
    </row>
    <row r="12041" spans="1:4" x14ac:dyDescent="0.25">
      <c r="A12041" t="s">
        <v>39444</v>
      </c>
      <c r="B12041" t="s">
        <v>39445</v>
      </c>
      <c r="C12041" t="s">
        <v>62147</v>
      </c>
      <c r="D12041" t="s">
        <v>47873</v>
      </c>
    </row>
    <row r="12042" spans="1:4" x14ac:dyDescent="0.25">
      <c r="A12042" t="s">
        <v>1070</v>
      </c>
      <c r="B12042" t="s">
        <v>1071</v>
      </c>
      <c r="C12042" t="s">
        <v>47979</v>
      </c>
      <c r="D12042" t="s">
        <v>47873</v>
      </c>
    </row>
    <row r="12043" spans="1:4" x14ac:dyDescent="0.25">
      <c r="A12043" t="s">
        <v>22777</v>
      </c>
      <c r="B12043" t="s">
        <v>22778</v>
      </c>
      <c r="C12043" t="s">
        <v>55849</v>
      </c>
      <c r="D12043" t="s">
        <v>47873</v>
      </c>
    </row>
    <row r="12044" spans="1:4" x14ac:dyDescent="0.25">
      <c r="A12044" t="s">
        <v>9735</v>
      </c>
      <c r="B12044" t="s">
        <v>9736</v>
      </c>
      <c r="C12044" t="s">
        <v>51082</v>
      </c>
      <c r="D12044" t="s">
        <v>47873</v>
      </c>
    </row>
    <row r="12045" spans="1:4" x14ac:dyDescent="0.25">
      <c r="A12045" t="s">
        <v>34682</v>
      </c>
      <c r="B12045" t="s">
        <v>34683</v>
      </c>
      <c r="C12045" t="s">
        <v>60220</v>
      </c>
      <c r="D12045" t="s">
        <v>47873</v>
      </c>
    </row>
    <row r="12046" spans="1:4" x14ac:dyDescent="0.25">
      <c r="A12046" t="s">
        <v>39879</v>
      </c>
      <c r="B12046" t="s">
        <v>39880</v>
      </c>
      <c r="C12046" t="s">
        <v>62349</v>
      </c>
      <c r="D12046" t="s">
        <v>47873</v>
      </c>
    </row>
    <row r="12047" spans="1:4" x14ac:dyDescent="0.25">
      <c r="A12047" t="s">
        <v>30880</v>
      </c>
      <c r="B12047" t="s">
        <v>30881</v>
      </c>
      <c r="C12047" t="s">
        <v>58773</v>
      </c>
      <c r="D12047" t="s">
        <v>47873</v>
      </c>
    </row>
    <row r="12048" spans="1:4" x14ac:dyDescent="0.25">
      <c r="A12048" t="s">
        <v>18645</v>
      </c>
      <c r="B12048" t="s">
        <v>18646</v>
      </c>
      <c r="C12048" t="s">
        <v>54389</v>
      </c>
      <c r="D12048" t="s">
        <v>47873</v>
      </c>
    </row>
    <row r="12049" spans="1:4" x14ac:dyDescent="0.25">
      <c r="A12049" t="s">
        <v>35133</v>
      </c>
      <c r="B12049" t="s">
        <v>35134</v>
      </c>
      <c r="C12049" t="s">
        <v>60384</v>
      </c>
      <c r="D12049" t="s">
        <v>47873</v>
      </c>
    </row>
    <row r="12050" spans="1:4" x14ac:dyDescent="0.25">
      <c r="A12050" t="s">
        <v>16811</v>
      </c>
      <c r="B12050" t="s">
        <v>16812</v>
      </c>
      <c r="C12050" t="s">
        <v>53719</v>
      </c>
      <c r="D12050" t="s">
        <v>47873</v>
      </c>
    </row>
    <row r="12051" spans="1:4" x14ac:dyDescent="0.25">
      <c r="A12051" t="s">
        <v>1527</v>
      </c>
      <c r="B12051" t="s">
        <v>1528</v>
      </c>
      <c r="C12051" t="s">
        <v>48142</v>
      </c>
      <c r="D12051" t="s">
        <v>47873</v>
      </c>
    </row>
    <row r="12052" spans="1:4" x14ac:dyDescent="0.25">
      <c r="A12052" t="s">
        <v>39465</v>
      </c>
      <c r="B12052" t="s">
        <v>39466</v>
      </c>
      <c r="C12052" t="s">
        <v>62157</v>
      </c>
      <c r="D12052" t="s">
        <v>47873</v>
      </c>
    </row>
    <row r="12053" spans="1:4" x14ac:dyDescent="0.25">
      <c r="A12053" t="s">
        <v>36544</v>
      </c>
      <c r="B12053" t="s">
        <v>36545</v>
      </c>
      <c r="C12053" t="s">
        <v>60942</v>
      </c>
      <c r="D12053" t="s">
        <v>47873</v>
      </c>
    </row>
    <row r="12054" spans="1:4" x14ac:dyDescent="0.25">
      <c r="A12054" t="s">
        <v>41038</v>
      </c>
      <c r="B12054" t="s">
        <v>41039</v>
      </c>
      <c r="C12054" t="s">
        <v>62874</v>
      </c>
      <c r="D12054" t="s">
        <v>47873</v>
      </c>
    </row>
    <row r="12055" spans="1:4" x14ac:dyDescent="0.25">
      <c r="A12055" t="s">
        <v>3490</v>
      </c>
      <c r="B12055" t="s">
        <v>3491</v>
      </c>
      <c r="C12055" t="s">
        <v>48826</v>
      </c>
      <c r="D12055" t="s">
        <v>47873</v>
      </c>
    </row>
    <row r="12056" spans="1:4" x14ac:dyDescent="0.25">
      <c r="A12056" t="s">
        <v>20275</v>
      </c>
      <c r="B12056" t="s">
        <v>20276</v>
      </c>
      <c r="C12056" t="s">
        <v>54949</v>
      </c>
      <c r="D12056" t="s">
        <v>47873</v>
      </c>
    </row>
    <row r="12057" spans="1:4" x14ac:dyDescent="0.25">
      <c r="A12057" t="s">
        <v>3109</v>
      </c>
      <c r="B12057" t="s">
        <v>3110</v>
      </c>
      <c r="C12057" t="s">
        <v>48685</v>
      </c>
      <c r="D12057" t="s">
        <v>47873</v>
      </c>
    </row>
    <row r="12058" spans="1:4" x14ac:dyDescent="0.25">
      <c r="A12058" t="s">
        <v>28035</v>
      </c>
      <c r="B12058" t="s">
        <v>28036</v>
      </c>
      <c r="C12058" t="s">
        <v>57761</v>
      </c>
      <c r="D12058" t="s">
        <v>47873</v>
      </c>
    </row>
    <row r="12059" spans="1:4" x14ac:dyDescent="0.25">
      <c r="A12059" t="s">
        <v>34907</v>
      </c>
      <c r="B12059" t="s">
        <v>34908</v>
      </c>
      <c r="C12059" t="s">
        <v>60299</v>
      </c>
      <c r="D12059" t="s">
        <v>47873</v>
      </c>
    </row>
    <row r="12060" spans="1:4" x14ac:dyDescent="0.25">
      <c r="A12060" t="s">
        <v>22124</v>
      </c>
      <c r="B12060" t="s">
        <v>22125</v>
      </c>
      <c r="C12060"/>
      <c r="D12060" t="s">
        <v>47880</v>
      </c>
    </row>
    <row r="12061" spans="1:4" x14ac:dyDescent="0.25">
      <c r="A12061" t="s">
        <v>41574</v>
      </c>
      <c r="B12061" t="s">
        <v>41575</v>
      </c>
      <c r="C12061"/>
      <c r="D12061" t="s">
        <v>47880</v>
      </c>
    </row>
    <row r="12062" spans="1:4" x14ac:dyDescent="0.25">
      <c r="A12062" t="s">
        <v>28166</v>
      </c>
      <c r="B12062" t="s">
        <v>28167</v>
      </c>
      <c r="C12062" t="s">
        <v>57810</v>
      </c>
      <c r="D12062" t="s">
        <v>47873</v>
      </c>
    </row>
    <row r="12063" spans="1:4" x14ac:dyDescent="0.25">
      <c r="A12063" t="s">
        <v>846</v>
      </c>
      <c r="B12063" t="s">
        <v>847</v>
      </c>
      <c r="C12063" t="s">
        <v>47900</v>
      </c>
      <c r="D12063" t="s">
        <v>47873</v>
      </c>
    </row>
    <row r="12064" spans="1:4" x14ac:dyDescent="0.25">
      <c r="A12064" t="s">
        <v>21315</v>
      </c>
      <c r="B12064" t="s">
        <v>21316</v>
      </c>
      <c r="C12064" t="s">
        <v>55319</v>
      </c>
      <c r="D12064" t="s">
        <v>47873</v>
      </c>
    </row>
    <row r="12065" spans="1:4" x14ac:dyDescent="0.25">
      <c r="A12065" t="s">
        <v>46317</v>
      </c>
      <c r="B12065" t="s">
        <v>46318</v>
      </c>
      <c r="C12065" t="s">
        <v>64818</v>
      </c>
      <c r="D12065" t="s">
        <v>47873</v>
      </c>
    </row>
    <row r="12066" spans="1:4" x14ac:dyDescent="0.25">
      <c r="A12066" t="s">
        <v>41747</v>
      </c>
      <c r="B12066" t="s">
        <v>41748</v>
      </c>
      <c r="C12066" t="s">
        <v>63179</v>
      </c>
      <c r="D12066" t="s">
        <v>47873</v>
      </c>
    </row>
    <row r="12067" spans="1:4" x14ac:dyDescent="0.25">
      <c r="A12067" t="s">
        <v>17880</v>
      </c>
      <c r="B12067" t="s">
        <v>17881</v>
      </c>
      <c r="C12067"/>
      <c r="D12067" t="s">
        <v>47880</v>
      </c>
    </row>
    <row r="12068" spans="1:4" x14ac:dyDescent="0.25">
      <c r="A12068" t="s">
        <v>46520</v>
      </c>
      <c r="B12068" t="s">
        <v>46521</v>
      </c>
      <c r="C12068" t="s">
        <v>64889</v>
      </c>
      <c r="D12068" t="s">
        <v>47873</v>
      </c>
    </row>
    <row r="12069" spans="1:4" x14ac:dyDescent="0.25">
      <c r="A12069" t="s">
        <v>24510</v>
      </c>
      <c r="B12069" t="s">
        <v>24511</v>
      </c>
      <c r="C12069"/>
      <c r="D12069" t="s">
        <v>47880</v>
      </c>
    </row>
    <row r="12070" spans="1:4" x14ac:dyDescent="0.25">
      <c r="A12070" t="s">
        <v>30157</v>
      </c>
      <c r="B12070" t="s">
        <v>30158</v>
      </c>
      <c r="C12070" t="s">
        <v>58518</v>
      </c>
      <c r="D12070" t="s">
        <v>47873</v>
      </c>
    </row>
    <row r="12071" spans="1:4" x14ac:dyDescent="0.25">
      <c r="A12071" t="s">
        <v>30898</v>
      </c>
      <c r="B12071" t="s">
        <v>30899</v>
      </c>
      <c r="C12071" t="s">
        <v>58782</v>
      </c>
      <c r="D12071" t="s">
        <v>47873</v>
      </c>
    </row>
    <row r="12072" spans="1:4" x14ac:dyDescent="0.25">
      <c r="A12072" t="s">
        <v>16621</v>
      </c>
      <c r="B12072" t="s">
        <v>16622</v>
      </c>
      <c r="C12072"/>
      <c r="D12072" t="s">
        <v>47880</v>
      </c>
    </row>
    <row r="12073" spans="1:4" x14ac:dyDescent="0.25">
      <c r="A12073" t="s">
        <v>27540</v>
      </c>
      <c r="B12073" t="s">
        <v>27541</v>
      </c>
      <c r="C12073"/>
      <c r="D12073" t="s">
        <v>47880</v>
      </c>
    </row>
    <row r="12074" spans="1:4" x14ac:dyDescent="0.25">
      <c r="A12074" t="s">
        <v>15636</v>
      </c>
      <c r="B12074" t="s">
        <v>15637</v>
      </c>
      <c r="C12074" t="s">
        <v>53281</v>
      </c>
      <c r="D12074" t="s">
        <v>47873</v>
      </c>
    </row>
    <row r="12075" spans="1:4" x14ac:dyDescent="0.25">
      <c r="A12075" t="s">
        <v>5443</v>
      </c>
      <c r="B12075" t="s">
        <v>5444</v>
      </c>
      <c r="C12075" t="s">
        <v>49556</v>
      </c>
      <c r="D12075" t="s">
        <v>47873</v>
      </c>
    </row>
    <row r="12076" spans="1:4" x14ac:dyDescent="0.25">
      <c r="A12076" t="s">
        <v>35604</v>
      </c>
      <c r="B12076" t="s">
        <v>35605</v>
      </c>
      <c r="C12076" t="s">
        <v>60566</v>
      </c>
      <c r="D12076" t="s">
        <v>47873</v>
      </c>
    </row>
    <row r="12077" spans="1:4" x14ac:dyDescent="0.25">
      <c r="A12077" t="s">
        <v>42510</v>
      </c>
      <c r="B12077" t="s">
        <v>42511</v>
      </c>
      <c r="C12077" t="s">
        <v>63490</v>
      </c>
      <c r="D12077" t="s">
        <v>47873</v>
      </c>
    </row>
    <row r="12078" spans="1:4" x14ac:dyDescent="0.25">
      <c r="A12078" t="s">
        <v>3117</v>
      </c>
      <c r="B12078" t="s">
        <v>3118</v>
      </c>
      <c r="C12078" t="s">
        <v>48689</v>
      </c>
      <c r="D12078" t="s">
        <v>47873</v>
      </c>
    </row>
    <row r="12079" spans="1:4" x14ac:dyDescent="0.25">
      <c r="A12079" t="s">
        <v>4218</v>
      </c>
      <c r="B12079" t="s">
        <v>4219</v>
      </c>
      <c r="C12079" t="s">
        <v>49109</v>
      </c>
      <c r="D12079" t="s">
        <v>47873</v>
      </c>
    </row>
    <row r="12080" spans="1:4" x14ac:dyDescent="0.25">
      <c r="A12080" t="s">
        <v>30313</v>
      </c>
      <c r="B12080" t="s">
        <v>30314</v>
      </c>
      <c r="C12080" t="s">
        <v>58577</v>
      </c>
      <c r="D12080" t="s">
        <v>47873</v>
      </c>
    </row>
    <row r="12081" spans="1:4" x14ac:dyDescent="0.25">
      <c r="A12081" t="s">
        <v>25951</v>
      </c>
      <c r="B12081" t="s">
        <v>25952</v>
      </c>
      <c r="C12081" t="s">
        <v>57026</v>
      </c>
      <c r="D12081" t="s">
        <v>47873</v>
      </c>
    </row>
    <row r="12082" spans="1:4" x14ac:dyDescent="0.25">
      <c r="A12082" t="s">
        <v>13687</v>
      </c>
      <c r="B12082" t="s">
        <v>13688</v>
      </c>
      <c r="C12082" t="s">
        <v>52556</v>
      </c>
      <c r="D12082" t="s">
        <v>47873</v>
      </c>
    </row>
    <row r="12083" spans="1:4" x14ac:dyDescent="0.25">
      <c r="A12083" t="s">
        <v>17590</v>
      </c>
      <c r="B12083" t="s">
        <v>17591</v>
      </c>
      <c r="C12083" t="s">
        <v>53997</v>
      </c>
      <c r="D12083" t="s">
        <v>47873</v>
      </c>
    </row>
    <row r="12084" spans="1:4" x14ac:dyDescent="0.25">
      <c r="A12084" t="s">
        <v>27484</v>
      </c>
      <c r="B12084" t="s">
        <v>27485</v>
      </c>
      <c r="C12084" t="s">
        <v>57566</v>
      </c>
      <c r="D12084" t="s">
        <v>47873</v>
      </c>
    </row>
    <row r="12085" spans="1:4" x14ac:dyDescent="0.25">
      <c r="A12085" t="s">
        <v>16264</v>
      </c>
      <c r="B12085" t="s">
        <v>16265</v>
      </c>
      <c r="C12085" t="s">
        <v>53502</v>
      </c>
      <c r="D12085" t="s">
        <v>47873</v>
      </c>
    </row>
    <row r="12086" spans="1:4" x14ac:dyDescent="0.25">
      <c r="A12086" t="s">
        <v>44030</v>
      </c>
      <c r="B12086" t="s">
        <v>44031</v>
      </c>
      <c r="C12086" t="s">
        <v>64006</v>
      </c>
      <c r="D12086" t="s">
        <v>47873</v>
      </c>
    </row>
    <row r="12087" spans="1:4" x14ac:dyDescent="0.25">
      <c r="A12087" t="s">
        <v>18043</v>
      </c>
      <c r="B12087" t="s">
        <v>18044</v>
      </c>
      <c r="C12087" t="s">
        <v>54159</v>
      </c>
      <c r="D12087" t="s">
        <v>47873</v>
      </c>
    </row>
    <row r="12088" spans="1:4" x14ac:dyDescent="0.25">
      <c r="A12088" t="s">
        <v>36352</v>
      </c>
      <c r="B12088" t="s">
        <v>36353</v>
      </c>
      <c r="C12088" t="s">
        <v>60862</v>
      </c>
      <c r="D12088" t="s">
        <v>47873</v>
      </c>
    </row>
    <row r="12089" spans="1:4" x14ac:dyDescent="0.25">
      <c r="A12089" t="s">
        <v>23432</v>
      </c>
      <c r="B12089" t="s">
        <v>23433</v>
      </c>
      <c r="C12089" t="s">
        <v>56084</v>
      </c>
      <c r="D12089" t="s">
        <v>47873</v>
      </c>
    </row>
    <row r="12090" spans="1:4" x14ac:dyDescent="0.25">
      <c r="A12090" t="s">
        <v>42589</v>
      </c>
      <c r="B12090" t="s">
        <v>42590</v>
      </c>
      <c r="C12090" t="s">
        <v>63516</v>
      </c>
      <c r="D12090" t="s">
        <v>47873</v>
      </c>
    </row>
    <row r="12091" spans="1:4" x14ac:dyDescent="0.25">
      <c r="A12091" t="s">
        <v>34080</v>
      </c>
      <c r="B12091" t="s">
        <v>34081</v>
      </c>
      <c r="C12091" t="s">
        <v>59985</v>
      </c>
      <c r="D12091" t="s">
        <v>47873</v>
      </c>
    </row>
    <row r="12092" spans="1:4" x14ac:dyDescent="0.25">
      <c r="A12092" t="s">
        <v>28101</v>
      </c>
      <c r="B12092" t="s">
        <v>28102</v>
      </c>
      <c r="C12092" t="s">
        <v>57787</v>
      </c>
      <c r="D12092" t="s">
        <v>47873</v>
      </c>
    </row>
    <row r="12093" spans="1:4" x14ac:dyDescent="0.25">
      <c r="A12093" t="s">
        <v>42873</v>
      </c>
      <c r="B12093" t="s">
        <v>42874</v>
      </c>
      <c r="C12093" t="s">
        <v>63622</v>
      </c>
      <c r="D12093" t="s">
        <v>47873</v>
      </c>
    </row>
    <row r="12094" spans="1:4" x14ac:dyDescent="0.25">
      <c r="A12094" t="s">
        <v>23158</v>
      </c>
      <c r="B12094" t="s">
        <v>23159</v>
      </c>
      <c r="C12094" t="s">
        <v>55983</v>
      </c>
      <c r="D12094" t="s">
        <v>47873</v>
      </c>
    </row>
    <row r="12095" spans="1:4" x14ac:dyDescent="0.25">
      <c r="A12095" t="s">
        <v>2555</v>
      </c>
      <c r="B12095" t="s">
        <v>2556</v>
      </c>
      <c r="C12095" t="s">
        <v>48490</v>
      </c>
      <c r="D12095" t="s">
        <v>47873</v>
      </c>
    </row>
    <row r="12096" spans="1:4" x14ac:dyDescent="0.25">
      <c r="A12096" t="s">
        <v>21326</v>
      </c>
      <c r="B12096" t="s">
        <v>21327</v>
      </c>
      <c r="C12096" t="s">
        <v>55323</v>
      </c>
      <c r="D12096" t="s">
        <v>47873</v>
      </c>
    </row>
    <row r="12097" spans="1:4" x14ac:dyDescent="0.25">
      <c r="A12097" t="s">
        <v>19602</v>
      </c>
      <c r="B12097" t="s">
        <v>19603</v>
      </c>
      <c r="C12097" t="s">
        <v>54714</v>
      </c>
      <c r="D12097" t="s">
        <v>47873</v>
      </c>
    </row>
    <row r="12098" spans="1:4" x14ac:dyDescent="0.25">
      <c r="A12098" t="s">
        <v>38888</v>
      </c>
      <c r="B12098" t="s">
        <v>38889</v>
      </c>
      <c r="C12098" t="s">
        <v>61896</v>
      </c>
      <c r="D12098" t="s">
        <v>47873</v>
      </c>
    </row>
    <row r="12099" spans="1:4" x14ac:dyDescent="0.25">
      <c r="A12099" t="s">
        <v>46484</v>
      </c>
      <c r="B12099" t="s">
        <v>46485</v>
      </c>
      <c r="C12099" t="s">
        <v>64878</v>
      </c>
      <c r="D12099" t="s">
        <v>47873</v>
      </c>
    </row>
    <row r="12100" spans="1:4" x14ac:dyDescent="0.25">
      <c r="A12100" t="s">
        <v>34158</v>
      </c>
      <c r="B12100" t="s">
        <v>34159</v>
      </c>
      <c r="C12100" t="s">
        <v>60019</v>
      </c>
      <c r="D12100" t="s">
        <v>47873</v>
      </c>
    </row>
    <row r="12101" spans="1:4" x14ac:dyDescent="0.25">
      <c r="A12101" t="s">
        <v>2737</v>
      </c>
      <c r="B12101" t="s">
        <v>2738</v>
      </c>
      <c r="C12101" t="s">
        <v>48555</v>
      </c>
      <c r="D12101" t="s">
        <v>47873</v>
      </c>
    </row>
    <row r="12102" spans="1:4" x14ac:dyDescent="0.25">
      <c r="A12102" t="s">
        <v>7912</v>
      </c>
      <c r="B12102" t="s">
        <v>7913</v>
      </c>
      <c r="C12102" t="s">
        <v>50449</v>
      </c>
      <c r="D12102" t="s">
        <v>47873</v>
      </c>
    </row>
    <row r="12103" spans="1:4" x14ac:dyDescent="0.25">
      <c r="A12103" t="s">
        <v>19483</v>
      </c>
      <c r="B12103" t="s">
        <v>19484</v>
      </c>
      <c r="C12103" t="s">
        <v>54676</v>
      </c>
      <c r="D12103" t="s">
        <v>47873</v>
      </c>
    </row>
    <row r="12104" spans="1:4" x14ac:dyDescent="0.25">
      <c r="A12104" t="s">
        <v>15177</v>
      </c>
      <c r="B12104" t="s">
        <v>15178</v>
      </c>
      <c r="C12104" t="s">
        <v>53116</v>
      </c>
      <c r="D12104" t="s">
        <v>47873</v>
      </c>
    </row>
    <row r="12105" spans="1:4" x14ac:dyDescent="0.25">
      <c r="A12105" t="s">
        <v>21336</v>
      </c>
      <c r="B12105" t="s">
        <v>21337</v>
      </c>
      <c r="C12105" t="s">
        <v>55327</v>
      </c>
      <c r="D12105" t="s">
        <v>47873</v>
      </c>
    </row>
    <row r="12106" spans="1:4" x14ac:dyDescent="0.25">
      <c r="A12106" t="s">
        <v>37631</v>
      </c>
      <c r="B12106" t="s">
        <v>37632</v>
      </c>
      <c r="C12106"/>
      <c r="D12106" t="s">
        <v>47880</v>
      </c>
    </row>
    <row r="12107" spans="1:4" x14ac:dyDescent="0.25">
      <c r="A12107" t="s">
        <v>39992</v>
      </c>
      <c r="B12107" t="s">
        <v>39993</v>
      </c>
      <c r="C12107" t="s">
        <v>62399</v>
      </c>
      <c r="D12107" t="s">
        <v>47873</v>
      </c>
    </row>
    <row r="12108" spans="1:4" x14ac:dyDescent="0.25">
      <c r="A12108" t="s">
        <v>24453</v>
      </c>
      <c r="B12108" t="s">
        <v>24454</v>
      </c>
      <c r="C12108"/>
      <c r="D12108" t="s">
        <v>47880</v>
      </c>
    </row>
    <row r="12109" spans="1:4" x14ac:dyDescent="0.25">
      <c r="A12109" t="s">
        <v>47815</v>
      </c>
      <c r="B12109" t="s">
        <v>47816</v>
      </c>
      <c r="C12109"/>
      <c r="D12109" t="s">
        <v>47880</v>
      </c>
    </row>
    <row r="12110" spans="1:4" x14ac:dyDescent="0.25">
      <c r="A12110" t="s">
        <v>11401</v>
      </c>
      <c r="B12110" t="s">
        <v>11402</v>
      </c>
      <c r="C12110"/>
      <c r="D12110" t="s">
        <v>47880</v>
      </c>
    </row>
    <row r="12111" spans="1:4" x14ac:dyDescent="0.25">
      <c r="A12111" t="s">
        <v>26993</v>
      </c>
      <c r="B12111" t="s">
        <v>26994</v>
      </c>
      <c r="C12111"/>
      <c r="D12111" t="s">
        <v>47880</v>
      </c>
    </row>
    <row r="12112" spans="1:4" x14ac:dyDescent="0.25">
      <c r="A12112" t="s">
        <v>24152</v>
      </c>
      <c r="B12112" t="s">
        <v>24153</v>
      </c>
      <c r="C12112"/>
      <c r="D12112" t="s">
        <v>47880</v>
      </c>
    </row>
    <row r="12113" spans="1:4" x14ac:dyDescent="0.25">
      <c r="A12113" t="s">
        <v>33097</v>
      </c>
      <c r="B12113" t="s">
        <v>33098</v>
      </c>
      <c r="C12113" t="s">
        <v>59604</v>
      </c>
      <c r="D12113" t="s">
        <v>47873</v>
      </c>
    </row>
    <row r="12114" spans="1:4" x14ac:dyDescent="0.25">
      <c r="A12114" t="s">
        <v>14631</v>
      </c>
      <c r="B12114" t="s">
        <v>14632</v>
      </c>
      <c r="C12114"/>
      <c r="D12114" t="s">
        <v>47880</v>
      </c>
    </row>
    <row r="12115" spans="1:4" x14ac:dyDescent="0.25">
      <c r="A12115" t="s">
        <v>23868</v>
      </c>
      <c r="B12115" t="s">
        <v>23869</v>
      </c>
      <c r="C12115"/>
      <c r="D12115" t="s">
        <v>47880</v>
      </c>
    </row>
    <row r="12116" spans="1:4" x14ac:dyDescent="0.25">
      <c r="A12116" t="s">
        <v>9215</v>
      </c>
      <c r="B12116" t="s">
        <v>9216</v>
      </c>
      <c r="C12116" t="s">
        <v>50895</v>
      </c>
      <c r="D12116" t="s">
        <v>47873</v>
      </c>
    </row>
    <row r="12117" spans="1:4" x14ac:dyDescent="0.25">
      <c r="A12117" t="s">
        <v>16123</v>
      </c>
      <c r="B12117" t="s">
        <v>16124</v>
      </c>
      <c r="C12117"/>
      <c r="D12117" t="s">
        <v>47880</v>
      </c>
    </row>
    <row r="12118" spans="1:4" x14ac:dyDescent="0.25">
      <c r="A12118" t="s">
        <v>31510</v>
      </c>
      <c r="B12118" t="s">
        <v>31511</v>
      </c>
      <c r="C12118"/>
      <c r="D12118" t="s">
        <v>47880</v>
      </c>
    </row>
    <row r="12119" spans="1:4" x14ac:dyDescent="0.25">
      <c r="A12119" t="s">
        <v>6443</v>
      </c>
      <c r="B12119" t="s">
        <v>6444</v>
      </c>
      <c r="C12119"/>
      <c r="D12119" t="s">
        <v>47880</v>
      </c>
    </row>
    <row r="12120" spans="1:4" x14ac:dyDescent="0.25">
      <c r="A12120" t="s">
        <v>20605</v>
      </c>
      <c r="B12120" t="s">
        <v>20606</v>
      </c>
      <c r="C12120"/>
      <c r="D12120" t="s">
        <v>47880</v>
      </c>
    </row>
    <row r="12121" spans="1:4" x14ac:dyDescent="0.25">
      <c r="A12121" t="s">
        <v>43834</v>
      </c>
      <c r="B12121" t="s">
        <v>43835</v>
      </c>
      <c r="C12121"/>
      <c r="D12121" t="s">
        <v>47880</v>
      </c>
    </row>
    <row r="12122" spans="1:4" x14ac:dyDescent="0.25">
      <c r="A12122" t="s">
        <v>43832</v>
      </c>
      <c r="B12122" t="s">
        <v>43833</v>
      </c>
      <c r="C12122" t="s">
        <v>63949</v>
      </c>
      <c r="D12122" t="s">
        <v>47880</v>
      </c>
    </row>
    <row r="12123" spans="1:4" x14ac:dyDescent="0.25">
      <c r="A12123" t="s">
        <v>36668</v>
      </c>
      <c r="B12123" t="s">
        <v>36669</v>
      </c>
      <c r="C12123" t="s">
        <v>60987</v>
      </c>
      <c r="D12123" t="s">
        <v>47873</v>
      </c>
    </row>
    <row r="12124" spans="1:4" x14ac:dyDescent="0.25">
      <c r="A12124" t="s">
        <v>31629</v>
      </c>
      <c r="B12124" t="s">
        <v>31630</v>
      </c>
      <c r="C12124"/>
      <c r="D12124" t="s">
        <v>47880</v>
      </c>
    </row>
    <row r="12125" spans="1:4" x14ac:dyDescent="0.25">
      <c r="A12125" t="s">
        <v>8995</v>
      </c>
      <c r="B12125" t="s">
        <v>8996</v>
      </c>
      <c r="C12125" t="s">
        <v>50817</v>
      </c>
      <c r="D12125" t="s">
        <v>47880</v>
      </c>
    </row>
    <row r="12126" spans="1:4" x14ac:dyDescent="0.25">
      <c r="A12126" t="s">
        <v>21874</v>
      </c>
      <c r="B12126" t="s">
        <v>21875</v>
      </c>
      <c r="C12126"/>
      <c r="D12126" t="s">
        <v>47880</v>
      </c>
    </row>
    <row r="12127" spans="1:4" x14ac:dyDescent="0.25">
      <c r="A12127" t="s">
        <v>42042</v>
      </c>
      <c r="B12127" t="s">
        <v>42043</v>
      </c>
      <c r="C12127"/>
      <c r="D12127" t="s">
        <v>47880</v>
      </c>
    </row>
    <row r="12128" spans="1:4" x14ac:dyDescent="0.25">
      <c r="A12128" t="s">
        <v>37085</v>
      </c>
      <c r="B12128" t="s">
        <v>37086</v>
      </c>
      <c r="C12128"/>
      <c r="D12128" t="s">
        <v>47880</v>
      </c>
    </row>
    <row r="12129" spans="1:4" x14ac:dyDescent="0.25">
      <c r="A12129" t="s">
        <v>31158</v>
      </c>
      <c r="B12129" t="s">
        <v>31159</v>
      </c>
      <c r="C12129"/>
      <c r="D12129" t="s">
        <v>47880</v>
      </c>
    </row>
    <row r="12130" spans="1:4" x14ac:dyDescent="0.25">
      <c r="A12130" t="s">
        <v>33160</v>
      </c>
      <c r="B12130" t="s">
        <v>33161</v>
      </c>
      <c r="C12130"/>
      <c r="D12130" t="s">
        <v>47880</v>
      </c>
    </row>
    <row r="12131" spans="1:4" x14ac:dyDescent="0.25">
      <c r="A12131" t="s">
        <v>3334</v>
      </c>
      <c r="B12131" t="s">
        <v>3335</v>
      </c>
      <c r="C12131" t="s">
        <v>48766</v>
      </c>
      <c r="D12131" t="s">
        <v>47873</v>
      </c>
    </row>
    <row r="12132" spans="1:4" x14ac:dyDescent="0.25">
      <c r="A12132" t="s">
        <v>26247</v>
      </c>
      <c r="B12132" t="s">
        <v>26248</v>
      </c>
      <c r="C12132" t="s">
        <v>57123</v>
      </c>
      <c r="D12132" t="s">
        <v>47873</v>
      </c>
    </row>
    <row r="12133" spans="1:4" x14ac:dyDescent="0.25">
      <c r="A12133" t="s">
        <v>40671</v>
      </c>
      <c r="B12133" t="s">
        <v>40672</v>
      </c>
      <c r="C12133" t="s">
        <v>62704</v>
      </c>
      <c r="D12133" t="s">
        <v>47873</v>
      </c>
    </row>
    <row r="12134" spans="1:4" x14ac:dyDescent="0.25">
      <c r="A12134" t="s">
        <v>12930</v>
      </c>
      <c r="B12134" t="s">
        <v>12931</v>
      </c>
      <c r="C12134" t="s">
        <v>52261</v>
      </c>
      <c r="D12134" t="s">
        <v>47873</v>
      </c>
    </row>
    <row r="12135" spans="1:4" x14ac:dyDescent="0.25">
      <c r="A12135" t="s">
        <v>5110</v>
      </c>
      <c r="B12135" t="s">
        <v>5111</v>
      </c>
      <c r="C12135" t="s">
        <v>49437</v>
      </c>
      <c r="D12135" t="s">
        <v>47873</v>
      </c>
    </row>
    <row r="12136" spans="1:4" x14ac:dyDescent="0.25">
      <c r="A12136" t="s">
        <v>45576</v>
      </c>
      <c r="B12136" t="s">
        <v>45577</v>
      </c>
      <c r="C12136" t="s">
        <v>64560</v>
      </c>
      <c r="D12136" t="s">
        <v>47873</v>
      </c>
    </row>
    <row r="12137" spans="1:4" x14ac:dyDescent="0.25">
      <c r="A12137" t="s">
        <v>17489</v>
      </c>
      <c r="B12137" t="s">
        <v>17490</v>
      </c>
      <c r="C12137" t="s">
        <v>53962</v>
      </c>
      <c r="D12137" t="s">
        <v>47873</v>
      </c>
    </row>
    <row r="12138" spans="1:4" x14ac:dyDescent="0.25">
      <c r="A12138" t="s">
        <v>23241</v>
      </c>
      <c r="B12138" t="s">
        <v>23242</v>
      </c>
      <c r="C12138"/>
      <c r="D12138" t="s">
        <v>47880</v>
      </c>
    </row>
    <row r="12139" spans="1:4" x14ac:dyDescent="0.25">
      <c r="A12139" t="s">
        <v>22650</v>
      </c>
      <c r="B12139" t="s">
        <v>22651</v>
      </c>
      <c r="C12139" t="s">
        <v>55802</v>
      </c>
      <c r="D12139" t="s">
        <v>47873</v>
      </c>
    </row>
    <row r="12140" spans="1:4" x14ac:dyDescent="0.25">
      <c r="A12140" t="s">
        <v>44898</v>
      </c>
      <c r="B12140" t="s">
        <v>44899</v>
      </c>
      <c r="C12140"/>
      <c r="D12140" t="s">
        <v>47880</v>
      </c>
    </row>
    <row r="12141" spans="1:4" x14ac:dyDescent="0.25">
      <c r="A12141" t="s">
        <v>39688</v>
      </c>
      <c r="B12141" t="s">
        <v>39689</v>
      </c>
      <c r="C12141"/>
      <c r="D12141" t="s">
        <v>47880</v>
      </c>
    </row>
    <row r="12142" spans="1:4" x14ac:dyDescent="0.25">
      <c r="A12142" t="s">
        <v>29360</v>
      </c>
      <c r="B12142" t="s">
        <v>29361</v>
      </c>
      <c r="C12142"/>
      <c r="D12142" t="s">
        <v>47880</v>
      </c>
    </row>
    <row r="12143" spans="1:4" x14ac:dyDescent="0.25">
      <c r="A12143" t="s">
        <v>13777</v>
      </c>
      <c r="B12143" t="s">
        <v>13778</v>
      </c>
      <c r="C12143" t="s">
        <v>52586</v>
      </c>
      <c r="D12143" t="s">
        <v>47873</v>
      </c>
    </row>
    <row r="12144" spans="1:4" x14ac:dyDescent="0.25">
      <c r="A12144" t="s">
        <v>29803</v>
      </c>
      <c r="B12144" t="s">
        <v>29804</v>
      </c>
      <c r="C12144" t="s">
        <v>58390</v>
      </c>
      <c r="D12144" t="s">
        <v>47873</v>
      </c>
    </row>
    <row r="12145" spans="1:4" x14ac:dyDescent="0.25">
      <c r="A12145" t="s">
        <v>5365</v>
      </c>
      <c r="B12145" t="s">
        <v>5366</v>
      </c>
      <c r="C12145"/>
      <c r="D12145" t="s">
        <v>47880</v>
      </c>
    </row>
    <row r="12146" spans="1:4" x14ac:dyDescent="0.25">
      <c r="A12146" t="s">
        <v>21586</v>
      </c>
      <c r="B12146" t="s">
        <v>21587</v>
      </c>
      <c r="C12146" t="s">
        <v>55411</v>
      </c>
      <c r="D12146" t="s">
        <v>47873</v>
      </c>
    </row>
    <row r="12147" spans="1:4" x14ac:dyDescent="0.25">
      <c r="A12147" t="s">
        <v>12023</v>
      </c>
      <c r="B12147" t="s">
        <v>12024</v>
      </c>
      <c r="C12147" t="s">
        <v>51905</v>
      </c>
      <c r="D12147" t="s">
        <v>47873</v>
      </c>
    </row>
    <row r="12148" spans="1:4" x14ac:dyDescent="0.25">
      <c r="A12148" t="s">
        <v>39901</v>
      </c>
      <c r="B12148" t="s">
        <v>39902</v>
      </c>
      <c r="C12148"/>
      <c r="D12148" t="s">
        <v>47880</v>
      </c>
    </row>
    <row r="12149" spans="1:4" x14ac:dyDescent="0.25">
      <c r="A12149" t="s">
        <v>45160</v>
      </c>
      <c r="B12149" t="s">
        <v>45161</v>
      </c>
      <c r="C12149"/>
      <c r="D12149" t="s">
        <v>47880</v>
      </c>
    </row>
    <row r="12150" spans="1:4" x14ac:dyDescent="0.25">
      <c r="A12150" t="s">
        <v>4732</v>
      </c>
      <c r="B12150" t="s">
        <v>4733</v>
      </c>
      <c r="C12150" t="s">
        <v>49299</v>
      </c>
      <c r="D12150" t="s">
        <v>47873</v>
      </c>
    </row>
    <row r="12151" spans="1:4" x14ac:dyDescent="0.25">
      <c r="A12151" t="s">
        <v>15059</v>
      </c>
      <c r="B12151" t="s">
        <v>15060</v>
      </c>
      <c r="C12151"/>
      <c r="D12151" t="s">
        <v>47880</v>
      </c>
    </row>
    <row r="12152" spans="1:4" x14ac:dyDescent="0.25">
      <c r="A12152" t="s">
        <v>31429</v>
      </c>
      <c r="B12152" t="s">
        <v>31430</v>
      </c>
      <c r="C12152"/>
      <c r="D12152" t="s">
        <v>47880</v>
      </c>
    </row>
    <row r="12153" spans="1:4" x14ac:dyDescent="0.25">
      <c r="A12153" t="s">
        <v>39243</v>
      </c>
      <c r="B12153" t="s">
        <v>39244</v>
      </c>
      <c r="C12153" t="s">
        <v>62056</v>
      </c>
      <c r="D12153" t="s">
        <v>47873</v>
      </c>
    </row>
    <row r="12154" spans="1:4" x14ac:dyDescent="0.25">
      <c r="A12154" t="s">
        <v>5882</v>
      </c>
      <c r="B12154" t="s">
        <v>5883</v>
      </c>
      <c r="C12154" t="s">
        <v>49702</v>
      </c>
      <c r="D12154" t="s">
        <v>47873</v>
      </c>
    </row>
    <row r="12155" spans="1:4" x14ac:dyDescent="0.25">
      <c r="A12155" t="s">
        <v>11084</v>
      </c>
      <c r="B12155" t="s">
        <v>11085</v>
      </c>
      <c r="C12155" t="s">
        <v>51562</v>
      </c>
      <c r="D12155" t="s">
        <v>47873</v>
      </c>
    </row>
    <row r="12156" spans="1:4" x14ac:dyDescent="0.25">
      <c r="A12156" t="s">
        <v>17920</v>
      </c>
      <c r="B12156" t="s">
        <v>17921</v>
      </c>
      <c r="C12156" t="s">
        <v>54113</v>
      </c>
      <c r="D12156" t="s">
        <v>47873</v>
      </c>
    </row>
    <row r="12157" spans="1:4" x14ac:dyDescent="0.25">
      <c r="A12157" t="s">
        <v>18354</v>
      </c>
      <c r="B12157" t="s">
        <v>18355</v>
      </c>
      <c r="C12157" t="s">
        <v>54287</v>
      </c>
      <c r="D12157" t="s">
        <v>47873</v>
      </c>
    </row>
    <row r="12158" spans="1:4" x14ac:dyDescent="0.25">
      <c r="A12158" t="s">
        <v>8565</v>
      </c>
      <c r="B12158" t="s">
        <v>8566</v>
      </c>
      <c r="C12158" t="s">
        <v>50670</v>
      </c>
      <c r="D12158" t="s">
        <v>47873</v>
      </c>
    </row>
    <row r="12159" spans="1:4" x14ac:dyDescent="0.25">
      <c r="A12159" t="s">
        <v>5707</v>
      </c>
      <c r="B12159" t="s">
        <v>5708</v>
      </c>
      <c r="C12159"/>
      <c r="D12159" t="s">
        <v>47880</v>
      </c>
    </row>
    <row r="12160" spans="1:4" x14ac:dyDescent="0.25">
      <c r="A12160" t="s">
        <v>45316</v>
      </c>
      <c r="B12160" t="s">
        <v>45317</v>
      </c>
      <c r="C12160"/>
      <c r="D12160" t="s">
        <v>47880</v>
      </c>
    </row>
    <row r="12161" spans="1:4" x14ac:dyDescent="0.25">
      <c r="A12161" t="s">
        <v>25144</v>
      </c>
      <c r="B12161" t="s">
        <v>25145</v>
      </c>
      <c r="C12161" t="s">
        <v>56725</v>
      </c>
      <c r="D12161" t="s">
        <v>47873</v>
      </c>
    </row>
    <row r="12162" spans="1:4" x14ac:dyDescent="0.25">
      <c r="A12162" t="s">
        <v>45327</v>
      </c>
      <c r="B12162" t="s">
        <v>45328</v>
      </c>
      <c r="C12162" t="s">
        <v>64469</v>
      </c>
      <c r="D12162" t="s">
        <v>47873</v>
      </c>
    </row>
    <row r="12163" spans="1:4" x14ac:dyDescent="0.25">
      <c r="A12163" t="s">
        <v>5246</v>
      </c>
      <c r="B12163" t="s">
        <v>5247</v>
      </c>
      <c r="C12163"/>
      <c r="D12163" t="s">
        <v>47880</v>
      </c>
    </row>
    <row r="12164" spans="1:4" x14ac:dyDescent="0.25">
      <c r="A12164" t="s">
        <v>15033</v>
      </c>
      <c r="B12164" t="s">
        <v>15034</v>
      </c>
      <c r="C12164" t="s">
        <v>53063</v>
      </c>
      <c r="D12164" t="s">
        <v>47873</v>
      </c>
    </row>
    <row r="12165" spans="1:4" x14ac:dyDescent="0.25">
      <c r="A12165" t="s">
        <v>20741</v>
      </c>
      <c r="B12165" t="s">
        <v>15034</v>
      </c>
      <c r="C12165" t="s">
        <v>55103</v>
      </c>
      <c r="D12165" t="s">
        <v>47873</v>
      </c>
    </row>
    <row r="12166" spans="1:4" x14ac:dyDescent="0.25">
      <c r="A12166" t="s">
        <v>10952</v>
      </c>
      <c r="B12166" t="s">
        <v>10953</v>
      </c>
      <c r="C12166" t="s">
        <v>51515</v>
      </c>
      <c r="D12166" t="s">
        <v>47873</v>
      </c>
    </row>
    <row r="12167" spans="1:4" x14ac:dyDescent="0.25">
      <c r="A12167" t="s">
        <v>45591</v>
      </c>
      <c r="B12167" t="s">
        <v>45592</v>
      </c>
      <c r="C12167" t="s">
        <v>64563</v>
      </c>
      <c r="D12167" t="s">
        <v>47873</v>
      </c>
    </row>
    <row r="12168" spans="1:4" x14ac:dyDescent="0.25">
      <c r="A12168" t="s">
        <v>37381</v>
      </c>
      <c r="B12168" t="s">
        <v>37382</v>
      </c>
      <c r="C12168" t="s">
        <v>61261</v>
      </c>
      <c r="D12168" t="s">
        <v>47873</v>
      </c>
    </row>
    <row r="12169" spans="1:4" x14ac:dyDescent="0.25">
      <c r="A12169" t="s">
        <v>12932</v>
      </c>
      <c r="B12169" t="s">
        <v>12933</v>
      </c>
      <c r="C12169" t="s">
        <v>52262</v>
      </c>
      <c r="D12169" t="s">
        <v>47873</v>
      </c>
    </row>
    <row r="12170" spans="1:4" x14ac:dyDescent="0.25">
      <c r="A12170" t="s">
        <v>35730</v>
      </c>
      <c r="B12170" t="s">
        <v>35731</v>
      </c>
      <c r="C12170" t="s">
        <v>60612</v>
      </c>
      <c r="D12170" t="s">
        <v>47873</v>
      </c>
    </row>
    <row r="12171" spans="1:4" x14ac:dyDescent="0.25">
      <c r="A12171" t="s">
        <v>17951</v>
      </c>
      <c r="B12171" t="s">
        <v>17952</v>
      </c>
      <c r="C12171" t="s">
        <v>54122</v>
      </c>
      <c r="D12171" t="s">
        <v>47873</v>
      </c>
    </row>
    <row r="12172" spans="1:4" x14ac:dyDescent="0.25">
      <c r="A12172" t="s">
        <v>21023</v>
      </c>
      <c r="B12172" t="s">
        <v>21024</v>
      </c>
      <c r="C12172" t="s">
        <v>55210</v>
      </c>
      <c r="D12172" t="s">
        <v>47873</v>
      </c>
    </row>
    <row r="12173" spans="1:4" x14ac:dyDescent="0.25">
      <c r="A12173" t="s">
        <v>5618</v>
      </c>
      <c r="B12173" t="s">
        <v>5619</v>
      </c>
      <c r="C12173"/>
      <c r="D12173" t="s">
        <v>47880</v>
      </c>
    </row>
    <row r="12174" spans="1:4" x14ac:dyDescent="0.25">
      <c r="A12174" t="s">
        <v>42548</v>
      </c>
      <c r="B12174" t="s">
        <v>42549</v>
      </c>
      <c r="C12174" t="s">
        <v>63501</v>
      </c>
      <c r="D12174" t="s">
        <v>47873</v>
      </c>
    </row>
    <row r="12175" spans="1:4" x14ac:dyDescent="0.25">
      <c r="A12175" t="s">
        <v>4156</v>
      </c>
      <c r="B12175" t="s">
        <v>4157</v>
      </c>
      <c r="C12175" t="s">
        <v>49086</v>
      </c>
      <c r="D12175" t="s">
        <v>47873</v>
      </c>
    </row>
    <row r="12176" spans="1:4" x14ac:dyDescent="0.25">
      <c r="A12176" t="s">
        <v>46524</v>
      </c>
      <c r="B12176" t="s">
        <v>46525</v>
      </c>
      <c r="C12176"/>
      <c r="D12176" t="s">
        <v>47880</v>
      </c>
    </row>
    <row r="12177" spans="1:4" x14ac:dyDescent="0.25">
      <c r="A12177" t="s">
        <v>45740</v>
      </c>
      <c r="B12177" t="s">
        <v>45741</v>
      </c>
      <c r="C12177" t="s">
        <v>64614</v>
      </c>
      <c r="D12177" t="s">
        <v>47873</v>
      </c>
    </row>
    <row r="12178" spans="1:4" x14ac:dyDescent="0.25">
      <c r="A12178" t="s">
        <v>4382</v>
      </c>
      <c r="B12178" t="s">
        <v>4383</v>
      </c>
      <c r="C12178" t="s">
        <v>49171</v>
      </c>
      <c r="D12178" t="s">
        <v>47873</v>
      </c>
    </row>
    <row r="12179" spans="1:4" x14ac:dyDescent="0.25">
      <c r="A12179" t="s">
        <v>2681</v>
      </c>
      <c r="B12179" t="s">
        <v>2682</v>
      </c>
      <c r="C12179" t="s">
        <v>48534</v>
      </c>
      <c r="D12179" t="s">
        <v>47873</v>
      </c>
    </row>
    <row r="12180" spans="1:4" x14ac:dyDescent="0.25">
      <c r="A12180" t="s">
        <v>29495</v>
      </c>
      <c r="B12180" t="s">
        <v>29496</v>
      </c>
      <c r="C12180" t="s">
        <v>58287</v>
      </c>
      <c r="D12180" t="s">
        <v>47873</v>
      </c>
    </row>
    <row r="12181" spans="1:4" x14ac:dyDescent="0.25">
      <c r="A12181" t="s">
        <v>40896</v>
      </c>
      <c r="B12181" t="s">
        <v>40897</v>
      </c>
      <c r="C12181" t="s">
        <v>62809</v>
      </c>
      <c r="D12181" t="s">
        <v>47873</v>
      </c>
    </row>
    <row r="12182" spans="1:4" x14ac:dyDescent="0.25">
      <c r="A12182" t="s">
        <v>34381</v>
      </c>
      <c r="B12182" t="s">
        <v>34382</v>
      </c>
      <c r="C12182"/>
      <c r="D12182" t="s">
        <v>47880</v>
      </c>
    </row>
    <row r="12183" spans="1:4" x14ac:dyDescent="0.25">
      <c r="A12183" t="s">
        <v>16992</v>
      </c>
      <c r="B12183" t="s">
        <v>16993</v>
      </c>
      <c r="C12183" t="s">
        <v>53787</v>
      </c>
      <c r="D12183" t="s">
        <v>47873</v>
      </c>
    </row>
    <row r="12184" spans="1:4" x14ac:dyDescent="0.25">
      <c r="A12184" t="s">
        <v>40368</v>
      </c>
      <c r="B12184" t="s">
        <v>40369</v>
      </c>
      <c r="C12184" t="s">
        <v>62576</v>
      </c>
      <c r="D12184" t="s">
        <v>47873</v>
      </c>
    </row>
    <row r="12185" spans="1:4" x14ac:dyDescent="0.25">
      <c r="A12185" t="s">
        <v>15495</v>
      </c>
      <c r="B12185" t="s">
        <v>15496</v>
      </c>
      <c r="C12185" t="s">
        <v>53230</v>
      </c>
      <c r="D12185" t="s">
        <v>47873</v>
      </c>
    </row>
    <row r="12186" spans="1:4" x14ac:dyDescent="0.25">
      <c r="A12186" t="s">
        <v>11696</v>
      </c>
      <c r="B12186" t="s">
        <v>11697</v>
      </c>
      <c r="C12186" t="s">
        <v>51783</v>
      </c>
      <c r="D12186" t="s">
        <v>47873</v>
      </c>
    </row>
    <row r="12187" spans="1:4" x14ac:dyDescent="0.25">
      <c r="A12187" t="s">
        <v>3053</v>
      </c>
      <c r="B12187" t="s">
        <v>3054</v>
      </c>
      <c r="C12187" t="s">
        <v>48665</v>
      </c>
      <c r="D12187" t="s">
        <v>47873</v>
      </c>
    </row>
    <row r="12188" spans="1:4" x14ac:dyDescent="0.25">
      <c r="A12188" t="s">
        <v>36648</v>
      </c>
      <c r="B12188" t="s">
        <v>36649</v>
      </c>
      <c r="C12188" t="s">
        <v>60979</v>
      </c>
      <c r="D12188" t="s">
        <v>47873</v>
      </c>
    </row>
    <row r="12189" spans="1:4" x14ac:dyDescent="0.25">
      <c r="A12189" t="s">
        <v>21827</v>
      </c>
      <c r="B12189" t="s">
        <v>21828</v>
      </c>
      <c r="C12189"/>
      <c r="D12189" t="s">
        <v>47880</v>
      </c>
    </row>
    <row r="12190" spans="1:4" x14ac:dyDescent="0.25">
      <c r="A12190" t="s">
        <v>31665</v>
      </c>
      <c r="B12190" t="s">
        <v>31666</v>
      </c>
      <c r="C12190" t="s">
        <v>59063</v>
      </c>
      <c r="D12190" t="s">
        <v>47873</v>
      </c>
    </row>
    <row r="12191" spans="1:4" x14ac:dyDescent="0.25">
      <c r="A12191" t="s">
        <v>47684</v>
      </c>
      <c r="B12191" t="s">
        <v>47685</v>
      </c>
      <c r="C12191"/>
      <c r="D12191" t="s">
        <v>47880</v>
      </c>
    </row>
    <row r="12192" spans="1:4" x14ac:dyDescent="0.25">
      <c r="A12192" t="s">
        <v>35025</v>
      </c>
      <c r="B12192" t="s">
        <v>35026</v>
      </c>
      <c r="C12192" t="s">
        <v>60343</v>
      </c>
      <c r="D12192" t="s">
        <v>47873</v>
      </c>
    </row>
    <row r="12193" spans="1:4" x14ac:dyDescent="0.25">
      <c r="A12193" t="s">
        <v>38114</v>
      </c>
      <c r="B12193" t="s">
        <v>38115</v>
      </c>
      <c r="C12193" t="s">
        <v>61557</v>
      </c>
      <c r="D12193" t="s">
        <v>47873</v>
      </c>
    </row>
    <row r="12194" spans="1:4" x14ac:dyDescent="0.25">
      <c r="A12194" t="s">
        <v>11998</v>
      </c>
      <c r="B12194" t="s">
        <v>11999</v>
      </c>
      <c r="C12194"/>
      <c r="D12194" t="s">
        <v>47880</v>
      </c>
    </row>
    <row r="12195" spans="1:4" x14ac:dyDescent="0.25">
      <c r="A12195" t="s">
        <v>26434</v>
      </c>
      <c r="B12195" t="s">
        <v>26435</v>
      </c>
      <c r="C12195"/>
      <c r="D12195" t="s">
        <v>47880</v>
      </c>
    </row>
    <row r="12196" spans="1:4" x14ac:dyDescent="0.25">
      <c r="A12196" t="s">
        <v>45238</v>
      </c>
      <c r="B12196" t="s">
        <v>45239</v>
      </c>
      <c r="C12196" t="s">
        <v>64443</v>
      </c>
      <c r="D12196" t="s">
        <v>47873</v>
      </c>
    </row>
    <row r="12197" spans="1:4" x14ac:dyDescent="0.25">
      <c r="A12197" t="s">
        <v>40862</v>
      </c>
      <c r="B12197" t="s">
        <v>40863</v>
      </c>
      <c r="C12197" t="s">
        <v>62793</v>
      </c>
      <c r="D12197" t="s">
        <v>47873</v>
      </c>
    </row>
    <row r="12198" spans="1:4" x14ac:dyDescent="0.25">
      <c r="A12198" t="s">
        <v>13016</v>
      </c>
      <c r="B12198" t="s">
        <v>13017</v>
      </c>
      <c r="C12198"/>
      <c r="D12198" t="s">
        <v>47880</v>
      </c>
    </row>
    <row r="12199" spans="1:4" x14ac:dyDescent="0.25">
      <c r="A12199" t="s">
        <v>23108</v>
      </c>
      <c r="B12199" t="s">
        <v>23109</v>
      </c>
      <c r="C12199" t="s">
        <v>55971</v>
      </c>
      <c r="D12199" t="s">
        <v>47873</v>
      </c>
    </row>
    <row r="12200" spans="1:4" x14ac:dyDescent="0.25">
      <c r="A12200" t="s">
        <v>2481</v>
      </c>
      <c r="B12200" t="s">
        <v>2482</v>
      </c>
      <c r="C12200"/>
      <c r="D12200" t="s">
        <v>47880</v>
      </c>
    </row>
    <row r="12201" spans="1:4" x14ac:dyDescent="0.25">
      <c r="A12201" t="s">
        <v>18120</v>
      </c>
      <c r="B12201" t="s">
        <v>18121</v>
      </c>
      <c r="C12201" t="s">
        <v>54191</v>
      </c>
      <c r="D12201" t="s">
        <v>47873</v>
      </c>
    </row>
    <row r="12202" spans="1:4" x14ac:dyDescent="0.25">
      <c r="A12202" t="s">
        <v>15733</v>
      </c>
      <c r="B12202" t="s">
        <v>15734</v>
      </c>
      <c r="C12202" t="s">
        <v>53318</v>
      </c>
      <c r="D12202" t="s">
        <v>47873</v>
      </c>
    </row>
    <row r="12203" spans="1:4" x14ac:dyDescent="0.25">
      <c r="A12203" t="s">
        <v>24241</v>
      </c>
      <c r="B12203" t="s">
        <v>24242</v>
      </c>
      <c r="C12203"/>
      <c r="D12203" t="s">
        <v>47880</v>
      </c>
    </row>
    <row r="12204" spans="1:4" x14ac:dyDescent="0.25">
      <c r="A12204" t="s">
        <v>23879</v>
      </c>
      <c r="B12204" t="s">
        <v>23880</v>
      </c>
      <c r="C12204"/>
      <c r="D12204" t="s">
        <v>47880</v>
      </c>
    </row>
    <row r="12205" spans="1:4" x14ac:dyDescent="0.25">
      <c r="A12205" t="s">
        <v>32829</v>
      </c>
      <c r="B12205" t="s">
        <v>32830</v>
      </c>
      <c r="C12205" t="s">
        <v>59512</v>
      </c>
      <c r="D12205" t="s">
        <v>47873</v>
      </c>
    </row>
    <row r="12206" spans="1:4" x14ac:dyDescent="0.25">
      <c r="A12206" t="s">
        <v>36557</v>
      </c>
      <c r="B12206" t="s">
        <v>36558</v>
      </c>
      <c r="C12206"/>
      <c r="D12206" t="s">
        <v>47880</v>
      </c>
    </row>
    <row r="12207" spans="1:4" x14ac:dyDescent="0.25">
      <c r="A12207" t="s">
        <v>12444</v>
      </c>
      <c r="B12207" t="s">
        <v>12445</v>
      </c>
      <c r="C12207" t="s">
        <v>52069</v>
      </c>
      <c r="D12207" t="s">
        <v>47873</v>
      </c>
    </row>
    <row r="12208" spans="1:4" x14ac:dyDescent="0.25">
      <c r="A12208" t="s">
        <v>23936</v>
      </c>
      <c r="B12208" t="s">
        <v>23937</v>
      </c>
      <c r="C12208" t="s">
        <v>56283</v>
      </c>
      <c r="D12208" t="s">
        <v>47873</v>
      </c>
    </row>
    <row r="12209" spans="1:4" x14ac:dyDescent="0.25">
      <c r="A12209" t="s">
        <v>45469</v>
      </c>
      <c r="B12209" t="s">
        <v>45470</v>
      </c>
      <c r="C12209" t="s">
        <v>64519</v>
      </c>
      <c r="D12209" t="s">
        <v>47873</v>
      </c>
    </row>
    <row r="12210" spans="1:4" x14ac:dyDescent="0.25">
      <c r="A12210" t="s">
        <v>28415</v>
      </c>
      <c r="B12210" t="s">
        <v>28416</v>
      </c>
      <c r="C12210"/>
      <c r="D12210" t="s">
        <v>47880</v>
      </c>
    </row>
    <row r="12211" spans="1:4" x14ac:dyDescent="0.25">
      <c r="A12211" t="s">
        <v>15134</v>
      </c>
      <c r="B12211" t="s">
        <v>15135</v>
      </c>
      <c r="C12211" t="s">
        <v>53101</v>
      </c>
      <c r="D12211" t="s">
        <v>47873</v>
      </c>
    </row>
    <row r="12212" spans="1:4" x14ac:dyDescent="0.25">
      <c r="A12212" t="s">
        <v>4146</v>
      </c>
      <c r="B12212" t="s">
        <v>4147</v>
      </c>
      <c r="C12212" t="s">
        <v>49082</v>
      </c>
      <c r="D12212" t="s">
        <v>47873</v>
      </c>
    </row>
    <row r="12213" spans="1:4" x14ac:dyDescent="0.25">
      <c r="A12213" t="s">
        <v>31176</v>
      </c>
      <c r="B12213" t="s">
        <v>4147</v>
      </c>
      <c r="C12213" t="s">
        <v>58888</v>
      </c>
      <c r="D12213" t="s">
        <v>47873</v>
      </c>
    </row>
    <row r="12214" spans="1:4" x14ac:dyDescent="0.25">
      <c r="A12214" t="s">
        <v>42512</v>
      </c>
      <c r="B12214" t="s">
        <v>42513</v>
      </c>
      <c r="C12214" t="s">
        <v>63491</v>
      </c>
      <c r="D12214" t="s">
        <v>47873</v>
      </c>
    </row>
    <row r="12215" spans="1:4" x14ac:dyDescent="0.25">
      <c r="A12215" t="s">
        <v>20558</v>
      </c>
      <c r="B12215" t="s">
        <v>20559</v>
      </c>
      <c r="C12215" t="s">
        <v>55043</v>
      </c>
      <c r="D12215" t="s">
        <v>47873</v>
      </c>
    </row>
    <row r="12216" spans="1:4" x14ac:dyDescent="0.25">
      <c r="A12216" t="s">
        <v>7638</v>
      </c>
      <c r="B12216" t="s">
        <v>7639</v>
      </c>
      <c r="C12216" t="s">
        <v>50337</v>
      </c>
      <c r="D12216" t="s">
        <v>47873</v>
      </c>
    </row>
    <row r="12217" spans="1:4" x14ac:dyDescent="0.25">
      <c r="A12217" t="s">
        <v>26759</v>
      </c>
      <c r="B12217" t="s">
        <v>26760</v>
      </c>
      <c r="C12217" t="s">
        <v>57314</v>
      </c>
      <c r="D12217" t="s">
        <v>47873</v>
      </c>
    </row>
    <row r="12218" spans="1:4" x14ac:dyDescent="0.25">
      <c r="A12218" t="s">
        <v>41133</v>
      </c>
      <c r="B12218" t="s">
        <v>41134</v>
      </c>
      <c r="C12218" t="s">
        <v>62914</v>
      </c>
      <c r="D12218" t="s">
        <v>47873</v>
      </c>
    </row>
    <row r="12219" spans="1:4" x14ac:dyDescent="0.25">
      <c r="A12219" t="s">
        <v>30033</v>
      </c>
      <c r="B12219" t="s">
        <v>30034</v>
      </c>
      <c r="C12219" t="s">
        <v>58470</v>
      </c>
      <c r="D12219" t="s">
        <v>47873</v>
      </c>
    </row>
    <row r="12220" spans="1:4" x14ac:dyDescent="0.25">
      <c r="A12220" t="s">
        <v>44463</v>
      </c>
      <c r="B12220" t="s">
        <v>44464</v>
      </c>
      <c r="C12220" t="s">
        <v>64160</v>
      </c>
      <c r="D12220" t="s">
        <v>47873</v>
      </c>
    </row>
    <row r="12221" spans="1:4" x14ac:dyDescent="0.25">
      <c r="A12221" t="s">
        <v>26296</v>
      </c>
      <c r="B12221" t="s">
        <v>26297</v>
      </c>
      <c r="C12221" t="s">
        <v>57141</v>
      </c>
      <c r="D12221" t="s">
        <v>47873</v>
      </c>
    </row>
    <row r="12222" spans="1:4" x14ac:dyDescent="0.25">
      <c r="A12222" t="s">
        <v>38428</v>
      </c>
      <c r="B12222" t="s">
        <v>38429</v>
      </c>
      <c r="C12222" t="s">
        <v>61684</v>
      </c>
      <c r="D12222" t="s">
        <v>47873</v>
      </c>
    </row>
    <row r="12223" spans="1:4" x14ac:dyDescent="0.25">
      <c r="A12223" t="s">
        <v>42728</v>
      </c>
      <c r="B12223" t="s">
        <v>42729</v>
      </c>
      <c r="C12223" t="s">
        <v>63564</v>
      </c>
      <c r="D12223" t="s">
        <v>47873</v>
      </c>
    </row>
    <row r="12224" spans="1:4" x14ac:dyDescent="0.25">
      <c r="A12224" t="s">
        <v>18035</v>
      </c>
      <c r="B12224" t="s">
        <v>18036</v>
      </c>
      <c r="C12224" t="s">
        <v>54157</v>
      </c>
      <c r="D12224" t="s">
        <v>47873</v>
      </c>
    </row>
    <row r="12225" spans="1:4" x14ac:dyDescent="0.25">
      <c r="A12225" t="s">
        <v>32747</v>
      </c>
      <c r="B12225" t="s">
        <v>32748</v>
      </c>
      <c r="C12225" t="s">
        <v>59477</v>
      </c>
      <c r="D12225" t="s">
        <v>47873</v>
      </c>
    </row>
    <row r="12226" spans="1:4" x14ac:dyDescent="0.25">
      <c r="A12226" t="s">
        <v>43425</v>
      </c>
      <c r="B12226" t="s">
        <v>43426</v>
      </c>
      <c r="C12226" t="s">
        <v>63806</v>
      </c>
      <c r="D12226" t="s">
        <v>47873</v>
      </c>
    </row>
    <row r="12227" spans="1:4" x14ac:dyDescent="0.25">
      <c r="A12227" t="s">
        <v>7828</v>
      </c>
      <c r="B12227" t="s">
        <v>7829</v>
      </c>
      <c r="C12227" t="s">
        <v>50410</v>
      </c>
      <c r="D12227" t="s">
        <v>47873</v>
      </c>
    </row>
    <row r="12228" spans="1:4" x14ac:dyDescent="0.25">
      <c r="A12228" t="s">
        <v>17257</v>
      </c>
      <c r="B12228" t="s">
        <v>17258</v>
      </c>
      <c r="C12228" t="s">
        <v>53877</v>
      </c>
      <c r="D12228" t="s">
        <v>47873</v>
      </c>
    </row>
    <row r="12229" spans="1:4" x14ac:dyDescent="0.25">
      <c r="A12229" t="s">
        <v>46048</v>
      </c>
      <c r="B12229" t="s">
        <v>46049</v>
      </c>
      <c r="C12229" t="s">
        <v>64723</v>
      </c>
      <c r="D12229" t="s">
        <v>47873</v>
      </c>
    </row>
    <row r="12230" spans="1:4" x14ac:dyDescent="0.25">
      <c r="A12230" t="s">
        <v>10330</v>
      </c>
      <c r="B12230" t="s">
        <v>10331</v>
      </c>
      <c r="C12230" t="s">
        <v>51298</v>
      </c>
      <c r="D12230" t="s">
        <v>47873</v>
      </c>
    </row>
    <row r="12231" spans="1:4" x14ac:dyDescent="0.25">
      <c r="A12231" t="s">
        <v>4734</v>
      </c>
      <c r="B12231" t="s">
        <v>4735</v>
      </c>
      <c r="C12231" t="s">
        <v>49300</v>
      </c>
      <c r="D12231" t="s">
        <v>47873</v>
      </c>
    </row>
    <row r="12232" spans="1:4" x14ac:dyDescent="0.25">
      <c r="A12232" t="s">
        <v>41048</v>
      </c>
      <c r="B12232" t="s">
        <v>41049</v>
      </c>
      <c r="C12232" t="s">
        <v>62879</v>
      </c>
      <c r="D12232" t="s">
        <v>47873</v>
      </c>
    </row>
    <row r="12233" spans="1:4" x14ac:dyDescent="0.25">
      <c r="A12233" t="s">
        <v>44457</v>
      </c>
      <c r="B12233" t="s">
        <v>44458</v>
      </c>
      <c r="C12233" t="s">
        <v>64157</v>
      </c>
      <c r="D12233" t="s">
        <v>47873</v>
      </c>
    </row>
    <row r="12234" spans="1:4" x14ac:dyDescent="0.25">
      <c r="A12234" t="s">
        <v>44053</v>
      </c>
      <c r="B12234" t="s">
        <v>44054</v>
      </c>
      <c r="C12234" t="s">
        <v>64016</v>
      </c>
      <c r="D12234" t="s">
        <v>47873</v>
      </c>
    </row>
    <row r="12235" spans="1:4" x14ac:dyDescent="0.25">
      <c r="A12235" t="s">
        <v>8033</v>
      </c>
      <c r="B12235" t="s">
        <v>8034</v>
      </c>
      <c r="C12235" t="s">
        <v>50491</v>
      </c>
      <c r="D12235" t="s">
        <v>47873</v>
      </c>
    </row>
    <row r="12236" spans="1:4" x14ac:dyDescent="0.25">
      <c r="A12236" t="s">
        <v>42341</v>
      </c>
      <c r="B12236" t="s">
        <v>42342</v>
      </c>
      <c r="C12236"/>
      <c r="D12236" t="s">
        <v>47880</v>
      </c>
    </row>
    <row r="12237" spans="1:4" x14ac:dyDescent="0.25">
      <c r="A12237" t="s">
        <v>46570</v>
      </c>
      <c r="B12237" t="s">
        <v>42342</v>
      </c>
      <c r="C12237" t="s">
        <v>64907</v>
      </c>
      <c r="D12237" t="s">
        <v>47873</v>
      </c>
    </row>
    <row r="12238" spans="1:4" x14ac:dyDescent="0.25">
      <c r="A12238" t="s">
        <v>46130</v>
      </c>
      <c r="B12238" t="s">
        <v>46131</v>
      </c>
      <c r="C12238" t="s">
        <v>64754</v>
      </c>
      <c r="D12238" t="s">
        <v>47873</v>
      </c>
    </row>
    <row r="12239" spans="1:4" x14ac:dyDescent="0.25">
      <c r="A12239" t="s">
        <v>32245</v>
      </c>
      <c r="B12239" t="s">
        <v>32246</v>
      </c>
      <c r="C12239" t="s">
        <v>59280</v>
      </c>
      <c r="D12239" t="s">
        <v>47873</v>
      </c>
    </row>
    <row r="12240" spans="1:4" x14ac:dyDescent="0.25">
      <c r="A12240" t="s">
        <v>6754</v>
      </c>
      <c r="B12240" t="s">
        <v>6755</v>
      </c>
      <c r="C12240" t="s">
        <v>50018</v>
      </c>
      <c r="D12240" t="s">
        <v>47873</v>
      </c>
    </row>
    <row r="12241" spans="1:4" x14ac:dyDescent="0.25">
      <c r="A12241" t="s">
        <v>40165</v>
      </c>
      <c r="B12241" t="s">
        <v>40166</v>
      </c>
      <c r="C12241" t="s">
        <v>62482</v>
      </c>
      <c r="D12241" t="s">
        <v>47873</v>
      </c>
    </row>
    <row r="12242" spans="1:4" x14ac:dyDescent="0.25">
      <c r="A12242" t="s">
        <v>9676</v>
      </c>
      <c r="B12242" t="s">
        <v>9677</v>
      </c>
      <c r="C12242" t="s">
        <v>51058</v>
      </c>
      <c r="D12242" t="s">
        <v>47873</v>
      </c>
    </row>
    <row r="12243" spans="1:4" x14ac:dyDescent="0.25">
      <c r="A12243" t="s">
        <v>42737</v>
      </c>
      <c r="B12243" t="s">
        <v>42738</v>
      </c>
      <c r="C12243" t="s">
        <v>63568</v>
      </c>
      <c r="D12243" t="s">
        <v>47873</v>
      </c>
    </row>
    <row r="12244" spans="1:4" x14ac:dyDescent="0.25">
      <c r="A12244" t="s">
        <v>7059</v>
      </c>
      <c r="B12244" t="s">
        <v>7060</v>
      </c>
      <c r="C12244" t="s">
        <v>50123</v>
      </c>
      <c r="D12244" t="s">
        <v>47873</v>
      </c>
    </row>
    <row r="12245" spans="1:4" x14ac:dyDescent="0.25">
      <c r="A12245" t="s">
        <v>28237</v>
      </c>
      <c r="B12245" t="s">
        <v>28238</v>
      </c>
      <c r="C12245" t="s">
        <v>57835</v>
      </c>
      <c r="D12245" t="s">
        <v>47873</v>
      </c>
    </row>
    <row r="12246" spans="1:4" x14ac:dyDescent="0.25">
      <c r="A12246" t="s">
        <v>7662</v>
      </c>
      <c r="B12246" t="s">
        <v>7663</v>
      </c>
      <c r="C12246" t="s">
        <v>50347</v>
      </c>
      <c r="D12246" t="s">
        <v>47873</v>
      </c>
    </row>
    <row r="12247" spans="1:4" x14ac:dyDescent="0.25">
      <c r="A12247" t="s">
        <v>1747</v>
      </c>
      <c r="B12247" t="s">
        <v>1748</v>
      </c>
      <c r="C12247" t="s">
        <v>48214</v>
      </c>
      <c r="D12247" t="s">
        <v>47873</v>
      </c>
    </row>
    <row r="12248" spans="1:4" x14ac:dyDescent="0.25">
      <c r="A12248" t="s">
        <v>40349</v>
      </c>
      <c r="B12248" t="s">
        <v>40350</v>
      </c>
      <c r="C12248" t="s">
        <v>62567</v>
      </c>
      <c r="D12248" t="s">
        <v>47873</v>
      </c>
    </row>
    <row r="12249" spans="1:4" x14ac:dyDescent="0.25">
      <c r="A12249" t="s">
        <v>17083</v>
      </c>
      <c r="B12249" t="s">
        <v>17084</v>
      </c>
      <c r="C12249" t="s">
        <v>53817</v>
      </c>
      <c r="D12249" t="s">
        <v>47873</v>
      </c>
    </row>
    <row r="12250" spans="1:4" x14ac:dyDescent="0.25">
      <c r="A12250" t="s">
        <v>29393</v>
      </c>
      <c r="B12250" t="s">
        <v>29394</v>
      </c>
      <c r="C12250" t="s">
        <v>58251</v>
      </c>
      <c r="D12250" t="s">
        <v>47873</v>
      </c>
    </row>
    <row r="12251" spans="1:4" x14ac:dyDescent="0.25">
      <c r="A12251" t="s">
        <v>26412</v>
      </c>
      <c r="B12251" t="s">
        <v>26413</v>
      </c>
      <c r="C12251" t="s">
        <v>57191</v>
      </c>
      <c r="D12251" t="s">
        <v>47873</v>
      </c>
    </row>
    <row r="12252" spans="1:4" x14ac:dyDescent="0.25">
      <c r="A12252" t="s">
        <v>41421</v>
      </c>
      <c r="B12252" t="s">
        <v>41422</v>
      </c>
      <c r="C12252" t="s">
        <v>63039</v>
      </c>
      <c r="D12252" t="s">
        <v>47873</v>
      </c>
    </row>
    <row r="12253" spans="1:4" x14ac:dyDescent="0.25">
      <c r="A12253" t="s">
        <v>31990</v>
      </c>
      <c r="B12253" t="s">
        <v>31991</v>
      </c>
      <c r="C12253" t="s">
        <v>59185</v>
      </c>
      <c r="D12253" t="s">
        <v>47873</v>
      </c>
    </row>
    <row r="12254" spans="1:4" x14ac:dyDescent="0.25">
      <c r="A12254" t="s">
        <v>44290</v>
      </c>
      <c r="B12254" t="s">
        <v>44291</v>
      </c>
      <c r="C12254" t="s">
        <v>64102</v>
      </c>
      <c r="D12254" t="s">
        <v>47873</v>
      </c>
    </row>
    <row r="12255" spans="1:4" x14ac:dyDescent="0.25">
      <c r="A12255" t="s">
        <v>12892</v>
      </c>
      <c r="B12255" t="s">
        <v>12893</v>
      </c>
      <c r="C12255" t="s">
        <v>52245</v>
      </c>
      <c r="D12255" t="s">
        <v>47873</v>
      </c>
    </row>
    <row r="12256" spans="1:4" x14ac:dyDescent="0.25">
      <c r="A12256" t="s">
        <v>19485</v>
      </c>
      <c r="B12256" t="s">
        <v>19486</v>
      </c>
      <c r="C12256" t="s">
        <v>54677</v>
      </c>
      <c r="D12256" t="s">
        <v>47873</v>
      </c>
    </row>
    <row r="12257" spans="1:4" x14ac:dyDescent="0.25">
      <c r="A12257" t="s">
        <v>13289</v>
      </c>
      <c r="B12257" t="s">
        <v>13290</v>
      </c>
      <c r="C12257" t="s">
        <v>52401</v>
      </c>
      <c r="D12257" t="s">
        <v>47873</v>
      </c>
    </row>
    <row r="12258" spans="1:4" x14ac:dyDescent="0.25">
      <c r="A12258" t="s">
        <v>44969</v>
      </c>
      <c r="B12258" t="s">
        <v>44970</v>
      </c>
      <c r="C12258" t="s">
        <v>64350</v>
      </c>
      <c r="D12258" t="s">
        <v>47873</v>
      </c>
    </row>
    <row r="12259" spans="1:4" x14ac:dyDescent="0.25">
      <c r="A12259" t="s">
        <v>42264</v>
      </c>
      <c r="B12259" t="s">
        <v>42265</v>
      </c>
      <c r="C12259" t="s">
        <v>63402</v>
      </c>
      <c r="D12259" t="s">
        <v>47873</v>
      </c>
    </row>
    <row r="12260" spans="1:4" x14ac:dyDescent="0.25">
      <c r="A12260" t="s">
        <v>43889</v>
      </c>
      <c r="B12260" t="s">
        <v>43890</v>
      </c>
      <c r="C12260" t="s">
        <v>63966</v>
      </c>
      <c r="D12260" t="s">
        <v>47873</v>
      </c>
    </row>
    <row r="12261" spans="1:4" x14ac:dyDescent="0.25">
      <c r="A12261" t="s">
        <v>33152</v>
      </c>
      <c r="B12261" t="s">
        <v>33153</v>
      </c>
      <c r="C12261" t="s">
        <v>59628</v>
      </c>
      <c r="D12261" t="s">
        <v>47873</v>
      </c>
    </row>
    <row r="12262" spans="1:4" x14ac:dyDescent="0.25">
      <c r="A12262" t="s">
        <v>29640</v>
      </c>
      <c r="B12262" t="s">
        <v>29641</v>
      </c>
      <c r="C12262" t="s">
        <v>58338</v>
      </c>
      <c r="D12262" t="s">
        <v>47873</v>
      </c>
    </row>
    <row r="12263" spans="1:4" x14ac:dyDescent="0.25">
      <c r="A12263" t="s">
        <v>35956</v>
      </c>
      <c r="B12263" t="s">
        <v>35957</v>
      </c>
      <c r="C12263" t="s">
        <v>60700</v>
      </c>
      <c r="D12263" t="s">
        <v>47873</v>
      </c>
    </row>
    <row r="12264" spans="1:4" x14ac:dyDescent="0.25">
      <c r="A12264" t="s">
        <v>11921</v>
      </c>
      <c r="B12264" t="s">
        <v>11922</v>
      </c>
      <c r="C12264" t="s">
        <v>51872</v>
      </c>
      <c r="D12264" t="s">
        <v>47873</v>
      </c>
    </row>
    <row r="12265" spans="1:4" x14ac:dyDescent="0.25">
      <c r="A12265" t="s">
        <v>950</v>
      </c>
      <c r="B12265" t="s">
        <v>951</v>
      </c>
      <c r="C12265" t="s">
        <v>47938</v>
      </c>
      <c r="D12265" t="s">
        <v>47873</v>
      </c>
    </row>
    <row r="12266" spans="1:4" x14ac:dyDescent="0.25">
      <c r="A12266" t="s">
        <v>26307</v>
      </c>
      <c r="B12266" t="s">
        <v>951</v>
      </c>
      <c r="C12266" t="s">
        <v>57146</v>
      </c>
      <c r="D12266" t="s">
        <v>47873</v>
      </c>
    </row>
    <row r="12267" spans="1:4" x14ac:dyDescent="0.25">
      <c r="A12267" t="s">
        <v>25428</v>
      </c>
      <c r="B12267" t="s">
        <v>25429</v>
      </c>
      <c r="C12267" t="s">
        <v>56829</v>
      </c>
      <c r="D12267" t="s">
        <v>47873</v>
      </c>
    </row>
    <row r="12268" spans="1:4" x14ac:dyDescent="0.25">
      <c r="A12268" t="s">
        <v>27312</v>
      </c>
      <c r="B12268" t="s">
        <v>25429</v>
      </c>
      <c r="C12268" t="s">
        <v>57502</v>
      </c>
      <c r="D12268" t="s">
        <v>47873</v>
      </c>
    </row>
    <row r="12269" spans="1:4" x14ac:dyDescent="0.25">
      <c r="A12269" t="s">
        <v>46909</v>
      </c>
      <c r="B12269" t="s">
        <v>46910</v>
      </c>
      <c r="C12269" t="s">
        <v>65021</v>
      </c>
      <c r="D12269" t="s">
        <v>47873</v>
      </c>
    </row>
    <row r="12270" spans="1:4" x14ac:dyDescent="0.25">
      <c r="A12270" t="s">
        <v>42092</v>
      </c>
      <c r="B12270" t="s">
        <v>42093</v>
      </c>
      <c r="C12270" t="s">
        <v>63341</v>
      </c>
      <c r="D12270" t="s">
        <v>47873</v>
      </c>
    </row>
    <row r="12271" spans="1:4" x14ac:dyDescent="0.25">
      <c r="A12271" t="s">
        <v>16258</v>
      </c>
      <c r="B12271" t="s">
        <v>16259</v>
      </c>
      <c r="C12271" t="s">
        <v>53500</v>
      </c>
      <c r="D12271" t="s">
        <v>47873</v>
      </c>
    </row>
    <row r="12272" spans="1:4" x14ac:dyDescent="0.25">
      <c r="A12272" t="s">
        <v>18827</v>
      </c>
      <c r="B12272" t="s">
        <v>18828</v>
      </c>
      <c r="C12272" t="s">
        <v>54451</v>
      </c>
      <c r="D12272" t="s">
        <v>47873</v>
      </c>
    </row>
    <row r="12273" spans="1:4" x14ac:dyDescent="0.25">
      <c r="A12273" t="s">
        <v>7839</v>
      </c>
      <c r="B12273" t="s">
        <v>7840</v>
      </c>
      <c r="C12273" t="s">
        <v>50416</v>
      </c>
      <c r="D12273" t="s">
        <v>47873</v>
      </c>
    </row>
    <row r="12274" spans="1:4" x14ac:dyDescent="0.25">
      <c r="A12274" t="s">
        <v>33135</v>
      </c>
      <c r="B12274" t="s">
        <v>33136</v>
      </c>
      <c r="C12274" t="s">
        <v>59620</v>
      </c>
      <c r="D12274" t="s">
        <v>47873</v>
      </c>
    </row>
    <row r="12275" spans="1:4" x14ac:dyDescent="0.25">
      <c r="A12275" t="s">
        <v>894</v>
      </c>
      <c r="B12275" t="s">
        <v>895</v>
      </c>
      <c r="C12275" t="s">
        <v>47918</v>
      </c>
      <c r="D12275" t="s">
        <v>47873</v>
      </c>
    </row>
    <row r="12276" spans="1:4" x14ac:dyDescent="0.25">
      <c r="A12276" t="s">
        <v>4531</v>
      </c>
      <c r="B12276" t="s">
        <v>4532</v>
      </c>
      <c r="C12276" t="s">
        <v>49222</v>
      </c>
      <c r="D12276" t="s">
        <v>47873</v>
      </c>
    </row>
    <row r="12277" spans="1:4" x14ac:dyDescent="0.25">
      <c r="A12277" t="s">
        <v>42639</v>
      </c>
      <c r="B12277" t="s">
        <v>42640</v>
      </c>
      <c r="C12277" t="s">
        <v>63533</v>
      </c>
      <c r="D12277" t="s">
        <v>47873</v>
      </c>
    </row>
    <row r="12278" spans="1:4" x14ac:dyDescent="0.25">
      <c r="A12278" t="s">
        <v>20342</v>
      </c>
      <c r="B12278" t="s">
        <v>20343</v>
      </c>
      <c r="C12278" t="s">
        <v>54970</v>
      </c>
      <c r="D12278" t="s">
        <v>47873</v>
      </c>
    </row>
    <row r="12279" spans="1:4" x14ac:dyDescent="0.25">
      <c r="A12279" t="s">
        <v>20229</v>
      </c>
      <c r="B12279" t="s">
        <v>20230</v>
      </c>
      <c r="C12279" t="s">
        <v>54935</v>
      </c>
      <c r="D12279" t="s">
        <v>47873</v>
      </c>
    </row>
    <row r="12280" spans="1:4" x14ac:dyDescent="0.25">
      <c r="A12280" t="s">
        <v>2418</v>
      </c>
      <c r="B12280" t="s">
        <v>2419</v>
      </c>
      <c r="C12280" t="s">
        <v>48441</v>
      </c>
      <c r="D12280" t="s">
        <v>47873</v>
      </c>
    </row>
    <row r="12281" spans="1:4" x14ac:dyDescent="0.25">
      <c r="A12281" t="s">
        <v>10633</v>
      </c>
      <c r="B12281" t="s">
        <v>10634</v>
      </c>
      <c r="C12281" t="s">
        <v>51397</v>
      </c>
      <c r="D12281" t="s">
        <v>47873</v>
      </c>
    </row>
    <row r="12282" spans="1:4" x14ac:dyDescent="0.25">
      <c r="A12282" t="s">
        <v>43788</v>
      </c>
      <c r="B12282" t="s">
        <v>43789</v>
      </c>
      <c r="C12282" t="s">
        <v>63934</v>
      </c>
      <c r="D12282" t="s">
        <v>47873</v>
      </c>
    </row>
    <row r="12283" spans="1:4" x14ac:dyDescent="0.25">
      <c r="A12283" t="s">
        <v>21983</v>
      </c>
      <c r="B12283" t="s">
        <v>21984</v>
      </c>
      <c r="C12283" t="s">
        <v>55553</v>
      </c>
      <c r="D12283" t="s">
        <v>47873</v>
      </c>
    </row>
    <row r="12284" spans="1:4" x14ac:dyDescent="0.25">
      <c r="A12284" t="s">
        <v>4270</v>
      </c>
      <c r="B12284" t="s">
        <v>4271</v>
      </c>
      <c r="C12284" t="s">
        <v>49127</v>
      </c>
      <c r="D12284" t="s">
        <v>47873</v>
      </c>
    </row>
    <row r="12285" spans="1:4" x14ac:dyDescent="0.25">
      <c r="A12285" t="s">
        <v>1843</v>
      </c>
      <c r="B12285" t="s">
        <v>1844</v>
      </c>
      <c r="C12285" t="s">
        <v>48246</v>
      </c>
      <c r="D12285" t="s">
        <v>47873</v>
      </c>
    </row>
    <row r="12286" spans="1:4" x14ac:dyDescent="0.25">
      <c r="A12286" t="s">
        <v>34945</v>
      </c>
      <c r="B12286" t="s">
        <v>34946</v>
      </c>
      <c r="C12286" t="s">
        <v>60311</v>
      </c>
      <c r="D12286" t="s">
        <v>47873</v>
      </c>
    </row>
    <row r="12287" spans="1:4" x14ac:dyDescent="0.25">
      <c r="A12287" t="s">
        <v>25421</v>
      </c>
      <c r="B12287" t="s">
        <v>25422</v>
      </c>
      <c r="C12287" t="s">
        <v>56825</v>
      </c>
      <c r="D12287" t="s">
        <v>47873</v>
      </c>
    </row>
    <row r="12288" spans="1:4" x14ac:dyDescent="0.25">
      <c r="A12288" t="s">
        <v>25417</v>
      </c>
      <c r="B12288" t="s">
        <v>25418</v>
      </c>
      <c r="C12288" t="s">
        <v>56823</v>
      </c>
      <c r="D12288" t="s">
        <v>47873</v>
      </c>
    </row>
    <row r="12289" spans="1:4" x14ac:dyDescent="0.25">
      <c r="A12289" t="s">
        <v>42956</v>
      </c>
      <c r="B12289" t="s">
        <v>42957</v>
      </c>
      <c r="C12289" t="s">
        <v>63653</v>
      </c>
      <c r="D12289" t="s">
        <v>47873</v>
      </c>
    </row>
    <row r="12290" spans="1:4" x14ac:dyDescent="0.25">
      <c r="A12290" t="s">
        <v>34115</v>
      </c>
      <c r="B12290" t="s">
        <v>34116</v>
      </c>
      <c r="C12290" t="s">
        <v>60000</v>
      </c>
      <c r="D12290" t="s">
        <v>47873</v>
      </c>
    </row>
    <row r="12291" spans="1:4" x14ac:dyDescent="0.25">
      <c r="A12291" t="s">
        <v>42409</v>
      </c>
      <c r="B12291" t="s">
        <v>42410</v>
      </c>
      <c r="C12291" t="s">
        <v>63451</v>
      </c>
      <c r="D12291" t="s">
        <v>47873</v>
      </c>
    </row>
    <row r="12292" spans="1:4" x14ac:dyDescent="0.25">
      <c r="A12292" t="s">
        <v>4481</v>
      </c>
      <c r="B12292" t="s">
        <v>4482</v>
      </c>
      <c r="C12292" t="s">
        <v>49203</v>
      </c>
      <c r="D12292" t="s">
        <v>47873</v>
      </c>
    </row>
    <row r="12293" spans="1:4" x14ac:dyDescent="0.25">
      <c r="A12293" t="s">
        <v>44011</v>
      </c>
      <c r="B12293" t="s">
        <v>44012</v>
      </c>
      <c r="C12293" t="s">
        <v>64001</v>
      </c>
      <c r="D12293" t="s">
        <v>47873</v>
      </c>
    </row>
    <row r="12294" spans="1:4" x14ac:dyDescent="0.25">
      <c r="A12294" t="s">
        <v>37817</v>
      </c>
      <c r="B12294" t="s">
        <v>37818</v>
      </c>
      <c r="C12294" t="s">
        <v>61429</v>
      </c>
      <c r="D12294" t="s">
        <v>47873</v>
      </c>
    </row>
    <row r="12295" spans="1:4" x14ac:dyDescent="0.25">
      <c r="A12295" t="s">
        <v>11142</v>
      </c>
      <c r="B12295" t="s">
        <v>11143</v>
      </c>
      <c r="C12295" t="s">
        <v>51584</v>
      </c>
      <c r="D12295" t="s">
        <v>47873</v>
      </c>
    </row>
    <row r="12296" spans="1:4" x14ac:dyDescent="0.25">
      <c r="A12296" t="s">
        <v>3980</v>
      </c>
      <c r="B12296" t="s">
        <v>3981</v>
      </c>
      <c r="C12296" t="s">
        <v>49013</v>
      </c>
      <c r="D12296" t="s">
        <v>47873</v>
      </c>
    </row>
    <row r="12297" spans="1:4" x14ac:dyDescent="0.25">
      <c r="A12297" t="s">
        <v>12677</v>
      </c>
      <c r="B12297" t="s">
        <v>12678</v>
      </c>
      <c r="C12297" t="s">
        <v>52155</v>
      </c>
      <c r="D12297" t="s">
        <v>47873</v>
      </c>
    </row>
    <row r="12298" spans="1:4" x14ac:dyDescent="0.25">
      <c r="A12298" t="s">
        <v>8535</v>
      </c>
      <c r="B12298" t="s">
        <v>8536</v>
      </c>
      <c r="C12298" t="s">
        <v>50661</v>
      </c>
      <c r="D12298" t="s">
        <v>47873</v>
      </c>
    </row>
    <row r="12299" spans="1:4" x14ac:dyDescent="0.25">
      <c r="A12299" t="s">
        <v>17095</v>
      </c>
      <c r="B12299" t="s">
        <v>17096</v>
      </c>
      <c r="C12299" t="s">
        <v>53822</v>
      </c>
      <c r="D12299" t="s">
        <v>47873</v>
      </c>
    </row>
    <row r="12300" spans="1:4" x14ac:dyDescent="0.25">
      <c r="A12300" t="s">
        <v>19340</v>
      </c>
      <c r="B12300" t="s">
        <v>19341</v>
      </c>
      <c r="C12300" t="s">
        <v>54628</v>
      </c>
      <c r="D12300" t="s">
        <v>47873</v>
      </c>
    </row>
    <row r="12301" spans="1:4" x14ac:dyDescent="0.25">
      <c r="A12301" t="s">
        <v>24475</v>
      </c>
      <c r="B12301" t="s">
        <v>24476</v>
      </c>
      <c r="C12301" t="s">
        <v>56476</v>
      </c>
      <c r="D12301" t="s">
        <v>47873</v>
      </c>
    </row>
    <row r="12302" spans="1:4" x14ac:dyDescent="0.25">
      <c r="A12302" t="s">
        <v>20923</v>
      </c>
      <c r="B12302" t="s">
        <v>20924</v>
      </c>
      <c r="C12302" t="s">
        <v>55175</v>
      </c>
      <c r="D12302" t="s">
        <v>47873</v>
      </c>
    </row>
    <row r="12303" spans="1:4" x14ac:dyDescent="0.25">
      <c r="A12303" t="s">
        <v>40472</v>
      </c>
      <c r="B12303" t="s">
        <v>40473</v>
      </c>
      <c r="C12303" t="s">
        <v>62625</v>
      </c>
      <c r="D12303" t="s">
        <v>47873</v>
      </c>
    </row>
    <row r="12304" spans="1:4" x14ac:dyDescent="0.25">
      <c r="A12304" t="s">
        <v>9566</v>
      </c>
      <c r="B12304" t="s">
        <v>9567</v>
      </c>
      <c r="C12304" t="s">
        <v>51018</v>
      </c>
      <c r="D12304" t="s">
        <v>47873</v>
      </c>
    </row>
    <row r="12305" spans="1:4" x14ac:dyDescent="0.25">
      <c r="A12305" t="s">
        <v>26410</v>
      </c>
      <c r="B12305" t="s">
        <v>26411</v>
      </c>
      <c r="C12305" t="s">
        <v>57190</v>
      </c>
      <c r="D12305" t="s">
        <v>47873</v>
      </c>
    </row>
    <row r="12306" spans="1:4" x14ac:dyDescent="0.25">
      <c r="A12306" t="s">
        <v>16423</v>
      </c>
      <c r="B12306" t="s">
        <v>16424</v>
      </c>
      <c r="C12306" t="s">
        <v>53569</v>
      </c>
      <c r="D12306" t="s">
        <v>47873</v>
      </c>
    </row>
    <row r="12307" spans="1:4" x14ac:dyDescent="0.25">
      <c r="A12307" t="s">
        <v>21562</v>
      </c>
      <c r="B12307" t="s">
        <v>21563</v>
      </c>
      <c r="C12307" t="s">
        <v>55402</v>
      </c>
      <c r="D12307" t="s">
        <v>47873</v>
      </c>
    </row>
    <row r="12308" spans="1:4" x14ac:dyDescent="0.25">
      <c r="A12308" t="s">
        <v>36438</v>
      </c>
      <c r="B12308" t="s">
        <v>36439</v>
      </c>
      <c r="C12308" t="s">
        <v>60900</v>
      </c>
      <c r="D12308" t="s">
        <v>47873</v>
      </c>
    </row>
    <row r="12309" spans="1:4" x14ac:dyDescent="0.25">
      <c r="A12309" t="s">
        <v>26112</v>
      </c>
      <c r="B12309" t="s">
        <v>26113</v>
      </c>
      <c r="C12309" t="s">
        <v>57076</v>
      </c>
      <c r="D12309" t="s">
        <v>47873</v>
      </c>
    </row>
    <row r="12310" spans="1:4" x14ac:dyDescent="0.25">
      <c r="A12310" t="s">
        <v>35701</v>
      </c>
      <c r="B12310" t="s">
        <v>26113</v>
      </c>
      <c r="C12310" t="s">
        <v>60603</v>
      </c>
      <c r="D12310" t="s">
        <v>47873</v>
      </c>
    </row>
    <row r="12311" spans="1:4" x14ac:dyDescent="0.25">
      <c r="A12311" t="s">
        <v>35742</v>
      </c>
      <c r="B12311" t="s">
        <v>26113</v>
      </c>
      <c r="C12311" t="s">
        <v>60615</v>
      </c>
      <c r="D12311" t="s">
        <v>47873</v>
      </c>
    </row>
    <row r="12312" spans="1:4" x14ac:dyDescent="0.25">
      <c r="A12312" t="s">
        <v>39061</v>
      </c>
      <c r="B12312" t="s">
        <v>39062</v>
      </c>
      <c r="C12312" t="s">
        <v>61973</v>
      </c>
      <c r="D12312" t="s">
        <v>47873</v>
      </c>
    </row>
    <row r="12313" spans="1:4" x14ac:dyDescent="0.25">
      <c r="A12313" t="s">
        <v>10095</v>
      </c>
      <c r="B12313" t="s">
        <v>10096</v>
      </c>
      <c r="C12313" t="s">
        <v>51207</v>
      </c>
      <c r="D12313" t="s">
        <v>47873</v>
      </c>
    </row>
    <row r="12314" spans="1:4" x14ac:dyDescent="0.25">
      <c r="A12314" t="s">
        <v>3713</v>
      </c>
      <c r="B12314" t="s">
        <v>3714</v>
      </c>
      <c r="C12314" t="s">
        <v>48904</v>
      </c>
      <c r="D12314" t="s">
        <v>47873</v>
      </c>
    </row>
    <row r="12315" spans="1:4" x14ac:dyDescent="0.25">
      <c r="A12315" t="s">
        <v>40212</v>
      </c>
      <c r="B12315" t="s">
        <v>40213</v>
      </c>
      <c r="C12315" t="s">
        <v>62503</v>
      </c>
      <c r="D12315" t="s">
        <v>47873</v>
      </c>
    </row>
    <row r="12316" spans="1:4" x14ac:dyDescent="0.25">
      <c r="A12316" t="s">
        <v>45931</v>
      </c>
      <c r="B12316" t="s">
        <v>45932</v>
      </c>
      <c r="C12316" t="s">
        <v>64680</v>
      </c>
      <c r="D12316" t="s">
        <v>47873</v>
      </c>
    </row>
    <row r="12317" spans="1:4" x14ac:dyDescent="0.25">
      <c r="A12317" t="s">
        <v>46247</v>
      </c>
      <c r="B12317" t="s">
        <v>46248</v>
      </c>
      <c r="C12317" t="s">
        <v>64793</v>
      </c>
      <c r="D12317" t="s">
        <v>47873</v>
      </c>
    </row>
    <row r="12318" spans="1:4" x14ac:dyDescent="0.25">
      <c r="A12318" t="s">
        <v>44913</v>
      </c>
      <c r="B12318" t="s">
        <v>44914</v>
      </c>
      <c r="C12318" t="s">
        <v>64328</v>
      </c>
      <c r="D12318" t="s">
        <v>47873</v>
      </c>
    </row>
    <row r="12319" spans="1:4" x14ac:dyDescent="0.25">
      <c r="A12319" t="s">
        <v>37996</v>
      </c>
      <c r="B12319" t="s">
        <v>37997</v>
      </c>
      <c r="C12319" t="s">
        <v>61500</v>
      </c>
      <c r="D12319" t="s">
        <v>47873</v>
      </c>
    </row>
    <row r="12320" spans="1:4" x14ac:dyDescent="0.25">
      <c r="A12320" t="s">
        <v>10966</v>
      </c>
      <c r="B12320" t="s">
        <v>10967</v>
      </c>
      <c r="C12320"/>
      <c r="D12320" t="s">
        <v>47880</v>
      </c>
    </row>
    <row r="12321" spans="1:4" x14ac:dyDescent="0.25">
      <c r="A12321" t="s">
        <v>33204</v>
      </c>
      <c r="B12321" t="s">
        <v>33205</v>
      </c>
      <c r="C12321" t="s">
        <v>59643</v>
      </c>
      <c r="D12321" t="s">
        <v>47873</v>
      </c>
    </row>
    <row r="12322" spans="1:4" x14ac:dyDescent="0.25">
      <c r="A12322" t="s">
        <v>44738</v>
      </c>
      <c r="B12322" t="s">
        <v>44739</v>
      </c>
      <c r="C12322" t="s">
        <v>64264</v>
      </c>
      <c r="D12322" t="s">
        <v>47873</v>
      </c>
    </row>
    <row r="12323" spans="1:4" x14ac:dyDescent="0.25">
      <c r="A12323" t="s">
        <v>28546</v>
      </c>
      <c r="B12323" t="s">
        <v>28547</v>
      </c>
      <c r="C12323" t="s">
        <v>57945</v>
      </c>
      <c r="D12323" t="s">
        <v>47873</v>
      </c>
    </row>
    <row r="12324" spans="1:4" x14ac:dyDescent="0.25">
      <c r="A12324" t="s">
        <v>14926</v>
      </c>
      <c r="B12324" t="s">
        <v>14927</v>
      </c>
      <c r="C12324" t="s">
        <v>53020</v>
      </c>
      <c r="D12324" t="s">
        <v>47873</v>
      </c>
    </row>
    <row r="12325" spans="1:4" x14ac:dyDescent="0.25">
      <c r="A12325" t="s">
        <v>1382</v>
      </c>
      <c r="B12325" t="s">
        <v>1383</v>
      </c>
      <c r="C12325" t="s">
        <v>48090</v>
      </c>
      <c r="D12325" t="s">
        <v>47873</v>
      </c>
    </row>
    <row r="12326" spans="1:4" x14ac:dyDescent="0.25">
      <c r="A12326" t="s">
        <v>39972</v>
      </c>
      <c r="B12326" t="s">
        <v>39973</v>
      </c>
      <c r="C12326" t="s">
        <v>62390</v>
      </c>
      <c r="D12326" t="s">
        <v>47873</v>
      </c>
    </row>
    <row r="12327" spans="1:4" x14ac:dyDescent="0.25">
      <c r="A12327" t="s">
        <v>28759</v>
      </c>
      <c r="B12327" t="s">
        <v>28760</v>
      </c>
      <c r="C12327" t="s">
        <v>58018</v>
      </c>
      <c r="D12327" t="s">
        <v>47873</v>
      </c>
    </row>
    <row r="12328" spans="1:4" x14ac:dyDescent="0.25">
      <c r="A12328" t="s">
        <v>47601</v>
      </c>
      <c r="B12328" t="s">
        <v>47602</v>
      </c>
      <c r="C12328" t="s">
        <v>65264</v>
      </c>
      <c r="D12328" t="s">
        <v>47873</v>
      </c>
    </row>
    <row r="12329" spans="1:4" x14ac:dyDescent="0.25">
      <c r="A12329" t="s">
        <v>6233</v>
      </c>
      <c r="B12329" t="s">
        <v>6234</v>
      </c>
      <c r="C12329" t="s">
        <v>49833</v>
      </c>
      <c r="D12329" t="s">
        <v>47873</v>
      </c>
    </row>
    <row r="12330" spans="1:4" x14ac:dyDescent="0.25">
      <c r="A12330" t="s">
        <v>29251</v>
      </c>
      <c r="B12330" t="s">
        <v>29252</v>
      </c>
      <c r="C12330" t="s">
        <v>58197</v>
      </c>
      <c r="D12330" t="s">
        <v>47873</v>
      </c>
    </row>
    <row r="12331" spans="1:4" x14ac:dyDescent="0.25">
      <c r="A12331" t="s">
        <v>11707</v>
      </c>
      <c r="B12331" t="s">
        <v>11708</v>
      </c>
      <c r="C12331" t="s">
        <v>51788</v>
      </c>
      <c r="D12331" t="s">
        <v>47873</v>
      </c>
    </row>
    <row r="12332" spans="1:4" x14ac:dyDescent="0.25">
      <c r="A12332" t="s">
        <v>35075</v>
      </c>
      <c r="B12332" t="s">
        <v>35076</v>
      </c>
      <c r="C12332" t="s">
        <v>60362</v>
      </c>
      <c r="D12332" t="s">
        <v>47873</v>
      </c>
    </row>
    <row r="12333" spans="1:4" x14ac:dyDescent="0.25">
      <c r="A12333" t="s">
        <v>38086</v>
      </c>
      <c r="B12333" t="s">
        <v>38087</v>
      </c>
      <c r="C12333" t="s">
        <v>61542</v>
      </c>
      <c r="D12333" t="s">
        <v>47873</v>
      </c>
    </row>
    <row r="12334" spans="1:4" x14ac:dyDescent="0.25">
      <c r="A12334" t="s">
        <v>40795</v>
      </c>
      <c r="B12334" t="s">
        <v>40796</v>
      </c>
      <c r="C12334" t="s">
        <v>62761</v>
      </c>
      <c r="D12334" t="s">
        <v>47873</v>
      </c>
    </row>
    <row r="12335" spans="1:4" x14ac:dyDescent="0.25">
      <c r="A12335" t="s">
        <v>46789</v>
      </c>
      <c r="B12335" t="s">
        <v>46790</v>
      </c>
      <c r="C12335" t="s">
        <v>64980</v>
      </c>
      <c r="D12335" t="s">
        <v>47873</v>
      </c>
    </row>
    <row r="12336" spans="1:4" x14ac:dyDescent="0.25">
      <c r="A12336" t="s">
        <v>30556</v>
      </c>
      <c r="B12336" t="s">
        <v>30557</v>
      </c>
      <c r="C12336" t="s">
        <v>58659</v>
      </c>
      <c r="D12336" t="s">
        <v>47873</v>
      </c>
    </row>
    <row r="12337" spans="1:4" x14ac:dyDescent="0.25">
      <c r="A12337" t="s">
        <v>36079</v>
      </c>
      <c r="B12337" t="s">
        <v>36080</v>
      </c>
      <c r="C12337" t="s">
        <v>60746</v>
      </c>
      <c r="D12337" t="s">
        <v>47873</v>
      </c>
    </row>
    <row r="12338" spans="1:4" x14ac:dyDescent="0.25">
      <c r="A12338" t="s">
        <v>37784</v>
      </c>
      <c r="B12338" t="s">
        <v>36080</v>
      </c>
      <c r="C12338" t="s">
        <v>61413</v>
      </c>
      <c r="D12338" t="s">
        <v>47873</v>
      </c>
    </row>
    <row r="12339" spans="1:4" x14ac:dyDescent="0.25">
      <c r="A12339" t="s">
        <v>38639</v>
      </c>
      <c r="B12339" t="s">
        <v>38640</v>
      </c>
      <c r="C12339" t="s">
        <v>61777</v>
      </c>
      <c r="D12339" t="s">
        <v>47873</v>
      </c>
    </row>
    <row r="12340" spans="1:4" x14ac:dyDescent="0.25">
      <c r="A12340" t="s">
        <v>29851</v>
      </c>
      <c r="B12340" t="s">
        <v>29852</v>
      </c>
      <c r="C12340" t="s">
        <v>58409</v>
      </c>
      <c r="D12340" t="s">
        <v>47873</v>
      </c>
    </row>
    <row r="12341" spans="1:4" x14ac:dyDescent="0.25">
      <c r="A12341" t="s">
        <v>39923</v>
      </c>
      <c r="B12341" t="s">
        <v>39924</v>
      </c>
      <c r="C12341" t="s">
        <v>62368</v>
      </c>
      <c r="D12341" t="s">
        <v>47873</v>
      </c>
    </row>
    <row r="12342" spans="1:4" x14ac:dyDescent="0.25">
      <c r="A12342" t="s">
        <v>33896</v>
      </c>
      <c r="B12342" t="s">
        <v>33897</v>
      </c>
      <c r="C12342" t="s">
        <v>59919</v>
      </c>
      <c r="D12342" t="s">
        <v>47873</v>
      </c>
    </row>
    <row r="12343" spans="1:4" x14ac:dyDescent="0.25">
      <c r="A12343" t="s">
        <v>38426</v>
      </c>
      <c r="B12343" t="s">
        <v>38427</v>
      </c>
      <c r="C12343" t="s">
        <v>61683</v>
      </c>
      <c r="D12343" t="s">
        <v>47873</v>
      </c>
    </row>
    <row r="12344" spans="1:4" x14ac:dyDescent="0.25">
      <c r="A12344" t="s">
        <v>35763</v>
      </c>
      <c r="B12344" t="s">
        <v>35764</v>
      </c>
      <c r="C12344" t="s">
        <v>60626</v>
      </c>
      <c r="D12344" t="s">
        <v>47873</v>
      </c>
    </row>
    <row r="12345" spans="1:4" x14ac:dyDescent="0.25">
      <c r="A12345" t="s">
        <v>37317</v>
      </c>
      <c r="B12345" t="s">
        <v>37318</v>
      </c>
      <c r="C12345" t="s">
        <v>61238</v>
      </c>
      <c r="D12345" t="s">
        <v>47873</v>
      </c>
    </row>
    <row r="12346" spans="1:4" x14ac:dyDescent="0.25">
      <c r="A12346" t="s">
        <v>6613</v>
      </c>
      <c r="B12346" t="s">
        <v>6614</v>
      </c>
      <c r="C12346" t="s">
        <v>49965</v>
      </c>
      <c r="D12346" t="s">
        <v>47873</v>
      </c>
    </row>
    <row r="12347" spans="1:4" x14ac:dyDescent="0.25">
      <c r="A12347" t="s">
        <v>20007</v>
      </c>
      <c r="B12347" t="s">
        <v>20008</v>
      </c>
      <c r="C12347" t="s">
        <v>54856</v>
      </c>
      <c r="D12347" t="s">
        <v>47873</v>
      </c>
    </row>
    <row r="12348" spans="1:4" x14ac:dyDescent="0.25">
      <c r="A12348" t="s">
        <v>42241</v>
      </c>
      <c r="B12348" t="s">
        <v>42242</v>
      </c>
      <c r="C12348" t="s">
        <v>63393</v>
      </c>
      <c r="D12348" t="s">
        <v>47873</v>
      </c>
    </row>
    <row r="12349" spans="1:4" x14ac:dyDescent="0.25">
      <c r="A12349" t="s">
        <v>34162</v>
      </c>
      <c r="B12349" t="s">
        <v>34163</v>
      </c>
      <c r="C12349" t="s">
        <v>60020</v>
      </c>
      <c r="D12349" t="s">
        <v>47873</v>
      </c>
    </row>
    <row r="12350" spans="1:4" x14ac:dyDescent="0.25">
      <c r="A12350" t="s">
        <v>36814</v>
      </c>
      <c r="B12350" t="s">
        <v>36815</v>
      </c>
      <c r="C12350" t="s">
        <v>61044</v>
      </c>
      <c r="D12350" t="s">
        <v>47873</v>
      </c>
    </row>
    <row r="12351" spans="1:4" x14ac:dyDescent="0.25">
      <c r="A12351" t="s">
        <v>17479</v>
      </c>
      <c r="B12351" t="s">
        <v>17480</v>
      </c>
      <c r="C12351" t="s">
        <v>53960</v>
      </c>
      <c r="D12351" t="s">
        <v>47873</v>
      </c>
    </row>
    <row r="12352" spans="1:4" x14ac:dyDescent="0.25">
      <c r="A12352" t="s">
        <v>19688</v>
      </c>
      <c r="B12352" t="s">
        <v>19689</v>
      </c>
      <c r="C12352" t="s">
        <v>54743</v>
      </c>
      <c r="D12352" t="s">
        <v>47873</v>
      </c>
    </row>
    <row r="12353" spans="1:4" x14ac:dyDescent="0.25">
      <c r="A12353" t="s">
        <v>15544</v>
      </c>
      <c r="B12353" t="s">
        <v>15545</v>
      </c>
      <c r="C12353" t="s">
        <v>53249</v>
      </c>
      <c r="D12353" t="s">
        <v>47873</v>
      </c>
    </row>
    <row r="12354" spans="1:4" x14ac:dyDescent="0.25">
      <c r="A12354" t="s">
        <v>21718</v>
      </c>
      <c r="B12354" t="s">
        <v>21719</v>
      </c>
      <c r="C12354" t="s">
        <v>55456</v>
      </c>
      <c r="D12354" t="s">
        <v>47873</v>
      </c>
    </row>
    <row r="12355" spans="1:4" x14ac:dyDescent="0.25">
      <c r="A12355" t="s">
        <v>10972</v>
      </c>
      <c r="B12355" t="s">
        <v>10973</v>
      </c>
      <c r="C12355" t="s">
        <v>51520</v>
      </c>
      <c r="D12355" t="s">
        <v>47873</v>
      </c>
    </row>
    <row r="12356" spans="1:4" x14ac:dyDescent="0.25">
      <c r="A12356" t="s">
        <v>1086</v>
      </c>
      <c r="B12356" t="s">
        <v>1087</v>
      </c>
      <c r="C12356" t="s">
        <v>47985</v>
      </c>
      <c r="D12356" t="s">
        <v>47873</v>
      </c>
    </row>
    <row r="12357" spans="1:4" x14ac:dyDescent="0.25">
      <c r="A12357" t="s">
        <v>12695</v>
      </c>
      <c r="B12357" t="s">
        <v>12696</v>
      </c>
      <c r="C12357" t="s">
        <v>52163</v>
      </c>
      <c r="D12357" t="s">
        <v>47873</v>
      </c>
    </row>
    <row r="12358" spans="1:4" x14ac:dyDescent="0.25">
      <c r="A12358" t="s">
        <v>10284</v>
      </c>
      <c r="B12358" t="s">
        <v>10285</v>
      </c>
      <c r="C12358" t="s">
        <v>51284</v>
      </c>
      <c r="D12358" t="s">
        <v>47873</v>
      </c>
    </row>
    <row r="12359" spans="1:4" x14ac:dyDescent="0.25">
      <c r="A12359" t="s">
        <v>36333</v>
      </c>
      <c r="B12359" t="s">
        <v>36334</v>
      </c>
      <c r="C12359" t="s">
        <v>60855</v>
      </c>
      <c r="D12359" t="s">
        <v>47873</v>
      </c>
    </row>
    <row r="12360" spans="1:4" x14ac:dyDescent="0.25">
      <c r="A12360" t="s">
        <v>13091</v>
      </c>
      <c r="B12360" t="s">
        <v>13092</v>
      </c>
      <c r="C12360" t="s">
        <v>52327</v>
      </c>
      <c r="D12360" t="s">
        <v>47873</v>
      </c>
    </row>
    <row r="12361" spans="1:4" x14ac:dyDescent="0.25">
      <c r="A12361" t="s">
        <v>47506</v>
      </c>
      <c r="B12361" t="s">
        <v>47507</v>
      </c>
      <c r="C12361" t="s">
        <v>65235</v>
      </c>
      <c r="D12361" t="s">
        <v>47873</v>
      </c>
    </row>
    <row r="12362" spans="1:4" x14ac:dyDescent="0.25">
      <c r="A12362" t="s">
        <v>31057</v>
      </c>
      <c r="B12362" t="s">
        <v>31058</v>
      </c>
      <c r="C12362" t="s">
        <v>58850</v>
      </c>
      <c r="D12362" t="s">
        <v>47873</v>
      </c>
    </row>
    <row r="12363" spans="1:4" x14ac:dyDescent="0.25">
      <c r="A12363" t="s">
        <v>11606</v>
      </c>
      <c r="B12363" t="s">
        <v>11607</v>
      </c>
      <c r="C12363" t="s">
        <v>51749</v>
      </c>
      <c r="D12363" t="s">
        <v>47873</v>
      </c>
    </row>
    <row r="12364" spans="1:4" x14ac:dyDescent="0.25">
      <c r="A12364" t="s">
        <v>7218</v>
      </c>
      <c r="B12364" t="s">
        <v>7219</v>
      </c>
      <c r="C12364" t="s">
        <v>50183</v>
      </c>
      <c r="D12364" t="s">
        <v>47873</v>
      </c>
    </row>
    <row r="12365" spans="1:4" x14ac:dyDescent="0.25">
      <c r="A12365" t="s">
        <v>25403</v>
      </c>
      <c r="B12365" t="s">
        <v>25404</v>
      </c>
      <c r="C12365" t="s">
        <v>56817</v>
      </c>
      <c r="D12365" t="s">
        <v>47873</v>
      </c>
    </row>
    <row r="12366" spans="1:4" x14ac:dyDescent="0.25">
      <c r="A12366" t="s">
        <v>25275</v>
      </c>
      <c r="B12366" t="s">
        <v>25276</v>
      </c>
      <c r="C12366" t="s">
        <v>56771</v>
      </c>
      <c r="D12366" t="s">
        <v>47873</v>
      </c>
    </row>
    <row r="12367" spans="1:4" x14ac:dyDescent="0.25">
      <c r="A12367" t="s">
        <v>42195</v>
      </c>
      <c r="B12367" t="s">
        <v>42196</v>
      </c>
      <c r="C12367" t="s">
        <v>63380</v>
      </c>
      <c r="D12367" t="s">
        <v>47873</v>
      </c>
    </row>
    <row r="12368" spans="1:4" x14ac:dyDescent="0.25">
      <c r="A12368" t="s">
        <v>31298</v>
      </c>
      <c r="B12368" t="s">
        <v>31299</v>
      </c>
      <c r="C12368"/>
      <c r="D12368" t="s">
        <v>47880</v>
      </c>
    </row>
    <row r="12369" spans="1:4" x14ac:dyDescent="0.25">
      <c r="A12369" t="s">
        <v>32363</v>
      </c>
      <c r="B12369" t="s">
        <v>32364</v>
      </c>
      <c r="C12369" t="s">
        <v>59327</v>
      </c>
      <c r="D12369" t="s">
        <v>47873</v>
      </c>
    </row>
    <row r="12370" spans="1:4" x14ac:dyDescent="0.25">
      <c r="A12370" t="s">
        <v>35382</v>
      </c>
      <c r="B12370" t="s">
        <v>35383</v>
      </c>
      <c r="C12370" t="s">
        <v>60482</v>
      </c>
      <c r="D12370" t="s">
        <v>47873</v>
      </c>
    </row>
    <row r="12371" spans="1:4" x14ac:dyDescent="0.25">
      <c r="A12371" t="s">
        <v>44084</v>
      </c>
      <c r="B12371" t="s">
        <v>44085</v>
      </c>
      <c r="C12371" t="s">
        <v>64025</v>
      </c>
      <c r="D12371" t="s">
        <v>47873</v>
      </c>
    </row>
    <row r="12372" spans="1:4" x14ac:dyDescent="0.25">
      <c r="A12372" t="s">
        <v>44207</v>
      </c>
      <c r="B12372" t="s">
        <v>44208</v>
      </c>
      <c r="C12372" t="s">
        <v>64072</v>
      </c>
      <c r="D12372" t="s">
        <v>47873</v>
      </c>
    </row>
    <row r="12373" spans="1:4" x14ac:dyDescent="0.25">
      <c r="A12373" t="s">
        <v>14603</v>
      </c>
      <c r="B12373" t="s">
        <v>14604</v>
      </c>
      <c r="C12373"/>
      <c r="D12373" t="s">
        <v>47873</v>
      </c>
    </row>
    <row r="12374" spans="1:4" x14ac:dyDescent="0.25">
      <c r="A12374" t="s">
        <v>43298</v>
      </c>
      <c r="B12374" t="s">
        <v>43299</v>
      </c>
      <c r="C12374"/>
      <c r="D12374" t="s">
        <v>47873</v>
      </c>
    </row>
    <row r="12375" spans="1:4" x14ac:dyDescent="0.25">
      <c r="A12375" t="s">
        <v>34825</v>
      </c>
      <c r="B12375" t="s">
        <v>34826</v>
      </c>
      <c r="C12375" t="s">
        <v>60271</v>
      </c>
      <c r="D12375" t="s">
        <v>47873</v>
      </c>
    </row>
    <row r="12376" spans="1:4" x14ac:dyDescent="0.25">
      <c r="A12376" t="s">
        <v>32520</v>
      </c>
      <c r="B12376" t="s">
        <v>32521</v>
      </c>
      <c r="C12376"/>
      <c r="D12376" t="s">
        <v>47880</v>
      </c>
    </row>
    <row r="12377" spans="1:4" x14ac:dyDescent="0.25">
      <c r="A12377" t="s">
        <v>27178</v>
      </c>
      <c r="B12377" t="s">
        <v>27179</v>
      </c>
      <c r="C12377" t="s">
        <v>57453</v>
      </c>
      <c r="D12377" t="s">
        <v>47873</v>
      </c>
    </row>
    <row r="12378" spans="1:4" x14ac:dyDescent="0.25">
      <c r="A12378" t="s">
        <v>46706</v>
      </c>
      <c r="B12378" t="s">
        <v>46707</v>
      </c>
      <c r="C12378" t="s">
        <v>64953</v>
      </c>
      <c r="D12378" t="s">
        <v>47873</v>
      </c>
    </row>
    <row r="12379" spans="1:4" x14ac:dyDescent="0.25">
      <c r="A12379" t="s">
        <v>4118</v>
      </c>
      <c r="B12379" t="s">
        <v>4119</v>
      </c>
      <c r="C12379" t="s">
        <v>49070</v>
      </c>
      <c r="D12379" t="s">
        <v>47873</v>
      </c>
    </row>
    <row r="12380" spans="1:4" x14ac:dyDescent="0.25">
      <c r="A12380" t="s">
        <v>5822</v>
      </c>
      <c r="B12380" t="s">
        <v>5823</v>
      </c>
      <c r="C12380" t="s">
        <v>49678</v>
      </c>
      <c r="D12380" t="s">
        <v>47873</v>
      </c>
    </row>
    <row r="12381" spans="1:4" x14ac:dyDescent="0.25">
      <c r="A12381" t="s">
        <v>9351</v>
      </c>
      <c r="B12381" t="s">
        <v>9352</v>
      </c>
      <c r="C12381" t="s">
        <v>50944</v>
      </c>
      <c r="D12381" t="s">
        <v>47873</v>
      </c>
    </row>
    <row r="12382" spans="1:4" x14ac:dyDescent="0.25">
      <c r="A12382" t="s">
        <v>33041</v>
      </c>
      <c r="B12382" t="s">
        <v>33042</v>
      </c>
      <c r="C12382" t="s">
        <v>59584</v>
      </c>
      <c r="D12382" t="s">
        <v>47873</v>
      </c>
    </row>
    <row r="12383" spans="1:4" x14ac:dyDescent="0.25">
      <c r="A12383" t="s">
        <v>38068</v>
      </c>
      <c r="B12383" t="s">
        <v>38069</v>
      </c>
      <c r="C12383" t="s">
        <v>61533</v>
      </c>
      <c r="D12383" t="s">
        <v>47873</v>
      </c>
    </row>
    <row r="12384" spans="1:4" x14ac:dyDescent="0.25">
      <c r="A12384" t="s">
        <v>4210</v>
      </c>
      <c r="B12384" t="s">
        <v>4211</v>
      </c>
      <c r="C12384"/>
      <c r="D12384" t="s">
        <v>47880</v>
      </c>
    </row>
    <row r="12385" spans="1:4" x14ac:dyDescent="0.25">
      <c r="A12385" t="s">
        <v>34274</v>
      </c>
      <c r="B12385" t="s">
        <v>34275</v>
      </c>
      <c r="C12385"/>
      <c r="D12385" t="s">
        <v>47880</v>
      </c>
    </row>
    <row r="12386" spans="1:4" x14ac:dyDescent="0.25">
      <c r="A12386" t="s">
        <v>24920</v>
      </c>
      <c r="B12386" t="s">
        <v>24921</v>
      </c>
      <c r="C12386"/>
      <c r="D12386" t="s">
        <v>47880</v>
      </c>
    </row>
    <row r="12387" spans="1:4" x14ac:dyDescent="0.25">
      <c r="A12387" t="s">
        <v>24944</v>
      </c>
      <c r="B12387" t="s">
        <v>24921</v>
      </c>
      <c r="C12387"/>
      <c r="D12387" t="s">
        <v>47880</v>
      </c>
    </row>
    <row r="12388" spans="1:4" x14ac:dyDescent="0.25">
      <c r="A12388" t="s">
        <v>20658</v>
      </c>
      <c r="B12388" t="s">
        <v>20659</v>
      </c>
      <c r="C12388"/>
      <c r="D12388" t="s">
        <v>47880</v>
      </c>
    </row>
    <row r="12389" spans="1:4" x14ac:dyDescent="0.25">
      <c r="A12389" t="s">
        <v>47016</v>
      </c>
      <c r="B12389" t="s">
        <v>47017</v>
      </c>
      <c r="C12389"/>
      <c r="D12389" t="s">
        <v>47880</v>
      </c>
    </row>
    <row r="12390" spans="1:4" x14ac:dyDescent="0.25">
      <c r="A12390" t="s">
        <v>13415</v>
      </c>
      <c r="B12390" t="s">
        <v>13416</v>
      </c>
      <c r="C12390"/>
      <c r="D12390" t="s">
        <v>47880</v>
      </c>
    </row>
    <row r="12391" spans="1:4" x14ac:dyDescent="0.25">
      <c r="A12391" t="s">
        <v>18829</v>
      </c>
      <c r="B12391" t="s">
        <v>18830</v>
      </c>
      <c r="C12391"/>
      <c r="D12391" t="s">
        <v>47880</v>
      </c>
    </row>
    <row r="12392" spans="1:4" x14ac:dyDescent="0.25">
      <c r="A12392" t="s">
        <v>40204</v>
      </c>
      <c r="B12392" t="s">
        <v>40205</v>
      </c>
      <c r="C12392"/>
      <c r="D12392" t="s">
        <v>47880</v>
      </c>
    </row>
    <row r="12393" spans="1:4" x14ac:dyDescent="0.25">
      <c r="A12393" t="s">
        <v>30222</v>
      </c>
      <c r="B12393" t="s">
        <v>30223</v>
      </c>
      <c r="C12393"/>
      <c r="D12393" t="s">
        <v>47880</v>
      </c>
    </row>
    <row r="12394" spans="1:4" x14ac:dyDescent="0.25">
      <c r="A12394" t="s">
        <v>36838</v>
      </c>
      <c r="B12394" t="s">
        <v>36839</v>
      </c>
      <c r="C12394"/>
      <c r="D12394" t="s">
        <v>47880</v>
      </c>
    </row>
    <row r="12395" spans="1:4" x14ac:dyDescent="0.25">
      <c r="A12395" t="s">
        <v>16898</v>
      </c>
      <c r="B12395" t="s">
        <v>16899</v>
      </c>
      <c r="C12395"/>
      <c r="D12395" t="s">
        <v>47880</v>
      </c>
    </row>
    <row r="12396" spans="1:4" x14ac:dyDescent="0.25">
      <c r="A12396" t="s">
        <v>32897</v>
      </c>
      <c r="B12396" t="s">
        <v>32898</v>
      </c>
      <c r="C12396"/>
      <c r="D12396" t="s">
        <v>47880</v>
      </c>
    </row>
    <row r="12397" spans="1:4" x14ac:dyDescent="0.25">
      <c r="A12397" t="s">
        <v>31402</v>
      </c>
      <c r="B12397" t="s">
        <v>31403</v>
      </c>
      <c r="C12397"/>
      <c r="D12397" t="s">
        <v>47880</v>
      </c>
    </row>
    <row r="12398" spans="1:4" x14ac:dyDescent="0.25">
      <c r="A12398" t="s">
        <v>3450</v>
      </c>
      <c r="B12398" t="s">
        <v>3451</v>
      </c>
      <c r="C12398" t="s">
        <v>48811</v>
      </c>
      <c r="D12398" t="s">
        <v>47873</v>
      </c>
    </row>
    <row r="12399" spans="1:4" x14ac:dyDescent="0.25">
      <c r="A12399" t="s">
        <v>22329</v>
      </c>
      <c r="B12399" t="s">
        <v>22330</v>
      </c>
      <c r="C12399"/>
      <c r="D12399" t="s">
        <v>47880</v>
      </c>
    </row>
    <row r="12400" spans="1:4" x14ac:dyDescent="0.25">
      <c r="A12400" t="s">
        <v>16983</v>
      </c>
      <c r="B12400" t="s">
        <v>16984</v>
      </c>
      <c r="C12400"/>
      <c r="D12400" t="s">
        <v>47880</v>
      </c>
    </row>
    <row r="12401" spans="1:4" x14ac:dyDescent="0.25">
      <c r="A12401" t="s">
        <v>18820</v>
      </c>
      <c r="B12401" t="s">
        <v>16984</v>
      </c>
      <c r="C12401"/>
      <c r="D12401" t="s">
        <v>47880</v>
      </c>
    </row>
    <row r="12402" spans="1:4" x14ac:dyDescent="0.25">
      <c r="A12402" t="s">
        <v>38843</v>
      </c>
      <c r="B12402" t="s">
        <v>38844</v>
      </c>
      <c r="C12402"/>
      <c r="D12402" t="s">
        <v>47880</v>
      </c>
    </row>
    <row r="12403" spans="1:4" x14ac:dyDescent="0.25">
      <c r="A12403" t="s">
        <v>8799</v>
      </c>
      <c r="B12403" t="s">
        <v>8800</v>
      </c>
      <c r="C12403"/>
      <c r="D12403" t="s">
        <v>47880</v>
      </c>
    </row>
    <row r="12404" spans="1:4" x14ac:dyDescent="0.25">
      <c r="A12404" t="s">
        <v>4206</v>
      </c>
      <c r="B12404" t="s">
        <v>4207</v>
      </c>
      <c r="C12404"/>
      <c r="D12404" t="s">
        <v>47880</v>
      </c>
    </row>
    <row r="12405" spans="1:4" x14ac:dyDescent="0.25">
      <c r="A12405" t="s">
        <v>22917</v>
      </c>
      <c r="B12405" t="s">
        <v>22918</v>
      </c>
      <c r="C12405"/>
      <c r="D12405" t="s">
        <v>47880</v>
      </c>
    </row>
    <row r="12406" spans="1:4" x14ac:dyDescent="0.25">
      <c r="A12406" t="s">
        <v>24532</v>
      </c>
      <c r="B12406" t="s">
        <v>24533</v>
      </c>
      <c r="C12406"/>
      <c r="D12406" t="s">
        <v>47880</v>
      </c>
    </row>
    <row r="12407" spans="1:4" x14ac:dyDescent="0.25">
      <c r="A12407" t="s">
        <v>24055</v>
      </c>
      <c r="B12407" t="s">
        <v>24056</v>
      </c>
      <c r="C12407"/>
      <c r="D12407" t="s">
        <v>47880</v>
      </c>
    </row>
    <row r="12408" spans="1:4" x14ac:dyDescent="0.25">
      <c r="A12408" t="s">
        <v>7007</v>
      </c>
      <c r="B12408" t="s">
        <v>7008</v>
      </c>
      <c r="C12408"/>
      <c r="D12408" t="s">
        <v>47880</v>
      </c>
    </row>
    <row r="12409" spans="1:4" x14ac:dyDescent="0.25">
      <c r="A12409" t="s">
        <v>17183</v>
      </c>
      <c r="B12409" t="s">
        <v>17184</v>
      </c>
      <c r="C12409"/>
      <c r="D12409" t="s">
        <v>47880</v>
      </c>
    </row>
    <row r="12410" spans="1:4" x14ac:dyDescent="0.25">
      <c r="A12410" t="s">
        <v>9793</v>
      </c>
      <c r="B12410" t="s">
        <v>9794</v>
      </c>
      <c r="C12410"/>
      <c r="D12410" t="s">
        <v>47880</v>
      </c>
    </row>
    <row r="12411" spans="1:4" x14ac:dyDescent="0.25">
      <c r="A12411" t="s">
        <v>14547</v>
      </c>
      <c r="B12411" t="s">
        <v>14548</v>
      </c>
      <c r="C12411"/>
      <c r="D12411" t="s">
        <v>47880</v>
      </c>
    </row>
    <row r="12412" spans="1:4" x14ac:dyDescent="0.25">
      <c r="A12412" t="s">
        <v>21055</v>
      </c>
      <c r="B12412" t="s">
        <v>21056</v>
      </c>
      <c r="C12412"/>
      <c r="D12412" t="s">
        <v>47880</v>
      </c>
    </row>
    <row r="12413" spans="1:4" x14ac:dyDescent="0.25">
      <c r="A12413" t="s">
        <v>34917</v>
      </c>
      <c r="B12413" t="s">
        <v>34918</v>
      </c>
      <c r="C12413"/>
      <c r="D12413" t="s">
        <v>47880</v>
      </c>
    </row>
    <row r="12414" spans="1:4" x14ac:dyDescent="0.25">
      <c r="A12414" t="s">
        <v>35398</v>
      </c>
      <c r="B12414" t="s">
        <v>35399</v>
      </c>
      <c r="C12414" t="s">
        <v>60489</v>
      </c>
      <c r="D12414" t="s">
        <v>47873</v>
      </c>
    </row>
    <row r="12415" spans="1:4" x14ac:dyDescent="0.25">
      <c r="A12415" t="s">
        <v>41081</v>
      </c>
      <c r="B12415" t="s">
        <v>41082</v>
      </c>
      <c r="C12415" t="s">
        <v>62894</v>
      </c>
      <c r="D12415" t="s">
        <v>47873</v>
      </c>
    </row>
    <row r="12416" spans="1:4" x14ac:dyDescent="0.25">
      <c r="A12416" t="s">
        <v>14277</v>
      </c>
      <c r="B12416" t="s">
        <v>14278</v>
      </c>
      <c r="C12416" t="s">
        <v>52783</v>
      </c>
      <c r="D12416" t="s">
        <v>47873</v>
      </c>
    </row>
    <row r="12417" spans="1:4" x14ac:dyDescent="0.25">
      <c r="A12417" t="s">
        <v>17618</v>
      </c>
      <c r="B12417" t="s">
        <v>17619</v>
      </c>
      <c r="C12417" t="s">
        <v>54008</v>
      </c>
      <c r="D12417" t="s">
        <v>47873</v>
      </c>
    </row>
    <row r="12418" spans="1:4" x14ac:dyDescent="0.25">
      <c r="A12418" t="s">
        <v>6118</v>
      </c>
      <c r="B12418" t="s">
        <v>6119</v>
      </c>
      <c r="C12418" t="s">
        <v>49797</v>
      </c>
      <c r="D12418" t="s">
        <v>47873</v>
      </c>
    </row>
    <row r="12419" spans="1:4" x14ac:dyDescent="0.25">
      <c r="A12419" t="s">
        <v>20951</v>
      </c>
      <c r="B12419" t="s">
        <v>20952</v>
      </c>
      <c r="C12419" t="s">
        <v>55179</v>
      </c>
      <c r="D12419" t="s">
        <v>47873</v>
      </c>
    </row>
    <row r="12420" spans="1:4" x14ac:dyDescent="0.25">
      <c r="A12420" t="s">
        <v>31497</v>
      </c>
      <c r="B12420" t="s">
        <v>31498</v>
      </c>
      <c r="C12420"/>
      <c r="D12420" t="s">
        <v>47880</v>
      </c>
    </row>
    <row r="12421" spans="1:4" x14ac:dyDescent="0.25">
      <c r="A12421" t="s">
        <v>43721</v>
      </c>
      <c r="B12421" t="s">
        <v>43722</v>
      </c>
      <c r="C12421" t="s">
        <v>63913</v>
      </c>
      <c r="D12421" t="s">
        <v>47880</v>
      </c>
    </row>
    <row r="12422" spans="1:4" x14ac:dyDescent="0.25">
      <c r="A12422" t="s">
        <v>14475</v>
      </c>
      <c r="B12422" t="s">
        <v>14476</v>
      </c>
      <c r="C12422"/>
      <c r="D12422" t="s">
        <v>47880</v>
      </c>
    </row>
    <row r="12423" spans="1:4" x14ac:dyDescent="0.25">
      <c r="A12423" t="s">
        <v>17273</v>
      </c>
      <c r="B12423" t="s">
        <v>17274</v>
      </c>
      <c r="C12423"/>
      <c r="D12423" t="s">
        <v>47880</v>
      </c>
    </row>
    <row r="12424" spans="1:4" x14ac:dyDescent="0.25">
      <c r="A12424" t="s">
        <v>15487</v>
      </c>
      <c r="B12424" t="s">
        <v>15488</v>
      </c>
      <c r="C12424"/>
      <c r="D12424" t="s">
        <v>47880</v>
      </c>
    </row>
    <row r="12425" spans="1:4" x14ac:dyDescent="0.25">
      <c r="A12425" t="s">
        <v>19794</v>
      </c>
      <c r="B12425" t="s">
        <v>19795</v>
      </c>
      <c r="C12425"/>
      <c r="D12425" t="s">
        <v>47880</v>
      </c>
    </row>
    <row r="12426" spans="1:4" x14ac:dyDescent="0.25">
      <c r="A12426" t="s">
        <v>30625</v>
      </c>
      <c r="B12426" t="s">
        <v>30626</v>
      </c>
      <c r="C12426"/>
      <c r="D12426" t="s">
        <v>47880</v>
      </c>
    </row>
    <row r="12427" spans="1:4" x14ac:dyDescent="0.25">
      <c r="A12427" t="s">
        <v>11917</v>
      </c>
      <c r="B12427" t="s">
        <v>11918</v>
      </c>
      <c r="C12427"/>
      <c r="D12427" t="s">
        <v>47880</v>
      </c>
    </row>
    <row r="12428" spans="1:4" x14ac:dyDescent="0.25">
      <c r="A12428" t="s">
        <v>45091</v>
      </c>
      <c r="B12428" t="s">
        <v>45092</v>
      </c>
      <c r="C12428"/>
      <c r="D12428" t="s">
        <v>47880</v>
      </c>
    </row>
    <row r="12429" spans="1:4" x14ac:dyDescent="0.25">
      <c r="A12429" t="s">
        <v>24851</v>
      </c>
      <c r="B12429" t="s">
        <v>24852</v>
      </c>
      <c r="C12429"/>
      <c r="D12429" t="s">
        <v>47880</v>
      </c>
    </row>
    <row r="12430" spans="1:4" x14ac:dyDescent="0.25">
      <c r="A12430" t="s">
        <v>37482</v>
      </c>
      <c r="B12430" t="s">
        <v>24852</v>
      </c>
      <c r="C12430"/>
      <c r="D12430" t="s">
        <v>47880</v>
      </c>
    </row>
    <row r="12431" spans="1:4" x14ac:dyDescent="0.25">
      <c r="A12431" t="s">
        <v>16051</v>
      </c>
      <c r="B12431" t="s">
        <v>16052</v>
      </c>
      <c r="C12431"/>
      <c r="D12431" t="s">
        <v>47880</v>
      </c>
    </row>
    <row r="12432" spans="1:4" x14ac:dyDescent="0.25">
      <c r="A12432" t="s">
        <v>29120</v>
      </c>
      <c r="B12432" t="s">
        <v>29121</v>
      </c>
      <c r="C12432"/>
      <c r="D12432" t="s">
        <v>47880</v>
      </c>
    </row>
    <row r="12433" spans="1:4" x14ac:dyDescent="0.25">
      <c r="A12433" t="s">
        <v>24554</v>
      </c>
      <c r="B12433" t="s">
        <v>24555</v>
      </c>
      <c r="C12433"/>
      <c r="D12433" t="s">
        <v>47880</v>
      </c>
    </row>
    <row r="12434" spans="1:4" x14ac:dyDescent="0.25">
      <c r="A12434" t="s">
        <v>23912</v>
      </c>
      <c r="B12434" t="s">
        <v>23913</v>
      </c>
      <c r="C12434"/>
      <c r="D12434" t="s">
        <v>47880</v>
      </c>
    </row>
    <row r="12435" spans="1:4" x14ac:dyDescent="0.25">
      <c r="A12435" t="s">
        <v>34199</v>
      </c>
      <c r="B12435" t="s">
        <v>34200</v>
      </c>
      <c r="C12435"/>
      <c r="D12435" t="s">
        <v>47880</v>
      </c>
    </row>
    <row r="12436" spans="1:4" x14ac:dyDescent="0.25">
      <c r="A12436" t="s">
        <v>24683</v>
      </c>
      <c r="B12436" t="s">
        <v>24684</v>
      </c>
      <c r="C12436"/>
      <c r="D12436" t="s">
        <v>47880</v>
      </c>
    </row>
    <row r="12437" spans="1:4" x14ac:dyDescent="0.25">
      <c r="A12437" t="s">
        <v>6138</v>
      </c>
      <c r="B12437" t="s">
        <v>6139</v>
      </c>
      <c r="C12437" t="s">
        <v>49803</v>
      </c>
      <c r="D12437" t="s">
        <v>47873</v>
      </c>
    </row>
    <row r="12438" spans="1:4" x14ac:dyDescent="0.25">
      <c r="A12438" t="s">
        <v>19918</v>
      </c>
      <c r="B12438" t="s">
        <v>19919</v>
      </c>
      <c r="C12438"/>
      <c r="D12438" t="s">
        <v>47880</v>
      </c>
    </row>
    <row r="12439" spans="1:4" x14ac:dyDescent="0.25">
      <c r="A12439" t="s">
        <v>19230</v>
      </c>
      <c r="B12439" t="s">
        <v>19231</v>
      </c>
      <c r="C12439"/>
      <c r="D12439" t="s">
        <v>47880</v>
      </c>
    </row>
    <row r="12440" spans="1:4" x14ac:dyDescent="0.25">
      <c r="A12440" t="s">
        <v>30876</v>
      </c>
      <c r="B12440" t="s">
        <v>30877</v>
      </c>
      <c r="C12440"/>
      <c r="D12440" t="s">
        <v>47880</v>
      </c>
    </row>
    <row r="12441" spans="1:4" x14ac:dyDescent="0.25">
      <c r="A12441" t="s">
        <v>27212</v>
      </c>
      <c r="B12441" t="s">
        <v>27213</v>
      </c>
      <c r="C12441" t="s">
        <v>57465</v>
      </c>
      <c r="D12441" t="s">
        <v>47873</v>
      </c>
    </row>
    <row r="12442" spans="1:4" x14ac:dyDescent="0.25">
      <c r="A12442" t="s">
        <v>31693</v>
      </c>
      <c r="B12442" t="s">
        <v>31694</v>
      </c>
      <c r="C12442" t="s">
        <v>59075</v>
      </c>
      <c r="D12442" t="s">
        <v>47880</v>
      </c>
    </row>
    <row r="12443" spans="1:4" x14ac:dyDescent="0.25">
      <c r="A12443" t="s">
        <v>33527</v>
      </c>
      <c r="B12443" t="s">
        <v>33528</v>
      </c>
      <c r="C12443"/>
      <c r="D12443" t="s">
        <v>47880</v>
      </c>
    </row>
    <row r="12444" spans="1:4" x14ac:dyDescent="0.25">
      <c r="A12444" t="s">
        <v>35845</v>
      </c>
      <c r="B12444" t="s">
        <v>35846</v>
      </c>
      <c r="C12444"/>
      <c r="D12444" t="s">
        <v>47880</v>
      </c>
    </row>
    <row r="12445" spans="1:4" x14ac:dyDescent="0.25">
      <c r="A12445" t="s">
        <v>19519</v>
      </c>
      <c r="B12445" t="s">
        <v>19520</v>
      </c>
      <c r="C12445"/>
      <c r="D12445" t="s">
        <v>47880</v>
      </c>
    </row>
    <row r="12446" spans="1:4" x14ac:dyDescent="0.25">
      <c r="A12446" t="s">
        <v>21691</v>
      </c>
      <c r="B12446" t="s">
        <v>21692</v>
      </c>
      <c r="C12446"/>
      <c r="D12446" t="s">
        <v>47880</v>
      </c>
    </row>
    <row r="12447" spans="1:4" x14ac:dyDescent="0.25">
      <c r="A12447" t="s">
        <v>34802</v>
      </c>
      <c r="B12447" t="s">
        <v>34803</v>
      </c>
      <c r="C12447"/>
      <c r="D12447" t="s">
        <v>47880</v>
      </c>
    </row>
    <row r="12448" spans="1:4" x14ac:dyDescent="0.25">
      <c r="A12448" t="s">
        <v>34804</v>
      </c>
      <c r="B12448" t="s">
        <v>34803</v>
      </c>
      <c r="C12448"/>
      <c r="D12448" t="s">
        <v>47880</v>
      </c>
    </row>
    <row r="12449" spans="1:4" x14ac:dyDescent="0.25">
      <c r="A12449" t="s">
        <v>31246</v>
      </c>
      <c r="B12449" t="s">
        <v>31247</v>
      </c>
      <c r="C12449" t="s">
        <v>58916</v>
      </c>
      <c r="D12449" t="s">
        <v>47873</v>
      </c>
    </row>
    <row r="12450" spans="1:4" x14ac:dyDescent="0.25">
      <c r="A12450" t="s">
        <v>24158</v>
      </c>
      <c r="B12450" t="s">
        <v>24159</v>
      </c>
      <c r="C12450"/>
      <c r="D12450" t="s">
        <v>47880</v>
      </c>
    </row>
    <row r="12451" spans="1:4" x14ac:dyDescent="0.25">
      <c r="A12451" t="s">
        <v>29132</v>
      </c>
      <c r="B12451" t="s">
        <v>29133</v>
      </c>
      <c r="C12451"/>
      <c r="D12451" t="s">
        <v>47880</v>
      </c>
    </row>
    <row r="12452" spans="1:4" x14ac:dyDescent="0.25">
      <c r="A12452" t="s">
        <v>19928</v>
      </c>
      <c r="B12452" t="s">
        <v>19929</v>
      </c>
      <c r="C12452"/>
      <c r="D12452" t="s">
        <v>47880</v>
      </c>
    </row>
    <row r="12453" spans="1:4" x14ac:dyDescent="0.25">
      <c r="A12453" t="s">
        <v>31091</v>
      </c>
      <c r="B12453" t="s">
        <v>19929</v>
      </c>
      <c r="C12453"/>
      <c r="D12453" t="s">
        <v>47880</v>
      </c>
    </row>
    <row r="12454" spans="1:4" x14ac:dyDescent="0.25">
      <c r="A12454" t="s">
        <v>35600</v>
      </c>
      <c r="B12454" t="s">
        <v>35601</v>
      </c>
      <c r="C12454"/>
      <c r="D12454" t="s">
        <v>47880</v>
      </c>
    </row>
    <row r="12455" spans="1:4" x14ac:dyDescent="0.25">
      <c r="A12455" t="s">
        <v>5345</v>
      </c>
      <c r="B12455" t="s">
        <v>5346</v>
      </c>
      <c r="C12455"/>
      <c r="D12455" t="s">
        <v>47880</v>
      </c>
    </row>
    <row r="12456" spans="1:4" x14ac:dyDescent="0.25">
      <c r="A12456" t="s">
        <v>4904</v>
      </c>
      <c r="B12456" t="s">
        <v>4905</v>
      </c>
      <c r="C12456"/>
      <c r="D12456" t="s">
        <v>47880</v>
      </c>
    </row>
    <row r="12457" spans="1:4" x14ac:dyDescent="0.25">
      <c r="A12457" t="s">
        <v>31065</v>
      </c>
      <c r="B12457" t="s">
        <v>31066</v>
      </c>
      <c r="C12457"/>
      <c r="D12457" t="s">
        <v>47880</v>
      </c>
    </row>
    <row r="12458" spans="1:4" x14ac:dyDescent="0.25">
      <c r="A12458" t="s">
        <v>8393</v>
      </c>
      <c r="B12458" t="s">
        <v>8394</v>
      </c>
      <c r="C12458"/>
      <c r="D12458" t="s">
        <v>47880</v>
      </c>
    </row>
    <row r="12459" spans="1:4" x14ac:dyDescent="0.25">
      <c r="A12459" t="s">
        <v>39027</v>
      </c>
      <c r="B12459" t="s">
        <v>39028</v>
      </c>
      <c r="C12459"/>
      <c r="D12459" t="s">
        <v>47880</v>
      </c>
    </row>
    <row r="12460" spans="1:4" x14ac:dyDescent="0.25">
      <c r="A12460" t="s">
        <v>14790</v>
      </c>
      <c r="B12460" t="s">
        <v>14791</v>
      </c>
      <c r="C12460"/>
      <c r="D12460" t="s">
        <v>47880</v>
      </c>
    </row>
    <row r="12461" spans="1:4" x14ac:dyDescent="0.25">
      <c r="A12461" t="s">
        <v>47378</v>
      </c>
      <c r="B12461" t="s">
        <v>14791</v>
      </c>
      <c r="C12461"/>
      <c r="D12461" t="s">
        <v>47880</v>
      </c>
    </row>
    <row r="12462" spans="1:4" x14ac:dyDescent="0.25">
      <c r="A12462" t="s">
        <v>35598</v>
      </c>
      <c r="B12462" t="s">
        <v>35599</v>
      </c>
      <c r="C12462"/>
      <c r="D12462" t="s">
        <v>47880</v>
      </c>
    </row>
    <row r="12463" spans="1:4" x14ac:dyDescent="0.25">
      <c r="A12463" t="s">
        <v>20005</v>
      </c>
      <c r="B12463" t="s">
        <v>20006</v>
      </c>
      <c r="C12463"/>
      <c r="D12463" t="s">
        <v>47880</v>
      </c>
    </row>
    <row r="12464" spans="1:4" x14ac:dyDescent="0.25">
      <c r="A12464" t="s">
        <v>39245</v>
      </c>
      <c r="B12464" t="s">
        <v>39246</v>
      </c>
      <c r="C12464" t="s">
        <v>62057</v>
      </c>
      <c r="D12464" t="s">
        <v>47873</v>
      </c>
    </row>
    <row r="12465" spans="1:4" x14ac:dyDescent="0.25">
      <c r="A12465" t="s">
        <v>20485</v>
      </c>
      <c r="B12465" t="s">
        <v>20486</v>
      </c>
      <c r="C12465" t="s">
        <v>55017</v>
      </c>
      <c r="D12465" t="s">
        <v>47873</v>
      </c>
    </row>
    <row r="12466" spans="1:4" x14ac:dyDescent="0.25">
      <c r="A12466" t="s">
        <v>29374</v>
      </c>
      <c r="B12466" t="s">
        <v>29375</v>
      </c>
      <c r="C12466"/>
      <c r="D12466" t="s">
        <v>47880</v>
      </c>
    </row>
    <row r="12467" spans="1:4" x14ac:dyDescent="0.25">
      <c r="A12467" t="s">
        <v>15362</v>
      </c>
      <c r="B12467" t="s">
        <v>15363</v>
      </c>
      <c r="C12467"/>
      <c r="D12467" t="s">
        <v>47880</v>
      </c>
    </row>
    <row r="12468" spans="1:4" x14ac:dyDescent="0.25">
      <c r="A12468" t="s">
        <v>28027</v>
      </c>
      <c r="B12468" t="s">
        <v>28028</v>
      </c>
      <c r="C12468"/>
      <c r="D12468" t="s">
        <v>47880</v>
      </c>
    </row>
    <row r="12469" spans="1:4" x14ac:dyDescent="0.25">
      <c r="A12469" t="s">
        <v>46408</v>
      </c>
      <c r="B12469" t="s">
        <v>46409</v>
      </c>
      <c r="C12469" t="s">
        <v>64848</v>
      </c>
      <c r="D12469" t="s">
        <v>47873</v>
      </c>
    </row>
    <row r="12470" spans="1:4" x14ac:dyDescent="0.25">
      <c r="A12470" t="s">
        <v>31392</v>
      </c>
      <c r="B12470" t="s">
        <v>31393</v>
      </c>
      <c r="C12470" t="s">
        <v>58966</v>
      </c>
      <c r="D12470" t="s">
        <v>47873</v>
      </c>
    </row>
    <row r="12471" spans="1:4" x14ac:dyDescent="0.25">
      <c r="A12471" t="s">
        <v>15406</v>
      </c>
      <c r="B12471" t="s">
        <v>15407</v>
      </c>
      <c r="C12471" t="s">
        <v>53199</v>
      </c>
      <c r="D12471" t="s">
        <v>47873</v>
      </c>
    </row>
    <row r="12472" spans="1:4" x14ac:dyDescent="0.25">
      <c r="A12472" t="s">
        <v>3655</v>
      </c>
      <c r="B12472" t="s">
        <v>3656</v>
      </c>
      <c r="C12472" t="s">
        <v>48886</v>
      </c>
      <c r="D12472" t="s">
        <v>47873</v>
      </c>
    </row>
    <row r="12473" spans="1:4" x14ac:dyDescent="0.25">
      <c r="A12473" t="s">
        <v>46226</v>
      </c>
      <c r="B12473" t="s">
        <v>46227</v>
      </c>
      <c r="C12473" t="s">
        <v>64784</v>
      </c>
      <c r="D12473" t="s">
        <v>47873</v>
      </c>
    </row>
    <row r="12474" spans="1:4" x14ac:dyDescent="0.25">
      <c r="A12474" t="s">
        <v>34256</v>
      </c>
      <c r="B12474" t="s">
        <v>34257</v>
      </c>
      <c r="C12474"/>
      <c r="D12474" t="s">
        <v>47880</v>
      </c>
    </row>
    <row r="12475" spans="1:4" x14ac:dyDescent="0.25">
      <c r="A12475" t="s">
        <v>17614</v>
      </c>
      <c r="B12475" t="s">
        <v>17615</v>
      </c>
      <c r="C12475"/>
      <c r="D12475" t="s">
        <v>47880</v>
      </c>
    </row>
    <row r="12476" spans="1:4" x14ac:dyDescent="0.25">
      <c r="A12476" t="s">
        <v>23872</v>
      </c>
      <c r="B12476" t="s">
        <v>23873</v>
      </c>
      <c r="C12476"/>
      <c r="D12476" t="s">
        <v>47880</v>
      </c>
    </row>
    <row r="12477" spans="1:4" x14ac:dyDescent="0.25">
      <c r="A12477" t="s">
        <v>46203</v>
      </c>
      <c r="B12477" t="s">
        <v>46204</v>
      </c>
      <c r="C12477" t="s">
        <v>64775</v>
      </c>
      <c r="D12477" t="s">
        <v>47873</v>
      </c>
    </row>
    <row r="12478" spans="1:4" x14ac:dyDescent="0.25">
      <c r="A12478" t="s">
        <v>47607</v>
      </c>
      <c r="B12478" t="s">
        <v>47608</v>
      </c>
      <c r="C12478" t="s">
        <v>65266</v>
      </c>
      <c r="D12478" t="s">
        <v>47873</v>
      </c>
    </row>
    <row r="12479" spans="1:4" x14ac:dyDescent="0.25">
      <c r="A12479" t="s">
        <v>32143</v>
      </c>
      <c r="B12479" t="s">
        <v>32144</v>
      </c>
      <c r="C12479" t="s">
        <v>59245</v>
      </c>
      <c r="D12479" t="s">
        <v>47873</v>
      </c>
    </row>
    <row r="12480" spans="1:4" x14ac:dyDescent="0.25">
      <c r="A12480" t="s">
        <v>42599</v>
      </c>
      <c r="B12480" t="s">
        <v>42600</v>
      </c>
      <c r="C12480" t="s">
        <v>63521</v>
      </c>
      <c r="D12480" t="s">
        <v>47873</v>
      </c>
    </row>
    <row r="12481" spans="1:4" x14ac:dyDescent="0.25">
      <c r="A12481" t="s">
        <v>46963</v>
      </c>
      <c r="B12481" t="s">
        <v>46964</v>
      </c>
      <c r="C12481" t="s">
        <v>65041</v>
      </c>
      <c r="D12481" t="s">
        <v>47873</v>
      </c>
    </row>
    <row r="12482" spans="1:4" x14ac:dyDescent="0.25">
      <c r="A12482" t="s">
        <v>47799</v>
      </c>
      <c r="B12482" t="s">
        <v>47800</v>
      </c>
      <c r="C12482" t="s">
        <v>65330</v>
      </c>
      <c r="D12482" t="s">
        <v>47873</v>
      </c>
    </row>
    <row r="12483" spans="1:4" x14ac:dyDescent="0.25">
      <c r="A12483" t="s">
        <v>3055</v>
      </c>
      <c r="B12483" t="s">
        <v>3056</v>
      </c>
      <c r="C12483" t="s">
        <v>48666</v>
      </c>
      <c r="D12483" t="s">
        <v>47873</v>
      </c>
    </row>
    <row r="12484" spans="1:4" x14ac:dyDescent="0.25">
      <c r="A12484" t="s">
        <v>2257</v>
      </c>
      <c r="B12484" t="s">
        <v>2258</v>
      </c>
      <c r="C12484" t="s">
        <v>48383</v>
      </c>
      <c r="D12484" t="s">
        <v>47873</v>
      </c>
    </row>
    <row r="12485" spans="1:4" x14ac:dyDescent="0.25">
      <c r="A12485" t="s">
        <v>10817</v>
      </c>
      <c r="B12485" t="s">
        <v>10818</v>
      </c>
      <c r="C12485" t="s">
        <v>51463</v>
      </c>
      <c r="D12485" t="s">
        <v>47873</v>
      </c>
    </row>
    <row r="12486" spans="1:4" x14ac:dyDescent="0.25">
      <c r="A12486" t="s">
        <v>9603</v>
      </c>
      <c r="B12486" t="s">
        <v>9604</v>
      </c>
      <c r="C12486" t="s">
        <v>51030</v>
      </c>
      <c r="D12486" t="s">
        <v>47873</v>
      </c>
    </row>
    <row r="12487" spans="1:4" x14ac:dyDescent="0.25">
      <c r="A12487" t="s">
        <v>8327</v>
      </c>
      <c r="B12487" t="s">
        <v>8328</v>
      </c>
      <c r="C12487" t="s">
        <v>50596</v>
      </c>
      <c r="D12487" t="s">
        <v>47873</v>
      </c>
    </row>
    <row r="12488" spans="1:4" x14ac:dyDescent="0.25">
      <c r="A12488" t="s">
        <v>35326</v>
      </c>
      <c r="B12488" t="s">
        <v>35327</v>
      </c>
      <c r="C12488"/>
      <c r="D12488" t="s">
        <v>47880</v>
      </c>
    </row>
    <row r="12489" spans="1:4" x14ac:dyDescent="0.25">
      <c r="A12489" t="s">
        <v>13353</v>
      </c>
      <c r="B12489" t="s">
        <v>13354</v>
      </c>
      <c r="C12489" t="s">
        <v>52427</v>
      </c>
      <c r="D12489" t="s">
        <v>47880</v>
      </c>
    </row>
    <row r="12490" spans="1:4" x14ac:dyDescent="0.25">
      <c r="A12490" t="s">
        <v>9572</v>
      </c>
      <c r="B12490" t="s">
        <v>9573</v>
      </c>
      <c r="C12490" t="s">
        <v>48603</v>
      </c>
      <c r="D12490" t="s">
        <v>47873</v>
      </c>
    </row>
    <row r="12491" spans="1:4" x14ac:dyDescent="0.25">
      <c r="A12491" t="s">
        <v>46763</v>
      </c>
      <c r="B12491" t="s">
        <v>46764</v>
      </c>
      <c r="C12491"/>
      <c r="D12491" t="s">
        <v>47880</v>
      </c>
    </row>
    <row r="12492" spans="1:4" x14ac:dyDescent="0.25">
      <c r="A12492" t="s">
        <v>47229</v>
      </c>
      <c r="B12492" t="s">
        <v>47230</v>
      </c>
      <c r="C12492"/>
      <c r="D12492" t="s">
        <v>47880</v>
      </c>
    </row>
    <row r="12493" spans="1:4" x14ac:dyDescent="0.25">
      <c r="A12493" t="s">
        <v>1184</v>
      </c>
      <c r="B12493" t="s">
        <v>1185</v>
      </c>
      <c r="C12493" t="s">
        <v>48015</v>
      </c>
      <c r="D12493" t="s">
        <v>47873</v>
      </c>
    </row>
    <row r="12494" spans="1:4" x14ac:dyDescent="0.25">
      <c r="A12494" t="s">
        <v>27118</v>
      </c>
      <c r="B12494" t="s">
        <v>27119</v>
      </c>
      <c r="C12494"/>
      <c r="D12494" t="s">
        <v>47880</v>
      </c>
    </row>
    <row r="12495" spans="1:4" x14ac:dyDescent="0.25">
      <c r="A12495" t="s">
        <v>38895</v>
      </c>
      <c r="B12495" t="s">
        <v>38896</v>
      </c>
      <c r="C12495" t="s">
        <v>61900</v>
      </c>
      <c r="D12495" t="s">
        <v>47873</v>
      </c>
    </row>
    <row r="12496" spans="1:4" x14ac:dyDescent="0.25">
      <c r="A12496" t="s">
        <v>14735</v>
      </c>
      <c r="B12496" t="s">
        <v>14736</v>
      </c>
      <c r="C12496"/>
      <c r="D12496" t="s">
        <v>47873</v>
      </c>
    </row>
    <row r="12497" spans="1:4" x14ac:dyDescent="0.25">
      <c r="A12497" t="s">
        <v>39903</v>
      </c>
      <c r="B12497" t="s">
        <v>39904</v>
      </c>
      <c r="C12497" t="s">
        <v>62359</v>
      </c>
      <c r="D12497" t="s">
        <v>47873</v>
      </c>
    </row>
    <row r="12498" spans="1:4" x14ac:dyDescent="0.25">
      <c r="A12498" t="s">
        <v>25148</v>
      </c>
      <c r="B12498" t="s">
        <v>25149</v>
      </c>
      <c r="C12498" t="s">
        <v>56727</v>
      </c>
      <c r="D12498" t="s">
        <v>47873</v>
      </c>
    </row>
    <row r="12499" spans="1:4" x14ac:dyDescent="0.25">
      <c r="A12499" t="s">
        <v>4479</v>
      </c>
      <c r="B12499" t="s">
        <v>4480</v>
      </c>
      <c r="C12499" t="s">
        <v>49202</v>
      </c>
      <c r="D12499" t="s">
        <v>47873</v>
      </c>
    </row>
    <row r="12500" spans="1:4" x14ac:dyDescent="0.25">
      <c r="A12500" t="s">
        <v>8097</v>
      </c>
      <c r="B12500" t="s">
        <v>8098</v>
      </c>
      <c r="C12500" t="s">
        <v>50511</v>
      </c>
      <c r="D12500" t="s">
        <v>47873</v>
      </c>
    </row>
    <row r="12501" spans="1:4" x14ac:dyDescent="0.25">
      <c r="A12501" t="s">
        <v>25599</v>
      </c>
      <c r="B12501" t="s">
        <v>25600</v>
      </c>
      <c r="C12501" t="s">
        <v>56894</v>
      </c>
      <c r="D12501" t="s">
        <v>47873</v>
      </c>
    </row>
    <row r="12502" spans="1:4" x14ac:dyDescent="0.25">
      <c r="A12502" t="s">
        <v>12928</v>
      </c>
      <c r="B12502" t="s">
        <v>12929</v>
      </c>
      <c r="C12502" t="s">
        <v>52260</v>
      </c>
      <c r="D12502" t="s">
        <v>47873</v>
      </c>
    </row>
    <row r="12503" spans="1:4" x14ac:dyDescent="0.25">
      <c r="A12503" t="s">
        <v>47827</v>
      </c>
      <c r="B12503" t="s">
        <v>47828</v>
      </c>
      <c r="C12503" t="s">
        <v>65338</v>
      </c>
      <c r="D12503" t="s">
        <v>47873</v>
      </c>
    </row>
    <row r="12504" spans="1:4" x14ac:dyDescent="0.25">
      <c r="A12504" t="s">
        <v>47639</v>
      </c>
      <c r="B12504" t="s">
        <v>47640</v>
      </c>
      <c r="C12504" t="s">
        <v>65277</v>
      </c>
      <c r="D12504" t="s">
        <v>47873</v>
      </c>
    </row>
    <row r="12505" spans="1:4" x14ac:dyDescent="0.25">
      <c r="A12505" t="s">
        <v>7546</v>
      </c>
      <c r="B12505" t="s">
        <v>7547</v>
      </c>
      <c r="C12505" t="s">
        <v>50304</v>
      </c>
      <c r="D12505" t="s">
        <v>47873</v>
      </c>
    </row>
    <row r="12506" spans="1:4" x14ac:dyDescent="0.25">
      <c r="A12506" t="s">
        <v>14808</v>
      </c>
      <c r="B12506" t="s">
        <v>14809</v>
      </c>
      <c r="C12506" t="s">
        <v>52973</v>
      </c>
      <c r="D12506" t="s">
        <v>47873</v>
      </c>
    </row>
    <row r="12507" spans="1:4" x14ac:dyDescent="0.25">
      <c r="A12507" t="s">
        <v>37202</v>
      </c>
      <c r="B12507" t="s">
        <v>37203</v>
      </c>
      <c r="C12507"/>
      <c r="D12507" t="s">
        <v>47880</v>
      </c>
    </row>
    <row r="12508" spans="1:4" x14ac:dyDescent="0.25">
      <c r="A12508" t="s">
        <v>23472</v>
      </c>
      <c r="B12508" t="s">
        <v>23473</v>
      </c>
      <c r="C12508"/>
      <c r="D12508" t="s">
        <v>47880</v>
      </c>
    </row>
    <row r="12509" spans="1:4" x14ac:dyDescent="0.25">
      <c r="A12509" t="s">
        <v>5814</v>
      </c>
      <c r="B12509" t="s">
        <v>5815</v>
      </c>
      <c r="C12509"/>
      <c r="D12509" t="s">
        <v>47880</v>
      </c>
    </row>
    <row r="12510" spans="1:4" x14ac:dyDescent="0.25">
      <c r="A12510" t="s">
        <v>14148</v>
      </c>
      <c r="B12510" t="s">
        <v>14149</v>
      </c>
      <c r="C12510"/>
      <c r="D12510" t="s">
        <v>47880</v>
      </c>
    </row>
    <row r="12511" spans="1:4" x14ac:dyDescent="0.25">
      <c r="A12511" t="s">
        <v>22610</v>
      </c>
      <c r="B12511" t="s">
        <v>22611</v>
      </c>
      <c r="C12511"/>
      <c r="D12511" t="s">
        <v>47880</v>
      </c>
    </row>
    <row r="12512" spans="1:4" x14ac:dyDescent="0.25">
      <c r="A12512" t="s">
        <v>27764</v>
      </c>
      <c r="B12512" t="s">
        <v>27765</v>
      </c>
      <c r="C12512"/>
      <c r="D12512" t="s">
        <v>47880</v>
      </c>
    </row>
    <row r="12513" spans="1:4" x14ac:dyDescent="0.25">
      <c r="A12513" t="s">
        <v>33123</v>
      </c>
      <c r="B12513" t="s">
        <v>33124</v>
      </c>
      <c r="C12513"/>
      <c r="D12513" t="s">
        <v>47880</v>
      </c>
    </row>
    <row r="12514" spans="1:4" x14ac:dyDescent="0.25">
      <c r="A12514" t="s">
        <v>23415</v>
      </c>
      <c r="B12514" t="s">
        <v>23416</v>
      </c>
      <c r="C12514"/>
      <c r="D12514" t="s">
        <v>47880</v>
      </c>
    </row>
    <row r="12515" spans="1:4" x14ac:dyDescent="0.25">
      <c r="A12515" t="s">
        <v>3874</v>
      </c>
      <c r="B12515" t="s">
        <v>3875</v>
      </c>
      <c r="C12515"/>
      <c r="D12515" t="s">
        <v>47880</v>
      </c>
    </row>
    <row r="12516" spans="1:4" x14ac:dyDescent="0.25">
      <c r="A12516" t="s">
        <v>14261</v>
      </c>
      <c r="B12516" t="s">
        <v>14262</v>
      </c>
      <c r="C12516"/>
      <c r="D12516" t="s">
        <v>47880</v>
      </c>
    </row>
    <row r="12517" spans="1:4" x14ac:dyDescent="0.25">
      <c r="A12517" t="s">
        <v>13759</v>
      </c>
      <c r="B12517" t="s">
        <v>13760</v>
      </c>
      <c r="C12517"/>
      <c r="D12517" t="s">
        <v>47880</v>
      </c>
    </row>
    <row r="12518" spans="1:4" x14ac:dyDescent="0.25">
      <c r="A12518" t="s">
        <v>5220</v>
      </c>
      <c r="B12518" t="s">
        <v>5221</v>
      </c>
      <c r="C12518"/>
      <c r="D12518" t="s">
        <v>47880</v>
      </c>
    </row>
    <row r="12519" spans="1:4" x14ac:dyDescent="0.25">
      <c r="A12519" t="s">
        <v>17212</v>
      </c>
      <c r="B12519" t="s">
        <v>17213</v>
      </c>
      <c r="C12519"/>
      <c r="D12519" t="s">
        <v>47880</v>
      </c>
    </row>
    <row r="12520" spans="1:4" x14ac:dyDescent="0.25">
      <c r="A12520" t="s">
        <v>6529</v>
      </c>
      <c r="B12520" t="s">
        <v>6530</v>
      </c>
      <c r="C12520"/>
      <c r="D12520" t="s">
        <v>47880</v>
      </c>
    </row>
    <row r="12521" spans="1:4" x14ac:dyDescent="0.25">
      <c r="A12521" t="s">
        <v>22157</v>
      </c>
      <c r="B12521" t="s">
        <v>22158</v>
      </c>
      <c r="C12521"/>
      <c r="D12521" t="s">
        <v>47880</v>
      </c>
    </row>
    <row r="12522" spans="1:4" x14ac:dyDescent="0.25">
      <c r="A12522" t="s">
        <v>22159</v>
      </c>
      <c r="B12522" t="s">
        <v>22158</v>
      </c>
      <c r="C12522"/>
      <c r="D12522" t="s">
        <v>47880</v>
      </c>
    </row>
    <row r="12523" spans="1:4" x14ac:dyDescent="0.25">
      <c r="A12523" t="s">
        <v>14255</v>
      </c>
      <c r="B12523" t="s">
        <v>14256</v>
      </c>
      <c r="C12523"/>
      <c r="D12523" t="s">
        <v>47880</v>
      </c>
    </row>
    <row r="12524" spans="1:4" x14ac:dyDescent="0.25">
      <c r="A12524" t="s">
        <v>3376</v>
      </c>
      <c r="B12524" t="s">
        <v>3377</v>
      </c>
      <c r="C12524"/>
      <c r="D12524" t="s">
        <v>47880</v>
      </c>
    </row>
    <row r="12525" spans="1:4" x14ac:dyDescent="0.25">
      <c r="A12525" t="s">
        <v>23120</v>
      </c>
      <c r="B12525" t="s">
        <v>23121</v>
      </c>
      <c r="C12525"/>
      <c r="D12525" t="s">
        <v>47880</v>
      </c>
    </row>
    <row r="12526" spans="1:4" x14ac:dyDescent="0.25">
      <c r="A12526" t="s">
        <v>38384</v>
      </c>
      <c r="B12526" t="s">
        <v>38385</v>
      </c>
      <c r="C12526"/>
      <c r="D12526" t="s">
        <v>47880</v>
      </c>
    </row>
    <row r="12527" spans="1:4" x14ac:dyDescent="0.25">
      <c r="A12527" t="s">
        <v>18263</v>
      </c>
      <c r="B12527" t="s">
        <v>18264</v>
      </c>
      <c r="C12527"/>
      <c r="D12527" t="s">
        <v>47880</v>
      </c>
    </row>
    <row r="12528" spans="1:4" x14ac:dyDescent="0.25">
      <c r="A12528" t="s">
        <v>26165</v>
      </c>
      <c r="B12528" t="s">
        <v>26166</v>
      </c>
      <c r="C12528"/>
      <c r="D12528" t="s">
        <v>47880</v>
      </c>
    </row>
    <row r="12529" spans="1:4" x14ac:dyDescent="0.25">
      <c r="A12529" t="s">
        <v>7206</v>
      </c>
      <c r="B12529" t="s">
        <v>7207</v>
      </c>
      <c r="C12529"/>
      <c r="D12529" t="s">
        <v>47880</v>
      </c>
    </row>
    <row r="12530" spans="1:4" x14ac:dyDescent="0.25">
      <c r="A12530" t="s">
        <v>43210</v>
      </c>
      <c r="B12530" t="s">
        <v>43211</v>
      </c>
      <c r="C12530"/>
      <c r="D12530" t="s">
        <v>47880</v>
      </c>
    </row>
    <row r="12531" spans="1:4" x14ac:dyDescent="0.25">
      <c r="A12531" t="s">
        <v>43212</v>
      </c>
      <c r="B12531" t="s">
        <v>43211</v>
      </c>
      <c r="C12531"/>
      <c r="D12531" t="s">
        <v>47880</v>
      </c>
    </row>
    <row r="12532" spans="1:4" x14ac:dyDescent="0.25">
      <c r="A12532" t="s">
        <v>6046</v>
      </c>
      <c r="B12532" t="s">
        <v>6047</v>
      </c>
      <c r="C12532"/>
      <c r="D12532" t="s">
        <v>47880</v>
      </c>
    </row>
    <row r="12533" spans="1:4" x14ac:dyDescent="0.25">
      <c r="A12533" t="s">
        <v>14922</v>
      </c>
      <c r="B12533" t="s">
        <v>14923</v>
      </c>
      <c r="C12533"/>
      <c r="D12533" t="s">
        <v>47880</v>
      </c>
    </row>
    <row r="12534" spans="1:4" x14ac:dyDescent="0.25">
      <c r="A12534" t="s">
        <v>30722</v>
      </c>
      <c r="B12534" t="s">
        <v>30723</v>
      </c>
      <c r="C12534"/>
      <c r="D12534" t="s">
        <v>47880</v>
      </c>
    </row>
    <row r="12535" spans="1:4" x14ac:dyDescent="0.25">
      <c r="A12535" t="s">
        <v>23543</v>
      </c>
      <c r="B12535" t="s">
        <v>23544</v>
      </c>
      <c r="C12535"/>
      <c r="D12535" t="s">
        <v>47880</v>
      </c>
    </row>
    <row r="12536" spans="1:4" x14ac:dyDescent="0.25">
      <c r="A12536" t="s">
        <v>23389</v>
      </c>
      <c r="B12536" t="s">
        <v>23390</v>
      </c>
      <c r="C12536"/>
      <c r="D12536" t="s">
        <v>47880</v>
      </c>
    </row>
    <row r="12537" spans="1:4" x14ac:dyDescent="0.25">
      <c r="A12537" t="s">
        <v>24360</v>
      </c>
      <c r="B12537" t="s">
        <v>23390</v>
      </c>
      <c r="C12537"/>
      <c r="D12537" t="s">
        <v>47880</v>
      </c>
    </row>
    <row r="12538" spans="1:4" x14ac:dyDescent="0.25">
      <c r="A12538" t="s">
        <v>5549</v>
      </c>
      <c r="B12538" t="s">
        <v>5550</v>
      </c>
      <c r="C12538"/>
      <c r="D12538" t="s">
        <v>47880</v>
      </c>
    </row>
    <row r="12539" spans="1:4" x14ac:dyDescent="0.25">
      <c r="A12539" t="s">
        <v>21476</v>
      </c>
      <c r="B12539" t="s">
        <v>21477</v>
      </c>
      <c r="C12539"/>
      <c r="D12539" t="s">
        <v>47880</v>
      </c>
    </row>
    <row r="12540" spans="1:4" x14ac:dyDescent="0.25">
      <c r="A12540" t="s">
        <v>4392</v>
      </c>
      <c r="B12540" t="s">
        <v>4393</v>
      </c>
      <c r="C12540"/>
      <c r="D12540" t="s">
        <v>47880</v>
      </c>
    </row>
    <row r="12541" spans="1:4" x14ac:dyDescent="0.25">
      <c r="A12541" t="s">
        <v>4394</v>
      </c>
      <c r="B12541" t="s">
        <v>4393</v>
      </c>
      <c r="C12541"/>
      <c r="D12541" t="s">
        <v>47880</v>
      </c>
    </row>
    <row r="12542" spans="1:4" x14ac:dyDescent="0.25">
      <c r="A12542" t="s">
        <v>5319</v>
      </c>
      <c r="B12542" t="s">
        <v>5320</v>
      </c>
      <c r="C12542"/>
      <c r="D12542" t="s">
        <v>47880</v>
      </c>
    </row>
    <row r="12543" spans="1:4" x14ac:dyDescent="0.25">
      <c r="A12543" t="s">
        <v>1270</v>
      </c>
      <c r="B12543" t="s">
        <v>1271</v>
      </c>
      <c r="C12543"/>
      <c r="D12543" t="s">
        <v>47880</v>
      </c>
    </row>
    <row r="12544" spans="1:4" x14ac:dyDescent="0.25">
      <c r="A12544" t="s">
        <v>14555</v>
      </c>
      <c r="B12544" t="s">
        <v>14556</v>
      </c>
      <c r="C12544"/>
      <c r="D12544" t="s">
        <v>47880</v>
      </c>
    </row>
    <row r="12545" spans="1:4" x14ac:dyDescent="0.25">
      <c r="A12545" t="s">
        <v>18794</v>
      </c>
      <c r="B12545" t="s">
        <v>18795</v>
      </c>
      <c r="C12545"/>
      <c r="D12545" t="s">
        <v>47880</v>
      </c>
    </row>
    <row r="12546" spans="1:4" x14ac:dyDescent="0.25">
      <c r="A12546" t="s">
        <v>34190</v>
      </c>
      <c r="B12546" t="s">
        <v>34191</v>
      </c>
      <c r="C12546"/>
      <c r="D12546" t="s">
        <v>47880</v>
      </c>
    </row>
    <row r="12547" spans="1:4" x14ac:dyDescent="0.25">
      <c r="A12547" t="s">
        <v>17639</v>
      </c>
      <c r="B12547" t="s">
        <v>17640</v>
      </c>
      <c r="C12547"/>
      <c r="D12547" t="s">
        <v>47880</v>
      </c>
    </row>
    <row r="12548" spans="1:4" x14ac:dyDescent="0.25">
      <c r="A12548" t="s">
        <v>4944</v>
      </c>
      <c r="B12548" t="s">
        <v>4945</v>
      </c>
      <c r="C12548"/>
      <c r="D12548" t="s">
        <v>47880</v>
      </c>
    </row>
    <row r="12549" spans="1:4" x14ac:dyDescent="0.25">
      <c r="A12549" t="s">
        <v>21996</v>
      </c>
      <c r="B12549" t="s">
        <v>21997</v>
      </c>
      <c r="C12549"/>
      <c r="D12549" t="s">
        <v>47880</v>
      </c>
    </row>
    <row r="12550" spans="1:4" x14ac:dyDescent="0.25">
      <c r="A12550" t="s">
        <v>28126</v>
      </c>
      <c r="B12550" t="s">
        <v>28127</v>
      </c>
      <c r="C12550"/>
      <c r="D12550" t="s">
        <v>47880</v>
      </c>
    </row>
    <row r="12551" spans="1:4" x14ac:dyDescent="0.25">
      <c r="A12551" t="s">
        <v>33794</v>
      </c>
      <c r="B12551" t="s">
        <v>33795</v>
      </c>
      <c r="C12551"/>
      <c r="D12551" t="s">
        <v>47880</v>
      </c>
    </row>
    <row r="12552" spans="1:4" x14ac:dyDescent="0.25">
      <c r="A12552" t="s">
        <v>5556</v>
      </c>
      <c r="B12552" t="s">
        <v>5557</v>
      </c>
      <c r="C12552"/>
      <c r="D12552" t="s">
        <v>47880</v>
      </c>
    </row>
    <row r="12553" spans="1:4" x14ac:dyDescent="0.25">
      <c r="A12553" t="s">
        <v>31923</v>
      </c>
      <c r="B12553" t="s">
        <v>31924</v>
      </c>
      <c r="C12553"/>
      <c r="D12553" t="s">
        <v>47880</v>
      </c>
    </row>
    <row r="12554" spans="1:4" x14ac:dyDescent="0.25">
      <c r="A12554" t="s">
        <v>32099</v>
      </c>
      <c r="B12554" t="s">
        <v>32100</v>
      </c>
      <c r="C12554"/>
      <c r="D12554" t="s">
        <v>47880</v>
      </c>
    </row>
    <row r="12555" spans="1:4" x14ac:dyDescent="0.25">
      <c r="A12555" t="s">
        <v>29607</v>
      </c>
      <c r="B12555" t="s">
        <v>29608</v>
      </c>
      <c r="C12555"/>
      <c r="D12555" t="s">
        <v>47880</v>
      </c>
    </row>
    <row r="12556" spans="1:4" x14ac:dyDescent="0.25">
      <c r="A12556" t="s">
        <v>6354</v>
      </c>
      <c r="B12556" t="s">
        <v>6355</v>
      </c>
      <c r="C12556"/>
      <c r="D12556" t="s">
        <v>47880</v>
      </c>
    </row>
    <row r="12557" spans="1:4" x14ac:dyDescent="0.25">
      <c r="A12557" t="s">
        <v>19983</v>
      </c>
      <c r="B12557" t="s">
        <v>19984</v>
      </c>
      <c r="C12557"/>
      <c r="D12557" t="s">
        <v>47880</v>
      </c>
    </row>
    <row r="12558" spans="1:4" x14ac:dyDescent="0.25">
      <c r="A12558" t="s">
        <v>6144</v>
      </c>
      <c r="B12558" t="s">
        <v>6145</v>
      </c>
      <c r="C12558"/>
      <c r="D12558" t="s">
        <v>47880</v>
      </c>
    </row>
    <row r="12559" spans="1:4" x14ac:dyDescent="0.25">
      <c r="A12559" t="s">
        <v>27476</v>
      </c>
      <c r="B12559" t="s">
        <v>27477</v>
      </c>
      <c r="C12559"/>
      <c r="D12559" t="s">
        <v>47880</v>
      </c>
    </row>
    <row r="12560" spans="1:4" x14ac:dyDescent="0.25">
      <c r="A12560" t="s">
        <v>14275</v>
      </c>
      <c r="B12560" t="s">
        <v>14276</v>
      </c>
      <c r="C12560"/>
      <c r="D12560" t="s">
        <v>47880</v>
      </c>
    </row>
    <row r="12561" spans="1:4" x14ac:dyDescent="0.25">
      <c r="A12561" t="s">
        <v>3809</v>
      </c>
      <c r="B12561" t="s">
        <v>3810</v>
      </c>
      <c r="C12561"/>
      <c r="D12561" t="s">
        <v>47880</v>
      </c>
    </row>
    <row r="12562" spans="1:4" x14ac:dyDescent="0.25">
      <c r="A12562" t="s">
        <v>15612</v>
      </c>
      <c r="B12562" t="s">
        <v>15613</v>
      </c>
      <c r="C12562"/>
      <c r="D12562" t="s">
        <v>47880</v>
      </c>
    </row>
    <row r="12563" spans="1:4" x14ac:dyDescent="0.25">
      <c r="A12563" t="s">
        <v>14487</v>
      </c>
      <c r="B12563" t="s">
        <v>14488</v>
      </c>
      <c r="C12563"/>
      <c r="D12563" t="s">
        <v>47880</v>
      </c>
    </row>
    <row r="12564" spans="1:4" x14ac:dyDescent="0.25">
      <c r="A12564" t="s">
        <v>8935</v>
      </c>
      <c r="B12564" t="s">
        <v>8936</v>
      </c>
      <c r="C12564"/>
      <c r="D12564" t="s">
        <v>47880</v>
      </c>
    </row>
    <row r="12565" spans="1:4" x14ac:dyDescent="0.25">
      <c r="A12565" t="s">
        <v>7157</v>
      </c>
      <c r="B12565" t="s">
        <v>7158</v>
      </c>
      <c r="C12565"/>
      <c r="D12565" t="s">
        <v>47880</v>
      </c>
    </row>
    <row r="12566" spans="1:4" x14ac:dyDescent="0.25">
      <c r="A12566" t="s">
        <v>18548</v>
      </c>
      <c r="B12566" t="s">
        <v>18549</v>
      </c>
      <c r="C12566"/>
      <c r="D12566" t="s">
        <v>47880</v>
      </c>
    </row>
    <row r="12567" spans="1:4" x14ac:dyDescent="0.25">
      <c r="A12567" t="s">
        <v>33922</v>
      </c>
      <c r="B12567" t="s">
        <v>33923</v>
      </c>
      <c r="C12567"/>
      <c r="D12567" t="s">
        <v>47880</v>
      </c>
    </row>
    <row r="12568" spans="1:4" x14ac:dyDescent="0.25">
      <c r="A12568" t="s">
        <v>5394</v>
      </c>
      <c r="B12568" t="s">
        <v>5395</v>
      </c>
      <c r="C12568"/>
      <c r="D12568" t="s">
        <v>47880</v>
      </c>
    </row>
    <row r="12569" spans="1:4" x14ac:dyDescent="0.25">
      <c r="A12569" t="s">
        <v>23970</v>
      </c>
      <c r="B12569" t="s">
        <v>23971</v>
      </c>
      <c r="C12569"/>
      <c r="D12569" t="s">
        <v>47880</v>
      </c>
    </row>
    <row r="12570" spans="1:4" x14ac:dyDescent="0.25">
      <c r="A12570" t="s">
        <v>5568</v>
      </c>
      <c r="B12570" t="s">
        <v>5569</v>
      </c>
      <c r="C12570"/>
      <c r="D12570" t="s">
        <v>47880</v>
      </c>
    </row>
    <row r="12571" spans="1:4" x14ac:dyDescent="0.25">
      <c r="A12571" t="s">
        <v>17248</v>
      </c>
      <c r="B12571" t="s">
        <v>17249</v>
      </c>
      <c r="C12571"/>
      <c r="D12571" t="s">
        <v>47880</v>
      </c>
    </row>
    <row r="12572" spans="1:4" x14ac:dyDescent="0.25">
      <c r="A12572" t="s">
        <v>25589</v>
      </c>
      <c r="B12572" t="s">
        <v>25590</v>
      </c>
      <c r="C12572"/>
      <c r="D12572" t="s">
        <v>47880</v>
      </c>
    </row>
    <row r="12573" spans="1:4" x14ac:dyDescent="0.25">
      <c r="A12573" t="s">
        <v>30726</v>
      </c>
      <c r="B12573" t="s">
        <v>30727</v>
      </c>
      <c r="C12573"/>
      <c r="D12573" t="s">
        <v>47880</v>
      </c>
    </row>
    <row r="12574" spans="1:4" x14ac:dyDescent="0.25">
      <c r="A12574" t="s">
        <v>32797</v>
      </c>
      <c r="B12574" t="s">
        <v>32798</v>
      </c>
      <c r="C12574"/>
      <c r="D12574" t="s">
        <v>47880</v>
      </c>
    </row>
    <row r="12575" spans="1:4" x14ac:dyDescent="0.25">
      <c r="A12575" t="s">
        <v>23209</v>
      </c>
      <c r="B12575" t="s">
        <v>23210</v>
      </c>
      <c r="C12575"/>
      <c r="D12575" t="s">
        <v>47880</v>
      </c>
    </row>
    <row r="12576" spans="1:4" x14ac:dyDescent="0.25">
      <c r="A12576" t="s">
        <v>26881</v>
      </c>
      <c r="B12576" t="s">
        <v>26882</v>
      </c>
      <c r="C12576"/>
      <c r="D12576" t="s">
        <v>47880</v>
      </c>
    </row>
    <row r="12577" spans="1:4" x14ac:dyDescent="0.25">
      <c r="A12577" t="s">
        <v>19676</v>
      </c>
      <c r="B12577" t="s">
        <v>19677</v>
      </c>
      <c r="C12577"/>
      <c r="D12577" t="s">
        <v>47880</v>
      </c>
    </row>
    <row r="12578" spans="1:4" x14ac:dyDescent="0.25">
      <c r="A12578" t="s">
        <v>16801</v>
      </c>
      <c r="B12578" t="s">
        <v>16802</v>
      </c>
      <c r="C12578"/>
      <c r="D12578" t="s">
        <v>47880</v>
      </c>
    </row>
    <row r="12579" spans="1:4" x14ac:dyDescent="0.25">
      <c r="A12579" t="s">
        <v>13450</v>
      </c>
      <c r="B12579" t="s">
        <v>13451</v>
      </c>
      <c r="C12579"/>
      <c r="D12579" t="s">
        <v>47880</v>
      </c>
    </row>
    <row r="12580" spans="1:4" x14ac:dyDescent="0.25">
      <c r="A12580" t="s">
        <v>4698</v>
      </c>
      <c r="B12580" t="s">
        <v>4699</v>
      </c>
      <c r="C12580"/>
      <c r="D12580" t="s">
        <v>47880</v>
      </c>
    </row>
    <row r="12581" spans="1:4" x14ac:dyDescent="0.25">
      <c r="A12581" t="s">
        <v>7731</v>
      </c>
      <c r="B12581" t="s">
        <v>7732</v>
      </c>
      <c r="C12581"/>
      <c r="D12581" t="s">
        <v>47880</v>
      </c>
    </row>
    <row r="12582" spans="1:4" x14ac:dyDescent="0.25">
      <c r="A12582" t="s">
        <v>43350</v>
      </c>
      <c r="B12582" t="s">
        <v>43351</v>
      </c>
      <c r="C12582"/>
      <c r="D12582" t="s">
        <v>47880</v>
      </c>
    </row>
    <row r="12583" spans="1:4" x14ac:dyDescent="0.25">
      <c r="A12583" t="s">
        <v>25699</v>
      </c>
      <c r="B12583" t="s">
        <v>25700</v>
      </c>
      <c r="C12583"/>
      <c r="D12583" t="s">
        <v>47880</v>
      </c>
    </row>
    <row r="12584" spans="1:4" x14ac:dyDescent="0.25">
      <c r="A12584" t="s">
        <v>7512</v>
      </c>
      <c r="B12584" t="s">
        <v>7513</v>
      </c>
      <c r="C12584"/>
      <c r="D12584" t="s">
        <v>47880</v>
      </c>
    </row>
    <row r="12585" spans="1:4" x14ac:dyDescent="0.25">
      <c r="A12585" t="s">
        <v>5329</v>
      </c>
      <c r="B12585" t="s">
        <v>5330</v>
      </c>
      <c r="C12585"/>
      <c r="D12585" t="s">
        <v>47880</v>
      </c>
    </row>
    <row r="12586" spans="1:4" x14ac:dyDescent="0.25">
      <c r="A12586" t="s">
        <v>38167</v>
      </c>
      <c r="B12586" t="s">
        <v>38168</v>
      </c>
      <c r="C12586"/>
      <c r="D12586" t="s">
        <v>47880</v>
      </c>
    </row>
    <row r="12587" spans="1:4" x14ac:dyDescent="0.25">
      <c r="A12587" t="s">
        <v>35557</v>
      </c>
      <c r="B12587" t="s">
        <v>35558</v>
      </c>
      <c r="C12587"/>
      <c r="D12587" t="s">
        <v>47880</v>
      </c>
    </row>
    <row r="12588" spans="1:4" x14ac:dyDescent="0.25">
      <c r="A12588" t="s">
        <v>24530</v>
      </c>
      <c r="B12588" t="s">
        <v>24531</v>
      </c>
      <c r="C12588"/>
      <c r="D12588" t="s">
        <v>47880</v>
      </c>
    </row>
    <row r="12589" spans="1:4" x14ac:dyDescent="0.25">
      <c r="A12589" t="s">
        <v>4439</v>
      </c>
      <c r="B12589" t="s">
        <v>4440</v>
      </c>
      <c r="C12589"/>
      <c r="D12589" t="s">
        <v>47880</v>
      </c>
    </row>
    <row r="12590" spans="1:4" x14ac:dyDescent="0.25">
      <c r="A12590" t="s">
        <v>27022</v>
      </c>
      <c r="B12590" t="s">
        <v>27023</v>
      </c>
      <c r="C12590"/>
      <c r="D12590" t="s">
        <v>47880</v>
      </c>
    </row>
    <row r="12591" spans="1:4" x14ac:dyDescent="0.25">
      <c r="A12591" t="s">
        <v>17548</v>
      </c>
      <c r="B12591" t="s">
        <v>17549</v>
      </c>
      <c r="C12591"/>
      <c r="D12591" t="s">
        <v>47880</v>
      </c>
    </row>
    <row r="12592" spans="1:4" x14ac:dyDescent="0.25">
      <c r="A12592" t="s">
        <v>14716</v>
      </c>
      <c r="B12592" t="s">
        <v>14717</v>
      </c>
      <c r="C12592"/>
      <c r="D12592" t="s">
        <v>47880</v>
      </c>
    </row>
    <row r="12593" spans="1:4" x14ac:dyDescent="0.25">
      <c r="A12593" t="s">
        <v>6454</v>
      </c>
      <c r="B12593" t="s">
        <v>6455</v>
      </c>
      <c r="C12593"/>
      <c r="D12593" t="s">
        <v>47880</v>
      </c>
    </row>
    <row r="12594" spans="1:4" x14ac:dyDescent="0.25">
      <c r="A12594" t="s">
        <v>7242</v>
      </c>
      <c r="B12594" t="s">
        <v>7243</v>
      </c>
      <c r="C12594"/>
      <c r="D12594" t="s">
        <v>47880</v>
      </c>
    </row>
    <row r="12595" spans="1:4" x14ac:dyDescent="0.25">
      <c r="A12595" t="s">
        <v>16236</v>
      </c>
      <c r="B12595" t="s">
        <v>16237</v>
      </c>
      <c r="C12595"/>
      <c r="D12595" t="s">
        <v>47880</v>
      </c>
    </row>
    <row r="12596" spans="1:4" x14ac:dyDescent="0.25">
      <c r="A12596" t="s">
        <v>14690</v>
      </c>
      <c r="B12596" t="s">
        <v>14691</v>
      </c>
      <c r="C12596"/>
      <c r="D12596" t="s">
        <v>47880</v>
      </c>
    </row>
    <row r="12597" spans="1:4" x14ac:dyDescent="0.25">
      <c r="A12597" t="s">
        <v>26672</v>
      </c>
      <c r="B12597" t="s">
        <v>26673</v>
      </c>
      <c r="C12597"/>
      <c r="D12597" t="s">
        <v>47880</v>
      </c>
    </row>
    <row r="12598" spans="1:4" x14ac:dyDescent="0.25">
      <c r="A12598" t="s">
        <v>9039</v>
      </c>
      <c r="B12598" t="s">
        <v>9040</v>
      </c>
      <c r="C12598"/>
      <c r="D12598" t="s">
        <v>47880</v>
      </c>
    </row>
    <row r="12599" spans="1:4" x14ac:dyDescent="0.25">
      <c r="A12599" t="s">
        <v>27413</v>
      </c>
      <c r="B12599" t="s">
        <v>27414</v>
      </c>
      <c r="C12599"/>
      <c r="D12599" t="s">
        <v>47880</v>
      </c>
    </row>
    <row r="12600" spans="1:4" x14ac:dyDescent="0.25">
      <c r="A12600" t="s">
        <v>17752</v>
      </c>
      <c r="B12600" t="s">
        <v>17753</v>
      </c>
      <c r="C12600"/>
      <c r="D12600" t="s">
        <v>47880</v>
      </c>
    </row>
    <row r="12601" spans="1:4" x14ac:dyDescent="0.25">
      <c r="A12601" t="s">
        <v>19771</v>
      </c>
      <c r="B12601" t="s">
        <v>19772</v>
      </c>
      <c r="C12601"/>
      <c r="D12601" t="s">
        <v>47880</v>
      </c>
    </row>
    <row r="12602" spans="1:4" x14ac:dyDescent="0.25">
      <c r="A12602" t="s">
        <v>19761</v>
      </c>
      <c r="B12602" t="s">
        <v>19762</v>
      </c>
      <c r="C12602"/>
      <c r="D12602" t="s">
        <v>47880</v>
      </c>
    </row>
    <row r="12603" spans="1:4" x14ac:dyDescent="0.25">
      <c r="A12603" t="s">
        <v>5840</v>
      </c>
      <c r="B12603" t="s">
        <v>5841</v>
      </c>
      <c r="C12603"/>
      <c r="D12603" t="s">
        <v>47880</v>
      </c>
    </row>
    <row r="12604" spans="1:4" x14ac:dyDescent="0.25">
      <c r="A12604" t="s">
        <v>17154</v>
      </c>
      <c r="B12604" t="s">
        <v>17155</v>
      </c>
      <c r="C12604"/>
      <c r="D12604" t="s">
        <v>47880</v>
      </c>
    </row>
    <row r="12605" spans="1:4" x14ac:dyDescent="0.25">
      <c r="A12605" t="s">
        <v>11224</v>
      </c>
      <c r="B12605" t="s">
        <v>11225</v>
      </c>
      <c r="C12605"/>
      <c r="D12605" t="s">
        <v>47880</v>
      </c>
    </row>
    <row r="12606" spans="1:4" x14ac:dyDescent="0.25">
      <c r="A12606" t="s">
        <v>17210</v>
      </c>
      <c r="B12606" t="s">
        <v>17211</v>
      </c>
      <c r="C12606"/>
      <c r="D12606" t="s">
        <v>47880</v>
      </c>
    </row>
    <row r="12607" spans="1:4" x14ac:dyDescent="0.25">
      <c r="A12607" t="s">
        <v>20680</v>
      </c>
      <c r="B12607" t="s">
        <v>20681</v>
      </c>
      <c r="C12607"/>
      <c r="D12607" t="s">
        <v>47880</v>
      </c>
    </row>
    <row r="12608" spans="1:4" x14ac:dyDescent="0.25">
      <c r="A12608" t="s">
        <v>11182</v>
      </c>
      <c r="B12608" t="s">
        <v>11183</v>
      </c>
      <c r="C12608"/>
      <c r="D12608" t="s">
        <v>47880</v>
      </c>
    </row>
    <row r="12609" spans="1:4" x14ac:dyDescent="0.25">
      <c r="A12609" t="s">
        <v>7612</v>
      </c>
      <c r="B12609" t="s">
        <v>7613</v>
      </c>
      <c r="C12609"/>
      <c r="D12609" t="s">
        <v>47880</v>
      </c>
    </row>
    <row r="12610" spans="1:4" x14ac:dyDescent="0.25">
      <c r="A12610" t="s">
        <v>14829</v>
      </c>
      <c r="B12610" t="s">
        <v>14830</v>
      </c>
      <c r="C12610"/>
      <c r="D12610" t="s">
        <v>47880</v>
      </c>
    </row>
    <row r="12611" spans="1:4" x14ac:dyDescent="0.25">
      <c r="A12611" t="s">
        <v>21255</v>
      </c>
      <c r="B12611" t="s">
        <v>21256</v>
      </c>
      <c r="C12611"/>
      <c r="D12611" t="s">
        <v>47880</v>
      </c>
    </row>
    <row r="12612" spans="1:4" x14ac:dyDescent="0.25">
      <c r="A12612" t="s">
        <v>37255</v>
      </c>
      <c r="B12612" t="s">
        <v>37256</v>
      </c>
      <c r="C12612"/>
      <c r="D12612" t="s">
        <v>47880</v>
      </c>
    </row>
    <row r="12613" spans="1:4" x14ac:dyDescent="0.25">
      <c r="A12613" t="s">
        <v>16872</v>
      </c>
      <c r="B12613" t="s">
        <v>16873</v>
      </c>
      <c r="C12613"/>
      <c r="D12613" t="s">
        <v>47880</v>
      </c>
    </row>
    <row r="12614" spans="1:4" x14ac:dyDescent="0.25">
      <c r="A12614" t="s">
        <v>33767</v>
      </c>
      <c r="B12614" t="s">
        <v>33768</v>
      </c>
      <c r="C12614"/>
      <c r="D12614" t="s">
        <v>47880</v>
      </c>
    </row>
    <row r="12615" spans="1:4" x14ac:dyDescent="0.25">
      <c r="A12615" t="s">
        <v>17175</v>
      </c>
      <c r="B12615" t="s">
        <v>17176</v>
      </c>
      <c r="C12615"/>
      <c r="D12615" t="s">
        <v>47880</v>
      </c>
    </row>
    <row r="12616" spans="1:4" x14ac:dyDescent="0.25">
      <c r="A12616" t="s">
        <v>35449</v>
      </c>
      <c r="B12616" t="s">
        <v>35450</v>
      </c>
      <c r="C12616"/>
      <c r="D12616" t="s">
        <v>47880</v>
      </c>
    </row>
    <row r="12617" spans="1:4" x14ac:dyDescent="0.25">
      <c r="A12617" t="s">
        <v>9583</v>
      </c>
      <c r="B12617" t="s">
        <v>9584</v>
      </c>
      <c r="C12617"/>
      <c r="D12617" t="s">
        <v>47880</v>
      </c>
    </row>
    <row r="12618" spans="1:4" x14ac:dyDescent="0.25">
      <c r="A12618" t="s">
        <v>16234</v>
      </c>
      <c r="B12618" t="s">
        <v>16235</v>
      </c>
      <c r="C12618"/>
      <c r="D12618" t="s">
        <v>47880</v>
      </c>
    </row>
    <row r="12619" spans="1:4" x14ac:dyDescent="0.25">
      <c r="A12619" t="s">
        <v>3404</v>
      </c>
      <c r="B12619" t="s">
        <v>3405</v>
      </c>
      <c r="C12619"/>
      <c r="D12619" t="s">
        <v>47880</v>
      </c>
    </row>
    <row r="12620" spans="1:4" x14ac:dyDescent="0.25">
      <c r="A12620" t="s">
        <v>24146</v>
      </c>
      <c r="B12620" t="s">
        <v>24147</v>
      </c>
      <c r="C12620"/>
      <c r="D12620" t="s">
        <v>47880</v>
      </c>
    </row>
    <row r="12621" spans="1:4" x14ac:dyDescent="0.25">
      <c r="A12621" t="s">
        <v>26260</v>
      </c>
      <c r="B12621" t="s">
        <v>26261</v>
      </c>
      <c r="C12621"/>
      <c r="D12621" t="s">
        <v>47880</v>
      </c>
    </row>
    <row r="12622" spans="1:4" x14ac:dyDescent="0.25">
      <c r="A12622" t="s">
        <v>15620</v>
      </c>
      <c r="B12622" t="s">
        <v>15621</v>
      </c>
      <c r="C12622"/>
      <c r="D12622" t="s">
        <v>47880</v>
      </c>
    </row>
    <row r="12623" spans="1:4" x14ac:dyDescent="0.25">
      <c r="A12623" t="s">
        <v>17754</v>
      </c>
      <c r="B12623" t="s">
        <v>17755</v>
      </c>
      <c r="C12623"/>
      <c r="D12623" t="s">
        <v>47880</v>
      </c>
    </row>
    <row r="12624" spans="1:4" x14ac:dyDescent="0.25">
      <c r="A12624" t="s">
        <v>26941</v>
      </c>
      <c r="B12624" t="s">
        <v>26942</v>
      </c>
      <c r="C12624"/>
      <c r="D12624" t="s">
        <v>47880</v>
      </c>
    </row>
    <row r="12625" spans="1:4" x14ac:dyDescent="0.25">
      <c r="A12625" t="s">
        <v>18400</v>
      </c>
      <c r="B12625" t="s">
        <v>18401</v>
      </c>
      <c r="C12625"/>
      <c r="D12625" t="s">
        <v>47880</v>
      </c>
    </row>
    <row r="12626" spans="1:4" x14ac:dyDescent="0.25">
      <c r="A12626" t="s">
        <v>17924</v>
      </c>
      <c r="B12626" t="s">
        <v>17925</v>
      </c>
      <c r="C12626"/>
      <c r="D12626" t="s">
        <v>47880</v>
      </c>
    </row>
    <row r="12627" spans="1:4" x14ac:dyDescent="0.25">
      <c r="A12627" t="s">
        <v>2281</v>
      </c>
      <c r="B12627" t="s">
        <v>2282</v>
      </c>
      <c r="C12627"/>
      <c r="D12627" t="s">
        <v>47880</v>
      </c>
    </row>
    <row r="12628" spans="1:4" x14ac:dyDescent="0.25">
      <c r="A12628" t="s">
        <v>23478</v>
      </c>
      <c r="B12628" t="s">
        <v>23479</v>
      </c>
      <c r="C12628"/>
      <c r="D12628" t="s">
        <v>47880</v>
      </c>
    </row>
    <row r="12629" spans="1:4" x14ac:dyDescent="0.25">
      <c r="A12629" t="s">
        <v>34069</v>
      </c>
      <c r="B12629" t="s">
        <v>34070</v>
      </c>
      <c r="C12629"/>
      <c r="D12629" t="s">
        <v>47880</v>
      </c>
    </row>
    <row r="12630" spans="1:4" x14ac:dyDescent="0.25">
      <c r="A12630" t="s">
        <v>46211</v>
      </c>
      <c r="B12630" t="s">
        <v>46212</v>
      </c>
      <c r="C12630"/>
      <c r="D12630" t="s">
        <v>47880</v>
      </c>
    </row>
    <row r="12631" spans="1:4" x14ac:dyDescent="0.25">
      <c r="A12631" t="s">
        <v>13006</v>
      </c>
      <c r="B12631" t="s">
        <v>13007</v>
      </c>
      <c r="C12631"/>
      <c r="D12631" t="s">
        <v>47880</v>
      </c>
    </row>
    <row r="12632" spans="1:4" x14ac:dyDescent="0.25">
      <c r="A12632" t="s">
        <v>31986</v>
      </c>
      <c r="B12632" t="s">
        <v>31987</v>
      </c>
      <c r="C12632"/>
      <c r="D12632" t="s">
        <v>47880</v>
      </c>
    </row>
    <row r="12633" spans="1:4" x14ac:dyDescent="0.25">
      <c r="A12633" t="s">
        <v>21994</v>
      </c>
      <c r="B12633" t="s">
        <v>21995</v>
      </c>
      <c r="C12633"/>
      <c r="D12633" t="s">
        <v>47880</v>
      </c>
    </row>
    <row r="12634" spans="1:4" x14ac:dyDescent="0.25">
      <c r="A12634" t="s">
        <v>34849</v>
      </c>
      <c r="B12634" t="s">
        <v>34850</v>
      </c>
      <c r="C12634"/>
      <c r="D12634" t="s">
        <v>47880</v>
      </c>
    </row>
    <row r="12635" spans="1:4" x14ac:dyDescent="0.25">
      <c r="A12635" t="s">
        <v>15791</v>
      </c>
      <c r="B12635" t="s">
        <v>15792</v>
      </c>
      <c r="C12635"/>
      <c r="D12635" t="s">
        <v>47880</v>
      </c>
    </row>
    <row r="12636" spans="1:4" x14ac:dyDescent="0.25">
      <c r="A12636" t="s">
        <v>18337</v>
      </c>
      <c r="B12636" t="s">
        <v>18338</v>
      </c>
      <c r="C12636"/>
      <c r="D12636" t="s">
        <v>47880</v>
      </c>
    </row>
    <row r="12637" spans="1:4" x14ac:dyDescent="0.25">
      <c r="A12637" t="s">
        <v>18339</v>
      </c>
      <c r="B12637" t="s">
        <v>18338</v>
      </c>
      <c r="C12637"/>
      <c r="D12637" t="s">
        <v>47880</v>
      </c>
    </row>
    <row r="12638" spans="1:4" x14ac:dyDescent="0.25">
      <c r="A12638" t="s">
        <v>33529</v>
      </c>
      <c r="B12638" t="s">
        <v>33530</v>
      </c>
      <c r="C12638"/>
      <c r="D12638" t="s">
        <v>47880</v>
      </c>
    </row>
    <row r="12639" spans="1:4" x14ac:dyDescent="0.25">
      <c r="A12639" t="s">
        <v>38213</v>
      </c>
      <c r="B12639" t="s">
        <v>38214</v>
      </c>
      <c r="C12639"/>
      <c r="D12639" t="s">
        <v>47880</v>
      </c>
    </row>
    <row r="12640" spans="1:4" x14ac:dyDescent="0.25">
      <c r="A12640" t="s">
        <v>33035</v>
      </c>
      <c r="B12640" t="s">
        <v>33036</v>
      </c>
      <c r="C12640"/>
      <c r="D12640" t="s">
        <v>47880</v>
      </c>
    </row>
    <row r="12641" spans="1:4" x14ac:dyDescent="0.25">
      <c r="A12641" t="s">
        <v>4755</v>
      </c>
      <c r="B12641" t="s">
        <v>4756</v>
      </c>
      <c r="C12641"/>
      <c r="D12641" t="s">
        <v>47880</v>
      </c>
    </row>
    <row r="12642" spans="1:4" x14ac:dyDescent="0.25">
      <c r="A12642" t="s">
        <v>4421</v>
      </c>
      <c r="B12642" t="s">
        <v>4422</v>
      </c>
      <c r="C12642"/>
      <c r="D12642" t="s">
        <v>47880</v>
      </c>
    </row>
    <row r="12643" spans="1:4" x14ac:dyDescent="0.25">
      <c r="A12643" t="s">
        <v>33711</v>
      </c>
      <c r="B12643" t="s">
        <v>33712</v>
      </c>
      <c r="C12643"/>
      <c r="D12643" t="s">
        <v>47880</v>
      </c>
    </row>
    <row r="12644" spans="1:4" x14ac:dyDescent="0.25">
      <c r="A12644" t="s">
        <v>32422</v>
      </c>
      <c r="B12644" t="s">
        <v>32423</v>
      </c>
      <c r="C12644"/>
      <c r="D12644" t="s">
        <v>47880</v>
      </c>
    </row>
    <row r="12645" spans="1:4" x14ac:dyDescent="0.25">
      <c r="A12645" t="s">
        <v>17997</v>
      </c>
      <c r="B12645" t="s">
        <v>17998</v>
      </c>
      <c r="C12645"/>
      <c r="D12645" t="s">
        <v>47880</v>
      </c>
    </row>
    <row r="12646" spans="1:4" x14ac:dyDescent="0.25">
      <c r="A12646" t="s">
        <v>4938</v>
      </c>
      <c r="B12646" t="s">
        <v>4939</v>
      </c>
      <c r="C12646"/>
      <c r="D12646" t="s">
        <v>47880</v>
      </c>
    </row>
    <row r="12647" spans="1:4" x14ac:dyDescent="0.25">
      <c r="A12647" t="s">
        <v>16198</v>
      </c>
      <c r="B12647" t="s">
        <v>16199</v>
      </c>
      <c r="C12647"/>
      <c r="D12647" t="s">
        <v>47880</v>
      </c>
    </row>
    <row r="12648" spans="1:4" x14ac:dyDescent="0.25">
      <c r="A12648" t="s">
        <v>30786</v>
      </c>
      <c r="B12648" t="s">
        <v>30787</v>
      </c>
      <c r="C12648"/>
      <c r="D12648" t="s">
        <v>47880</v>
      </c>
    </row>
    <row r="12649" spans="1:4" x14ac:dyDescent="0.25">
      <c r="A12649" t="s">
        <v>20859</v>
      </c>
      <c r="B12649" t="s">
        <v>20860</v>
      </c>
      <c r="C12649"/>
      <c r="D12649" t="s">
        <v>47880</v>
      </c>
    </row>
    <row r="12650" spans="1:4" x14ac:dyDescent="0.25">
      <c r="A12650" t="s">
        <v>20650</v>
      </c>
      <c r="B12650" t="s">
        <v>20651</v>
      </c>
      <c r="C12650"/>
      <c r="D12650" t="s">
        <v>47880</v>
      </c>
    </row>
    <row r="12651" spans="1:4" x14ac:dyDescent="0.25">
      <c r="A12651" t="s">
        <v>37526</v>
      </c>
      <c r="B12651" t="s">
        <v>37527</v>
      </c>
      <c r="C12651"/>
      <c r="D12651" t="s">
        <v>47880</v>
      </c>
    </row>
    <row r="12652" spans="1:4" x14ac:dyDescent="0.25">
      <c r="A12652" t="s">
        <v>31786</v>
      </c>
      <c r="B12652" t="s">
        <v>31787</v>
      </c>
      <c r="C12652"/>
      <c r="D12652" t="s">
        <v>47880</v>
      </c>
    </row>
    <row r="12653" spans="1:4" x14ac:dyDescent="0.25">
      <c r="A12653" t="s">
        <v>35241</v>
      </c>
      <c r="B12653" t="s">
        <v>35242</v>
      </c>
      <c r="C12653"/>
      <c r="D12653" t="s">
        <v>47880</v>
      </c>
    </row>
    <row r="12654" spans="1:4" x14ac:dyDescent="0.25">
      <c r="A12654" t="s">
        <v>19166</v>
      </c>
      <c r="B12654" t="s">
        <v>19167</v>
      </c>
      <c r="C12654"/>
      <c r="D12654" t="s">
        <v>47880</v>
      </c>
    </row>
    <row r="12655" spans="1:4" x14ac:dyDescent="0.25">
      <c r="A12655" t="s">
        <v>42694</v>
      </c>
      <c r="B12655" t="s">
        <v>42695</v>
      </c>
      <c r="C12655" t="s">
        <v>63549</v>
      </c>
      <c r="D12655" t="s">
        <v>47873</v>
      </c>
    </row>
    <row r="12656" spans="1:4" x14ac:dyDescent="0.25">
      <c r="A12656" t="s">
        <v>5679</v>
      </c>
      <c r="B12656" t="s">
        <v>5680</v>
      </c>
      <c r="C12656"/>
      <c r="D12656" t="s">
        <v>47880</v>
      </c>
    </row>
    <row r="12657" spans="1:4" x14ac:dyDescent="0.25">
      <c r="A12657" t="s">
        <v>23174</v>
      </c>
      <c r="B12657" t="s">
        <v>5680</v>
      </c>
      <c r="C12657"/>
      <c r="D12657" t="s">
        <v>47880</v>
      </c>
    </row>
    <row r="12658" spans="1:4" x14ac:dyDescent="0.25">
      <c r="A12658" t="s">
        <v>25587</v>
      </c>
      <c r="B12658" t="s">
        <v>25588</v>
      </c>
      <c r="C12658"/>
      <c r="D12658" t="s">
        <v>47880</v>
      </c>
    </row>
    <row r="12659" spans="1:4" x14ac:dyDescent="0.25">
      <c r="A12659" t="s">
        <v>27895</v>
      </c>
      <c r="B12659" t="s">
        <v>27896</v>
      </c>
      <c r="C12659"/>
      <c r="D12659" t="s">
        <v>47880</v>
      </c>
    </row>
    <row r="12660" spans="1:4" x14ac:dyDescent="0.25">
      <c r="A12660" t="s">
        <v>8077</v>
      </c>
      <c r="B12660" t="s">
        <v>8078</v>
      </c>
      <c r="C12660"/>
      <c r="D12660" t="s">
        <v>47880</v>
      </c>
    </row>
    <row r="12661" spans="1:4" x14ac:dyDescent="0.25">
      <c r="A12661" t="s">
        <v>44839</v>
      </c>
      <c r="B12661" t="s">
        <v>44840</v>
      </c>
      <c r="C12661"/>
      <c r="D12661" t="s">
        <v>47880</v>
      </c>
    </row>
    <row r="12662" spans="1:4" x14ac:dyDescent="0.25">
      <c r="A12662" t="s">
        <v>12209</v>
      </c>
      <c r="B12662" t="s">
        <v>12210</v>
      </c>
      <c r="C12662"/>
      <c r="D12662" t="s">
        <v>47880</v>
      </c>
    </row>
    <row r="12663" spans="1:4" x14ac:dyDescent="0.25">
      <c r="A12663" t="s">
        <v>28180</v>
      </c>
      <c r="B12663" t="s">
        <v>28181</v>
      </c>
      <c r="C12663"/>
      <c r="D12663" t="s">
        <v>47880</v>
      </c>
    </row>
    <row r="12664" spans="1:4" x14ac:dyDescent="0.25">
      <c r="A12664" t="s">
        <v>11532</v>
      </c>
      <c r="B12664" t="s">
        <v>11533</v>
      </c>
      <c r="C12664"/>
      <c r="D12664" t="s">
        <v>47880</v>
      </c>
    </row>
    <row r="12665" spans="1:4" x14ac:dyDescent="0.25">
      <c r="A12665" t="s">
        <v>20455</v>
      </c>
      <c r="B12665" t="s">
        <v>20456</v>
      </c>
      <c r="C12665"/>
      <c r="D12665" t="s">
        <v>47880</v>
      </c>
    </row>
    <row r="12666" spans="1:4" x14ac:dyDescent="0.25">
      <c r="A12666" t="s">
        <v>6028</v>
      </c>
      <c r="B12666" t="s">
        <v>6029</v>
      </c>
      <c r="C12666"/>
      <c r="D12666" t="s">
        <v>47880</v>
      </c>
    </row>
    <row r="12667" spans="1:4" x14ac:dyDescent="0.25">
      <c r="A12667" t="s">
        <v>26461</v>
      </c>
      <c r="B12667" t="s">
        <v>26462</v>
      </c>
      <c r="C12667"/>
      <c r="D12667" t="s">
        <v>47880</v>
      </c>
    </row>
    <row r="12668" spans="1:4" x14ac:dyDescent="0.25">
      <c r="A12668" t="s">
        <v>31286</v>
      </c>
      <c r="B12668" t="s">
        <v>31287</v>
      </c>
      <c r="C12668"/>
      <c r="D12668" t="s">
        <v>47880</v>
      </c>
    </row>
    <row r="12669" spans="1:4" x14ac:dyDescent="0.25">
      <c r="A12669" t="s">
        <v>26440</v>
      </c>
      <c r="B12669" t="s">
        <v>26441</v>
      </c>
      <c r="C12669"/>
      <c r="D12669" t="s">
        <v>47880</v>
      </c>
    </row>
    <row r="12670" spans="1:4" x14ac:dyDescent="0.25">
      <c r="A12670" t="s">
        <v>4268</v>
      </c>
      <c r="B12670" t="s">
        <v>4269</v>
      </c>
      <c r="C12670"/>
      <c r="D12670" t="s">
        <v>47880</v>
      </c>
    </row>
    <row r="12671" spans="1:4" x14ac:dyDescent="0.25">
      <c r="A12671" t="s">
        <v>22588</v>
      </c>
      <c r="B12671" t="s">
        <v>22589</v>
      </c>
      <c r="C12671"/>
      <c r="D12671" t="s">
        <v>47880</v>
      </c>
    </row>
    <row r="12672" spans="1:4" x14ac:dyDescent="0.25">
      <c r="A12672" t="s">
        <v>4230</v>
      </c>
      <c r="B12672" t="s">
        <v>4231</v>
      </c>
      <c r="C12672"/>
      <c r="D12672" t="s">
        <v>47880</v>
      </c>
    </row>
    <row r="12673" spans="1:4" x14ac:dyDescent="0.25">
      <c r="A12673" t="s">
        <v>14884</v>
      </c>
      <c r="B12673" t="s">
        <v>14885</v>
      </c>
      <c r="C12673"/>
      <c r="D12673" t="s">
        <v>47880</v>
      </c>
    </row>
    <row r="12674" spans="1:4" x14ac:dyDescent="0.25">
      <c r="A12674" t="s">
        <v>31820</v>
      </c>
      <c r="B12674" t="s">
        <v>31821</v>
      </c>
      <c r="C12674"/>
      <c r="D12674" t="s">
        <v>47880</v>
      </c>
    </row>
    <row r="12675" spans="1:4" x14ac:dyDescent="0.25">
      <c r="A12675" t="s">
        <v>23818</v>
      </c>
      <c r="B12675" t="s">
        <v>23819</v>
      </c>
      <c r="C12675"/>
      <c r="D12675" t="s">
        <v>47880</v>
      </c>
    </row>
    <row r="12676" spans="1:4" x14ac:dyDescent="0.25">
      <c r="A12676" t="s">
        <v>30742</v>
      </c>
      <c r="B12676" t="s">
        <v>30743</v>
      </c>
      <c r="C12676"/>
      <c r="D12676" t="s">
        <v>47880</v>
      </c>
    </row>
    <row r="12677" spans="1:4" x14ac:dyDescent="0.25">
      <c r="A12677" t="s">
        <v>26866</v>
      </c>
      <c r="B12677" t="s">
        <v>26867</v>
      </c>
      <c r="C12677"/>
      <c r="D12677" t="s">
        <v>47880</v>
      </c>
    </row>
    <row r="12678" spans="1:4" x14ac:dyDescent="0.25">
      <c r="A12678" t="s">
        <v>26868</v>
      </c>
      <c r="B12678" t="s">
        <v>26867</v>
      </c>
      <c r="C12678"/>
      <c r="D12678" t="s">
        <v>47880</v>
      </c>
    </row>
    <row r="12679" spans="1:4" x14ac:dyDescent="0.25">
      <c r="A12679" t="s">
        <v>5620</v>
      </c>
      <c r="B12679" t="s">
        <v>5621</v>
      </c>
      <c r="C12679"/>
      <c r="D12679" t="s">
        <v>47880</v>
      </c>
    </row>
    <row r="12680" spans="1:4" x14ac:dyDescent="0.25">
      <c r="A12680" t="s">
        <v>25737</v>
      </c>
      <c r="B12680" t="s">
        <v>25738</v>
      </c>
      <c r="C12680"/>
      <c r="D12680" t="s">
        <v>47880</v>
      </c>
    </row>
    <row r="12681" spans="1:4" x14ac:dyDescent="0.25">
      <c r="A12681" t="s">
        <v>7795</v>
      </c>
      <c r="B12681" t="s">
        <v>7796</v>
      </c>
      <c r="C12681"/>
      <c r="D12681" t="s">
        <v>47880</v>
      </c>
    </row>
    <row r="12682" spans="1:4" x14ac:dyDescent="0.25">
      <c r="A12682" t="s">
        <v>13849</v>
      </c>
      <c r="B12682" t="s">
        <v>13850</v>
      </c>
      <c r="C12682"/>
      <c r="D12682" t="s">
        <v>47880</v>
      </c>
    </row>
    <row r="12683" spans="1:4" x14ac:dyDescent="0.25">
      <c r="A12683" t="s">
        <v>32557</v>
      </c>
      <c r="B12683" t="s">
        <v>32558</v>
      </c>
      <c r="C12683"/>
      <c r="D12683" t="s">
        <v>47880</v>
      </c>
    </row>
    <row r="12684" spans="1:4" x14ac:dyDescent="0.25">
      <c r="A12684" t="s">
        <v>25593</v>
      </c>
      <c r="B12684" t="s">
        <v>25594</v>
      </c>
      <c r="C12684"/>
      <c r="D12684" t="s">
        <v>47880</v>
      </c>
    </row>
    <row r="12685" spans="1:4" x14ac:dyDescent="0.25">
      <c r="A12685" t="s">
        <v>5651</v>
      </c>
      <c r="B12685" t="s">
        <v>5652</v>
      </c>
      <c r="C12685"/>
      <c r="D12685" t="s">
        <v>47880</v>
      </c>
    </row>
    <row r="12686" spans="1:4" x14ac:dyDescent="0.25">
      <c r="A12686" t="s">
        <v>45574</v>
      </c>
      <c r="B12686" t="s">
        <v>45575</v>
      </c>
      <c r="C12686"/>
      <c r="D12686" t="s">
        <v>47880</v>
      </c>
    </row>
    <row r="12687" spans="1:4" x14ac:dyDescent="0.25">
      <c r="A12687" t="s">
        <v>38386</v>
      </c>
      <c r="B12687" t="s">
        <v>38387</v>
      </c>
      <c r="C12687"/>
      <c r="D12687" t="s">
        <v>47880</v>
      </c>
    </row>
    <row r="12688" spans="1:4" x14ac:dyDescent="0.25">
      <c r="A12688" t="s">
        <v>47523</v>
      </c>
      <c r="B12688" t="s">
        <v>47524</v>
      </c>
      <c r="C12688"/>
      <c r="D12688" t="s">
        <v>47880</v>
      </c>
    </row>
    <row r="12689" spans="1:4" x14ac:dyDescent="0.25">
      <c r="A12689" t="s">
        <v>25933</v>
      </c>
      <c r="B12689" t="s">
        <v>25934</v>
      </c>
      <c r="C12689"/>
      <c r="D12689" t="s">
        <v>47880</v>
      </c>
    </row>
    <row r="12690" spans="1:4" x14ac:dyDescent="0.25">
      <c r="A12690" t="s">
        <v>13819</v>
      </c>
      <c r="B12690" t="s">
        <v>13820</v>
      </c>
      <c r="C12690"/>
      <c r="D12690" t="s">
        <v>47880</v>
      </c>
    </row>
    <row r="12691" spans="1:4" x14ac:dyDescent="0.25">
      <c r="A12691" t="s">
        <v>27020</v>
      </c>
      <c r="B12691" t="s">
        <v>27021</v>
      </c>
      <c r="C12691"/>
      <c r="D12691" t="s">
        <v>47880</v>
      </c>
    </row>
    <row r="12692" spans="1:4" x14ac:dyDescent="0.25">
      <c r="A12692" t="s">
        <v>34195</v>
      </c>
      <c r="B12692" t="s">
        <v>34196</v>
      </c>
      <c r="C12692"/>
      <c r="D12692" t="s">
        <v>47880</v>
      </c>
    </row>
    <row r="12693" spans="1:4" x14ac:dyDescent="0.25">
      <c r="A12693" t="s">
        <v>24857</v>
      </c>
      <c r="B12693" t="s">
        <v>24858</v>
      </c>
      <c r="C12693"/>
      <c r="D12693" t="s">
        <v>47880</v>
      </c>
    </row>
    <row r="12694" spans="1:4" x14ac:dyDescent="0.25">
      <c r="A12694" t="s">
        <v>32283</v>
      </c>
      <c r="B12694" t="s">
        <v>32284</v>
      </c>
      <c r="C12694"/>
      <c r="D12694" t="s">
        <v>47880</v>
      </c>
    </row>
    <row r="12695" spans="1:4" x14ac:dyDescent="0.25">
      <c r="A12695" t="s">
        <v>7572</v>
      </c>
      <c r="B12695" t="s">
        <v>7573</v>
      </c>
      <c r="C12695"/>
      <c r="D12695" t="s">
        <v>47880</v>
      </c>
    </row>
    <row r="12696" spans="1:4" x14ac:dyDescent="0.25">
      <c r="A12696" t="s">
        <v>19092</v>
      </c>
      <c r="B12696" t="s">
        <v>19093</v>
      </c>
      <c r="C12696"/>
      <c r="D12696" t="s">
        <v>47880</v>
      </c>
    </row>
    <row r="12697" spans="1:4" x14ac:dyDescent="0.25">
      <c r="A12697" t="s">
        <v>33221</v>
      </c>
      <c r="B12697" t="s">
        <v>33222</v>
      </c>
      <c r="C12697"/>
      <c r="D12697" t="s">
        <v>47880</v>
      </c>
    </row>
    <row r="12698" spans="1:4" x14ac:dyDescent="0.25">
      <c r="A12698" t="s">
        <v>5537</v>
      </c>
      <c r="B12698" t="s">
        <v>5538</v>
      </c>
      <c r="C12698"/>
      <c r="D12698" t="s">
        <v>47880</v>
      </c>
    </row>
    <row r="12699" spans="1:4" x14ac:dyDescent="0.25">
      <c r="A12699" t="s">
        <v>47481</v>
      </c>
      <c r="B12699" t="s">
        <v>47482</v>
      </c>
      <c r="C12699"/>
      <c r="D12699" t="s">
        <v>47880</v>
      </c>
    </row>
    <row r="12700" spans="1:4" x14ac:dyDescent="0.25">
      <c r="A12700" t="s">
        <v>35635</v>
      </c>
      <c r="B12700" t="s">
        <v>35636</v>
      </c>
      <c r="C12700"/>
      <c r="D12700" t="s">
        <v>47880</v>
      </c>
    </row>
    <row r="12701" spans="1:4" x14ac:dyDescent="0.25">
      <c r="A12701" t="s">
        <v>20660</v>
      </c>
      <c r="B12701" t="s">
        <v>20661</v>
      </c>
      <c r="C12701"/>
      <c r="D12701" t="s">
        <v>47880</v>
      </c>
    </row>
    <row r="12702" spans="1:4" x14ac:dyDescent="0.25">
      <c r="A12702" t="s">
        <v>27736</v>
      </c>
      <c r="B12702" t="s">
        <v>27737</v>
      </c>
      <c r="C12702"/>
      <c r="D12702" t="s">
        <v>47880</v>
      </c>
    </row>
    <row r="12703" spans="1:4" x14ac:dyDescent="0.25">
      <c r="A12703" t="s">
        <v>23020</v>
      </c>
      <c r="B12703" t="s">
        <v>23021</v>
      </c>
      <c r="C12703"/>
      <c r="D12703" t="s">
        <v>47880</v>
      </c>
    </row>
    <row r="12704" spans="1:4" x14ac:dyDescent="0.25">
      <c r="A12704" t="s">
        <v>6935</v>
      </c>
      <c r="B12704" t="s">
        <v>6936</v>
      </c>
      <c r="C12704"/>
      <c r="D12704" t="s">
        <v>47880</v>
      </c>
    </row>
    <row r="12705" spans="1:4" x14ac:dyDescent="0.25">
      <c r="A12705" t="s">
        <v>17804</v>
      </c>
      <c r="B12705" t="s">
        <v>17805</v>
      </c>
      <c r="C12705"/>
      <c r="D12705" t="s">
        <v>47880</v>
      </c>
    </row>
    <row r="12706" spans="1:4" x14ac:dyDescent="0.25">
      <c r="A12706" t="s">
        <v>25935</v>
      </c>
      <c r="B12706" t="s">
        <v>25936</v>
      </c>
      <c r="C12706"/>
      <c r="D12706" t="s">
        <v>47880</v>
      </c>
    </row>
    <row r="12707" spans="1:4" x14ac:dyDescent="0.25">
      <c r="A12707" t="s">
        <v>15950</v>
      </c>
      <c r="B12707" t="s">
        <v>15951</v>
      </c>
      <c r="C12707"/>
      <c r="D12707" t="s">
        <v>47880</v>
      </c>
    </row>
    <row r="12708" spans="1:4" x14ac:dyDescent="0.25">
      <c r="A12708" t="s">
        <v>20185</v>
      </c>
      <c r="B12708" t="s">
        <v>20186</v>
      </c>
      <c r="C12708"/>
      <c r="D12708" t="s">
        <v>47880</v>
      </c>
    </row>
    <row r="12709" spans="1:4" x14ac:dyDescent="0.25">
      <c r="A12709" t="s">
        <v>26465</v>
      </c>
      <c r="B12709" t="s">
        <v>26466</v>
      </c>
      <c r="C12709"/>
      <c r="D12709" t="s">
        <v>47880</v>
      </c>
    </row>
    <row r="12710" spans="1:4" x14ac:dyDescent="0.25">
      <c r="A12710" t="s">
        <v>3858</v>
      </c>
      <c r="B12710" t="s">
        <v>3859</v>
      </c>
      <c r="C12710"/>
      <c r="D12710" t="s">
        <v>47880</v>
      </c>
    </row>
    <row r="12711" spans="1:4" x14ac:dyDescent="0.25">
      <c r="A12711" t="s">
        <v>960</v>
      </c>
      <c r="B12711" t="s">
        <v>961</v>
      </c>
      <c r="C12711"/>
      <c r="D12711" t="s">
        <v>47880</v>
      </c>
    </row>
    <row r="12712" spans="1:4" x14ac:dyDescent="0.25">
      <c r="A12712" t="s">
        <v>22734</v>
      </c>
      <c r="B12712" t="s">
        <v>22735</v>
      </c>
      <c r="C12712"/>
      <c r="D12712" t="s">
        <v>47880</v>
      </c>
    </row>
    <row r="12713" spans="1:4" x14ac:dyDescent="0.25">
      <c r="A12713" t="s">
        <v>47305</v>
      </c>
      <c r="B12713" t="s">
        <v>47306</v>
      </c>
      <c r="C12713"/>
      <c r="D12713" t="s">
        <v>47880</v>
      </c>
    </row>
    <row r="12714" spans="1:4" x14ac:dyDescent="0.25">
      <c r="A12714" t="s">
        <v>31028</v>
      </c>
      <c r="B12714" t="s">
        <v>31029</v>
      </c>
      <c r="C12714"/>
      <c r="D12714" t="s">
        <v>47880</v>
      </c>
    </row>
    <row r="12715" spans="1:4" x14ac:dyDescent="0.25">
      <c r="A12715" t="s">
        <v>3374</v>
      </c>
      <c r="B12715" t="s">
        <v>3375</v>
      </c>
      <c r="C12715"/>
      <c r="D12715" t="s">
        <v>47880</v>
      </c>
    </row>
    <row r="12716" spans="1:4" x14ac:dyDescent="0.25">
      <c r="A12716" t="s">
        <v>7055</v>
      </c>
      <c r="B12716" t="s">
        <v>7056</v>
      </c>
      <c r="C12716"/>
      <c r="D12716" t="s">
        <v>47880</v>
      </c>
    </row>
    <row r="12717" spans="1:4" x14ac:dyDescent="0.25">
      <c r="A12717" t="s">
        <v>31916</v>
      </c>
      <c r="B12717" t="s">
        <v>31917</v>
      </c>
      <c r="C12717"/>
      <c r="D12717" t="s">
        <v>47880</v>
      </c>
    </row>
    <row r="12718" spans="1:4" x14ac:dyDescent="0.25">
      <c r="A12718" t="s">
        <v>17900</v>
      </c>
      <c r="B12718" t="s">
        <v>17901</v>
      </c>
      <c r="C12718"/>
      <c r="D12718" t="s">
        <v>47880</v>
      </c>
    </row>
    <row r="12719" spans="1:4" x14ac:dyDescent="0.25">
      <c r="A12719" t="s">
        <v>29295</v>
      </c>
      <c r="B12719" t="s">
        <v>29296</v>
      </c>
      <c r="C12719"/>
      <c r="D12719" t="s">
        <v>47880</v>
      </c>
    </row>
    <row r="12720" spans="1:4" x14ac:dyDescent="0.25">
      <c r="A12720" t="s">
        <v>5163</v>
      </c>
      <c r="B12720" t="s">
        <v>5164</v>
      </c>
      <c r="C12720"/>
      <c r="D12720" t="s">
        <v>47880</v>
      </c>
    </row>
    <row r="12721" spans="1:4" x14ac:dyDescent="0.25">
      <c r="A12721" t="s">
        <v>38217</v>
      </c>
      <c r="B12721" t="s">
        <v>38218</v>
      </c>
      <c r="C12721"/>
      <c r="D12721" t="s">
        <v>47880</v>
      </c>
    </row>
    <row r="12722" spans="1:4" x14ac:dyDescent="0.25">
      <c r="A12722" t="s">
        <v>23255</v>
      </c>
      <c r="B12722" t="s">
        <v>23256</v>
      </c>
      <c r="C12722"/>
      <c r="D12722" t="s">
        <v>47880</v>
      </c>
    </row>
    <row r="12723" spans="1:4" x14ac:dyDescent="0.25">
      <c r="A12723" t="s">
        <v>23257</v>
      </c>
      <c r="B12723" t="s">
        <v>23256</v>
      </c>
      <c r="C12723"/>
      <c r="D12723" t="s">
        <v>47880</v>
      </c>
    </row>
    <row r="12724" spans="1:4" x14ac:dyDescent="0.25">
      <c r="A12724" t="s">
        <v>5725</v>
      </c>
      <c r="B12724" t="s">
        <v>5726</v>
      </c>
      <c r="C12724"/>
      <c r="D12724" t="s">
        <v>47880</v>
      </c>
    </row>
    <row r="12725" spans="1:4" x14ac:dyDescent="0.25">
      <c r="A12725" t="s">
        <v>4826</v>
      </c>
      <c r="B12725" t="s">
        <v>4827</v>
      </c>
      <c r="C12725"/>
      <c r="D12725" t="s">
        <v>47880</v>
      </c>
    </row>
    <row r="12726" spans="1:4" x14ac:dyDescent="0.25">
      <c r="A12726" t="s">
        <v>33451</v>
      </c>
      <c r="B12726" t="s">
        <v>33452</v>
      </c>
      <c r="C12726"/>
      <c r="D12726" t="s">
        <v>47880</v>
      </c>
    </row>
    <row r="12727" spans="1:4" x14ac:dyDescent="0.25">
      <c r="A12727" t="s">
        <v>20027</v>
      </c>
      <c r="B12727" t="s">
        <v>20028</v>
      </c>
      <c r="C12727"/>
      <c r="D12727" t="s">
        <v>47880</v>
      </c>
    </row>
    <row r="12728" spans="1:4" x14ac:dyDescent="0.25">
      <c r="A12728" t="s">
        <v>25977</v>
      </c>
      <c r="B12728" t="s">
        <v>25978</v>
      </c>
      <c r="C12728"/>
      <c r="D12728" t="s">
        <v>47880</v>
      </c>
    </row>
    <row r="12729" spans="1:4" x14ac:dyDescent="0.25">
      <c r="A12729" t="s">
        <v>7882</v>
      </c>
      <c r="B12729" t="s">
        <v>7883</v>
      </c>
      <c r="C12729"/>
      <c r="D12729" t="s">
        <v>47880</v>
      </c>
    </row>
    <row r="12730" spans="1:4" x14ac:dyDescent="0.25">
      <c r="A12730" t="s">
        <v>19106</v>
      </c>
      <c r="B12730" t="s">
        <v>19107</v>
      </c>
      <c r="C12730"/>
      <c r="D12730" t="s">
        <v>47880</v>
      </c>
    </row>
    <row r="12731" spans="1:4" x14ac:dyDescent="0.25">
      <c r="A12731" t="s">
        <v>13997</v>
      </c>
      <c r="B12731" t="s">
        <v>13998</v>
      </c>
      <c r="C12731"/>
      <c r="D12731" t="s">
        <v>47880</v>
      </c>
    </row>
    <row r="12732" spans="1:4" x14ac:dyDescent="0.25">
      <c r="A12732" t="s">
        <v>26937</v>
      </c>
      <c r="B12732" t="s">
        <v>26938</v>
      </c>
      <c r="C12732"/>
      <c r="D12732" t="s">
        <v>47880</v>
      </c>
    </row>
    <row r="12733" spans="1:4" x14ac:dyDescent="0.25">
      <c r="A12733" t="s">
        <v>9667</v>
      </c>
      <c r="B12733" t="s">
        <v>9668</v>
      </c>
      <c r="C12733"/>
      <c r="D12733" t="s">
        <v>47880</v>
      </c>
    </row>
    <row r="12734" spans="1:4" x14ac:dyDescent="0.25">
      <c r="A12734" t="s">
        <v>27399</v>
      </c>
      <c r="B12734" t="s">
        <v>27400</v>
      </c>
      <c r="C12734"/>
      <c r="D12734" t="s">
        <v>47880</v>
      </c>
    </row>
    <row r="12735" spans="1:4" x14ac:dyDescent="0.25">
      <c r="A12735" t="s">
        <v>23942</v>
      </c>
      <c r="B12735" t="s">
        <v>23943</v>
      </c>
      <c r="C12735"/>
      <c r="D12735" t="s">
        <v>47880</v>
      </c>
    </row>
    <row r="12736" spans="1:4" x14ac:dyDescent="0.25">
      <c r="A12736" t="s">
        <v>23944</v>
      </c>
      <c r="B12736" t="s">
        <v>23945</v>
      </c>
      <c r="C12736"/>
      <c r="D12736" t="s">
        <v>47880</v>
      </c>
    </row>
    <row r="12737" spans="1:4" x14ac:dyDescent="0.25">
      <c r="A12737" t="s">
        <v>32351</v>
      </c>
      <c r="B12737" t="s">
        <v>32352</v>
      </c>
      <c r="C12737"/>
      <c r="D12737" t="s">
        <v>47880</v>
      </c>
    </row>
    <row r="12738" spans="1:4" x14ac:dyDescent="0.25">
      <c r="A12738" t="s">
        <v>3801</v>
      </c>
      <c r="B12738" t="s">
        <v>3802</v>
      </c>
      <c r="C12738"/>
      <c r="D12738" t="s">
        <v>47880</v>
      </c>
    </row>
    <row r="12739" spans="1:4" x14ac:dyDescent="0.25">
      <c r="A12739" t="s">
        <v>4182</v>
      </c>
      <c r="B12739" t="s">
        <v>4183</v>
      </c>
      <c r="C12739"/>
      <c r="D12739" t="s">
        <v>47880</v>
      </c>
    </row>
    <row r="12740" spans="1:4" x14ac:dyDescent="0.25">
      <c r="A12740" t="s">
        <v>19086</v>
      </c>
      <c r="B12740" t="s">
        <v>19087</v>
      </c>
      <c r="C12740"/>
      <c r="D12740" t="s">
        <v>47880</v>
      </c>
    </row>
    <row r="12741" spans="1:4" x14ac:dyDescent="0.25">
      <c r="A12741" t="s">
        <v>26566</v>
      </c>
      <c r="B12741" t="s">
        <v>26567</v>
      </c>
      <c r="C12741"/>
      <c r="D12741" t="s">
        <v>47880</v>
      </c>
    </row>
    <row r="12742" spans="1:4" x14ac:dyDescent="0.25">
      <c r="A12742" t="s">
        <v>25325</v>
      </c>
      <c r="B12742" t="s">
        <v>25326</v>
      </c>
      <c r="C12742"/>
      <c r="D12742" t="s">
        <v>47880</v>
      </c>
    </row>
    <row r="12743" spans="1:4" x14ac:dyDescent="0.25">
      <c r="A12743" t="s">
        <v>23032</v>
      </c>
      <c r="B12743" t="s">
        <v>23033</v>
      </c>
      <c r="C12743"/>
      <c r="D12743" t="s">
        <v>47880</v>
      </c>
    </row>
    <row r="12744" spans="1:4" x14ac:dyDescent="0.25">
      <c r="A12744" t="s">
        <v>20187</v>
      </c>
      <c r="B12744" t="s">
        <v>20188</v>
      </c>
      <c r="C12744"/>
      <c r="D12744" t="s">
        <v>47880</v>
      </c>
    </row>
    <row r="12745" spans="1:4" x14ac:dyDescent="0.25">
      <c r="A12745" t="s">
        <v>27024</v>
      </c>
      <c r="B12745" t="s">
        <v>27025</v>
      </c>
      <c r="C12745"/>
      <c r="D12745" t="s">
        <v>47880</v>
      </c>
    </row>
    <row r="12746" spans="1:4" x14ac:dyDescent="0.25">
      <c r="A12746" t="s">
        <v>12986</v>
      </c>
      <c r="B12746" t="s">
        <v>12987</v>
      </c>
      <c r="C12746"/>
      <c r="D12746" t="s">
        <v>47880</v>
      </c>
    </row>
    <row r="12747" spans="1:4" x14ac:dyDescent="0.25">
      <c r="A12747" t="s">
        <v>6511</v>
      </c>
      <c r="B12747" t="s">
        <v>6512</v>
      </c>
      <c r="C12747"/>
      <c r="D12747" t="s">
        <v>47880</v>
      </c>
    </row>
    <row r="12748" spans="1:4" x14ac:dyDescent="0.25">
      <c r="A12748" t="s">
        <v>37516</v>
      </c>
      <c r="B12748" t="s">
        <v>37517</v>
      </c>
      <c r="C12748"/>
      <c r="D12748" t="s">
        <v>47880</v>
      </c>
    </row>
    <row r="12749" spans="1:4" x14ac:dyDescent="0.25">
      <c r="A12749" t="s">
        <v>35802</v>
      </c>
      <c r="B12749" t="s">
        <v>35803</v>
      </c>
      <c r="C12749"/>
      <c r="D12749" t="s">
        <v>47880</v>
      </c>
    </row>
    <row r="12750" spans="1:4" x14ac:dyDescent="0.25">
      <c r="A12750" t="s">
        <v>34993</v>
      </c>
      <c r="B12750" t="s">
        <v>34994</v>
      </c>
      <c r="C12750"/>
      <c r="D12750" t="s">
        <v>47880</v>
      </c>
    </row>
    <row r="12751" spans="1:4" x14ac:dyDescent="0.25">
      <c r="A12751" t="s">
        <v>4726</v>
      </c>
      <c r="B12751" t="s">
        <v>4727</v>
      </c>
      <c r="C12751"/>
      <c r="D12751" t="s">
        <v>47880</v>
      </c>
    </row>
    <row r="12752" spans="1:4" x14ac:dyDescent="0.25">
      <c r="A12752" t="s">
        <v>4350</v>
      </c>
      <c r="B12752" t="s">
        <v>4351</v>
      </c>
      <c r="C12752"/>
      <c r="D12752" t="s">
        <v>47880</v>
      </c>
    </row>
    <row r="12753" spans="1:4" x14ac:dyDescent="0.25">
      <c r="A12753" t="s">
        <v>27124</v>
      </c>
      <c r="B12753" t="s">
        <v>27125</v>
      </c>
      <c r="C12753"/>
      <c r="D12753" t="s">
        <v>47880</v>
      </c>
    </row>
    <row r="12754" spans="1:4" x14ac:dyDescent="0.25">
      <c r="A12754" t="s">
        <v>4431</v>
      </c>
      <c r="B12754" t="s">
        <v>4432</v>
      </c>
      <c r="C12754"/>
      <c r="D12754" t="s">
        <v>47880</v>
      </c>
    </row>
    <row r="12755" spans="1:4" x14ac:dyDescent="0.25">
      <c r="A12755" t="s">
        <v>33193</v>
      </c>
      <c r="B12755" t="s">
        <v>33194</v>
      </c>
      <c r="C12755"/>
      <c r="D12755" t="s">
        <v>47880</v>
      </c>
    </row>
    <row r="12756" spans="1:4" x14ac:dyDescent="0.25">
      <c r="A12756" t="s">
        <v>34514</v>
      </c>
      <c r="B12756" t="s">
        <v>34515</v>
      </c>
      <c r="C12756"/>
      <c r="D12756" t="s">
        <v>47880</v>
      </c>
    </row>
    <row r="12757" spans="1:4" x14ac:dyDescent="0.25">
      <c r="A12757" t="s">
        <v>23197</v>
      </c>
      <c r="B12757" t="s">
        <v>23198</v>
      </c>
      <c r="C12757"/>
      <c r="D12757" t="s">
        <v>47880</v>
      </c>
    </row>
    <row r="12758" spans="1:4" x14ac:dyDescent="0.25">
      <c r="A12758" t="s">
        <v>8967</v>
      </c>
      <c r="B12758" t="s">
        <v>8968</v>
      </c>
      <c r="C12758"/>
      <c r="D12758" t="s">
        <v>47880</v>
      </c>
    </row>
    <row r="12759" spans="1:4" x14ac:dyDescent="0.25">
      <c r="A12759" t="s">
        <v>14257</v>
      </c>
      <c r="B12759" t="s">
        <v>14258</v>
      </c>
      <c r="C12759"/>
      <c r="D12759" t="s">
        <v>47880</v>
      </c>
    </row>
    <row r="12760" spans="1:4" x14ac:dyDescent="0.25">
      <c r="A12760" t="s">
        <v>26605</v>
      </c>
      <c r="B12760" t="s">
        <v>26606</v>
      </c>
      <c r="C12760"/>
      <c r="D12760" t="s">
        <v>47880</v>
      </c>
    </row>
    <row r="12761" spans="1:4" x14ac:dyDescent="0.25">
      <c r="A12761" t="s">
        <v>10718</v>
      </c>
      <c r="B12761" t="s">
        <v>10719</v>
      </c>
      <c r="C12761"/>
      <c r="D12761" t="s">
        <v>47880</v>
      </c>
    </row>
    <row r="12762" spans="1:4" x14ac:dyDescent="0.25">
      <c r="A12762" t="s">
        <v>34550</v>
      </c>
      <c r="B12762" t="s">
        <v>34551</v>
      </c>
      <c r="C12762"/>
      <c r="D12762" t="s">
        <v>47880</v>
      </c>
    </row>
    <row r="12763" spans="1:4" x14ac:dyDescent="0.25">
      <c r="A12763" t="s">
        <v>18408</v>
      </c>
      <c r="B12763" t="s">
        <v>18409</v>
      </c>
      <c r="C12763"/>
      <c r="D12763" t="s">
        <v>47880</v>
      </c>
    </row>
    <row r="12764" spans="1:4" x14ac:dyDescent="0.25">
      <c r="A12764" t="s">
        <v>34790</v>
      </c>
      <c r="B12764" t="s">
        <v>34791</v>
      </c>
      <c r="C12764"/>
      <c r="D12764" t="s">
        <v>47880</v>
      </c>
    </row>
    <row r="12765" spans="1:4" x14ac:dyDescent="0.25">
      <c r="A12765" t="s">
        <v>43910</v>
      </c>
      <c r="B12765" t="s">
        <v>43911</v>
      </c>
      <c r="C12765"/>
      <c r="D12765" t="s">
        <v>47880</v>
      </c>
    </row>
    <row r="12766" spans="1:4" x14ac:dyDescent="0.25">
      <c r="A12766" t="s">
        <v>32103</v>
      </c>
      <c r="B12766" t="s">
        <v>32104</v>
      </c>
      <c r="C12766"/>
      <c r="D12766" t="s">
        <v>47880</v>
      </c>
    </row>
    <row r="12767" spans="1:4" x14ac:dyDescent="0.25">
      <c r="A12767" t="s">
        <v>8409</v>
      </c>
      <c r="B12767" t="s">
        <v>8410</v>
      </c>
      <c r="C12767"/>
      <c r="D12767" t="s">
        <v>47880</v>
      </c>
    </row>
    <row r="12768" spans="1:4" x14ac:dyDescent="0.25">
      <c r="A12768" t="s">
        <v>22700</v>
      </c>
      <c r="B12768" t="s">
        <v>22701</v>
      </c>
      <c r="C12768"/>
      <c r="D12768" t="s">
        <v>47880</v>
      </c>
    </row>
    <row r="12769" spans="1:4" x14ac:dyDescent="0.25">
      <c r="A12769" t="s">
        <v>19238</v>
      </c>
      <c r="B12769" t="s">
        <v>19239</v>
      </c>
      <c r="C12769"/>
      <c r="D12769" t="s">
        <v>47880</v>
      </c>
    </row>
    <row r="12770" spans="1:4" x14ac:dyDescent="0.25">
      <c r="A12770" t="s">
        <v>32150</v>
      </c>
      <c r="B12770" t="s">
        <v>32151</v>
      </c>
      <c r="C12770"/>
      <c r="D12770" t="s">
        <v>47880</v>
      </c>
    </row>
    <row r="12771" spans="1:4" x14ac:dyDescent="0.25">
      <c r="A12771" t="s">
        <v>26895</v>
      </c>
      <c r="B12771" t="s">
        <v>26896</v>
      </c>
      <c r="C12771"/>
      <c r="D12771" t="s">
        <v>47880</v>
      </c>
    </row>
    <row r="12772" spans="1:4" x14ac:dyDescent="0.25">
      <c r="A12772" t="s">
        <v>7554</v>
      </c>
      <c r="B12772" t="s">
        <v>7555</v>
      </c>
      <c r="C12772"/>
      <c r="D12772" t="s">
        <v>47880</v>
      </c>
    </row>
    <row r="12773" spans="1:4" x14ac:dyDescent="0.25">
      <c r="A12773" t="s">
        <v>25739</v>
      </c>
      <c r="B12773" t="s">
        <v>25740</v>
      </c>
      <c r="C12773"/>
      <c r="D12773" t="s">
        <v>47880</v>
      </c>
    </row>
    <row r="12774" spans="1:4" x14ac:dyDescent="0.25">
      <c r="A12774" t="s">
        <v>30730</v>
      </c>
      <c r="B12774" t="s">
        <v>30731</v>
      </c>
      <c r="C12774"/>
      <c r="D12774" t="s">
        <v>47880</v>
      </c>
    </row>
    <row r="12775" spans="1:4" x14ac:dyDescent="0.25">
      <c r="A12775" t="s">
        <v>17576</v>
      </c>
      <c r="B12775" t="s">
        <v>17577</v>
      </c>
      <c r="C12775"/>
      <c r="D12775" t="s">
        <v>47880</v>
      </c>
    </row>
    <row r="12776" spans="1:4" x14ac:dyDescent="0.25">
      <c r="A12776" t="s">
        <v>33063</v>
      </c>
      <c r="B12776" t="s">
        <v>33064</v>
      </c>
      <c r="C12776"/>
      <c r="D12776" t="s">
        <v>47880</v>
      </c>
    </row>
    <row r="12777" spans="1:4" x14ac:dyDescent="0.25">
      <c r="A12777" t="s">
        <v>27616</v>
      </c>
      <c r="B12777" t="s">
        <v>27617</v>
      </c>
      <c r="C12777"/>
      <c r="D12777" t="s">
        <v>47880</v>
      </c>
    </row>
    <row r="12778" spans="1:4" x14ac:dyDescent="0.25">
      <c r="A12778" t="s">
        <v>44832</v>
      </c>
      <c r="B12778" t="s">
        <v>44833</v>
      </c>
      <c r="C12778" t="s">
        <v>64302</v>
      </c>
      <c r="D12778" t="s">
        <v>47873</v>
      </c>
    </row>
    <row r="12779" spans="1:4" x14ac:dyDescent="0.25">
      <c r="A12779" t="s">
        <v>18259</v>
      </c>
      <c r="B12779" t="s">
        <v>18260</v>
      </c>
      <c r="C12779" t="s">
        <v>54251</v>
      </c>
      <c r="D12779" t="s">
        <v>47873</v>
      </c>
    </row>
    <row r="12780" spans="1:4" x14ac:dyDescent="0.25">
      <c r="A12780" t="s">
        <v>31860</v>
      </c>
      <c r="B12780" t="s">
        <v>31861</v>
      </c>
      <c r="C12780"/>
      <c r="D12780" t="s">
        <v>47880</v>
      </c>
    </row>
    <row r="12781" spans="1:4" x14ac:dyDescent="0.25">
      <c r="A12781" t="s">
        <v>46341</v>
      </c>
      <c r="B12781" t="s">
        <v>46342</v>
      </c>
      <c r="C12781" t="s">
        <v>64824</v>
      </c>
      <c r="D12781" t="s">
        <v>47873</v>
      </c>
    </row>
    <row r="12782" spans="1:4" x14ac:dyDescent="0.25">
      <c r="A12782" t="s">
        <v>3950</v>
      </c>
      <c r="B12782" t="s">
        <v>3951</v>
      </c>
      <c r="C12782" t="s">
        <v>48999</v>
      </c>
      <c r="D12782" t="s">
        <v>47873</v>
      </c>
    </row>
    <row r="12783" spans="1:4" x14ac:dyDescent="0.25">
      <c r="A12783" t="s">
        <v>41749</v>
      </c>
      <c r="B12783" t="s">
        <v>41750</v>
      </c>
      <c r="C12783" t="s">
        <v>63180</v>
      </c>
      <c r="D12783" t="s">
        <v>47873</v>
      </c>
    </row>
    <row r="12784" spans="1:4" x14ac:dyDescent="0.25">
      <c r="A12784" t="s">
        <v>1396</v>
      </c>
      <c r="B12784" t="s">
        <v>1397</v>
      </c>
      <c r="C12784" t="s">
        <v>48097</v>
      </c>
      <c r="D12784" t="s">
        <v>47873</v>
      </c>
    </row>
    <row r="12785" spans="1:4" x14ac:dyDescent="0.25">
      <c r="A12785" t="s">
        <v>26365</v>
      </c>
      <c r="B12785" t="s">
        <v>26366</v>
      </c>
      <c r="C12785" t="s">
        <v>57172</v>
      </c>
      <c r="D12785" t="s">
        <v>47873</v>
      </c>
    </row>
    <row r="12786" spans="1:4" x14ac:dyDescent="0.25">
      <c r="A12786" t="s">
        <v>1959</v>
      </c>
      <c r="B12786" t="s">
        <v>1960</v>
      </c>
      <c r="C12786" t="s">
        <v>48288</v>
      </c>
      <c r="D12786" t="s">
        <v>47873</v>
      </c>
    </row>
    <row r="12787" spans="1:4" x14ac:dyDescent="0.25">
      <c r="A12787" t="s">
        <v>10481</v>
      </c>
      <c r="B12787" t="s">
        <v>10482</v>
      </c>
      <c r="C12787"/>
      <c r="D12787" t="s">
        <v>47880</v>
      </c>
    </row>
    <row r="12788" spans="1:4" x14ac:dyDescent="0.25">
      <c r="A12788" t="s">
        <v>26016</v>
      </c>
      <c r="B12788" t="s">
        <v>26017</v>
      </c>
      <c r="C12788" t="s">
        <v>57051</v>
      </c>
      <c r="D12788" t="s">
        <v>47873</v>
      </c>
    </row>
    <row r="12789" spans="1:4" x14ac:dyDescent="0.25">
      <c r="A12789" t="s">
        <v>10921</v>
      </c>
      <c r="B12789" t="s">
        <v>10922</v>
      </c>
      <c r="C12789" t="s">
        <v>51506</v>
      </c>
      <c r="D12789" t="s">
        <v>47873</v>
      </c>
    </row>
    <row r="12790" spans="1:4" x14ac:dyDescent="0.25">
      <c r="A12790" t="s">
        <v>19802</v>
      </c>
      <c r="B12790" t="s">
        <v>19803</v>
      </c>
      <c r="C12790" t="s">
        <v>54780</v>
      </c>
      <c r="D12790" t="s">
        <v>47873</v>
      </c>
    </row>
    <row r="12791" spans="1:4" x14ac:dyDescent="0.25">
      <c r="A12791" t="s">
        <v>4804</v>
      </c>
      <c r="B12791" t="s">
        <v>4805</v>
      </c>
      <c r="C12791" t="s">
        <v>49321</v>
      </c>
      <c r="D12791" t="s">
        <v>47873</v>
      </c>
    </row>
    <row r="12792" spans="1:4" x14ac:dyDescent="0.25">
      <c r="A12792" t="s">
        <v>22089</v>
      </c>
      <c r="B12792" t="s">
        <v>22090</v>
      </c>
      <c r="C12792" t="s">
        <v>55590</v>
      </c>
      <c r="D12792" t="s">
        <v>47873</v>
      </c>
    </row>
    <row r="12793" spans="1:4" x14ac:dyDescent="0.25">
      <c r="A12793" t="s">
        <v>18467</v>
      </c>
      <c r="B12793" t="s">
        <v>18468</v>
      </c>
      <c r="C12793" t="s">
        <v>54327</v>
      </c>
      <c r="D12793" t="s">
        <v>47873</v>
      </c>
    </row>
    <row r="12794" spans="1:4" x14ac:dyDescent="0.25">
      <c r="A12794" t="s">
        <v>12539</v>
      </c>
      <c r="B12794" t="s">
        <v>12540</v>
      </c>
      <c r="C12794"/>
      <c r="D12794" t="s">
        <v>47880</v>
      </c>
    </row>
    <row r="12795" spans="1:4" x14ac:dyDescent="0.25">
      <c r="A12795" t="s">
        <v>7232</v>
      </c>
      <c r="B12795" t="s">
        <v>7233</v>
      </c>
      <c r="C12795"/>
      <c r="D12795" t="s">
        <v>47880</v>
      </c>
    </row>
    <row r="12796" spans="1:4" x14ac:dyDescent="0.25">
      <c r="A12796" t="s">
        <v>7230</v>
      </c>
      <c r="B12796" t="s">
        <v>7231</v>
      </c>
      <c r="C12796"/>
      <c r="D12796" t="s">
        <v>47880</v>
      </c>
    </row>
    <row r="12797" spans="1:4" x14ac:dyDescent="0.25">
      <c r="A12797" t="s">
        <v>42040</v>
      </c>
      <c r="B12797" t="s">
        <v>42041</v>
      </c>
      <c r="C12797" t="s">
        <v>63318</v>
      </c>
      <c r="D12797" t="s">
        <v>47873</v>
      </c>
    </row>
    <row r="12798" spans="1:4" x14ac:dyDescent="0.25">
      <c r="A12798" t="s">
        <v>23010</v>
      </c>
      <c r="B12798" t="s">
        <v>23011</v>
      </c>
      <c r="C12798"/>
      <c r="D12798" t="s">
        <v>47880</v>
      </c>
    </row>
    <row r="12799" spans="1:4" x14ac:dyDescent="0.25">
      <c r="A12799" t="s">
        <v>40434</v>
      </c>
      <c r="B12799" t="s">
        <v>40435</v>
      </c>
      <c r="C12799" t="s">
        <v>62607</v>
      </c>
      <c r="D12799" t="s">
        <v>47873</v>
      </c>
    </row>
    <row r="12800" spans="1:4" x14ac:dyDescent="0.25">
      <c r="A12800" t="s">
        <v>6336</v>
      </c>
      <c r="B12800" t="s">
        <v>6337</v>
      </c>
      <c r="C12800"/>
      <c r="D12800" t="s">
        <v>47880</v>
      </c>
    </row>
    <row r="12801" spans="1:4" x14ac:dyDescent="0.25">
      <c r="A12801" t="s">
        <v>7126</v>
      </c>
      <c r="B12801" t="s">
        <v>7127</v>
      </c>
      <c r="C12801"/>
      <c r="D12801" t="s">
        <v>47880</v>
      </c>
    </row>
    <row r="12802" spans="1:4" x14ac:dyDescent="0.25">
      <c r="A12802" t="s">
        <v>38221</v>
      </c>
      <c r="B12802" t="s">
        <v>38222</v>
      </c>
      <c r="C12802" t="s">
        <v>61601</v>
      </c>
      <c r="D12802" t="s">
        <v>47873</v>
      </c>
    </row>
    <row r="12803" spans="1:4" x14ac:dyDescent="0.25">
      <c r="A12803" t="s">
        <v>33679</v>
      </c>
      <c r="B12803" t="s">
        <v>33680</v>
      </c>
      <c r="C12803"/>
      <c r="D12803" t="s">
        <v>47880</v>
      </c>
    </row>
    <row r="12804" spans="1:4" x14ac:dyDescent="0.25">
      <c r="A12804" t="s">
        <v>32573</v>
      </c>
      <c r="B12804" t="s">
        <v>32574</v>
      </c>
      <c r="C12804"/>
      <c r="D12804" t="s">
        <v>47880</v>
      </c>
    </row>
    <row r="12805" spans="1:4" x14ac:dyDescent="0.25">
      <c r="A12805" t="s">
        <v>17894</v>
      </c>
      <c r="B12805" t="s">
        <v>17895</v>
      </c>
      <c r="C12805"/>
      <c r="D12805" t="s">
        <v>47880</v>
      </c>
    </row>
    <row r="12806" spans="1:4" x14ac:dyDescent="0.25">
      <c r="A12806" t="s">
        <v>3494</v>
      </c>
      <c r="B12806" t="s">
        <v>3495</v>
      </c>
      <c r="C12806"/>
      <c r="D12806" t="s">
        <v>47880</v>
      </c>
    </row>
    <row r="12807" spans="1:4" x14ac:dyDescent="0.25">
      <c r="A12807" t="s">
        <v>7406</v>
      </c>
      <c r="B12807" t="s">
        <v>7407</v>
      </c>
      <c r="C12807"/>
      <c r="D12807" t="s">
        <v>47880</v>
      </c>
    </row>
    <row r="12808" spans="1:4" x14ac:dyDescent="0.25">
      <c r="A12808" t="s">
        <v>44866</v>
      </c>
      <c r="B12808" t="s">
        <v>44867</v>
      </c>
      <c r="C12808"/>
      <c r="D12808" t="s">
        <v>47880</v>
      </c>
    </row>
    <row r="12809" spans="1:4" x14ac:dyDescent="0.25">
      <c r="A12809" t="s">
        <v>30283</v>
      </c>
      <c r="B12809" t="s">
        <v>30284</v>
      </c>
      <c r="C12809"/>
      <c r="D12809" t="s">
        <v>47880</v>
      </c>
    </row>
    <row r="12810" spans="1:4" x14ac:dyDescent="0.25">
      <c r="A12810" t="s">
        <v>2749</v>
      </c>
      <c r="B12810" t="s">
        <v>2750</v>
      </c>
      <c r="C12810" t="s">
        <v>48560</v>
      </c>
      <c r="D12810" t="s">
        <v>47873</v>
      </c>
    </row>
    <row r="12811" spans="1:4" x14ac:dyDescent="0.25">
      <c r="A12811" t="s">
        <v>47557</v>
      </c>
      <c r="B12811" t="s">
        <v>47558</v>
      </c>
      <c r="C12811"/>
      <c r="D12811" t="s">
        <v>47880</v>
      </c>
    </row>
    <row r="12812" spans="1:4" x14ac:dyDescent="0.25">
      <c r="A12812" t="s">
        <v>35229</v>
      </c>
      <c r="B12812" t="s">
        <v>35230</v>
      </c>
      <c r="C12812"/>
      <c r="D12812" t="s">
        <v>47880</v>
      </c>
    </row>
    <row r="12813" spans="1:4" x14ac:dyDescent="0.25">
      <c r="A12813" t="s">
        <v>26339</v>
      </c>
      <c r="B12813" t="s">
        <v>26340</v>
      </c>
      <c r="C12813"/>
      <c r="D12813" t="s">
        <v>47880</v>
      </c>
    </row>
    <row r="12814" spans="1:4" x14ac:dyDescent="0.25">
      <c r="A12814" t="s">
        <v>34227</v>
      </c>
      <c r="B12814" t="s">
        <v>34228</v>
      </c>
      <c r="C12814" t="s">
        <v>60042</v>
      </c>
      <c r="D12814" t="s">
        <v>47873</v>
      </c>
    </row>
    <row r="12815" spans="1:4" x14ac:dyDescent="0.25">
      <c r="A12815" t="s">
        <v>2799</v>
      </c>
      <c r="B12815" t="s">
        <v>2800</v>
      </c>
      <c r="C12815"/>
      <c r="D12815" t="s">
        <v>47880</v>
      </c>
    </row>
    <row r="12816" spans="1:4" x14ac:dyDescent="0.25">
      <c r="A12816" t="s">
        <v>27592</v>
      </c>
      <c r="B12816" t="s">
        <v>27593</v>
      </c>
      <c r="C12816"/>
      <c r="D12816" t="s">
        <v>47880</v>
      </c>
    </row>
    <row r="12817" spans="1:4" x14ac:dyDescent="0.25">
      <c r="A12817" t="s">
        <v>18592</v>
      </c>
      <c r="B12817" t="s">
        <v>18593</v>
      </c>
      <c r="C12817"/>
      <c r="D12817" t="s">
        <v>47880</v>
      </c>
    </row>
    <row r="12818" spans="1:4" x14ac:dyDescent="0.25">
      <c r="A12818" t="s">
        <v>36677</v>
      </c>
      <c r="B12818" t="s">
        <v>36678</v>
      </c>
      <c r="C12818" t="s">
        <v>60991</v>
      </c>
      <c r="D12818" t="s">
        <v>47873</v>
      </c>
    </row>
    <row r="12819" spans="1:4" x14ac:dyDescent="0.25">
      <c r="A12819" t="s">
        <v>21998</v>
      </c>
      <c r="B12819" t="s">
        <v>21999</v>
      </c>
      <c r="C12819"/>
      <c r="D12819" t="s">
        <v>47880</v>
      </c>
    </row>
    <row r="12820" spans="1:4" x14ac:dyDescent="0.25">
      <c r="A12820" t="s">
        <v>27935</v>
      </c>
      <c r="B12820" t="s">
        <v>27936</v>
      </c>
      <c r="C12820"/>
      <c r="D12820" t="s">
        <v>47880</v>
      </c>
    </row>
    <row r="12821" spans="1:4" x14ac:dyDescent="0.25">
      <c r="A12821" t="s">
        <v>28266</v>
      </c>
      <c r="B12821" t="s">
        <v>28267</v>
      </c>
      <c r="C12821"/>
      <c r="D12821" t="s">
        <v>47880</v>
      </c>
    </row>
    <row r="12822" spans="1:4" x14ac:dyDescent="0.25">
      <c r="A12822" t="s">
        <v>8297</v>
      </c>
      <c r="B12822" t="s">
        <v>8298</v>
      </c>
      <c r="C12822"/>
      <c r="D12822" t="s">
        <v>47880</v>
      </c>
    </row>
    <row r="12823" spans="1:4" x14ac:dyDescent="0.25">
      <c r="A12823" t="s">
        <v>40898</v>
      </c>
      <c r="B12823" t="s">
        <v>40899</v>
      </c>
      <c r="C12823"/>
      <c r="D12823" t="s">
        <v>47880</v>
      </c>
    </row>
    <row r="12824" spans="1:4" x14ac:dyDescent="0.25">
      <c r="A12824" t="s">
        <v>36064</v>
      </c>
      <c r="B12824" t="s">
        <v>36065</v>
      </c>
      <c r="C12824"/>
      <c r="D12824" t="s">
        <v>47880</v>
      </c>
    </row>
    <row r="12825" spans="1:4" x14ac:dyDescent="0.25">
      <c r="A12825" t="s">
        <v>30331</v>
      </c>
      <c r="B12825" t="s">
        <v>30332</v>
      </c>
      <c r="C12825"/>
      <c r="D12825" t="s">
        <v>47880</v>
      </c>
    </row>
    <row r="12826" spans="1:4" x14ac:dyDescent="0.25">
      <c r="A12826" t="s">
        <v>22146</v>
      </c>
      <c r="B12826" t="s">
        <v>22147</v>
      </c>
      <c r="C12826"/>
      <c r="D12826" t="s">
        <v>47880</v>
      </c>
    </row>
    <row r="12827" spans="1:4" x14ac:dyDescent="0.25">
      <c r="A12827" t="s">
        <v>32551</v>
      </c>
      <c r="B12827" t="s">
        <v>32552</v>
      </c>
      <c r="C12827" t="s">
        <v>59397</v>
      </c>
      <c r="D12827" t="s">
        <v>47873</v>
      </c>
    </row>
    <row r="12828" spans="1:4" x14ac:dyDescent="0.25">
      <c r="A12828" t="s">
        <v>7452</v>
      </c>
      <c r="B12828" t="s">
        <v>7453</v>
      </c>
      <c r="C12828" t="s">
        <v>50271</v>
      </c>
      <c r="D12828" t="s">
        <v>47873</v>
      </c>
    </row>
    <row r="12829" spans="1:4" x14ac:dyDescent="0.25">
      <c r="A12829" t="s">
        <v>9259</v>
      </c>
      <c r="B12829" t="s">
        <v>9260</v>
      </c>
      <c r="C12829"/>
      <c r="D12829" t="s">
        <v>47880</v>
      </c>
    </row>
    <row r="12830" spans="1:4" x14ac:dyDescent="0.25">
      <c r="A12830" t="s">
        <v>36575</v>
      </c>
      <c r="B12830" t="s">
        <v>36576</v>
      </c>
      <c r="C12830"/>
      <c r="D12830" t="s">
        <v>47880</v>
      </c>
    </row>
    <row r="12831" spans="1:4" x14ac:dyDescent="0.25">
      <c r="A12831" t="s">
        <v>20935</v>
      </c>
      <c r="B12831" t="s">
        <v>20936</v>
      </c>
      <c r="C12831"/>
      <c r="D12831" t="s">
        <v>47880</v>
      </c>
    </row>
    <row r="12832" spans="1:4" x14ac:dyDescent="0.25">
      <c r="A12832" t="s">
        <v>39270</v>
      </c>
      <c r="B12832" t="s">
        <v>39271</v>
      </c>
      <c r="C12832"/>
      <c r="D12832" t="s">
        <v>47880</v>
      </c>
    </row>
    <row r="12833" spans="1:4" x14ac:dyDescent="0.25">
      <c r="A12833" t="s">
        <v>29797</v>
      </c>
      <c r="B12833" t="s">
        <v>29798</v>
      </c>
      <c r="C12833"/>
      <c r="D12833" t="s">
        <v>47880</v>
      </c>
    </row>
    <row r="12834" spans="1:4" x14ac:dyDescent="0.25">
      <c r="A12834" t="s">
        <v>40474</v>
      </c>
      <c r="B12834" t="s">
        <v>40475</v>
      </c>
      <c r="C12834"/>
      <c r="D12834" t="s">
        <v>47880</v>
      </c>
    </row>
    <row r="12835" spans="1:4" x14ac:dyDescent="0.25">
      <c r="A12835" t="s">
        <v>47225</v>
      </c>
      <c r="B12835" t="s">
        <v>47226</v>
      </c>
      <c r="C12835"/>
      <c r="D12835" t="s">
        <v>47880</v>
      </c>
    </row>
    <row r="12836" spans="1:4" x14ac:dyDescent="0.25">
      <c r="A12836" t="s">
        <v>46016</v>
      </c>
      <c r="B12836" t="s">
        <v>46017</v>
      </c>
      <c r="C12836"/>
      <c r="D12836" t="s">
        <v>47880</v>
      </c>
    </row>
    <row r="12837" spans="1:4" x14ac:dyDescent="0.25">
      <c r="A12837" t="s">
        <v>39951</v>
      </c>
      <c r="B12837" t="s">
        <v>39952</v>
      </c>
      <c r="C12837"/>
      <c r="D12837" t="s">
        <v>47880</v>
      </c>
    </row>
    <row r="12838" spans="1:4" x14ac:dyDescent="0.25">
      <c r="A12838" t="s">
        <v>6408</v>
      </c>
      <c r="B12838" t="s">
        <v>6409</v>
      </c>
      <c r="C12838"/>
      <c r="D12838" t="s">
        <v>47880</v>
      </c>
    </row>
    <row r="12839" spans="1:4" x14ac:dyDescent="0.25">
      <c r="A12839" t="s">
        <v>43104</v>
      </c>
      <c r="B12839" t="s">
        <v>43105</v>
      </c>
      <c r="C12839"/>
      <c r="D12839" t="s">
        <v>47880</v>
      </c>
    </row>
    <row r="12840" spans="1:4" x14ac:dyDescent="0.25">
      <c r="A12840" t="s">
        <v>43106</v>
      </c>
      <c r="B12840" t="s">
        <v>43105</v>
      </c>
      <c r="C12840" t="s">
        <v>63698</v>
      </c>
      <c r="D12840" t="s">
        <v>47880</v>
      </c>
    </row>
    <row r="12841" spans="1:4" x14ac:dyDescent="0.25">
      <c r="A12841" t="s">
        <v>43109</v>
      </c>
      <c r="B12841" t="s">
        <v>43105</v>
      </c>
      <c r="C12841" t="s">
        <v>63698</v>
      </c>
      <c r="D12841" t="s">
        <v>47880</v>
      </c>
    </row>
    <row r="12842" spans="1:4" x14ac:dyDescent="0.25">
      <c r="A12842" t="s">
        <v>45771</v>
      </c>
      <c r="B12842" t="s">
        <v>45772</v>
      </c>
      <c r="C12842"/>
      <c r="D12842" t="s">
        <v>47880</v>
      </c>
    </row>
    <row r="12843" spans="1:4" x14ac:dyDescent="0.25">
      <c r="A12843" t="s">
        <v>43090</v>
      </c>
      <c r="B12843" t="s">
        <v>43091</v>
      </c>
      <c r="C12843"/>
      <c r="D12843" t="s">
        <v>47880</v>
      </c>
    </row>
    <row r="12844" spans="1:4" x14ac:dyDescent="0.25">
      <c r="A12844" t="s">
        <v>22752</v>
      </c>
      <c r="B12844" t="s">
        <v>22753</v>
      </c>
      <c r="C12844"/>
      <c r="D12844" t="s">
        <v>47880</v>
      </c>
    </row>
    <row r="12845" spans="1:4" x14ac:dyDescent="0.25">
      <c r="A12845" t="s">
        <v>5638</v>
      </c>
      <c r="B12845" t="s">
        <v>5639</v>
      </c>
      <c r="C12845"/>
      <c r="D12845" t="s">
        <v>47880</v>
      </c>
    </row>
    <row r="12846" spans="1:4" x14ac:dyDescent="0.25">
      <c r="A12846" t="s">
        <v>2935</v>
      </c>
      <c r="B12846" t="s">
        <v>2936</v>
      </c>
      <c r="C12846"/>
      <c r="D12846" t="s">
        <v>47880</v>
      </c>
    </row>
    <row r="12847" spans="1:4" x14ac:dyDescent="0.25">
      <c r="A12847" t="s">
        <v>8893</v>
      </c>
      <c r="B12847" t="s">
        <v>8894</v>
      </c>
      <c r="C12847"/>
      <c r="D12847" t="s">
        <v>47880</v>
      </c>
    </row>
    <row r="12848" spans="1:4" x14ac:dyDescent="0.25">
      <c r="A12848" t="s">
        <v>16687</v>
      </c>
      <c r="B12848" t="s">
        <v>16688</v>
      </c>
      <c r="C12848"/>
      <c r="D12848" t="s">
        <v>47880</v>
      </c>
    </row>
    <row r="12849" spans="1:4" x14ac:dyDescent="0.25">
      <c r="A12849" t="s">
        <v>15374</v>
      </c>
      <c r="B12849" t="s">
        <v>15375</v>
      </c>
      <c r="C12849"/>
      <c r="D12849" t="s">
        <v>47880</v>
      </c>
    </row>
    <row r="12850" spans="1:4" x14ac:dyDescent="0.25">
      <c r="A12850" t="s">
        <v>15558</v>
      </c>
      <c r="B12850" t="s">
        <v>15559</v>
      </c>
      <c r="C12850"/>
      <c r="D12850" t="s">
        <v>47880</v>
      </c>
    </row>
    <row r="12851" spans="1:4" x14ac:dyDescent="0.25">
      <c r="A12851" t="s">
        <v>28421</v>
      </c>
      <c r="B12851" t="s">
        <v>28422</v>
      </c>
      <c r="C12851"/>
      <c r="D12851" t="s">
        <v>47880</v>
      </c>
    </row>
    <row r="12852" spans="1:4" x14ac:dyDescent="0.25">
      <c r="A12852" t="s">
        <v>17033</v>
      </c>
      <c r="B12852" t="s">
        <v>17034</v>
      </c>
      <c r="C12852"/>
      <c r="D12852" t="s">
        <v>47880</v>
      </c>
    </row>
    <row r="12853" spans="1:4" x14ac:dyDescent="0.25">
      <c r="A12853" t="s">
        <v>8493</v>
      </c>
      <c r="B12853" t="s">
        <v>8494</v>
      </c>
      <c r="C12853"/>
      <c r="D12853" t="s">
        <v>47880</v>
      </c>
    </row>
    <row r="12854" spans="1:4" x14ac:dyDescent="0.25">
      <c r="A12854" t="s">
        <v>38434</v>
      </c>
      <c r="B12854" t="s">
        <v>38435</v>
      </c>
      <c r="C12854"/>
      <c r="D12854" t="s">
        <v>47880</v>
      </c>
    </row>
    <row r="12855" spans="1:4" x14ac:dyDescent="0.25">
      <c r="A12855" t="s">
        <v>24906</v>
      </c>
      <c r="B12855" t="s">
        <v>24907</v>
      </c>
      <c r="C12855"/>
      <c r="D12855" t="s">
        <v>47880</v>
      </c>
    </row>
    <row r="12856" spans="1:4" x14ac:dyDescent="0.25">
      <c r="A12856" t="s">
        <v>35299</v>
      </c>
      <c r="B12856" t="s">
        <v>24907</v>
      </c>
      <c r="C12856"/>
      <c r="D12856" t="s">
        <v>47880</v>
      </c>
    </row>
    <row r="12857" spans="1:4" x14ac:dyDescent="0.25">
      <c r="A12857" t="s">
        <v>37604</v>
      </c>
      <c r="B12857" t="s">
        <v>37605</v>
      </c>
      <c r="C12857"/>
      <c r="D12857" t="s">
        <v>47880</v>
      </c>
    </row>
    <row r="12858" spans="1:4" x14ac:dyDescent="0.25">
      <c r="A12858" t="s">
        <v>4621</v>
      </c>
      <c r="B12858" t="s">
        <v>4622</v>
      </c>
      <c r="C12858"/>
      <c r="D12858" t="s">
        <v>47880</v>
      </c>
    </row>
    <row r="12859" spans="1:4" x14ac:dyDescent="0.25">
      <c r="A12859" t="s">
        <v>45260</v>
      </c>
      <c r="B12859" t="s">
        <v>45261</v>
      </c>
      <c r="C12859"/>
      <c r="D12859" t="s">
        <v>47880</v>
      </c>
    </row>
    <row r="12860" spans="1:4" x14ac:dyDescent="0.25">
      <c r="A12860" t="s">
        <v>34911</v>
      </c>
      <c r="B12860" t="s">
        <v>34912</v>
      </c>
      <c r="C12860"/>
      <c r="D12860" t="s">
        <v>47880</v>
      </c>
    </row>
    <row r="12861" spans="1:4" x14ac:dyDescent="0.25">
      <c r="A12861" t="s">
        <v>27648</v>
      </c>
      <c r="B12861" t="s">
        <v>27649</v>
      </c>
      <c r="C12861"/>
      <c r="D12861" t="s">
        <v>47880</v>
      </c>
    </row>
    <row r="12862" spans="1:4" x14ac:dyDescent="0.25">
      <c r="A12862" t="s">
        <v>7630</v>
      </c>
      <c r="B12862" t="s">
        <v>7631</v>
      </c>
      <c r="C12862"/>
      <c r="D12862" t="s">
        <v>47880</v>
      </c>
    </row>
    <row r="12863" spans="1:4" x14ac:dyDescent="0.25">
      <c r="A12863" t="s">
        <v>11379</v>
      </c>
      <c r="B12863" t="s">
        <v>11380</v>
      </c>
      <c r="C12863" t="s">
        <v>51669</v>
      </c>
      <c r="D12863" t="s">
        <v>47873</v>
      </c>
    </row>
    <row r="12864" spans="1:4" x14ac:dyDescent="0.25">
      <c r="A12864" t="s">
        <v>36944</v>
      </c>
      <c r="B12864" t="s">
        <v>36945</v>
      </c>
      <c r="C12864"/>
      <c r="D12864" t="s">
        <v>47880</v>
      </c>
    </row>
    <row r="12865" spans="1:4" x14ac:dyDescent="0.25">
      <c r="A12865" t="s">
        <v>40210</v>
      </c>
      <c r="B12865" t="s">
        <v>40211</v>
      </c>
      <c r="C12865"/>
      <c r="D12865" t="s">
        <v>47880</v>
      </c>
    </row>
    <row r="12866" spans="1:4" x14ac:dyDescent="0.25">
      <c r="A12866" t="s">
        <v>24561</v>
      </c>
      <c r="B12866" t="s">
        <v>24562</v>
      </c>
      <c r="C12866"/>
      <c r="D12866" t="s">
        <v>47880</v>
      </c>
    </row>
    <row r="12867" spans="1:4" x14ac:dyDescent="0.25">
      <c r="A12867" t="s">
        <v>26588</v>
      </c>
      <c r="B12867" t="s">
        <v>26589</v>
      </c>
      <c r="C12867"/>
      <c r="D12867" t="s">
        <v>47880</v>
      </c>
    </row>
    <row r="12868" spans="1:4" x14ac:dyDescent="0.25">
      <c r="A12868" t="s">
        <v>5804</v>
      </c>
      <c r="B12868" t="s">
        <v>5805</v>
      </c>
      <c r="C12868"/>
      <c r="D12868" t="s">
        <v>47880</v>
      </c>
    </row>
    <row r="12869" spans="1:4" x14ac:dyDescent="0.25">
      <c r="A12869" t="s">
        <v>7146</v>
      </c>
      <c r="B12869" t="s">
        <v>5805</v>
      </c>
      <c r="C12869"/>
      <c r="D12869" t="s">
        <v>47880</v>
      </c>
    </row>
    <row r="12870" spans="1:4" x14ac:dyDescent="0.25">
      <c r="A12870" t="s">
        <v>16985</v>
      </c>
      <c r="B12870" t="s">
        <v>5805</v>
      </c>
      <c r="C12870"/>
      <c r="D12870" t="s">
        <v>47880</v>
      </c>
    </row>
    <row r="12871" spans="1:4" x14ac:dyDescent="0.25">
      <c r="A12871" t="s">
        <v>17374</v>
      </c>
      <c r="B12871" t="s">
        <v>5805</v>
      </c>
      <c r="C12871"/>
      <c r="D12871" t="s">
        <v>47880</v>
      </c>
    </row>
    <row r="12872" spans="1:4" x14ac:dyDescent="0.25">
      <c r="A12872" t="s">
        <v>44255</v>
      </c>
      <c r="B12872" t="s">
        <v>5805</v>
      </c>
      <c r="C12872" t="s">
        <v>64091</v>
      </c>
      <c r="D12872" t="s">
        <v>47880</v>
      </c>
    </row>
    <row r="12873" spans="1:4" x14ac:dyDescent="0.25">
      <c r="A12873" t="s">
        <v>29512</v>
      </c>
      <c r="B12873" t="s">
        <v>29513</v>
      </c>
      <c r="C12873"/>
      <c r="D12873" t="s">
        <v>47880</v>
      </c>
    </row>
    <row r="12874" spans="1:4" x14ac:dyDescent="0.25">
      <c r="A12874" t="s">
        <v>7610</v>
      </c>
      <c r="B12874" t="s">
        <v>7611</v>
      </c>
      <c r="C12874"/>
      <c r="D12874" t="s">
        <v>47880</v>
      </c>
    </row>
    <row r="12875" spans="1:4" x14ac:dyDescent="0.25">
      <c r="A12875" t="s">
        <v>27069</v>
      </c>
      <c r="B12875" t="s">
        <v>27070</v>
      </c>
      <c r="C12875"/>
      <c r="D12875" t="s">
        <v>47880</v>
      </c>
    </row>
    <row r="12876" spans="1:4" x14ac:dyDescent="0.25">
      <c r="A12876" t="s">
        <v>29481</v>
      </c>
      <c r="B12876" t="s">
        <v>29482</v>
      </c>
      <c r="C12876"/>
      <c r="D12876" t="s">
        <v>47880</v>
      </c>
    </row>
    <row r="12877" spans="1:4" x14ac:dyDescent="0.25">
      <c r="A12877" t="s">
        <v>26201</v>
      </c>
      <c r="B12877" t="s">
        <v>26202</v>
      </c>
      <c r="C12877"/>
      <c r="D12877" t="s">
        <v>47880</v>
      </c>
    </row>
    <row r="12878" spans="1:4" x14ac:dyDescent="0.25">
      <c r="A12878" t="s">
        <v>37674</v>
      </c>
      <c r="B12878" t="s">
        <v>37675</v>
      </c>
      <c r="C12878"/>
      <c r="D12878" t="s">
        <v>47880</v>
      </c>
    </row>
    <row r="12879" spans="1:4" x14ac:dyDescent="0.25">
      <c r="A12879" t="s">
        <v>15912</v>
      </c>
      <c r="B12879" t="s">
        <v>15913</v>
      </c>
      <c r="C12879"/>
      <c r="D12879" t="s">
        <v>47880</v>
      </c>
    </row>
    <row r="12880" spans="1:4" x14ac:dyDescent="0.25">
      <c r="A12880" t="s">
        <v>5139</v>
      </c>
      <c r="B12880" t="s">
        <v>5140</v>
      </c>
      <c r="C12880"/>
      <c r="D12880" t="s">
        <v>47880</v>
      </c>
    </row>
    <row r="12881" spans="1:4" x14ac:dyDescent="0.25">
      <c r="A12881" t="s">
        <v>26454</v>
      </c>
      <c r="B12881" t="s">
        <v>5140</v>
      </c>
      <c r="C12881"/>
      <c r="D12881" t="s">
        <v>47880</v>
      </c>
    </row>
    <row r="12882" spans="1:4" x14ac:dyDescent="0.25">
      <c r="A12882" t="s">
        <v>25232</v>
      </c>
      <c r="B12882" t="s">
        <v>25233</v>
      </c>
      <c r="C12882"/>
      <c r="D12882" t="s">
        <v>47880</v>
      </c>
    </row>
    <row r="12883" spans="1:4" x14ac:dyDescent="0.25">
      <c r="A12883" t="s">
        <v>24953</v>
      </c>
      <c r="B12883" t="s">
        <v>24954</v>
      </c>
      <c r="C12883"/>
      <c r="D12883" t="s">
        <v>47880</v>
      </c>
    </row>
    <row r="12884" spans="1:4" x14ac:dyDescent="0.25">
      <c r="A12884" t="s">
        <v>32720</v>
      </c>
      <c r="B12884" t="s">
        <v>32721</v>
      </c>
      <c r="C12884" t="s">
        <v>59465</v>
      </c>
      <c r="D12884" t="s">
        <v>47873</v>
      </c>
    </row>
    <row r="12885" spans="1:4" x14ac:dyDescent="0.25">
      <c r="A12885" t="s">
        <v>17945</v>
      </c>
      <c r="B12885" t="s">
        <v>17946</v>
      </c>
      <c r="C12885"/>
      <c r="D12885" t="s">
        <v>47880</v>
      </c>
    </row>
    <row r="12886" spans="1:4" x14ac:dyDescent="0.25">
      <c r="A12886" t="s">
        <v>1669</v>
      </c>
      <c r="B12886" t="s">
        <v>1670</v>
      </c>
      <c r="C12886"/>
      <c r="D12886" t="s">
        <v>47880</v>
      </c>
    </row>
    <row r="12887" spans="1:4" x14ac:dyDescent="0.25">
      <c r="A12887" t="s">
        <v>8250</v>
      </c>
      <c r="B12887" t="s">
        <v>8251</v>
      </c>
      <c r="C12887"/>
      <c r="D12887" t="s">
        <v>47880</v>
      </c>
    </row>
    <row r="12888" spans="1:4" x14ac:dyDescent="0.25">
      <c r="A12888" t="s">
        <v>18728</v>
      </c>
      <c r="B12888" t="s">
        <v>18729</v>
      </c>
      <c r="C12888"/>
      <c r="D12888" t="s">
        <v>47880</v>
      </c>
    </row>
    <row r="12889" spans="1:4" x14ac:dyDescent="0.25">
      <c r="A12889" t="s">
        <v>4515</v>
      </c>
      <c r="B12889" t="s">
        <v>4516</v>
      </c>
      <c r="C12889"/>
      <c r="D12889" t="s">
        <v>47880</v>
      </c>
    </row>
    <row r="12890" spans="1:4" x14ac:dyDescent="0.25">
      <c r="A12890" t="s">
        <v>18522</v>
      </c>
      <c r="B12890" t="s">
        <v>18523</v>
      </c>
      <c r="C12890"/>
      <c r="D12890" t="s">
        <v>47880</v>
      </c>
    </row>
    <row r="12891" spans="1:4" x14ac:dyDescent="0.25">
      <c r="A12891" t="s">
        <v>43128</v>
      </c>
      <c r="B12891" t="s">
        <v>43129</v>
      </c>
      <c r="C12891"/>
      <c r="D12891" t="s">
        <v>47880</v>
      </c>
    </row>
    <row r="12892" spans="1:4" x14ac:dyDescent="0.25">
      <c r="A12892" t="s">
        <v>2571</v>
      </c>
      <c r="B12892" t="s">
        <v>2572</v>
      </c>
      <c r="C12892"/>
      <c r="D12892" t="s">
        <v>47880</v>
      </c>
    </row>
    <row r="12893" spans="1:4" x14ac:dyDescent="0.25">
      <c r="A12893" t="s">
        <v>2789</v>
      </c>
      <c r="B12893" t="s">
        <v>2572</v>
      </c>
      <c r="C12893"/>
      <c r="D12893" t="s">
        <v>47880</v>
      </c>
    </row>
    <row r="12894" spans="1:4" x14ac:dyDescent="0.25">
      <c r="A12894" t="s">
        <v>10461</v>
      </c>
      <c r="B12894" t="s">
        <v>10462</v>
      </c>
      <c r="C12894"/>
      <c r="D12894" t="s">
        <v>47880</v>
      </c>
    </row>
    <row r="12895" spans="1:4" x14ac:dyDescent="0.25">
      <c r="A12895" t="s">
        <v>33154</v>
      </c>
      <c r="B12895" t="s">
        <v>33155</v>
      </c>
      <c r="C12895"/>
      <c r="D12895" t="s">
        <v>47880</v>
      </c>
    </row>
    <row r="12896" spans="1:4" x14ac:dyDescent="0.25">
      <c r="A12896" t="s">
        <v>36314</v>
      </c>
      <c r="B12896" t="s">
        <v>36315</v>
      </c>
      <c r="C12896"/>
      <c r="D12896" t="s">
        <v>47880</v>
      </c>
    </row>
    <row r="12897" spans="1:4" x14ac:dyDescent="0.25">
      <c r="A12897" t="s">
        <v>28693</v>
      </c>
      <c r="B12897" t="s">
        <v>28694</v>
      </c>
      <c r="C12897"/>
      <c r="D12897" t="s">
        <v>47880</v>
      </c>
    </row>
    <row r="12898" spans="1:4" x14ac:dyDescent="0.25">
      <c r="A12898" t="s">
        <v>39013</v>
      </c>
      <c r="B12898" t="s">
        <v>39014</v>
      </c>
      <c r="C12898"/>
      <c r="D12898" t="s">
        <v>47880</v>
      </c>
    </row>
    <row r="12899" spans="1:4" x14ac:dyDescent="0.25">
      <c r="A12899" t="s">
        <v>2677</v>
      </c>
      <c r="B12899" t="s">
        <v>2678</v>
      </c>
      <c r="C12899"/>
      <c r="D12899" t="s">
        <v>47880</v>
      </c>
    </row>
    <row r="12900" spans="1:4" x14ac:dyDescent="0.25">
      <c r="A12900" t="s">
        <v>11780</v>
      </c>
      <c r="B12900" t="s">
        <v>11781</v>
      </c>
      <c r="C12900"/>
      <c r="D12900" t="s">
        <v>47880</v>
      </c>
    </row>
    <row r="12901" spans="1:4" x14ac:dyDescent="0.25">
      <c r="A12901" t="s">
        <v>33657</v>
      </c>
      <c r="B12901" t="s">
        <v>33658</v>
      </c>
      <c r="C12901"/>
      <c r="D12901" t="s">
        <v>47880</v>
      </c>
    </row>
    <row r="12902" spans="1:4" x14ac:dyDescent="0.25">
      <c r="A12902" t="s">
        <v>33285</v>
      </c>
      <c r="B12902" t="s">
        <v>33286</v>
      </c>
      <c r="C12902" t="s">
        <v>59680</v>
      </c>
      <c r="D12902" t="s">
        <v>47873</v>
      </c>
    </row>
    <row r="12903" spans="1:4" x14ac:dyDescent="0.25">
      <c r="A12903" t="s">
        <v>43947</v>
      </c>
      <c r="B12903" t="s">
        <v>43948</v>
      </c>
      <c r="C12903"/>
      <c r="D12903" t="s">
        <v>47880</v>
      </c>
    </row>
    <row r="12904" spans="1:4" x14ac:dyDescent="0.25">
      <c r="A12904" t="s">
        <v>12730</v>
      </c>
      <c r="B12904" t="s">
        <v>12731</v>
      </c>
      <c r="C12904"/>
      <c r="D12904" t="s">
        <v>47880</v>
      </c>
    </row>
    <row r="12905" spans="1:4" x14ac:dyDescent="0.25">
      <c r="A12905" t="s">
        <v>29932</v>
      </c>
      <c r="B12905" t="s">
        <v>29933</v>
      </c>
      <c r="C12905"/>
      <c r="D12905" t="s">
        <v>47880</v>
      </c>
    </row>
    <row r="12906" spans="1:4" x14ac:dyDescent="0.25">
      <c r="A12906" t="s">
        <v>30836</v>
      </c>
      <c r="B12906" t="s">
        <v>29933</v>
      </c>
      <c r="C12906"/>
      <c r="D12906" t="s">
        <v>47880</v>
      </c>
    </row>
    <row r="12907" spans="1:4" x14ac:dyDescent="0.25">
      <c r="A12907" t="s">
        <v>26386</v>
      </c>
      <c r="B12907" t="s">
        <v>26387</v>
      </c>
      <c r="C12907"/>
      <c r="D12907" t="s">
        <v>47880</v>
      </c>
    </row>
    <row r="12908" spans="1:4" x14ac:dyDescent="0.25">
      <c r="A12908" t="s">
        <v>38053</v>
      </c>
      <c r="B12908" t="s">
        <v>26387</v>
      </c>
      <c r="C12908"/>
      <c r="D12908" t="s">
        <v>47880</v>
      </c>
    </row>
    <row r="12909" spans="1:4" x14ac:dyDescent="0.25">
      <c r="A12909" t="s">
        <v>26528</v>
      </c>
      <c r="B12909" t="s">
        <v>26529</v>
      </c>
      <c r="C12909"/>
      <c r="D12909" t="s">
        <v>47880</v>
      </c>
    </row>
    <row r="12910" spans="1:4" x14ac:dyDescent="0.25">
      <c r="A12910" t="s">
        <v>12064</v>
      </c>
      <c r="B12910" t="s">
        <v>12065</v>
      </c>
      <c r="C12910"/>
      <c r="D12910" t="s">
        <v>47880</v>
      </c>
    </row>
    <row r="12911" spans="1:4" x14ac:dyDescent="0.25">
      <c r="A12911" t="s">
        <v>10467</v>
      </c>
      <c r="B12911" t="s">
        <v>10468</v>
      </c>
      <c r="C12911"/>
      <c r="D12911" t="s">
        <v>47880</v>
      </c>
    </row>
    <row r="12912" spans="1:4" x14ac:dyDescent="0.25">
      <c r="A12912" t="s">
        <v>29897</v>
      </c>
      <c r="B12912" t="s">
        <v>29898</v>
      </c>
      <c r="C12912"/>
      <c r="D12912" t="s">
        <v>47880</v>
      </c>
    </row>
    <row r="12913" spans="1:4" x14ac:dyDescent="0.25">
      <c r="A12913" t="s">
        <v>43321</v>
      </c>
      <c r="B12913" t="s">
        <v>43322</v>
      </c>
      <c r="C12913"/>
      <c r="D12913" t="s">
        <v>47880</v>
      </c>
    </row>
    <row r="12914" spans="1:4" x14ac:dyDescent="0.25">
      <c r="A12914" t="s">
        <v>25767</v>
      </c>
      <c r="B12914" t="s">
        <v>25768</v>
      </c>
      <c r="C12914"/>
      <c r="D12914" t="s">
        <v>47880</v>
      </c>
    </row>
    <row r="12915" spans="1:4" x14ac:dyDescent="0.25">
      <c r="A12915" t="s">
        <v>20933</v>
      </c>
      <c r="B12915" t="s">
        <v>20934</v>
      </c>
      <c r="C12915"/>
      <c r="D12915" t="s">
        <v>47880</v>
      </c>
    </row>
    <row r="12916" spans="1:4" x14ac:dyDescent="0.25">
      <c r="A12916" t="s">
        <v>42522</v>
      </c>
      <c r="B12916" t="s">
        <v>42523</v>
      </c>
      <c r="C12916" t="s">
        <v>63493</v>
      </c>
      <c r="D12916" t="s">
        <v>47880</v>
      </c>
    </row>
    <row r="12917" spans="1:4" x14ac:dyDescent="0.25">
      <c r="A12917" t="s">
        <v>27576</v>
      </c>
      <c r="B12917" t="s">
        <v>27577</v>
      </c>
      <c r="C12917"/>
      <c r="D12917" t="s">
        <v>47880</v>
      </c>
    </row>
    <row r="12918" spans="1:4" x14ac:dyDescent="0.25">
      <c r="A12918" t="s">
        <v>23782</v>
      </c>
      <c r="B12918" t="s">
        <v>23783</v>
      </c>
      <c r="C12918"/>
      <c r="D12918" t="s">
        <v>47880</v>
      </c>
    </row>
    <row r="12919" spans="1:4" x14ac:dyDescent="0.25">
      <c r="A12919" t="s">
        <v>22736</v>
      </c>
      <c r="B12919" t="s">
        <v>22737</v>
      </c>
      <c r="C12919"/>
      <c r="D12919" t="s">
        <v>47880</v>
      </c>
    </row>
    <row r="12920" spans="1:4" x14ac:dyDescent="0.25">
      <c r="A12920" t="s">
        <v>25249</v>
      </c>
      <c r="B12920" t="s">
        <v>25250</v>
      </c>
      <c r="C12920"/>
      <c r="D12920" t="s">
        <v>47880</v>
      </c>
    </row>
    <row r="12921" spans="1:4" x14ac:dyDescent="0.25">
      <c r="A12921" t="s">
        <v>37752</v>
      </c>
      <c r="B12921" t="s">
        <v>37753</v>
      </c>
      <c r="C12921"/>
      <c r="D12921" t="s">
        <v>47880</v>
      </c>
    </row>
    <row r="12922" spans="1:4" x14ac:dyDescent="0.25">
      <c r="A12922" t="s">
        <v>1717</v>
      </c>
      <c r="B12922" t="s">
        <v>1718</v>
      </c>
      <c r="C12922" t="s">
        <v>48201</v>
      </c>
      <c r="D12922" t="s">
        <v>47873</v>
      </c>
    </row>
    <row r="12923" spans="1:4" x14ac:dyDescent="0.25">
      <c r="A12923" t="s">
        <v>37692</v>
      </c>
      <c r="B12923" t="s">
        <v>37693</v>
      </c>
      <c r="C12923"/>
      <c r="D12923" t="s">
        <v>47880</v>
      </c>
    </row>
    <row r="12924" spans="1:4" x14ac:dyDescent="0.25">
      <c r="A12924" t="s">
        <v>21263</v>
      </c>
      <c r="B12924" t="s">
        <v>21264</v>
      </c>
      <c r="C12924"/>
      <c r="D12924" t="s">
        <v>47880</v>
      </c>
    </row>
    <row r="12925" spans="1:4" x14ac:dyDescent="0.25">
      <c r="A12925" t="s">
        <v>19322</v>
      </c>
      <c r="B12925" t="s">
        <v>19323</v>
      </c>
      <c r="C12925"/>
      <c r="D12925" t="s">
        <v>47880</v>
      </c>
    </row>
    <row r="12926" spans="1:4" x14ac:dyDescent="0.25">
      <c r="A12926" t="s">
        <v>43985</v>
      </c>
      <c r="B12926" t="s">
        <v>43986</v>
      </c>
      <c r="C12926"/>
      <c r="D12926" t="s">
        <v>47880</v>
      </c>
    </row>
    <row r="12927" spans="1:4" x14ac:dyDescent="0.25">
      <c r="A12927" t="s">
        <v>25353</v>
      </c>
      <c r="B12927" t="s">
        <v>25354</v>
      </c>
      <c r="C12927"/>
      <c r="D12927" t="s">
        <v>47880</v>
      </c>
    </row>
    <row r="12928" spans="1:4" x14ac:dyDescent="0.25">
      <c r="A12928" t="s">
        <v>14731</v>
      </c>
      <c r="B12928" t="s">
        <v>14732</v>
      </c>
      <c r="C12928"/>
      <c r="D12928" t="s">
        <v>47880</v>
      </c>
    </row>
    <row r="12929" spans="1:4" x14ac:dyDescent="0.25">
      <c r="A12929" t="s">
        <v>6480</v>
      </c>
      <c r="B12929" t="s">
        <v>6481</v>
      </c>
      <c r="C12929"/>
      <c r="D12929" t="s">
        <v>47880</v>
      </c>
    </row>
    <row r="12930" spans="1:4" x14ac:dyDescent="0.25">
      <c r="A12930" t="s">
        <v>13438</v>
      </c>
      <c r="B12930" t="s">
        <v>13439</v>
      </c>
      <c r="C12930"/>
      <c r="D12930" t="s">
        <v>47880</v>
      </c>
    </row>
    <row r="12931" spans="1:4" x14ac:dyDescent="0.25">
      <c r="A12931" t="s">
        <v>45507</v>
      </c>
      <c r="B12931" t="s">
        <v>45508</v>
      </c>
      <c r="C12931"/>
      <c r="D12931" t="s">
        <v>47880</v>
      </c>
    </row>
    <row r="12932" spans="1:4" x14ac:dyDescent="0.25">
      <c r="A12932" t="s">
        <v>47525</v>
      </c>
      <c r="B12932" t="s">
        <v>47526</v>
      </c>
      <c r="C12932"/>
      <c r="D12932" t="s">
        <v>47880</v>
      </c>
    </row>
    <row r="12933" spans="1:4" x14ac:dyDescent="0.25">
      <c r="A12933" t="s">
        <v>12563</v>
      </c>
      <c r="B12933" t="s">
        <v>12564</v>
      </c>
      <c r="C12933"/>
      <c r="D12933" t="s">
        <v>47880</v>
      </c>
    </row>
    <row r="12934" spans="1:4" x14ac:dyDescent="0.25">
      <c r="A12934" t="s">
        <v>42448</v>
      </c>
      <c r="B12934" t="s">
        <v>42449</v>
      </c>
      <c r="C12934" t="s">
        <v>63466</v>
      </c>
      <c r="D12934" t="s">
        <v>47880</v>
      </c>
    </row>
    <row r="12935" spans="1:4" x14ac:dyDescent="0.25">
      <c r="A12935" t="s">
        <v>11260</v>
      </c>
      <c r="B12935" t="s">
        <v>11261</v>
      </c>
      <c r="C12935"/>
      <c r="D12935" t="s">
        <v>47880</v>
      </c>
    </row>
    <row r="12936" spans="1:4" x14ac:dyDescent="0.25">
      <c r="A12936" t="s">
        <v>37389</v>
      </c>
      <c r="B12936" t="s">
        <v>37390</v>
      </c>
      <c r="C12936"/>
      <c r="D12936" t="s">
        <v>47880</v>
      </c>
    </row>
    <row r="12937" spans="1:4" x14ac:dyDescent="0.25">
      <c r="A12937" t="s">
        <v>36983</v>
      </c>
      <c r="B12937" t="s">
        <v>36984</v>
      </c>
      <c r="C12937"/>
      <c r="D12937" t="s">
        <v>47880</v>
      </c>
    </row>
    <row r="12938" spans="1:4" x14ac:dyDescent="0.25">
      <c r="A12938" t="s">
        <v>38307</v>
      </c>
      <c r="B12938" t="s">
        <v>38308</v>
      </c>
      <c r="C12938"/>
      <c r="D12938" t="s">
        <v>47880</v>
      </c>
    </row>
    <row r="12939" spans="1:4" x14ac:dyDescent="0.25">
      <c r="A12939" t="s">
        <v>3675</v>
      </c>
      <c r="B12939" t="s">
        <v>3676</v>
      </c>
      <c r="C12939"/>
      <c r="D12939" t="s">
        <v>47880</v>
      </c>
    </row>
    <row r="12940" spans="1:4" x14ac:dyDescent="0.25">
      <c r="A12940" t="s">
        <v>24853</v>
      </c>
      <c r="B12940" t="s">
        <v>24854</v>
      </c>
      <c r="C12940"/>
      <c r="D12940" t="s">
        <v>47880</v>
      </c>
    </row>
    <row r="12941" spans="1:4" x14ac:dyDescent="0.25">
      <c r="A12941" t="s">
        <v>44488</v>
      </c>
      <c r="B12941" t="s">
        <v>44489</v>
      </c>
      <c r="C12941"/>
      <c r="D12941" t="s">
        <v>47880</v>
      </c>
    </row>
    <row r="12942" spans="1:4" x14ac:dyDescent="0.25">
      <c r="A12942" t="s">
        <v>19474</v>
      </c>
      <c r="B12942" t="s">
        <v>19475</v>
      </c>
      <c r="C12942"/>
      <c r="D12942" t="s">
        <v>47880</v>
      </c>
    </row>
    <row r="12943" spans="1:4" x14ac:dyDescent="0.25">
      <c r="A12943" t="s">
        <v>34660</v>
      </c>
      <c r="B12943" t="s">
        <v>34661</v>
      </c>
      <c r="C12943"/>
      <c r="D12943" t="s">
        <v>47880</v>
      </c>
    </row>
    <row r="12944" spans="1:4" x14ac:dyDescent="0.25">
      <c r="A12944" t="s">
        <v>990</v>
      </c>
      <c r="B12944" t="s">
        <v>991</v>
      </c>
      <c r="C12944" t="s">
        <v>47948</v>
      </c>
      <c r="D12944" t="s">
        <v>47873</v>
      </c>
    </row>
    <row r="12945" spans="1:4" x14ac:dyDescent="0.25">
      <c r="A12945" t="s">
        <v>25236</v>
      </c>
      <c r="B12945" t="s">
        <v>25237</v>
      </c>
      <c r="C12945"/>
      <c r="D12945" t="s">
        <v>47880</v>
      </c>
    </row>
    <row r="12946" spans="1:4" x14ac:dyDescent="0.25">
      <c r="A12946" t="s">
        <v>17540</v>
      </c>
      <c r="B12946" t="s">
        <v>17541</v>
      </c>
      <c r="C12946"/>
      <c r="D12946" t="s">
        <v>47880</v>
      </c>
    </row>
    <row r="12947" spans="1:4" x14ac:dyDescent="0.25">
      <c r="A12947" t="s">
        <v>3727</v>
      </c>
      <c r="B12947" t="s">
        <v>3728</v>
      </c>
      <c r="C12947"/>
      <c r="D12947" t="s">
        <v>47880</v>
      </c>
    </row>
    <row r="12948" spans="1:4" x14ac:dyDescent="0.25">
      <c r="A12948" t="s">
        <v>35475</v>
      </c>
      <c r="B12948" t="s">
        <v>3728</v>
      </c>
      <c r="C12948"/>
      <c r="D12948" t="s">
        <v>47880</v>
      </c>
    </row>
    <row r="12949" spans="1:4" x14ac:dyDescent="0.25">
      <c r="A12949" t="s">
        <v>11397</v>
      </c>
      <c r="B12949" t="s">
        <v>11398</v>
      </c>
      <c r="C12949"/>
      <c r="D12949" t="s">
        <v>47880</v>
      </c>
    </row>
    <row r="12950" spans="1:4" x14ac:dyDescent="0.25">
      <c r="A12950" t="s">
        <v>18606</v>
      </c>
      <c r="B12950" t="s">
        <v>18607</v>
      </c>
      <c r="C12950"/>
      <c r="D12950" t="s">
        <v>47880</v>
      </c>
    </row>
    <row r="12951" spans="1:4" x14ac:dyDescent="0.25">
      <c r="A12951" t="s">
        <v>46708</v>
      </c>
      <c r="B12951" t="s">
        <v>46709</v>
      </c>
      <c r="C12951"/>
      <c r="D12951" t="s">
        <v>47880</v>
      </c>
    </row>
    <row r="12952" spans="1:4" x14ac:dyDescent="0.25">
      <c r="A12952" t="s">
        <v>26052</v>
      </c>
      <c r="B12952" t="s">
        <v>26053</v>
      </c>
      <c r="C12952"/>
      <c r="D12952" t="s">
        <v>47880</v>
      </c>
    </row>
    <row r="12953" spans="1:4" x14ac:dyDescent="0.25">
      <c r="A12953" t="s">
        <v>30309</v>
      </c>
      <c r="B12953" t="s">
        <v>30310</v>
      </c>
      <c r="C12953"/>
      <c r="D12953" t="s">
        <v>47880</v>
      </c>
    </row>
    <row r="12954" spans="1:4" x14ac:dyDescent="0.25">
      <c r="A12954" t="s">
        <v>6573</v>
      </c>
      <c r="B12954" t="s">
        <v>6574</v>
      </c>
      <c r="C12954"/>
      <c r="D12954" t="s">
        <v>47880</v>
      </c>
    </row>
    <row r="12955" spans="1:4" x14ac:dyDescent="0.25">
      <c r="A12955" t="s">
        <v>26385</v>
      </c>
      <c r="B12955" t="s">
        <v>6574</v>
      </c>
      <c r="C12955"/>
      <c r="D12955" t="s">
        <v>47880</v>
      </c>
    </row>
    <row r="12956" spans="1:4" x14ac:dyDescent="0.25">
      <c r="A12956" t="s">
        <v>36247</v>
      </c>
      <c r="B12956" t="s">
        <v>6574</v>
      </c>
      <c r="C12956" t="s">
        <v>60819</v>
      </c>
      <c r="D12956" t="s">
        <v>47873</v>
      </c>
    </row>
    <row r="12957" spans="1:4" x14ac:dyDescent="0.25">
      <c r="A12957" t="s">
        <v>35958</v>
      </c>
      <c r="B12957" t="s">
        <v>35959</v>
      </c>
      <c r="C12957"/>
      <c r="D12957" t="s">
        <v>47880</v>
      </c>
    </row>
    <row r="12958" spans="1:4" x14ac:dyDescent="0.25">
      <c r="A12958" t="s">
        <v>43705</v>
      </c>
      <c r="B12958" t="s">
        <v>43706</v>
      </c>
      <c r="C12958"/>
      <c r="D12958" t="s">
        <v>47880</v>
      </c>
    </row>
    <row r="12959" spans="1:4" x14ac:dyDescent="0.25">
      <c r="A12959" t="s">
        <v>32962</v>
      </c>
      <c r="B12959" t="s">
        <v>32963</v>
      </c>
      <c r="C12959"/>
      <c r="D12959" t="s">
        <v>47880</v>
      </c>
    </row>
    <row r="12960" spans="1:4" x14ac:dyDescent="0.25">
      <c r="A12960" t="s">
        <v>34019</v>
      </c>
      <c r="B12960" t="s">
        <v>34020</v>
      </c>
      <c r="C12960" t="s">
        <v>59964</v>
      </c>
      <c r="D12960" t="s">
        <v>47873</v>
      </c>
    </row>
    <row r="12961" spans="1:4" x14ac:dyDescent="0.25">
      <c r="A12961" t="s">
        <v>7634</v>
      </c>
      <c r="B12961" t="s">
        <v>7635</v>
      </c>
      <c r="C12961"/>
      <c r="D12961" t="s">
        <v>47880</v>
      </c>
    </row>
    <row r="12962" spans="1:4" x14ac:dyDescent="0.25">
      <c r="A12962" t="s">
        <v>11604</v>
      </c>
      <c r="B12962" t="s">
        <v>11605</v>
      </c>
      <c r="C12962" t="s">
        <v>51748</v>
      </c>
      <c r="D12962" t="s">
        <v>47873</v>
      </c>
    </row>
    <row r="12963" spans="1:4" x14ac:dyDescent="0.25">
      <c r="A12963" t="s">
        <v>2853</v>
      </c>
      <c r="B12963" t="s">
        <v>2854</v>
      </c>
      <c r="C12963"/>
      <c r="D12963" t="s">
        <v>47880</v>
      </c>
    </row>
    <row r="12964" spans="1:4" x14ac:dyDescent="0.25">
      <c r="A12964" t="s">
        <v>7011</v>
      </c>
      <c r="B12964" t="s">
        <v>7012</v>
      </c>
      <c r="C12964"/>
      <c r="D12964" t="s">
        <v>47880</v>
      </c>
    </row>
    <row r="12965" spans="1:4" x14ac:dyDescent="0.25">
      <c r="A12965" t="s">
        <v>5216</v>
      </c>
      <c r="B12965" t="s">
        <v>5217</v>
      </c>
      <c r="C12965"/>
      <c r="D12965" t="s">
        <v>47880</v>
      </c>
    </row>
    <row r="12966" spans="1:4" x14ac:dyDescent="0.25">
      <c r="A12966" t="s">
        <v>37771</v>
      </c>
      <c r="B12966" t="s">
        <v>37772</v>
      </c>
      <c r="C12966" t="s">
        <v>61407</v>
      </c>
      <c r="D12966" t="s">
        <v>47873</v>
      </c>
    </row>
    <row r="12967" spans="1:4" x14ac:dyDescent="0.25">
      <c r="A12967" t="s">
        <v>47651</v>
      </c>
      <c r="B12967" t="s">
        <v>47652</v>
      </c>
      <c r="C12967"/>
      <c r="D12967" t="s">
        <v>47880</v>
      </c>
    </row>
    <row r="12968" spans="1:4" x14ac:dyDescent="0.25">
      <c r="A12968" t="s">
        <v>33571</v>
      </c>
      <c r="B12968" t="s">
        <v>33572</v>
      </c>
      <c r="C12968"/>
      <c r="D12968" t="s">
        <v>47880</v>
      </c>
    </row>
    <row r="12969" spans="1:4" x14ac:dyDescent="0.25">
      <c r="A12969" t="s">
        <v>7650</v>
      </c>
      <c r="B12969" t="s">
        <v>7651</v>
      </c>
      <c r="C12969" t="s">
        <v>50341</v>
      </c>
      <c r="D12969" t="s">
        <v>47873</v>
      </c>
    </row>
    <row r="12970" spans="1:4" x14ac:dyDescent="0.25">
      <c r="A12970" t="s">
        <v>43364</v>
      </c>
      <c r="B12970" t="s">
        <v>7651</v>
      </c>
      <c r="C12970"/>
      <c r="D12970" t="s">
        <v>47880</v>
      </c>
    </row>
    <row r="12971" spans="1:4" x14ac:dyDescent="0.25">
      <c r="A12971" t="s">
        <v>31272</v>
      </c>
      <c r="B12971" t="s">
        <v>31273</v>
      </c>
      <c r="C12971"/>
      <c r="D12971" t="s">
        <v>47880</v>
      </c>
    </row>
    <row r="12972" spans="1:4" x14ac:dyDescent="0.25">
      <c r="A12972" t="s">
        <v>11946</v>
      </c>
      <c r="B12972" t="s">
        <v>11947</v>
      </c>
      <c r="C12972"/>
      <c r="D12972" t="s">
        <v>47880</v>
      </c>
    </row>
    <row r="12973" spans="1:4" x14ac:dyDescent="0.25">
      <c r="A12973" t="s">
        <v>33905</v>
      </c>
      <c r="B12973" t="s">
        <v>33906</v>
      </c>
      <c r="C12973"/>
      <c r="D12973" t="s">
        <v>47880</v>
      </c>
    </row>
    <row r="12974" spans="1:4" x14ac:dyDescent="0.25">
      <c r="A12974" t="s">
        <v>25230</v>
      </c>
      <c r="B12974" t="s">
        <v>25231</v>
      </c>
      <c r="C12974"/>
      <c r="D12974" t="s">
        <v>47880</v>
      </c>
    </row>
    <row r="12975" spans="1:4" x14ac:dyDescent="0.25">
      <c r="A12975" t="s">
        <v>11833</v>
      </c>
      <c r="B12975" t="s">
        <v>11834</v>
      </c>
      <c r="C12975"/>
      <c r="D12975" t="s">
        <v>47880</v>
      </c>
    </row>
    <row r="12976" spans="1:4" x14ac:dyDescent="0.25">
      <c r="A12976" t="s">
        <v>7982</v>
      </c>
      <c r="B12976" t="s">
        <v>7983</v>
      </c>
      <c r="C12976"/>
      <c r="D12976" t="s">
        <v>47880</v>
      </c>
    </row>
    <row r="12977" spans="1:4" x14ac:dyDescent="0.25">
      <c r="A12977" t="s">
        <v>39017</v>
      </c>
      <c r="B12977" t="s">
        <v>39018</v>
      </c>
      <c r="C12977"/>
      <c r="D12977" t="s">
        <v>47880</v>
      </c>
    </row>
    <row r="12978" spans="1:4" x14ac:dyDescent="0.25">
      <c r="A12978" t="s">
        <v>9841</v>
      </c>
      <c r="B12978" t="s">
        <v>9842</v>
      </c>
      <c r="C12978"/>
      <c r="D12978" t="s">
        <v>47880</v>
      </c>
    </row>
    <row r="12979" spans="1:4" x14ac:dyDescent="0.25">
      <c r="A12979" t="s">
        <v>25441</v>
      </c>
      <c r="B12979" t="s">
        <v>25442</v>
      </c>
      <c r="C12979"/>
      <c r="D12979" t="s">
        <v>47880</v>
      </c>
    </row>
    <row r="12980" spans="1:4" x14ac:dyDescent="0.25">
      <c r="A12980" t="s">
        <v>5010</v>
      </c>
      <c r="B12980" t="s">
        <v>5011</v>
      </c>
      <c r="C12980"/>
      <c r="D12980" t="s">
        <v>47880</v>
      </c>
    </row>
    <row r="12981" spans="1:4" x14ac:dyDescent="0.25">
      <c r="A12981" t="s">
        <v>45001</v>
      </c>
      <c r="B12981" t="s">
        <v>45002</v>
      </c>
      <c r="C12981"/>
      <c r="D12981" t="s">
        <v>47880</v>
      </c>
    </row>
    <row r="12982" spans="1:4" x14ac:dyDescent="0.25">
      <c r="A12982" t="s">
        <v>44606</v>
      </c>
      <c r="B12982" t="s">
        <v>44607</v>
      </c>
      <c r="C12982"/>
      <c r="D12982" t="s">
        <v>47880</v>
      </c>
    </row>
    <row r="12983" spans="1:4" x14ac:dyDescent="0.25">
      <c r="A12983" t="s">
        <v>26383</v>
      </c>
      <c r="B12983" t="s">
        <v>26384</v>
      </c>
      <c r="C12983"/>
      <c r="D12983" t="s">
        <v>47880</v>
      </c>
    </row>
    <row r="12984" spans="1:4" x14ac:dyDescent="0.25">
      <c r="A12984" t="s">
        <v>26534</v>
      </c>
      <c r="B12984" t="s">
        <v>26535</v>
      </c>
      <c r="C12984"/>
      <c r="D12984" t="s">
        <v>47880</v>
      </c>
    </row>
    <row r="12985" spans="1:4" x14ac:dyDescent="0.25">
      <c r="A12985" t="s">
        <v>43839</v>
      </c>
      <c r="B12985" t="s">
        <v>43840</v>
      </c>
      <c r="C12985"/>
      <c r="D12985" t="s">
        <v>47880</v>
      </c>
    </row>
    <row r="12986" spans="1:4" x14ac:dyDescent="0.25">
      <c r="A12986" t="s">
        <v>23509</v>
      </c>
      <c r="B12986" t="s">
        <v>23510</v>
      </c>
      <c r="C12986" t="s">
        <v>56114</v>
      </c>
      <c r="D12986" t="s">
        <v>47873</v>
      </c>
    </row>
    <row r="12987" spans="1:4" x14ac:dyDescent="0.25">
      <c r="A12987" t="s">
        <v>42564</v>
      </c>
      <c r="B12987" t="s">
        <v>42565</v>
      </c>
      <c r="C12987"/>
      <c r="D12987" t="s">
        <v>47880</v>
      </c>
    </row>
    <row r="12988" spans="1:4" x14ac:dyDescent="0.25">
      <c r="A12988" t="s">
        <v>22095</v>
      </c>
      <c r="B12988" t="s">
        <v>22096</v>
      </c>
      <c r="C12988"/>
      <c r="D12988" t="s">
        <v>47880</v>
      </c>
    </row>
    <row r="12989" spans="1:4" x14ac:dyDescent="0.25">
      <c r="A12989" t="s">
        <v>21714</v>
      </c>
      <c r="B12989" t="s">
        <v>21715</v>
      </c>
      <c r="C12989"/>
      <c r="D12989" t="s">
        <v>47880</v>
      </c>
    </row>
    <row r="12990" spans="1:4" x14ac:dyDescent="0.25">
      <c r="A12990" t="s">
        <v>6565</v>
      </c>
      <c r="B12990" t="s">
        <v>6566</v>
      </c>
      <c r="C12990" t="s">
        <v>49948</v>
      </c>
      <c r="D12990" t="s">
        <v>47873</v>
      </c>
    </row>
    <row r="12991" spans="1:4" x14ac:dyDescent="0.25">
      <c r="A12991" t="s">
        <v>32188</v>
      </c>
      <c r="B12991" t="s">
        <v>32189</v>
      </c>
      <c r="C12991"/>
      <c r="D12991" t="s">
        <v>47880</v>
      </c>
    </row>
    <row r="12992" spans="1:4" x14ac:dyDescent="0.25">
      <c r="A12992" t="s">
        <v>14289</v>
      </c>
      <c r="B12992" t="s">
        <v>14290</v>
      </c>
      <c r="C12992"/>
      <c r="D12992" t="s">
        <v>47880</v>
      </c>
    </row>
    <row r="12993" spans="1:4" x14ac:dyDescent="0.25">
      <c r="A12993" t="s">
        <v>6699</v>
      </c>
      <c r="B12993" t="s">
        <v>6700</v>
      </c>
      <c r="C12993"/>
      <c r="D12993" t="s">
        <v>47880</v>
      </c>
    </row>
    <row r="12994" spans="1:4" x14ac:dyDescent="0.25">
      <c r="A12994" t="s">
        <v>46301</v>
      </c>
      <c r="B12994" t="s">
        <v>46302</v>
      </c>
      <c r="C12994"/>
      <c r="D12994" t="s">
        <v>47880</v>
      </c>
    </row>
    <row r="12995" spans="1:4" x14ac:dyDescent="0.25">
      <c r="A12995" t="s">
        <v>4595</v>
      </c>
      <c r="B12995" t="s">
        <v>4596</v>
      </c>
      <c r="C12995" t="s">
        <v>49248</v>
      </c>
      <c r="D12995" t="s">
        <v>47873</v>
      </c>
    </row>
    <row r="12996" spans="1:4" x14ac:dyDescent="0.25">
      <c r="A12996" t="s">
        <v>12579</v>
      </c>
      <c r="B12996" t="s">
        <v>12580</v>
      </c>
      <c r="C12996"/>
      <c r="D12996" t="s">
        <v>47880</v>
      </c>
    </row>
    <row r="12997" spans="1:4" x14ac:dyDescent="0.25">
      <c r="A12997" t="s">
        <v>22418</v>
      </c>
      <c r="B12997" t="s">
        <v>22419</v>
      </c>
      <c r="C12997"/>
      <c r="D12997" t="s">
        <v>47880</v>
      </c>
    </row>
    <row r="12998" spans="1:4" x14ac:dyDescent="0.25">
      <c r="A12998" t="s">
        <v>16729</v>
      </c>
      <c r="B12998" t="s">
        <v>16730</v>
      </c>
      <c r="C12998" t="s">
        <v>53686</v>
      </c>
      <c r="D12998" t="s">
        <v>47880</v>
      </c>
    </row>
    <row r="12999" spans="1:4" x14ac:dyDescent="0.25">
      <c r="A12999" t="s">
        <v>42518</v>
      </c>
      <c r="B12999" t="s">
        <v>42519</v>
      </c>
      <c r="C12999"/>
      <c r="D12999" t="s">
        <v>47880</v>
      </c>
    </row>
    <row r="13000" spans="1:4" x14ac:dyDescent="0.25">
      <c r="A13000" t="s">
        <v>6270</v>
      </c>
      <c r="B13000" t="s">
        <v>6271</v>
      </c>
      <c r="C13000"/>
      <c r="D13000" t="s">
        <v>47880</v>
      </c>
    </row>
    <row r="13001" spans="1:4" x14ac:dyDescent="0.25">
      <c r="A13001" t="s">
        <v>26298</v>
      </c>
      <c r="B13001" t="s">
        <v>6271</v>
      </c>
      <c r="C13001"/>
      <c r="D13001" t="s">
        <v>47880</v>
      </c>
    </row>
    <row r="13002" spans="1:4" x14ac:dyDescent="0.25">
      <c r="A13002" t="s">
        <v>27525</v>
      </c>
      <c r="B13002" t="s">
        <v>6271</v>
      </c>
      <c r="C13002"/>
      <c r="D13002" t="s">
        <v>47880</v>
      </c>
    </row>
    <row r="13003" spans="1:4" x14ac:dyDescent="0.25">
      <c r="A13003" t="s">
        <v>29334</v>
      </c>
      <c r="B13003" t="s">
        <v>6271</v>
      </c>
      <c r="C13003"/>
      <c r="D13003" t="s">
        <v>47880</v>
      </c>
    </row>
    <row r="13004" spans="1:4" x14ac:dyDescent="0.25">
      <c r="A13004" t="s">
        <v>45610</v>
      </c>
      <c r="B13004" t="s">
        <v>6271</v>
      </c>
      <c r="C13004"/>
      <c r="D13004" t="s">
        <v>47880</v>
      </c>
    </row>
    <row r="13005" spans="1:4" x14ac:dyDescent="0.25">
      <c r="A13005" t="s">
        <v>31274</v>
      </c>
      <c r="B13005" t="s">
        <v>31275</v>
      </c>
      <c r="C13005"/>
      <c r="D13005" t="s">
        <v>47880</v>
      </c>
    </row>
    <row r="13006" spans="1:4" x14ac:dyDescent="0.25">
      <c r="A13006" t="s">
        <v>26420</v>
      </c>
      <c r="B13006" t="s">
        <v>26421</v>
      </c>
      <c r="C13006"/>
      <c r="D13006" t="s">
        <v>47880</v>
      </c>
    </row>
    <row r="13007" spans="1:4" x14ac:dyDescent="0.25">
      <c r="A13007" t="s">
        <v>9422</v>
      </c>
      <c r="B13007" t="s">
        <v>9423</v>
      </c>
      <c r="C13007"/>
      <c r="D13007" t="s">
        <v>47880</v>
      </c>
    </row>
    <row r="13008" spans="1:4" x14ac:dyDescent="0.25">
      <c r="A13008" t="s">
        <v>22782</v>
      </c>
      <c r="B13008" t="s">
        <v>22783</v>
      </c>
      <c r="C13008"/>
      <c r="D13008" t="s">
        <v>47880</v>
      </c>
    </row>
    <row r="13009" spans="1:4" x14ac:dyDescent="0.25">
      <c r="A13009" t="s">
        <v>24002</v>
      </c>
      <c r="B13009" t="s">
        <v>22783</v>
      </c>
      <c r="C13009"/>
      <c r="D13009" t="s">
        <v>47880</v>
      </c>
    </row>
    <row r="13010" spans="1:4" x14ac:dyDescent="0.25">
      <c r="A13010" t="s">
        <v>7220</v>
      </c>
      <c r="B13010" t="s">
        <v>7221</v>
      </c>
      <c r="C13010"/>
      <c r="D13010" t="s">
        <v>47880</v>
      </c>
    </row>
    <row r="13011" spans="1:4" x14ac:dyDescent="0.25">
      <c r="A13011" t="s">
        <v>17191</v>
      </c>
      <c r="B13011" t="s">
        <v>17192</v>
      </c>
      <c r="C13011" t="s">
        <v>53854</v>
      </c>
      <c r="D13011" t="s">
        <v>47873</v>
      </c>
    </row>
    <row r="13012" spans="1:4" x14ac:dyDescent="0.25">
      <c r="A13012" t="s">
        <v>28775</v>
      </c>
      <c r="B13012" t="s">
        <v>28776</v>
      </c>
      <c r="C13012"/>
      <c r="D13012" t="s">
        <v>47880</v>
      </c>
    </row>
    <row r="13013" spans="1:4" x14ac:dyDescent="0.25">
      <c r="A13013" t="s">
        <v>31767</v>
      </c>
      <c r="B13013" t="s">
        <v>28776</v>
      </c>
      <c r="C13013"/>
      <c r="D13013" t="s">
        <v>47880</v>
      </c>
    </row>
    <row r="13014" spans="1:4" x14ac:dyDescent="0.25">
      <c r="A13014" t="s">
        <v>10390</v>
      </c>
      <c r="B13014" t="s">
        <v>10391</v>
      </c>
      <c r="C13014"/>
      <c r="D13014" t="s">
        <v>47880</v>
      </c>
    </row>
    <row r="13015" spans="1:4" x14ac:dyDescent="0.25">
      <c r="A13015" t="s">
        <v>46824</v>
      </c>
      <c r="B13015" t="s">
        <v>46825</v>
      </c>
      <c r="C13015"/>
      <c r="D13015" t="s">
        <v>47880</v>
      </c>
    </row>
    <row r="13016" spans="1:4" x14ac:dyDescent="0.25">
      <c r="A13016" t="s">
        <v>25874</v>
      </c>
      <c r="B13016" t="s">
        <v>25875</v>
      </c>
      <c r="C13016" t="s">
        <v>56998</v>
      </c>
      <c r="D13016" t="s">
        <v>47873</v>
      </c>
    </row>
    <row r="13017" spans="1:4" x14ac:dyDescent="0.25">
      <c r="A13017" t="s">
        <v>46815</v>
      </c>
      <c r="B13017" t="s">
        <v>46816</v>
      </c>
      <c r="C13017" t="s">
        <v>64986</v>
      </c>
      <c r="D13017" t="s">
        <v>47873</v>
      </c>
    </row>
    <row r="13018" spans="1:4" x14ac:dyDescent="0.25">
      <c r="A13018" t="s">
        <v>1945</v>
      </c>
      <c r="B13018" t="s">
        <v>1946</v>
      </c>
      <c r="C13018"/>
      <c r="D13018" t="s">
        <v>47880</v>
      </c>
    </row>
    <row r="13019" spans="1:4" x14ac:dyDescent="0.25">
      <c r="A13019" t="s">
        <v>1149</v>
      </c>
      <c r="B13019" t="s">
        <v>1150</v>
      </c>
      <c r="C13019"/>
      <c r="D13019" t="s">
        <v>47880</v>
      </c>
    </row>
    <row r="13020" spans="1:4" x14ac:dyDescent="0.25">
      <c r="A13020" t="s">
        <v>3132</v>
      </c>
      <c r="B13020" t="s">
        <v>3133</v>
      </c>
      <c r="C13020"/>
      <c r="D13020" t="s">
        <v>47880</v>
      </c>
    </row>
    <row r="13021" spans="1:4" x14ac:dyDescent="0.25">
      <c r="A13021" t="s">
        <v>12593</v>
      </c>
      <c r="B13021" t="s">
        <v>12594</v>
      </c>
      <c r="C13021"/>
      <c r="D13021" t="s">
        <v>47880</v>
      </c>
    </row>
    <row r="13022" spans="1:4" x14ac:dyDescent="0.25">
      <c r="A13022" t="s">
        <v>7856</v>
      </c>
      <c r="B13022" t="s">
        <v>7857</v>
      </c>
      <c r="C13022" t="s">
        <v>50425</v>
      </c>
      <c r="D13022" t="s">
        <v>47873</v>
      </c>
    </row>
    <row r="13023" spans="1:4" x14ac:dyDescent="0.25">
      <c r="A13023" t="s">
        <v>3330</v>
      </c>
      <c r="B13023" t="s">
        <v>3331</v>
      </c>
      <c r="C13023"/>
      <c r="D13023" t="s">
        <v>47880</v>
      </c>
    </row>
    <row r="13024" spans="1:4" x14ac:dyDescent="0.25">
      <c r="A13024" t="s">
        <v>5430</v>
      </c>
      <c r="B13024" t="s">
        <v>5431</v>
      </c>
      <c r="C13024"/>
      <c r="D13024" t="s">
        <v>47880</v>
      </c>
    </row>
    <row r="13025" spans="1:4" x14ac:dyDescent="0.25">
      <c r="A13025" t="s">
        <v>3304</v>
      </c>
      <c r="B13025" t="s">
        <v>3305</v>
      </c>
      <c r="C13025"/>
      <c r="D13025" t="s">
        <v>47880</v>
      </c>
    </row>
    <row r="13026" spans="1:4" x14ac:dyDescent="0.25">
      <c r="A13026" t="s">
        <v>22476</v>
      </c>
      <c r="B13026" t="s">
        <v>22477</v>
      </c>
      <c r="C13026" t="s">
        <v>55735</v>
      </c>
      <c r="D13026" t="s">
        <v>47873</v>
      </c>
    </row>
    <row r="13027" spans="1:4" x14ac:dyDescent="0.25">
      <c r="A13027" t="s">
        <v>16953</v>
      </c>
      <c r="B13027" t="s">
        <v>16954</v>
      </c>
      <c r="C13027" t="s">
        <v>53772</v>
      </c>
      <c r="D13027" t="s">
        <v>47873</v>
      </c>
    </row>
    <row r="13028" spans="1:4" x14ac:dyDescent="0.25">
      <c r="A13028" t="s">
        <v>24439</v>
      </c>
      <c r="B13028" t="s">
        <v>24440</v>
      </c>
      <c r="C13028"/>
      <c r="D13028" t="s">
        <v>47880</v>
      </c>
    </row>
    <row r="13029" spans="1:4" x14ac:dyDescent="0.25">
      <c r="A13029" t="s">
        <v>20611</v>
      </c>
      <c r="B13029" t="s">
        <v>20612</v>
      </c>
      <c r="C13029"/>
      <c r="D13029" t="s">
        <v>47880</v>
      </c>
    </row>
    <row r="13030" spans="1:4" x14ac:dyDescent="0.25">
      <c r="A13030" t="s">
        <v>20613</v>
      </c>
      <c r="B13030" t="s">
        <v>20612</v>
      </c>
      <c r="C13030"/>
      <c r="D13030" t="s">
        <v>47880</v>
      </c>
    </row>
    <row r="13031" spans="1:4" x14ac:dyDescent="0.25">
      <c r="A13031" t="s">
        <v>20614</v>
      </c>
      <c r="B13031" t="s">
        <v>20612</v>
      </c>
      <c r="C13031"/>
      <c r="D13031" t="s">
        <v>47880</v>
      </c>
    </row>
    <row r="13032" spans="1:4" x14ac:dyDescent="0.25">
      <c r="A13032" t="s">
        <v>33874</v>
      </c>
      <c r="B13032" t="s">
        <v>33875</v>
      </c>
      <c r="C13032"/>
      <c r="D13032" t="s">
        <v>47880</v>
      </c>
    </row>
    <row r="13033" spans="1:4" x14ac:dyDescent="0.25">
      <c r="A13033" t="s">
        <v>19974</v>
      </c>
      <c r="B13033" t="s">
        <v>19975</v>
      </c>
      <c r="C13033"/>
      <c r="D13033" t="s">
        <v>47880</v>
      </c>
    </row>
    <row r="13034" spans="1:4" x14ac:dyDescent="0.25">
      <c r="A13034" t="s">
        <v>1165</v>
      </c>
      <c r="B13034" t="s">
        <v>1166</v>
      </c>
      <c r="C13034"/>
      <c r="D13034" t="s">
        <v>47880</v>
      </c>
    </row>
    <row r="13035" spans="1:4" x14ac:dyDescent="0.25">
      <c r="A13035" t="s">
        <v>19533</v>
      </c>
      <c r="B13035" t="s">
        <v>19534</v>
      </c>
      <c r="C13035"/>
      <c r="D13035" t="s">
        <v>47880</v>
      </c>
    </row>
    <row r="13036" spans="1:4" x14ac:dyDescent="0.25">
      <c r="A13036" t="s">
        <v>13965</v>
      </c>
      <c r="B13036" t="s">
        <v>13966</v>
      </c>
      <c r="C13036"/>
      <c r="D13036" t="s">
        <v>47880</v>
      </c>
    </row>
    <row r="13037" spans="1:4" x14ac:dyDescent="0.25">
      <c r="A13037" t="s">
        <v>22473</v>
      </c>
      <c r="B13037" t="s">
        <v>22474</v>
      </c>
      <c r="C13037"/>
      <c r="D13037" t="s">
        <v>47880</v>
      </c>
    </row>
    <row r="13038" spans="1:4" x14ac:dyDescent="0.25">
      <c r="A13038" t="s">
        <v>42407</v>
      </c>
      <c r="B13038" t="s">
        <v>42408</v>
      </c>
      <c r="C13038"/>
      <c r="D13038" t="s">
        <v>47880</v>
      </c>
    </row>
    <row r="13039" spans="1:4" x14ac:dyDescent="0.25">
      <c r="A13039" t="s">
        <v>4370</v>
      </c>
      <c r="B13039" t="s">
        <v>4371</v>
      </c>
      <c r="C13039"/>
      <c r="D13039" t="s">
        <v>47880</v>
      </c>
    </row>
    <row r="13040" spans="1:4" x14ac:dyDescent="0.25">
      <c r="A13040" t="s">
        <v>23223</v>
      </c>
      <c r="B13040" t="s">
        <v>23224</v>
      </c>
      <c r="C13040" t="s">
        <v>56009</v>
      </c>
      <c r="D13040" t="s">
        <v>47873</v>
      </c>
    </row>
    <row r="13041" spans="1:4" x14ac:dyDescent="0.25">
      <c r="A13041" t="s">
        <v>36734</v>
      </c>
      <c r="B13041" t="s">
        <v>36735</v>
      </c>
      <c r="C13041"/>
      <c r="D13041" t="s">
        <v>47880</v>
      </c>
    </row>
    <row r="13042" spans="1:4" x14ac:dyDescent="0.25">
      <c r="A13042" t="s">
        <v>38579</v>
      </c>
      <c r="B13042" t="s">
        <v>36735</v>
      </c>
      <c r="C13042"/>
      <c r="D13042" t="s">
        <v>47880</v>
      </c>
    </row>
    <row r="13043" spans="1:4" x14ac:dyDescent="0.25">
      <c r="A13043" t="s">
        <v>46536</v>
      </c>
      <c r="B13043" t="s">
        <v>46537</v>
      </c>
      <c r="C13043"/>
      <c r="D13043" t="s">
        <v>47880</v>
      </c>
    </row>
    <row r="13044" spans="1:4" x14ac:dyDescent="0.25">
      <c r="A13044" t="s">
        <v>21546</v>
      </c>
      <c r="B13044" t="s">
        <v>21547</v>
      </c>
      <c r="C13044" t="s">
        <v>55398</v>
      </c>
      <c r="D13044" t="s">
        <v>47873</v>
      </c>
    </row>
    <row r="13045" spans="1:4" x14ac:dyDescent="0.25">
      <c r="A13045" t="s">
        <v>36585</v>
      </c>
      <c r="B13045" t="s">
        <v>36586</v>
      </c>
      <c r="C13045" t="s">
        <v>60955</v>
      </c>
      <c r="D13045" t="s">
        <v>47873</v>
      </c>
    </row>
    <row r="13046" spans="1:4" x14ac:dyDescent="0.25">
      <c r="A13046" t="s">
        <v>7122</v>
      </c>
      <c r="B13046" t="s">
        <v>7123</v>
      </c>
      <c r="C13046" t="s">
        <v>50147</v>
      </c>
      <c r="D13046" t="s">
        <v>47873</v>
      </c>
    </row>
    <row r="13047" spans="1:4" x14ac:dyDescent="0.25">
      <c r="A13047" t="s">
        <v>42015</v>
      </c>
      <c r="B13047" t="s">
        <v>42016</v>
      </c>
      <c r="C13047" t="s">
        <v>63307</v>
      </c>
      <c r="D13047" t="s">
        <v>47873</v>
      </c>
    </row>
    <row r="13048" spans="1:4" x14ac:dyDescent="0.25">
      <c r="A13048" t="s">
        <v>46144</v>
      </c>
      <c r="B13048" t="s">
        <v>46145</v>
      </c>
      <c r="C13048" t="s">
        <v>64761</v>
      </c>
      <c r="D13048" t="s">
        <v>47873</v>
      </c>
    </row>
    <row r="13049" spans="1:4" x14ac:dyDescent="0.25">
      <c r="A13049" t="s">
        <v>11626</v>
      </c>
      <c r="B13049" t="s">
        <v>11627</v>
      </c>
      <c r="C13049" t="s">
        <v>51757</v>
      </c>
      <c r="D13049" t="s">
        <v>47873</v>
      </c>
    </row>
    <row r="13050" spans="1:4" x14ac:dyDescent="0.25">
      <c r="A13050" t="s">
        <v>35482</v>
      </c>
      <c r="B13050" t="s">
        <v>35483</v>
      </c>
      <c r="C13050" t="s">
        <v>60519</v>
      </c>
      <c r="D13050" t="s">
        <v>47873</v>
      </c>
    </row>
    <row r="13051" spans="1:4" x14ac:dyDescent="0.25">
      <c r="A13051" t="s">
        <v>26556</v>
      </c>
      <c r="B13051" t="s">
        <v>26557</v>
      </c>
      <c r="C13051" t="s">
        <v>57241</v>
      </c>
      <c r="D13051" t="s">
        <v>47873</v>
      </c>
    </row>
    <row r="13052" spans="1:4" x14ac:dyDescent="0.25">
      <c r="A13052" t="s">
        <v>33242</v>
      </c>
      <c r="B13052" t="s">
        <v>33243</v>
      </c>
      <c r="C13052" t="s">
        <v>59660</v>
      </c>
      <c r="D13052" t="s">
        <v>47873</v>
      </c>
    </row>
    <row r="13053" spans="1:4" x14ac:dyDescent="0.25">
      <c r="A13053" t="s">
        <v>38673</v>
      </c>
      <c r="B13053" t="s">
        <v>38674</v>
      </c>
      <c r="C13053" t="s">
        <v>61793</v>
      </c>
      <c r="D13053" t="s">
        <v>47873</v>
      </c>
    </row>
    <row r="13054" spans="1:4" x14ac:dyDescent="0.25">
      <c r="A13054" t="s">
        <v>43441</v>
      </c>
      <c r="B13054" t="s">
        <v>43442</v>
      </c>
      <c r="C13054" t="s">
        <v>63814</v>
      </c>
      <c r="D13054" t="s">
        <v>47873</v>
      </c>
    </row>
    <row r="13055" spans="1:4" x14ac:dyDescent="0.25">
      <c r="A13055" t="s">
        <v>21758</v>
      </c>
      <c r="B13055" t="s">
        <v>21759</v>
      </c>
      <c r="C13055" t="s">
        <v>55472</v>
      </c>
      <c r="D13055" t="s">
        <v>47873</v>
      </c>
    </row>
    <row r="13056" spans="1:4" x14ac:dyDescent="0.25">
      <c r="A13056" t="s">
        <v>29063</v>
      </c>
      <c r="B13056" t="s">
        <v>29064</v>
      </c>
      <c r="C13056" t="s">
        <v>58127</v>
      </c>
      <c r="D13056" t="s">
        <v>47873</v>
      </c>
    </row>
    <row r="13057" spans="1:4" x14ac:dyDescent="0.25">
      <c r="A13057" t="s">
        <v>24675</v>
      </c>
      <c r="B13057" t="s">
        <v>24676</v>
      </c>
      <c r="C13057" t="s">
        <v>56546</v>
      </c>
      <c r="D13057" t="s">
        <v>47873</v>
      </c>
    </row>
    <row r="13058" spans="1:4" x14ac:dyDescent="0.25">
      <c r="A13058" t="s">
        <v>17604</v>
      </c>
      <c r="B13058" t="s">
        <v>17605</v>
      </c>
      <c r="C13058" t="s">
        <v>54004</v>
      </c>
      <c r="D13058" t="s">
        <v>47873</v>
      </c>
    </row>
    <row r="13059" spans="1:4" x14ac:dyDescent="0.25">
      <c r="A13059" t="s">
        <v>32966</v>
      </c>
      <c r="B13059" t="s">
        <v>32967</v>
      </c>
      <c r="C13059" t="s">
        <v>59555</v>
      </c>
      <c r="D13059" t="s">
        <v>47873</v>
      </c>
    </row>
    <row r="13060" spans="1:4" x14ac:dyDescent="0.25">
      <c r="A13060" t="s">
        <v>9091</v>
      </c>
      <c r="B13060" t="s">
        <v>9092</v>
      </c>
      <c r="C13060" t="s">
        <v>50851</v>
      </c>
      <c r="D13060" t="s">
        <v>47873</v>
      </c>
    </row>
    <row r="13061" spans="1:4" x14ac:dyDescent="0.25">
      <c r="A13061" t="s">
        <v>2955</v>
      </c>
      <c r="B13061" t="s">
        <v>2956</v>
      </c>
      <c r="C13061" t="s">
        <v>48632</v>
      </c>
      <c r="D13061" t="s">
        <v>47873</v>
      </c>
    </row>
    <row r="13062" spans="1:4" x14ac:dyDescent="0.25">
      <c r="A13062" t="s">
        <v>27319</v>
      </c>
      <c r="B13062" t="s">
        <v>27320</v>
      </c>
      <c r="C13062" t="s">
        <v>57504</v>
      </c>
      <c r="D13062" t="s">
        <v>47873</v>
      </c>
    </row>
    <row r="13063" spans="1:4" x14ac:dyDescent="0.25">
      <c r="A13063" t="s">
        <v>8067</v>
      </c>
      <c r="B13063" t="s">
        <v>8068</v>
      </c>
      <c r="C13063"/>
      <c r="D13063" t="s">
        <v>47880</v>
      </c>
    </row>
    <row r="13064" spans="1:4" x14ac:dyDescent="0.25">
      <c r="A13064" t="s">
        <v>47322</v>
      </c>
      <c r="B13064" t="s">
        <v>47323</v>
      </c>
      <c r="C13064" t="s">
        <v>65168</v>
      </c>
      <c r="D13064" t="s">
        <v>47873</v>
      </c>
    </row>
    <row r="13065" spans="1:4" x14ac:dyDescent="0.25">
      <c r="A13065" t="s">
        <v>25921</v>
      </c>
      <c r="B13065" t="s">
        <v>25922</v>
      </c>
      <c r="C13065" t="s">
        <v>57016</v>
      </c>
      <c r="D13065" t="s">
        <v>47873</v>
      </c>
    </row>
    <row r="13066" spans="1:4" x14ac:dyDescent="0.25">
      <c r="A13066" t="s">
        <v>22018</v>
      </c>
      <c r="B13066" t="s">
        <v>22019</v>
      </c>
      <c r="C13066" t="s">
        <v>55565</v>
      </c>
      <c r="D13066" t="s">
        <v>47873</v>
      </c>
    </row>
    <row r="13067" spans="1:4" x14ac:dyDescent="0.25">
      <c r="A13067" t="s">
        <v>31898</v>
      </c>
      <c r="B13067" t="s">
        <v>31899</v>
      </c>
      <c r="C13067" t="s">
        <v>59153</v>
      </c>
      <c r="D13067" t="s">
        <v>47873</v>
      </c>
    </row>
    <row r="13068" spans="1:4" x14ac:dyDescent="0.25">
      <c r="A13068" t="s">
        <v>18450</v>
      </c>
      <c r="B13068" t="s">
        <v>18451</v>
      </c>
      <c r="C13068"/>
      <c r="D13068" t="s">
        <v>47880</v>
      </c>
    </row>
    <row r="13069" spans="1:4" x14ac:dyDescent="0.25">
      <c r="A13069" t="s">
        <v>13487</v>
      </c>
      <c r="B13069" t="s">
        <v>13488</v>
      </c>
      <c r="C13069" t="s">
        <v>52471</v>
      </c>
      <c r="D13069" t="s">
        <v>47873</v>
      </c>
    </row>
    <row r="13070" spans="1:4" x14ac:dyDescent="0.25">
      <c r="A13070" t="s">
        <v>44503</v>
      </c>
      <c r="B13070" t="s">
        <v>44504</v>
      </c>
      <c r="C13070"/>
      <c r="D13070" t="s">
        <v>47880</v>
      </c>
    </row>
    <row r="13071" spans="1:4" x14ac:dyDescent="0.25">
      <c r="A13071" t="s">
        <v>11393</v>
      </c>
      <c r="B13071" t="s">
        <v>11394</v>
      </c>
      <c r="C13071"/>
      <c r="D13071" t="s">
        <v>47880</v>
      </c>
    </row>
    <row r="13072" spans="1:4" x14ac:dyDescent="0.25">
      <c r="A13072" t="s">
        <v>27667</v>
      </c>
      <c r="B13072" t="s">
        <v>27668</v>
      </c>
      <c r="C13072"/>
      <c r="D13072" t="s">
        <v>47880</v>
      </c>
    </row>
    <row r="13073" spans="1:4" x14ac:dyDescent="0.25">
      <c r="A13073" t="s">
        <v>28041</v>
      </c>
      <c r="B13073" t="s">
        <v>28042</v>
      </c>
      <c r="C13073" t="s">
        <v>57764</v>
      </c>
      <c r="D13073" t="s">
        <v>47873</v>
      </c>
    </row>
    <row r="13074" spans="1:4" x14ac:dyDescent="0.25">
      <c r="A13074" t="s">
        <v>38990</v>
      </c>
      <c r="B13074" t="s">
        <v>38991</v>
      </c>
      <c r="C13074" t="s">
        <v>61944</v>
      </c>
      <c r="D13074" t="s">
        <v>47873</v>
      </c>
    </row>
    <row r="13075" spans="1:4" x14ac:dyDescent="0.25">
      <c r="A13075" t="s">
        <v>12738</v>
      </c>
      <c r="B13075" t="s">
        <v>12739</v>
      </c>
      <c r="C13075" t="s">
        <v>52179</v>
      </c>
      <c r="D13075" t="s">
        <v>47873</v>
      </c>
    </row>
    <row r="13076" spans="1:4" x14ac:dyDescent="0.25">
      <c r="A13076" t="s">
        <v>46291</v>
      </c>
      <c r="B13076" t="s">
        <v>46292</v>
      </c>
      <c r="C13076" t="s">
        <v>64809</v>
      </c>
      <c r="D13076" t="s">
        <v>47873</v>
      </c>
    </row>
    <row r="13077" spans="1:4" x14ac:dyDescent="0.25">
      <c r="A13077" t="s">
        <v>27853</v>
      </c>
      <c r="B13077" t="s">
        <v>27854</v>
      </c>
      <c r="C13077" t="s">
        <v>57695</v>
      </c>
      <c r="D13077" t="s">
        <v>47873</v>
      </c>
    </row>
    <row r="13078" spans="1:4" x14ac:dyDescent="0.25">
      <c r="A13078" t="s">
        <v>24415</v>
      </c>
      <c r="B13078" t="s">
        <v>24416</v>
      </c>
      <c r="C13078" t="s">
        <v>56457</v>
      </c>
      <c r="D13078" t="s">
        <v>47873</v>
      </c>
    </row>
    <row r="13079" spans="1:4" x14ac:dyDescent="0.25">
      <c r="A13079" t="s">
        <v>38966</v>
      </c>
      <c r="B13079" t="s">
        <v>38967</v>
      </c>
      <c r="C13079" t="s">
        <v>61933</v>
      </c>
      <c r="D13079" t="s">
        <v>47873</v>
      </c>
    </row>
    <row r="13080" spans="1:4" x14ac:dyDescent="0.25">
      <c r="A13080" t="s">
        <v>10517</v>
      </c>
      <c r="B13080" t="s">
        <v>10518</v>
      </c>
      <c r="C13080" t="s">
        <v>51354</v>
      </c>
      <c r="D13080" t="s">
        <v>47873</v>
      </c>
    </row>
    <row r="13081" spans="1:4" x14ac:dyDescent="0.25">
      <c r="A13081" t="s">
        <v>10274</v>
      </c>
      <c r="B13081" t="s">
        <v>10275</v>
      </c>
      <c r="C13081" t="s">
        <v>51280</v>
      </c>
      <c r="D13081" t="s">
        <v>47873</v>
      </c>
    </row>
    <row r="13082" spans="1:4" x14ac:dyDescent="0.25">
      <c r="A13082" t="s">
        <v>44936</v>
      </c>
      <c r="B13082" t="s">
        <v>44937</v>
      </c>
      <c r="C13082" t="s">
        <v>64337</v>
      </c>
      <c r="D13082" t="s">
        <v>47873</v>
      </c>
    </row>
    <row r="13083" spans="1:4" x14ac:dyDescent="0.25">
      <c r="A13083" t="s">
        <v>5078</v>
      </c>
      <c r="B13083" t="s">
        <v>5079</v>
      </c>
      <c r="C13083" t="s">
        <v>49424</v>
      </c>
      <c r="D13083" t="s">
        <v>47873</v>
      </c>
    </row>
    <row r="13084" spans="1:4" x14ac:dyDescent="0.25">
      <c r="A13084" t="s">
        <v>18800</v>
      </c>
      <c r="B13084" t="s">
        <v>18801</v>
      </c>
      <c r="C13084" t="s">
        <v>54441</v>
      </c>
      <c r="D13084" t="s">
        <v>47873</v>
      </c>
    </row>
    <row r="13085" spans="1:4" x14ac:dyDescent="0.25">
      <c r="A13085" t="s">
        <v>45668</v>
      </c>
      <c r="B13085" t="s">
        <v>45669</v>
      </c>
      <c r="C13085" t="s">
        <v>64553</v>
      </c>
      <c r="D13085" t="s">
        <v>47873</v>
      </c>
    </row>
    <row r="13086" spans="1:4" x14ac:dyDescent="0.25">
      <c r="A13086" t="s">
        <v>33593</v>
      </c>
      <c r="B13086" t="s">
        <v>33594</v>
      </c>
      <c r="C13086" t="s">
        <v>59806</v>
      </c>
      <c r="D13086" t="s">
        <v>47873</v>
      </c>
    </row>
    <row r="13087" spans="1:4" x14ac:dyDescent="0.25">
      <c r="A13087" t="s">
        <v>39221</v>
      </c>
      <c r="B13087" t="s">
        <v>39222</v>
      </c>
      <c r="C13087" t="s">
        <v>62047</v>
      </c>
      <c r="D13087" t="s">
        <v>47873</v>
      </c>
    </row>
    <row r="13088" spans="1:4" x14ac:dyDescent="0.25">
      <c r="A13088" t="s">
        <v>1769</v>
      </c>
      <c r="B13088" t="s">
        <v>1770</v>
      </c>
      <c r="C13088" t="s">
        <v>48220</v>
      </c>
      <c r="D13088" t="s">
        <v>47873</v>
      </c>
    </row>
    <row r="13089" spans="1:4" x14ac:dyDescent="0.25">
      <c r="A13089" t="s">
        <v>41834</v>
      </c>
      <c r="B13089" t="s">
        <v>41835</v>
      </c>
      <c r="C13089" t="s">
        <v>63224</v>
      </c>
      <c r="D13089" t="s">
        <v>47873</v>
      </c>
    </row>
    <row r="13090" spans="1:4" x14ac:dyDescent="0.25">
      <c r="A13090" t="s">
        <v>7408</v>
      </c>
      <c r="B13090" t="s">
        <v>7409</v>
      </c>
      <c r="C13090" t="s">
        <v>50252</v>
      </c>
      <c r="D13090" t="s">
        <v>47873</v>
      </c>
    </row>
    <row r="13091" spans="1:4" x14ac:dyDescent="0.25">
      <c r="A13091" t="s">
        <v>13278</v>
      </c>
      <c r="B13091" t="s">
        <v>13279</v>
      </c>
      <c r="C13091" t="s">
        <v>52396</v>
      </c>
      <c r="D13091" t="s">
        <v>47873</v>
      </c>
    </row>
    <row r="13092" spans="1:4" x14ac:dyDescent="0.25">
      <c r="A13092" t="s">
        <v>37793</v>
      </c>
      <c r="B13092" t="s">
        <v>37794</v>
      </c>
      <c r="C13092" t="s">
        <v>61418</v>
      </c>
      <c r="D13092" t="s">
        <v>47873</v>
      </c>
    </row>
    <row r="13093" spans="1:4" x14ac:dyDescent="0.25">
      <c r="A13093" t="s">
        <v>6615</v>
      </c>
      <c r="B13093" t="s">
        <v>6616</v>
      </c>
      <c r="C13093" t="s">
        <v>49966</v>
      </c>
      <c r="D13093" t="s">
        <v>47873</v>
      </c>
    </row>
    <row r="13094" spans="1:4" x14ac:dyDescent="0.25">
      <c r="A13094" t="s">
        <v>44073</v>
      </c>
      <c r="B13094" t="s">
        <v>44074</v>
      </c>
      <c r="C13094" t="s">
        <v>64020</v>
      </c>
      <c r="D13094" t="s">
        <v>47873</v>
      </c>
    </row>
    <row r="13095" spans="1:4" x14ac:dyDescent="0.25">
      <c r="A13095" t="s">
        <v>20824</v>
      </c>
      <c r="B13095" t="s">
        <v>20825</v>
      </c>
      <c r="C13095" t="s">
        <v>55135</v>
      </c>
      <c r="D13095" t="s">
        <v>47873</v>
      </c>
    </row>
    <row r="13096" spans="1:4" x14ac:dyDescent="0.25">
      <c r="A13096" t="s">
        <v>29457</v>
      </c>
      <c r="B13096" t="s">
        <v>29458</v>
      </c>
      <c r="C13096" t="s">
        <v>58273</v>
      </c>
      <c r="D13096" t="s">
        <v>47873</v>
      </c>
    </row>
    <row r="13097" spans="1:4" x14ac:dyDescent="0.25">
      <c r="A13097" t="s">
        <v>5459</v>
      </c>
      <c r="B13097" t="s">
        <v>5460</v>
      </c>
      <c r="C13097" t="s">
        <v>49560</v>
      </c>
      <c r="D13097" t="s">
        <v>47873</v>
      </c>
    </row>
    <row r="13098" spans="1:4" x14ac:dyDescent="0.25">
      <c r="A13098" t="s">
        <v>2204</v>
      </c>
      <c r="B13098" t="s">
        <v>2205</v>
      </c>
      <c r="C13098" t="s">
        <v>48366</v>
      </c>
      <c r="D13098" t="s">
        <v>47873</v>
      </c>
    </row>
    <row r="13099" spans="1:4" x14ac:dyDescent="0.25">
      <c r="A13099" t="s">
        <v>2787</v>
      </c>
      <c r="B13099" t="s">
        <v>2788</v>
      </c>
      <c r="C13099" t="s">
        <v>48571</v>
      </c>
      <c r="D13099" t="s">
        <v>47873</v>
      </c>
    </row>
    <row r="13100" spans="1:4" x14ac:dyDescent="0.25">
      <c r="A13100" t="s">
        <v>18774</v>
      </c>
      <c r="B13100" t="s">
        <v>18775</v>
      </c>
      <c r="C13100" t="s">
        <v>54433</v>
      </c>
      <c r="D13100" t="s">
        <v>47873</v>
      </c>
    </row>
    <row r="13101" spans="1:4" x14ac:dyDescent="0.25">
      <c r="A13101" t="s">
        <v>1088</v>
      </c>
      <c r="B13101" t="s">
        <v>1089</v>
      </c>
      <c r="C13101" t="s">
        <v>47986</v>
      </c>
      <c r="D13101" t="s">
        <v>47873</v>
      </c>
    </row>
    <row r="13102" spans="1:4" x14ac:dyDescent="0.25">
      <c r="A13102" t="s">
        <v>46272</v>
      </c>
      <c r="B13102" t="s">
        <v>46273</v>
      </c>
      <c r="C13102" t="s">
        <v>64801</v>
      </c>
      <c r="D13102" t="s">
        <v>47873</v>
      </c>
    </row>
    <row r="13103" spans="1:4" x14ac:dyDescent="0.25">
      <c r="A13103" t="s">
        <v>11839</v>
      </c>
      <c r="B13103" t="s">
        <v>11840</v>
      </c>
      <c r="C13103" t="s">
        <v>51841</v>
      </c>
      <c r="D13103" t="s">
        <v>47873</v>
      </c>
    </row>
    <row r="13104" spans="1:4" x14ac:dyDescent="0.25">
      <c r="A13104" t="s">
        <v>17179</v>
      </c>
      <c r="B13104" t="s">
        <v>17180</v>
      </c>
      <c r="C13104" t="s">
        <v>53850</v>
      </c>
      <c r="D13104" t="s">
        <v>47873</v>
      </c>
    </row>
    <row r="13105" spans="1:4" x14ac:dyDescent="0.25">
      <c r="A13105" t="s">
        <v>17195</v>
      </c>
      <c r="B13105" t="s">
        <v>17180</v>
      </c>
      <c r="C13105" t="s">
        <v>53855</v>
      </c>
      <c r="D13105" t="s">
        <v>47873</v>
      </c>
    </row>
    <row r="13106" spans="1:4" x14ac:dyDescent="0.25">
      <c r="A13106" t="s">
        <v>8895</v>
      </c>
      <c r="B13106" t="s">
        <v>8896</v>
      </c>
      <c r="C13106" t="s">
        <v>50779</v>
      </c>
      <c r="D13106" t="s">
        <v>47873</v>
      </c>
    </row>
    <row r="13107" spans="1:4" x14ac:dyDescent="0.25">
      <c r="A13107" t="s">
        <v>4447</v>
      </c>
      <c r="B13107" t="s">
        <v>4448</v>
      </c>
      <c r="C13107" t="s">
        <v>49188</v>
      </c>
      <c r="D13107" t="s">
        <v>47873</v>
      </c>
    </row>
    <row r="13108" spans="1:4" x14ac:dyDescent="0.25">
      <c r="A13108" t="s">
        <v>1296</v>
      </c>
      <c r="B13108" t="s">
        <v>1297</v>
      </c>
      <c r="C13108" t="s">
        <v>48057</v>
      </c>
      <c r="D13108" t="s">
        <v>47873</v>
      </c>
    </row>
    <row r="13109" spans="1:4" x14ac:dyDescent="0.25">
      <c r="A13109" t="s">
        <v>1486</v>
      </c>
      <c r="B13109" t="s">
        <v>1297</v>
      </c>
      <c r="C13109" t="s">
        <v>48126</v>
      </c>
      <c r="D13109" t="s">
        <v>47873</v>
      </c>
    </row>
    <row r="13110" spans="1:4" x14ac:dyDescent="0.25">
      <c r="A13110" t="s">
        <v>42340</v>
      </c>
      <c r="B13110" t="s">
        <v>1297</v>
      </c>
      <c r="C13110" t="s">
        <v>63432</v>
      </c>
      <c r="D13110" t="s">
        <v>47873</v>
      </c>
    </row>
    <row r="13111" spans="1:4" x14ac:dyDescent="0.25">
      <c r="A13111" t="s">
        <v>44703</v>
      </c>
      <c r="B13111" t="s">
        <v>1297</v>
      </c>
      <c r="C13111" t="s">
        <v>64246</v>
      </c>
      <c r="D13111" t="s">
        <v>47873</v>
      </c>
    </row>
    <row r="13112" spans="1:4" x14ac:dyDescent="0.25">
      <c r="A13112" t="s">
        <v>44710</v>
      </c>
      <c r="B13112" t="s">
        <v>1297</v>
      </c>
      <c r="C13112" t="s">
        <v>64250</v>
      </c>
      <c r="D13112" t="s">
        <v>47873</v>
      </c>
    </row>
    <row r="13113" spans="1:4" x14ac:dyDescent="0.25">
      <c r="A13113" t="s">
        <v>44713</v>
      </c>
      <c r="B13113" t="s">
        <v>1297</v>
      </c>
      <c r="C13113" t="s">
        <v>64252</v>
      </c>
      <c r="D13113" t="s">
        <v>47873</v>
      </c>
    </row>
    <row r="13114" spans="1:4" x14ac:dyDescent="0.25">
      <c r="A13114" t="s">
        <v>44716</v>
      </c>
      <c r="B13114" t="s">
        <v>1297</v>
      </c>
      <c r="C13114" t="s">
        <v>64254</v>
      </c>
      <c r="D13114" t="s">
        <v>47873</v>
      </c>
    </row>
    <row r="13115" spans="1:4" x14ac:dyDescent="0.25">
      <c r="A13115" t="s">
        <v>44720</v>
      </c>
      <c r="B13115" t="s">
        <v>1297</v>
      </c>
      <c r="C13115" t="s">
        <v>64256</v>
      </c>
      <c r="D13115" t="s">
        <v>47873</v>
      </c>
    </row>
    <row r="13116" spans="1:4" x14ac:dyDescent="0.25">
      <c r="A13116" t="s">
        <v>44758</v>
      </c>
      <c r="B13116" t="s">
        <v>1297</v>
      </c>
      <c r="C13116" t="s">
        <v>64273</v>
      </c>
      <c r="D13116" t="s">
        <v>47873</v>
      </c>
    </row>
    <row r="13117" spans="1:4" x14ac:dyDescent="0.25">
      <c r="A13117" t="s">
        <v>44760</v>
      </c>
      <c r="B13117" t="s">
        <v>1297</v>
      </c>
      <c r="C13117" t="s">
        <v>64274</v>
      </c>
      <c r="D13117" t="s">
        <v>47873</v>
      </c>
    </row>
    <row r="13118" spans="1:4" x14ac:dyDescent="0.25">
      <c r="A13118" t="s">
        <v>44791</v>
      </c>
      <c r="B13118" t="s">
        <v>1297</v>
      </c>
      <c r="C13118" t="s">
        <v>64285</v>
      </c>
      <c r="D13118" t="s">
        <v>47873</v>
      </c>
    </row>
    <row r="13119" spans="1:4" x14ac:dyDescent="0.25">
      <c r="A13119" t="s">
        <v>44816</v>
      </c>
      <c r="B13119" t="s">
        <v>1297</v>
      </c>
      <c r="C13119" t="s">
        <v>64294</v>
      </c>
      <c r="D13119" t="s">
        <v>47873</v>
      </c>
    </row>
    <row r="13120" spans="1:4" x14ac:dyDescent="0.25">
      <c r="A13120" t="s">
        <v>45062</v>
      </c>
      <c r="B13120" t="s">
        <v>1297</v>
      </c>
      <c r="C13120" t="s">
        <v>64378</v>
      </c>
      <c r="D13120" t="s">
        <v>47873</v>
      </c>
    </row>
    <row r="13121" spans="1:4" x14ac:dyDescent="0.25">
      <c r="A13121" t="s">
        <v>45076</v>
      </c>
      <c r="B13121" t="s">
        <v>1297</v>
      </c>
      <c r="C13121" t="s">
        <v>64384</v>
      </c>
      <c r="D13121" t="s">
        <v>47873</v>
      </c>
    </row>
    <row r="13122" spans="1:4" x14ac:dyDescent="0.25">
      <c r="A13122" t="s">
        <v>45090</v>
      </c>
      <c r="B13122" t="s">
        <v>1297</v>
      </c>
      <c r="C13122" t="s">
        <v>64389</v>
      </c>
      <c r="D13122" t="s">
        <v>47873</v>
      </c>
    </row>
    <row r="13123" spans="1:4" x14ac:dyDescent="0.25">
      <c r="A13123" t="s">
        <v>45118</v>
      </c>
      <c r="B13123" t="s">
        <v>1297</v>
      </c>
      <c r="C13123" t="s">
        <v>64400</v>
      </c>
      <c r="D13123" t="s">
        <v>47873</v>
      </c>
    </row>
    <row r="13124" spans="1:4" x14ac:dyDescent="0.25">
      <c r="A13124" t="s">
        <v>46078</v>
      </c>
      <c r="B13124" t="s">
        <v>1297</v>
      </c>
      <c r="C13124" t="s">
        <v>64735</v>
      </c>
      <c r="D13124" t="s">
        <v>47873</v>
      </c>
    </row>
    <row r="13125" spans="1:4" x14ac:dyDescent="0.25">
      <c r="A13125" t="s">
        <v>45527</v>
      </c>
      <c r="B13125" t="s">
        <v>45528</v>
      </c>
      <c r="C13125" t="s">
        <v>64543</v>
      </c>
      <c r="D13125" t="s">
        <v>47873</v>
      </c>
    </row>
    <row r="13126" spans="1:4" x14ac:dyDescent="0.25">
      <c r="A13126" t="s">
        <v>45529</v>
      </c>
      <c r="B13126" t="s">
        <v>45528</v>
      </c>
      <c r="C13126" t="s">
        <v>64544</v>
      </c>
      <c r="D13126" t="s">
        <v>47873</v>
      </c>
    </row>
    <row r="13127" spans="1:4" x14ac:dyDescent="0.25">
      <c r="A13127" t="s">
        <v>1098</v>
      </c>
      <c r="B13127" t="s">
        <v>1099</v>
      </c>
      <c r="C13127" t="s">
        <v>47987</v>
      </c>
      <c r="D13127" t="s">
        <v>47873</v>
      </c>
    </row>
    <row r="13128" spans="1:4" x14ac:dyDescent="0.25">
      <c r="A13128" t="s">
        <v>21566</v>
      </c>
      <c r="B13128" t="s">
        <v>21567</v>
      </c>
      <c r="C13128" t="s">
        <v>55404</v>
      </c>
      <c r="D13128" t="s">
        <v>47873</v>
      </c>
    </row>
    <row r="13129" spans="1:4" x14ac:dyDescent="0.25">
      <c r="A13129" t="s">
        <v>42345</v>
      </c>
      <c r="B13129" t="s">
        <v>42346</v>
      </c>
      <c r="C13129" t="s">
        <v>63434</v>
      </c>
      <c r="D13129" t="s">
        <v>47873</v>
      </c>
    </row>
    <row r="13130" spans="1:4" x14ac:dyDescent="0.25">
      <c r="A13130" t="s">
        <v>31761</v>
      </c>
      <c r="B13130" t="s">
        <v>31762</v>
      </c>
      <c r="C13130" t="s">
        <v>59099</v>
      </c>
      <c r="D13130" t="s">
        <v>47873</v>
      </c>
    </row>
    <row r="13131" spans="1:4" x14ac:dyDescent="0.25">
      <c r="A13131" t="s">
        <v>29855</v>
      </c>
      <c r="B13131" t="s">
        <v>29856</v>
      </c>
      <c r="C13131" t="s">
        <v>58411</v>
      </c>
      <c r="D13131" t="s">
        <v>47873</v>
      </c>
    </row>
    <row r="13132" spans="1:4" x14ac:dyDescent="0.25">
      <c r="A13132" t="s">
        <v>28882</v>
      </c>
      <c r="B13132" t="s">
        <v>28883</v>
      </c>
      <c r="C13132" t="s">
        <v>58063</v>
      </c>
      <c r="D13132" t="s">
        <v>47873</v>
      </c>
    </row>
    <row r="13133" spans="1:4" x14ac:dyDescent="0.25">
      <c r="A13133" t="s">
        <v>24744</v>
      </c>
      <c r="B13133" t="s">
        <v>24745</v>
      </c>
      <c r="C13133" t="s">
        <v>56570</v>
      </c>
      <c r="D13133" t="s">
        <v>47873</v>
      </c>
    </row>
    <row r="13134" spans="1:4" x14ac:dyDescent="0.25">
      <c r="A13134" t="s">
        <v>16627</v>
      </c>
      <c r="B13134" t="s">
        <v>16628</v>
      </c>
      <c r="C13134" t="s">
        <v>53650</v>
      </c>
      <c r="D13134" t="s">
        <v>47873</v>
      </c>
    </row>
    <row r="13135" spans="1:4" x14ac:dyDescent="0.25">
      <c r="A13135" t="s">
        <v>39338</v>
      </c>
      <c r="B13135" t="s">
        <v>39339</v>
      </c>
      <c r="C13135" t="s">
        <v>62098</v>
      </c>
      <c r="D13135" t="s">
        <v>47873</v>
      </c>
    </row>
    <row r="13136" spans="1:4" x14ac:dyDescent="0.25">
      <c r="A13136" t="s">
        <v>17961</v>
      </c>
      <c r="B13136" t="s">
        <v>17962</v>
      </c>
      <c r="C13136" t="s">
        <v>54127</v>
      </c>
      <c r="D13136" t="s">
        <v>47873</v>
      </c>
    </row>
    <row r="13137" spans="1:4" x14ac:dyDescent="0.25">
      <c r="A13137" t="s">
        <v>5669</v>
      </c>
      <c r="B13137" t="s">
        <v>5670</v>
      </c>
      <c r="C13137" t="s">
        <v>49622</v>
      </c>
      <c r="D13137" t="s">
        <v>47873</v>
      </c>
    </row>
    <row r="13138" spans="1:4" x14ac:dyDescent="0.25">
      <c r="A13138" t="s">
        <v>18802</v>
      </c>
      <c r="B13138" t="s">
        <v>18803</v>
      </c>
      <c r="C13138" t="s">
        <v>54442</v>
      </c>
      <c r="D13138" t="s">
        <v>47873</v>
      </c>
    </row>
    <row r="13139" spans="1:4" x14ac:dyDescent="0.25">
      <c r="A13139" t="s">
        <v>14989</v>
      </c>
      <c r="B13139" t="s">
        <v>14990</v>
      </c>
      <c r="C13139" t="s">
        <v>53047</v>
      </c>
      <c r="D13139" t="s">
        <v>47873</v>
      </c>
    </row>
    <row r="13140" spans="1:4" x14ac:dyDescent="0.25">
      <c r="A13140" t="s">
        <v>18069</v>
      </c>
      <c r="B13140" t="s">
        <v>18070</v>
      </c>
      <c r="C13140" t="s">
        <v>54169</v>
      </c>
      <c r="D13140" t="s">
        <v>47873</v>
      </c>
    </row>
    <row r="13141" spans="1:4" x14ac:dyDescent="0.25">
      <c r="A13141" t="s">
        <v>34650</v>
      </c>
      <c r="B13141" t="s">
        <v>34651</v>
      </c>
      <c r="C13141" t="s">
        <v>60207</v>
      </c>
      <c r="D13141" t="s">
        <v>47873</v>
      </c>
    </row>
    <row r="13142" spans="1:4" x14ac:dyDescent="0.25">
      <c r="A13142" t="s">
        <v>35053</v>
      </c>
      <c r="B13142" t="s">
        <v>35054</v>
      </c>
      <c r="C13142" t="s">
        <v>60354</v>
      </c>
      <c r="D13142" t="s">
        <v>47873</v>
      </c>
    </row>
    <row r="13143" spans="1:4" x14ac:dyDescent="0.25">
      <c r="A13143" t="s">
        <v>45700</v>
      </c>
      <c r="B13143" t="s">
        <v>45701</v>
      </c>
      <c r="C13143" t="s">
        <v>64600</v>
      </c>
      <c r="D13143" t="s">
        <v>47873</v>
      </c>
    </row>
    <row r="13144" spans="1:4" x14ac:dyDescent="0.25">
      <c r="A13144" t="s">
        <v>35374</v>
      </c>
      <c r="B13144" t="s">
        <v>35375</v>
      </c>
      <c r="C13144" t="s">
        <v>60478</v>
      </c>
      <c r="D13144" t="s">
        <v>47873</v>
      </c>
    </row>
    <row r="13145" spans="1:4" x14ac:dyDescent="0.25">
      <c r="A13145" t="s">
        <v>47759</v>
      </c>
      <c r="B13145" t="s">
        <v>47760</v>
      </c>
      <c r="C13145" t="s">
        <v>65313</v>
      </c>
      <c r="D13145" t="s">
        <v>47873</v>
      </c>
    </row>
    <row r="13146" spans="1:4" x14ac:dyDescent="0.25">
      <c r="A13146" t="s">
        <v>4814</v>
      </c>
      <c r="B13146" t="s">
        <v>4815</v>
      </c>
      <c r="C13146" t="s">
        <v>49326</v>
      </c>
      <c r="D13146" t="s">
        <v>47873</v>
      </c>
    </row>
    <row r="13147" spans="1:4" x14ac:dyDescent="0.25">
      <c r="A13147" t="s">
        <v>46373</v>
      </c>
      <c r="B13147" t="s">
        <v>46374</v>
      </c>
      <c r="C13147" t="s">
        <v>64837</v>
      </c>
      <c r="D13147" t="s">
        <v>47873</v>
      </c>
    </row>
    <row r="13148" spans="1:4" x14ac:dyDescent="0.25">
      <c r="A13148" t="s">
        <v>45179</v>
      </c>
      <c r="B13148" t="s">
        <v>45180</v>
      </c>
      <c r="C13148" t="s">
        <v>64422</v>
      </c>
      <c r="D13148" t="s">
        <v>47873</v>
      </c>
    </row>
    <row r="13149" spans="1:4" x14ac:dyDescent="0.25">
      <c r="A13149" t="s">
        <v>33453</v>
      </c>
      <c r="B13149" t="s">
        <v>33454</v>
      </c>
      <c r="C13149"/>
      <c r="D13149" t="s">
        <v>47880</v>
      </c>
    </row>
    <row r="13150" spans="1:4" x14ac:dyDescent="0.25">
      <c r="A13150" t="s">
        <v>16350</v>
      </c>
      <c r="B13150" t="s">
        <v>16351</v>
      </c>
      <c r="C13150" t="s">
        <v>53539</v>
      </c>
      <c r="D13150" t="s">
        <v>47873</v>
      </c>
    </row>
    <row r="13151" spans="1:4" x14ac:dyDescent="0.25">
      <c r="A13151" t="s">
        <v>21916</v>
      </c>
      <c r="B13151" t="s">
        <v>21917</v>
      </c>
      <c r="C13151" t="s">
        <v>55531</v>
      </c>
      <c r="D13151" t="s">
        <v>47873</v>
      </c>
    </row>
    <row r="13152" spans="1:4" x14ac:dyDescent="0.25">
      <c r="A13152" t="s">
        <v>41101</v>
      </c>
      <c r="B13152" t="s">
        <v>41102</v>
      </c>
      <c r="C13152" t="s">
        <v>62899</v>
      </c>
      <c r="D13152" t="s">
        <v>47873</v>
      </c>
    </row>
    <row r="13153" spans="1:4" x14ac:dyDescent="0.25">
      <c r="A13153" t="s">
        <v>36170</v>
      </c>
      <c r="B13153" t="s">
        <v>36171</v>
      </c>
      <c r="C13153" t="s">
        <v>60784</v>
      </c>
      <c r="D13153" t="s">
        <v>47873</v>
      </c>
    </row>
    <row r="13154" spans="1:4" x14ac:dyDescent="0.25">
      <c r="A13154" t="s">
        <v>21829</v>
      </c>
      <c r="B13154" t="s">
        <v>21830</v>
      </c>
      <c r="C13154" t="s">
        <v>55497</v>
      </c>
      <c r="D13154" t="s">
        <v>47873</v>
      </c>
    </row>
    <row r="13155" spans="1:4" x14ac:dyDescent="0.25">
      <c r="A13155" t="s">
        <v>13191</v>
      </c>
      <c r="B13155" t="s">
        <v>13192</v>
      </c>
      <c r="C13155" t="s">
        <v>52361</v>
      </c>
      <c r="D13155" t="s">
        <v>47873</v>
      </c>
    </row>
    <row r="13156" spans="1:4" x14ac:dyDescent="0.25">
      <c r="A13156" t="s">
        <v>17134</v>
      </c>
      <c r="B13156" t="s">
        <v>17135</v>
      </c>
      <c r="C13156" t="s">
        <v>53838</v>
      </c>
      <c r="D13156" t="s">
        <v>47873</v>
      </c>
    </row>
    <row r="13157" spans="1:4" x14ac:dyDescent="0.25">
      <c r="A13157" t="s">
        <v>28182</v>
      </c>
      <c r="B13157" t="s">
        <v>28183</v>
      </c>
      <c r="C13157" t="s">
        <v>57815</v>
      </c>
      <c r="D13157" t="s">
        <v>47873</v>
      </c>
    </row>
    <row r="13158" spans="1:4" x14ac:dyDescent="0.25">
      <c r="A13158" t="s">
        <v>23136</v>
      </c>
      <c r="B13158" t="s">
        <v>23137</v>
      </c>
      <c r="C13158" t="s">
        <v>55979</v>
      </c>
      <c r="D13158" t="s">
        <v>47873</v>
      </c>
    </row>
    <row r="13159" spans="1:4" x14ac:dyDescent="0.25">
      <c r="A13159" t="s">
        <v>27128</v>
      </c>
      <c r="B13159" t="s">
        <v>27129</v>
      </c>
      <c r="C13159" t="s">
        <v>57436</v>
      </c>
      <c r="D13159" t="s">
        <v>47873</v>
      </c>
    </row>
    <row r="13160" spans="1:4" x14ac:dyDescent="0.25">
      <c r="A13160" t="s">
        <v>15706</v>
      </c>
      <c r="B13160" t="s">
        <v>15707</v>
      </c>
      <c r="C13160"/>
      <c r="D13160" t="s">
        <v>47880</v>
      </c>
    </row>
    <row r="13161" spans="1:4" x14ac:dyDescent="0.25">
      <c r="A13161" t="s">
        <v>42441</v>
      </c>
      <c r="B13161" t="s">
        <v>15707</v>
      </c>
      <c r="C13161"/>
      <c r="D13161" t="s">
        <v>47880</v>
      </c>
    </row>
    <row r="13162" spans="1:4" x14ac:dyDescent="0.25">
      <c r="A13162" t="s">
        <v>45488</v>
      </c>
      <c r="B13162" t="s">
        <v>15707</v>
      </c>
      <c r="C13162"/>
      <c r="D13162" t="s">
        <v>47880</v>
      </c>
    </row>
    <row r="13163" spans="1:4" x14ac:dyDescent="0.25">
      <c r="A13163" t="s">
        <v>46187</v>
      </c>
      <c r="B13163" t="s">
        <v>46188</v>
      </c>
      <c r="C13163"/>
      <c r="D13163" t="s">
        <v>47880</v>
      </c>
    </row>
    <row r="13164" spans="1:4" x14ac:dyDescent="0.25">
      <c r="A13164" t="s">
        <v>46189</v>
      </c>
      <c r="B13164" t="s">
        <v>46188</v>
      </c>
      <c r="C13164"/>
      <c r="D13164" t="s">
        <v>47880</v>
      </c>
    </row>
    <row r="13165" spans="1:4" x14ac:dyDescent="0.25">
      <c r="A13165" t="s">
        <v>4599</v>
      </c>
      <c r="B13165" t="s">
        <v>4600</v>
      </c>
      <c r="C13165"/>
      <c r="D13165" t="s">
        <v>47880</v>
      </c>
    </row>
    <row r="13166" spans="1:4" x14ac:dyDescent="0.25">
      <c r="A13166" t="s">
        <v>32381</v>
      </c>
      <c r="B13166" t="s">
        <v>32382</v>
      </c>
      <c r="C13166"/>
      <c r="D13166" t="s">
        <v>47880</v>
      </c>
    </row>
    <row r="13167" spans="1:4" x14ac:dyDescent="0.25">
      <c r="A13167" t="s">
        <v>37466</v>
      </c>
      <c r="B13167" t="s">
        <v>37467</v>
      </c>
      <c r="C13167"/>
      <c r="D13167" t="s">
        <v>47880</v>
      </c>
    </row>
    <row r="13168" spans="1:4" x14ac:dyDescent="0.25">
      <c r="A13168" t="s">
        <v>3621</v>
      </c>
      <c r="B13168" t="s">
        <v>3622</v>
      </c>
      <c r="C13168" t="s">
        <v>48875</v>
      </c>
      <c r="D13168" t="s">
        <v>47873</v>
      </c>
    </row>
    <row r="13169" spans="1:4" x14ac:dyDescent="0.25">
      <c r="A13169" t="s">
        <v>13433</v>
      </c>
      <c r="B13169" t="s">
        <v>13434</v>
      </c>
      <c r="C13169"/>
      <c r="D13169" t="s">
        <v>47880</v>
      </c>
    </row>
    <row r="13170" spans="1:4" x14ac:dyDescent="0.25">
      <c r="A13170" t="s">
        <v>18142</v>
      </c>
      <c r="B13170" t="s">
        <v>18143</v>
      </c>
      <c r="C13170"/>
      <c r="D13170" t="s">
        <v>47880</v>
      </c>
    </row>
    <row r="13171" spans="1:4" x14ac:dyDescent="0.25">
      <c r="A13171" t="s">
        <v>13791</v>
      </c>
      <c r="B13171" t="s">
        <v>13792</v>
      </c>
      <c r="C13171" t="s">
        <v>52589</v>
      </c>
      <c r="D13171" t="s">
        <v>47873</v>
      </c>
    </row>
    <row r="13172" spans="1:4" x14ac:dyDescent="0.25">
      <c r="A13172" t="s">
        <v>26611</v>
      </c>
      <c r="B13172" t="s">
        <v>26612</v>
      </c>
      <c r="C13172"/>
      <c r="D13172" t="s">
        <v>47880</v>
      </c>
    </row>
    <row r="13173" spans="1:4" x14ac:dyDescent="0.25">
      <c r="A13173" t="s">
        <v>11450</v>
      </c>
      <c r="B13173" t="s">
        <v>11451</v>
      </c>
      <c r="C13173"/>
      <c r="D13173" t="s">
        <v>47880</v>
      </c>
    </row>
    <row r="13174" spans="1:4" x14ac:dyDescent="0.25">
      <c r="A13174" t="s">
        <v>19648</v>
      </c>
      <c r="B13174" t="s">
        <v>19649</v>
      </c>
      <c r="C13174"/>
      <c r="D13174" t="s">
        <v>47880</v>
      </c>
    </row>
    <row r="13175" spans="1:4" x14ac:dyDescent="0.25">
      <c r="A13175" t="s">
        <v>33622</v>
      </c>
      <c r="B13175" t="s">
        <v>33623</v>
      </c>
      <c r="C13175"/>
      <c r="D13175" t="s">
        <v>47880</v>
      </c>
    </row>
    <row r="13176" spans="1:4" x14ac:dyDescent="0.25">
      <c r="A13176" t="s">
        <v>8787</v>
      </c>
      <c r="B13176" t="s">
        <v>8788</v>
      </c>
      <c r="C13176" t="s">
        <v>50745</v>
      </c>
      <c r="D13176" t="s">
        <v>47873</v>
      </c>
    </row>
    <row r="13177" spans="1:4" x14ac:dyDescent="0.25">
      <c r="A13177" t="s">
        <v>28200</v>
      </c>
      <c r="B13177" t="s">
        <v>28201</v>
      </c>
      <c r="C13177" t="s">
        <v>57821</v>
      </c>
      <c r="D13177" t="s">
        <v>47873</v>
      </c>
    </row>
    <row r="13178" spans="1:4" x14ac:dyDescent="0.25">
      <c r="A13178" t="s">
        <v>37190</v>
      </c>
      <c r="B13178" t="s">
        <v>37191</v>
      </c>
      <c r="C13178" t="s">
        <v>61193</v>
      </c>
      <c r="D13178" t="s">
        <v>47873</v>
      </c>
    </row>
    <row r="13179" spans="1:4" x14ac:dyDescent="0.25">
      <c r="A13179" t="s">
        <v>44991</v>
      </c>
      <c r="B13179" t="s">
        <v>44992</v>
      </c>
      <c r="C13179" t="s">
        <v>64357</v>
      </c>
      <c r="D13179" t="s">
        <v>47873</v>
      </c>
    </row>
    <row r="13180" spans="1:4" x14ac:dyDescent="0.25">
      <c r="A13180" t="s">
        <v>40745</v>
      </c>
      <c r="B13180" t="s">
        <v>40746</v>
      </c>
      <c r="C13180" t="s">
        <v>62739</v>
      </c>
      <c r="D13180" t="s">
        <v>47873</v>
      </c>
    </row>
    <row r="13181" spans="1:4" x14ac:dyDescent="0.25">
      <c r="A13181" t="s">
        <v>37099</v>
      </c>
      <c r="B13181" t="s">
        <v>37100</v>
      </c>
      <c r="C13181"/>
      <c r="D13181" t="s">
        <v>47880</v>
      </c>
    </row>
    <row r="13182" spans="1:4" x14ac:dyDescent="0.25">
      <c r="A13182" t="s">
        <v>27877</v>
      </c>
      <c r="B13182" t="s">
        <v>27878</v>
      </c>
      <c r="C13182"/>
      <c r="D13182" t="s">
        <v>47880</v>
      </c>
    </row>
    <row r="13183" spans="1:4" x14ac:dyDescent="0.25">
      <c r="A13183" t="s">
        <v>27043</v>
      </c>
      <c r="B13183" t="s">
        <v>27044</v>
      </c>
      <c r="C13183"/>
      <c r="D13183" t="s">
        <v>47880</v>
      </c>
    </row>
    <row r="13184" spans="1:4" x14ac:dyDescent="0.25">
      <c r="A13184" t="s">
        <v>17690</v>
      </c>
      <c r="B13184" t="s">
        <v>17691</v>
      </c>
      <c r="C13184" t="s">
        <v>54033</v>
      </c>
      <c r="D13184" t="s">
        <v>47873</v>
      </c>
    </row>
    <row r="13185" spans="1:4" x14ac:dyDescent="0.25">
      <c r="A13185" t="s">
        <v>28031</v>
      </c>
      <c r="B13185" t="s">
        <v>28032</v>
      </c>
      <c r="C13185" t="s">
        <v>57759</v>
      </c>
      <c r="D13185" t="s">
        <v>47873</v>
      </c>
    </row>
    <row r="13186" spans="1:4" x14ac:dyDescent="0.25">
      <c r="A13186" t="s">
        <v>17916</v>
      </c>
      <c r="B13186" t="s">
        <v>17917</v>
      </c>
      <c r="C13186" t="s">
        <v>54111</v>
      </c>
      <c r="D13186" t="s">
        <v>47873</v>
      </c>
    </row>
    <row r="13187" spans="1:4" x14ac:dyDescent="0.25">
      <c r="A13187" t="s">
        <v>40466</v>
      </c>
      <c r="B13187" t="s">
        <v>40467</v>
      </c>
      <c r="C13187" t="s">
        <v>62622</v>
      </c>
      <c r="D13187" t="s">
        <v>47873</v>
      </c>
    </row>
    <row r="13188" spans="1:4" x14ac:dyDescent="0.25">
      <c r="A13188" t="s">
        <v>22860</v>
      </c>
      <c r="B13188" t="s">
        <v>22861</v>
      </c>
      <c r="C13188"/>
      <c r="D13188" t="s">
        <v>47880</v>
      </c>
    </row>
    <row r="13189" spans="1:4" x14ac:dyDescent="0.25">
      <c r="A13189" t="s">
        <v>43413</v>
      </c>
      <c r="B13189" t="s">
        <v>43414</v>
      </c>
      <c r="C13189" t="s">
        <v>63800</v>
      </c>
      <c r="D13189" t="s">
        <v>47873</v>
      </c>
    </row>
    <row r="13190" spans="1:4" x14ac:dyDescent="0.25">
      <c r="A13190" t="s">
        <v>41552</v>
      </c>
      <c r="B13190" t="s">
        <v>41553</v>
      </c>
      <c r="C13190" t="s">
        <v>63096</v>
      </c>
      <c r="D13190" t="s">
        <v>47873</v>
      </c>
    </row>
    <row r="13191" spans="1:4" x14ac:dyDescent="0.25">
      <c r="A13191" t="s">
        <v>19202</v>
      </c>
      <c r="B13191" t="s">
        <v>19203</v>
      </c>
      <c r="C13191" t="s">
        <v>54576</v>
      </c>
      <c r="D13191" t="s">
        <v>47873</v>
      </c>
    </row>
    <row r="13192" spans="1:4" x14ac:dyDescent="0.25">
      <c r="A13192" t="s">
        <v>41751</v>
      </c>
      <c r="B13192" t="s">
        <v>41752</v>
      </c>
      <c r="C13192" t="s">
        <v>63181</v>
      </c>
      <c r="D13192" t="s">
        <v>47873</v>
      </c>
    </row>
    <row r="13193" spans="1:4" x14ac:dyDescent="0.25">
      <c r="A13193" t="s">
        <v>40279</v>
      </c>
      <c r="B13193" t="s">
        <v>40280</v>
      </c>
      <c r="C13193"/>
      <c r="D13193" t="s">
        <v>47880</v>
      </c>
    </row>
    <row r="13194" spans="1:4" x14ac:dyDescent="0.25">
      <c r="A13194" t="s">
        <v>15021</v>
      </c>
      <c r="B13194" t="s">
        <v>15022</v>
      </c>
      <c r="C13194"/>
      <c r="D13194" t="s">
        <v>47880</v>
      </c>
    </row>
    <row r="13195" spans="1:4" x14ac:dyDescent="0.25">
      <c r="A13195" t="s">
        <v>16427</v>
      </c>
      <c r="B13195" t="s">
        <v>16428</v>
      </c>
      <c r="C13195"/>
      <c r="D13195" t="s">
        <v>47880</v>
      </c>
    </row>
    <row r="13196" spans="1:4" x14ac:dyDescent="0.25">
      <c r="A13196" t="s">
        <v>7404</v>
      </c>
      <c r="B13196" t="s">
        <v>7405</v>
      </c>
      <c r="C13196"/>
      <c r="D13196" t="s">
        <v>47880</v>
      </c>
    </row>
    <row r="13197" spans="1:4" x14ac:dyDescent="0.25">
      <c r="A13197" t="s">
        <v>24399</v>
      </c>
      <c r="B13197" t="s">
        <v>24400</v>
      </c>
      <c r="C13197" t="s">
        <v>56449</v>
      </c>
      <c r="D13197" t="s">
        <v>47873</v>
      </c>
    </row>
    <row r="13198" spans="1:4" x14ac:dyDescent="0.25">
      <c r="A13198" t="s">
        <v>11381</v>
      </c>
      <c r="B13198" t="s">
        <v>11382</v>
      </c>
      <c r="C13198" t="s">
        <v>51670</v>
      </c>
      <c r="D13198" t="s">
        <v>47873</v>
      </c>
    </row>
    <row r="13199" spans="1:4" x14ac:dyDescent="0.25">
      <c r="A13199" t="s">
        <v>3617</v>
      </c>
      <c r="B13199" t="s">
        <v>3618</v>
      </c>
      <c r="C13199" t="s">
        <v>48873</v>
      </c>
      <c r="D13199" t="s">
        <v>47873</v>
      </c>
    </row>
    <row r="13200" spans="1:4" x14ac:dyDescent="0.25">
      <c r="A13200" t="s">
        <v>42686</v>
      </c>
      <c r="B13200" t="s">
        <v>42687</v>
      </c>
      <c r="C13200"/>
      <c r="D13200" t="s">
        <v>47880</v>
      </c>
    </row>
    <row r="13201" spans="1:4" x14ac:dyDescent="0.25">
      <c r="A13201" t="s">
        <v>24069</v>
      </c>
      <c r="B13201" t="s">
        <v>24070</v>
      </c>
      <c r="C13201"/>
      <c r="D13201" t="s">
        <v>47880</v>
      </c>
    </row>
    <row r="13202" spans="1:4" x14ac:dyDescent="0.25">
      <c r="A13202" t="s">
        <v>1294</v>
      </c>
      <c r="B13202" t="s">
        <v>1295</v>
      </c>
      <c r="C13202"/>
      <c r="D13202" t="s">
        <v>47880</v>
      </c>
    </row>
    <row r="13203" spans="1:4" x14ac:dyDescent="0.25">
      <c r="A13203" t="s">
        <v>18883</v>
      </c>
      <c r="B13203" t="s">
        <v>18884</v>
      </c>
      <c r="C13203"/>
      <c r="D13203" t="s">
        <v>47880</v>
      </c>
    </row>
    <row r="13204" spans="1:4" x14ac:dyDescent="0.25">
      <c r="A13204" t="s">
        <v>29913</v>
      </c>
      <c r="B13204" t="s">
        <v>29914</v>
      </c>
      <c r="C13204" t="s">
        <v>58428</v>
      </c>
      <c r="D13204" t="s">
        <v>47873</v>
      </c>
    </row>
    <row r="13205" spans="1:4" x14ac:dyDescent="0.25">
      <c r="A13205" t="s">
        <v>40143</v>
      </c>
      <c r="B13205" t="s">
        <v>40144</v>
      </c>
      <c r="C13205" t="s">
        <v>62474</v>
      </c>
      <c r="D13205" t="s">
        <v>47873</v>
      </c>
    </row>
    <row r="13206" spans="1:4" x14ac:dyDescent="0.25">
      <c r="A13206" t="s">
        <v>5453</v>
      </c>
      <c r="B13206" t="s">
        <v>5454</v>
      </c>
      <c r="C13206"/>
      <c r="D13206" t="s">
        <v>47880</v>
      </c>
    </row>
    <row r="13207" spans="1:4" x14ac:dyDescent="0.25">
      <c r="A13207" t="s">
        <v>8049</v>
      </c>
      <c r="B13207" t="s">
        <v>8050</v>
      </c>
      <c r="C13207"/>
      <c r="D13207" t="s">
        <v>47880</v>
      </c>
    </row>
    <row r="13208" spans="1:4" x14ac:dyDescent="0.25">
      <c r="A13208" t="s">
        <v>31704</v>
      </c>
      <c r="B13208" t="s">
        <v>31705</v>
      </c>
      <c r="C13208" t="s">
        <v>59080</v>
      </c>
      <c r="D13208" t="s">
        <v>47873</v>
      </c>
    </row>
    <row r="13209" spans="1:4" x14ac:dyDescent="0.25">
      <c r="A13209" t="s">
        <v>2108</v>
      </c>
      <c r="B13209" t="s">
        <v>2109</v>
      </c>
      <c r="C13209" t="s">
        <v>48336</v>
      </c>
      <c r="D13209" t="s">
        <v>47873</v>
      </c>
    </row>
    <row r="13210" spans="1:4" x14ac:dyDescent="0.25">
      <c r="A13210" t="s">
        <v>33542</v>
      </c>
      <c r="B13210" t="s">
        <v>33543</v>
      </c>
      <c r="C13210" t="s">
        <v>59783</v>
      </c>
      <c r="D13210" t="s">
        <v>47873</v>
      </c>
    </row>
    <row r="13211" spans="1:4" x14ac:dyDescent="0.25">
      <c r="A13211" t="s">
        <v>46101</v>
      </c>
      <c r="B13211" t="s">
        <v>46102</v>
      </c>
      <c r="C13211" t="s">
        <v>64743</v>
      </c>
      <c r="D13211" t="s">
        <v>47873</v>
      </c>
    </row>
    <row r="13212" spans="1:4" x14ac:dyDescent="0.25">
      <c r="A13212" t="s">
        <v>20081</v>
      </c>
      <c r="B13212" t="s">
        <v>20082</v>
      </c>
      <c r="C13212"/>
      <c r="D13212" t="s">
        <v>47880</v>
      </c>
    </row>
    <row r="13213" spans="1:4" x14ac:dyDescent="0.25">
      <c r="A13213" t="s">
        <v>25083</v>
      </c>
      <c r="B13213" t="s">
        <v>25084</v>
      </c>
      <c r="C13213" t="s">
        <v>56704</v>
      </c>
      <c r="D13213" t="s">
        <v>47873</v>
      </c>
    </row>
    <row r="13214" spans="1:4" x14ac:dyDescent="0.25">
      <c r="A13214" t="s">
        <v>25425</v>
      </c>
      <c r="B13214" t="s">
        <v>25426</v>
      </c>
      <c r="C13214" t="s">
        <v>56827</v>
      </c>
      <c r="D13214" t="s">
        <v>47873</v>
      </c>
    </row>
    <row r="13215" spans="1:4" x14ac:dyDescent="0.25">
      <c r="A13215" t="s">
        <v>28781</v>
      </c>
      <c r="B13215" t="s">
        <v>28782</v>
      </c>
      <c r="C13215" t="s">
        <v>58025</v>
      </c>
      <c r="D13215" t="s">
        <v>47873</v>
      </c>
    </row>
    <row r="13216" spans="1:4" x14ac:dyDescent="0.25">
      <c r="A13216" t="s">
        <v>41753</v>
      </c>
      <c r="B13216" t="s">
        <v>28782</v>
      </c>
      <c r="C13216" t="s">
        <v>63182</v>
      </c>
      <c r="D13216" t="s">
        <v>47873</v>
      </c>
    </row>
    <row r="13217" spans="1:4" x14ac:dyDescent="0.25">
      <c r="A13217" t="s">
        <v>43897</v>
      </c>
      <c r="B13217" t="s">
        <v>28782</v>
      </c>
      <c r="C13217" t="s">
        <v>58025</v>
      </c>
      <c r="D13217" t="s">
        <v>47873</v>
      </c>
    </row>
    <row r="13218" spans="1:4" x14ac:dyDescent="0.25">
      <c r="A13218" t="s">
        <v>45232</v>
      </c>
      <c r="B13218" t="s">
        <v>45233</v>
      </c>
      <c r="C13218" t="s">
        <v>64440</v>
      </c>
      <c r="D13218" t="s">
        <v>47873</v>
      </c>
    </row>
    <row r="13219" spans="1:4" x14ac:dyDescent="0.25">
      <c r="A13219" t="s">
        <v>42371</v>
      </c>
      <c r="B13219" t="s">
        <v>42372</v>
      </c>
      <c r="C13219"/>
      <c r="D13219" t="s">
        <v>47880</v>
      </c>
    </row>
    <row r="13220" spans="1:4" x14ac:dyDescent="0.25">
      <c r="A13220" t="s">
        <v>36510</v>
      </c>
      <c r="B13220" t="s">
        <v>36511</v>
      </c>
      <c r="C13220"/>
      <c r="D13220" t="s">
        <v>47880</v>
      </c>
    </row>
    <row r="13221" spans="1:4" x14ac:dyDescent="0.25">
      <c r="A13221" t="s">
        <v>47698</v>
      </c>
      <c r="B13221" t="s">
        <v>36511</v>
      </c>
      <c r="C13221"/>
      <c r="D13221" t="s">
        <v>47880</v>
      </c>
    </row>
    <row r="13222" spans="1:4" x14ac:dyDescent="0.25">
      <c r="A13222" t="s">
        <v>18550</v>
      </c>
      <c r="B13222" t="s">
        <v>18551</v>
      </c>
      <c r="C13222"/>
      <c r="D13222" t="s">
        <v>47880</v>
      </c>
    </row>
    <row r="13223" spans="1:4" x14ac:dyDescent="0.25">
      <c r="A13223" t="s">
        <v>44785</v>
      </c>
      <c r="B13223" t="s">
        <v>44786</v>
      </c>
      <c r="C13223"/>
      <c r="D13223" t="s">
        <v>47880</v>
      </c>
    </row>
    <row r="13224" spans="1:4" x14ac:dyDescent="0.25">
      <c r="A13224" t="s">
        <v>19310</v>
      </c>
      <c r="B13224" t="s">
        <v>19311</v>
      </c>
      <c r="C13224"/>
      <c r="D13224" t="s">
        <v>47880</v>
      </c>
    </row>
    <row r="13225" spans="1:4" x14ac:dyDescent="0.25">
      <c r="A13225" t="s">
        <v>30248</v>
      </c>
      <c r="B13225" t="s">
        <v>30249</v>
      </c>
      <c r="C13225" t="s">
        <v>58553</v>
      </c>
      <c r="D13225" t="s">
        <v>47873</v>
      </c>
    </row>
    <row r="13226" spans="1:4" x14ac:dyDescent="0.25">
      <c r="A13226" t="s">
        <v>42456</v>
      </c>
      <c r="B13226" t="s">
        <v>42457</v>
      </c>
      <c r="C13226"/>
      <c r="D13226" t="s">
        <v>47880</v>
      </c>
    </row>
    <row r="13227" spans="1:4" x14ac:dyDescent="0.25">
      <c r="A13227" t="s">
        <v>1406</v>
      </c>
      <c r="B13227" t="s">
        <v>1407</v>
      </c>
      <c r="C13227"/>
      <c r="D13227" t="s">
        <v>47880</v>
      </c>
    </row>
    <row r="13228" spans="1:4" x14ac:dyDescent="0.25">
      <c r="A13228" t="s">
        <v>18427</v>
      </c>
      <c r="B13228" t="s">
        <v>18428</v>
      </c>
      <c r="C13228"/>
      <c r="D13228" t="s">
        <v>47880</v>
      </c>
    </row>
    <row r="13229" spans="1:4" x14ac:dyDescent="0.25">
      <c r="A13229" t="s">
        <v>26314</v>
      </c>
      <c r="B13229" t="s">
        <v>18428</v>
      </c>
      <c r="C13229"/>
      <c r="D13229" t="s">
        <v>47880</v>
      </c>
    </row>
    <row r="13230" spans="1:4" x14ac:dyDescent="0.25">
      <c r="A13230" t="s">
        <v>6082</v>
      </c>
      <c r="B13230" t="s">
        <v>6083</v>
      </c>
      <c r="C13230"/>
      <c r="D13230" t="s">
        <v>47880</v>
      </c>
    </row>
    <row r="13231" spans="1:4" x14ac:dyDescent="0.25">
      <c r="A13231" t="s">
        <v>14995</v>
      </c>
      <c r="B13231" t="s">
        <v>6083</v>
      </c>
      <c r="C13231"/>
      <c r="D13231" t="s">
        <v>47880</v>
      </c>
    </row>
    <row r="13232" spans="1:4" x14ac:dyDescent="0.25">
      <c r="A13232" t="s">
        <v>6076</v>
      </c>
      <c r="B13232" t="s">
        <v>6077</v>
      </c>
      <c r="C13232"/>
      <c r="D13232" t="s">
        <v>47880</v>
      </c>
    </row>
    <row r="13233" spans="1:4" x14ac:dyDescent="0.25">
      <c r="A13233" t="s">
        <v>47584</v>
      </c>
      <c r="B13233" t="s">
        <v>47585</v>
      </c>
      <c r="C13233" t="s">
        <v>65257</v>
      </c>
      <c r="D13233" t="s">
        <v>47873</v>
      </c>
    </row>
    <row r="13234" spans="1:4" x14ac:dyDescent="0.25">
      <c r="A13234" t="s">
        <v>36641</v>
      </c>
      <c r="B13234" t="s">
        <v>36642</v>
      </c>
      <c r="C13234" t="s">
        <v>60975</v>
      </c>
      <c r="D13234" t="s">
        <v>47873</v>
      </c>
    </row>
    <row r="13235" spans="1:4" x14ac:dyDescent="0.25">
      <c r="A13235" t="s">
        <v>12543</v>
      </c>
      <c r="B13235" t="s">
        <v>12544</v>
      </c>
      <c r="C13235" t="s">
        <v>52108</v>
      </c>
      <c r="D13235" t="s">
        <v>47873</v>
      </c>
    </row>
    <row r="13236" spans="1:4" x14ac:dyDescent="0.25">
      <c r="A13236" t="s">
        <v>42552</v>
      </c>
      <c r="B13236" t="s">
        <v>42553</v>
      </c>
      <c r="C13236" t="s">
        <v>63503</v>
      </c>
      <c r="D13236" t="s">
        <v>47873</v>
      </c>
    </row>
    <row r="13237" spans="1:4" x14ac:dyDescent="0.25">
      <c r="A13237" t="s">
        <v>24634</v>
      </c>
      <c r="B13237" t="s">
        <v>24635</v>
      </c>
      <c r="C13237" t="s">
        <v>56530</v>
      </c>
      <c r="D13237" t="s">
        <v>47873</v>
      </c>
    </row>
    <row r="13238" spans="1:4" x14ac:dyDescent="0.25">
      <c r="A13238" t="s">
        <v>30279</v>
      </c>
      <c r="B13238" t="s">
        <v>30280</v>
      </c>
      <c r="C13238" t="s">
        <v>58564</v>
      </c>
      <c r="D13238" t="s">
        <v>47873</v>
      </c>
    </row>
    <row r="13239" spans="1:4" x14ac:dyDescent="0.25">
      <c r="A13239" t="s">
        <v>5491</v>
      </c>
      <c r="B13239" t="s">
        <v>5492</v>
      </c>
      <c r="C13239" t="s">
        <v>49573</v>
      </c>
      <c r="D13239" t="s">
        <v>47873</v>
      </c>
    </row>
    <row r="13240" spans="1:4" x14ac:dyDescent="0.25">
      <c r="A13240" t="s">
        <v>46465</v>
      </c>
      <c r="B13240" t="s">
        <v>46466</v>
      </c>
      <c r="C13240" t="s">
        <v>64871</v>
      </c>
      <c r="D13240" t="s">
        <v>47873</v>
      </c>
    </row>
    <row r="13241" spans="1:4" x14ac:dyDescent="0.25">
      <c r="A13241" t="s">
        <v>23627</v>
      </c>
      <c r="B13241" t="s">
        <v>23628</v>
      </c>
      <c r="C13241" t="s">
        <v>56158</v>
      </c>
      <c r="D13241" t="s">
        <v>47873</v>
      </c>
    </row>
    <row r="13242" spans="1:4" x14ac:dyDescent="0.25">
      <c r="A13242" t="s">
        <v>23795</v>
      </c>
      <c r="B13242" t="s">
        <v>23628</v>
      </c>
      <c r="C13242" t="s">
        <v>56230</v>
      </c>
      <c r="D13242" t="s">
        <v>47873</v>
      </c>
    </row>
    <row r="13243" spans="1:4" x14ac:dyDescent="0.25">
      <c r="A13243" t="s">
        <v>37719</v>
      </c>
      <c r="B13243" t="s">
        <v>37720</v>
      </c>
      <c r="C13243" t="s">
        <v>61388</v>
      </c>
      <c r="D13243" t="s">
        <v>47873</v>
      </c>
    </row>
    <row r="13244" spans="1:4" x14ac:dyDescent="0.25">
      <c r="A13244" t="s">
        <v>25464</v>
      </c>
      <c r="B13244" t="s">
        <v>25465</v>
      </c>
      <c r="C13244" t="s">
        <v>56840</v>
      </c>
      <c r="D13244" t="s">
        <v>47873</v>
      </c>
    </row>
    <row r="13245" spans="1:4" x14ac:dyDescent="0.25">
      <c r="A13245" t="s">
        <v>43798</v>
      </c>
      <c r="B13245" t="s">
        <v>43799</v>
      </c>
      <c r="C13245" t="s">
        <v>63939</v>
      </c>
      <c r="D13245" t="s">
        <v>47873</v>
      </c>
    </row>
    <row r="13246" spans="1:4" x14ac:dyDescent="0.25">
      <c r="A13246" t="s">
        <v>31565</v>
      </c>
      <c r="B13246" t="s">
        <v>31566</v>
      </c>
      <c r="C13246" t="s">
        <v>59026</v>
      </c>
      <c r="D13246" t="s">
        <v>47873</v>
      </c>
    </row>
    <row r="13247" spans="1:4" x14ac:dyDescent="0.25">
      <c r="A13247" t="s">
        <v>30957</v>
      </c>
      <c r="B13247" t="s">
        <v>30958</v>
      </c>
      <c r="C13247" t="s">
        <v>58808</v>
      </c>
      <c r="D13247" t="s">
        <v>47873</v>
      </c>
    </row>
    <row r="13248" spans="1:4" x14ac:dyDescent="0.25">
      <c r="A13248" t="s">
        <v>19831</v>
      </c>
      <c r="B13248" t="s">
        <v>19832</v>
      </c>
      <c r="C13248" t="s">
        <v>54792</v>
      </c>
      <c r="D13248" t="s">
        <v>47873</v>
      </c>
    </row>
    <row r="13249" spans="1:4" x14ac:dyDescent="0.25">
      <c r="A13249" t="s">
        <v>13731</v>
      </c>
      <c r="B13249" t="s">
        <v>13732</v>
      </c>
      <c r="C13249"/>
      <c r="D13249" t="s">
        <v>47880</v>
      </c>
    </row>
    <row r="13250" spans="1:4" x14ac:dyDescent="0.25">
      <c r="A13250" t="s">
        <v>4718</v>
      </c>
      <c r="B13250" t="s">
        <v>4719</v>
      </c>
      <c r="C13250"/>
      <c r="D13250" t="s">
        <v>47880</v>
      </c>
    </row>
    <row r="13251" spans="1:4" x14ac:dyDescent="0.25">
      <c r="A13251" t="s">
        <v>36381</v>
      </c>
      <c r="B13251" t="s">
        <v>36382</v>
      </c>
      <c r="C13251" t="s">
        <v>60874</v>
      </c>
      <c r="D13251" t="s">
        <v>47873</v>
      </c>
    </row>
    <row r="13252" spans="1:4" x14ac:dyDescent="0.25">
      <c r="A13252" t="s">
        <v>24354</v>
      </c>
      <c r="B13252" t="s">
        <v>24355</v>
      </c>
      <c r="C13252" t="s">
        <v>56433</v>
      </c>
      <c r="D13252" t="s">
        <v>47873</v>
      </c>
    </row>
    <row r="13253" spans="1:4" x14ac:dyDescent="0.25">
      <c r="A13253" t="s">
        <v>15061</v>
      </c>
      <c r="B13253" t="s">
        <v>15062</v>
      </c>
      <c r="C13253" t="s">
        <v>53073</v>
      </c>
      <c r="D13253" t="s">
        <v>47873</v>
      </c>
    </row>
    <row r="13254" spans="1:4" x14ac:dyDescent="0.25">
      <c r="A13254" t="s">
        <v>856</v>
      </c>
      <c r="B13254" t="s">
        <v>857</v>
      </c>
      <c r="C13254" t="s">
        <v>47904</v>
      </c>
      <c r="D13254" t="s">
        <v>47873</v>
      </c>
    </row>
    <row r="13255" spans="1:4" x14ac:dyDescent="0.25">
      <c r="A13255" t="s">
        <v>5384</v>
      </c>
      <c r="B13255" t="s">
        <v>5385</v>
      </c>
      <c r="C13255" t="s">
        <v>49537</v>
      </c>
      <c r="D13255" t="s">
        <v>47873</v>
      </c>
    </row>
    <row r="13256" spans="1:4" x14ac:dyDescent="0.25">
      <c r="A13256" t="s">
        <v>26371</v>
      </c>
      <c r="B13256" t="s">
        <v>26372</v>
      </c>
      <c r="C13256" t="s">
        <v>57175</v>
      </c>
      <c r="D13256" t="s">
        <v>47873</v>
      </c>
    </row>
    <row r="13257" spans="1:4" x14ac:dyDescent="0.25">
      <c r="A13257" t="s">
        <v>14005</v>
      </c>
      <c r="B13257" t="s">
        <v>14006</v>
      </c>
      <c r="C13257" t="s">
        <v>52670</v>
      </c>
      <c r="D13257" t="s">
        <v>47873</v>
      </c>
    </row>
    <row r="13258" spans="1:4" x14ac:dyDescent="0.25">
      <c r="A13258" t="s">
        <v>36604</v>
      </c>
      <c r="B13258" t="s">
        <v>36605</v>
      </c>
      <c r="C13258" t="s">
        <v>60962</v>
      </c>
      <c r="D13258" t="s">
        <v>47873</v>
      </c>
    </row>
    <row r="13259" spans="1:4" x14ac:dyDescent="0.25">
      <c r="A13259" t="s">
        <v>924</v>
      </c>
      <c r="B13259" t="s">
        <v>925</v>
      </c>
      <c r="C13259" t="s">
        <v>47927</v>
      </c>
      <c r="D13259" t="s">
        <v>47873</v>
      </c>
    </row>
    <row r="13260" spans="1:4" x14ac:dyDescent="0.25">
      <c r="A13260" t="s">
        <v>9484</v>
      </c>
      <c r="B13260" t="s">
        <v>9485</v>
      </c>
      <c r="C13260" t="s">
        <v>50989</v>
      </c>
      <c r="D13260" t="s">
        <v>47873</v>
      </c>
    </row>
    <row r="13261" spans="1:4" x14ac:dyDescent="0.25">
      <c r="A13261" t="s">
        <v>23681</v>
      </c>
      <c r="B13261" t="s">
        <v>23682</v>
      </c>
      <c r="C13261" t="s">
        <v>56181</v>
      </c>
      <c r="D13261" t="s">
        <v>47873</v>
      </c>
    </row>
    <row r="13262" spans="1:4" x14ac:dyDescent="0.25">
      <c r="A13262" t="s">
        <v>21979</v>
      </c>
      <c r="B13262" t="s">
        <v>21980</v>
      </c>
      <c r="C13262" t="s">
        <v>55552</v>
      </c>
      <c r="D13262" t="s">
        <v>47873</v>
      </c>
    </row>
    <row r="13263" spans="1:4" x14ac:dyDescent="0.25">
      <c r="A13263" t="s">
        <v>45415</v>
      </c>
      <c r="B13263" t="s">
        <v>45416</v>
      </c>
      <c r="C13263" t="s">
        <v>64498</v>
      </c>
      <c r="D13263" t="s">
        <v>47873</v>
      </c>
    </row>
    <row r="13264" spans="1:4" x14ac:dyDescent="0.25">
      <c r="A13264" t="s">
        <v>12840</v>
      </c>
      <c r="B13264" t="s">
        <v>12841</v>
      </c>
      <c r="C13264" t="s">
        <v>52222</v>
      </c>
      <c r="D13264" t="s">
        <v>47873</v>
      </c>
    </row>
    <row r="13265" spans="1:4" x14ac:dyDescent="0.25">
      <c r="A13265" t="s">
        <v>20726</v>
      </c>
      <c r="B13265" t="s">
        <v>20727</v>
      </c>
      <c r="C13265" t="s">
        <v>55095</v>
      </c>
      <c r="D13265" t="s">
        <v>47873</v>
      </c>
    </row>
    <row r="13266" spans="1:4" x14ac:dyDescent="0.25">
      <c r="A13266" t="s">
        <v>10581</v>
      </c>
      <c r="B13266" t="s">
        <v>10582</v>
      </c>
      <c r="C13266" t="s">
        <v>51377</v>
      </c>
      <c r="D13266" t="s">
        <v>47873</v>
      </c>
    </row>
    <row r="13267" spans="1:4" x14ac:dyDescent="0.25">
      <c r="A13267" t="s">
        <v>25305</v>
      </c>
      <c r="B13267" t="s">
        <v>25306</v>
      </c>
      <c r="C13267" t="s">
        <v>56782</v>
      </c>
      <c r="D13267" t="s">
        <v>47873</v>
      </c>
    </row>
    <row r="13268" spans="1:4" x14ac:dyDescent="0.25">
      <c r="A13268" t="s">
        <v>17748</v>
      </c>
      <c r="B13268" t="s">
        <v>17749</v>
      </c>
      <c r="C13268"/>
      <c r="D13268" t="s">
        <v>47880</v>
      </c>
    </row>
    <row r="13269" spans="1:4" x14ac:dyDescent="0.25">
      <c r="A13269" t="s">
        <v>16252</v>
      </c>
      <c r="B13269" t="s">
        <v>16253</v>
      </c>
      <c r="C13269" t="s">
        <v>53498</v>
      </c>
      <c r="D13269" t="s">
        <v>47873</v>
      </c>
    </row>
    <row r="13270" spans="1:4" x14ac:dyDescent="0.25">
      <c r="A13270" t="s">
        <v>16254</v>
      </c>
      <c r="B13270" t="s">
        <v>16255</v>
      </c>
      <c r="C13270" t="s">
        <v>53499</v>
      </c>
      <c r="D13270" t="s">
        <v>47873</v>
      </c>
    </row>
    <row r="13271" spans="1:4" x14ac:dyDescent="0.25">
      <c r="A13271" t="s">
        <v>16306</v>
      </c>
      <c r="B13271" t="s">
        <v>16255</v>
      </c>
      <c r="C13271" t="s">
        <v>53519</v>
      </c>
      <c r="D13271" t="s">
        <v>47873</v>
      </c>
    </row>
    <row r="13272" spans="1:4" x14ac:dyDescent="0.25">
      <c r="A13272" t="s">
        <v>35155</v>
      </c>
      <c r="B13272" t="s">
        <v>35156</v>
      </c>
      <c r="C13272" t="s">
        <v>60391</v>
      </c>
      <c r="D13272" t="s">
        <v>47873</v>
      </c>
    </row>
    <row r="13273" spans="1:4" x14ac:dyDescent="0.25">
      <c r="A13273" t="s">
        <v>17450</v>
      </c>
      <c r="B13273" t="s">
        <v>17451</v>
      </c>
      <c r="C13273" t="s">
        <v>53948</v>
      </c>
      <c r="D13273" t="s">
        <v>47873</v>
      </c>
    </row>
    <row r="13274" spans="1:4" x14ac:dyDescent="0.25">
      <c r="A13274" t="s">
        <v>19678</v>
      </c>
      <c r="B13274" t="s">
        <v>19679</v>
      </c>
      <c r="C13274" t="s">
        <v>54741</v>
      </c>
      <c r="D13274" t="s">
        <v>47873</v>
      </c>
    </row>
    <row r="13275" spans="1:4" x14ac:dyDescent="0.25">
      <c r="A13275" t="s">
        <v>38946</v>
      </c>
      <c r="B13275" t="s">
        <v>38947</v>
      </c>
      <c r="C13275" t="s">
        <v>61925</v>
      </c>
      <c r="D13275" t="s">
        <v>47873</v>
      </c>
    </row>
    <row r="13276" spans="1:4" x14ac:dyDescent="0.25">
      <c r="A13276" t="s">
        <v>26193</v>
      </c>
      <c r="B13276" t="s">
        <v>26194</v>
      </c>
      <c r="C13276"/>
      <c r="D13276" t="s">
        <v>47880</v>
      </c>
    </row>
    <row r="13277" spans="1:4" x14ac:dyDescent="0.25">
      <c r="A13277" t="s">
        <v>24819</v>
      </c>
      <c r="B13277" t="s">
        <v>24820</v>
      </c>
      <c r="C13277" t="s">
        <v>56603</v>
      </c>
      <c r="D13277" t="s">
        <v>47873</v>
      </c>
    </row>
    <row r="13278" spans="1:4" x14ac:dyDescent="0.25">
      <c r="A13278" t="s">
        <v>4934</v>
      </c>
      <c r="B13278" t="s">
        <v>4935</v>
      </c>
      <c r="C13278" t="s">
        <v>49370</v>
      </c>
      <c r="D13278" t="s">
        <v>47873</v>
      </c>
    </row>
    <row r="13279" spans="1:4" x14ac:dyDescent="0.25">
      <c r="A13279" t="s">
        <v>10264</v>
      </c>
      <c r="B13279" t="s">
        <v>10265</v>
      </c>
      <c r="C13279"/>
      <c r="D13279" t="s">
        <v>47880</v>
      </c>
    </row>
    <row r="13280" spans="1:4" x14ac:dyDescent="0.25">
      <c r="A13280" t="s">
        <v>25010</v>
      </c>
      <c r="B13280" t="s">
        <v>25011</v>
      </c>
      <c r="C13280" t="s">
        <v>56676</v>
      </c>
      <c r="D13280" t="s">
        <v>47873</v>
      </c>
    </row>
    <row r="13281" spans="1:4" x14ac:dyDescent="0.25">
      <c r="A13281" t="s">
        <v>20419</v>
      </c>
      <c r="B13281" t="s">
        <v>20420</v>
      </c>
      <c r="C13281" t="s">
        <v>55001</v>
      </c>
      <c r="D13281" t="s">
        <v>47873</v>
      </c>
    </row>
    <row r="13282" spans="1:4" x14ac:dyDescent="0.25">
      <c r="A13282" t="s">
        <v>12340</v>
      </c>
      <c r="B13282" t="s">
        <v>12341</v>
      </c>
      <c r="C13282" t="s">
        <v>52027</v>
      </c>
      <c r="D13282" t="s">
        <v>47873</v>
      </c>
    </row>
    <row r="13283" spans="1:4" x14ac:dyDescent="0.25">
      <c r="A13283" t="s">
        <v>45919</v>
      </c>
      <c r="B13283" t="s">
        <v>45920</v>
      </c>
      <c r="C13283"/>
      <c r="D13283" t="s">
        <v>47873</v>
      </c>
    </row>
    <row r="13284" spans="1:4" x14ac:dyDescent="0.25">
      <c r="A13284" t="s">
        <v>30575</v>
      </c>
      <c r="B13284" t="s">
        <v>30576</v>
      </c>
      <c r="C13284" t="s">
        <v>58664</v>
      </c>
      <c r="D13284" t="s">
        <v>47873</v>
      </c>
    </row>
    <row r="13285" spans="1:4" x14ac:dyDescent="0.25">
      <c r="A13285" t="s">
        <v>23584</v>
      </c>
      <c r="B13285" t="s">
        <v>23585</v>
      </c>
      <c r="C13285" t="s">
        <v>56144</v>
      </c>
      <c r="D13285" t="s">
        <v>47873</v>
      </c>
    </row>
    <row r="13286" spans="1:4" x14ac:dyDescent="0.25">
      <c r="A13286" t="s">
        <v>31520</v>
      </c>
      <c r="B13286" t="s">
        <v>31521</v>
      </c>
      <c r="C13286"/>
      <c r="D13286" t="s">
        <v>47880</v>
      </c>
    </row>
    <row r="13287" spans="1:4" x14ac:dyDescent="0.25">
      <c r="A13287" t="s">
        <v>15111</v>
      </c>
      <c r="B13287" t="s">
        <v>15112</v>
      </c>
      <c r="C13287" t="s">
        <v>53092</v>
      </c>
      <c r="D13287" t="s">
        <v>47873</v>
      </c>
    </row>
    <row r="13288" spans="1:4" x14ac:dyDescent="0.25">
      <c r="A13288" t="s">
        <v>23635</v>
      </c>
      <c r="B13288" t="s">
        <v>15112</v>
      </c>
      <c r="C13288" t="s">
        <v>56162</v>
      </c>
      <c r="D13288" t="s">
        <v>47873</v>
      </c>
    </row>
    <row r="13289" spans="1:4" x14ac:dyDescent="0.25">
      <c r="A13289" t="s">
        <v>38066</v>
      </c>
      <c r="B13289" t="s">
        <v>38067</v>
      </c>
      <c r="C13289" t="s">
        <v>61532</v>
      </c>
      <c r="D13289" t="s">
        <v>47873</v>
      </c>
    </row>
    <row r="13290" spans="1:4" x14ac:dyDescent="0.25">
      <c r="A13290" t="s">
        <v>15940</v>
      </c>
      <c r="B13290" t="s">
        <v>15941</v>
      </c>
      <c r="C13290" t="s">
        <v>53391</v>
      </c>
      <c r="D13290" t="s">
        <v>47873</v>
      </c>
    </row>
    <row r="13291" spans="1:4" x14ac:dyDescent="0.25">
      <c r="A13291" t="s">
        <v>41351</v>
      </c>
      <c r="B13291" t="s">
        <v>41352</v>
      </c>
      <c r="C13291" t="s">
        <v>63008</v>
      </c>
      <c r="D13291" t="s">
        <v>47873</v>
      </c>
    </row>
    <row r="13292" spans="1:4" x14ac:dyDescent="0.25">
      <c r="A13292" t="s">
        <v>10931</v>
      </c>
      <c r="B13292" t="s">
        <v>10932</v>
      </c>
      <c r="C13292"/>
      <c r="D13292" t="s">
        <v>47880</v>
      </c>
    </row>
    <row r="13293" spans="1:4" x14ac:dyDescent="0.25">
      <c r="A13293" t="s">
        <v>37377</v>
      </c>
      <c r="B13293" t="s">
        <v>37378</v>
      </c>
      <c r="C13293"/>
      <c r="D13293" t="s">
        <v>47880</v>
      </c>
    </row>
    <row r="13294" spans="1:4" x14ac:dyDescent="0.25">
      <c r="A13294" t="s">
        <v>2396</v>
      </c>
      <c r="B13294" t="s">
        <v>2397</v>
      </c>
      <c r="C13294"/>
      <c r="D13294" t="s">
        <v>47880</v>
      </c>
    </row>
    <row r="13295" spans="1:4" x14ac:dyDescent="0.25">
      <c r="A13295" t="s">
        <v>34721</v>
      </c>
      <c r="B13295" t="s">
        <v>34722</v>
      </c>
      <c r="C13295" t="s">
        <v>60231</v>
      </c>
      <c r="D13295" t="s">
        <v>47873</v>
      </c>
    </row>
    <row r="13296" spans="1:4" x14ac:dyDescent="0.25">
      <c r="A13296" t="s">
        <v>32644</v>
      </c>
      <c r="B13296" t="s">
        <v>32645</v>
      </c>
      <c r="C13296" t="s">
        <v>59433</v>
      </c>
      <c r="D13296" t="s">
        <v>47873</v>
      </c>
    </row>
    <row r="13297" spans="1:4" x14ac:dyDescent="0.25">
      <c r="A13297" t="s">
        <v>32506</v>
      </c>
      <c r="B13297" t="s">
        <v>32507</v>
      </c>
      <c r="C13297" t="s">
        <v>59377</v>
      </c>
      <c r="D13297" t="s">
        <v>47873</v>
      </c>
    </row>
    <row r="13298" spans="1:4" x14ac:dyDescent="0.25">
      <c r="A13298" t="s">
        <v>1460</v>
      </c>
      <c r="B13298" t="s">
        <v>1461</v>
      </c>
      <c r="C13298" t="s">
        <v>48117</v>
      </c>
      <c r="D13298" t="s">
        <v>47873</v>
      </c>
    </row>
    <row r="13299" spans="1:4" x14ac:dyDescent="0.25">
      <c r="A13299" t="s">
        <v>1964</v>
      </c>
      <c r="B13299" t="s">
        <v>1965</v>
      </c>
      <c r="C13299" t="s">
        <v>48290</v>
      </c>
      <c r="D13299" t="s">
        <v>47873</v>
      </c>
    </row>
    <row r="13300" spans="1:4" x14ac:dyDescent="0.25">
      <c r="A13300" t="s">
        <v>41912</v>
      </c>
      <c r="B13300" t="s">
        <v>41913</v>
      </c>
      <c r="C13300" t="s">
        <v>63264</v>
      </c>
      <c r="D13300" t="s">
        <v>47873</v>
      </c>
    </row>
    <row r="13301" spans="1:4" x14ac:dyDescent="0.25">
      <c r="A13301" t="s">
        <v>41754</v>
      </c>
      <c r="B13301" t="s">
        <v>41755</v>
      </c>
      <c r="C13301" t="s">
        <v>63183</v>
      </c>
      <c r="D13301" t="s">
        <v>47873</v>
      </c>
    </row>
    <row r="13302" spans="1:4" x14ac:dyDescent="0.25">
      <c r="A13302" t="s">
        <v>2328</v>
      </c>
      <c r="B13302" t="s">
        <v>2329</v>
      </c>
      <c r="C13302" t="s">
        <v>48410</v>
      </c>
      <c r="D13302" t="s">
        <v>47873</v>
      </c>
    </row>
    <row r="13303" spans="1:4" x14ac:dyDescent="0.25">
      <c r="A13303" t="s">
        <v>11140</v>
      </c>
      <c r="B13303" t="s">
        <v>11141</v>
      </c>
      <c r="C13303" t="s">
        <v>51583</v>
      </c>
      <c r="D13303" t="s">
        <v>47873</v>
      </c>
    </row>
    <row r="13304" spans="1:4" x14ac:dyDescent="0.25">
      <c r="A13304" t="s">
        <v>14944</v>
      </c>
      <c r="B13304" t="s">
        <v>14945</v>
      </c>
      <c r="C13304" t="s">
        <v>53029</v>
      </c>
      <c r="D13304" t="s">
        <v>47873</v>
      </c>
    </row>
    <row r="13305" spans="1:4" x14ac:dyDescent="0.25">
      <c r="A13305" t="s">
        <v>5224</v>
      </c>
      <c r="B13305" t="s">
        <v>5225</v>
      </c>
      <c r="C13305"/>
      <c r="D13305" t="s">
        <v>47880</v>
      </c>
    </row>
    <row r="13306" spans="1:4" x14ac:dyDescent="0.25">
      <c r="A13306" t="s">
        <v>36561</v>
      </c>
      <c r="B13306" t="s">
        <v>36562</v>
      </c>
      <c r="C13306"/>
      <c r="D13306" t="s">
        <v>47880</v>
      </c>
    </row>
    <row r="13307" spans="1:4" x14ac:dyDescent="0.25">
      <c r="A13307" t="s">
        <v>4757</v>
      </c>
      <c r="B13307" t="s">
        <v>4758</v>
      </c>
      <c r="C13307"/>
      <c r="D13307" t="s">
        <v>47880</v>
      </c>
    </row>
    <row r="13308" spans="1:4" x14ac:dyDescent="0.25">
      <c r="A13308" t="s">
        <v>20249</v>
      </c>
      <c r="B13308" t="s">
        <v>20250</v>
      </c>
      <c r="C13308"/>
      <c r="D13308" t="s">
        <v>47880</v>
      </c>
    </row>
    <row r="13309" spans="1:4" x14ac:dyDescent="0.25">
      <c r="A13309" t="s">
        <v>3982</v>
      </c>
      <c r="B13309" t="s">
        <v>3983</v>
      </c>
      <c r="C13309" t="s">
        <v>49014</v>
      </c>
      <c r="D13309" t="s">
        <v>47873</v>
      </c>
    </row>
    <row r="13310" spans="1:4" x14ac:dyDescent="0.25">
      <c r="A13310" t="s">
        <v>22280</v>
      </c>
      <c r="B13310" t="s">
        <v>22281</v>
      </c>
      <c r="C13310" t="s">
        <v>55668</v>
      </c>
      <c r="D13310" t="s">
        <v>47873</v>
      </c>
    </row>
    <row r="13311" spans="1:4" x14ac:dyDescent="0.25">
      <c r="A13311" t="s">
        <v>5810</v>
      </c>
      <c r="B13311" t="s">
        <v>5811</v>
      </c>
      <c r="C13311" t="s">
        <v>49673</v>
      </c>
      <c r="D13311" t="s">
        <v>47873</v>
      </c>
    </row>
    <row r="13312" spans="1:4" x14ac:dyDescent="0.25">
      <c r="A13312" t="s">
        <v>3015</v>
      </c>
      <c r="B13312" t="s">
        <v>3016</v>
      </c>
      <c r="C13312"/>
      <c r="D13312" t="s">
        <v>47880</v>
      </c>
    </row>
    <row r="13313" spans="1:4" x14ac:dyDescent="0.25">
      <c r="A13313" t="s">
        <v>2689</v>
      </c>
      <c r="B13313" t="s">
        <v>2690</v>
      </c>
      <c r="C13313" t="s">
        <v>48537</v>
      </c>
      <c r="D13313" t="s">
        <v>47873</v>
      </c>
    </row>
    <row r="13314" spans="1:4" x14ac:dyDescent="0.25">
      <c r="A13314" t="s">
        <v>2909</v>
      </c>
      <c r="B13314" t="s">
        <v>2910</v>
      </c>
      <c r="C13314" t="s">
        <v>48615</v>
      </c>
      <c r="D13314" t="s">
        <v>47873</v>
      </c>
    </row>
    <row r="13315" spans="1:4" x14ac:dyDescent="0.25">
      <c r="A13315" t="s">
        <v>46289</v>
      </c>
      <c r="B13315" t="s">
        <v>46290</v>
      </c>
      <c r="C13315" t="s">
        <v>64808</v>
      </c>
      <c r="D13315" t="s">
        <v>47873</v>
      </c>
    </row>
    <row r="13316" spans="1:4" x14ac:dyDescent="0.25">
      <c r="A13316" t="s">
        <v>36013</v>
      </c>
      <c r="B13316" t="s">
        <v>36014</v>
      </c>
      <c r="C13316" t="s">
        <v>60720</v>
      </c>
      <c r="D13316" t="s">
        <v>47873</v>
      </c>
    </row>
    <row r="13317" spans="1:4" x14ac:dyDescent="0.25">
      <c r="A13317" t="s">
        <v>31937</v>
      </c>
      <c r="B13317" t="s">
        <v>31938</v>
      </c>
      <c r="C13317"/>
      <c r="D13317" t="s">
        <v>47880</v>
      </c>
    </row>
    <row r="13318" spans="1:4" x14ac:dyDescent="0.25">
      <c r="A13318" t="s">
        <v>5467</v>
      </c>
      <c r="B13318" t="s">
        <v>5468</v>
      </c>
      <c r="C13318" t="s">
        <v>49564</v>
      </c>
      <c r="D13318" t="s">
        <v>47873</v>
      </c>
    </row>
    <row r="13319" spans="1:4" x14ac:dyDescent="0.25">
      <c r="A13319" t="s">
        <v>18603</v>
      </c>
      <c r="B13319" t="s">
        <v>18604</v>
      </c>
      <c r="C13319" t="s">
        <v>54372</v>
      </c>
      <c r="D13319" t="s">
        <v>47873</v>
      </c>
    </row>
    <row r="13320" spans="1:4" x14ac:dyDescent="0.25">
      <c r="A13320" t="s">
        <v>16139</v>
      </c>
      <c r="B13320" t="s">
        <v>16140</v>
      </c>
      <c r="C13320"/>
      <c r="D13320" t="s">
        <v>47880</v>
      </c>
    </row>
    <row r="13321" spans="1:4" x14ac:dyDescent="0.25">
      <c r="A13321" t="s">
        <v>20013</v>
      </c>
      <c r="B13321" t="s">
        <v>20014</v>
      </c>
      <c r="C13321"/>
      <c r="D13321" t="s">
        <v>47880</v>
      </c>
    </row>
    <row r="13322" spans="1:4" x14ac:dyDescent="0.25">
      <c r="A13322" t="s">
        <v>14205</v>
      </c>
      <c r="B13322" t="s">
        <v>14206</v>
      </c>
      <c r="C13322"/>
      <c r="D13322" t="s">
        <v>47880</v>
      </c>
    </row>
    <row r="13323" spans="1:4" x14ac:dyDescent="0.25">
      <c r="A13323" t="s">
        <v>18344</v>
      </c>
      <c r="B13323" t="s">
        <v>18345</v>
      </c>
      <c r="C13323"/>
      <c r="D13323" t="s">
        <v>47880</v>
      </c>
    </row>
    <row r="13324" spans="1:4" x14ac:dyDescent="0.25">
      <c r="A13324" t="s">
        <v>25676</v>
      </c>
      <c r="B13324" t="s">
        <v>18345</v>
      </c>
      <c r="C13324"/>
      <c r="D13324" t="s">
        <v>47880</v>
      </c>
    </row>
    <row r="13325" spans="1:4" x14ac:dyDescent="0.25">
      <c r="A13325" t="s">
        <v>3198</v>
      </c>
      <c r="B13325" t="s">
        <v>3199</v>
      </c>
      <c r="C13325"/>
      <c r="D13325" t="s">
        <v>47880</v>
      </c>
    </row>
    <row r="13326" spans="1:4" x14ac:dyDescent="0.25">
      <c r="A13326" t="s">
        <v>14645</v>
      </c>
      <c r="B13326" t="s">
        <v>14646</v>
      </c>
      <c r="C13326"/>
      <c r="D13326" t="s">
        <v>47880</v>
      </c>
    </row>
    <row r="13327" spans="1:4" x14ac:dyDescent="0.25">
      <c r="A13327" t="s">
        <v>9935</v>
      </c>
      <c r="B13327" t="s">
        <v>9936</v>
      </c>
      <c r="C13327"/>
      <c r="D13327" t="s">
        <v>47880</v>
      </c>
    </row>
    <row r="13328" spans="1:4" x14ac:dyDescent="0.25">
      <c r="A13328" t="s">
        <v>47014</v>
      </c>
      <c r="B13328" t="s">
        <v>47015</v>
      </c>
      <c r="C13328"/>
      <c r="D13328" t="s">
        <v>47880</v>
      </c>
    </row>
    <row r="13329" spans="1:4" x14ac:dyDescent="0.25">
      <c r="A13329" t="s">
        <v>43302</v>
      </c>
      <c r="B13329" t="s">
        <v>43303</v>
      </c>
      <c r="C13329"/>
      <c r="D13329" t="s">
        <v>47880</v>
      </c>
    </row>
    <row r="13330" spans="1:4" x14ac:dyDescent="0.25">
      <c r="A13330" t="s">
        <v>22199</v>
      </c>
      <c r="B13330" t="s">
        <v>22200</v>
      </c>
      <c r="C13330"/>
      <c r="D13330" t="s">
        <v>47880</v>
      </c>
    </row>
    <row r="13331" spans="1:4" x14ac:dyDescent="0.25">
      <c r="A13331" t="s">
        <v>42472</v>
      </c>
      <c r="B13331" t="s">
        <v>42473</v>
      </c>
      <c r="C13331" t="s">
        <v>63475</v>
      </c>
      <c r="D13331" t="s">
        <v>47873</v>
      </c>
    </row>
    <row r="13332" spans="1:4" x14ac:dyDescent="0.25">
      <c r="A13332" t="s">
        <v>43203</v>
      </c>
      <c r="B13332" t="s">
        <v>42473</v>
      </c>
      <c r="C13332"/>
      <c r="D13332" t="s">
        <v>47880</v>
      </c>
    </row>
    <row r="13333" spans="1:4" x14ac:dyDescent="0.25">
      <c r="A13333" t="s">
        <v>30337</v>
      </c>
      <c r="B13333" t="s">
        <v>30338</v>
      </c>
      <c r="C13333"/>
      <c r="D13333" t="s">
        <v>47880</v>
      </c>
    </row>
    <row r="13334" spans="1:4" x14ac:dyDescent="0.25">
      <c r="A13334" t="s">
        <v>47619</v>
      </c>
      <c r="B13334" t="s">
        <v>47620</v>
      </c>
      <c r="C13334"/>
      <c r="D13334" t="s">
        <v>47880</v>
      </c>
    </row>
    <row r="13335" spans="1:4" x14ac:dyDescent="0.25">
      <c r="A13335" t="s">
        <v>47399</v>
      </c>
      <c r="B13335" t="s">
        <v>47400</v>
      </c>
      <c r="C13335"/>
      <c r="D13335" t="s">
        <v>47880</v>
      </c>
    </row>
    <row r="13336" spans="1:4" x14ac:dyDescent="0.25">
      <c r="A13336" t="s">
        <v>24622</v>
      </c>
      <c r="B13336" t="s">
        <v>24623</v>
      </c>
      <c r="C13336" t="s">
        <v>56526</v>
      </c>
      <c r="D13336" t="s">
        <v>47873</v>
      </c>
    </row>
    <row r="13337" spans="1:4" x14ac:dyDescent="0.25">
      <c r="A13337" t="s">
        <v>44628</v>
      </c>
      <c r="B13337" t="s">
        <v>44629</v>
      </c>
      <c r="C13337" t="s">
        <v>64218</v>
      </c>
      <c r="D13337" t="s">
        <v>47873</v>
      </c>
    </row>
    <row r="13338" spans="1:4" x14ac:dyDescent="0.25">
      <c r="A13338" t="s">
        <v>40625</v>
      </c>
      <c r="B13338" t="s">
        <v>40626</v>
      </c>
      <c r="C13338"/>
      <c r="D13338" t="s">
        <v>47880</v>
      </c>
    </row>
    <row r="13339" spans="1:4" x14ac:dyDescent="0.25">
      <c r="A13339" t="s">
        <v>32775</v>
      </c>
      <c r="B13339" t="s">
        <v>32776</v>
      </c>
      <c r="C13339" t="s">
        <v>59491</v>
      </c>
      <c r="D13339" t="s">
        <v>47873</v>
      </c>
    </row>
    <row r="13340" spans="1:4" x14ac:dyDescent="0.25">
      <c r="A13340" t="s">
        <v>28140</v>
      </c>
      <c r="B13340" t="s">
        <v>28141</v>
      </c>
      <c r="C13340"/>
      <c r="D13340" t="s">
        <v>47880</v>
      </c>
    </row>
    <row r="13341" spans="1:4" x14ac:dyDescent="0.25">
      <c r="A13341" t="s">
        <v>33353</v>
      </c>
      <c r="B13341" t="s">
        <v>33354</v>
      </c>
      <c r="C13341" t="s">
        <v>59713</v>
      </c>
      <c r="D13341" t="s">
        <v>47873</v>
      </c>
    </row>
    <row r="13342" spans="1:4" x14ac:dyDescent="0.25">
      <c r="A13342" t="s">
        <v>944</v>
      </c>
      <c r="B13342" t="s">
        <v>945</v>
      </c>
      <c r="C13342" t="s">
        <v>47936</v>
      </c>
      <c r="D13342" t="s">
        <v>47873</v>
      </c>
    </row>
    <row r="13343" spans="1:4" x14ac:dyDescent="0.25">
      <c r="A13343" t="s">
        <v>9789</v>
      </c>
      <c r="B13343" t="s">
        <v>9790</v>
      </c>
      <c r="C13343"/>
      <c r="D13343" t="s">
        <v>47880</v>
      </c>
    </row>
    <row r="13344" spans="1:4" x14ac:dyDescent="0.25">
      <c r="A13344" t="s">
        <v>40609</v>
      </c>
      <c r="B13344" t="s">
        <v>40610</v>
      </c>
      <c r="C13344" t="s">
        <v>62681</v>
      </c>
      <c r="D13344" t="s">
        <v>47873</v>
      </c>
    </row>
    <row r="13345" spans="1:4" x14ac:dyDescent="0.25">
      <c r="A13345" t="s">
        <v>36792</v>
      </c>
      <c r="B13345" t="s">
        <v>36793</v>
      </c>
      <c r="C13345" t="s">
        <v>61034</v>
      </c>
      <c r="D13345" t="s">
        <v>47873</v>
      </c>
    </row>
    <row r="13346" spans="1:4" x14ac:dyDescent="0.25">
      <c r="A13346" t="s">
        <v>19435</v>
      </c>
      <c r="B13346" t="s">
        <v>19436</v>
      </c>
      <c r="C13346" t="s">
        <v>54661</v>
      </c>
      <c r="D13346" t="s">
        <v>47873</v>
      </c>
    </row>
    <row r="13347" spans="1:4" x14ac:dyDescent="0.25">
      <c r="A13347" t="s">
        <v>32267</v>
      </c>
      <c r="B13347" t="s">
        <v>32268</v>
      </c>
      <c r="C13347" t="s">
        <v>59290</v>
      </c>
      <c r="D13347" t="s">
        <v>47873</v>
      </c>
    </row>
    <row r="13348" spans="1:4" x14ac:dyDescent="0.25">
      <c r="A13348" t="s">
        <v>13138</v>
      </c>
      <c r="B13348" t="s">
        <v>13139</v>
      </c>
      <c r="C13348"/>
      <c r="D13348" t="s">
        <v>47880</v>
      </c>
    </row>
    <row r="13349" spans="1:4" x14ac:dyDescent="0.25">
      <c r="A13349" t="s">
        <v>22692</v>
      </c>
      <c r="B13349" t="s">
        <v>22693</v>
      </c>
      <c r="C13349"/>
      <c r="D13349" t="s">
        <v>47880</v>
      </c>
    </row>
    <row r="13350" spans="1:4" x14ac:dyDescent="0.25">
      <c r="A13350" t="s">
        <v>43300</v>
      </c>
      <c r="B13350" t="s">
        <v>43301</v>
      </c>
      <c r="C13350"/>
      <c r="D13350" t="s">
        <v>47880</v>
      </c>
    </row>
    <row r="13351" spans="1:4" x14ac:dyDescent="0.25">
      <c r="A13351" t="s">
        <v>12565</v>
      </c>
      <c r="B13351" t="s">
        <v>12566</v>
      </c>
      <c r="C13351" t="s">
        <v>52118</v>
      </c>
      <c r="D13351" t="s">
        <v>47873</v>
      </c>
    </row>
    <row r="13352" spans="1:4" x14ac:dyDescent="0.25">
      <c r="A13352" t="s">
        <v>8351</v>
      </c>
      <c r="B13352" t="s">
        <v>8352</v>
      </c>
      <c r="C13352" t="s">
        <v>50606</v>
      </c>
      <c r="D13352" t="s">
        <v>47873</v>
      </c>
    </row>
    <row r="13353" spans="1:4" x14ac:dyDescent="0.25">
      <c r="A13353" t="s">
        <v>45457</v>
      </c>
      <c r="B13353" t="s">
        <v>45458</v>
      </c>
      <c r="C13353" t="s">
        <v>64514</v>
      </c>
      <c r="D13353" t="s">
        <v>47873</v>
      </c>
    </row>
    <row r="13354" spans="1:4" x14ac:dyDescent="0.25">
      <c r="A13354" t="s">
        <v>15031</v>
      </c>
      <c r="B13354" t="s">
        <v>15032</v>
      </c>
      <c r="C13354" t="s">
        <v>53062</v>
      </c>
      <c r="D13354" t="s">
        <v>47873</v>
      </c>
    </row>
    <row r="13355" spans="1:4" x14ac:dyDescent="0.25">
      <c r="A13355" t="s">
        <v>14388</v>
      </c>
      <c r="B13355" t="s">
        <v>14389</v>
      </c>
      <c r="C13355" t="s">
        <v>52831</v>
      </c>
      <c r="D13355" t="s">
        <v>47873</v>
      </c>
    </row>
    <row r="13356" spans="1:4" x14ac:dyDescent="0.25">
      <c r="A13356" t="s">
        <v>1308</v>
      </c>
      <c r="B13356" t="s">
        <v>1309</v>
      </c>
      <c r="C13356" t="s">
        <v>48061</v>
      </c>
      <c r="D13356" t="s">
        <v>47873</v>
      </c>
    </row>
    <row r="13357" spans="1:4" x14ac:dyDescent="0.25">
      <c r="A13357" t="s">
        <v>47020</v>
      </c>
      <c r="B13357" t="s">
        <v>47021</v>
      </c>
      <c r="C13357"/>
      <c r="D13357" t="s">
        <v>47880</v>
      </c>
    </row>
    <row r="13358" spans="1:4" x14ac:dyDescent="0.25">
      <c r="A13358" t="s">
        <v>1092</v>
      </c>
      <c r="B13358" t="s">
        <v>1093</v>
      </c>
      <c r="C13358"/>
      <c r="D13358" t="s">
        <v>47880</v>
      </c>
    </row>
    <row r="13359" spans="1:4" x14ac:dyDescent="0.25">
      <c r="A13359" t="s">
        <v>7624</v>
      </c>
      <c r="B13359" t="s">
        <v>7625</v>
      </c>
      <c r="C13359"/>
      <c r="D13359" t="s">
        <v>47880</v>
      </c>
    </row>
    <row r="13360" spans="1:4" x14ac:dyDescent="0.25">
      <c r="A13360" t="s">
        <v>35867</v>
      </c>
      <c r="B13360" t="s">
        <v>35868</v>
      </c>
      <c r="C13360" t="s">
        <v>60668</v>
      </c>
      <c r="D13360" t="s">
        <v>47873</v>
      </c>
    </row>
    <row r="13361" spans="1:4" x14ac:dyDescent="0.25">
      <c r="A13361" t="s">
        <v>44326</v>
      </c>
      <c r="B13361" t="s">
        <v>44327</v>
      </c>
      <c r="C13361"/>
      <c r="D13361" t="s">
        <v>47880</v>
      </c>
    </row>
    <row r="13362" spans="1:4" x14ac:dyDescent="0.25">
      <c r="A13362" t="s">
        <v>19700</v>
      </c>
      <c r="B13362" t="s">
        <v>19701</v>
      </c>
      <c r="C13362" t="s">
        <v>54747</v>
      </c>
      <c r="D13362" t="s">
        <v>47873</v>
      </c>
    </row>
    <row r="13363" spans="1:4" x14ac:dyDescent="0.25">
      <c r="A13363" t="s">
        <v>9414</v>
      </c>
      <c r="B13363" t="s">
        <v>9415</v>
      </c>
      <c r="C13363" t="s">
        <v>50965</v>
      </c>
      <c r="D13363" t="s">
        <v>47873</v>
      </c>
    </row>
    <row r="13364" spans="1:4" x14ac:dyDescent="0.25">
      <c r="A13364" t="s">
        <v>31368</v>
      </c>
      <c r="B13364" t="s">
        <v>31369</v>
      </c>
      <c r="C13364" t="s">
        <v>58956</v>
      </c>
      <c r="D13364" t="s">
        <v>47873</v>
      </c>
    </row>
    <row r="13365" spans="1:4" x14ac:dyDescent="0.25">
      <c r="A13365" t="s">
        <v>21525</v>
      </c>
      <c r="B13365" t="s">
        <v>21526</v>
      </c>
      <c r="C13365" t="s">
        <v>55391</v>
      </c>
      <c r="D13365" t="s">
        <v>47873</v>
      </c>
    </row>
    <row r="13366" spans="1:4" x14ac:dyDescent="0.25">
      <c r="A13366" t="s">
        <v>8357</v>
      </c>
      <c r="B13366" t="s">
        <v>8358</v>
      </c>
      <c r="C13366"/>
      <c r="D13366" t="s">
        <v>47880</v>
      </c>
    </row>
    <row r="13367" spans="1:4" x14ac:dyDescent="0.25">
      <c r="A13367" t="s">
        <v>27532</v>
      </c>
      <c r="B13367" t="s">
        <v>27533</v>
      </c>
      <c r="C13367"/>
      <c r="D13367" t="s">
        <v>47880</v>
      </c>
    </row>
    <row r="13368" spans="1:4" x14ac:dyDescent="0.25">
      <c r="A13368" t="s">
        <v>35697</v>
      </c>
      <c r="B13368" t="s">
        <v>35698</v>
      </c>
      <c r="C13368"/>
      <c r="D13368" t="s">
        <v>47880</v>
      </c>
    </row>
    <row r="13369" spans="1:4" x14ac:dyDescent="0.25">
      <c r="A13369" t="s">
        <v>31168</v>
      </c>
      <c r="B13369" t="s">
        <v>31169</v>
      </c>
      <c r="C13369"/>
      <c r="D13369" t="s">
        <v>47880</v>
      </c>
    </row>
    <row r="13370" spans="1:4" x14ac:dyDescent="0.25">
      <c r="A13370" t="s">
        <v>31512</v>
      </c>
      <c r="B13370" t="s">
        <v>31513</v>
      </c>
      <c r="C13370"/>
      <c r="D13370" t="s">
        <v>47880</v>
      </c>
    </row>
    <row r="13371" spans="1:4" x14ac:dyDescent="0.25">
      <c r="A13371" t="s">
        <v>3669</v>
      </c>
      <c r="B13371" t="s">
        <v>3670</v>
      </c>
      <c r="C13371" t="s">
        <v>48890</v>
      </c>
      <c r="D13371" t="s">
        <v>47873</v>
      </c>
    </row>
    <row r="13372" spans="1:4" x14ac:dyDescent="0.25">
      <c r="A13372" t="s">
        <v>27925</v>
      </c>
      <c r="B13372" t="s">
        <v>27926</v>
      </c>
      <c r="C13372" t="s">
        <v>57721</v>
      </c>
      <c r="D13372" t="s">
        <v>47873</v>
      </c>
    </row>
    <row r="13373" spans="1:4" x14ac:dyDescent="0.25">
      <c r="A13373" t="s">
        <v>26597</v>
      </c>
      <c r="B13373" t="s">
        <v>26598</v>
      </c>
      <c r="C13373" t="s">
        <v>57253</v>
      </c>
      <c r="D13373" t="s">
        <v>47873</v>
      </c>
    </row>
    <row r="13374" spans="1:4" x14ac:dyDescent="0.25">
      <c r="A13374" t="s">
        <v>20941</v>
      </c>
      <c r="B13374" t="s">
        <v>20942</v>
      </c>
      <c r="C13374"/>
      <c r="D13374" t="s">
        <v>47880</v>
      </c>
    </row>
    <row r="13375" spans="1:4" x14ac:dyDescent="0.25">
      <c r="A13375" t="s">
        <v>2414</v>
      </c>
      <c r="B13375" t="s">
        <v>2415</v>
      </c>
      <c r="C13375" t="s">
        <v>48440</v>
      </c>
      <c r="D13375" t="s">
        <v>47873</v>
      </c>
    </row>
    <row r="13376" spans="1:4" x14ac:dyDescent="0.25">
      <c r="A13376" t="s">
        <v>41423</v>
      </c>
      <c r="B13376" t="s">
        <v>41424</v>
      </c>
      <c r="C13376" t="s">
        <v>63040</v>
      </c>
      <c r="D13376" t="s">
        <v>47873</v>
      </c>
    </row>
    <row r="13377" spans="1:4" x14ac:dyDescent="0.25">
      <c r="A13377" t="s">
        <v>13467</v>
      </c>
      <c r="B13377" t="s">
        <v>13468</v>
      </c>
      <c r="C13377" t="s">
        <v>52463</v>
      </c>
      <c r="D13377" t="s">
        <v>47873</v>
      </c>
    </row>
    <row r="13378" spans="1:4" x14ac:dyDescent="0.25">
      <c r="A13378" t="s">
        <v>34328</v>
      </c>
      <c r="B13378" t="s">
        <v>34329</v>
      </c>
      <c r="C13378" t="s">
        <v>60079</v>
      </c>
      <c r="D13378" t="s">
        <v>47873</v>
      </c>
    </row>
    <row r="13379" spans="1:4" x14ac:dyDescent="0.25">
      <c r="A13379" t="s">
        <v>12872</v>
      </c>
      <c r="B13379" t="s">
        <v>12873</v>
      </c>
      <c r="C13379" t="s">
        <v>52236</v>
      </c>
      <c r="D13379" t="s">
        <v>47873</v>
      </c>
    </row>
    <row r="13380" spans="1:4" x14ac:dyDescent="0.25">
      <c r="A13380" t="s">
        <v>13000</v>
      </c>
      <c r="B13380" t="s">
        <v>13001</v>
      </c>
      <c r="C13380" t="s">
        <v>52291</v>
      </c>
      <c r="D13380" t="s">
        <v>47873</v>
      </c>
    </row>
    <row r="13381" spans="1:4" x14ac:dyDescent="0.25">
      <c r="A13381" t="s">
        <v>11088</v>
      </c>
      <c r="B13381" t="s">
        <v>11089</v>
      </c>
      <c r="C13381" t="s">
        <v>51564</v>
      </c>
      <c r="D13381" t="s">
        <v>47873</v>
      </c>
    </row>
    <row r="13382" spans="1:4" x14ac:dyDescent="0.25">
      <c r="A13382" t="s">
        <v>23649</v>
      </c>
      <c r="B13382" t="s">
        <v>23650</v>
      </c>
      <c r="C13382" t="s">
        <v>56168</v>
      </c>
      <c r="D13382" t="s">
        <v>47873</v>
      </c>
    </row>
    <row r="13383" spans="1:4" x14ac:dyDescent="0.25">
      <c r="A13383" t="s">
        <v>9127</v>
      </c>
      <c r="B13383" t="s">
        <v>9128</v>
      </c>
      <c r="C13383" t="s">
        <v>50863</v>
      </c>
      <c r="D13383" t="s">
        <v>47873</v>
      </c>
    </row>
    <row r="13384" spans="1:4" x14ac:dyDescent="0.25">
      <c r="A13384" t="s">
        <v>16874</v>
      </c>
      <c r="B13384" t="s">
        <v>16875</v>
      </c>
      <c r="C13384"/>
      <c r="D13384" t="s">
        <v>47880</v>
      </c>
    </row>
    <row r="13385" spans="1:4" x14ac:dyDescent="0.25">
      <c r="A13385" t="s">
        <v>31649</v>
      </c>
      <c r="B13385" t="s">
        <v>31650</v>
      </c>
      <c r="C13385" t="s">
        <v>59056</v>
      </c>
      <c r="D13385" t="s">
        <v>47873</v>
      </c>
    </row>
    <row r="13386" spans="1:4" x14ac:dyDescent="0.25">
      <c r="A13386" t="s">
        <v>24597</v>
      </c>
      <c r="B13386" t="s">
        <v>24598</v>
      </c>
      <c r="C13386" t="s">
        <v>56519</v>
      </c>
      <c r="D13386" t="s">
        <v>47873</v>
      </c>
    </row>
    <row r="13387" spans="1:4" x14ac:dyDescent="0.25">
      <c r="A13387" t="s">
        <v>8061</v>
      </c>
      <c r="B13387" t="s">
        <v>8062</v>
      </c>
      <c r="C13387" t="s">
        <v>50499</v>
      </c>
      <c r="D13387" t="s">
        <v>47873</v>
      </c>
    </row>
    <row r="13388" spans="1:4" x14ac:dyDescent="0.25">
      <c r="A13388" t="s">
        <v>32430</v>
      </c>
      <c r="B13388" t="s">
        <v>32431</v>
      </c>
      <c r="C13388" t="s">
        <v>59349</v>
      </c>
      <c r="D13388" t="s">
        <v>47873</v>
      </c>
    </row>
    <row r="13389" spans="1:4" x14ac:dyDescent="0.25">
      <c r="A13389" t="s">
        <v>38552</v>
      </c>
      <c r="B13389" t="s">
        <v>38553</v>
      </c>
      <c r="C13389" t="s">
        <v>61739</v>
      </c>
      <c r="D13389" t="s">
        <v>47873</v>
      </c>
    </row>
    <row r="13390" spans="1:4" x14ac:dyDescent="0.25">
      <c r="A13390" t="s">
        <v>27327</v>
      </c>
      <c r="B13390" t="s">
        <v>27328</v>
      </c>
      <c r="C13390"/>
      <c r="D13390" t="s">
        <v>47880</v>
      </c>
    </row>
    <row r="13391" spans="1:4" x14ac:dyDescent="0.25">
      <c r="A13391" t="s">
        <v>46194</v>
      </c>
      <c r="B13391" t="s">
        <v>46195</v>
      </c>
      <c r="C13391"/>
      <c r="D13391" t="s">
        <v>47880</v>
      </c>
    </row>
    <row r="13392" spans="1:4" x14ac:dyDescent="0.25">
      <c r="A13392" t="s">
        <v>36213</v>
      </c>
      <c r="B13392" t="s">
        <v>36214</v>
      </c>
      <c r="C13392" t="s">
        <v>60804</v>
      </c>
      <c r="D13392" t="s">
        <v>47873</v>
      </c>
    </row>
    <row r="13393" spans="1:4" x14ac:dyDescent="0.25">
      <c r="A13393" t="s">
        <v>11058</v>
      </c>
      <c r="B13393" t="s">
        <v>11059</v>
      </c>
      <c r="C13393"/>
      <c r="D13393" t="s">
        <v>47880</v>
      </c>
    </row>
    <row r="13394" spans="1:4" x14ac:dyDescent="0.25">
      <c r="A13394" t="s">
        <v>11062</v>
      </c>
      <c r="B13394" t="s">
        <v>11063</v>
      </c>
      <c r="C13394"/>
      <c r="D13394" t="s">
        <v>47880</v>
      </c>
    </row>
    <row r="13395" spans="1:4" x14ac:dyDescent="0.25">
      <c r="A13395" t="s">
        <v>4374</v>
      </c>
      <c r="B13395" t="s">
        <v>4375</v>
      </c>
      <c r="C13395" t="s">
        <v>49167</v>
      </c>
      <c r="D13395" t="s">
        <v>47873</v>
      </c>
    </row>
    <row r="13396" spans="1:4" x14ac:dyDescent="0.25">
      <c r="A13396" t="s">
        <v>36476</v>
      </c>
      <c r="B13396" t="s">
        <v>36477</v>
      </c>
      <c r="C13396" t="s">
        <v>60914</v>
      </c>
      <c r="D13396" t="s">
        <v>47873</v>
      </c>
    </row>
    <row r="13397" spans="1:4" x14ac:dyDescent="0.25">
      <c r="A13397" t="s">
        <v>38179</v>
      </c>
      <c r="B13397" t="s">
        <v>38180</v>
      </c>
      <c r="C13397" t="s">
        <v>61583</v>
      </c>
      <c r="D13397" t="s">
        <v>47873</v>
      </c>
    </row>
    <row r="13398" spans="1:4" x14ac:dyDescent="0.25">
      <c r="A13398" t="s">
        <v>15968</v>
      </c>
      <c r="B13398" t="s">
        <v>15969</v>
      </c>
      <c r="C13398"/>
      <c r="D13398" t="s">
        <v>47880</v>
      </c>
    </row>
    <row r="13399" spans="1:4" x14ac:dyDescent="0.25">
      <c r="A13399" t="s">
        <v>42252</v>
      </c>
      <c r="B13399" t="s">
        <v>42253</v>
      </c>
      <c r="C13399"/>
      <c r="D13399" t="s">
        <v>47880</v>
      </c>
    </row>
    <row r="13400" spans="1:4" x14ac:dyDescent="0.25">
      <c r="A13400" t="s">
        <v>43965</v>
      </c>
      <c r="B13400" t="s">
        <v>43966</v>
      </c>
      <c r="C13400" t="s">
        <v>63984</v>
      </c>
      <c r="D13400" t="s">
        <v>47873</v>
      </c>
    </row>
    <row r="13401" spans="1:4" x14ac:dyDescent="0.25">
      <c r="A13401" t="s">
        <v>47474</v>
      </c>
      <c r="B13401" t="s">
        <v>47475</v>
      </c>
      <c r="C13401" t="s">
        <v>65223</v>
      </c>
      <c r="D13401" t="s">
        <v>47873</v>
      </c>
    </row>
    <row r="13402" spans="1:4" x14ac:dyDescent="0.25">
      <c r="A13402" t="s">
        <v>5104</v>
      </c>
      <c r="B13402" t="s">
        <v>5105</v>
      </c>
      <c r="C13402" t="s">
        <v>49434</v>
      </c>
      <c r="D13402" t="s">
        <v>47873</v>
      </c>
    </row>
    <row r="13403" spans="1:4" x14ac:dyDescent="0.25">
      <c r="A13403" t="s">
        <v>16854</v>
      </c>
      <c r="B13403" t="s">
        <v>16855</v>
      </c>
      <c r="C13403" t="s">
        <v>53737</v>
      </c>
      <c r="D13403" t="s">
        <v>47873</v>
      </c>
    </row>
    <row r="13404" spans="1:4" x14ac:dyDescent="0.25">
      <c r="A13404" t="s">
        <v>23754</v>
      </c>
      <c r="B13404" t="s">
        <v>23755</v>
      </c>
      <c r="C13404" t="s">
        <v>56214</v>
      </c>
      <c r="D13404" t="s">
        <v>47873</v>
      </c>
    </row>
    <row r="13405" spans="1:4" x14ac:dyDescent="0.25">
      <c r="A13405" t="s">
        <v>23876</v>
      </c>
      <c r="B13405" t="s">
        <v>23755</v>
      </c>
      <c r="C13405"/>
      <c r="D13405" t="s">
        <v>47880</v>
      </c>
    </row>
    <row r="13406" spans="1:4" x14ac:dyDescent="0.25">
      <c r="A13406" t="s">
        <v>24018</v>
      </c>
      <c r="B13406" t="s">
        <v>23755</v>
      </c>
      <c r="C13406"/>
      <c r="D13406" t="s">
        <v>47880</v>
      </c>
    </row>
    <row r="13407" spans="1:4" x14ac:dyDescent="0.25">
      <c r="A13407" t="s">
        <v>21124</v>
      </c>
      <c r="B13407" t="s">
        <v>21125</v>
      </c>
      <c r="C13407" t="s">
        <v>55249</v>
      </c>
      <c r="D13407" t="s">
        <v>47873</v>
      </c>
    </row>
    <row r="13408" spans="1:4" x14ac:dyDescent="0.25">
      <c r="A13408" t="s">
        <v>43284</v>
      </c>
      <c r="B13408" t="s">
        <v>43285</v>
      </c>
      <c r="C13408" t="s">
        <v>63760</v>
      </c>
      <c r="D13408" t="s">
        <v>47873</v>
      </c>
    </row>
    <row r="13409" spans="1:4" x14ac:dyDescent="0.25">
      <c r="A13409" t="s">
        <v>15183</v>
      </c>
      <c r="B13409" t="s">
        <v>15184</v>
      </c>
      <c r="C13409" t="s">
        <v>53119</v>
      </c>
      <c r="D13409" t="s">
        <v>47873</v>
      </c>
    </row>
    <row r="13410" spans="1:4" x14ac:dyDescent="0.25">
      <c r="A13410" t="s">
        <v>25765</v>
      </c>
      <c r="B13410" t="s">
        <v>25766</v>
      </c>
      <c r="C13410" t="s">
        <v>56952</v>
      </c>
      <c r="D13410" t="s">
        <v>47873</v>
      </c>
    </row>
    <row r="13411" spans="1:4" x14ac:dyDescent="0.25">
      <c r="A13411" t="s">
        <v>25822</v>
      </c>
      <c r="B13411" t="s">
        <v>25823</v>
      </c>
      <c r="C13411" t="s">
        <v>56975</v>
      </c>
      <c r="D13411" t="s">
        <v>47873</v>
      </c>
    </row>
    <row r="13412" spans="1:4" x14ac:dyDescent="0.25">
      <c r="A13412" t="s">
        <v>46070</v>
      </c>
      <c r="B13412" t="s">
        <v>46071</v>
      </c>
      <c r="C13412" t="s">
        <v>64733</v>
      </c>
      <c r="D13412" t="s">
        <v>47880</v>
      </c>
    </row>
    <row r="13413" spans="1:4" x14ac:dyDescent="0.25">
      <c r="A13413" t="s">
        <v>13931</v>
      </c>
      <c r="B13413" t="s">
        <v>13932</v>
      </c>
      <c r="C13413" t="s">
        <v>52642</v>
      </c>
      <c r="D13413" t="s">
        <v>47873</v>
      </c>
    </row>
    <row r="13414" spans="1:4" x14ac:dyDescent="0.25">
      <c r="A13414" t="s">
        <v>8655</v>
      </c>
      <c r="B13414" t="s">
        <v>8656</v>
      </c>
      <c r="C13414" t="s">
        <v>50699</v>
      </c>
      <c r="D13414" t="s">
        <v>47873</v>
      </c>
    </row>
    <row r="13415" spans="1:4" x14ac:dyDescent="0.25">
      <c r="A13415" t="s">
        <v>3031</v>
      </c>
      <c r="B13415" t="s">
        <v>3032</v>
      </c>
      <c r="C13415" t="s">
        <v>48655</v>
      </c>
      <c r="D13415" t="s">
        <v>47873</v>
      </c>
    </row>
    <row r="13416" spans="1:4" x14ac:dyDescent="0.25">
      <c r="A13416" t="s">
        <v>7980</v>
      </c>
      <c r="B13416" t="s">
        <v>7981</v>
      </c>
      <c r="C13416"/>
      <c r="D13416" t="s">
        <v>47880</v>
      </c>
    </row>
    <row r="13417" spans="1:4" x14ac:dyDescent="0.25">
      <c r="A13417" t="s">
        <v>37442</v>
      </c>
      <c r="B13417" t="s">
        <v>37443</v>
      </c>
      <c r="C13417" t="s">
        <v>61283</v>
      </c>
      <c r="D13417" t="s">
        <v>47873</v>
      </c>
    </row>
    <row r="13418" spans="1:4" x14ac:dyDescent="0.25">
      <c r="A13418" t="s">
        <v>13981</v>
      </c>
      <c r="B13418" t="s">
        <v>13982</v>
      </c>
      <c r="C13418" t="s">
        <v>52661</v>
      </c>
      <c r="D13418" t="s">
        <v>47873</v>
      </c>
    </row>
    <row r="13419" spans="1:4" x14ac:dyDescent="0.25">
      <c r="A13419" t="s">
        <v>13627</v>
      </c>
      <c r="B13419" t="s">
        <v>13628</v>
      </c>
      <c r="C13419" t="s">
        <v>52531</v>
      </c>
      <c r="D13419" t="s">
        <v>47873</v>
      </c>
    </row>
    <row r="13420" spans="1:4" x14ac:dyDescent="0.25">
      <c r="A13420" t="s">
        <v>41914</v>
      </c>
      <c r="B13420" t="s">
        <v>41915</v>
      </c>
      <c r="C13420" t="s">
        <v>63265</v>
      </c>
      <c r="D13420" t="s">
        <v>47873</v>
      </c>
    </row>
    <row r="13421" spans="1:4" x14ac:dyDescent="0.25">
      <c r="A13421" t="s">
        <v>45738</v>
      </c>
      <c r="B13421" t="s">
        <v>45739</v>
      </c>
      <c r="C13421" t="s">
        <v>64613</v>
      </c>
      <c r="D13421" t="s">
        <v>47873</v>
      </c>
    </row>
    <row r="13422" spans="1:4" x14ac:dyDescent="0.25">
      <c r="A13422" t="s">
        <v>42900</v>
      </c>
      <c r="B13422" t="s">
        <v>42901</v>
      </c>
      <c r="C13422" t="s">
        <v>63630</v>
      </c>
      <c r="D13422" t="s">
        <v>47873</v>
      </c>
    </row>
    <row r="13423" spans="1:4" x14ac:dyDescent="0.25">
      <c r="A13423" t="s">
        <v>34219</v>
      </c>
      <c r="B13423" t="s">
        <v>34220</v>
      </c>
      <c r="C13423" t="s">
        <v>60039</v>
      </c>
      <c r="D13423" t="s">
        <v>47873</v>
      </c>
    </row>
    <row r="13424" spans="1:4" x14ac:dyDescent="0.25">
      <c r="A13424" t="s">
        <v>4968</v>
      </c>
      <c r="B13424" t="s">
        <v>4969</v>
      </c>
      <c r="C13424" t="s">
        <v>49381</v>
      </c>
      <c r="D13424" t="s">
        <v>47873</v>
      </c>
    </row>
    <row r="13425" spans="1:4" x14ac:dyDescent="0.25">
      <c r="A13425" t="s">
        <v>33703</v>
      </c>
      <c r="B13425" t="s">
        <v>33704</v>
      </c>
      <c r="C13425"/>
      <c r="D13425" t="s">
        <v>47880</v>
      </c>
    </row>
    <row r="13426" spans="1:4" x14ac:dyDescent="0.25">
      <c r="A13426" t="s">
        <v>45302</v>
      </c>
      <c r="B13426" t="s">
        <v>45303</v>
      </c>
      <c r="C13426" t="s">
        <v>64463</v>
      </c>
      <c r="D13426" t="s">
        <v>47873</v>
      </c>
    </row>
    <row r="13427" spans="1:4" x14ac:dyDescent="0.25">
      <c r="A13427" t="s">
        <v>42808</v>
      </c>
      <c r="B13427" t="s">
        <v>42809</v>
      </c>
      <c r="C13427" t="s">
        <v>63596</v>
      </c>
      <c r="D13427" t="s">
        <v>47873</v>
      </c>
    </row>
    <row r="13428" spans="1:4" x14ac:dyDescent="0.25">
      <c r="A13428" t="s">
        <v>36601</v>
      </c>
      <c r="B13428" t="s">
        <v>36602</v>
      </c>
      <c r="C13428" t="s">
        <v>60960</v>
      </c>
      <c r="D13428" t="s">
        <v>47873</v>
      </c>
    </row>
    <row r="13429" spans="1:4" x14ac:dyDescent="0.25">
      <c r="A13429" t="s">
        <v>43429</v>
      </c>
      <c r="B13429" t="s">
        <v>43430</v>
      </c>
      <c r="C13429" t="s">
        <v>63808</v>
      </c>
      <c r="D13429" t="s">
        <v>47873</v>
      </c>
    </row>
    <row r="13430" spans="1:4" x14ac:dyDescent="0.25">
      <c r="A13430" t="s">
        <v>43006</v>
      </c>
      <c r="B13430" t="s">
        <v>43007</v>
      </c>
      <c r="C13430" t="s">
        <v>63665</v>
      </c>
      <c r="D13430" t="s">
        <v>47873</v>
      </c>
    </row>
    <row r="13431" spans="1:4" x14ac:dyDescent="0.25">
      <c r="A13431" t="s">
        <v>34909</v>
      </c>
      <c r="B13431" t="s">
        <v>34910</v>
      </c>
      <c r="C13431" t="s">
        <v>60300</v>
      </c>
      <c r="D13431" t="s">
        <v>47873</v>
      </c>
    </row>
    <row r="13432" spans="1:4" x14ac:dyDescent="0.25">
      <c r="A13432" t="s">
        <v>23086</v>
      </c>
      <c r="B13432" t="s">
        <v>23087</v>
      </c>
      <c r="C13432" t="s">
        <v>55964</v>
      </c>
      <c r="D13432" t="s">
        <v>47873</v>
      </c>
    </row>
    <row r="13433" spans="1:4" x14ac:dyDescent="0.25">
      <c r="A13433" t="s">
        <v>9269</v>
      </c>
      <c r="B13433" t="s">
        <v>9270</v>
      </c>
      <c r="C13433" t="s">
        <v>50913</v>
      </c>
      <c r="D13433" t="s">
        <v>47873</v>
      </c>
    </row>
    <row r="13434" spans="1:4" x14ac:dyDescent="0.25">
      <c r="A13434" t="s">
        <v>25631</v>
      </c>
      <c r="B13434" t="s">
        <v>25632</v>
      </c>
      <c r="C13434" t="s">
        <v>56906</v>
      </c>
      <c r="D13434" t="s">
        <v>47873</v>
      </c>
    </row>
    <row r="13435" spans="1:4" x14ac:dyDescent="0.25">
      <c r="A13435" t="s">
        <v>21789</v>
      </c>
      <c r="B13435" t="s">
        <v>21790</v>
      </c>
      <c r="C13435" t="s">
        <v>55482</v>
      </c>
      <c r="D13435" t="s">
        <v>47873</v>
      </c>
    </row>
    <row r="13436" spans="1:4" x14ac:dyDescent="0.25">
      <c r="A13436" t="s">
        <v>31282</v>
      </c>
      <c r="B13436" t="s">
        <v>31283</v>
      </c>
      <c r="C13436" t="s">
        <v>58928</v>
      </c>
      <c r="D13436" t="s">
        <v>47873</v>
      </c>
    </row>
    <row r="13437" spans="1:4" x14ac:dyDescent="0.25">
      <c r="A13437" t="s">
        <v>45852</v>
      </c>
      <c r="B13437" t="s">
        <v>45853</v>
      </c>
      <c r="C13437" t="s">
        <v>64653</v>
      </c>
      <c r="D13437" t="s">
        <v>47873</v>
      </c>
    </row>
    <row r="13438" spans="1:4" x14ac:dyDescent="0.25">
      <c r="A13438" t="s">
        <v>45858</v>
      </c>
      <c r="B13438" t="s">
        <v>45859</v>
      </c>
      <c r="C13438" t="s">
        <v>64656</v>
      </c>
      <c r="D13438" t="s">
        <v>47873</v>
      </c>
    </row>
    <row r="13439" spans="1:4" x14ac:dyDescent="0.25">
      <c r="A13439" t="s">
        <v>38135</v>
      </c>
      <c r="B13439" t="s">
        <v>38136</v>
      </c>
      <c r="C13439" t="s">
        <v>61565</v>
      </c>
      <c r="D13439" t="s">
        <v>47873</v>
      </c>
    </row>
    <row r="13440" spans="1:4" x14ac:dyDescent="0.25">
      <c r="A13440" t="s">
        <v>38691</v>
      </c>
      <c r="B13440" t="s">
        <v>38136</v>
      </c>
      <c r="C13440" t="s">
        <v>61800</v>
      </c>
      <c r="D13440" t="s">
        <v>47873</v>
      </c>
    </row>
    <row r="13441" spans="1:4" x14ac:dyDescent="0.25">
      <c r="A13441" t="s">
        <v>10772</v>
      </c>
      <c r="B13441" t="s">
        <v>10773</v>
      </c>
      <c r="C13441"/>
      <c r="D13441" t="s">
        <v>47880</v>
      </c>
    </row>
    <row r="13442" spans="1:4" x14ac:dyDescent="0.25">
      <c r="A13442" t="s">
        <v>36957</v>
      </c>
      <c r="B13442" t="s">
        <v>36958</v>
      </c>
      <c r="C13442" t="s">
        <v>61104</v>
      </c>
      <c r="D13442" t="s">
        <v>47873</v>
      </c>
    </row>
    <row r="13443" spans="1:4" x14ac:dyDescent="0.25">
      <c r="A13443" t="s">
        <v>45335</v>
      </c>
      <c r="B13443" t="s">
        <v>45336</v>
      </c>
      <c r="C13443"/>
      <c r="D13443" t="s">
        <v>47880</v>
      </c>
    </row>
    <row r="13444" spans="1:4" x14ac:dyDescent="0.25">
      <c r="A13444" t="s">
        <v>17485</v>
      </c>
      <c r="B13444" t="s">
        <v>17486</v>
      </c>
      <c r="C13444"/>
      <c r="D13444" t="s">
        <v>47880</v>
      </c>
    </row>
    <row r="13445" spans="1:4" x14ac:dyDescent="0.25">
      <c r="A13445" t="s">
        <v>22446</v>
      </c>
      <c r="B13445" t="s">
        <v>17486</v>
      </c>
      <c r="C13445"/>
      <c r="D13445" t="s">
        <v>47880</v>
      </c>
    </row>
    <row r="13446" spans="1:4" x14ac:dyDescent="0.25">
      <c r="A13446" t="s">
        <v>21189</v>
      </c>
      <c r="B13446" t="s">
        <v>21190</v>
      </c>
      <c r="C13446"/>
      <c r="D13446" t="s">
        <v>47880</v>
      </c>
    </row>
    <row r="13447" spans="1:4" x14ac:dyDescent="0.25">
      <c r="A13447" t="s">
        <v>12281</v>
      </c>
      <c r="B13447" t="s">
        <v>12282</v>
      </c>
      <c r="C13447"/>
      <c r="D13447" t="s">
        <v>47880</v>
      </c>
    </row>
    <row r="13448" spans="1:4" x14ac:dyDescent="0.25">
      <c r="A13448" t="s">
        <v>47210</v>
      </c>
      <c r="B13448" t="s">
        <v>12282</v>
      </c>
      <c r="C13448" t="s">
        <v>65129</v>
      </c>
      <c r="D13448" t="s">
        <v>47873</v>
      </c>
    </row>
    <row r="13449" spans="1:4" x14ac:dyDescent="0.25">
      <c r="A13449" t="s">
        <v>15753</v>
      </c>
      <c r="B13449" t="s">
        <v>15754</v>
      </c>
      <c r="C13449"/>
      <c r="D13449" t="s">
        <v>47880</v>
      </c>
    </row>
    <row r="13450" spans="1:4" x14ac:dyDescent="0.25">
      <c r="A13450" t="s">
        <v>21253</v>
      </c>
      <c r="B13450" t="s">
        <v>21254</v>
      </c>
      <c r="C13450" t="s">
        <v>55293</v>
      </c>
      <c r="D13450" t="s">
        <v>47873</v>
      </c>
    </row>
    <row r="13451" spans="1:4" x14ac:dyDescent="0.25">
      <c r="A13451" t="s">
        <v>24940</v>
      </c>
      <c r="B13451" t="s">
        <v>24941</v>
      </c>
      <c r="C13451"/>
      <c r="D13451" t="s">
        <v>47880</v>
      </c>
    </row>
    <row r="13452" spans="1:4" x14ac:dyDescent="0.25">
      <c r="A13452" t="s">
        <v>16643</v>
      </c>
      <c r="B13452" t="s">
        <v>16644</v>
      </c>
      <c r="C13452"/>
      <c r="D13452" t="s">
        <v>47880</v>
      </c>
    </row>
    <row r="13453" spans="1:4" x14ac:dyDescent="0.25">
      <c r="A13453" t="s">
        <v>36636</v>
      </c>
      <c r="B13453" t="s">
        <v>36637</v>
      </c>
      <c r="C13453"/>
      <c r="D13453" t="s">
        <v>47880</v>
      </c>
    </row>
    <row r="13454" spans="1:4" x14ac:dyDescent="0.25">
      <c r="A13454" t="s">
        <v>42395</v>
      </c>
      <c r="B13454" t="s">
        <v>42396</v>
      </c>
      <c r="C13454"/>
      <c r="D13454" t="s">
        <v>47880</v>
      </c>
    </row>
    <row r="13455" spans="1:4" x14ac:dyDescent="0.25">
      <c r="A13455" t="s">
        <v>15606</v>
      </c>
      <c r="B13455" t="s">
        <v>15607</v>
      </c>
      <c r="C13455"/>
      <c r="D13455" t="s">
        <v>47880</v>
      </c>
    </row>
    <row r="13456" spans="1:4" x14ac:dyDescent="0.25">
      <c r="A13456" t="s">
        <v>46955</v>
      </c>
      <c r="B13456" t="s">
        <v>46956</v>
      </c>
      <c r="C13456"/>
      <c r="D13456" t="s">
        <v>47880</v>
      </c>
    </row>
    <row r="13457" spans="1:4" x14ac:dyDescent="0.25">
      <c r="A13457" t="s">
        <v>17684</v>
      </c>
      <c r="B13457" t="s">
        <v>17685</v>
      </c>
      <c r="C13457"/>
      <c r="D13457" t="s">
        <v>47880</v>
      </c>
    </row>
    <row r="13458" spans="1:4" x14ac:dyDescent="0.25">
      <c r="A13458" t="s">
        <v>46651</v>
      </c>
      <c r="B13458" t="s">
        <v>46652</v>
      </c>
      <c r="C13458"/>
      <c r="D13458" t="s">
        <v>47880</v>
      </c>
    </row>
    <row r="13459" spans="1:4" x14ac:dyDescent="0.25">
      <c r="A13459" t="s">
        <v>24455</v>
      </c>
      <c r="B13459" t="s">
        <v>24456</v>
      </c>
      <c r="C13459"/>
      <c r="D13459" t="s">
        <v>47880</v>
      </c>
    </row>
    <row r="13460" spans="1:4" x14ac:dyDescent="0.25">
      <c r="A13460" t="s">
        <v>23984</v>
      </c>
      <c r="B13460" t="s">
        <v>23985</v>
      </c>
      <c r="C13460"/>
      <c r="D13460" t="s">
        <v>47880</v>
      </c>
    </row>
    <row r="13461" spans="1:4" x14ac:dyDescent="0.25">
      <c r="A13461" t="s">
        <v>7045</v>
      </c>
      <c r="B13461" t="s">
        <v>7046</v>
      </c>
      <c r="C13461"/>
      <c r="D13461" t="s">
        <v>47880</v>
      </c>
    </row>
    <row r="13462" spans="1:4" x14ac:dyDescent="0.25">
      <c r="A13462" t="s">
        <v>11100</v>
      </c>
      <c r="B13462" t="s">
        <v>11101</v>
      </c>
      <c r="C13462" t="s">
        <v>51569</v>
      </c>
      <c r="D13462" t="s">
        <v>47873</v>
      </c>
    </row>
    <row r="13463" spans="1:4" x14ac:dyDescent="0.25">
      <c r="A13463" t="s">
        <v>4629</v>
      </c>
      <c r="B13463" t="s">
        <v>4630</v>
      </c>
      <c r="C13463" t="s">
        <v>49260</v>
      </c>
      <c r="D13463" t="s">
        <v>47873</v>
      </c>
    </row>
    <row r="13464" spans="1:4" x14ac:dyDescent="0.25">
      <c r="A13464" t="s">
        <v>21077</v>
      </c>
      <c r="B13464" t="s">
        <v>21078</v>
      </c>
      <c r="C13464" t="s">
        <v>55230</v>
      </c>
      <c r="D13464" t="s">
        <v>47873</v>
      </c>
    </row>
    <row r="13465" spans="1:4" x14ac:dyDescent="0.25">
      <c r="A13465" t="s">
        <v>36643</v>
      </c>
      <c r="B13465" t="s">
        <v>36644</v>
      </c>
      <c r="C13465" t="s">
        <v>60976</v>
      </c>
      <c r="D13465" t="s">
        <v>47873</v>
      </c>
    </row>
    <row r="13466" spans="1:4" x14ac:dyDescent="0.25">
      <c r="A13466" t="s">
        <v>44191</v>
      </c>
      <c r="B13466" t="s">
        <v>44192</v>
      </c>
      <c r="C13466" t="s">
        <v>64066</v>
      </c>
      <c r="D13466" t="s">
        <v>47873</v>
      </c>
    </row>
    <row r="13467" spans="1:4" x14ac:dyDescent="0.25">
      <c r="A13467" t="s">
        <v>43280</v>
      </c>
      <c r="B13467" t="s">
        <v>43281</v>
      </c>
      <c r="C13467" t="s">
        <v>63759</v>
      </c>
      <c r="D13467" t="s">
        <v>47873</v>
      </c>
    </row>
    <row r="13468" spans="1:4" x14ac:dyDescent="0.25">
      <c r="A13468" t="s">
        <v>1889</v>
      </c>
      <c r="B13468" t="s">
        <v>1890</v>
      </c>
      <c r="C13468" t="s">
        <v>48262</v>
      </c>
      <c r="D13468" t="s">
        <v>47873</v>
      </c>
    </row>
    <row r="13469" spans="1:4" x14ac:dyDescent="0.25">
      <c r="A13469" t="s">
        <v>42319</v>
      </c>
      <c r="B13469" t="s">
        <v>42320</v>
      </c>
      <c r="C13469" t="s">
        <v>63423</v>
      </c>
      <c r="D13469" t="s">
        <v>47873</v>
      </c>
    </row>
    <row r="13470" spans="1:4" x14ac:dyDescent="0.25">
      <c r="A13470" t="s">
        <v>1881</v>
      </c>
      <c r="B13470" t="s">
        <v>1882</v>
      </c>
      <c r="C13470" t="s">
        <v>48259</v>
      </c>
      <c r="D13470" t="s">
        <v>47873</v>
      </c>
    </row>
    <row r="13471" spans="1:4" x14ac:dyDescent="0.25">
      <c r="A13471" t="s">
        <v>15867</v>
      </c>
      <c r="B13471" t="s">
        <v>15868</v>
      </c>
      <c r="C13471" t="s">
        <v>53366</v>
      </c>
      <c r="D13471" t="s">
        <v>47873</v>
      </c>
    </row>
    <row r="13472" spans="1:4" x14ac:dyDescent="0.25">
      <c r="A13472" t="s">
        <v>43325</v>
      </c>
      <c r="B13472" t="s">
        <v>43326</v>
      </c>
      <c r="C13472" t="s">
        <v>63770</v>
      </c>
      <c r="D13472" t="s">
        <v>47873</v>
      </c>
    </row>
    <row r="13473" spans="1:4" x14ac:dyDescent="0.25">
      <c r="A13473" t="s">
        <v>32002</v>
      </c>
      <c r="B13473" t="s">
        <v>32003</v>
      </c>
      <c r="C13473" t="s">
        <v>59191</v>
      </c>
      <c r="D13473" t="s">
        <v>47873</v>
      </c>
    </row>
    <row r="13474" spans="1:4" x14ac:dyDescent="0.25">
      <c r="A13474" t="s">
        <v>7968</v>
      </c>
      <c r="B13474" t="s">
        <v>7969</v>
      </c>
      <c r="C13474"/>
      <c r="D13474" t="s">
        <v>47880</v>
      </c>
    </row>
    <row r="13475" spans="1:4" x14ac:dyDescent="0.25">
      <c r="A13475" t="s">
        <v>33237</v>
      </c>
      <c r="B13475" t="s">
        <v>33238</v>
      </c>
      <c r="C13475" t="s">
        <v>59657</v>
      </c>
      <c r="D13475" t="s">
        <v>47873</v>
      </c>
    </row>
    <row r="13476" spans="1:4" x14ac:dyDescent="0.25">
      <c r="A13476" t="s">
        <v>28168</v>
      </c>
      <c r="B13476" t="s">
        <v>28169</v>
      </c>
      <c r="C13476"/>
      <c r="D13476" t="s">
        <v>47880</v>
      </c>
    </row>
    <row r="13477" spans="1:4" x14ac:dyDescent="0.25">
      <c r="A13477" t="s">
        <v>44150</v>
      </c>
      <c r="B13477" t="s">
        <v>44151</v>
      </c>
      <c r="C13477"/>
      <c r="D13477" t="s">
        <v>47880</v>
      </c>
    </row>
    <row r="13478" spans="1:4" x14ac:dyDescent="0.25">
      <c r="A13478" t="s">
        <v>1583</v>
      </c>
      <c r="B13478" t="s">
        <v>1584</v>
      </c>
      <c r="C13478" t="s">
        <v>48160</v>
      </c>
      <c r="D13478" t="s">
        <v>47873</v>
      </c>
    </row>
    <row r="13479" spans="1:4" x14ac:dyDescent="0.25">
      <c r="A13479" t="s">
        <v>19495</v>
      </c>
      <c r="B13479" t="s">
        <v>19496</v>
      </c>
      <c r="C13479"/>
      <c r="D13479" t="s">
        <v>47880</v>
      </c>
    </row>
    <row r="13480" spans="1:4" x14ac:dyDescent="0.25">
      <c r="A13480" t="s">
        <v>29228</v>
      </c>
      <c r="B13480" t="s">
        <v>29229</v>
      </c>
      <c r="C13480" t="s">
        <v>58190</v>
      </c>
      <c r="D13480" t="s">
        <v>47873</v>
      </c>
    </row>
    <row r="13481" spans="1:4" x14ac:dyDescent="0.25">
      <c r="A13481" t="s">
        <v>4192</v>
      </c>
      <c r="B13481" t="s">
        <v>4193</v>
      </c>
      <c r="C13481" t="s">
        <v>49102</v>
      </c>
      <c r="D13481" t="s">
        <v>47873</v>
      </c>
    </row>
    <row r="13482" spans="1:4" x14ac:dyDescent="0.25">
      <c r="A13482" t="s">
        <v>17185</v>
      </c>
      <c r="B13482" t="s">
        <v>17186</v>
      </c>
      <c r="C13482" t="s">
        <v>53852</v>
      </c>
      <c r="D13482" t="s">
        <v>47873</v>
      </c>
    </row>
    <row r="13483" spans="1:4" x14ac:dyDescent="0.25">
      <c r="A13483" t="s">
        <v>28559</v>
      </c>
      <c r="B13483" t="s">
        <v>28560</v>
      </c>
      <c r="C13483"/>
      <c r="D13483" t="s">
        <v>47880</v>
      </c>
    </row>
    <row r="13484" spans="1:4" x14ac:dyDescent="0.25">
      <c r="A13484" t="s">
        <v>26864</v>
      </c>
      <c r="B13484" t="s">
        <v>26865</v>
      </c>
      <c r="C13484"/>
      <c r="D13484" t="s">
        <v>47880</v>
      </c>
    </row>
    <row r="13485" spans="1:4" x14ac:dyDescent="0.25">
      <c r="A13485" t="s">
        <v>23802</v>
      </c>
      <c r="B13485" t="s">
        <v>23803</v>
      </c>
      <c r="C13485"/>
      <c r="D13485" t="s">
        <v>47880</v>
      </c>
    </row>
    <row r="13486" spans="1:4" x14ac:dyDescent="0.25">
      <c r="A13486" t="s">
        <v>10869</v>
      </c>
      <c r="B13486" t="s">
        <v>10870</v>
      </c>
      <c r="C13486"/>
      <c r="D13486" t="s">
        <v>47880</v>
      </c>
    </row>
    <row r="13487" spans="1:4" x14ac:dyDescent="0.25">
      <c r="A13487" t="s">
        <v>11624</v>
      </c>
      <c r="B13487" t="s">
        <v>11625</v>
      </c>
      <c r="C13487"/>
      <c r="D13487" t="s">
        <v>47880</v>
      </c>
    </row>
    <row r="13488" spans="1:4" x14ac:dyDescent="0.25">
      <c r="A13488" t="s">
        <v>47478</v>
      </c>
      <c r="B13488" t="s">
        <v>47479</v>
      </c>
      <c r="C13488"/>
      <c r="D13488" t="s">
        <v>47880</v>
      </c>
    </row>
    <row r="13489" spans="1:4" x14ac:dyDescent="0.25">
      <c r="A13489" t="s">
        <v>47480</v>
      </c>
      <c r="B13489" t="s">
        <v>47479</v>
      </c>
      <c r="C13489"/>
      <c r="D13489" t="s">
        <v>47880</v>
      </c>
    </row>
    <row r="13490" spans="1:4" x14ac:dyDescent="0.25">
      <c r="A13490" t="s">
        <v>10091</v>
      </c>
      <c r="B13490" t="s">
        <v>10092</v>
      </c>
      <c r="C13490"/>
      <c r="D13490" t="s">
        <v>47880</v>
      </c>
    </row>
    <row r="13491" spans="1:4" x14ac:dyDescent="0.25">
      <c r="A13491" t="s">
        <v>16046</v>
      </c>
      <c r="B13491" t="s">
        <v>10092</v>
      </c>
      <c r="C13491"/>
      <c r="D13491" t="s">
        <v>47880</v>
      </c>
    </row>
    <row r="13492" spans="1:4" x14ac:dyDescent="0.25">
      <c r="A13492" t="s">
        <v>17230</v>
      </c>
      <c r="B13492" t="s">
        <v>10092</v>
      </c>
      <c r="C13492"/>
      <c r="D13492" t="s">
        <v>47880</v>
      </c>
    </row>
    <row r="13493" spans="1:4" x14ac:dyDescent="0.25">
      <c r="A13493" t="s">
        <v>18420</v>
      </c>
      <c r="B13493" t="s">
        <v>10092</v>
      </c>
      <c r="C13493"/>
      <c r="D13493" t="s">
        <v>47880</v>
      </c>
    </row>
    <row r="13494" spans="1:4" x14ac:dyDescent="0.25">
      <c r="A13494" t="s">
        <v>10730</v>
      </c>
      <c r="B13494" t="s">
        <v>10731</v>
      </c>
      <c r="C13494"/>
      <c r="D13494" t="s">
        <v>47880</v>
      </c>
    </row>
    <row r="13495" spans="1:4" x14ac:dyDescent="0.25">
      <c r="A13495" t="s">
        <v>31946</v>
      </c>
      <c r="B13495" t="s">
        <v>31947</v>
      </c>
      <c r="C13495"/>
      <c r="D13495" t="s">
        <v>47880</v>
      </c>
    </row>
    <row r="13496" spans="1:4" x14ac:dyDescent="0.25">
      <c r="A13496" t="s">
        <v>16307</v>
      </c>
      <c r="B13496" t="s">
        <v>16308</v>
      </c>
      <c r="C13496" t="s">
        <v>53520</v>
      </c>
      <c r="D13496" t="s">
        <v>47873</v>
      </c>
    </row>
    <row r="13497" spans="1:4" x14ac:dyDescent="0.25">
      <c r="A13497" t="s">
        <v>21618</v>
      </c>
      <c r="B13497" t="s">
        <v>21619</v>
      </c>
      <c r="C13497" t="s">
        <v>55424</v>
      </c>
      <c r="D13497" t="s">
        <v>47873</v>
      </c>
    </row>
    <row r="13498" spans="1:4" x14ac:dyDescent="0.25">
      <c r="A13498" t="s">
        <v>40218</v>
      </c>
      <c r="B13498" t="s">
        <v>40219</v>
      </c>
      <c r="C13498" t="s">
        <v>62506</v>
      </c>
      <c r="D13498" t="s">
        <v>47873</v>
      </c>
    </row>
    <row r="13499" spans="1:4" x14ac:dyDescent="0.25">
      <c r="A13499" t="s">
        <v>22606</v>
      </c>
      <c r="B13499" t="s">
        <v>22607</v>
      </c>
      <c r="C13499" t="s">
        <v>55788</v>
      </c>
      <c r="D13499" t="s">
        <v>47873</v>
      </c>
    </row>
    <row r="13500" spans="1:4" x14ac:dyDescent="0.25">
      <c r="A13500" t="s">
        <v>41507</v>
      </c>
      <c r="B13500" t="s">
        <v>41508</v>
      </c>
      <c r="C13500" t="s">
        <v>63074</v>
      </c>
      <c r="D13500" t="s">
        <v>47873</v>
      </c>
    </row>
    <row r="13501" spans="1:4" x14ac:dyDescent="0.25">
      <c r="A13501" t="s">
        <v>20065</v>
      </c>
      <c r="B13501" t="s">
        <v>20066</v>
      </c>
      <c r="C13501" t="s">
        <v>54881</v>
      </c>
      <c r="D13501" t="s">
        <v>47873</v>
      </c>
    </row>
    <row r="13502" spans="1:4" x14ac:dyDescent="0.25">
      <c r="A13502" t="s">
        <v>18837</v>
      </c>
      <c r="B13502" t="s">
        <v>18838</v>
      </c>
      <c r="C13502" t="s">
        <v>54455</v>
      </c>
      <c r="D13502" t="s">
        <v>47873</v>
      </c>
    </row>
    <row r="13503" spans="1:4" x14ac:dyDescent="0.25">
      <c r="A13503" t="s">
        <v>36231</v>
      </c>
      <c r="B13503" t="s">
        <v>36232</v>
      </c>
      <c r="C13503" t="s">
        <v>60812</v>
      </c>
      <c r="D13503" t="s">
        <v>47873</v>
      </c>
    </row>
    <row r="13504" spans="1:4" x14ac:dyDescent="0.25">
      <c r="A13504" t="s">
        <v>3186</v>
      </c>
      <c r="B13504" t="s">
        <v>3187</v>
      </c>
      <c r="C13504" t="s">
        <v>48712</v>
      </c>
      <c r="D13504" t="s">
        <v>47873</v>
      </c>
    </row>
    <row r="13505" spans="1:4" x14ac:dyDescent="0.25">
      <c r="A13505" t="s">
        <v>11731</v>
      </c>
      <c r="B13505" t="s">
        <v>11732</v>
      </c>
      <c r="C13505" t="s">
        <v>51797</v>
      </c>
      <c r="D13505" t="s">
        <v>47873</v>
      </c>
    </row>
    <row r="13506" spans="1:4" x14ac:dyDescent="0.25">
      <c r="A13506" t="s">
        <v>47555</v>
      </c>
      <c r="B13506" t="s">
        <v>47556</v>
      </c>
      <c r="C13506"/>
      <c r="D13506" t="s">
        <v>47873</v>
      </c>
    </row>
    <row r="13507" spans="1:4" x14ac:dyDescent="0.25">
      <c r="A13507" t="s">
        <v>29780</v>
      </c>
      <c r="B13507" t="s">
        <v>29781</v>
      </c>
      <c r="C13507"/>
      <c r="D13507" t="s">
        <v>47880</v>
      </c>
    </row>
    <row r="13508" spans="1:4" x14ac:dyDescent="0.25">
      <c r="A13508" t="s">
        <v>15117</v>
      </c>
      <c r="B13508" t="s">
        <v>15118</v>
      </c>
      <c r="C13508"/>
      <c r="D13508" t="s">
        <v>47880</v>
      </c>
    </row>
    <row r="13509" spans="1:4" x14ac:dyDescent="0.25">
      <c r="A13509" t="s">
        <v>21181</v>
      </c>
      <c r="B13509" t="s">
        <v>21182</v>
      </c>
      <c r="C13509"/>
      <c r="D13509" t="s">
        <v>47880</v>
      </c>
    </row>
    <row r="13510" spans="1:4" x14ac:dyDescent="0.25">
      <c r="A13510" t="s">
        <v>8955</v>
      </c>
      <c r="B13510" t="s">
        <v>8956</v>
      </c>
      <c r="C13510" t="s">
        <v>50803</v>
      </c>
      <c r="D13510" t="s">
        <v>47873</v>
      </c>
    </row>
    <row r="13511" spans="1:4" x14ac:dyDescent="0.25">
      <c r="A13511" t="s">
        <v>43891</v>
      </c>
      <c r="B13511" t="s">
        <v>43892</v>
      </c>
      <c r="C13511"/>
      <c r="D13511" t="s">
        <v>47873</v>
      </c>
    </row>
    <row r="13512" spans="1:4" x14ac:dyDescent="0.25">
      <c r="A13512" t="s">
        <v>25818</v>
      </c>
      <c r="B13512" t="s">
        <v>25819</v>
      </c>
      <c r="C13512" t="s">
        <v>56973</v>
      </c>
      <c r="D13512" t="s">
        <v>47873</v>
      </c>
    </row>
    <row r="13513" spans="1:4" x14ac:dyDescent="0.25">
      <c r="A13513" t="s">
        <v>34591</v>
      </c>
      <c r="B13513" t="s">
        <v>34592</v>
      </c>
      <c r="C13513" t="s">
        <v>60182</v>
      </c>
      <c r="D13513" t="s">
        <v>47873</v>
      </c>
    </row>
    <row r="13514" spans="1:4" x14ac:dyDescent="0.25">
      <c r="A13514" t="s">
        <v>44944</v>
      </c>
      <c r="B13514" t="s">
        <v>44945</v>
      </c>
      <c r="C13514"/>
      <c r="D13514" t="s">
        <v>47873</v>
      </c>
    </row>
    <row r="13515" spans="1:4" x14ac:dyDescent="0.25">
      <c r="A13515" t="s">
        <v>35392</v>
      </c>
      <c r="B13515" t="s">
        <v>35393</v>
      </c>
      <c r="C13515" t="s">
        <v>60487</v>
      </c>
      <c r="D13515" t="s">
        <v>47873</v>
      </c>
    </row>
    <row r="13516" spans="1:4" x14ac:dyDescent="0.25">
      <c r="A13516" t="s">
        <v>44102</v>
      </c>
      <c r="B13516" t="s">
        <v>44103</v>
      </c>
      <c r="C13516" t="s">
        <v>64033</v>
      </c>
      <c r="D13516" t="s">
        <v>47873</v>
      </c>
    </row>
    <row r="13517" spans="1:4" x14ac:dyDescent="0.25">
      <c r="A13517" t="s">
        <v>35129</v>
      </c>
      <c r="B13517" t="s">
        <v>35130</v>
      </c>
      <c r="C13517" t="s">
        <v>60382</v>
      </c>
      <c r="D13517" t="s">
        <v>47873</v>
      </c>
    </row>
    <row r="13518" spans="1:4" x14ac:dyDescent="0.25">
      <c r="A13518" t="s">
        <v>8785</v>
      </c>
      <c r="B13518" t="s">
        <v>8786</v>
      </c>
      <c r="C13518" t="s">
        <v>50744</v>
      </c>
      <c r="D13518" t="s">
        <v>47873</v>
      </c>
    </row>
    <row r="13519" spans="1:4" x14ac:dyDescent="0.25">
      <c r="A13519" t="s">
        <v>9125</v>
      </c>
      <c r="B13519" t="s">
        <v>9126</v>
      </c>
      <c r="C13519" t="s">
        <v>50862</v>
      </c>
      <c r="D13519" t="s">
        <v>47873</v>
      </c>
    </row>
    <row r="13520" spans="1:4" x14ac:dyDescent="0.25">
      <c r="A13520" t="s">
        <v>28450</v>
      </c>
      <c r="B13520" t="s">
        <v>9126</v>
      </c>
      <c r="C13520" t="s">
        <v>57906</v>
      </c>
      <c r="D13520" t="s">
        <v>47873</v>
      </c>
    </row>
    <row r="13521" spans="1:4" x14ac:dyDescent="0.25">
      <c r="A13521" t="s">
        <v>22232</v>
      </c>
      <c r="B13521" t="s">
        <v>22233</v>
      </c>
      <c r="C13521" t="s">
        <v>55651</v>
      </c>
      <c r="D13521" t="s">
        <v>47873</v>
      </c>
    </row>
    <row r="13522" spans="1:4" x14ac:dyDescent="0.25">
      <c r="A13522" t="s">
        <v>42232</v>
      </c>
      <c r="B13522" t="s">
        <v>42233</v>
      </c>
      <c r="C13522" t="s">
        <v>63390</v>
      </c>
      <c r="D13522" t="s">
        <v>47873</v>
      </c>
    </row>
    <row r="13523" spans="1:4" x14ac:dyDescent="0.25">
      <c r="A13523" t="s">
        <v>45655</v>
      </c>
      <c r="B13523" t="s">
        <v>45656</v>
      </c>
      <c r="C13523" t="s">
        <v>64584</v>
      </c>
      <c r="D13523" t="s">
        <v>47873</v>
      </c>
    </row>
    <row r="13524" spans="1:4" x14ac:dyDescent="0.25">
      <c r="A13524" t="s">
        <v>22128</v>
      </c>
      <c r="B13524" t="s">
        <v>22129</v>
      </c>
      <c r="C13524" t="s">
        <v>55605</v>
      </c>
      <c r="D13524" t="s">
        <v>47873</v>
      </c>
    </row>
    <row r="13525" spans="1:4" x14ac:dyDescent="0.25">
      <c r="A13525" t="s">
        <v>36589</v>
      </c>
      <c r="B13525" t="s">
        <v>36590</v>
      </c>
      <c r="C13525"/>
      <c r="D13525" t="s">
        <v>47880</v>
      </c>
    </row>
    <row r="13526" spans="1:4" x14ac:dyDescent="0.25">
      <c r="A13526" t="s">
        <v>2569</v>
      </c>
      <c r="B13526" t="s">
        <v>2570</v>
      </c>
      <c r="C13526" t="s">
        <v>48494</v>
      </c>
      <c r="D13526" t="s">
        <v>47873</v>
      </c>
    </row>
    <row r="13527" spans="1:4" x14ac:dyDescent="0.25">
      <c r="A13527" t="s">
        <v>4539</v>
      </c>
      <c r="B13527" t="s">
        <v>4540</v>
      </c>
      <c r="C13527"/>
      <c r="D13527" t="s">
        <v>47880</v>
      </c>
    </row>
    <row r="13528" spans="1:4" x14ac:dyDescent="0.25">
      <c r="A13528" t="s">
        <v>19354</v>
      </c>
      <c r="B13528" t="s">
        <v>4540</v>
      </c>
      <c r="C13528"/>
      <c r="D13528" t="s">
        <v>47880</v>
      </c>
    </row>
    <row r="13529" spans="1:4" x14ac:dyDescent="0.25">
      <c r="A13529" t="s">
        <v>36948</v>
      </c>
      <c r="B13529" t="s">
        <v>4540</v>
      </c>
      <c r="C13529"/>
      <c r="D13529" t="s">
        <v>47880</v>
      </c>
    </row>
    <row r="13530" spans="1:4" x14ac:dyDescent="0.25">
      <c r="A13530" t="s">
        <v>43775</v>
      </c>
      <c r="B13530" t="s">
        <v>4540</v>
      </c>
      <c r="C13530"/>
      <c r="D13530" t="s">
        <v>47880</v>
      </c>
    </row>
    <row r="13531" spans="1:4" x14ac:dyDescent="0.25">
      <c r="A13531" t="s">
        <v>44617</v>
      </c>
      <c r="B13531" t="s">
        <v>4540</v>
      </c>
      <c r="C13531"/>
      <c r="D13531" t="s">
        <v>47880</v>
      </c>
    </row>
    <row r="13532" spans="1:4" x14ac:dyDescent="0.25">
      <c r="A13532" t="s">
        <v>44893</v>
      </c>
      <c r="B13532" t="s">
        <v>4540</v>
      </c>
      <c r="C13532"/>
      <c r="D13532" t="s">
        <v>47880</v>
      </c>
    </row>
    <row r="13533" spans="1:4" x14ac:dyDescent="0.25">
      <c r="A13533" t="s">
        <v>30926</v>
      </c>
      <c r="B13533" t="s">
        <v>30927</v>
      </c>
      <c r="C13533"/>
      <c r="D13533" t="s">
        <v>47880</v>
      </c>
    </row>
    <row r="13534" spans="1:4" x14ac:dyDescent="0.25">
      <c r="A13534" t="s">
        <v>11028</v>
      </c>
      <c r="B13534" t="s">
        <v>11029</v>
      </c>
      <c r="C13534"/>
      <c r="D13534" t="s">
        <v>47880</v>
      </c>
    </row>
    <row r="13535" spans="1:4" x14ac:dyDescent="0.25">
      <c r="A13535" t="s">
        <v>14493</v>
      </c>
      <c r="B13535" t="s">
        <v>14494</v>
      </c>
      <c r="C13535"/>
      <c r="D13535" t="s">
        <v>47880</v>
      </c>
    </row>
    <row r="13536" spans="1:4" x14ac:dyDescent="0.25">
      <c r="A13536" t="s">
        <v>22406</v>
      </c>
      <c r="B13536" t="s">
        <v>22407</v>
      </c>
      <c r="C13536"/>
      <c r="D13536" t="s">
        <v>47880</v>
      </c>
    </row>
    <row r="13537" spans="1:4" x14ac:dyDescent="0.25">
      <c r="A13537" t="s">
        <v>1625</v>
      </c>
      <c r="B13537" t="s">
        <v>1626</v>
      </c>
      <c r="C13537"/>
      <c r="D13537" t="s">
        <v>47873</v>
      </c>
    </row>
    <row r="13538" spans="1:4" x14ac:dyDescent="0.25">
      <c r="A13538" t="s">
        <v>21071</v>
      </c>
      <c r="B13538" t="s">
        <v>21072</v>
      </c>
      <c r="C13538"/>
      <c r="D13538" t="s">
        <v>47880</v>
      </c>
    </row>
    <row r="13539" spans="1:4" x14ac:dyDescent="0.25">
      <c r="A13539" t="s">
        <v>44915</v>
      </c>
      <c r="B13539" t="s">
        <v>44916</v>
      </c>
      <c r="C13539" t="s">
        <v>64329</v>
      </c>
      <c r="D13539" t="s">
        <v>47873</v>
      </c>
    </row>
    <row r="13540" spans="1:4" x14ac:dyDescent="0.25">
      <c r="A13540" t="s">
        <v>900</v>
      </c>
      <c r="B13540" t="s">
        <v>901</v>
      </c>
      <c r="C13540"/>
      <c r="D13540" t="s">
        <v>47873</v>
      </c>
    </row>
    <row r="13541" spans="1:4" x14ac:dyDescent="0.25">
      <c r="A13541" t="s">
        <v>46277</v>
      </c>
      <c r="B13541" t="s">
        <v>46278</v>
      </c>
      <c r="C13541" t="s">
        <v>64803</v>
      </c>
      <c r="D13541" t="s">
        <v>47873</v>
      </c>
    </row>
    <row r="13542" spans="1:4" x14ac:dyDescent="0.25">
      <c r="A13542" t="s">
        <v>2348</v>
      </c>
      <c r="B13542" t="s">
        <v>2349</v>
      </c>
      <c r="C13542" t="s">
        <v>48419</v>
      </c>
      <c r="D13542" t="s">
        <v>47873</v>
      </c>
    </row>
    <row r="13543" spans="1:4" x14ac:dyDescent="0.25">
      <c r="A13543" t="s">
        <v>22465</v>
      </c>
      <c r="B13543" t="s">
        <v>22466</v>
      </c>
      <c r="C13543" t="s">
        <v>55732</v>
      </c>
      <c r="D13543" t="s">
        <v>47873</v>
      </c>
    </row>
    <row r="13544" spans="1:4" x14ac:dyDescent="0.25">
      <c r="A13544" t="s">
        <v>8167</v>
      </c>
      <c r="B13544" t="s">
        <v>8168</v>
      </c>
      <c r="C13544"/>
      <c r="D13544" t="s">
        <v>47880</v>
      </c>
    </row>
    <row r="13545" spans="1:4" x14ac:dyDescent="0.25">
      <c r="A13545" t="s">
        <v>35587</v>
      </c>
      <c r="B13545" t="s">
        <v>35588</v>
      </c>
      <c r="C13545" t="s">
        <v>60559</v>
      </c>
      <c r="D13545" t="s">
        <v>47873</v>
      </c>
    </row>
    <row r="13546" spans="1:4" x14ac:dyDescent="0.25">
      <c r="A13546" t="s">
        <v>9337</v>
      </c>
      <c r="B13546" t="s">
        <v>9338</v>
      </c>
      <c r="C13546" t="s">
        <v>50940</v>
      </c>
      <c r="D13546" t="s">
        <v>47873</v>
      </c>
    </row>
    <row r="13547" spans="1:4" x14ac:dyDescent="0.25">
      <c r="A13547" t="s">
        <v>16554</v>
      </c>
      <c r="B13547" t="s">
        <v>16555</v>
      </c>
      <c r="C13547" t="s">
        <v>53621</v>
      </c>
      <c r="D13547" t="s">
        <v>47873</v>
      </c>
    </row>
    <row r="13548" spans="1:4" x14ac:dyDescent="0.25">
      <c r="A13548" t="s">
        <v>18423</v>
      </c>
      <c r="B13548" t="s">
        <v>18424</v>
      </c>
      <c r="C13548"/>
      <c r="D13548" t="s">
        <v>47880</v>
      </c>
    </row>
    <row r="13549" spans="1:4" x14ac:dyDescent="0.25">
      <c r="A13549" t="s">
        <v>13793</v>
      </c>
      <c r="B13549" t="s">
        <v>13794</v>
      </c>
      <c r="C13549"/>
      <c r="D13549" t="s">
        <v>47880</v>
      </c>
    </row>
    <row r="13550" spans="1:4" x14ac:dyDescent="0.25">
      <c r="A13550" t="s">
        <v>24023</v>
      </c>
      <c r="B13550" t="s">
        <v>24024</v>
      </c>
      <c r="C13550"/>
      <c r="D13550" t="s">
        <v>47880</v>
      </c>
    </row>
    <row r="13551" spans="1:4" x14ac:dyDescent="0.25">
      <c r="A13551" t="s">
        <v>32154</v>
      </c>
      <c r="B13551" t="s">
        <v>32155</v>
      </c>
      <c r="C13551" t="s">
        <v>59247</v>
      </c>
      <c r="D13551" t="s">
        <v>47873</v>
      </c>
    </row>
    <row r="13552" spans="1:4" x14ac:dyDescent="0.25">
      <c r="A13552" t="s">
        <v>9035</v>
      </c>
      <c r="B13552" t="s">
        <v>9036</v>
      </c>
      <c r="C13552"/>
      <c r="D13552" t="s">
        <v>47880</v>
      </c>
    </row>
    <row r="13553" spans="1:4" x14ac:dyDescent="0.25">
      <c r="A13553" t="s">
        <v>11698</v>
      </c>
      <c r="B13553" t="s">
        <v>9036</v>
      </c>
      <c r="C13553"/>
      <c r="D13553" t="s">
        <v>47880</v>
      </c>
    </row>
    <row r="13554" spans="1:4" x14ac:dyDescent="0.25">
      <c r="A13554" t="s">
        <v>21235</v>
      </c>
      <c r="B13554" t="s">
        <v>21236</v>
      </c>
      <c r="C13554"/>
      <c r="D13554" t="s">
        <v>47880</v>
      </c>
    </row>
    <row r="13555" spans="1:4" x14ac:dyDescent="0.25">
      <c r="A13555" t="s">
        <v>46987</v>
      </c>
      <c r="B13555" t="s">
        <v>46988</v>
      </c>
      <c r="C13555" t="s">
        <v>65048</v>
      </c>
      <c r="D13555" t="s">
        <v>47873</v>
      </c>
    </row>
    <row r="13556" spans="1:4" x14ac:dyDescent="0.25">
      <c r="A13556" t="s">
        <v>1629</v>
      </c>
      <c r="B13556" t="s">
        <v>1630</v>
      </c>
      <c r="C13556" t="s">
        <v>48174</v>
      </c>
      <c r="D13556" t="s">
        <v>47880</v>
      </c>
    </row>
    <row r="13557" spans="1:4" x14ac:dyDescent="0.25">
      <c r="A13557" t="s">
        <v>1487</v>
      </c>
      <c r="B13557" t="s">
        <v>1488</v>
      </c>
      <c r="C13557"/>
      <c r="D13557" t="s">
        <v>47873</v>
      </c>
    </row>
    <row r="13558" spans="1:4" x14ac:dyDescent="0.25">
      <c r="A13558" t="s">
        <v>43567</v>
      </c>
      <c r="B13558" t="s">
        <v>43568</v>
      </c>
      <c r="C13558"/>
      <c r="D13558" t="s">
        <v>47880</v>
      </c>
    </row>
    <row r="13559" spans="1:4" x14ac:dyDescent="0.25">
      <c r="A13559" t="s">
        <v>31258</v>
      </c>
      <c r="B13559" t="s">
        <v>31259</v>
      </c>
      <c r="C13559" t="s">
        <v>58922</v>
      </c>
      <c r="D13559" t="s">
        <v>47873</v>
      </c>
    </row>
    <row r="13560" spans="1:4" x14ac:dyDescent="0.25">
      <c r="A13560" t="s">
        <v>29595</v>
      </c>
      <c r="B13560" t="s">
        <v>29596</v>
      </c>
      <c r="C13560"/>
      <c r="D13560" t="s">
        <v>47880</v>
      </c>
    </row>
    <row r="13561" spans="1:4" x14ac:dyDescent="0.25">
      <c r="A13561" t="s">
        <v>35699</v>
      </c>
      <c r="B13561" t="s">
        <v>35700</v>
      </c>
      <c r="C13561" t="s">
        <v>60602</v>
      </c>
      <c r="D13561" t="s">
        <v>47873</v>
      </c>
    </row>
    <row r="13562" spans="1:4" x14ac:dyDescent="0.25">
      <c r="A13562" t="s">
        <v>5854</v>
      </c>
      <c r="B13562" t="s">
        <v>5855</v>
      </c>
      <c r="C13562" t="s">
        <v>49692</v>
      </c>
      <c r="D13562" t="s">
        <v>47873</v>
      </c>
    </row>
    <row r="13563" spans="1:4" x14ac:dyDescent="0.25">
      <c r="A13563" t="s">
        <v>25212</v>
      </c>
      <c r="B13563" t="s">
        <v>25213</v>
      </c>
      <c r="C13563"/>
      <c r="D13563" t="s">
        <v>47880</v>
      </c>
    </row>
    <row r="13564" spans="1:4" x14ac:dyDescent="0.25">
      <c r="A13564" t="s">
        <v>47388</v>
      </c>
      <c r="B13564" t="s">
        <v>25213</v>
      </c>
      <c r="C13564"/>
      <c r="D13564" t="s">
        <v>47880</v>
      </c>
    </row>
    <row r="13565" spans="1:4" x14ac:dyDescent="0.25">
      <c r="A13565" t="s">
        <v>44608</v>
      </c>
      <c r="B13565" t="s">
        <v>44609</v>
      </c>
      <c r="C13565"/>
      <c r="D13565" t="s">
        <v>47880</v>
      </c>
    </row>
    <row r="13566" spans="1:4" x14ac:dyDescent="0.25">
      <c r="A13566" t="s">
        <v>37220</v>
      </c>
      <c r="B13566" t="s">
        <v>37221</v>
      </c>
      <c r="C13566"/>
      <c r="D13566" t="s">
        <v>47880</v>
      </c>
    </row>
    <row r="13567" spans="1:4" x14ac:dyDescent="0.25">
      <c r="A13567" t="s">
        <v>37748</v>
      </c>
      <c r="B13567" t="s">
        <v>37749</v>
      </c>
      <c r="C13567"/>
      <c r="D13567" t="s">
        <v>47880</v>
      </c>
    </row>
    <row r="13568" spans="1:4" x14ac:dyDescent="0.25">
      <c r="A13568" t="s">
        <v>33709</v>
      </c>
      <c r="B13568" t="s">
        <v>33710</v>
      </c>
      <c r="C13568"/>
      <c r="D13568" t="s">
        <v>47880</v>
      </c>
    </row>
    <row r="13569" spans="1:4" x14ac:dyDescent="0.25">
      <c r="A13569" t="s">
        <v>45197</v>
      </c>
      <c r="B13569" t="s">
        <v>45198</v>
      </c>
      <c r="C13569"/>
      <c r="D13569" t="s">
        <v>47880</v>
      </c>
    </row>
    <row r="13570" spans="1:4" x14ac:dyDescent="0.25">
      <c r="A13570" t="s">
        <v>18847</v>
      </c>
      <c r="B13570" t="s">
        <v>18848</v>
      </c>
      <c r="C13570"/>
      <c r="D13570" t="s">
        <v>47880</v>
      </c>
    </row>
    <row r="13571" spans="1:4" x14ac:dyDescent="0.25">
      <c r="A13571" t="s">
        <v>46851</v>
      </c>
      <c r="B13571" t="s">
        <v>46852</v>
      </c>
      <c r="C13571"/>
      <c r="D13571" t="s">
        <v>47880</v>
      </c>
    </row>
    <row r="13572" spans="1:4" x14ac:dyDescent="0.25">
      <c r="A13572" t="s">
        <v>24050</v>
      </c>
      <c r="B13572" t="s">
        <v>24051</v>
      </c>
      <c r="C13572"/>
      <c r="D13572" t="s">
        <v>47880</v>
      </c>
    </row>
    <row r="13573" spans="1:4" x14ac:dyDescent="0.25">
      <c r="A13573" t="s">
        <v>6428</v>
      </c>
      <c r="B13573" t="s">
        <v>6429</v>
      </c>
      <c r="C13573"/>
      <c r="D13573" t="s">
        <v>47880</v>
      </c>
    </row>
    <row r="13574" spans="1:4" x14ac:dyDescent="0.25">
      <c r="A13574" t="s">
        <v>47310</v>
      </c>
      <c r="B13574" t="s">
        <v>47311</v>
      </c>
      <c r="C13574"/>
      <c r="D13574" t="s">
        <v>47880</v>
      </c>
    </row>
    <row r="13575" spans="1:4" x14ac:dyDescent="0.25">
      <c r="A13575" t="s">
        <v>19326</v>
      </c>
      <c r="B13575" t="s">
        <v>19327</v>
      </c>
      <c r="C13575"/>
      <c r="D13575" t="s">
        <v>47880</v>
      </c>
    </row>
    <row r="13576" spans="1:4" x14ac:dyDescent="0.25">
      <c r="A13576" t="s">
        <v>27482</v>
      </c>
      <c r="B13576" t="s">
        <v>27483</v>
      </c>
      <c r="C13576"/>
      <c r="D13576" t="s">
        <v>47880</v>
      </c>
    </row>
    <row r="13577" spans="1:4" x14ac:dyDescent="0.25">
      <c r="A13577" t="s">
        <v>14745</v>
      </c>
      <c r="B13577" t="s">
        <v>14746</v>
      </c>
      <c r="C13577"/>
      <c r="D13577" t="s">
        <v>47880</v>
      </c>
    </row>
    <row r="13578" spans="1:4" x14ac:dyDescent="0.25">
      <c r="A13578" t="s">
        <v>7894</v>
      </c>
      <c r="B13578" t="s">
        <v>7895</v>
      </c>
      <c r="C13578"/>
      <c r="D13578" t="s">
        <v>47880</v>
      </c>
    </row>
    <row r="13579" spans="1:4" x14ac:dyDescent="0.25">
      <c r="A13579" t="s">
        <v>47675</v>
      </c>
      <c r="B13579" t="s">
        <v>7895</v>
      </c>
      <c r="C13579"/>
      <c r="D13579" t="s">
        <v>47880</v>
      </c>
    </row>
    <row r="13580" spans="1:4" x14ac:dyDescent="0.25">
      <c r="A13580" t="s">
        <v>8479</v>
      </c>
      <c r="B13580" t="s">
        <v>8480</v>
      </c>
      <c r="C13580"/>
      <c r="D13580" t="s">
        <v>47880</v>
      </c>
    </row>
    <row r="13581" spans="1:4" x14ac:dyDescent="0.25">
      <c r="A13581" t="s">
        <v>28425</v>
      </c>
      <c r="B13581" t="s">
        <v>28426</v>
      </c>
      <c r="C13581"/>
      <c r="D13581" t="s">
        <v>47880</v>
      </c>
    </row>
    <row r="13582" spans="1:4" x14ac:dyDescent="0.25">
      <c r="A13582" t="s">
        <v>3089</v>
      </c>
      <c r="B13582" t="s">
        <v>3090</v>
      </c>
      <c r="C13582"/>
      <c r="D13582" t="s">
        <v>47880</v>
      </c>
    </row>
    <row r="13583" spans="1:4" x14ac:dyDescent="0.25">
      <c r="A13583" t="s">
        <v>4613</v>
      </c>
      <c r="B13583" t="s">
        <v>4614</v>
      </c>
      <c r="C13583"/>
      <c r="D13583" t="s">
        <v>47880</v>
      </c>
    </row>
    <row r="13584" spans="1:4" x14ac:dyDescent="0.25">
      <c r="A13584" t="s">
        <v>46165</v>
      </c>
      <c r="B13584" t="s">
        <v>46166</v>
      </c>
      <c r="C13584"/>
      <c r="D13584" t="s">
        <v>47880</v>
      </c>
    </row>
    <row r="13585" spans="1:4" x14ac:dyDescent="0.25">
      <c r="A13585" t="s">
        <v>13895</v>
      </c>
      <c r="B13585" t="s">
        <v>13896</v>
      </c>
      <c r="C13585"/>
      <c r="D13585" t="s">
        <v>47880</v>
      </c>
    </row>
    <row r="13586" spans="1:4" x14ac:dyDescent="0.25">
      <c r="A13586" t="s">
        <v>45373</v>
      </c>
      <c r="B13586" t="s">
        <v>45374</v>
      </c>
      <c r="C13586"/>
      <c r="D13586" t="s">
        <v>47880</v>
      </c>
    </row>
    <row r="13587" spans="1:4" x14ac:dyDescent="0.25">
      <c r="A13587" t="s">
        <v>24387</v>
      </c>
      <c r="B13587" t="s">
        <v>24388</v>
      </c>
      <c r="C13587"/>
      <c r="D13587" t="s">
        <v>47880</v>
      </c>
    </row>
    <row r="13588" spans="1:4" x14ac:dyDescent="0.25">
      <c r="A13588" t="s">
        <v>27843</v>
      </c>
      <c r="B13588" t="s">
        <v>27844</v>
      </c>
      <c r="C13588"/>
      <c r="D13588" t="s">
        <v>47880</v>
      </c>
    </row>
    <row r="13589" spans="1:4" x14ac:dyDescent="0.25">
      <c r="A13589" t="s">
        <v>20533</v>
      </c>
      <c r="B13589" t="s">
        <v>20534</v>
      </c>
      <c r="C13589"/>
      <c r="D13589" t="s">
        <v>47880</v>
      </c>
    </row>
    <row r="13590" spans="1:4" x14ac:dyDescent="0.25">
      <c r="A13590" t="s">
        <v>38345</v>
      </c>
      <c r="B13590" t="s">
        <v>38346</v>
      </c>
      <c r="C13590" t="s">
        <v>61649</v>
      </c>
      <c r="D13590" t="s">
        <v>47873</v>
      </c>
    </row>
    <row r="13591" spans="1:4" x14ac:dyDescent="0.25">
      <c r="A13591" t="s">
        <v>8141</v>
      </c>
      <c r="B13591" t="s">
        <v>8142</v>
      </c>
      <c r="C13591"/>
      <c r="D13591" t="s">
        <v>47880</v>
      </c>
    </row>
    <row r="13592" spans="1:4" x14ac:dyDescent="0.25">
      <c r="A13592" t="s">
        <v>21365</v>
      </c>
      <c r="B13592" t="s">
        <v>21366</v>
      </c>
      <c r="C13592"/>
      <c r="D13592" t="s">
        <v>47880</v>
      </c>
    </row>
    <row r="13593" spans="1:4" x14ac:dyDescent="0.25">
      <c r="A13593" t="s">
        <v>13903</v>
      </c>
      <c r="B13593" t="s">
        <v>13904</v>
      </c>
      <c r="C13593" t="s">
        <v>52631</v>
      </c>
      <c r="D13593" t="s">
        <v>47873</v>
      </c>
    </row>
    <row r="13594" spans="1:4" x14ac:dyDescent="0.25">
      <c r="A13594" t="s">
        <v>11296</v>
      </c>
      <c r="B13594" t="s">
        <v>11297</v>
      </c>
      <c r="C13594" t="s">
        <v>51640</v>
      </c>
      <c r="D13594" t="s">
        <v>47873</v>
      </c>
    </row>
    <row r="13595" spans="1:4" x14ac:dyDescent="0.25">
      <c r="A13595" t="s">
        <v>44526</v>
      </c>
      <c r="B13595" t="s">
        <v>44527</v>
      </c>
      <c r="C13595" t="s">
        <v>64182</v>
      </c>
      <c r="D13595" t="s">
        <v>47873</v>
      </c>
    </row>
    <row r="13596" spans="1:4" x14ac:dyDescent="0.25">
      <c r="A13596" t="s">
        <v>32585</v>
      </c>
      <c r="B13596" t="s">
        <v>32586</v>
      </c>
      <c r="C13596" t="s">
        <v>59408</v>
      </c>
      <c r="D13596" t="s">
        <v>47873</v>
      </c>
    </row>
    <row r="13597" spans="1:4" x14ac:dyDescent="0.25">
      <c r="A13597" t="s">
        <v>21332</v>
      </c>
      <c r="B13597" t="s">
        <v>21333</v>
      </c>
      <c r="C13597" t="s">
        <v>55325</v>
      </c>
      <c r="D13597" t="s">
        <v>47873</v>
      </c>
    </row>
    <row r="13598" spans="1:4" x14ac:dyDescent="0.25">
      <c r="A13598" t="s">
        <v>17144</v>
      </c>
      <c r="B13598" t="s">
        <v>17145</v>
      </c>
      <c r="C13598" t="s">
        <v>53842</v>
      </c>
      <c r="D13598" t="s">
        <v>47873</v>
      </c>
    </row>
    <row r="13599" spans="1:4" x14ac:dyDescent="0.25">
      <c r="A13599" t="s">
        <v>47320</v>
      </c>
      <c r="B13599" t="s">
        <v>47321</v>
      </c>
      <c r="C13599" t="s">
        <v>65167</v>
      </c>
      <c r="D13599" t="s">
        <v>47873</v>
      </c>
    </row>
    <row r="13600" spans="1:4" x14ac:dyDescent="0.25">
      <c r="A13600" t="s">
        <v>39911</v>
      </c>
      <c r="B13600" t="s">
        <v>39912</v>
      </c>
      <c r="C13600" t="s">
        <v>62363</v>
      </c>
      <c r="D13600" t="s">
        <v>47873</v>
      </c>
    </row>
    <row r="13601" spans="1:4" x14ac:dyDescent="0.25">
      <c r="A13601" t="s">
        <v>2863</v>
      </c>
      <c r="B13601" t="s">
        <v>2864</v>
      </c>
      <c r="C13601" t="s">
        <v>48599</v>
      </c>
      <c r="D13601" t="s">
        <v>47873</v>
      </c>
    </row>
    <row r="13602" spans="1:4" x14ac:dyDescent="0.25">
      <c r="A13602" t="s">
        <v>6334</v>
      </c>
      <c r="B13602" t="s">
        <v>6335</v>
      </c>
      <c r="C13602" t="s">
        <v>49871</v>
      </c>
      <c r="D13602" t="s">
        <v>47873</v>
      </c>
    </row>
    <row r="13603" spans="1:4" x14ac:dyDescent="0.25">
      <c r="A13603" t="s">
        <v>854</v>
      </c>
      <c r="B13603" t="s">
        <v>855</v>
      </c>
      <c r="C13603" t="s">
        <v>47903</v>
      </c>
      <c r="D13603" t="s">
        <v>47873</v>
      </c>
    </row>
    <row r="13604" spans="1:4" x14ac:dyDescent="0.25">
      <c r="A13604" t="s">
        <v>11072</v>
      </c>
      <c r="B13604" t="s">
        <v>11073</v>
      </c>
      <c r="C13604" t="s">
        <v>51558</v>
      </c>
      <c r="D13604" t="s">
        <v>47873</v>
      </c>
    </row>
    <row r="13605" spans="1:4" x14ac:dyDescent="0.25">
      <c r="A13605" t="s">
        <v>6214</v>
      </c>
      <c r="B13605" t="s">
        <v>6215</v>
      </c>
      <c r="C13605" t="s">
        <v>49826</v>
      </c>
      <c r="D13605" t="s">
        <v>47873</v>
      </c>
    </row>
    <row r="13606" spans="1:4" x14ac:dyDescent="0.25">
      <c r="A13606" t="s">
        <v>6895</v>
      </c>
      <c r="B13606" t="s">
        <v>6896</v>
      </c>
      <c r="C13606" t="s">
        <v>50069</v>
      </c>
      <c r="D13606" t="s">
        <v>47873</v>
      </c>
    </row>
    <row r="13607" spans="1:4" x14ac:dyDescent="0.25">
      <c r="A13607" t="s">
        <v>36758</v>
      </c>
      <c r="B13607" t="s">
        <v>36759</v>
      </c>
      <c r="C13607" t="s">
        <v>61022</v>
      </c>
      <c r="D13607" t="s">
        <v>47873</v>
      </c>
    </row>
    <row r="13608" spans="1:4" x14ac:dyDescent="0.25">
      <c r="A13608" t="s">
        <v>12573</v>
      </c>
      <c r="B13608" t="s">
        <v>12574</v>
      </c>
      <c r="C13608"/>
      <c r="D13608" t="s">
        <v>47880</v>
      </c>
    </row>
    <row r="13609" spans="1:4" x14ac:dyDescent="0.25">
      <c r="A13609" t="s">
        <v>22119</v>
      </c>
      <c r="B13609" t="s">
        <v>22120</v>
      </c>
      <c r="C13609"/>
      <c r="D13609" t="s">
        <v>47880</v>
      </c>
    </row>
    <row r="13610" spans="1:4" x14ac:dyDescent="0.25">
      <c r="A13610" t="s">
        <v>14447</v>
      </c>
      <c r="B13610" t="s">
        <v>14448</v>
      </c>
      <c r="C13610" t="s">
        <v>52857</v>
      </c>
      <c r="D13610" t="s">
        <v>47873</v>
      </c>
    </row>
    <row r="13611" spans="1:4" x14ac:dyDescent="0.25">
      <c r="A13611" t="s">
        <v>25329</v>
      </c>
      <c r="B13611" t="s">
        <v>25330</v>
      </c>
      <c r="C13611"/>
      <c r="D13611" t="s">
        <v>47880</v>
      </c>
    </row>
    <row r="13612" spans="1:4" x14ac:dyDescent="0.25">
      <c r="A13612" t="s">
        <v>4427</v>
      </c>
      <c r="B13612" t="s">
        <v>4428</v>
      </c>
      <c r="C13612"/>
      <c r="D13612" t="s">
        <v>47880</v>
      </c>
    </row>
    <row r="13613" spans="1:4" x14ac:dyDescent="0.25">
      <c r="A13613" t="s">
        <v>39817</v>
      </c>
      <c r="B13613" t="s">
        <v>39818</v>
      </c>
      <c r="C13613" t="s">
        <v>62319</v>
      </c>
      <c r="D13613" t="s">
        <v>47873</v>
      </c>
    </row>
    <row r="13614" spans="1:4" x14ac:dyDescent="0.25">
      <c r="A13614" t="s">
        <v>3097</v>
      </c>
      <c r="B13614" t="s">
        <v>3098</v>
      </c>
      <c r="C13614" t="s">
        <v>48680</v>
      </c>
      <c r="D13614" t="s">
        <v>47873</v>
      </c>
    </row>
    <row r="13615" spans="1:4" x14ac:dyDescent="0.25">
      <c r="A13615" t="s">
        <v>33009</v>
      </c>
      <c r="B13615" t="s">
        <v>33010</v>
      </c>
      <c r="C13615" t="s">
        <v>59571</v>
      </c>
      <c r="D13615" t="s">
        <v>47873</v>
      </c>
    </row>
    <row r="13616" spans="1:4" x14ac:dyDescent="0.25">
      <c r="A13616" t="s">
        <v>31083</v>
      </c>
      <c r="B13616" t="s">
        <v>31084</v>
      </c>
      <c r="C13616"/>
      <c r="D13616" t="s">
        <v>47880</v>
      </c>
    </row>
    <row r="13617" spans="1:4" x14ac:dyDescent="0.25">
      <c r="A13617" t="s">
        <v>36955</v>
      </c>
      <c r="B13617" t="s">
        <v>36956</v>
      </c>
      <c r="C13617"/>
      <c r="D13617" t="s">
        <v>47880</v>
      </c>
    </row>
    <row r="13618" spans="1:4" x14ac:dyDescent="0.25">
      <c r="A13618" t="s">
        <v>26757</v>
      </c>
      <c r="B13618" t="s">
        <v>26758</v>
      </c>
      <c r="C13618"/>
      <c r="D13618" t="s">
        <v>47880</v>
      </c>
    </row>
    <row r="13619" spans="1:4" x14ac:dyDescent="0.25">
      <c r="A13619" t="s">
        <v>17468</v>
      </c>
      <c r="B13619" t="s">
        <v>17469</v>
      </c>
      <c r="C13619" t="s">
        <v>53954</v>
      </c>
      <c r="D13619" t="s">
        <v>47873</v>
      </c>
    </row>
    <row r="13620" spans="1:4" x14ac:dyDescent="0.25">
      <c r="A13620" t="s">
        <v>8677</v>
      </c>
      <c r="B13620" t="s">
        <v>8678</v>
      </c>
      <c r="C13620"/>
      <c r="D13620" t="s">
        <v>47880</v>
      </c>
    </row>
    <row r="13621" spans="1:4" x14ac:dyDescent="0.25">
      <c r="A13621" t="s">
        <v>1851</v>
      </c>
      <c r="B13621" t="s">
        <v>1852</v>
      </c>
      <c r="C13621" t="s">
        <v>48250</v>
      </c>
      <c r="D13621" t="s">
        <v>47873</v>
      </c>
    </row>
    <row r="13622" spans="1:4" x14ac:dyDescent="0.25">
      <c r="A13622" t="s">
        <v>6304</v>
      </c>
      <c r="B13622" t="s">
        <v>6305</v>
      </c>
      <c r="C13622" t="s">
        <v>49858</v>
      </c>
      <c r="D13622" t="s">
        <v>47873</v>
      </c>
    </row>
    <row r="13623" spans="1:4" x14ac:dyDescent="0.25">
      <c r="A13623" t="s">
        <v>33359</v>
      </c>
      <c r="B13623" t="s">
        <v>6305</v>
      </c>
      <c r="C13623"/>
      <c r="D13623" t="s">
        <v>47880</v>
      </c>
    </row>
    <row r="13624" spans="1:4" x14ac:dyDescent="0.25">
      <c r="A13624" t="s">
        <v>30355</v>
      </c>
      <c r="B13624" t="s">
        <v>30356</v>
      </c>
      <c r="C13624"/>
      <c r="D13624" t="s">
        <v>47880</v>
      </c>
    </row>
    <row r="13625" spans="1:4" x14ac:dyDescent="0.25">
      <c r="A13625" t="s">
        <v>33360</v>
      </c>
      <c r="B13625" t="s">
        <v>33361</v>
      </c>
      <c r="C13625"/>
      <c r="D13625" t="s">
        <v>47880</v>
      </c>
    </row>
    <row r="13626" spans="1:4" x14ac:dyDescent="0.25">
      <c r="A13626" t="s">
        <v>6806</v>
      </c>
      <c r="B13626" t="s">
        <v>6807</v>
      </c>
      <c r="C13626"/>
      <c r="D13626" t="s">
        <v>47880</v>
      </c>
    </row>
    <row r="13627" spans="1:4" x14ac:dyDescent="0.25">
      <c r="A13627" t="s">
        <v>32565</v>
      </c>
      <c r="B13627" t="s">
        <v>32566</v>
      </c>
      <c r="C13627" t="s">
        <v>59402</v>
      </c>
      <c r="D13627" t="s">
        <v>47873</v>
      </c>
    </row>
    <row r="13628" spans="1:4" x14ac:dyDescent="0.25">
      <c r="A13628" t="s">
        <v>28934</v>
      </c>
      <c r="B13628" t="s">
        <v>28935</v>
      </c>
      <c r="C13628"/>
      <c r="D13628" t="s">
        <v>47880</v>
      </c>
    </row>
    <row r="13629" spans="1:4" x14ac:dyDescent="0.25">
      <c r="A13629" t="s">
        <v>36506</v>
      </c>
      <c r="B13629" t="s">
        <v>36507</v>
      </c>
      <c r="C13629"/>
      <c r="D13629" t="s">
        <v>47880</v>
      </c>
    </row>
    <row r="13630" spans="1:4" x14ac:dyDescent="0.25">
      <c r="A13630" t="s">
        <v>23354</v>
      </c>
      <c r="B13630" t="s">
        <v>23355</v>
      </c>
      <c r="C13630" t="s">
        <v>56054</v>
      </c>
      <c r="D13630" t="s">
        <v>47873</v>
      </c>
    </row>
    <row r="13631" spans="1:4" x14ac:dyDescent="0.25">
      <c r="A13631" t="s">
        <v>36973</v>
      </c>
      <c r="B13631" t="s">
        <v>36974</v>
      </c>
      <c r="C13631"/>
      <c r="D13631" t="s">
        <v>47880</v>
      </c>
    </row>
    <row r="13632" spans="1:4" x14ac:dyDescent="0.25">
      <c r="A13632" t="s">
        <v>42947</v>
      </c>
      <c r="B13632" t="s">
        <v>42948</v>
      </c>
      <c r="C13632" t="s">
        <v>63651</v>
      </c>
      <c r="D13632" t="s">
        <v>47873</v>
      </c>
    </row>
    <row r="13633" spans="1:4" x14ac:dyDescent="0.25">
      <c r="A13633" t="s">
        <v>35685</v>
      </c>
      <c r="B13633" t="s">
        <v>35686</v>
      </c>
      <c r="C13633" t="s">
        <v>60596</v>
      </c>
      <c r="D13633" t="s">
        <v>47873</v>
      </c>
    </row>
    <row r="13634" spans="1:4" x14ac:dyDescent="0.25">
      <c r="A13634" t="s">
        <v>24630</v>
      </c>
      <c r="B13634" t="s">
        <v>24631</v>
      </c>
      <c r="C13634" t="s">
        <v>56529</v>
      </c>
      <c r="D13634" t="s">
        <v>47873</v>
      </c>
    </row>
    <row r="13635" spans="1:4" x14ac:dyDescent="0.25">
      <c r="A13635" t="s">
        <v>25504</v>
      </c>
      <c r="B13635" t="s">
        <v>25505</v>
      </c>
      <c r="C13635" t="s">
        <v>56858</v>
      </c>
      <c r="D13635" t="s">
        <v>47873</v>
      </c>
    </row>
    <row r="13636" spans="1:4" x14ac:dyDescent="0.25">
      <c r="A13636" t="s">
        <v>4463</v>
      </c>
      <c r="B13636" t="s">
        <v>4464</v>
      </c>
      <c r="C13636"/>
      <c r="D13636" t="s">
        <v>47880</v>
      </c>
    </row>
    <row r="13637" spans="1:4" x14ac:dyDescent="0.25">
      <c r="A13637" t="s">
        <v>29332</v>
      </c>
      <c r="B13637" t="s">
        <v>29333</v>
      </c>
      <c r="C13637"/>
      <c r="D13637" t="s">
        <v>47880</v>
      </c>
    </row>
    <row r="13638" spans="1:4" x14ac:dyDescent="0.25">
      <c r="A13638" t="s">
        <v>22420</v>
      </c>
      <c r="B13638" t="s">
        <v>22421</v>
      </c>
      <c r="C13638" t="s">
        <v>55716</v>
      </c>
      <c r="D13638" t="s">
        <v>47873</v>
      </c>
    </row>
    <row r="13639" spans="1:4" x14ac:dyDescent="0.25">
      <c r="A13639" t="s">
        <v>19818</v>
      </c>
      <c r="B13639" t="s">
        <v>19819</v>
      </c>
      <c r="C13639" t="s">
        <v>54787</v>
      </c>
      <c r="D13639" t="s">
        <v>47873</v>
      </c>
    </row>
    <row r="13640" spans="1:4" x14ac:dyDescent="0.25">
      <c r="A13640" t="s">
        <v>30436</v>
      </c>
      <c r="B13640" t="s">
        <v>30437</v>
      </c>
      <c r="C13640" t="s">
        <v>58615</v>
      </c>
      <c r="D13640" t="s">
        <v>47873</v>
      </c>
    </row>
    <row r="13641" spans="1:4" x14ac:dyDescent="0.25">
      <c r="A13641" t="s">
        <v>22469</v>
      </c>
      <c r="B13641" t="s">
        <v>22470</v>
      </c>
      <c r="C13641"/>
      <c r="D13641" t="s">
        <v>47880</v>
      </c>
    </row>
    <row r="13642" spans="1:4" x14ac:dyDescent="0.25">
      <c r="A13642" t="s">
        <v>28522</v>
      </c>
      <c r="B13642" t="s">
        <v>28523</v>
      </c>
      <c r="C13642"/>
      <c r="D13642" t="s">
        <v>47880</v>
      </c>
    </row>
    <row r="13643" spans="1:4" x14ac:dyDescent="0.25">
      <c r="A13643" t="s">
        <v>19173</v>
      </c>
      <c r="B13643" t="s">
        <v>19174</v>
      </c>
      <c r="C13643" t="s">
        <v>54565</v>
      </c>
      <c r="D13643" t="s">
        <v>47873</v>
      </c>
    </row>
    <row r="13644" spans="1:4" x14ac:dyDescent="0.25">
      <c r="A13644" t="s">
        <v>21738</v>
      </c>
      <c r="B13644" t="s">
        <v>21739</v>
      </c>
      <c r="C13644" t="s">
        <v>55464</v>
      </c>
      <c r="D13644" t="s">
        <v>47873</v>
      </c>
    </row>
    <row r="13645" spans="1:4" x14ac:dyDescent="0.25">
      <c r="A13645" t="s">
        <v>46803</v>
      </c>
      <c r="B13645" t="s">
        <v>46804</v>
      </c>
      <c r="C13645"/>
      <c r="D13645" t="s">
        <v>47880</v>
      </c>
    </row>
    <row r="13646" spans="1:4" x14ac:dyDescent="0.25">
      <c r="A13646" t="s">
        <v>25541</v>
      </c>
      <c r="B13646" t="s">
        <v>25542</v>
      </c>
      <c r="C13646" t="s">
        <v>56873</v>
      </c>
      <c r="D13646" t="s">
        <v>47873</v>
      </c>
    </row>
    <row r="13647" spans="1:4" x14ac:dyDescent="0.25">
      <c r="A13647" t="s">
        <v>10406</v>
      </c>
      <c r="B13647" t="s">
        <v>10407</v>
      </c>
      <c r="C13647" t="s">
        <v>51327</v>
      </c>
      <c r="D13647" t="s">
        <v>47873</v>
      </c>
    </row>
    <row r="13648" spans="1:4" x14ac:dyDescent="0.25">
      <c r="A13648" t="s">
        <v>17588</v>
      </c>
      <c r="B13648" t="s">
        <v>17589</v>
      </c>
      <c r="C13648"/>
      <c r="D13648" t="s">
        <v>47880</v>
      </c>
    </row>
    <row r="13649" spans="1:4" x14ac:dyDescent="0.25">
      <c r="A13649" t="s">
        <v>31508</v>
      </c>
      <c r="B13649" t="s">
        <v>31509</v>
      </c>
      <c r="C13649"/>
      <c r="D13649" t="s">
        <v>47880</v>
      </c>
    </row>
    <row r="13650" spans="1:4" x14ac:dyDescent="0.25">
      <c r="A13650" t="s">
        <v>21774</v>
      </c>
      <c r="B13650" t="s">
        <v>21775</v>
      </c>
      <c r="C13650"/>
      <c r="D13650" t="s">
        <v>47880</v>
      </c>
    </row>
    <row r="13651" spans="1:4" x14ac:dyDescent="0.25">
      <c r="A13651" t="s">
        <v>42361</v>
      </c>
      <c r="B13651" t="s">
        <v>42362</v>
      </c>
      <c r="C13651"/>
      <c r="D13651" t="s">
        <v>47880</v>
      </c>
    </row>
    <row r="13652" spans="1:4" x14ac:dyDescent="0.25">
      <c r="A13652" t="s">
        <v>11146</v>
      </c>
      <c r="B13652" t="s">
        <v>11147</v>
      </c>
      <c r="C13652" t="s">
        <v>51586</v>
      </c>
      <c r="D13652" t="s">
        <v>47873</v>
      </c>
    </row>
    <row r="13653" spans="1:4" x14ac:dyDescent="0.25">
      <c r="A13653" t="s">
        <v>46999</v>
      </c>
      <c r="B13653" t="s">
        <v>47000</v>
      </c>
      <c r="C13653" t="s">
        <v>65054</v>
      </c>
      <c r="D13653" t="s">
        <v>47873</v>
      </c>
    </row>
    <row r="13654" spans="1:4" x14ac:dyDescent="0.25">
      <c r="A13654" t="s">
        <v>9161</v>
      </c>
      <c r="B13654" t="s">
        <v>9162</v>
      </c>
      <c r="C13654" t="s">
        <v>50875</v>
      </c>
      <c r="D13654" t="s">
        <v>47873</v>
      </c>
    </row>
    <row r="13655" spans="1:4" x14ac:dyDescent="0.25">
      <c r="A13655" t="s">
        <v>26327</v>
      </c>
      <c r="B13655" t="s">
        <v>26328</v>
      </c>
      <c r="C13655"/>
      <c r="D13655" t="s">
        <v>47880</v>
      </c>
    </row>
    <row r="13656" spans="1:4" x14ac:dyDescent="0.25">
      <c r="A13656" t="s">
        <v>33810</v>
      </c>
      <c r="B13656" t="s">
        <v>33811</v>
      </c>
      <c r="C13656"/>
      <c r="D13656" t="s">
        <v>47880</v>
      </c>
    </row>
    <row r="13657" spans="1:4" x14ac:dyDescent="0.25">
      <c r="A13657" t="s">
        <v>19491</v>
      </c>
      <c r="B13657" t="s">
        <v>19492</v>
      </c>
      <c r="C13657"/>
      <c r="D13657" t="s">
        <v>47880</v>
      </c>
    </row>
    <row r="13658" spans="1:4" x14ac:dyDescent="0.25">
      <c r="A13658" t="s">
        <v>31404</v>
      </c>
      <c r="B13658" t="s">
        <v>31405</v>
      </c>
      <c r="C13658" t="s">
        <v>58970</v>
      </c>
      <c r="D13658" t="s">
        <v>47873</v>
      </c>
    </row>
    <row r="13659" spans="1:4" x14ac:dyDescent="0.25">
      <c r="A13659" t="s">
        <v>32020</v>
      </c>
      <c r="B13659" t="s">
        <v>32021</v>
      </c>
      <c r="C13659"/>
      <c r="D13659" t="s">
        <v>47880</v>
      </c>
    </row>
    <row r="13660" spans="1:4" x14ac:dyDescent="0.25">
      <c r="A13660" t="s">
        <v>30068</v>
      </c>
      <c r="B13660" t="s">
        <v>30069</v>
      </c>
      <c r="C13660"/>
      <c r="D13660" t="s">
        <v>47880</v>
      </c>
    </row>
    <row r="13661" spans="1:4" x14ac:dyDescent="0.25">
      <c r="A13661" t="s">
        <v>12620</v>
      </c>
      <c r="B13661" t="s">
        <v>12621</v>
      </c>
      <c r="C13661"/>
      <c r="D13661" t="s">
        <v>47880</v>
      </c>
    </row>
    <row r="13662" spans="1:4" x14ac:dyDescent="0.25">
      <c r="A13662" t="s">
        <v>19575</v>
      </c>
      <c r="B13662" t="s">
        <v>19576</v>
      </c>
      <c r="C13662"/>
      <c r="D13662" t="s">
        <v>47880</v>
      </c>
    </row>
    <row r="13663" spans="1:4" x14ac:dyDescent="0.25">
      <c r="A13663" t="s">
        <v>19577</v>
      </c>
      <c r="B13663" t="s">
        <v>19576</v>
      </c>
      <c r="C13663"/>
      <c r="D13663" t="s">
        <v>47880</v>
      </c>
    </row>
    <row r="13664" spans="1:4" x14ac:dyDescent="0.25">
      <c r="A13664" t="s">
        <v>19686</v>
      </c>
      <c r="B13664" t="s">
        <v>19687</v>
      </c>
      <c r="C13664" t="s">
        <v>54742</v>
      </c>
      <c r="D13664" t="s">
        <v>47873</v>
      </c>
    </row>
    <row r="13665" spans="1:4" x14ac:dyDescent="0.25">
      <c r="A13665" t="s">
        <v>822</v>
      </c>
      <c r="B13665" t="s">
        <v>823</v>
      </c>
      <c r="C13665" t="s">
        <v>47894</v>
      </c>
      <c r="D13665" t="s">
        <v>47873</v>
      </c>
    </row>
    <row r="13666" spans="1:4" x14ac:dyDescent="0.25">
      <c r="A13666" t="s">
        <v>12996</v>
      </c>
      <c r="B13666" t="s">
        <v>12997</v>
      </c>
      <c r="C13666" t="s">
        <v>52290</v>
      </c>
      <c r="D13666" t="s">
        <v>47873</v>
      </c>
    </row>
    <row r="13667" spans="1:4" x14ac:dyDescent="0.25">
      <c r="A13667" t="s">
        <v>25906</v>
      </c>
      <c r="B13667" t="s">
        <v>25907</v>
      </c>
      <c r="C13667" t="s">
        <v>57010</v>
      </c>
      <c r="D13667" t="s">
        <v>47873</v>
      </c>
    </row>
    <row r="13668" spans="1:4" x14ac:dyDescent="0.25">
      <c r="A13668" t="s">
        <v>21247</v>
      </c>
      <c r="B13668" t="s">
        <v>21248</v>
      </c>
      <c r="C13668" t="s">
        <v>55290</v>
      </c>
      <c r="D13668" t="s">
        <v>47873</v>
      </c>
    </row>
    <row r="13669" spans="1:4" x14ac:dyDescent="0.25">
      <c r="A13669" t="s">
        <v>41091</v>
      </c>
      <c r="B13669" t="s">
        <v>41092</v>
      </c>
      <c r="C13669"/>
      <c r="D13669" t="s">
        <v>47880</v>
      </c>
    </row>
    <row r="13670" spans="1:4" x14ac:dyDescent="0.25">
      <c r="A13670" t="s">
        <v>32176</v>
      </c>
      <c r="B13670" t="s">
        <v>32177</v>
      </c>
      <c r="C13670" t="s">
        <v>59256</v>
      </c>
      <c r="D13670" t="s">
        <v>47873</v>
      </c>
    </row>
    <row r="13671" spans="1:4" x14ac:dyDescent="0.25">
      <c r="A13671" t="s">
        <v>28399</v>
      </c>
      <c r="B13671" t="s">
        <v>28400</v>
      </c>
      <c r="C13671"/>
      <c r="D13671" t="s">
        <v>47880</v>
      </c>
    </row>
    <row r="13672" spans="1:4" x14ac:dyDescent="0.25">
      <c r="A13672" t="s">
        <v>24969</v>
      </c>
      <c r="B13672" t="s">
        <v>24970</v>
      </c>
      <c r="C13672" t="s">
        <v>56658</v>
      </c>
      <c r="D13672" t="s">
        <v>47873</v>
      </c>
    </row>
    <row r="13673" spans="1:4" x14ac:dyDescent="0.25">
      <c r="A13673" t="s">
        <v>34544</v>
      </c>
      <c r="B13673" t="s">
        <v>34545</v>
      </c>
      <c r="C13673"/>
      <c r="D13673" t="s">
        <v>47880</v>
      </c>
    </row>
    <row r="13674" spans="1:4" x14ac:dyDescent="0.25">
      <c r="A13674" t="s">
        <v>22355</v>
      </c>
      <c r="B13674" t="s">
        <v>22356</v>
      </c>
      <c r="C13674"/>
      <c r="D13674" t="s">
        <v>47880</v>
      </c>
    </row>
    <row r="13675" spans="1:4" x14ac:dyDescent="0.25">
      <c r="A13675" t="s">
        <v>22357</v>
      </c>
      <c r="B13675" t="s">
        <v>22356</v>
      </c>
      <c r="C13675"/>
      <c r="D13675" t="s">
        <v>47880</v>
      </c>
    </row>
    <row r="13676" spans="1:4" x14ac:dyDescent="0.25">
      <c r="A13676" t="s">
        <v>3061</v>
      </c>
      <c r="B13676" t="s">
        <v>3062</v>
      </c>
      <c r="C13676"/>
      <c r="D13676" t="s">
        <v>47880</v>
      </c>
    </row>
    <row r="13677" spans="1:4" x14ac:dyDescent="0.25">
      <c r="A13677" t="s">
        <v>22490</v>
      </c>
      <c r="B13677" t="s">
        <v>22491</v>
      </c>
      <c r="C13677"/>
      <c r="D13677" t="s">
        <v>47880</v>
      </c>
    </row>
    <row r="13678" spans="1:4" x14ac:dyDescent="0.25">
      <c r="A13678" t="s">
        <v>8203</v>
      </c>
      <c r="B13678" t="s">
        <v>8204</v>
      </c>
      <c r="C13678"/>
      <c r="D13678" t="s">
        <v>47880</v>
      </c>
    </row>
    <row r="13679" spans="1:4" x14ac:dyDescent="0.25">
      <c r="A13679" t="s">
        <v>15829</v>
      </c>
      <c r="B13679" t="s">
        <v>15830</v>
      </c>
      <c r="C13679"/>
      <c r="D13679" t="s">
        <v>47880</v>
      </c>
    </row>
    <row r="13680" spans="1:4" x14ac:dyDescent="0.25">
      <c r="A13680" t="s">
        <v>35151</v>
      </c>
      <c r="B13680" t="s">
        <v>35152</v>
      </c>
      <c r="C13680"/>
      <c r="D13680" t="s">
        <v>47880</v>
      </c>
    </row>
    <row r="13681" spans="1:4" x14ac:dyDescent="0.25">
      <c r="A13681" t="s">
        <v>30359</v>
      </c>
      <c r="B13681" t="s">
        <v>30360</v>
      </c>
      <c r="C13681"/>
      <c r="D13681" t="s">
        <v>47880</v>
      </c>
    </row>
    <row r="13682" spans="1:4" x14ac:dyDescent="0.25">
      <c r="A13682" t="s">
        <v>33219</v>
      </c>
      <c r="B13682" t="s">
        <v>33220</v>
      </c>
      <c r="C13682" t="s">
        <v>59650</v>
      </c>
      <c r="D13682" t="s">
        <v>47873</v>
      </c>
    </row>
    <row r="13683" spans="1:4" x14ac:dyDescent="0.25">
      <c r="A13683" t="s">
        <v>46406</v>
      </c>
      <c r="B13683" t="s">
        <v>46407</v>
      </c>
      <c r="C13683"/>
      <c r="D13683" t="s">
        <v>47880</v>
      </c>
    </row>
    <row r="13684" spans="1:4" x14ac:dyDescent="0.25">
      <c r="A13684" t="s">
        <v>46448</v>
      </c>
      <c r="B13684" t="s">
        <v>46449</v>
      </c>
      <c r="C13684"/>
      <c r="D13684" t="s">
        <v>47880</v>
      </c>
    </row>
    <row r="13685" spans="1:4" x14ac:dyDescent="0.25">
      <c r="A13685" t="s">
        <v>6599</v>
      </c>
      <c r="B13685" t="s">
        <v>6600</v>
      </c>
      <c r="C13685"/>
      <c r="D13685" t="s">
        <v>47880</v>
      </c>
    </row>
    <row r="13686" spans="1:4" x14ac:dyDescent="0.25">
      <c r="A13686" t="s">
        <v>29153</v>
      </c>
      <c r="B13686" t="s">
        <v>29154</v>
      </c>
      <c r="C13686"/>
      <c r="D13686" t="s">
        <v>47880</v>
      </c>
    </row>
    <row r="13687" spans="1:4" x14ac:dyDescent="0.25">
      <c r="A13687" t="s">
        <v>21375</v>
      </c>
      <c r="B13687" t="s">
        <v>21376</v>
      </c>
      <c r="C13687"/>
      <c r="D13687" t="s">
        <v>47880</v>
      </c>
    </row>
    <row r="13688" spans="1:4" x14ac:dyDescent="0.25">
      <c r="A13688" t="s">
        <v>25929</v>
      </c>
      <c r="B13688" t="s">
        <v>25930</v>
      </c>
      <c r="C13688"/>
      <c r="D13688" t="s">
        <v>47880</v>
      </c>
    </row>
    <row r="13689" spans="1:4" x14ac:dyDescent="0.25">
      <c r="A13689" t="s">
        <v>36409</v>
      </c>
      <c r="B13689" t="s">
        <v>36410</v>
      </c>
      <c r="C13689"/>
      <c r="D13689" t="s">
        <v>47880</v>
      </c>
    </row>
    <row r="13690" spans="1:4" x14ac:dyDescent="0.25">
      <c r="A13690" t="s">
        <v>14633</v>
      </c>
      <c r="B13690" t="s">
        <v>14634</v>
      </c>
      <c r="C13690" t="s">
        <v>52919</v>
      </c>
      <c r="D13690" t="s">
        <v>47873</v>
      </c>
    </row>
    <row r="13691" spans="1:4" x14ac:dyDescent="0.25">
      <c r="A13691" t="s">
        <v>7668</v>
      </c>
      <c r="B13691" t="s">
        <v>7669</v>
      </c>
      <c r="C13691"/>
      <c r="D13691" t="s">
        <v>47880</v>
      </c>
    </row>
    <row r="13692" spans="1:4" x14ac:dyDescent="0.25">
      <c r="A13692" t="s">
        <v>6921</v>
      </c>
      <c r="B13692" t="s">
        <v>6922</v>
      </c>
      <c r="C13692"/>
      <c r="D13692" t="s">
        <v>47880</v>
      </c>
    </row>
    <row r="13693" spans="1:4" x14ac:dyDescent="0.25">
      <c r="A13693" t="s">
        <v>46062</v>
      </c>
      <c r="B13693" t="s">
        <v>46063</v>
      </c>
      <c r="C13693" t="s">
        <v>64730</v>
      </c>
      <c r="D13693" t="s">
        <v>47873</v>
      </c>
    </row>
    <row r="13694" spans="1:4" x14ac:dyDescent="0.25">
      <c r="A13694" t="s">
        <v>32935</v>
      </c>
      <c r="B13694" t="s">
        <v>32936</v>
      </c>
      <c r="C13694" t="s">
        <v>59546</v>
      </c>
      <c r="D13694" t="s">
        <v>47873</v>
      </c>
    </row>
    <row r="13695" spans="1:4" x14ac:dyDescent="0.25">
      <c r="A13695" t="s">
        <v>9538</v>
      </c>
      <c r="B13695" t="s">
        <v>9539</v>
      </c>
      <c r="C13695" t="s">
        <v>51008</v>
      </c>
      <c r="D13695" t="s">
        <v>47873</v>
      </c>
    </row>
    <row r="13696" spans="1:4" x14ac:dyDescent="0.25">
      <c r="A13696" t="s">
        <v>33612</v>
      </c>
      <c r="B13696" t="s">
        <v>33613</v>
      </c>
      <c r="C13696" t="s">
        <v>59813</v>
      </c>
      <c r="D13696" t="s">
        <v>47873</v>
      </c>
    </row>
    <row r="13697" spans="1:4" x14ac:dyDescent="0.25">
      <c r="A13697" t="s">
        <v>28723</v>
      </c>
      <c r="B13697" t="s">
        <v>28724</v>
      </c>
      <c r="C13697" t="s">
        <v>58005</v>
      </c>
      <c r="D13697" t="s">
        <v>47873</v>
      </c>
    </row>
    <row r="13698" spans="1:4" x14ac:dyDescent="0.25">
      <c r="A13698" t="s">
        <v>2283</v>
      </c>
      <c r="B13698" t="s">
        <v>2284</v>
      </c>
      <c r="C13698" t="s">
        <v>48392</v>
      </c>
      <c r="D13698" t="s">
        <v>47873</v>
      </c>
    </row>
    <row r="13699" spans="1:4" x14ac:dyDescent="0.25">
      <c r="A13699" t="s">
        <v>36683</v>
      </c>
      <c r="B13699" t="s">
        <v>36684</v>
      </c>
      <c r="C13699" t="s">
        <v>60993</v>
      </c>
      <c r="D13699" t="s">
        <v>47873</v>
      </c>
    </row>
    <row r="13700" spans="1:4" x14ac:dyDescent="0.25">
      <c r="A13700" t="s">
        <v>36357</v>
      </c>
      <c r="B13700" t="s">
        <v>36358</v>
      </c>
      <c r="C13700" t="s">
        <v>60864</v>
      </c>
      <c r="D13700" t="s">
        <v>47873</v>
      </c>
    </row>
    <row r="13701" spans="1:4" x14ac:dyDescent="0.25">
      <c r="A13701" t="s">
        <v>15053</v>
      </c>
      <c r="B13701" t="s">
        <v>15054</v>
      </c>
      <c r="C13701" t="s">
        <v>53070</v>
      </c>
      <c r="D13701" t="s">
        <v>47873</v>
      </c>
    </row>
    <row r="13702" spans="1:4" x14ac:dyDescent="0.25">
      <c r="A13702" t="s">
        <v>10226</v>
      </c>
      <c r="B13702" t="s">
        <v>10227</v>
      </c>
      <c r="C13702" t="s">
        <v>51261</v>
      </c>
      <c r="D13702" t="s">
        <v>47873</v>
      </c>
    </row>
    <row r="13703" spans="1:4" x14ac:dyDescent="0.25">
      <c r="A13703" t="s">
        <v>31341</v>
      </c>
      <c r="B13703" t="s">
        <v>31342</v>
      </c>
      <c r="C13703" t="s">
        <v>58945</v>
      </c>
      <c r="D13703" t="s">
        <v>47873</v>
      </c>
    </row>
    <row r="13704" spans="1:4" x14ac:dyDescent="0.25">
      <c r="A13704" t="s">
        <v>18740</v>
      </c>
      <c r="B13704" t="s">
        <v>18741</v>
      </c>
      <c r="C13704" t="s">
        <v>54419</v>
      </c>
      <c r="D13704" t="s">
        <v>47873</v>
      </c>
    </row>
    <row r="13705" spans="1:4" x14ac:dyDescent="0.25">
      <c r="A13705" t="s">
        <v>20407</v>
      </c>
      <c r="B13705" t="s">
        <v>20408</v>
      </c>
      <c r="C13705" t="s">
        <v>54996</v>
      </c>
      <c r="D13705" t="s">
        <v>47873</v>
      </c>
    </row>
    <row r="13706" spans="1:4" x14ac:dyDescent="0.25">
      <c r="A13706" t="s">
        <v>42369</v>
      </c>
      <c r="B13706" t="s">
        <v>42370</v>
      </c>
      <c r="C13706" t="s">
        <v>63441</v>
      </c>
      <c r="D13706" t="s">
        <v>47873</v>
      </c>
    </row>
    <row r="13707" spans="1:4" x14ac:dyDescent="0.25">
      <c r="A13707" t="s">
        <v>2817</v>
      </c>
      <c r="B13707" t="s">
        <v>2818</v>
      </c>
      <c r="C13707" t="s">
        <v>48585</v>
      </c>
      <c r="D13707" t="s">
        <v>47873</v>
      </c>
    </row>
    <row r="13708" spans="1:4" x14ac:dyDescent="0.25">
      <c r="A13708" t="s">
        <v>27030</v>
      </c>
      <c r="B13708" t="s">
        <v>27031</v>
      </c>
      <c r="C13708" t="s">
        <v>57406</v>
      </c>
      <c r="D13708" t="s">
        <v>47873</v>
      </c>
    </row>
    <row r="13709" spans="1:4" x14ac:dyDescent="0.25">
      <c r="A13709" t="s">
        <v>24965</v>
      </c>
      <c r="B13709" t="s">
        <v>24966</v>
      </c>
      <c r="C13709" t="s">
        <v>56656</v>
      </c>
      <c r="D13709" t="s">
        <v>47873</v>
      </c>
    </row>
    <row r="13710" spans="1:4" x14ac:dyDescent="0.25">
      <c r="A13710" t="s">
        <v>2064</v>
      </c>
      <c r="B13710" t="s">
        <v>2065</v>
      </c>
      <c r="C13710" t="s">
        <v>48324</v>
      </c>
      <c r="D13710" t="s">
        <v>47873</v>
      </c>
    </row>
    <row r="13711" spans="1:4" x14ac:dyDescent="0.25">
      <c r="A13711" t="s">
        <v>20903</v>
      </c>
      <c r="B13711" t="s">
        <v>20904</v>
      </c>
      <c r="C13711" t="s">
        <v>55169</v>
      </c>
      <c r="D13711" t="s">
        <v>47873</v>
      </c>
    </row>
    <row r="13712" spans="1:4" x14ac:dyDescent="0.25">
      <c r="A13712" t="s">
        <v>2831</v>
      </c>
      <c r="B13712" t="s">
        <v>2832</v>
      </c>
      <c r="C13712" t="s">
        <v>48589</v>
      </c>
      <c r="D13712" t="s">
        <v>47873</v>
      </c>
    </row>
    <row r="13713" spans="1:4" x14ac:dyDescent="0.25">
      <c r="A13713" t="s">
        <v>6000</v>
      </c>
      <c r="B13713" t="s">
        <v>6001</v>
      </c>
      <c r="C13713" t="s">
        <v>49752</v>
      </c>
      <c r="D13713" t="s">
        <v>47873</v>
      </c>
    </row>
    <row r="13714" spans="1:4" x14ac:dyDescent="0.25">
      <c r="A13714" t="s">
        <v>26249</v>
      </c>
      <c r="B13714" t="s">
        <v>26250</v>
      </c>
      <c r="C13714" t="s">
        <v>57124</v>
      </c>
      <c r="D13714" t="s">
        <v>47873</v>
      </c>
    </row>
    <row r="13715" spans="1:4" x14ac:dyDescent="0.25">
      <c r="A13715" t="s">
        <v>20818</v>
      </c>
      <c r="B13715" t="s">
        <v>20819</v>
      </c>
      <c r="C13715" t="s">
        <v>55132</v>
      </c>
      <c r="D13715" t="s">
        <v>47873</v>
      </c>
    </row>
    <row r="13716" spans="1:4" x14ac:dyDescent="0.25">
      <c r="A13716" t="s">
        <v>33789</v>
      </c>
      <c r="B13716" t="s">
        <v>33790</v>
      </c>
      <c r="C13716" t="s">
        <v>59880</v>
      </c>
      <c r="D13716" t="s">
        <v>47873</v>
      </c>
    </row>
    <row r="13717" spans="1:4" x14ac:dyDescent="0.25">
      <c r="A13717" t="s">
        <v>5800</v>
      </c>
      <c r="B13717" t="s">
        <v>5801</v>
      </c>
      <c r="C13717" t="s">
        <v>49670</v>
      </c>
      <c r="D13717" t="s">
        <v>47873</v>
      </c>
    </row>
    <row r="13718" spans="1:4" x14ac:dyDescent="0.25">
      <c r="A13718" t="s">
        <v>16091</v>
      </c>
      <c r="B13718" t="s">
        <v>5801</v>
      </c>
      <c r="C13718" t="s">
        <v>53450</v>
      </c>
      <c r="D13718" t="s">
        <v>47873</v>
      </c>
    </row>
    <row r="13719" spans="1:4" x14ac:dyDescent="0.25">
      <c r="A13719" t="s">
        <v>41021</v>
      </c>
      <c r="B13719" t="s">
        <v>41022</v>
      </c>
      <c r="C13719" t="s">
        <v>62865</v>
      </c>
      <c r="D13719" t="s">
        <v>47873</v>
      </c>
    </row>
    <row r="13720" spans="1:4" x14ac:dyDescent="0.25">
      <c r="A13720" t="s">
        <v>10863</v>
      </c>
      <c r="B13720" t="s">
        <v>10864</v>
      </c>
      <c r="C13720" t="s">
        <v>51483</v>
      </c>
      <c r="D13720" t="s">
        <v>47873</v>
      </c>
    </row>
    <row r="13721" spans="1:4" x14ac:dyDescent="0.25">
      <c r="A13721" t="s">
        <v>46653</v>
      </c>
      <c r="B13721" t="s">
        <v>46654</v>
      </c>
      <c r="C13721" t="s">
        <v>64935</v>
      </c>
      <c r="D13721" t="s">
        <v>47873</v>
      </c>
    </row>
    <row r="13722" spans="1:4" x14ac:dyDescent="0.25">
      <c r="A13722" t="s">
        <v>41682</v>
      </c>
      <c r="B13722" t="s">
        <v>41683</v>
      </c>
      <c r="C13722" t="s">
        <v>63150</v>
      </c>
      <c r="D13722" t="s">
        <v>47873</v>
      </c>
    </row>
    <row r="13723" spans="1:4" x14ac:dyDescent="0.25">
      <c r="A13723" t="s">
        <v>1727</v>
      </c>
      <c r="B13723" t="s">
        <v>1728</v>
      </c>
      <c r="C13723" t="s">
        <v>48205</v>
      </c>
      <c r="D13723" t="s">
        <v>47873</v>
      </c>
    </row>
    <row r="13724" spans="1:4" x14ac:dyDescent="0.25">
      <c r="A13724" t="s">
        <v>40759</v>
      </c>
      <c r="B13724" t="s">
        <v>40760</v>
      </c>
      <c r="C13724" t="s">
        <v>62745</v>
      </c>
      <c r="D13724" t="s">
        <v>47873</v>
      </c>
    </row>
    <row r="13725" spans="1:4" x14ac:dyDescent="0.25">
      <c r="A13725" t="s">
        <v>21207</v>
      </c>
      <c r="B13725" t="s">
        <v>21208</v>
      </c>
      <c r="C13725" t="s">
        <v>55273</v>
      </c>
      <c r="D13725" t="s">
        <v>47873</v>
      </c>
    </row>
    <row r="13726" spans="1:4" x14ac:dyDescent="0.25">
      <c r="A13726" t="s">
        <v>8569</v>
      </c>
      <c r="B13726" t="s">
        <v>8570</v>
      </c>
      <c r="C13726" t="s">
        <v>50672</v>
      </c>
      <c r="D13726" t="s">
        <v>47873</v>
      </c>
    </row>
    <row r="13727" spans="1:4" x14ac:dyDescent="0.25">
      <c r="A13727" t="s">
        <v>6833</v>
      </c>
      <c r="B13727" t="s">
        <v>6834</v>
      </c>
      <c r="C13727" t="s">
        <v>50047</v>
      </c>
      <c r="D13727" t="s">
        <v>47873</v>
      </c>
    </row>
    <row r="13728" spans="1:4" x14ac:dyDescent="0.25">
      <c r="A13728" t="s">
        <v>47671</v>
      </c>
      <c r="B13728" t="s">
        <v>47672</v>
      </c>
      <c r="C13728" t="s">
        <v>65286</v>
      </c>
      <c r="D13728" t="s">
        <v>47873</v>
      </c>
    </row>
    <row r="13729" spans="1:4" x14ac:dyDescent="0.25">
      <c r="A13729" t="s">
        <v>45672</v>
      </c>
      <c r="B13729" t="s">
        <v>45673</v>
      </c>
      <c r="C13729" t="s">
        <v>64590</v>
      </c>
      <c r="D13729" t="s">
        <v>47873</v>
      </c>
    </row>
    <row r="13730" spans="1:4" x14ac:dyDescent="0.25">
      <c r="A13730" t="s">
        <v>28552</v>
      </c>
      <c r="B13730" t="s">
        <v>28553</v>
      </c>
      <c r="C13730" t="s">
        <v>57948</v>
      </c>
      <c r="D13730" t="s">
        <v>47873</v>
      </c>
    </row>
    <row r="13731" spans="1:4" x14ac:dyDescent="0.25">
      <c r="A13731" t="s">
        <v>45826</v>
      </c>
      <c r="B13731" t="s">
        <v>45827</v>
      </c>
      <c r="C13731" t="s">
        <v>64642</v>
      </c>
      <c r="D13731" t="s">
        <v>47873</v>
      </c>
    </row>
    <row r="13732" spans="1:4" x14ac:dyDescent="0.25">
      <c r="A13732" t="s">
        <v>12844</v>
      </c>
      <c r="B13732" t="s">
        <v>12845</v>
      </c>
      <c r="C13732" t="s">
        <v>52224</v>
      </c>
      <c r="D13732" t="s">
        <v>47873</v>
      </c>
    </row>
    <row r="13733" spans="1:4" x14ac:dyDescent="0.25">
      <c r="A13733" t="s">
        <v>45203</v>
      </c>
      <c r="B13733" t="s">
        <v>45204</v>
      </c>
      <c r="C13733" t="s">
        <v>64430</v>
      </c>
      <c r="D13733" t="s">
        <v>47873</v>
      </c>
    </row>
    <row r="13734" spans="1:4" x14ac:dyDescent="0.25">
      <c r="A13734" t="s">
        <v>29853</v>
      </c>
      <c r="B13734" t="s">
        <v>29854</v>
      </c>
      <c r="C13734" t="s">
        <v>58410</v>
      </c>
      <c r="D13734" t="s">
        <v>47873</v>
      </c>
    </row>
    <row r="13735" spans="1:4" x14ac:dyDescent="0.25">
      <c r="A13735" t="s">
        <v>13355</v>
      </c>
      <c r="B13735" t="s">
        <v>13356</v>
      </c>
      <c r="C13735" t="s">
        <v>52428</v>
      </c>
      <c r="D13735" t="s">
        <v>47873</v>
      </c>
    </row>
    <row r="13736" spans="1:4" x14ac:dyDescent="0.25">
      <c r="A13736" t="s">
        <v>6054</v>
      </c>
      <c r="B13736" t="s">
        <v>6055</v>
      </c>
      <c r="C13736"/>
      <c r="D13736" t="s">
        <v>47873</v>
      </c>
    </row>
    <row r="13737" spans="1:4" x14ac:dyDescent="0.25">
      <c r="A13737" t="s">
        <v>38811</v>
      </c>
      <c r="B13737" t="s">
        <v>38812</v>
      </c>
      <c r="C13737" t="s">
        <v>61860</v>
      </c>
      <c r="D13737" t="s">
        <v>47873</v>
      </c>
    </row>
    <row r="13738" spans="1:4" x14ac:dyDescent="0.25">
      <c r="A13738" t="s">
        <v>14308</v>
      </c>
      <c r="B13738" t="s">
        <v>14309</v>
      </c>
      <c r="C13738" t="s">
        <v>52796</v>
      </c>
      <c r="D13738" t="s">
        <v>47873</v>
      </c>
    </row>
    <row r="13739" spans="1:4" x14ac:dyDescent="0.25">
      <c r="A13739" t="s">
        <v>1591</v>
      </c>
      <c r="B13739" t="s">
        <v>1592</v>
      </c>
      <c r="C13739" t="s">
        <v>48163</v>
      </c>
      <c r="D13739" t="s">
        <v>47873</v>
      </c>
    </row>
    <row r="13740" spans="1:4" x14ac:dyDescent="0.25">
      <c r="A13740" t="s">
        <v>27780</v>
      </c>
      <c r="B13740" t="s">
        <v>27781</v>
      </c>
      <c r="C13740"/>
      <c r="D13740" t="s">
        <v>47880</v>
      </c>
    </row>
    <row r="13741" spans="1:4" x14ac:dyDescent="0.25">
      <c r="A13741" t="s">
        <v>11562</v>
      </c>
      <c r="B13741" t="s">
        <v>11563</v>
      </c>
      <c r="C13741" t="s">
        <v>51732</v>
      </c>
      <c r="D13741" t="s">
        <v>47873</v>
      </c>
    </row>
    <row r="13742" spans="1:4" x14ac:dyDescent="0.25">
      <c r="A13742" t="s">
        <v>25882</v>
      </c>
      <c r="B13742" t="s">
        <v>25883</v>
      </c>
      <c r="C13742"/>
      <c r="D13742" t="s">
        <v>47880</v>
      </c>
    </row>
    <row r="13743" spans="1:4" x14ac:dyDescent="0.25">
      <c r="A13743" t="s">
        <v>17764</v>
      </c>
      <c r="B13743" t="s">
        <v>17765</v>
      </c>
      <c r="C13743"/>
      <c r="D13743" t="s">
        <v>47880</v>
      </c>
    </row>
    <row r="13744" spans="1:4" x14ac:dyDescent="0.25">
      <c r="A13744" t="s">
        <v>3466</v>
      </c>
      <c r="B13744" t="s">
        <v>3467</v>
      </c>
      <c r="C13744"/>
      <c r="D13744" t="s">
        <v>47880</v>
      </c>
    </row>
    <row r="13745" spans="1:4" x14ac:dyDescent="0.25">
      <c r="A13745" t="s">
        <v>19985</v>
      </c>
      <c r="B13745" t="s">
        <v>19986</v>
      </c>
      <c r="C13745"/>
      <c r="D13745" t="s">
        <v>47880</v>
      </c>
    </row>
    <row r="13746" spans="1:4" x14ac:dyDescent="0.25">
      <c r="A13746" t="s">
        <v>47355</v>
      </c>
      <c r="B13746" t="s">
        <v>47356</v>
      </c>
      <c r="C13746"/>
      <c r="D13746" t="s">
        <v>47880</v>
      </c>
    </row>
    <row r="13747" spans="1:4" x14ac:dyDescent="0.25">
      <c r="A13747" t="s">
        <v>15463</v>
      </c>
      <c r="B13747" t="s">
        <v>15464</v>
      </c>
      <c r="C13747"/>
      <c r="D13747" t="s">
        <v>47880</v>
      </c>
    </row>
    <row r="13748" spans="1:4" x14ac:dyDescent="0.25">
      <c r="A13748" t="s">
        <v>39799</v>
      </c>
      <c r="B13748" t="s">
        <v>39800</v>
      </c>
      <c r="C13748" t="s">
        <v>62311</v>
      </c>
      <c r="D13748" t="s">
        <v>47873</v>
      </c>
    </row>
    <row r="13749" spans="1:4" x14ac:dyDescent="0.25">
      <c r="A13749" t="s">
        <v>33973</v>
      </c>
      <c r="B13749" t="s">
        <v>33974</v>
      </c>
      <c r="C13749" t="s">
        <v>59948</v>
      </c>
      <c r="D13749" t="s">
        <v>47873</v>
      </c>
    </row>
    <row r="13750" spans="1:4" x14ac:dyDescent="0.25">
      <c r="A13750" t="s">
        <v>44919</v>
      </c>
      <c r="B13750" t="s">
        <v>44920</v>
      </c>
      <c r="C13750" t="s">
        <v>64331</v>
      </c>
      <c r="D13750" t="s">
        <v>47873</v>
      </c>
    </row>
    <row r="13751" spans="1:4" x14ac:dyDescent="0.25">
      <c r="A13751" t="s">
        <v>20905</v>
      </c>
      <c r="B13751" t="s">
        <v>20906</v>
      </c>
      <c r="C13751" t="s">
        <v>55170</v>
      </c>
      <c r="D13751" t="s">
        <v>47873</v>
      </c>
    </row>
    <row r="13752" spans="1:4" x14ac:dyDescent="0.25">
      <c r="A13752" t="s">
        <v>8739</v>
      </c>
      <c r="B13752" t="s">
        <v>8740</v>
      </c>
      <c r="C13752" t="s">
        <v>50726</v>
      </c>
      <c r="D13752" t="s">
        <v>47873</v>
      </c>
    </row>
    <row r="13753" spans="1:4" x14ac:dyDescent="0.25">
      <c r="A13753" t="s">
        <v>26203</v>
      </c>
      <c r="B13753" t="s">
        <v>8740</v>
      </c>
      <c r="C13753" t="s">
        <v>57105</v>
      </c>
      <c r="D13753" t="s">
        <v>47873</v>
      </c>
    </row>
    <row r="13754" spans="1:4" x14ac:dyDescent="0.25">
      <c r="A13754" t="s">
        <v>44979</v>
      </c>
      <c r="B13754" t="s">
        <v>44980</v>
      </c>
      <c r="C13754"/>
      <c r="D13754" t="s">
        <v>47880</v>
      </c>
    </row>
    <row r="13755" spans="1:4" x14ac:dyDescent="0.25">
      <c r="A13755" t="s">
        <v>35083</v>
      </c>
      <c r="B13755" t="s">
        <v>35084</v>
      </c>
      <c r="C13755" t="s">
        <v>60364</v>
      </c>
      <c r="D13755" t="s">
        <v>47873</v>
      </c>
    </row>
    <row r="13756" spans="1:4" x14ac:dyDescent="0.25">
      <c r="A13756" t="s">
        <v>24303</v>
      </c>
      <c r="B13756" t="s">
        <v>24304</v>
      </c>
      <c r="C13756" t="s">
        <v>56413</v>
      </c>
      <c r="D13756" t="s">
        <v>47873</v>
      </c>
    </row>
    <row r="13757" spans="1:4" x14ac:dyDescent="0.25">
      <c r="A13757" t="s">
        <v>27879</v>
      </c>
      <c r="B13757" t="s">
        <v>27880</v>
      </c>
      <c r="C13757" t="s">
        <v>57705</v>
      </c>
      <c r="D13757" t="s">
        <v>47873</v>
      </c>
    </row>
    <row r="13758" spans="1:4" x14ac:dyDescent="0.25">
      <c r="A13758" t="s">
        <v>42712</v>
      </c>
      <c r="B13758" t="s">
        <v>42713</v>
      </c>
      <c r="C13758"/>
      <c r="D13758" t="s">
        <v>47880</v>
      </c>
    </row>
    <row r="13759" spans="1:4" x14ac:dyDescent="0.25">
      <c r="A13759" t="s">
        <v>14376</v>
      </c>
      <c r="B13759" t="s">
        <v>14377</v>
      </c>
      <c r="C13759" t="s">
        <v>52825</v>
      </c>
      <c r="D13759" t="s">
        <v>47873</v>
      </c>
    </row>
    <row r="13760" spans="1:4" x14ac:dyDescent="0.25">
      <c r="A13760" t="s">
        <v>16081</v>
      </c>
      <c r="B13760" t="s">
        <v>16082</v>
      </c>
      <c r="C13760" t="s">
        <v>53445</v>
      </c>
      <c r="D13760" t="s">
        <v>47873</v>
      </c>
    </row>
    <row r="13761" spans="1:4" x14ac:dyDescent="0.25">
      <c r="A13761" t="s">
        <v>10304</v>
      </c>
      <c r="B13761" t="s">
        <v>10305</v>
      </c>
      <c r="C13761"/>
      <c r="D13761" t="s">
        <v>47880</v>
      </c>
    </row>
    <row r="13762" spans="1:4" x14ac:dyDescent="0.25">
      <c r="A13762" t="s">
        <v>4194</v>
      </c>
      <c r="B13762" t="s">
        <v>4195</v>
      </c>
      <c r="C13762" t="s">
        <v>49103</v>
      </c>
      <c r="D13762" t="s">
        <v>47873</v>
      </c>
    </row>
    <row r="13763" spans="1:4" x14ac:dyDescent="0.25">
      <c r="A13763" t="s">
        <v>15797</v>
      </c>
      <c r="B13763" t="s">
        <v>15798</v>
      </c>
      <c r="C13763" t="s">
        <v>53341</v>
      </c>
      <c r="D13763" t="s">
        <v>47873</v>
      </c>
    </row>
    <row r="13764" spans="1:4" x14ac:dyDescent="0.25">
      <c r="A13764" t="s">
        <v>45633</v>
      </c>
      <c r="B13764" t="s">
        <v>45634</v>
      </c>
      <c r="C13764" t="s">
        <v>64576</v>
      </c>
      <c r="D13764" t="s">
        <v>47873</v>
      </c>
    </row>
    <row r="13765" spans="1:4" x14ac:dyDescent="0.25">
      <c r="A13765" t="s">
        <v>38438</v>
      </c>
      <c r="B13765" t="s">
        <v>38439</v>
      </c>
      <c r="C13765" t="s">
        <v>61687</v>
      </c>
      <c r="D13765" t="s">
        <v>47873</v>
      </c>
    </row>
    <row r="13766" spans="1:4" x14ac:dyDescent="0.25">
      <c r="A13766" t="s">
        <v>4294</v>
      </c>
      <c r="B13766" t="s">
        <v>4295</v>
      </c>
      <c r="C13766"/>
      <c r="D13766" t="s">
        <v>47880</v>
      </c>
    </row>
    <row r="13767" spans="1:4" x14ac:dyDescent="0.25">
      <c r="A13767" t="s">
        <v>47026</v>
      </c>
      <c r="B13767" t="s">
        <v>47027</v>
      </c>
      <c r="C13767"/>
      <c r="D13767" t="s">
        <v>47873</v>
      </c>
    </row>
    <row r="13768" spans="1:4" x14ac:dyDescent="0.25">
      <c r="A13768" t="s">
        <v>43790</v>
      </c>
      <c r="B13768" t="s">
        <v>43791</v>
      </c>
      <c r="C13768" t="s">
        <v>63935</v>
      </c>
      <c r="D13768" t="s">
        <v>47873</v>
      </c>
    </row>
    <row r="13769" spans="1:4" x14ac:dyDescent="0.25">
      <c r="A13769" t="s">
        <v>14219</v>
      </c>
      <c r="B13769" t="s">
        <v>14220</v>
      </c>
      <c r="C13769" t="s">
        <v>52761</v>
      </c>
      <c r="D13769" t="s">
        <v>47873</v>
      </c>
    </row>
    <row r="13770" spans="1:4" x14ac:dyDescent="0.25">
      <c r="A13770" t="s">
        <v>24323</v>
      </c>
      <c r="B13770" t="s">
        <v>24324</v>
      </c>
      <c r="C13770" t="s">
        <v>56420</v>
      </c>
      <c r="D13770" t="s">
        <v>47873</v>
      </c>
    </row>
    <row r="13771" spans="1:4" x14ac:dyDescent="0.25">
      <c r="A13771" t="s">
        <v>4040</v>
      </c>
      <c r="B13771" t="s">
        <v>4041</v>
      </c>
      <c r="C13771" t="s">
        <v>49036</v>
      </c>
      <c r="D13771" t="s">
        <v>47873</v>
      </c>
    </row>
    <row r="13772" spans="1:4" x14ac:dyDescent="0.25">
      <c r="A13772" t="s">
        <v>8633</v>
      </c>
      <c r="B13772" t="s">
        <v>8634</v>
      </c>
      <c r="C13772"/>
      <c r="D13772" t="s">
        <v>47880</v>
      </c>
    </row>
    <row r="13773" spans="1:4" x14ac:dyDescent="0.25">
      <c r="A13773" t="s">
        <v>5354</v>
      </c>
      <c r="B13773" t="s">
        <v>5355</v>
      </c>
      <c r="C13773" t="s">
        <v>49527</v>
      </c>
      <c r="D13773" t="s">
        <v>47873</v>
      </c>
    </row>
    <row r="13774" spans="1:4" x14ac:dyDescent="0.25">
      <c r="A13774" t="s">
        <v>34609</v>
      </c>
      <c r="B13774" t="s">
        <v>34610</v>
      </c>
      <c r="C13774" t="s">
        <v>60188</v>
      </c>
      <c r="D13774" t="s">
        <v>47873</v>
      </c>
    </row>
    <row r="13775" spans="1:4" x14ac:dyDescent="0.25">
      <c r="A13775" t="s">
        <v>32555</v>
      </c>
      <c r="B13775" t="s">
        <v>32556</v>
      </c>
      <c r="C13775"/>
      <c r="D13775" t="s">
        <v>47880</v>
      </c>
    </row>
    <row r="13776" spans="1:4" x14ac:dyDescent="0.25">
      <c r="A13776" t="s">
        <v>2745</v>
      </c>
      <c r="B13776" t="s">
        <v>2746</v>
      </c>
      <c r="C13776" t="s">
        <v>48559</v>
      </c>
      <c r="D13776" t="s">
        <v>47873</v>
      </c>
    </row>
    <row r="13777" spans="1:4" x14ac:dyDescent="0.25">
      <c r="A13777" t="s">
        <v>17580</v>
      </c>
      <c r="B13777" t="s">
        <v>17581</v>
      </c>
      <c r="C13777"/>
      <c r="D13777" t="s">
        <v>47880</v>
      </c>
    </row>
    <row r="13778" spans="1:4" x14ac:dyDescent="0.25">
      <c r="A13778" t="s">
        <v>5584</v>
      </c>
      <c r="B13778" t="s">
        <v>5585</v>
      </c>
      <c r="C13778"/>
      <c r="D13778" t="s">
        <v>47880</v>
      </c>
    </row>
    <row r="13779" spans="1:4" x14ac:dyDescent="0.25">
      <c r="A13779" t="s">
        <v>2188</v>
      </c>
      <c r="B13779" t="s">
        <v>2189</v>
      </c>
      <c r="C13779"/>
      <c r="D13779" t="s">
        <v>47880</v>
      </c>
    </row>
    <row r="13780" spans="1:4" x14ac:dyDescent="0.25">
      <c r="A13780" t="s">
        <v>7165</v>
      </c>
      <c r="B13780" t="s">
        <v>7166</v>
      </c>
      <c r="C13780"/>
      <c r="D13780" t="s">
        <v>47880</v>
      </c>
    </row>
    <row r="13781" spans="1:4" x14ac:dyDescent="0.25">
      <c r="A13781" t="s">
        <v>32449</v>
      </c>
      <c r="B13781" t="s">
        <v>32450</v>
      </c>
      <c r="C13781"/>
      <c r="D13781" t="s">
        <v>47880</v>
      </c>
    </row>
    <row r="13782" spans="1:4" x14ac:dyDescent="0.25">
      <c r="A13782" t="s">
        <v>37762</v>
      </c>
      <c r="B13782" t="s">
        <v>32450</v>
      </c>
      <c r="C13782"/>
      <c r="D13782" t="s">
        <v>47880</v>
      </c>
    </row>
    <row r="13783" spans="1:4" x14ac:dyDescent="0.25">
      <c r="A13783" t="s">
        <v>39314</v>
      </c>
      <c r="B13783" t="s">
        <v>39315</v>
      </c>
      <c r="C13783" t="s">
        <v>62088</v>
      </c>
      <c r="D13783" t="s">
        <v>47873</v>
      </c>
    </row>
    <row r="13784" spans="1:4" x14ac:dyDescent="0.25">
      <c r="A13784" t="s">
        <v>22353</v>
      </c>
      <c r="B13784" t="s">
        <v>22354</v>
      </c>
      <c r="C13784" t="s">
        <v>55701</v>
      </c>
      <c r="D13784" t="s">
        <v>47873</v>
      </c>
    </row>
    <row r="13785" spans="1:4" x14ac:dyDescent="0.25">
      <c r="A13785" t="s">
        <v>33840</v>
      </c>
      <c r="B13785" t="s">
        <v>33841</v>
      </c>
      <c r="C13785" t="s">
        <v>59898</v>
      </c>
      <c r="D13785" t="s">
        <v>47873</v>
      </c>
    </row>
    <row r="13786" spans="1:4" x14ac:dyDescent="0.25">
      <c r="A13786" t="s">
        <v>6947</v>
      </c>
      <c r="B13786" t="s">
        <v>6948</v>
      </c>
      <c r="C13786" t="s">
        <v>50085</v>
      </c>
      <c r="D13786" t="s">
        <v>47873</v>
      </c>
    </row>
    <row r="13787" spans="1:4" x14ac:dyDescent="0.25">
      <c r="A13787" t="s">
        <v>26634</v>
      </c>
      <c r="B13787" t="s">
        <v>26635</v>
      </c>
      <c r="C13787" t="s">
        <v>57264</v>
      </c>
      <c r="D13787" t="s">
        <v>47873</v>
      </c>
    </row>
    <row r="13788" spans="1:4" x14ac:dyDescent="0.25">
      <c r="A13788" t="s">
        <v>4399</v>
      </c>
      <c r="B13788" t="s">
        <v>4400</v>
      </c>
      <c r="C13788" t="s">
        <v>49177</v>
      </c>
      <c r="D13788" t="s">
        <v>47873</v>
      </c>
    </row>
    <row r="13789" spans="1:4" x14ac:dyDescent="0.25">
      <c r="A13789" t="s">
        <v>35310</v>
      </c>
      <c r="B13789" t="s">
        <v>35311</v>
      </c>
      <c r="C13789" t="s">
        <v>60452</v>
      </c>
      <c r="D13789" t="s">
        <v>47873</v>
      </c>
    </row>
    <row r="13790" spans="1:4" x14ac:dyDescent="0.25">
      <c r="A13790" t="s">
        <v>4032</v>
      </c>
      <c r="B13790" t="s">
        <v>4033</v>
      </c>
      <c r="C13790" t="s">
        <v>49033</v>
      </c>
      <c r="D13790" t="s">
        <v>47873</v>
      </c>
    </row>
    <row r="13791" spans="1:4" x14ac:dyDescent="0.25">
      <c r="A13791" t="s">
        <v>22444</v>
      </c>
      <c r="B13791" t="s">
        <v>22445</v>
      </c>
      <c r="C13791"/>
      <c r="D13791" t="s">
        <v>47880</v>
      </c>
    </row>
    <row r="13792" spans="1:4" x14ac:dyDescent="0.25">
      <c r="A13792" t="s">
        <v>44025</v>
      </c>
      <c r="B13792" t="s">
        <v>44026</v>
      </c>
      <c r="C13792"/>
      <c r="D13792" t="s">
        <v>47880</v>
      </c>
    </row>
    <row r="13793" spans="1:4" x14ac:dyDescent="0.25">
      <c r="A13793" t="s">
        <v>17506</v>
      </c>
      <c r="B13793" t="s">
        <v>17507</v>
      </c>
      <c r="C13793"/>
      <c r="D13793" t="s">
        <v>47880</v>
      </c>
    </row>
    <row r="13794" spans="1:4" x14ac:dyDescent="0.25">
      <c r="A13794" t="s">
        <v>34905</v>
      </c>
      <c r="B13794" t="s">
        <v>34906</v>
      </c>
      <c r="C13794" t="s">
        <v>60298</v>
      </c>
      <c r="D13794" t="s">
        <v>47873</v>
      </c>
    </row>
    <row r="13795" spans="1:4" x14ac:dyDescent="0.25">
      <c r="A13795" t="s">
        <v>27706</v>
      </c>
      <c r="B13795" t="s">
        <v>27707</v>
      </c>
      <c r="C13795" t="s">
        <v>57644</v>
      </c>
      <c r="D13795" t="s">
        <v>47873</v>
      </c>
    </row>
    <row r="13796" spans="1:4" x14ac:dyDescent="0.25">
      <c r="A13796" t="s">
        <v>36248</v>
      </c>
      <c r="B13796" t="s">
        <v>36249</v>
      </c>
      <c r="C13796"/>
      <c r="D13796" t="s">
        <v>47880</v>
      </c>
    </row>
    <row r="13797" spans="1:4" x14ac:dyDescent="0.25">
      <c r="A13797" t="s">
        <v>45409</v>
      </c>
      <c r="B13797" t="s">
        <v>45410</v>
      </c>
      <c r="C13797" t="s">
        <v>64496</v>
      </c>
      <c r="D13797" t="s">
        <v>47873</v>
      </c>
    </row>
    <row r="13798" spans="1:4" x14ac:dyDescent="0.25">
      <c r="A13798" t="s">
        <v>5864</v>
      </c>
      <c r="B13798" t="s">
        <v>5865</v>
      </c>
      <c r="C13798"/>
      <c r="D13798" t="s">
        <v>47880</v>
      </c>
    </row>
    <row r="13799" spans="1:4" x14ac:dyDescent="0.25">
      <c r="A13799" t="s">
        <v>11304</v>
      </c>
      <c r="B13799" t="s">
        <v>11305</v>
      </c>
      <c r="C13799"/>
      <c r="D13799" t="s">
        <v>47880</v>
      </c>
    </row>
    <row r="13800" spans="1:4" x14ac:dyDescent="0.25">
      <c r="A13800" t="s">
        <v>1412</v>
      </c>
      <c r="B13800" t="s">
        <v>1413</v>
      </c>
      <c r="C13800"/>
      <c r="D13800" t="s">
        <v>47880</v>
      </c>
    </row>
    <row r="13801" spans="1:4" x14ac:dyDescent="0.25">
      <c r="A13801" t="s">
        <v>11968</v>
      </c>
      <c r="B13801" t="s">
        <v>11969</v>
      </c>
      <c r="C13801"/>
      <c r="D13801" t="s">
        <v>47880</v>
      </c>
    </row>
    <row r="13802" spans="1:4" x14ac:dyDescent="0.25">
      <c r="A13802" t="s">
        <v>23403</v>
      </c>
      <c r="B13802" t="s">
        <v>23404</v>
      </c>
      <c r="C13802" t="s">
        <v>56074</v>
      </c>
      <c r="D13802" t="s">
        <v>47873</v>
      </c>
    </row>
    <row r="13803" spans="1:4" x14ac:dyDescent="0.25">
      <c r="A13803" t="s">
        <v>19020</v>
      </c>
      <c r="B13803" t="s">
        <v>19021</v>
      </c>
      <c r="C13803" t="s">
        <v>54518</v>
      </c>
      <c r="D13803" t="s">
        <v>47873</v>
      </c>
    </row>
    <row r="13804" spans="1:4" x14ac:dyDescent="0.25">
      <c r="A13804" t="s">
        <v>35773</v>
      </c>
      <c r="B13804" t="s">
        <v>19021</v>
      </c>
      <c r="C13804" t="s">
        <v>60631</v>
      </c>
      <c r="D13804" t="s">
        <v>47873</v>
      </c>
    </row>
    <row r="13805" spans="1:4" x14ac:dyDescent="0.25">
      <c r="A13805" t="s">
        <v>15817</v>
      </c>
      <c r="B13805" t="s">
        <v>15818</v>
      </c>
      <c r="C13805"/>
      <c r="D13805" t="s">
        <v>47880</v>
      </c>
    </row>
    <row r="13806" spans="1:4" x14ac:dyDescent="0.25">
      <c r="A13806" t="s">
        <v>20831</v>
      </c>
      <c r="B13806" t="s">
        <v>20832</v>
      </c>
      <c r="C13806" t="s">
        <v>55138</v>
      </c>
      <c r="D13806" t="s">
        <v>47873</v>
      </c>
    </row>
    <row r="13807" spans="1:4" x14ac:dyDescent="0.25">
      <c r="A13807" t="s">
        <v>23268</v>
      </c>
      <c r="B13807" t="s">
        <v>23269</v>
      </c>
      <c r="C13807"/>
      <c r="D13807" t="s">
        <v>47880</v>
      </c>
    </row>
    <row r="13808" spans="1:4" x14ac:dyDescent="0.25">
      <c r="A13808" t="s">
        <v>11494</v>
      </c>
      <c r="B13808" t="s">
        <v>11495</v>
      </c>
      <c r="C13808" t="s">
        <v>51705</v>
      </c>
      <c r="D13808" t="s">
        <v>47873</v>
      </c>
    </row>
    <row r="13809" spans="1:4" x14ac:dyDescent="0.25">
      <c r="A13809" t="s">
        <v>13179</v>
      </c>
      <c r="B13809" t="s">
        <v>13180</v>
      </c>
      <c r="C13809" t="s">
        <v>52357</v>
      </c>
      <c r="D13809" t="s">
        <v>47873</v>
      </c>
    </row>
    <row r="13810" spans="1:4" x14ac:dyDescent="0.25">
      <c r="A13810" t="s">
        <v>10992</v>
      </c>
      <c r="B13810" t="s">
        <v>10993</v>
      </c>
      <c r="C13810"/>
      <c r="D13810" t="s">
        <v>47880</v>
      </c>
    </row>
    <row r="13811" spans="1:4" x14ac:dyDescent="0.25">
      <c r="A13811" t="s">
        <v>31138</v>
      </c>
      <c r="B13811" t="s">
        <v>31139</v>
      </c>
      <c r="C13811" t="s">
        <v>58875</v>
      </c>
      <c r="D13811" t="s">
        <v>47873</v>
      </c>
    </row>
    <row r="13812" spans="1:4" x14ac:dyDescent="0.25">
      <c r="A13812" t="s">
        <v>35995</v>
      </c>
      <c r="B13812" t="s">
        <v>35996</v>
      </c>
      <c r="C13812" t="s">
        <v>60713</v>
      </c>
      <c r="D13812" t="s">
        <v>47873</v>
      </c>
    </row>
    <row r="13813" spans="1:4" x14ac:dyDescent="0.25">
      <c r="A13813" t="s">
        <v>12519</v>
      </c>
      <c r="B13813" t="s">
        <v>12520</v>
      </c>
      <c r="C13813" t="s">
        <v>52101</v>
      </c>
      <c r="D13813" t="s">
        <v>47873</v>
      </c>
    </row>
    <row r="13814" spans="1:4" x14ac:dyDescent="0.25">
      <c r="A13814" t="s">
        <v>10544</v>
      </c>
      <c r="B13814" t="s">
        <v>10545</v>
      </c>
      <c r="C13814"/>
      <c r="D13814" t="s">
        <v>47880</v>
      </c>
    </row>
    <row r="13815" spans="1:4" x14ac:dyDescent="0.25">
      <c r="A13815" t="s">
        <v>6158</v>
      </c>
      <c r="B13815" t="s">
        <v>6159</v>
      </c>
      <c r="C13815"/>
      <c r="D13815" t="s">
        <v>47880</v>
      </c>
    </row>
    <row r="13816" spans="1:4" x14ac:dyDescent="0.25">
      <c r="A13816" t="s">
        <v>13262</v>
      </c>
      <c r="B13816" t="s">
        <v>13263</v>
      </c>
      <c r="C13816"/>
      <c r="D13816" t="s">
        <v>47880</v>
      </c>
    </row>
    <row r="13817" spans="1:4" x14ac:dyDescent="0.25">
      <c r="A13817" t="s">
        <v>6164</v>
      </c>
      <c r="B13817" t="s">
        <v>6165</v>
      </c>
      <c r="C13817"/>
      <c r="D13817" t="s">
        <v>47880</v>
      </c>
    </row>
    <row r="13818" spans="1:4" x14ac:dyDescent="0.25">
      <c r="A13818" t="s">
        <v>20354</v>
      </c>
      <c r="B13818" t="s">
        <v>20355</v>
      </c>
      <c r="C13818"/>
      <c r="D13818" t="s">
        <v>47880</v>
      </c>
    </row>
    <row r="13819" spans="1:4" x14ac:dyDescent="0.25">
      <c r="A13819" t="s">
        <v>43617</v>
      </c>
      <c r="B13819" t="s">
        <v>43618</v>
      </c>
      <c r="C13819"/>
      <c r="D13819" t="s">
        <v>47880</v>
      </c>
    </row>
    <row r="13820" spans="1:4" x14ac:dyDescent="0.25">
      <c r="A13820" t="s">
        <v>31312</v>
      </c>
      <c r="B13820" t="s">
        <v>31313</v>
      </c>
      <c r="C13820"/>
      <c r="D13820" t="s">
        <v>47880</v>
      </c>
    </row>
    <row r="13821" spans="1:4" x14ac:dyDescent="0.25">
      <c r="A13821" t="s">
        <v>31550</v>
      </c>
      <c r="B13821" t="s">
        <v>31551</v>
      </c>
      <c r="C13821"/>
      <c r="D13821" t="s">
        <v>47880</v>
      </c>
    </row>
    <row r="13822" spans="1:4" x14ac:dyDescent="0.25">
      <c r="A13822" t="s">
        <v>35847</v>
      </c>
      <c r="B13822" t="s">
        <v>35848</v>
      </c>
      <c r="C13822" t="s">
        <v>60660</v>
      </c>
      <c r="D13822" t="s">
        <v>47873</v>
      </c>
    </row>
    <row r="13823" spans="1:4" x14ac:dyDescent="0.25">
      <c r="A13823" t="s">
        <v>16218</v>
      </c>
      <c r="B13823" t="s">
        <v>16219</v>
      </c>
      <c r="C13823"/>
      <c r="D13823" t="s">
        <v>47880</v>
      </c>
    </row>
    <row r="13824" spans="1:4" x14ac:dyDescent="0.25">
      <c r="A13824" t="s">
        <v>9452</v>
      </c>
      <c r="B13824" t="s">
        <v>9453</v>
      </c>
      <c r="C13824"/>
      <c r="D13824" t="s">
        <v>47880</v>
      </c>
    </row>
    <row r="13825" spans="1:4" x14ac:dyDescent="0.25">
      <c r="A13825" t="s">
        <v>23187</v>
      </c>
      <c r="B13825" t="s">
        <v>23188</v>
      </c>
      <c r="C13825" t="s">
        <v>55995</v>
      </c>
      <c r="D13825" t="s">
        <v>47873</v>
      </c>
    </row>
    <row r="13826" spans="1:4" x14ac:dyDescent="0.25">
      <c r="A13826" t="s">
        <v>9480</v>
      </c>
      <c r="B13826" t="s">
        <v>9481</v>
      </c>
      <c r="C13826" t="s">
        <v>50988</v>
      </c>
      <c r="D13826" t="s">
        <v>47873</v>
      </c>
    </row>
    <row r="13827" spans="1:4" x14ac:dyDescent="0.25">
      <c r="A13827" t="s">
        <v>26030</v>
      </c>
      <c r="B13827" t="s">
        <v>26031</v>
      </c>
      <c r="C13827"/>
      <c r="D13827" t="s">
        <v>47880</v>
      </c>
    </row>
    <row r="13828" spans="1:4" x14ac:dyDescent="0.25">
      <c r="A13828" t="s">
        <v>6909</v>
      </c>
      <c r="B13828" t="s">
        <v>6910</v>
      </c>
      <c r="C13828" t="s">
        <v>50074</v>
      </c>
      <c r="D13828" t="s">
        <v>47873</v>
      </c>
    </row>
    <row r="13829" spans="1:4" x14ac:dyDescent="0.25">
      <c r="A13829" t="s">
        <v>40366</v>
      </c>
      <c r="B13829" t="s">
        <v>40367</v>
      </c>
      <c r="C13829" t="s">
        <v>62575</v>
      </c>
      <c r="D13829" t="s">
        <v>47873</v>
      </c>
    </row>
    <row r="13830" spans="1:4" x14ac:dyDescent="0.25">
      <c r="A13830" t="s">
        <v>6231</v>
      </c>
      <c r="B13830" t="s">
        <v>6232</v>
      </c>
      <c r="C13830" t="s">
        <v>49832</v>
      </c>
      <c r="D13830" t="s">
        <v>47873</v>
      </c>
    </row>
    <row r="13831" spans="1:4" x14ac:dyDescent="0.25">
      <c r="A13831" t="s">
        <v>14531</v>
      </c>
      <c r="B13831" t="s">
        <v>14532</v>
      </c>
      <c r="C13831" t="s">
        <v>52887</v>
      </c>
      <c r="D13831" t="s">
        <v>47873</v>
      </c>
    </row>
    <row r="13832" spans="1:4" x14ac:dyDescent="0.25">
      <c r="A13832" t="s">
        <v>26834</v>
      </c>
      <c r="B13832" t="s">
        <v>26835</v>
      </c>
      <c r="C13832" t="s">
        <v>57338</v>
      </c>
      <c r="D13832" t="s">
        <v>47873</v>
      </c>
    </row>
    <row r="13833" spans="1:4" x14ac:dyDescent="0.25">
      <c r="A13833" t="s">
        <v>23568</v>
      </c>
      <c r="B13833" t="s">
        <v>23569</v>
      </c>
      <c r="C13833" t="s">
        <v>56136</v>
      </c>
      <c r="D13833" t="s">
        <v>47873</v>
      </c>
    </row>
    <row r="13834" spans="1:4" x14ac:dyDescent="0.25">
      <c r="A13834" t="s">
        <v>18754</v>
      </c>
      <c r="B13834" t="s">
        <v>18755</v>
      </c>
      <c r="C13834" t="s">
        <v>54425</v>
      </c>
      <c r="D13834" t="s">
        <v>47873</v>
      </c>
    </row>
    <row r="13835" spans="1:4" x14ac:dyDescent="0.25">
      <c r="A13835" t="s">
        <v>26404</v>
      </c>
      <c r="B13835" t="s">
        <v>26405</v>
      </c>
      <c r="C13835" t="s">
        <v>57187</v>
      </c>
      <c r="D13835" t="s">
        <v>47873</v>
      </c>
    </row>
    <row r="13836" spans="1:4" x14ac:dyDescent="0.25">
      <c r="A13836" t="s">
        <v>26862</v>
      </c>
      <c r="B13836" t="s">
        <v>26863</v>
      </c>
      <c r="C13836" t="s">
        <v>57352</v>
      </c>
      <c r="D13836" t="s">
        <v>47873</v>
      </c>
    </row>
    <row r="13837" spans="1:4" x14ac:dyDescent="0.25">
      <c r="A13837" t="s">
        <v>30262</v>
      </c>
      <c r="B13837" t="s">
        <v>30263</v>
      </c>
      <c r="C13837" t="s">
        <v>58558</v>
      </c>
      <c r="D13837" t="s">
        <v>47873</v>
      </c>
    </row>
    <row r="13838" spans="1:4" x14ac:dyDescent="0.25">
      <c r="A13838" t="s">
        <v>17623</v>
      </c>
      <c r="B13838" t="s">
        <v>17624</v>
      </c>
      <c r="C13838" t="s">
        <v>54011</v>
      </c>
      <c r="D13838" t="s">
        <v>47873</v>
      </c>
    </row>
    <row r="13839" spans="1:4" x14ac:dyDescent="0.25">
      <c r="A13839" t="s">
        <v>25670</v>
      </c>
      <c r="B13839" t="s">
        <v>25671</v>
      </c>
      <c r="C13839" t="s">
        <v>56921</v>
      </c>
      <c r="D13839" t="s">
        <v>47873</v>
      </c>
    </row>
    <row r="13840" spans="1:4" x14ac:dyDescent="0.25">
      <c r="A13840" t="s">
        <v>24237</v>
      </c>
      <c r="B13840" t="s">
        <v>24238</v>
      </c>
      <c r="C13840" t="s">
        <v>56389</v>
      </c>
      <c r="D13840" t="s">
        <v>47873</v>
      </c>
    </row>
    <row r="13841" spans="1:4" x14ac:dyDescent="0.25">
      <c r="A13841" t="s">
        <v>39237</v>
      </c>
      <c r="B13841" t="s">
        <v>39238</v>
      </c>
      <c r="C13841"/>
      <c r="D13841" t="s">
        <v>47880</v>
      </c>
    </row>
    <row r="13842" spans="1:4" x14ac:dyDescent="0.25">
      <c r="A13842" t="s">
        <v>15498</v>
      </c>
      <c r="B13842" t="s">
        <v>15499</v>
      </c>
      <c r="C13842" t="s">
        <v>53232</v>
      </c>
      <c r="D13842" t="s">
        <v>47873</v>
      </c>
    </row>
    <row r="13843" spans="1:4" x14ac:dyDescent="0.25">
      <c r="A13843" t="s">
        <v>23094</v>
      </c>
      <c r="B13843" t="s">
        <v>23095</v>
      </c>
      <c r="C13843" t="s">
        <v>55967</v>
      </c>
      <c r="D13843" t="s">
        <v>47873</v>
      </c>
    </row>
    <row r="13844" spans="1:4" x14ac:dyDescent="0.25">
      <c r="A13844" t="s">
        <v>11713</v>
      </c>
      <c r="B13844" t="s">
        <v>11714</v>
      </c>
      <c r="C13844" t="s">
        <v>51790</v>
      </c>
      <c r="D13844" t="s">
        <v>47873</v>
      </c>
    </row>
    <row r="13845" spans="1:4" x14ac:dyDescent="0.25">
      <c r="A13845" t="s">
        <v>15414</v>
      </c>
      <c r="B13845" t="s">
        <v>15415</v>
      </c>
      <c r="C13845" t="s">
        <v>53202</v>
      </c>
      <c r="D13845" t="s">
        <v>47873</v>
      </c>
    </row>
    <row r="13846" spans="1:4" x14ac:dyDescent="0.25">
      <c r="A13846" t="s">
        <v>46739</v>
      </c>
      <c r="B13846" t="s">
        <v>46740</v>
      </c>
      <c r="C13846" t="s">
        <v>64964</v>
      </c>
      <c r="D13846" t="s">
        <v>47873</v>
      </c>
    </row>
    <row r="13847" spans="1:4" x14ac:dyDescent="0.25">
      <c r="A13847" t="s">
        <v>37247</v>
      </c>
      <c r="B13847" t="s">
        <v>37248</v>
      </c>
      <c r="C13847" t="s">
        <v>61213</v>
      </c>
      <c r="D13847" t="s">
        <v>47873</v>
      </c>
    </row>
    <row r="13848" spans="1:4" x14ac:dyDescent="0.25">
      <c r="A13848" t="s">
        <v>12880</v>
      </c>
      <c r="B13848" t="s">
        <v>12881</v>
      </c>
      <c r="C13848"/>
      <c r="D13848" t="s">
        <v>47880</v>
      </c>
    </row>
    <row r="13849" spans="1:4" x14ac:dyDescent="0.25">
      <c r="A13849" t="s">
        <v>41645</v>
      </c>
      <c r="B13849" t="s">
        <v>41646</v>
      </c>
      <c r="C13849" t="s">
        <v>63135</v>
      </c>
      <c r="D13849" t="s">
        <v>47873</v>
      </c>
    </row>
    <row r="13850" spans="1:4" x14ac:dyDescent="0.25">
      <c r="A13850" t="s">
        <v>40335</v>
      </c>
      <c r="B13850" t="s">
        <v>40336</v>
      </c>
      <c r="C13850" t="s">
        <v>62560</v>
      </c>
      <c r="D13850" t="s">
        <v>47873</v>
      </c>
    </row>
    <row r="13851" spans="1:4" x14ac:dyDescent="0.25">
      <c r="A13851" t="s">
        <v>1464</v>
      </c>
      <c r="B13851" t="s">
        <v>1465</v>
      </c>
      <c r="C13851" t="s">
        <v>48118</v>
      </c>
      <c r="D13851" t="s">
        <v>47873</v>
      </c>
    </row>
    <row r="13852" spans="1:4" x14ac:dyDescent="0.25">
      <c r="A13852" t="s">
        <v>10889</v>
      </c>
      <c r="B13852" t="s">
        <v>10890</v>
      </c>
      <c r="C13852" t="s">
        <v>51493</v>
      </c>
      <c r="D13852" t="s">
        <v>47873</v>
      </c>
    </row>
    <row r="13853" spans="1:4" x14ac:dyDescent="0.25">
      <c r="A13853" t="s">
        <v>32713</v>
      </c>
      <c r="B13853" t="s">
        <v>32714</v>
      </c>
      <c r="C13853" t="s">
        <v>59463</v>
      </c>
      <c r="D13853" t="s">
        <v>47873</v>
      </c>
    </row>
    <row r="13854" spans="1:4" x14ac:dyDescent="0.25">
      <c r="A13854" t="s">
        <v>6306</v>
      </c>
      <c r="B13854" t="s">
        <v>6307</v>
      </c>
      <c r="C13854" t="s">
        <v>49859</v>
      </c>
      <c r="D13854" t="s">
        <v>47873</v>
      </c>
    </row>
    <row r="13855" spans="1:4" x14ac:dyDescent="0.25">
      <c r="A13855" t="s">
        <v>14784</v>
      </c>
      <c r="B13855" t="s">
        <v>14785</v>
      </c>
      <c r="C13855" t="s">
        <v>52967</v>
      </c>
      <c r="D13855" t="s">
        <v>47873</v>
      </c>
    </row>
    <row r="13856" spans="1:4" x14ac:dyDescent="0.25">
      <c r="A13856" t="s">
        <v>10699</v>
      </c>
      <c r="B13856" t="s">
        <v>10700</v>
      </c>
      <c r="C13856" t="s">
        <v>51424</v>
      </c>
      <c r="D13856" t="s">
        <v>47873</v>
      </c>
    </row>
    <row r="13857" spans="1:4" x14ac:dyDescent="0.25">
      <c r="A13857" t="s">
        <v>32426</v>
      </c>
      <c r="B13857" t="s">
        <v>32427</v>
      </c>
      <c r="C13857" t="s">
        <v>59347</v>
      </c>
      <c r="D13857" t="s">
        <v>47873</v>
      </c>
    </row>
    <row r="13858" spans="1:4" x14ac:dyDescent="0.25">
      <c r="A13858" t="s">
        <v>12788</v>
      </c>
      <c r="B13858" t="s">
        <v>12789</v>
      </c>
      <c r="C13858" t="s">
        <v>52199</v>
      </c>
      <c r="D13858" t="s">
        <v>47873</v>
      </c>
    </row>
    <row r="13859" spans="1:4" x14ac:dyDescent="0.25">
      <c r="A13859" t="s">
        <v>31414</v>
      </c>
      <c r="B13859" t="s">
        <v>31415</v>
      </c>
      <c r="C13859" t="s">
        <v>58974</v>
      </c>
      <c r="D13859" t="s">
        <v>47873</v>
      </c>
    </row>
    <row r="13860" spans="1:4" x14ac:dyDescent="0.25">
      <c r="A13860" t="s">
        <v>41137</v>
      </c>
      <c r="B13860" t="s">
        <v>41138</v>
      </c>
      <c r="C13860" t="s">
        <v>62916</v>
      </c>
      <c r="D13860" t="s">
        <v>47873</v>
      </c>
    </row>
    <row r="13861" spans="1:4" x14ac:dyDescent="0.25">
      <c r="A13861" t="s">
        <v>47621</v>
      </c>
      <c r="B13861" t="s">
        <v>47622</v>
      </c>
      <c r="C13861" t="s">
        <v>65270</v>
      </c>
      <c r="D13861" t="s">
        <v>47873</v>
      </c>
    </row>
    <row r="13862" spans="1:4" x14ac:dyDescent="0.25">
      <c r="A13862" t="s">
        <v>5202</v>
      </c>
      <c r="B13862" t="s">
        <v>5203</v>
      </c>
      <c r="C13862" t="s">
        <v>49473</v>
      </c>
      <c r="D13862" t="s">
        <v>47873</v>
      </c>
    </row>
    <row r="13863" spans="1:4" x14ac:dyDescent="0.25">
      <c r="A13863" t="s">
        <v>7908</v>
      </c>
      <c r="B13863" t="s">
        <v>7909</v>
      </c>
      <c r="C13863" t="s">
        <v>50447</v>
      </c>
      <c r="D13863" t="s">
        <v>47873</v>
      </c>
    </row>
    <row r="13864" spans="1:4" x14ac:dyDescent="0.25">
      <c r="A13864" t="s">
        <v>27685</v>
      </c>
      <c r="B13864" t="s">
        <v>27686</v>
      </c>
      <c r="C13864" t="s">
        <v>57635</v>
      </c>
      <c r="D13864" t="s">
        <v>47873</v>
      </c>
    </row>
    <row r="13865" spans="1:4" x14ac:dyDescent="0.25">
      <c r="A13865" t="s">
        <v>8573</v>
      </c>
      <c r="B13865" t="s">
        <v>8574</v>
      </c>
      <c r="C13865"/>
      <c r="D13865" t="s">
        <v>47880</v>
      </c>
    </row>
    <row r="13866" spans="1:4" x14ac:dyDescent="0.25">
      <c r="A13866" t="s">
        <v>30581</v>
      </c>
      <c r="B13866" t="s">
        <v>30582</v>
      </c>
      <c r="C13866"/>
      <c r="D13866" t="s">
        <v>47880</v>
      </c>
    </row>
    <row r="13867" spans="1:4" x14ac:dyDescent="0.25">
      <c r="A13867" t="s">
        <v>5892</v>
      </c>
      <c r="B13867" t="s">
        <v>5893</v>
      </c>
      <c r="C13867" t="s">
        <v>49706</v>
      </c>
      <c r="D13867" t="s">
        <v>47873</v>
      </c>
    </row>
    <row r="13868" spans="1:4" x14ac:dyDescent="0.25">
      <c r="A13868" t="s">
        <v>45949</v>
      </c>
      <c r="B13868" t="s">
        <v>45950</v>
      </c>
      <c r="C13868" t="s">
        <v>64687</v>
      </c>
      <c r="D13868" t="s">
        <v>47873</v>
      </c>
    </row>
    <row r="13869" spans="1:4" x14ac:dyDescent="0.25">
      <c r="A13869" t="s">
        <v>11038</v>
      </c>
      <c r="B13869" t="s">
        <v>11039</v>
      </c>
      <c r="C13869" t="s">
        <v>51545</v>
      </c>
      <c r="D13869" t="s">
        <v>47873</v>
      </c>
    </row>
    <row r="13870" spans="1:4" x14ac:dyDescent="0.25">
      <c r="A13870" t="s">
        <v>27435</v>
      </c>
      <c r="B13870" t="s">
        <v>27436</v>
      </c>
      <c r="C13870"/>
      <c r="D13870" t="s">
        <v>47880</v>
      </c>
    </row>
    <row r="13871" spans="1:4" x14ac:dyDescent="0.25">
      <c r="A13871" t="s">
        <v>21935</v>
      </c>
      <c r="B13871" t="s">
        <v>21936</v>
      </c>
      <c r="C13871"/>
      <c r="D13871" t="s">
        <v>47880</v>
      </c>
    </row>
    <row r="13872" spans="1:4" x14ac:dyDescent="0.25">
      <c r="A13872" t="s">
        <v>43776</v>
      </c>
      <c r="B13872" t="s">
        <v>43777</v>
      </c>
      <c r="C13872" t="s">
        <v>63931</v>
      </c>
      <c r="D13872" t="s">
        <v>47873</v>
      </c>
    </row>
    <row r="13873" spans="1:4" x14ac:dyDescent="0.25">
      <c r="A13873" t="s">
        <v>13469</v>
      </c>
      <c r="B13873" t="s">
        <v>13470</v>
      </c>
      <c r="C13873" t="s">
        <v>52464</v>
      </c>
      <c r="D13873" t="s">
        <v>47873</v>
      </c>
    </row>
    <row r="13874" spans="1:4" x14ac:dyDescent="0.25">
      <c r="A13874" t="s">
        <v>43800</v>
      </c>
      <c r="B13874" t="s">
        <v>43801</v>
      </c>
      <c r="C13874" t="s">
        <v>63940</v>
      </c>
      <c r="D13874" t="s">
        <v>47873</v>
      </c>
    </row>
    <row r="13875" spans="1:4" x14ac:dyDescent="0.25">
      <c r="A13875" t="s">
        <v>2537</v>
      </c>
      <c r="B13875" t="s">
        <v>2538</v>
      </c>
      <c r="C13875" t="s">
        <v>48481</v>
      </c>
      <c r="D13875" t="s">
        <v>47873</v>
      </c>
    </row>
    <row r="13876" spans="1:4" x14ac:dyDescent="0.25">
      <c r="A13876" t="s">
        <v>47869</v>
      </c>
      <c r="B13876" t="s">
        <v>47870</v>
      </c>
      <c r="C13876"/>
      <c r="D13876" t="s">
        <v>47873</v>
      </c>
    </row>
    <row r="13877" spans="1:4" x14ac:dyDescent="0.25">
      <c r="A13877" t="s">
        <v>28530</v>
      </c>
      <c r="B13877" t="s">
        <v>28531</v>
      </c>
      <c r="C13877" t="s">
        <v>57938</v>
      </c>
      <c r="D13877" t="s">
        <v>47873</v>
      </c>
    </row>
    <row r="13878" spans="1:4" x14ac:dyDescent="0.25">
      <c r="A13878" t="s">
        <v>16433</v>
      </c>
      <c r="B13878" t="s">
        <v>16434</v>
      </c>
      <c r="C13878" t="s">
        <v>53572</v>
      </c>
      <c r="D13878" t="s">
        <v>47873</v>
      </c>
    </row>
    <row r="13879" spans="1:4" x14ac:dyDescent="0.25">
      <c r="A13879" t="s">
        <v>43667</v>
      </c>
      <c r="B13879" t="s">
        <v>43668</v>
      </c>
      <c r="C13879" t="s">
        <v>63893</v>
      </c>
      <c r="D13879" t="s">
        <v>47873</v>
      </c>
    </row>
    <row r="13880" spans="1:4" x14ac:dyDescent="0.25">
      <c r="A13880" t="s">
        <v>2026</v>
      </c>
      <c r="B13880" t="s">
        <v>2027</v>
      </c>
      <c r="C13880" t="s">
        <v>48312</v>
      </c>
      <c r="D13880" t="s">
        <v>47873</v>
      </c>
    </row>
    <row r="13881" spans="1:4" x14ac:dyDescent="0.25">
      <c r="A13881" t="s">
        <v>2180</v>
      </c>
      <c r="B13881" t="s">
        <v>2181</v>
      </c>
      <c r="C13881" t="s">
        <v>48361</v>
      </c>
      <c r="D13881" t="s">
        <v>47873</v>
      </c>
    </row>
    <row r="13882" spans="1:4" x14ac:dyDescent="0.25">
      <c r="A13882" t="s">
        <v>24207</v>
      </c>
      <c r="B13882" t="s">
        <v>24208</v>
      </c>
      <c r="C13882" t="s">
        <v>56377</v>
      </c>
      <c r="D13882" t="s">
        <v>47873</v>
      </c>
    </row>
    <row r="13883" spans="1:4" x14ac:dyDescent="0.25">
      <c r="A13883" t="s">
        <v>1192</v>
      </c>
      <c r="B13883" t="s">
        <v>1193</v>
      </c>
      <c r="C13883"/>
      <c r="D13883" t="s">
        <v>47873</v>
      </c>
    </row>
    <row r="13884" spans="1:4" x14ac:dyDescent="0.25">
      <c r="A13884" t="s">
        <v>6008</v>
      </c>
      <c r="B13884" t="s">
        <v>6009</v>
      </c>
      <c r="C13884" t="s">
        <v>49756</v>
      </c>
      <c r="D13884" t="s">
        <v>47873</v>
      </c>
    </row>
    <row r="13885" spans="1:4" x14ac:dyDescent="0.25">
      <c r="A13885" t="s">
        <v>30478</v>
      </c>
      <c r="B13885" t="s">
        <v>30479</v>
      </c>
      <c r="C13885" t="s">
        <v>58631</v>
      </c>
      <c r="D13885" t="s">
        <v>47873</v>
      </c>
    </row>
    <row r="13886" spans="1:4" x14ac:dyDescent="0.25">
      <c r="A13886" t="s">
        <v>2271</v>
      </c>
      <c r="B13886" t="s">
        <v>2272</v>
      </c>
      <c r="C13886" t="s">
        <v>48387</v>
      </c>
      <c r="D13886" t="s">
        <v>47873</v>
      </c>
    </row>
    <row r="13887" spans="1:4" x14ac:dyDescent="0.25">
      <c r="A13887" t="s">
        <v>31952</v>
      </c>
      <c r="B13887" t="s">
        <v>31953</v>
      </c>
      <c r="C13887" t="s">
        <v>59169</v>
      </c>
      <c r="D13887" t="s">
        <v>47873</v>
      </c>
    </row>
    <row r="13888" spans="1:4" x14ac:dyDescent="0.25">
      <c r="A13888" t="s">
        <v>45022</v>
      </c>
      <c r="B13888" t="s">
        <v>45023</v>
      </c>
      <c r="C13888" t="s">
        <v>64367</v>
      </c>
      <c r="D13888" t="s">
        <v>47873</v>
      </c>
    </row>
    <row r="13889" spans="1:4" x14ac:dyDescent="0.25">
      <c r="A13889" t="s">
        <v>26773</v>
      </c>
      <c r="B13889" t="s">
        <v>26774</v>
      </c>
      <c r="C13889" t="s">
        <v>57316</v>
      </c>
      <c r="D13889" t="s">
        <v>47873</v>
      </c>
    </row>
    <row r="13890" spans="1:4" x14ac:dyDescent="0.25">
      <c r="A13890" t="s">
        <v>4423</v>
      </c>
      <c r="B13890" t="s">
        <v>4424</v>
      </c>
      <c r="C13890" t="s">
        <v>49184</v>
      </c>
      <c r="D13890" t="s">
        <v>47873</v>
      </c>
    </row>
    <row r="13891" spans="1:4" x14ac:dyDescent="0.25">
      <c r="A13891" t="s">
        <v>38235</v>
      </c>
      <c r="B13891" t="s">
        <v>38236</v>
      </c>
      <c r="C13891" t="s">
        <v>61606</v>
      </c>
      <c r="D13891" t="s">
        <v>47873</v>
      </c>
    </row>
    <row r="13892" spans="1:4" x14ac:dyDescent="0.25">
      <c r="A13892" t="s">
        <v>16141</v>
      </c>
      <c r="B13892" t="s">
        <v>16142</v>
      </c>
      <c r="C13892" t="s">
        <v>53462</v>
      </c>
      <c r="D13892" t="s">
        <v>47873</v>
      </c>
    </row>
    <row r="13893" spans="1:4" x14ac:dyDescent="0.25">
      <c r="A13893" t="s">
        <v>36154</v>
      </c>
      <c r="B13893" t="s">
        <v>36155</v>
      </c>
      <c r="C13893" t="s">
        <v>60777</v>
      </c>
      <c r="D13893" t="s">
        <v>47873</v>
      </c>
    </row>
    <row r="13894" spans="1:4" x14ac:dyDescent="0.25">
      <c r="A13894" t="s">
        <v>16813</v>
      </c>
      <c r="B13894" t="s">
        <v>16814</v>
      </c>
      <c r="C13894" t="s">
        <v>53720</v>
      </c>
      <c r="D13894" t="s">
        <v>47873</v>
      </c>
    </row>
    <row r="13895" spans="1:4" x14ac:dyDescent="0.25">
      <c r="A13895" t="s">
        <v>8761</v>
      </c>
      <c r="B13895" t="s">
        <v>8762</v>
      </c>
      <c r="C13895" t="s">
        <v>50734</v>
      </c>
      <c r="D13895" t="s">
        <v>47873</v>
      </c>
    </row>
    <row r="13896" spans="1:4" x14ac:dyDescent="0.25">
      <c r="A13896" t="s">
        <v>34524</v>
      </c>
      <c r="B13896" t="s">
        <v>34525</v>
      </c>
      <c r="C13896" t="s">
        <v>60155</v>
      </c>
      <c r="D13896" t="s">
        <v>47873</v>
      </c>
    </row>
    <row r="13897" spans="1:4" x14ac:dyDescent="0.25">
      <c r="A13897" t="s">
        <v>43996</v>
      </c>
      <c r="B13897" t="s">
        <v>43997</v>
      </c>
      <c r="C13897" t="s">
        <v>63995</v>
      </c>
      <c r="D13897" t="s">
        <v>47873</v>
      </c>
    </row>
    <row r="13898" spans="1:4" x14ac:dyDescent="0.25">
      <c r="A13898" t="s">
        <v>4766</v>
      </c>
      <c r="B13898" t="s">
        <v>4767</v>
      </c>
      <c r="C13898" t="s">
        <v>49310</v>
      </c>
      <c r="D13898" t="s">
        <v>47873</v>
      </c>
    </row>
    <row r="13899" spans="1:4" x14ac:dyDescent="0.25">
      <c r="A13899" t="s">
        <v>21007</v>
      </c>
      <c r="B13899" t="s">
        <v>21008</v>
      </c>
      <c r="C13899" t="s">
        <v>55204</v>
      </c>
      <c r="D13899" t="s">
        <v>47873</v>
      </c>
    </row>
    <row r="13900" spans="1:4" x14ac:dyDescent="0.25">
      <c r="A13900" t="s">
        <v>23954</v>
      </c>
      <c r="B13900" t="s">
        <v>23955</v>
      </c>
      <c r="C13900" t="s">
        <v>56290</v>
      </c>
      <c r="D13900" t="s">
        <v>47873</v>
      </c>
    </row>
    <row r="13901" spans="1:4" x14ac:dyDescent="0.25">
      <c r="A13901" t="s">
        <v>2743</v>
      </c>
      <c r="B13901" t="s">
        <v>2744</v>
      </c>
      <c r="C13901" t="s">
        <v>48558</v>
      </c>
      <c r="D13901" t="s">
        <v>47873</v>
      </c>
    </row>
    <row r="13902" spans="1:4" x14ac:dyDescent="0.25">
      <c r="A13902" t="s">
        <v>14329</v>
      </c>
      <c r="B13902" t="s">
        <v>14330</v>
      </c>
      <c r="C13902" t="s">
        <v>52805</v>
      </c>
      <c r="D13902" t="s">
        <v>47873</v>
      </c>
    </row>
    <row r="13903" spans="1:4" x14ac:dyDescent="0.25">
      <c r="A13903" t="s">
        <v>18217</v>
      </c>
      <c r="B13903" t="s">
        <v>18218</v>
      </c>
      <c r="C13903" t="s">
        <v>54231</v>
      </c>
      <c r="D13903" t="s">
        <v>47873</v>
      </c>
    </row>
    <row r="13904" spans="1:4" x14ac:dyDescent="0.25">
      <c r="A13904" t="s">
        <v>47835</v>
      </c>
      <c r="B13904" t="s">
        <v>47836</v>
      </c>
      <c r="C13904" t="s">
        <v>65341</v>
      </c>
      <c r="D13904" t="s">
        <v>47873</v>
      </c>
    </row>
    <row r="13905" spans="1:4" x14ac:dyDescent="0.25">
      <c r="A13905" t="s">
        <v>27712</v>
      </c>
      <c r="B13905" t="s">
        <v>27713</v>
      </c>
      <c r="C13905" t="s">
        <v>57646</v>
      </c>
      <c r="D13905" t="s">
        <v>47873</v>
      </c>
    </row>
    <row r="13906" spans="1:4" x14ac:dyDescent="0.25">
      <c r="A13906" t="s">
        <v>25028</v>
      </c>
      <c r="B13906" t="s">
        <v>25029</v>
      </c>
      <c r="C13906" t="s">
        <v>56682</v>
      </c>
      <c r="D13906" t="s">
        <v>47873</v>
      </c>
    </row>
    <row r="13907" spans="1:4" x14ac:dyDescent="0.25">
      <c r="A13907" t="s">
        <v>28138</v>
      </c>
      <c r="B13907" t="s">
        <v>28139</v>
      </c>
      <c r="C13907" t="s">
        <v>57801</v>
      </c>
      <c r="D13907" t="s">
        <v>47873</v>
      </c>
    </row>
    <row r="13908" spans="1:4" x14ac:dyDescent="0.25">
      <c r="A13908" t="s">
        <v>24785</v>
      </c>
      <c r="B13908" t="s">
        <v>24786</v>
      </c>
      <c r="C13908" t="s">
        <v>56587</v>
      </c>
      <c r="D13908" t="s">
        <v>47873</v>
      </c>
    </row>
    <row r="13909" spans="1:4" x14ac:dyDescent="0.25">
      <c r="A13909" t="s">
        <v>42912</v>
      </c>
      <c r="B13909" t="s">
        <v>42913</v>
      </c>
      <c r="C13909" t="s">
        <v>63636</v>
      </c>
      <c r="D13909" t="s">
        <v>47873</v>
      </c>
    </row>
    <row r="13910" spans="1:4" x14ac:dyDescent="0.25">
      <c r="A13910" t="s">
        <v>29899</v>
      </c>
      <c r="B13910" t="s">
        <v>29900</v>
      </c>
      <c r="C13910"/>
      <c r="D13910" t="s">
        <v>47880</v>
      </c>
    </row>
    <row r="13911" spans="1:4" x14ac:dyDescent="0.25">
      <c r="A13911" t="s">
        <v>46046</v>
      </c>
      <c r="B13911" t="s">
        <v>46047</v>
      </c>
      <c r="C13911"/>
      <c r="D13911" t="s">
        <v>47880</v>
      </c>
    </row>
    <row r="13912" spans="1:4" x14ac:dyDescent="0.25">
      <c r="A13912" t="s">
        <v>20979</v>
      </c>
      <c r="B13912" t="s">
        <v>20980</v>
      </c>
      <c r="C13912"/>
      <c r="D13912" t="s">
        <v>47880</v>
      </c>
    </row>
    <row r="13913" spans="1:4" x14ac:dyDescent="0.25">
      <c r="A13913" t="s">
        <v>22252</v>
      </c>
      <c r="B13913" t="s">
        <v>22253</v>
      </c>
      <c r="C13913"/>
      <c r="D13913" t="s">
        <v>47880</v>
      </c>
    </row>
    <row r="13914" spans="1:4" x14ac:dyDescent="0.25">
      <c r="A13914" t="s">
        <v>34164</v>
      </c>
      <c r="B13914" t="s">
        <v>34165</v>
      </c>
      <c r="C13914" t="s">
        <v>60021</v>
      </c>
      <c r="D13914" t="s">
        <v>47873</v>
      </c>
    </row>
    <row r="13915" spans="1:4" x14ac:dyDescent="0.25">
      <c r="A13915" t="s">
        <v>17493</v>
      </c>
      <c r="B13915" t="s">
        <v>17494</v>
      </c>
      <c r="C13915" t="s">
        <v>53963</v>
      </c>
      <c r="D13915" t="s">
        <v>47873</v>
      </c>
    </row>
    <row r="13916" spans="1:4" x14ac:dyDescent="0.25">
      <c r="A13916" t="s">
        <v>2617</v>
      </c>
      <c r="B13916" t="s">
        <v>2618</v>
      </c>
      <c r="C13916" t="s">
        <v>48511</v>
      </c>
      <c r="D13916" t="s">
        <v>47873</v>
      </c>
    </row>
    <row r="13917" spans="1:4" x14ac:dyDescent="0.25">
      <c r="A13917" t="s">
        <v>36018</v>
      </c>
      <c r="B13917" t="s">
        <v>36019</v>
      </c>
      <c r="C13917" t="s">
        <v>60723</v>
      </c>
      <c r="D13917" t="s">
        <v>47873</v>
      </c>
    </row>
    <row r="13918" spans="1:4" x14ac:dyDescent="0.25">
      <c r="A13918" t="s">
        <v>47775</v>
      </c>
      <c r="B13918" t="s">
        <v>47776</v>
      </c>
      <c r="C13918" t="s">
        <v>65321</v>
      </c>
      <c r="D13918" t="s">
        <v>47873</v>
      </c>
    </row>
    <row r="13919" spans="1:4" x14ac:dyDescent="0.25">
      <c r="A13919" t="s">
        <v>38992</v>
      </c>
      <c r="B13919" t="s">
        <v>38993</v>
      </c>
      <c r="C13919" t="s">
        <v>61945</v>
      </c>
      <c r="D13919" t="s">
        <v>47873</v>
      </c>
    </row>
    <row r="13920" spans="1:4" x14ac:dyDescent="0.25">
      <c r="A13920" t="s">
        <v>26459</v>
      </c>
      <c r="B13920" t="s">
        <v>26460</v>
      </c>
      <c r="C13920" t="s">
        <v>57205</v>
      </c>
      <c r="D13920" t="s">
        <v>47873</v>
      </c>
    </row>
    <row r="13921" spans="1:4" x14ac:dyDescent="0.25">
      <c r="A13921" t="s">
        <v>37291</v>
      </c>
      <c r="B13921" t="s">
        <v>37292</v>
      </c>
      <c r="C13921" t="s">
        <v>61228</v>
      </c>
      <c r="D13921" t="s">
        <v>47873</v>
      </c>
    </row>
    <row r="13922" spans="1:4" x14ac:dyDescent="0.25">
      <c r="A13922" t="s">
        <v>19569</v>
      </c>
      <c r="B13922" t="s">
        <v>19570</v>
      </c>
      <c r="C13922" t="s">
        <v>54702</v>
      </c>
      <c r="D13922" t="s">
        <v>47873</v>
      </c>
    </row>
    <row r="13923" spans="1:4" x14ac:dyDescent="0.25">
      <c r="A13923" t="s">
        <v>38157</v>
      </c>
      <c r="B13923" t="s">
        <v>38158</v>
      </c>
      <c r="C13923" t="s">
        <v>61575</v>
      </c>
      <c r="D13923" t="s">
        <v>47873</v>
      </c>
    </row>
    <row r="13924" spans="1:4" x14ac:dyDescent="0.25">
      <c r="A13924" t="s">
        <v>10129</v>
      </c>
      <c r="B13924" t="s">
        <v>10130</v>
      </c>
      <c r="C13924" t="s">
        <v>51221</v>
      </c>
      <c r="D13924" t="s">
        <v>47873</v>
      </c>
    </row>
    <row r="13925" spans="1:4" x14ac:dyDescent="0.25">
      <c r="A13925" t="s">
        <v>15037</v>
      </c>
      <c r="B13925" t="s">
        <v>15038</v>
      </c>
      <c r="C13925" t="s">
        <v>53065</v>
      </c>
      <c r="D13925" t="s">
        <v>47873</v>
      </c>
    </row>
    <row r="13926" spans="1:4" x14ac:dyDescent="0.25">
      <c r="A13926" t="s">
        <v>20730</v>
      </c>
      <c r="B13926" t="s">
        <v>15038</v>
      </c>
      <c r="C13926" t="s">
        <v>55097</v>
      </c>
      <c r="D13926" t="s">
        <v>47873</v>
      </c>
    </row>
    <row r="13927" spans="1:4" x14ac:dyDescent="0.25">
      <c r="A13927" t="s">
        <v>8347</v>
      </c>
      <c r="B13927" t="s">
        <v>8348</v>
      </c>
      <c r="C13927" t="s">
        <v>50605</v>
      </c>
      <c r="D13927" t="s">
        <v>47873</v>
      </c>
    </row>
    <row r="13928" spans="1:4" x14ac:dyDescent="0.25">
      <c r="A13928" t="s">
        <v>47408</v>
      </c>
      <c r="B13928" t="s">
        <v>47409</v>
      </c>
      <c r="C13928"/>
      <c r="D13928" t="s">
        <v>47880</v>
      </c>
    </row>
    <row r="13929" spans="1:4" x14ac:dyDescent="0.25">
      <c r="A13929" t="s">
        <v>17738</v>
      </c>
      <c r="B13929" t="s">
        <v>17739</v>
      </c>
      <c r="C13929" t="s">
        <v>54054</v>
      </c>
      <c r="D13929" t="s">
        <v>47873</v>
      </c>
    </row>
    <row r="13930" spans="1:4" x14ac:dyDescent="0.25">
      <c r="A13930" t="s">
        <v>26717</v>
      </c>
      <c r="B13930" t="s">
        <v>26718</v>
      </c>
      <c r="C13930" t="s">
        <v>57300</v>
      </c>
      <c r="D13930" t="s">
        <v>47873</v>
      </c>
    </row>
    <row r="13931" spans="1:4" x14ac:dyDescent="0.25">
      <c r="A13931" t="s">
        <v>2358</v>
      </c>
      <c r="B13931" t="s">
        <v>2359</v>
      </c>
      <c r="C13931" t="s">
        <v>48423</v>
      </c>
      <c r="D13931" t="s">
        <v>47873</v>
      </c>
    </row>
    <row r="13932" spans="1:4" x14ac:dyDescent="0.25">
      <c r="A13932" t="s">
        <v>34055</v>
      </c>
      <c r="B13932" t="s">
        <v>34056</v>
      </c>
      <c r="C13932" t="s">
        <v>59977</v>
      </c>
      <c r="D13932" t="s">
        <v>47873</v>
      </c>
    </row>
    <row r="13933" spans="1:4" x14ac:dyDescent="0.25">
      <c r="A13933" t="s">
        <v>4868</v>
      </c>
      <c r="B13933" t="s">
        <v>4869</v>
      </c>
      <c r="C13933" t="s">
        <v>49348</v>
      </c>
      <c r="D13933" t="s">
        <v>47873</v>
      </c>
    </row>
    <row r="13934" spans="1:4" x14ac:dyDescent="0.25">
      <c r="A13934" t="s">
        <v>34879</v>
      </c>
      <c r="B13934" t="s">
        <v>34880</v>
      </c>
      <c r="C13934" t="s">
        <v>60288</v>
      </c>
      <c r="D13934" t="s">
        <v>47873</v>
      </c>
    </row>
    <row r="13935" spans="1:4" x14ac:dyDescent="0.25">
      <c r="A13935" t="s">
        <v>45461</v>
      </c>
      <c r="B13935" t="s">
        <v>45462</v>
      </c>
      <c r="C13935" t="s">
        <v>64516</v>
      </c>
      <c r="D13935" t="s">
        <v>47873</v>
      </c>
    </row>
    <row r="13936" spans="1:4" x14ac:dyDescent="0.25">
      <c r="A13936" t="s">
        <v>14402</v>
      </c>
      <c r="B13936" t="s">
        <v>14403</v>
      </c>
      <c r="C13936" t="s">
        <v>52838</v>
      </c>
      <c r="D13936" t="s">
        <v>47873</v>
      </c>
    </row>
    <row r="13937" spans="1:4" x14ac:dyDescent="0.25">
      <c r="A13937" t="s">
        <v>32995</v>
      </c>
      <c r="B13937" t="s">
        <v>32996</v>
      </c>
      <c r="C13937" t="s">
        <v>59564</v>
      </c>
      <c r="D13937" t="s">
        <v>47873</v>
      </c>
    </row>
    <row r="13938" spans="1:4" x14ac:dyDescent="0.25">
      <c r="A13938" t="s">
        <v>7390</v>
      </c>
      <c r="B13938" t="s">
        <v>7391</v>
      </c>
      <c r="C13938" t="s">
        <v>50245</v>
      </c>
      <c r="D13938" t="s">
        <v>47873</v>
      </c>
    </row>
    <row r="13939" spans="1:4" x14ac:dyDescent="0.25">
      <c r="A13939" t="s">
        <v>30416</v>
      </c>
      <c r="B13939" t="s">
        <v>30417</v>
      </c>
      <c r="C13939" t="s">
        <v>58606</v>
      </c>
      <c r="D13939" t="s">
        <v>47873</v>
      </c>
    </row>
    <row r="13940" spans="1:4" x14ac:dyDescent="0.25">
      <c r="A13940" t="s">
        <v>44431</v>
      </c>
      <c r="B13940" t="s">
        <v>44432</v>
      </c>
      <c r="C13940" t="s">
        <v>64148</v>
      </c>
      <c r="D13940" t="s">
        <v>47873</v>
      </c>
    </row>
    <row r="13941" spans="1:4" x14ac:dyDescent="0.25">
      <c r="A13941" t="s">
        <v>6925</v>
      </c>
      <c r="B13941" t="s">
        <v>6926</v>
      </c>
      <c r="C13941" t="s">
        <v>50079</v>
      </c>
      <c r="D13941" t="s">
        <v>47873</v>
      </c>
    </row>
    <row r="13942" spans="1:4" x14ac:dyDescent="0.25">
      <c r="A13942" t="s">
        <v>34833</v>
      </c>
      <c r="B13942" t="s">
        <v>34834</v>
      </c>
      <c r="C13942"/>
      <c r="D13942" t="s">
        <v>47880</v>
      </c>
    </row>
    <row r="13943" spans="1:4" x14ac:dyDescent="0.25">
      <c r="A13943" t="s">
        <v>1841</v>
      </c>
      <c r="B13943" t="s">
        <v>1842</v>
      </c>
      <c r="C13943"/>
      <c r="D13943" t="s">
        <v>47880</v>
      </c>
    </row>
    <row r="13944" spans="1:4" x14ac:dyDescent="0.25">
      <c r="A13944" t="s">
        <v>28290</v>
      </c>
      <c r="B13944" t="s">
        <v>28291</v>
      </c>
      <c r="C13944" t="s">
        <v>57856</v>
      </c>
      <c r="D13944" t="s">
        <v>47873</v>
      </c>
    </row>
    <row r="13945" spans="1:4" x14ac:dyDescent="0.25">
      <c r="A13945" t="s">
        <v>9041</v>
      </c>
      <c r="B13945" t="s">
        <v>9042</v>
      </c>
      <c r="C13945" t="s">
        <v>50832</v>
      </c>
      <c r="D13945" t="s">
        <v>47873</v>
      </c>
    </row>
    <row r="13946" spans="1:4" x14ac:dyDescent="0.25">
      <c r="A13946" t="s">
        <v>45131</v>
      </c>
      <c r="B13946" t="s">
        <v>45132</v>
      </c>
      <c r="C13946" t="s">
        <v>64405</v>
      </c>
      <c r="D13946" t="s">
        <v>47873</v>
      </c>
    </row>
    <row r="13947" spans="1:4" x14ac:dyDescent="0.25">
      <c r="A13947" t="s">
        <v>11548</v>
      </c>
      <c r="B13947" t="s">
        <v>11549</v>
      </c>
      <c r="C13947"/>
      <c r="D13947" t="s">
        <v>47880</v>
      </c>
    </row>
    <row r="13948" spans="1:4" x14ac:dyDescent="0.25">
      <c r="A13948" t="s">
        <v>14824</v>
      </c>
      <c r="B13948" t="s">
        <v>11549</v>
      </c>
      <c r="C13948"/>
      <c r="D13948" t="s">
        <v>47880</v>
      </c>
    </row>
    <row r="13949" spans="1:4" x14ac:dyDescent="0.25">
      <c r="A13949" t="s">
        <v>24587</v>
      </c>
      <c r="B13949" t="s">
        <v>24588</v>
      </c>
      <c r="C13949" t="s">
        <v>56514</v>
      </c>
      <c r="D13949" t="s">
        <v>47873</v>
      </c>
    </row>
    <row r="13950" spans="1:4" x14ac:dyDescent="0.25">
      <c r="A13950" t="s">
        <v>42019</v>
      </c>
      <c r="B13950" t="s">
        <v>42020</v>
      </c>
      <c r="C13950" t="s">
        <v>63309</v>
      </c>
      <c r="D13950" t="s">
        <v>47873</v>
      </c>
    </row>
    <row r="13951" spans="1:4" x14ac:dyDescent="0.25">
      <c r="A13951" t="s">
        <v>12050</v>
      </c>
      <c r="B13951" t="s">
        <v>12051</v>
      </c>
      <c r="C13951" t="s">
        <v>51915</v>
      </c>
      <c r="D13951" t="s">
        <v>47873</v>
      </c>
    </row>
    <row r="13952" spans="1:4" x14ac:dyDescent="0.25">
      <c r="A13952" t="s">
        <v>5870</v>
      </c>
      <c r="B13952" t="s">
        <v>5871</v>
      </c>
      <c r="C13952" t="s">
        <v>49699</v>
      </c>
      <c r="D13952" t="s">
        <v>47873</v>
      </c>
    </row>
    <row r="13953" spans="1:4" x14ac:dyDescent="0.25">
      <c r="A13953" t="s">
        <v>15459</v>
      </c>
      <c r="B13953" t="s">
        <v>15460</v>
      </c>
      <c r="C13953" t="s">
        <v>53216</v>
      </c>
      <c r="D13953" t="s">
        <v>47873</v>
      </c>
    </row>
    <row r="13954" spans="1:4" x14ac:dyDescent="0.25">
      <c r="A13954" t="s">
        <v>42696</v>
      </c>
      <c r="B13954" t="s">
        <v>42697</v>
      </c>
      <c r="C13954" t="s">
        <v>63550</v>
      </c>
      <c r="D13954" t="s">
        <v>47873</v>
      </c>
    </row>
    <row r="13955" spans="1:4" x14ac:dyDescent="0.25">
      <c r="A13955" t="s">
        <v>39298</v>
      </c>
      <c r="B13955" t="s">
        <v>39299</v>
      </c>
      <c r="C13955" t="s">
        <v>62080</v>
      </c>
      <c r="D13955" t="s">
        <v>47873</v>
      </c>
    </row>
    <row r="13956" spans="1:4" x14ac:dyDescent="0.25">
      <c r="A13956" t="s">
        <v>4856</v>
      </c>
      <c r="B13956" t="s">
        <v>4857</v>
      </c>
      <c r="C13956" t="s">
        <v>49342</v>
      </c>
      <c r="D13956" t="s">
        <v>47873</v>
      </c>
    </row>
    <row r="13957" spans="1:4" x14ac:dyDescent="0.25">
      <c r="A13957" t="s">
        <v>38000</v>
      </c>
      <c r="B13957" t="s">
        <v>38001</v>
      </c>
      <c r="C13957" t="s">
        <v>61502</v>
      </c>
      <c r="D13957" t="s">
        <v>47873</v>
      </c>
    </row>
    <row r="13958" spans="1:4" x14ac:dyDescent="0.25">
      <c r="A13958" t="s">
        <v>15875</v>
      </c>
      <c r="B13958" t="s">
        <v>15876</v>
      </c>
      <c r="C13958"/>
      <c r="D13958" t="s">
        <v>47880</v>
      </c>
    </row>
    <row r="13959" spans="1:4" x14ac:dyDescent="0.25">
      <c r="A13959" t="s">
        <v>42260</v>
      </c>
      <c r="B13959" t="s">
        <v>42261</v>
      </c>
      <c r="C13959" t="s">
        <v>63400</v>
      </c>
      <c r="D13959" t="s">
        <v>47873</v>
      </c>
    </row>
    <row r="13960" spans="1:4" x14ac:dyDescent="0.25">
      <c r="A13960" t="s">
        <v>29144</v>
      </c>
      <c r="B13960" t="s">
        <v>29145</v>
      </c>
      <c r="C13960" t="s">
        <v>58157</v>
      </c>
      <c r="D13960" t="s">
        <v>47873</v>
      </c>
    </row>
    <row r="13961" spans="1:4" x14ac:dyDescent="0.25">
      <c r="A13961" t="s">
        <v>27120</v>
      </c>
      <c r="B13961" t="s">
        <v>27121</v>
      </c>
      <c r="C13961" t="s">
        <v>57434</v>
      </c>
      <c r="D13961" t="s">
        <v>47873</v>
      </c>
    </row>
    <row r="13962" spans="1:4" x14ac:dyDescent="0.25">
      <c r="A13962" t="s">
        <v>42086</v>
      </c>
      <c r="B13962" t="s">
        <v>42087</v>
      </c>
      <c r="C13962" t="s">
        <v>63338</v>
      </c>
      <c r="D13962" t="s">
        <v>47873</v>
      </c>
    </row>
    <row r="13963" spans="1:4" x14ac:dyDescent="0.25">
      <c r="A13963" t="s">
        <v>41756</v>
      </c>
      <c r="B13963" t="s">
        <v>41757</v>
      </c>
      <c r="C13963" t="s">
        <v>63184</v>
      </c>
      <c r="D13963" t="s">
        <v>47873</v>
      </c>
    </row>
    <row r="13964" spans="1:4" x14ac:dyDescent="0.25">
      <c r="A13964" t="s">
        <v>46877</v>
      </c>
      <c r="B13964" t="s">
        <v>46878</v>
      </c>
      <c r="C13964" t="s">
        <v>65008</v>
      </c>
      <c r="D13964" t="s">
        <v>47873</v>
      </c>
    </row>
    <row r="13965" spans="1:4" x14ac:dyDescent="0.25">
      <c r="A13965" t="s">
        <v>15578</v>
      </c>
      <c r="B13965" t="s">
        <v>15579</v>
      </c>
      <c r="C13965" t="s">
        <v>53260</v>
      </c>
      <c r="D13965" t="s">
        <v>47873</v>
      </c>
    </row>
    <row r="13966" spans="1:4" x14ac:dyDescent="0.25">
      <c r="A13966" t="s">
        <v>37087</v>
      </c>
      <c r="B13966" t="s">
        <v>37088</v>
      </c>
      <c r="C13966" t="s">
        <v>61154</v>
      </c>
      <c r="D13966" t="s">
        <v>47873</v>
      </c>
    </row>
    <row r="13967" spans="1:4" x14ac:dyDescent="0.25">
      <c r="A13967" t="s">
        <v>30631</v>
      </c>
      <c r="B13967" t="s">
        <v>30632</v>
      </c>
      <c r="C13967" t="s">
        <v>58682</v>
      </c>
      <c r="D13967" t="s">
        <v>47873</v>
      </c>
    </row>
    <row r="13968" spans="1:4" x14ac:dyDescent="0.25">
      <c r="A13968" t="s">
        <v>21704</v>
      </c>
      <c r="B13968" t="s">
        <v>21705</v>
      </c>
      <c r="C13968" t="s">
        <v>55452</v>
      </c>
      <c r="D13968" t="s">
        <v>47873</v>
      </c>
    </row>
    <row r="13969" spans="1:4" x14ac:dyDescent="0.25">
      <c r="A13969" t="s">
        <v>8977</v>
      </c>
      <c r="B13969" t="s">
        <v>8978</v>
      </c>
      <c r="C13969" t="s">
        <v>50810</v>
      </c>
      <c r="D13969" t="s">
        <v>47873</v>
      </c>
    </row>
    <row r="13970" spans="1:4" x14ac:dyDescent="0.25">
      <c r="A13970" t="s">
        <v>19893</v>
      </c>
      <c r="B13970" t="s">
        <v>19894</v>
      </c>
      <c r="C13970" t="s">
        <v>54814</v>
      </c>
      <c r="D13970" t="s">
        <v>47873</v>
      </c>
    </row>
    <row r="13971" spans="1:4" x14ac:dyDescent="0.25">
      <c r="A13971" t="s">
        <v>21344</v>
      </c>
      <c r="B13971" t="s">
        <v>21345</v>
      </c>
      <c r="C13971" t="s">
        <v>55329</v>
      </c>
      <c r="D13971" t="s">
        <v>47873</v>
      </c>
    </row>
    <row r="13972" spans="1:4" x14ac:dyDescent="0.25">
      <c r="A13972" t="s">
        <v>41190</v>
      </c>
      <c r="B13972" t="s">
        <v>41191</v>
      </c>
      <c r="C13972" t="s">
        <v>62941</v>
      </c>
      <c r="D13972" t="s">
        <v>47873</v>
      </c>
    </row>
    <row r="13973" spans="1:4" x14ac:dyDescent="0.25">
      <c r="A13973" t="s">
        <v>31451</v>
      </c>
      <c r="B13973" t="s">
        <v>31452</v>
      </c>
      <c r="C13973" t="s">
        <v>58988</v>
      </c>
      <c r="D13973" t="s">
        <v>47873</v>
      </c>
    </row>
    <row r="13974" spans="1:4" x14ac:dyDescent="0.25">
      <c r="A13974" t="s">
        <v>10827</v>
      </c>
      <c r="B13974" t="s">
        <v>10828</v>
      </c>
      <c r="C13974" t="s">
        <v>51468</v>
      </c>
      <c r="D13974" t="s">
        <v>47873</v>
      </c>
    </row>
    <row r="13975" spans="1:4" x14ac:dyDescent="0.25">
      <c r="A13975" t="s">
        <v>4076</v>
      </c>
      <c r="B13975" t="s">
        <v>4077</v>
      </c>
      <c r="C13975" t="s">
        <v>49051</v>
      </c>
      <c r="D13975" t="s">
        <v>47873</v>
      </c>
    </row>
    <row r="13976" spans="1:4" x14ac:dyDescent="0.25">
      <c r="A13976" t="s">
        <v>9597</v>
      </c>
      <c r="B13976" t="s">
        <v>9598</v>
      </c>
      <c r="C13976" t="s">
        <v>51028</v>
      </c>
      <c r="D13976" t="s">
        <v>47873</v>
      </c>
    </row>
    <row r="13977" spans="1:4" x14ac:dyDescent="0.25">
      <c r="A13977" t="s">
        <v>1909</v>
      </c>
      <c r="B13977" t="s">
        <v>1910</v>
      </c>
      <c r="C13977" t="s">
        <v>48268</v>
      </c>
      <c r="D13977" t="s">
        <v>47873</v>
      </c>
    </row>
    <row r="13978" spans="1:4" x14ac:dyDescent="0.25">
      <c r="A13978" t="s">
        <v>22160</v>
      </c>
      <c r="B13978" t="s">
        <v>22161</v>
      </c>
      <c r="C13978" t="s">
        <v>55618</v>
      </c>
      <c r="D13978" t="s">
        <v>47873</v>
      </c>
    </row>
    <row r="13979" spans="1:4" x14ac:dyDescent="0.25">
      <c r="A13979" t="s">
        <v>27586</v>
      </c>
      <c r="B13979" t="s">
        <v>27587</v>
      </c>
      <c r="C13979" t="s">
        <v>57597</v>
      </c>
      <c r="D13979" t="s">
        <v>47873</v>
      </c>
    </row>
    <row r="13980" spans="1:4" x14ac:dyDescent="0.25">
      <c r="A13980" t="s">
        <v>15208</v>
      </c>
      <c r="B13980" t="s">
        <v>15209</v>
      </c>
      <c r="C13980" t="s">
        <v>53126</v>
      </c>
      <c r="D13980" t="s">
        <v>47873</v>
      </c>
    </row>
    <row r="13981" spans="1:4" x14ac:dyDescent="0.25">
      <c r="A13981" t="s">
        <v>16880</v>
      </c>
      <c r="B13981" t="s">
        <v>16881</v>
      </c>
      <c r="C13981" t="s">
        <v>53745</v>
      </c>
      <c r="D13981" t="s">
        <v>47873</v>
      </c>
    </row>
    <row r="13982" spans="1:4" x14ac:dyDescent="0.25">
      <c r="A13982" t="s">
        <v>39272</v>
      </c>
      <c r="B13982" t="s">
        <v>39273</v>
      </c>
      <c r="C13982" t="s">
        <v>62068</v>
      </c>
      <c r="D13982" t="s">
        <v>47873</v>
      </c>
    </row>
    <row r="13983" spans="1:4" x14ac:dyDescent="0.25">
      <c r="A13983" t="s">
        <v>12396</v>
      </c>
      <c r="B13983" t="s">
        <v>12397</v>
      </c>
      <c r="C13983" t="s">
        <v>52048</v>
      </c>
      <c r="D13983" t="s">
        <v>47873</v>
      </c>
    </row>
    <row r="13984" spans="1:4" x14ac:dyDescent="0.25">
      <c r="A13984" t="s">
        <v>43994</v>
      </c>
      <c r="B13984" t="s">
        <v>43995</v>
      </c>
      <c r="C13984" t="s">
        <v>63994</v>
      </c>
      <c r="D13984" t="s">
        <v>47873</v>
      </c>
    </row>
    <row r="13985" spans="1:4" x14ac:dyDescent="0.25">
      <c r="A13985" t="s">
        <v>7492</v>
      </c>
      <c r="B13985" t="s">
        <v>7493</v>
      </c>
      <c r="C13985" t="s">
        <v>50288</v>
      </c>
      <c r="D13985" t="s">
        <v>47873</v>
      </c>
    </row>
    <row r="13986" spans="1:4" x14ac:dyDescent="0.25">
      <c r="A13986" t="s">
        <v>41758</v>
      </c>
      <c r="B13986" t="s">
        <v>41759</v>
      </c>
      <c r="C13986" t="s">
        <v>63185</v>
      </c>
      <c r="D13986" t="s">
        <v>47873</v>
      </c>
    </row>
    <row r="13987" spans="1:4" x14ac:dyDescent="0.25">
      <c r="A13987" t="s">
        <v>43857</v>
      </c>
      <c r="B13987" t="s">
        <v>43858</v>
      </c>
      <c r="C13987" t="s">
        <v>63957</v>
      </c>
      <c r="D13987" t="s">
        <v>47873</v>
      </c>
    </row>
    <row r="13988" spans="1:4" x14ac:dyDescent="0.25">
      <c r="A13988" t="s">
        <v>8205</v>
      </c>
      <c r="B13988" t="s">
        <v>8206</v>
      </c>
      <c r="C13988" t="s">
        <v>50555</v>
      </c>
      <c r="D13988" t="s">
        <v>47873</v>
      </c>
    </row>
    <row r="13989" spans="1:4" x14ac:dyDescent="0.25">
      <c r="A13989" t="s">
        <v>28701</v>
      </c>
      <c r="B13989" t="s">
        <v>28702</v>
      </c>
      <c r="C13989"/>
      <c r="D13989" t="s">
        <v>47880</v>
      </c>
    </row>
    <row r="13990" spans="1:4" x14ac:dyDescent="0.25">
      <c r="A13990" t="s">
        <v>22768</v>
      </c>
      <c r="B13990" t="s">
        <v>22769</v>
      </c>
      <c r="C13990" t="s">
        <v>55848</v>
      </c>
      <c r="D13990" t="s">
        <v>47873</v>
      </c>
    </row>
    <row r="13991" spans="1:4" x14ac:dyDescent="0.25">
      <c r="A13991" t="s">
        <v>34172</v>
      </c>
      <c r="B13991" t="s">
        <v>34173</v>
      </c>
      <c r="C13991" t="s">
        <v>60024</v>
      </c>
      <c r="D13991" t="s">
        <v>47873</v>
      </c>
    </row>
    <row r="13992" spans="1:4" x14ac:dyDescent="0.25">
      <c r="A13992" t="s">
        <v>25639</v>
      </c>
      <c r="B13992" t="s">
        <v>25640</v>
      </c>
      <c r="C13992" t="s">
        <v>56910</v>
      </c>
      <c r="D13992" t="s">
        <v>47873</v>
      </c>
    </row>
    <row r="13993" spans="1:4" x14ac:dyDescent="0.25">
      <c r="A13993" t="s">
        <v>36634</v>
      </c>
      <c r="B13993" t="s">
        <v>36635</v>
      </c>
      <c r="C13993" t="s">
        <v>60973</v>
      </c>
      <c r="D13993" t="s">
        <v>47873</v>
      </c>
    </row>
    <row r="13994" spans="1:4" x14ac:dyDescent="0.25">
      <c r="A13994" t="s">
        <v>34508</v>
      </c>
      <c r="B13994" t="s">
        <v>34509</v>
      </c>
      <c r="C13994"/>
      <c r="D13994" t="s">
        <v>47880</v>
      </c>
    </row>
    <row r="13995" spans="1:4" x14ac:dyDescent="0.25">
      <c r="A13995" t="s">
        <v>1400</v>
      </c>
      <c r="B13995" t="s">
        <v>1401</v>
      </c>
      <c r="C13995"/>
      <c r="D13995" t="s">
        <v>47880</v>
      </c>
    </row>
    <row r="13996" spans="1:4" x14ac:dyDescent="0.25">
      <c r="A13996" t="s">
        <v>34546</v>
      </c>
      <c r="B13996" t="s">
        <v>34547</v>
      </c>
      <c r="C13996" t="s">
        <v>60164</v>
      </c>
      <c r="D13996" t="s">
        <v>47873</v>
      </c>
    </row>
    <row r="13997" spans="1:4" x14ac:dyDescent="0.25">
      <c r="A13997" t="s">
        <v>2881</v>
      </c>
      <c r="B13997" t="s">
        <v>2882</v>
      </c>
      <c r="C13997"/>
      <c r="D13997" t="s">
        <v>47880</v>
      </c>
    </row>
    <row r="13998" spans="1:4" x14ac:dyDescent="0.25">
      <c r="A13998" t="s">
        <v>29774</v>
      </c>
      <c r="B13998" t="s">
        <v>29775</v>
      </c>
      <c r="C13998" t="s">
        <v>58382</v>
      </c>
      <c r="D13998" t="s">
        <v>47873</v>
      </c>
    </row>
    <row r="13999" spans="1:4" x14ac:dyDescent="0.25">
      <c r="A13999" t="s">
        <v>37803</v>
      </c>
      <c r="B13999" t="s">
        <v>37804</v>
      </c>
      <c r="C13999" t="s">
        <v>61422</v>
      </c>
      <c r="D13999" t="s">
        <v>47873</v>
      </c>
    </row>
    <row r="14000" spans="1:4" x14ac:dyDescent="0.25">
      <c r="A14000" t="s">
        <v>1212</v>
      </c>
      <c r="B14000" t="s">
        <v>1213</v>
      </c>
      <c r="C14000" t="s">
        <v>48023</v>
      </c>
      <c r="D14000" t="s">
        <v>47873</v>
      </c>
    </row>
    <row r="14001" spans="1:4" x14ac:dyDescent="0.25">
      <c r="A14001" t="s">
        <v>20786</v>
      </c>
      <c r="B14001" t="s">
        <v>20787</v>
      </c>
      <c r="C14001"/>
      <c r="D14001" t="s">
        <v>47880</v>
      </c>
    </row>
    <row r="14002" spans="1:4" x14ac:dyDescent="0.25">
      <c r="A14002" t="s">
        <v>45692</v>
      </c>
      <c r="B14002" t="s">
        <v>45693</v>
      </c>
      <c r="C14002" t="s">
        <v>64596</v>
      </c>
      <c r="D14002" t="s">
        <v>47873</v>
      </c>
    </row>
    <row r="14003" spans="1:4" x14ac:dyDescent="0.25">
      <c r="A14003" t="s">
        <v>32251</v>
      </c>
      <c r="B14003" t="s">
        <v>32252</v>
      </c>
      <c r="C14003" t="s">
        <v>59283</v>
      </c>
      <c r="D14003" t="s">
        <v>47873</v>
      </c>
    </row>
    <row r="14004" spans="1:4" x14ac:dyDescent="0.25">
      <c r="A14004" t="s">
        <v>46735</v>
      </c>
      <c r="B14004" t="s">
        <v>46736</v>
      </c>
      <c r="C14004" t="s">
        <v>64963</v>
      </c>
      <c r="D14004" t="s">
        <v>47873</v>
      </c>
    </row>
    <row r="14005" spans="1:4" x14ac:dyDescent="0.25">
      <c r="A14005" t="s">
        <v>47150</v>
      </c>
      <c r="B14005" t="s">
        <v>47151</v>
      </c>
      <c r="C14005" t="s">
        <v>65107</v>
      </c>
      <c r="D14005" t="s">
        <v>47873</v>
      </c>
    </row>
    <row r="14006" spans="1:4" x14ac:dyDescent="0.25">
      <c r="A14006" t="s">
        <v>43959</v>
      </c>
      <c r="B14006" t="s">
        <v>43960</v>
      </c>
      <c r="C14006"/>
      <c r="D14006" t="s">
        <v>47880</v>
      </c>
    </row>
    <row r="14007" spans="1:4" x14ac:dyDescent="0.25">
      <c r="A14007" t="s">
        <v>16542</v>
      </c>
      <c r="B14007" t="s">
        <v>16543</v>
      </c>
      <c r="C14007"/>
      <c r="D14007" t="s">
        <v>47880</v>
      </c>
    </row>
    <row r="14008" spans="1:4" x14ac:dyDescent="0.25">
      <c r="A14008" t="s">
        <v>5636</v>
      </c>
      <c r="B14008" t="s">
        <v>5637</v>
      </c>
      <c r="C14008" t="s">
        <v>49617</v>
      </c>
      <c r="D14008" t="s">
        <v>47873</v>
      </c>
    </row>
    <row r="14009" spans="1:4" x14ac:dyDescent="0.25">
      <c r="A14009" t="s">
        <v>1569</v>
      </c>
      <c r="B14009" t="s">
        <v>1570</v>
      </c>
      <c r="C14009"/>
      <c r="D14009" t="s">
        <v>47880</v>
      </c>
    </row>
    <row r="14010" spans="1:4" x14ac:dyDescent="0.25">
      <c r="A14010" t="s">
        <v>39718</v>
      </c>
      <c r="B14010" t="s">
        <v>39719</v>
      </c>
      <c r="C14010" t="s">
        <v>62274</v>
      </c>
      <c r="D14010" t="s">
        <v>47873</v>
      </c>
    </row>
    <row r="14011" spans="1:4" x14ac:dyDescent="0.25">
      <c r="A14011" t="s">
        <v>25637</v>
      </c>
      <c r="B14011" t="s">
        <v>25638</v>
      </c>
      <c r="C14011" t="s">
        <v>56909</v>
      </c>
      <c r="D14011" t="s">
        <v>47873</v>
      </c>
    </row>
    <row r="14012" spans="1:4" x14ac:dyDescent="0.25">
      <c r="A14012" t="s">
        <v>35565</v>
      </c>
      <c r="B14012" t="s">
        <v>35566</v>
      </c>
      <c r="C14012" t="s">
        <v>60551</v>
      </c>
      <c r="D14012" t="s">
        <v>47873</v>
      </c>
    </row>
    <row r="14013" spans="1:4" x14ac:dyDescent="0.25">
      <c r="A14013" t="s">
        <v>47391</v>
      </c>
      <c r="B14013" t="s">
        <v>47392</v>
      </c>
      <c r="C14013" t="s">
        <v>65194</v>
      </c>
      <c r="D14013" t="s">
        <v>47873</v>
      </c>
    </row>
    <row r="14014" spans="1:4" x14ac:dyDescent="0.25">
      <c r="A14014" t="s">
        <v>18962</v>
      </c>
      <c r="B14014" t="s">
        <v>18963</v>
      </c>
      <c r="C14014" t="s">
        <v>54497</v>
      </c>
      <c r="D14014" t="s">
        <v>47873</v>
      </c>
    </row>
    <row r="14015" spans="1:4" x14ac:dyDescent="0.25">
      <c r="A14015" t="s">
        <v>23405</v>
      </c>
      <c r="B14015" t="s">
        <v>23406</v>
      </c>
      <c r="C14015" t="s">
        <v>56075</v>
      </c>
      <c r="D14015" t="s">
        <v>47873</v>
      </c>
    </row>
    <row r="14016" spans="1:4" x14ac:dyDescent="0.25">
      <c r="A14016" t="s">
        <v>10045</v>
      </c>
      <c r="B14016" t="s">
        <v>10046</v>
      </c>
      <c r="C14016"/>
      <c r="D14016" t="s">
        <v>47880</v>
      </c>
    </row>
    <row r="14017" spans="1:4" x14ac:dyDescent="0.25">
      <c r="A14017" t="s">
        <v>37478</v>
      </c>
      <c r="B14017" t="s">
        <v>37479</v>
      </c>
      <c r="C14017" t="s">
        <v>61297</v>
      </c>
      <c r="D14017" t="s">
        <v>47873</v>
      </c>
    </row>
    <row r="14018" spans="1:4" x14ac:dyDescent="0.25">
      <c r="A14018" t="s">
        <v>39149</v>
      </c>
      <c r="B14018" t="s">
        <v>39150</v>
      </c>
      <c r="C14018" t="s">
        <v>62013</v>
      </c>
      <c r="D14018" t="s">
        <v>47873</v>
      </c>
    </row>
    <row r="14019" spans="1:4" x14ac:dyDescent="0.25">
      <c r="A14019" t="s">
        <v>28633</v>
      </c>
      <c r="B14019" t="s">
        <v>28634</v>
      </c>
      <c r="C14019" t="s">
        <v>57978</v>
      </c>
      <c r="D14019" t="s">
        <v>47873</v>
      </c>
    </row>
    <row r="14020" spans="1:4" x14ac:dyDescent="0.25">
      <c r="A14020" t="s">
        <v>33378</v>
      </c>
      <c r="B14020" t="s">
        <v>33379</v>
      </c>
      <c r="C14020" t="s">
        <v>59724</v>
      </c>
      <c r="D14020" t="s">
        <v>47873</v>
      </c>
    </row>
    <row r="14021" spans="1:4" x14ac:dyDescent="0.25">
      <c r="A14021" t="s">
        <v>35551</v>
      </c>
      <c r="B14021" t="s">
        <v>35552</v>
      </c>
      <c r="C14021" t="s">
        <v>60546</v>
      </c>
      <c r="D14021" t="s">
        <v>47873</v>
      </c>
    </row>
    <row r="14022" spans="1:4" x14ac:dyDescent="0.25">
      <c r="A14022" t="s">
        <v>41760</v>
      </c>
      <c r="B14022" t="s">
        <v>41761</v>
      </c>
      <c r="C14022" t="s">
        <v>63186</v>
      </c>
      <c r="D14022" t="s">
        <v>47873</v>
      </c>
    </row>
    <row r="14023" spans="1:4" x14ac:dyDescent="0.25">
      <c r="A14023" t="s">
        <v>40927</v>
      </c>
      <c r="B14023" t="s">
        <v>40928</v>
      </c>
      <c r="C14023" t="s">
        <v>62821</v>
      </c>
      <c r="D14023" t="s">
        <v>47873</v>
      </c>
    </row>
    <row r="14024" spans="1:4" x14ac:dyDescent="0.25">
      <c r="A14024" t="s">
        <v>29463</v>
      </c>
      <c r="B14024" t="s">
        <v>29464</v>
      </c>
      <c r="C14024" t="s">
        <v>58276</v>
      </c>
      <c r="D14024" t="s">
        <v>47873</v>
      </c>
    </row>
    <row r="14025" spans="1:4" x14ac:dyDescent="0.25">
      <c r="A14025" t="s">
        <v>28834</v>
      </c>
      <c r="B14025" t="s">
        <v>28835</v>
      </c>
      <c r="C14025" t="s">
        <v>58044</v>
      </c>
      <c r="D14025" t="s">
        <v>47873</v>
      </c>
    </row>
    <row r="14026" spans="1:4" x14ac:dyDescent="0.25">
      <c r="A14026" t="s">
        <v>15749</v>
      </c>
      <c r="B14026" t="s">
        <v>15750</v>
      </c>
      <c r="C14026" t="s">
        <v>53324</v>
      </c>
      <c r="D14026" t="s">
        <v>47873</v>
      </c>
    </row>
    <row r="14027" spans="1:4" x14ac:dyDescent="0.25">
      <c r="A14027" t="s">
        <v>5121</v>
      </c>
      <c r="B14027" t="s">
        <v>5122</v>
      </c>
      <c r="C14027" t="s">
        <v>49442</v>
      </c>
      <c r="D14027" t="s">
        <v>47873</v>
      </c>
    </row>
    <row r="14028" spans="1:4" x14ac:dyDescent="0.25">
      <c r="A14028" t="s">
        <v>38573</v>
      </c>
      <c r="B14028" t="s">
        <v>38574</v>
      </c>
      <c r="C14028" t="s">
        <v>61750</v>
      </c>
      <c r="D14028" t="s">
        <v>47873</v>
      </c>
    </row>
    <row r="14029" spans="1:4" x14ac:dyDescent="0.25">
      <c r="A14029" t="s">
        <v>26683</v>
      </c>
      <c r="B14029" t="s">
        <v>26684</v>
      </c>
      <c r="C14029" t="s">
        <v>57284</v>
      </c>
      <c r="D14029" t="s">
        <v>47873</v>
      </c>
    </row>
    <row r="14030" spans="1:4" x14ac:dyDescent="0.25">
      <c r="A14030" t="s">
        <v>5275</v>
      </c>
      <c r="B14030" t="s">
        <v>5276</v>
      </c>
      <c r="C14030" t="s">
        <v>49496</v>
      </c>
      <c r="D14030" t="s">
        <v>47873</v>
      </c>
    </row>
    <row r="14031" spans="1:4" x14ac:dyDescent="0.25">
      <c r="A14031" t="s">
        <v>9426</v>
      </c>
      <c r="B14031" t="s">
        <v>9427</v>
      </c>
      <c r="C14031" t="s">
        <v>50970</v>
      </c>
      <c r="D14031" t="s">
        <v>47873</v>
      </c>
    </row>
    <row r="14032" spans="1:4" x14ac:dyDescent="0.25">
      <c r="A14032" t="s">
        <v>41762</v>
      </c>
      <c r="B14032" t="s">
        <v>41763</v>
      </c>
      <c r="C14032" t="s">
        <v>63187</v>
      </c>
      <c r="D14032" t="s">
        <v>47873</v>
      </c>
    </row>
    <row r="14033" spans="1:4" x14ac:dyDescent="0.25">
      <c r="A14033" t="s">
        <v>28804</v>
      </c>
      <c r="B14033" t="s">
        <v>28805</v>
      </c>
      <c r="C14033" t="s">
        <v>58034</v>
      </c>
      <c r="D14033" t="s">
        <v>47873</v>
      </c>
    </row>
    <row r="14034" spans="1:4" x14ac:dyDescent="0.25">
      <c r="A14034" t="s">
        <v>45825</v>
      </c>
      <c r="B14034" t="s">
        <v>28805</v>
      </c>
      <c r="C14034" t="s">
        <v>58034</v>
      </c>
      <c r="D14034" t="s">
        <v>47873</v>
      </c>
    </row>
    <row r="14035" spans="1:4" x14ac:dyDescent="0.25">
      <c r="A14035" t="s">
        <v>28198</v>
      </c>
      <c r="B14035" t="s">
        <v>28199</v>
      </c>
      <c r="C14035" t="s">
        <v>57820</v>
      </c>
      <c r="D14035" t="s">
        <v>47873</v>
      </c>
    </row>
    <row r="14036" spans="1:4" x14ac:dyDescent="0.25">
      <c r="A14036" t="s">
        <v>37173</v>
      </c>
      <c r="B14036" t="s">
        <v>37174</v>
      </c>
      <c r="C14036" t="s">
        <v>61186</v>
      </c>
      <c r="D14036" t="s">
        <v>47873</v>
      </c>
    </row>
    <row r="14037" spans="1:4" x14ac:dyDescent="0.25">
      <c r="A14037" t="s">
        <v>33737</v>
      </c>
      <c r="B14037" t="s">
        <v>33738</v>
      </c>
      <c r="C14037" t="s">
        <v>59863</v>
      </c>
      <c r="D14037" t="s">
        <v>47873</v>
      </c>
    </row>
    <row r="14038" spans="1:4" x14ac:dyDescent="0.25">
      <c r="A14038" t="s">
        <v>14265</v>
      </c>
      <c r="B14038" t="s">
        <v>14266</v>
      </c>
      <c r="C14038" t="s">
        <v>52778</v>
      </c>
      <c r="D14038" t="s">
        <v>47873</v>
      </c>
    </row>
    <row r="14039" spans="1:4" x14ac:dyDescent="0.25">
      <c r="A14039" t="s">
        <v>42074</v>
      </c>
      <c r="B14039" t="s">
        <v>42075</v>
      </c>
      <c r="C14039" t="s">
        <v>63333</v>
      </c>
      <c r="D14039" t="s">
        <v>47873</v>
      </c>
    </row>
    <row r="14040" spans="1:4" x14ac:dyDescent="0.25">
      <c r="A14040" t="s">
        <v>31092</v>
      </c>
      <c r="B14040" t="s">
        <v>31093</v>
      </c>
      <c r="C14040" t="s">
        <v>58861</v>
      </c>
      <c r="D14040" t="s">
        <v>47873</v>
      </c>
    </row>
    <row r="14041" spans="1:4" x14ac:dyDescent="0.25">
      <c r="A14041" t="s">
        <v>42054</v>
      </c>
      <c r="B14041" t="s">
        <v>42055</v>
      </c>
      <c r="C14041" t="s">
        <v>63324</v>
      </c>
      <c r="D14041" t="s">
        <v>47873</v>
      </c>
    </row>
    <row r="14042" spans="1:4" x14ac:dyDescent="0.25">
      <c r="A14042" t="s">
        <v>22828</v>
      </c>
      <c r="B14042" t="s">
        <v>22829</v>
      </c>
      <c r="C14042" t="s">
        <v>55867</v>
      </c>
      <c r="D14042" t="s">
        <v>47873</v>
      </c>
    </row>
    <row r="14043" spans="1:4" x14ac:dyDescent="0.25">
      <c r="A14043" t="s">
        <v>24563</v>
      </c>
      <c r="B14043" t="s">
        <v>24564</v>
      </c>
      <c r="C14043" t="s">
        <v>56506</v>
      </c>
      <c r="D14043" t="s">
        <v>47873</v>
      </c>
    </row>
    <row r="14044" spans="1:4" x14ac:dyDescent="0.25">
      <c r="A14044" t="s">
        <v>17060</v>
      </c>
      <c r="B14044" t="s">
        <v>17061</v>
      </c>
      <c r="C14044" t="s">
        <v>53808</v>
      </c>
      <c r="D14044" t="s">
        <v>47873</v>
      </c>
    </row>
    <row r="14045" spans="1:4" x14ac:dyDescent="0.25">
      <c r="A14045" t="s">
        <v>45540</v>
      </c>
      <c r="B14045" t="s">
        <v>45541</v>
      </c>
      <c r="C14045" t="s">
        <v>64547</v>
      </c>
      <c r="D14045" t="s">
        <v>47873</v>
      </c>
    </row>
    <row r="14046" spans="1:4" x14ac:dyDescent="0.25">
      <c r="A14046" t="s">
        <v>18312</v>
      </c>
      <c r="B14046" t="s">
        <v>18313</v>
      </c>
      <c r="C14046" t="s">
        <v>54273</v>
      </c>
      <c r="D14046" t="s">
        <v>47873</v>
      </c>
    </row>
    <row r="14047" spans="1:4" x14ac:dyDescent="0.25">
      <c r="A14047" t="s">
        <v>19863</v>
      </c>
      <c r="B14047" t="s">
        <v>19864</v>
      </c>
      <c r="C14047" t="s">
        <v>54802</v>
      </c>
      <c r="D14047" t="s">
        <v>47873</v>
      </c>
    </row>
    <row r="14048" spans="1:4" x14ac:dyDescent="0.25">
      <c r="A14048" t="s">
        <v>46134</v>
      </c>
      <c r="B14048" t="s">
        <v>46135</v>
      </c>
      <c r="C14048" t="s">
        <v>64756</v>
      </c>
      <c r="D14048" t="s">
        <v>47873</v>
      </c>
    </row>
    <row r="14049" spans="1:4" x14ac:dyDescent="0.25">
      <c r="A14049" t="s">
        <v>772</v>
      </c>
      <c r="B14049" t="s">
        <v>773</v>
      </c>
      <c r="C14049" t="s">
        <v>47875</v>
      </c>
      <c r="D14049" t="s">
        <v>47873</v>
      </c>
    </row>
    <row r="14050" spans="1:4" x14ac:dyDescent="0.25">
      <c r="A14050" t="s">
        <v>4806</v>
      </c>
      <c r="B14050" t="s">
        <v>4807</v>
      </c>
      <c r="C14050" t="s">
        <v>49322</v>
      </c>
      <c r="D14050" t="s">
        <v>47873</v>
      </c>
    </row>
    <row r="14051" spans="1:4" x14ac:dyDescent="0.25">
      <c r="A14051" t="s">
        <v>12095</v>
      </c>
      <c r="B14051" t="s">
        <v>12096</v>
      </c>
      <c r="C14051" t="s">
        <v>51929</v>
      </c>
      <c r="D14051" t="s">
        <v>47873</v>
      </c>
    </row>
    <row r="14052" spans="1:4" x14ac:dyDescent="0.25">
      <c r="A14052" t="s">
        <v>39934</v>
      </c>
      <c r="B14052" t="s">
        <v>39935</v>
      </c>
      <c r="C14052" t="s">
        <v>62374</v>
      </c>
      <c r="D14052" t="s">
        <v>47873</v>
      </c>
    </row>
    <row r="14053" spans="1:4" x14ac:dyDescent="0.25">
      <c r="A14053" t="s">
        <v>12420</v>
      </c>
      <c r="B14053" t="s">
        <v>12421</v>
      </c>
      <c r="C14053" t="s">
        <v>52059</v>
      </c>
      <c r="D14053" t="s">
        <v>47873</v>
      </c>
    </row>
    <row r="14054" spans="1:4" x14ac:dyDescent="0.25">
      <c r="A14054" t="s">
        <v>43847</v>
      </c>
      <c r="B14054" t="s">
        <v>43848</v>
      </c>
      <c r="C14054" t="s">
        <v>63952</v>
      </c>
      <c r="D14054" t="s">
        <v>47873</v>
      </c>
    </row>
    <row r="14055" spans="1:4" x14ac:dyDescent="0.25">
      <c r="A14055" t="s">
        <v>5317</v>
      </c>
      <c r="B14055" t="s">
        <v>5318</v>
      </c>
      <c r="C14055" t="s">
        <v>49514</v>
      </c>
      <c r="D14055" t="s">
        <v>47873</v>
      </c>
    </row>
    <row r="14056" spans="1:4" x14ac:dyDescent="0.25">
      <c r="A14056" t="s">
        <v>3414</v>
      </c>
      <c r="B14056" t="s">
        <v>3415</v>
      </c>
      <c r="C14056" t="s">
        <v>48796</v>
      </c>
      <c r="D14056" t="s">
        <v>47873</v>
      </c>
    </row>
    <row r="14057" spans="1:4" x14ac:dyDescent="0.25">
      <c r="A14057" t="s">
        <v>43310</v>
      </c>
      <c r="B14057" t="s">
        <v>43311</v>
      </c>
      <c r="C14057" t="s">
        <v>63766</v>
      </c>
      <c r="D14057" t="s">
        <v>47873</v>
      </c>
    </row>
    <row r="14058" spans="1:4" x14ac:dyDescent="0.25">
      <c r="A14058" t="s">
        <v>19487</v>
      </c>
      <c r="B14058" t="s">
        <v>19488</v>
      </c>
      <c r="C14058" t="s">
        <v>54678</v>
      </c>
      <c r="D14058" t="s">
        <v>47873</v>
      </c>
    </row>
    <row r="14059" spans="1:4" x14ac:dyDescent="0.25">
      <c r="A14059" t="s">
        <v>25972</v>
      </c>
      <c r="B14059" t="s">
        <v>25973</v>
      </c>
      <c r="C14059" t="s">
        <v>57036</v>
      </c>
      <c r="D14059" t="s">
        <v>47873</v>
      </c>
    </row>
    <row r="14060" spans="1:4" x14ac:dyDescent="0.25">
      <c r="A14060" t="s">
        <v>23177</v>
      </c>
      <c r="B14060" t="s">
        <v>23178</v>
      </c>
      <c r="C14060" t="s">
        <v>55991</v>
      </c>
      <c r="D14060" t="s">
        <v>47873</v>
      </c>
    </row>
    <row r="14061" spans="1:4" x14ac:dyDescent="0.25">
      <c r="A14061" t="s">
        <v>46782</v>
      </c>
      <c r="B14061" t="s">
        <v>46783</v>
      </c>
      <c r="C14061"/>
      <c r="D14061" t="s">
        <v>47880</v>
      </c>
    </row>
    <row r="14062" spans="1:4" x14ac:dyDescent="0.25">
      <c r="A14062" t="s">
        <v>3079</v>
      </c>
      <c r="B14062" t="s">
        <v>3080</v>
      </c>
      <c r="C14062" t="s">
        <v>48673</v>
      </c>
      <c r="D14062" t="s">
        <v>47873</v>
      </c>
    </row>
    <row r="14063" spans="1:4" x14ac:dyDescent="0.25">
      <c r="A14063" t="s">
        <v>3944</v>
      </c>
      <c r="B14063" t="s">
        <v>3945</v>
      </c>
      <c r="C14063" t="s">
        <v>48996</v>
      </c>
      <c r="D14063" t="s">
        <v>47873</v>
      </c>
    </row>
    <row r="14064" spans="1:4" x14ac:dyDescent="0.25">
      <c r="A14064" t="s">
        <v>31908</v>
      </c>
      <c r="B14064" t="s">
        <v>31909</v>
      </c>
      <c r="C14064"/>
      <c r="D14064" t="s">
        <v>47880</v>
      </c>
    </row>
    <row r="14065" spans="1:4" x14ac:dyDescent="0.25">
      <c r="A14065" t="s">
        <v>14497</v>
      </c>
      <c r="B14065" t="s">
        <v>14498</v>
      </c>
      <c r="C14065"/>
      <c r="D14065" t="s">
        <v>47880</v>
      </c>
    </row>
    <row r="14066" spans="1:4" x14ac:dyDescent="0.25">
      <c r="A14066" t="s">
        <v>29285</v>
      </c>
      <c r="B14066" t="s">
        <v>29286</v>
      </c>
      <c r="C14066" t="s">
        <v>58210</v>
      </c>
      <c r="D14066" t="s">
        <v>47873</v>
      </c>
    </row>
    <row r="14067" spans="1:4" x14ac:dyDescent="0.25">
      <c r="A14067" t="s">
        <v>1322</v>
      </c>
      <c r="B14067" t="s">
        <v>1323</v>
      </c>
      <c r="C14067" t="s">
        <v>48067</v>
      </c>
      <c r="D14067" t="s">
        <v>47873</v>
      </c>
    </row>
    <row r="14068" spans="1:4" x14ac:dyDescent="0.25">
      <c r="A14068" t="s">
        <v>36713</v>
      </c>
      <c r="B14068" t="s">
        <v>36714</v>
      </c>
      <c r="C14068"/>
      <c r="D14068" t="s">
        <v>47880</v>
      </c>
    </row>
    <row r="14069" spans="1:4" x14ac:dyDescent="0.25">
      <c r="A14069" t="s">
        <v>25172</v>
      </c>
      <c r="B14069" t="s">
        <v>25173</v>
      </c>
      <c r="C14069" t="s">
        <v>56738</v>
      </c>
      <c r="D14069" t="s">
        <v>47873</v>
      </c>
    </row>
    <row r="14070" spans="1:4" x14ac:dyDescent="0.25">
      <c r="A14070" t="s">
        <v>38047</v>
      </c>
      <c r="B14070" t="s">
        <v>38048</v>
      </c>
      <c r="C14070"/>
      <c r="D14070" t="s">
        <v>47880</v>
      </c>
    </row>
    <row r="14071" spans="1:4" x14ac:dyDescent="0.25">
      <c r="A14071" t="s">
        <v>25303</v>
      </c>
      <c r="B14071" t="s">
        <v>25304</v>
      </c>
      <c r="C14071"/>
      <c r="D14071" t="s">
        <v>47880</v>
      </c>
    </row>
    <row r="14072" spans="1:4" x14ac:dyDescent="0.25">
      <c r="A14072" t="s">
        <v>6509</v>
      </c>
      <c r="B14072" t="s">
        <v>6510</v>
      </c>
      <c r="C14072"/>
      <c r="D14072" t="s">
        <v>47880</v>
      </c>
    </row>
    <row r="14073" spans="1:4" x14ac:dyDescent="0.25">
      <c r="A14073" t="s">
        <v>47787</v>
      </c>
      <c r="B14073" t="s">
        <v>47788</v>
      </c>
      <c r="C14073" t="s">
        <v>65325</v>
      </c>
      <c r="D14073" t="s">
        <v>47873</v>
      </c>
    </row>
    <row r="14074" spans="1:4" x14ac:dyDescent="0.25">
      <c r="A14074" t="s">
        <v>9221</v>
      </c>
      <c r="B14074" t="s">
        <v>9222</v>
      </c>
      <c r="C14074" t="s">
        <v>50898</v>
      </c>
      <c r="D14074" t="s">
        <v>47873</v>
      </c>
    </row>
    <row r="14075" spans="1:4" x14ac:dyDescent="0.25">
      <c r="A14075" t="s">
        <v>27865</v>
      </c>
      <c r="B14075" t="s">
        <v>27866</v>
      </c>
      <c r="C14075"/>
      <c r="D14075" t="s">
        <v>47880</v>
      </c>
    </row>
    <row r="14076" spans="1:4" x14ac:dyDescent="0.25">
      <c r="A14076" t="s">
        <v>16025</v>
      </c>
      <c r="B14076" t="s">
        <v>16026</v>
      </c>
      <c r="C14076" t="s">
        <v>53424</v>
      </c>
      <c r="D14076" t="s">
        <v>47873</v>
      </c>
    </row>
    <row r="14077" spans="1:4" x14ac:dyDescent="0.25">
      <c r="A14077" t="s">
        <v>5667</v>
      </c>
      <c r="B14077" t="s">
        <v>5668</v>
      </c>
      <c r="C14077"/>
      <c r="D14077" t="s">
        <v>47880</v>
      </c>
    </row>
    <row r="14078" spans="1:4" x14ac:dyDescent="0.25">
      <c r="A14078" t="s">
        <v>40840</v>
      </c>
      <c r="B14078" t="s">
        <v>40841</v>
      </c>
      <c r="C14078" t="s">
        <v>62782</v>
      </c>
      <c r="D14078" t="s">
        <v>47873</v>
      </c>
    </row>
    <row r="14079" spans="1:4" x14ac:dyDescent="0.25">
      <c r="A14079" t="s">
        <v>40571</v>
      </c>
      <c r="B14079" t="s">
        <v>40572</v>
      </c>
      <c r="C14079" t="s">
        <v>62668</v>
      </c>
      <c r="D14079" t="s">
        <v>47873</v>
      </c>
    </row>
    <row r="14080" spans="1:4" x14ac:dyDescent="0.25">
      <c r="A14080" t="s">
        <v>43204</v>
      </c>
      <c r="B14080" t="s">
        <v>43205</v>
      </c>
      <c r="C14080" t="s">
        <v>63733</v>
      </c>
      <c r="D14080" t="s">
        <v>47873</v>
      </c>
    </row>
    <row r="14081" spans="1:4" x14ac:dyDescent="0.25">
      <c r="A14081" t="s">
        <v>23858</v>
      </c>
      <c r="B14081" t="s">
        <v>23859</v>
      </c>
      <c r="C14081" t="s">
        <v>56256</v>
      </c>
      <c r="D14081" t="s">
        <v>47873</v>
      </c>
    </row>
    <row r="14082" spans="1:4" x14ac:dyDescent="0.25">
      <c r="A14082" t="s">
        <v>24358</v>
      </c>
      <c r="B14082" t="s">
        <v>24359</v>
      </c>
      <c r="C14082"/>
      <c r="D14082" t="s">
        <v>47880</v>
      </c>
    </row>
    <row r="14083" spans="1:4" x14ac:dyDescent="0.25">
      <c r="A14083" t="s">
        <v>40508</v>
      </c>
      <c r="B14083" t="s">
        <v>40509</v>
      </c>
      <c r="C14083"/>
      <c r="D14083" t="s">
        <v>47880</v>
      </c>
    </row>
    <row r="14084" spans="1:4" x14ac:dyDescent="0.25">
      <c r="A14084" t="s">
        <v>35095</v>
      </c>
      <c r="B14084" t="s">
        <v>35096</v>
      </c>
      <c r="C14084" t="s">
        <v>60367</v>
      </c>
      <c r="D14084" t="s">
        <v>47873</v>
      </c>
    </row>
    <row r="14085" spans="1:4" x14ac:dyDescent="0.25">
      <c r="A14085" t="s">
        <v>45611</v>
      </c>
      <c r="B14085" t="s">
        <v>45612</v>
      </c>
      <c r="C14085" t="s">
        <v>64569</v>
      </c>
      <c r="D14085" t="s">
        <v>47873</v>
      </c>
    </row>
    <row r="14086" spans="1:4" x14ac:dyDescent="0.25">
      <c r="A14086" t="s">
        <v>17344</v>
      </c>
      <c r="B14086" t="s">
        <v>17345</v>
      </c>
      <c r="C14086" t="s">
        <v>53906</v>
      </c>
      <c r="D14086" t="s">
        <v>47873</v>
      </c>
    </row>
    <row r="14087" spans="1:4" x14ac:dyDescent="0.25">
      <c r="A14087" t="s">
        <v>45101</v>
      </c>
      <c r="B14087" t="s">
        <v>45102</v>
      </c>
      <c r="C14087"/>
      <c r="D14087" t="s">
        <v>47880</v>
      </c>
    </row>
    <row r="14088" spans="1:4" x14ac:dyDescent="0.25">
      <c r="A14088" t="s">
        <v>43851</v>
      </c>
      <c r="B14088" t="s">
        <v>43852</v>
      </c>
      <c r="C14088" t="s">
        <v>63954</v>
      </c>
      <c r="D14088" t="s">
        <v>47873</v>
      </c>
    </row>
    <row r="14089" spans="1:4" x14ac:dyDescent="0.25">
      <c r="A14089" t="s">
        <v>18271</v>
      </c>
      <c r="B14089" t="s">
        <v>18272</v>
      </c>
      <c r="C14089" t="s">
        <v>54256</v>
      </c>
      <c r="D14089" t="s">
        <v>47873</v>
      </c>
    </row>
    <row r="14090" spans="1:4" x14ac:dyDescent="0.25">
      <c r="A14090" t="s">
        <v>30504</v>
      </c>
      <c r="B14090" t="s">
        <v>30505</v>
      </c>
      <c r="C14090" t="s">
        <v>58643</v>
      </c>
      <c r="D14090" t="s">
        <v>47873</v>
      </c>
    </row>
    <row r="14091" spans="1:4" x14ac:dyDescent="0.25">
      <c r="A14091" t="s">
        <v>47374</v>
      </c>
      <c r="B14091" t="s">
        <v>47375</v>
      </c>
      <c r="C14091" t="s">
        <v>65188</v>
      </c>
      <c r="D14091" t="s">
        <v>47873</v>
      </c>
    </row>
    <row r="14092" spans="1:4" x14ac:dyDescent="0.25">
      <c r="A14092" t="s">
        <v>23633</v>
      </c>
      <c r="B14092" t="s">
        <v>23634</v>
      </c>
      <c r="C14092" t="s">
        <v>56161</v>
      </c>
      <c r="D14092" t="s">
        <v>47873</v>
      </c>
    </row>
    <row r="14093" spans="1:4" x14ac:dyDescent="0.25">
      <c r="A14093" t="s">
        <v>38582</v>
      </c>
      <c r="B14093" t="s">
        <v>38583</v>
      </c>
      <c r="C14093" t="s">
        <v>61753</v>
      </c>
      <c r="D14093" t="s">
        <v>47873</v>
      </c>
    </row>
    <row r="14094" spans="1:4" x14ac:dyDescent="0.25">
      <c r="A14094" t="s">
        <v>47805</v>
      </c>
      <c r="B14094" t="s">
        <v>47806</v>
      </c>
      <c r="C14094" t="s">
        <v>65332</v>
      </c>
      <c r="D14094" t="s">
        <v>47873</v>
      </c>
    </row>
    <row r="14095" spans="1:4" x14ac:dyDescent="0.25">
      <c r="A14095" t="s">
        <v>28924</v>
      </c>
      <c r="B14095" t="s">
        <v>28925</v>
      </c>
      <c r="C14095" t="s">
        <v>58081</v>
      </c>
      <c r="D14095" t="s">
        <v>47873</v>
      </c>
    </row>
    <row r="14096" spans="1:4" x14ac:dyDescent="0.25">
      <c r="A14096" t="s">
        <v>9193</v>
      </c>
      <c r="B14096" t="s">
        <v>9194</v>
      </c>
      <c r="C14096"/>
      <c r="D14096" t="s">
        <v>47880</v>
      </c>
    </row>
    <row r="14097" spans="1:4" x14ac:dyDescent="0.25">
      <c r="A14097" t="s">
        <v>5053</v>
      </c>
      <c r="B14097" t="s">
        <v>5054</v>
      </c>
      <c r="C14097" t="s">
        <v>49414</v>
      </c>
      <c r="D14097" t="s">
        <v>47873</v>
      </c>
    </row>
    <row r="14098" spans="1:4" x14ac:dyDescent="0.25">
      <c r="A14098" t="s">
        <v>3711</v>
      </c>
      <c r="B14098" t="s">
        <v>3712</v>
      </c>
      <c r="C14098" t="s">
        <v>48903</v>
      </c>
      <c r="D14098" t="s">
        <v>47873</v>
      </c>
    </row>
    <row r="14099" spans="1:4" x14ac:dyDescent="0.25">
      <c r="A14099" t="s">
        <v>44282</v>
      </c>
      <c r="B14099" t="s">
        <v>44283</v>
      </c>
      <c r="C14099" t="s">
        <v>64100</v>
      </c>
      <c r="D14099" t="s">
        <v>47873</v>
      </c>
    </row>
    <row r="14100" spans="1:4" x14ac:dyDescent="0.25">
      <c r="A14100" t="s">
        <v>18540</v>
      </c>
      <c r="B14100" t="s">
        <v>18541</v>
      </c>
      <c r="C14100" t="s">
        <v>54354</v>
      </c>
      <c r="D14100" t="s">
        <v>47873</v>
      </c>
    </row>
    <row r="14101" spans="1:4" x14ac:dyDescent="0.25">
      <c r="A14101" t="s">
        <v>28001</v>
      </c>
      <c r="B14101" t="s">
        <v>28002</v>
      </c>
      <c r="C14101" t="s">
        <v>57751</v>
      </c>
      <c r="D14101" t="s">
        <v>47873</v>
      </c>
    </row>
    <row r="14102" spans="1:4" x14ac:dyDescent="0.25">
      <c r="A14102" t="s">
        <v>36951</v>
      </c>
      <c r="B14102" t="s">
        <v>36952</v>
      </c>
      <c r="C14102" t="s">
        <v>61103</v>
      </c>
      <c r="D14102" t="s">
        <v>47873</v>
      </c>
    </row>
    <row r="14103" spans="1:4" x14ac:dyDescent="0.25">
      <c r="A14103" t="s">
        <v>3043</v>
      </c>
      <c r="B14103" t="s">
        <v>3044</v>
      </c>
      <c r="C14103" t="s">
        <v>48660</v>
      </c>
      <c r="D14103" t="s">
        <v>47873</v>
      </c>
    </row>
    <row r="14104" spans="1:4" x14ac:dyDescent="0.25">
      <c r="A14104" t="s">
        <v>2267</v>
      </c>
      <c r="B14104" t="s">
        <v>2268</v>
      </c>
      <c r="C14104" t="s">
        <v>48385</v>
      </c>
      <c r="D14104" t="s">
        <v>47873</v>
      </c>
    </row>
    <row r="14105" spans="1:4" x14ac:dyDescent="0.25">
      <c r="A14105" t="s">
        <v>27869</v>
      </c>
      <c r="B14105" t="s">
        <v>27870</v>
      </c>
      <c r="C14105" t="s">
        <v>57701</v>
      </c>
      <c r="D14105" t="s">
        <v>47873</v>
      </c>
    </row>
    <row r="14106" spans="1:4" x14ac:dyDescent="0.25">
      <c r="A14106" t="s">
        <v>23982</v>
      </c>
      <c r="B14106" t="s">
        <v>23983</v>
      </c>
      <c r="C14106"/>
      <c r="D14106" t="s">
        <v>47880</v>
      </c>
    </row>
    <row r="14107" spans="1:4" x14ac:dyDescent="0.25">
      <c r="A14107" t="s">
        <v>44070</v>
      </c>
      <c r="B14107" t="s">
        <v>23983</v>
      </c>
      <c r="C14107"/>
      <c r="D14107" t="s">
        <v>47880</v>
      </c>
    </row>
    <row r="14108" spans="1:4" x14ac:dyDescent="0.25">
      <c r="A14108" t="s">
        <v>5043</v>
      </c>
      <c r="B14108" t="s">
        <v>5044</v>
      </c>
      <c r="C14108" t="s">
        <v>49409</v>
      </c>
      <c r="D14108" t="s">
        <v>47873</v>
      </c>
    </row>
    <row r="14109" spans="1:4" x14ac:dyDescent="0.25">
      <c r="A14109" t="s">
        <v>46127</v>
      </c>
      <c r="B14109" t="s">
        <v>5044</v>
      </c>
      <c r="C14109" t="s">
        <v>64752</v>
      </c>
      <c r="D14109" t="s">
        <v>47873</v>
      </c>
    </row>
    <row r="14110" spans="1:4" x14ac:dyDescent="0.25">
      <c r="A14110" t="s">
        <v>30886</v>
      </c>
      <c r="B14110" t="s">
        <v>30887</v>
      </c>
      <c r="C14110" t="s">
        <v>58776</v>
      </c>
      <c r="D14110" t="s">
        <v>47873</v>
      </c>
    </row>
    <row r="14111" spans="1:4" x14ac:dyDescent="0.25">
      <c r="A14111" t="s">
        <v>44744</v>
      </c>
      <c r="B14111" t="s">
        <v>44745</v>
      </c>
      <c r="C14111" t="s">
        <v>64267</v>
      </c>
      <c r="D14111" t="s">
        <v>47873</v>
      </c>
    </row>
    <row r="14112" spans="1:4" x14ac:dyDescent="0.25">
      <c r="A14112" t="s">
        <v>42203</v>
      </c>
      <c r="B14112" t="s">
        <v>42204</v>
      </c>
      <c r="C14112"/>
      <c r="D14112" t="s">
        <v>47880</v>
      </c>
    </row>
    <row r="14113" spans="1:4" x14ac:dyDescent="0.25">
      <c r="A14113" t="s">
        <v>17385</v>
      </c>
      <c r="B14113" t="s">
        <v>17386</v>
      </c>
      <c r="C14113" t="s">
        <v>53921</v>
      </c>
      <c r="D14113" t="s">
        <v>47873</v>
      </c>
    </row>
    <row r="14114" spans="1:4" x14ac:dyDescent="0.25">
      <c r="A14114" t="s">
        <v>20885</v>
      </c>
      <c r="B14114" t="s">
        <v>20886</v>
      </c>
      <c r="C14114" t="s">
        <v>55160</v>
      </c>
      <c r="D14114" t="s">
        <v>47873</v>
      </c>
    </row>
    <row r="14115" spans="1:4" x14ac:dyDescent="0.25">
      <c r="A14115" t="s">
        <v>20750</v>
      </c>
      <c r="B14115" t="s">
        <v>20751</v>
      </c>
      <c r="C14115" t="s">
        <v>55107</v>
      </c>
      <c r="D14115" t="s">
        <v>47873</v>
      </c>
    </row>
    <row r="14116" spans="1:4" x14ac:dyDescent="0.25">
      <c r="A14116" t="s">
        <v>29116</v>
      </c>
      <c r="B14116" t="s">
        <v>29117</v>
      </c>
      <c r="C14116" t="s">
        <v>58151</v>
      </c>
      <c r="D14116" t="s">
        <v>47873</v>
      </c>
    </row>
    <row r="14117" spans="1:4" x14ac:dyDescent="0.25">
      <c r="A14117" t="s">
        <v>19204</v>
      </c>
      <c r="B14117" t="s">
        <v>19205</v>
      </c>
      <c r="C14117" t="s">
        <v>54577</v>
      </c>
      <c r="D14117" t="s">
        <v>47873</v>
      </c>
    </row>
    <row r="14118" spans="1:4" x14ac:dyDescent="0.25">
      <c r="A14118" t="s">
        <v>17989</v>
      </c>
      <c r="B14118" t="s">
        <v>17990</v>
      </c>
      <c r="C14118" t="s">
        <v>54139</v>
      </c>
      <c r="D14118" t="s">
        <v>47873</v>
      </c>
    </row>
    <row r="14119" spans="1:4" x14ac:dyDescent="0.25">
      <c r="A14119" t="s">
        <v>12792</v>
      </c>
      <c r="B14119" t="s">
        <v>12793</v>
      </c>
      <c r="C14119"/>
      <c r="D14119" t="s">
        <v>47880</v>
      </c>
    </row>
    <row r="14120" spans="1:4" x14ac:dyDescent="0.25">
      <c r="A14120" t="s">
        <v>3739</v>
      </c>
      <c r="B14120" t="s">
        <v>3740</v>
      </c>
      <c r="C14120" t="s">
        <v>48915</v>
      </c>
      <c r="D14120" t="s">
        <v>47873</v>
      </c>
    </row>
    <row r="14121" spans="1:4" x14ac:dyDescent="0.25">
      <c r="A14121" t="s">
        <v>47811</v>
      </c>
      <c r="B14121" t="s">
        <v>47812</v>
      </c>
      <c r="C14121" t="s">
        <v>65335</v>
      </c>
      <c r="D14121" t="s">
        <v>47873</v>
      </c>
    </row>
    <row r="14122" spans="1:4" x14ac:dyDescent="0.25">
      <c r="A14122" t="s">
        <v>29758</v>
      </c>
      <c r="B14122" t="s">
        <v>29759</v>
      </c>
      <c r="C14122"/>
      <c r="D14122" t="s">
        <v>47880</v>
      </c>
    </row>
    <row r="14123" spans="1:4" x14ac:dyDescent="0.25">
      <c r="A14123" t="s">
        <v>26288</v>
      </c>
      <c r="B14123" t="s">
        <v>26289</v>
      </c>
      <c r="C14123"/>
      <c r="D14123" t="s">
        <v>47880</v>
      </c>
    </row>
    <row r="14124" spans="1:4" x14ac:dyDescent="0.25">
      <c r="A14124" t="s">
        <v>25437</v>
      </c>
      <c r="B14124" t="s">
        <v>25438</v>
      </c>
      <c r="C14124" t="s">
        <v>56832</v>
      </c>
      <c r="D14124" t="s">
        <v>47873</v>
      </c>
    </row>
    <row r="14125" spans="1:4" x14ac:dyDescent="0.25">
      <c r="A14125" t="s">
        <v>45185</v>
      </c>
      <c r="B14125" t="s">
        <v>45186</v>
      </c>
      <c r="C14125" t="s">
        <v>64425</v>
      </c>
      <c r="D14125" t="s">
        <v>47873</v>
      </c>
    </row>
    <row r="14126" spans="1:4" x14ac:dyDescent="0.25">
      <c r="A14126" t="s">
        <v>1328</v>
      </c>
      <c r="B14126" t="s">
        <v>1329</v>
      </c>
      <c r="C14126" t="s">
        <v>48068</v>
      </c>
      <c r="D14126" t="s">
        <v>47873</v>
      </c>
    </row>
    <row r="14127" spans="1:4" x14ac:dyDescent="0.25">
      <c r="A14127" t="s">
        <v>6866</v>
      </c>
      <c r="B14127" t="s">
        <v>6867</v>
      </c>
      <c r="C14127"/>
      <c r="D14127" t="s">
        <v>47880</v>
      </c>
    </row>
    <row r="14128" spans="1:4" x14ac:dyDescent="0.25">
      <c r="A14128" t="s">
        <v>4386</v>
      </c>
      <c r="B14128" t="s">
        <v>4387</v>
      </c>
      <c r="C14128"/>
      <c r="D14128" t="s">
        <v>47880</v>
      </c>
    </row>
    <row r="14129" spans="1:4" x14ac:dyDescent="0.25">
      <c r="A14129" t="s">
        <v>43471</v>
      </c>
      <c r="B14129" t="s">
        <v>43472</v>
      </c>
      <c r="C14129"/>
      <c r="D14129" t="s">
        <v>47880</v>
      </c>
    </row>
    <row r="14130" spans="1:4" x14ac:dyDescent="0.25">
      <c r="A14130" t="s">
        <v>8252</v>
      </c>
      <c r="B14130" t="s">
        <v>8253</v>
      </c>
      <c r="C14130"/>
      <c r="D14130" t="s">
        <v>47880</v>
      </c>
    </row>
    <row r="14131" spans="1:4" x14ac:dyDescent="0.25">
      <c r="A14131" t="s">
        <v>24321</v>
      </c>
      <c r="B14131" t="s">
        <v>24322</v>
      </c>
      <c r="C14131"/>
      <c r="D14131" t="s">
        <v>47880</v>
      </c>
    </row>
    <row r="14132" spans="1:4" x14ac:dyDescent="0.25">
      <c r="A14132" t="s">
        <v>8481</v>
      </c>
      <c r="B14132" t="s">
        <v>8482</v>
      </c>
      <c r="C14132"/>
      <c r="D14132" t="s">
        <v>47880</v>
      </c>
    </row>
    <row r="14133" spans="1:4" x14ac:dyDescent="0.25">
      <c r="A14133" t="s">
        <v>26629</v>
      </c>
      <c r="B14133" t="s">
        <v>8482</v>
      </c>
      <c r="C14133"/>
      <c r="D14133" t="s">
        <v>47880</v>
      </c>
    </row>
    <row r="14134" spans="1:4" x14ac:dyDescent="0.25">
      <c r="A14134" t="s">
        <v>2733</v>
      </c>
      <c r="B14134" t="s">
        <v>2734</v>
      </c>
      <c r="C14134"/>
      <c r="D14134" t="s">
        <v>47880</v>
      </c>
    </row>
    <row r="14135" spans="1:4" x14ac:dyDescent="0.25">
      <c r="A14135" t="s">
        <v>19482</v>
      </c>
      <c r="B14135" t="s">
        <v>2734</v>
      </c>
      <c r="C14135"/>
      <c r="D14135" t="s">
        <v>47880</v>
      </c>
    </row>
    <row r="14136" spans="1:4" x14ac:dyDescent="0.25">
      <c r="A14136" t="s">
        <v>43219</v>
      </c>
      <c r="B14136" t="s">
        <v>2734</v>
      </c>
      <c r="C14136"/>
      <c r="D14136" t="s">
        <v>47880</v>
      </c>
    </row>
    <row r="14137" spans="1:4" x14ac:dyDescent="0.25">
      <c r="A14137" t="s">
        <v>26761</v>
      </c>
      <c r="B14137" t="s">
        <v>26762</v>
      </c>
      <c r="C14137"/>
      <c r="D14137" t="s">
        <v>47880</v>
      </c>
    </row>
    <row r="14138" spans="1:4" x14ac:dyDescent="0.25">
      <c r="A14138" t="s">
        <v>25355</v>
      </c>
      <c r="B14138" t="s">
        <v>25356</v>
      </c>
      <c r="C14138"/>
      <c r="D14138" t="s">
        <v>47880</v>
      </c>
    </row>
    <row r="14139" spans="1:4" x14ac:dyDescent="0.25">
      <c r="A14139" t="s">
        <v>20873</v>
      </c>
      <c r="B14139" t="s">
        <v>20874</v>
      </c>
      <c r="C14139" t="s">
        <v>55155</v>
      </c>
      <c r="D14139" t="s">
        <v>47873</v>
      </c>
    </row>
    <row r="14140" spans="1:4" x14ac:dyDescent="0.25">
      <c r="A14140" t="s">
        <v>40020</v>
      </c>
      <c r="B14140" t="s">
        <v>40021</v>
      </c>
      <c r="C14140" t="s">
        <v>62413</v>
      </c>
      <c r="D14140" t="s">
        <v>47873</v>
      </c>
    </row>
    <row r="14141" spans="1:4" x14ac:dyDescent="0.25">
      <c r="A14141" t="s">
        <v>47346</v>
      </c>
      <c r="B14141" t="s">
        <v>47347</v>
      </c>
      <c r="C14141" t="s">
        <v>65177</v>
      </c>
      <c r="D14141" t="s">
        <v>47873</v>
      </c>
    </row>
    <row r="14142" spans="1:4" x14ac:dyDescent="0.25">
      <c r="A14142" t="s">
        <v>26544</v>
      </c>
      <c r="B14142" t="s">
        <v>26545</v>
      </c>
      <c r="C14142" t="s">
        <v>57236</v>
      </c>
      <c r="D14142" t="s">
        <v>47873</v>
      </c>
    </row>
    <row r="14143" spans="1:4" x14ac:dyDescent="0.25">
      <c r="A14143" t="s">
        <v>2386</v>
      </c>
      <c r="B14143" t="s">
        <v>2387</v>
      </c>
      <c r="C14143" t="s">
        <v>48433</v>
      </c>
      <c r="D14143" t="s">
        <v>47873</v>
      </c>
    </row>
    <row r="14144" spans="1:4" x14ac:dyDescent="0.25">
      <c r="A14144" t="s">
        <v>35147</v>
      </c>
      <c r="B14144" t="s">
        <v>35148</v>
      </c>
      <c r="C14144" t="s">
        <v>60388</v>
      </c>
      <c r="D14144" t="s">
        <v>47873</v>
      </c>
    </row>
    <row r="14145" spans="1:4" x14ac:dyDescent="0.25">
      <c r="A14145" t="s">
        <v>12434</v>
      </c>
      <c r="B14145" t="s">
        <v>12435</v>
      </c>
      <c r="C14145" t="s">
        <v>52064</v>
      </c>
      <c r="D14145" t="s">
        <v>47873</v>
      </c>
    </row>
    <row r="14146" spans="1:4" x14ac:dyDescent="0.25">
      <c r="A14146" t="s">
        <v>18300</v>
      </c>
      <c r="B14146" t="s">
        <v>18301</v>
      </c>
      <c r="C14146" t="s">
        <v>54267</v>
      </c>
      <c r="D14146" t="s">
        <v>47873</v>
      </c>
    </row>
    <row r="14147" spans="1:4" x14ac:dyDescent="0.25">
      <c r="A14147" t="s">
        <v>20493</v>
      </c>
      <c r="B14147" t="s">
        <v>20494</v>
      </c>
      <c r="C14147" t="s">
        <v>55019</v>
      </c>
      <c r="D14147" t="s">
        <v>47873</v>
      </c>
    </row>
    <row r="14148" spans="1:4" x14ac:dyDescent="0.25">
      <c r="A14148" t="s">
        <v>11160</v>
      </c>
      <c r="B14148" t="s">
        <v>11161</v>
      </c>
      <c r="C14148" t="s">
        <v>51593</v>
      </c>
      <c r="D14148" t="s">
        <v>47873</v>
      </c>
    </row>
    <row r="14149" spans="1:4" x14ac:dyDescent="0.25">
      <c r="A14149" t="s">
        <v>29103</v>
      </c>
      <c r="B14149" t="s">
        <v>29104</v>
      </c>
      <c r="C14149" t="s">
        <v>58145</v>
      </c>
      <c r="D14149" t="s">
        <v>47873</v>
      </c>
    </row>
    <row r="14150" spans="1:4" x14ac:dyDescent="0.25">
      <c r="A14150" t="s">
        <v>37723</v>
      </c>
      <c r="B14150" t="s">
        <v>29104</v>
      </c>
      <c r="C14150" t="s">
        <v>61390</v>
      </c>
      <c r="D14150" t="s">
        <v>47873</v>
      </c>
    </row>
    <row r="14151" spans="1:4" x14ac:dyDescent="0.25">
      <c r="A14151" t="s">
        <v>22457</v>
      </c>
      <c r="B14151" t="s">
        <v>22458</v>
      </c>
      <c r="C14151" t="s">
        <v>55728</v>
      </c>
      <c r="D14151" t="s">
        <v>47873</v>
      </c>
    </row>
    <row r="14152" spans="1:4" x14ac:dyDescent="0.25">
      <c r="A14152" t="s">
        <v>8463</v>
      </c>
      <c r="B14152" t="s">
        <v>8464</v>
      </c>
      <c r="C14152" t="s">
        <v>50640</v>
      </c>
      <c r="D14152" t="s">
        <v>47873</v>
      </c>
    </row>
    <row r="14153" spans="1:4" x14ac:dyDescent="0.25">
      <c r="A14153" t="s">
        <v>7260</v>
      </c>
      <c r="B14153" t="s">
        <v>7261</v>
      </c>
      <c r="C14153" t="s">
        <v>50197</v>
      </c>
      <c r="D14153" t="s">
        <v>47873</v>
      </c>
    </row>
    <row r="14154" spans="1:4" x14ac:dyDescent="0.25">
      <c r="A14154" t="s">
        <v>4455</v>
      </c>
      <c r="B14154" t="s">
        <v>4456</v>
      </c>
      <c r="C14154" t="s">
        <v>49192</v>
      </c>
      <c r="D14154" t="s">
        <v>47873</v>
      </c>
    </row>
    <row r="14155" spans="1:4" x14ac:dyDescent="0.25">
      <c r="A14155" t="s">
        <v>32492</v>
      </c>
      <c r="B14155" t="s">
        <v>32493</v>
      </c>
      <c r="C14155" t="s">
        <v>59370</v>
      </c>
      <c r="D14155" t="s">
        <v>47873</v>
      </c>
    </row>
    <row r="14156" spans="1:4" x14ac:dyDescent="0.25">
      <c r="A14156" t="s">
        <v>31362</v>
      </c>
      <c r="B14156" t="s">
        <v>31363</v>
      </c>
      <c r="C14156" t="s">
        <v>58953</v>
      </c>
      <c r="D14156" t="s">
        <v>47873</v>
      </c>
    </row>
    <row r="14157" spans="1:4" x14ac:dyDescent="0.25">
      <c r="A14157" t="s">
        <v>29061</v>
      </c>
      <c r="B14157" t="s">
        <v>29062</v>
      </c>
      <c r="C14157" t="s">
        <v>58126</v>
      </c>
      <c r="D14157" t="s">
        <v>47873</v>
      </c>
    </row>
    <row r="14158" spans="1:4" x14ac:dyDescent="0.25">
      <c r="A14158" t="s">
        <v>11129</v>
      </c>
      <c r="B14158" t="s">
        <v>11130</v>
      </c>
      <c r="C14158" t="s">
        <v>51578</v>
      </c>
      <c r="D14158" t="s">
        <v>47873</v>
      </c>
    </row>
    <row r="14159" spans="1:4" x14ac:dyDescent="0.25">
      <c r="A14159" t="s">
        <v>5313</v>
      </c>
      <c r="B14159" t="s">
        <v>5314</v>
      </c>
      <c r="C14159" t="s">
        <v>49512</v>
      </c>
      <c r="D14159" t="s">
        <v>47873</v>
      </c>
    </row>
    <row r="14160" spans="1:4" x14ac:dyDescent="0.25">
      <c r="A14160" t="s">
        <v>24884</v>
      </c>
      <c r="B14160" t="s">
        <v>24885</v>
      </c>
      <c r="C14160" t="s">
        <v>56626</v>
      </c>
      <c r="D14160" t="s">
        <v>47873</v>
      </c>
    </row>
    <row r="14161" spans="1:4" x14ac:dyDescent="0.25">
      <c r="A14161" t="s">
        <v>8175</v>
      </c>
      <c r="B14161" t="s">
        <v>8176</v>
      </c>
      <c r="C14161" t="s">
        <v>50543</v>
      </c>
      <c r="D14161" t="s">
        <v>47873</v>
      </c>
    </row>
    <row r="14162" spans="1:4" x14ac:dyDescent="0.25">
      <c r="A14162" t="s">
        <v>34490</v>
      </c>
      <c r="B14162" t="s">
        <v>34491</v>
      </c>
      <c r="C14162" t="s">
        <v>60140</v>
      </c>
      <c r="D14162" t="s">
        <v>47873</v>
      </c>
    </row>
    <row r="14163" spans="1:4" x14ac:dyDescent="0.25">
      <c r="A14163" t="s">
        <v>45840</v>
      </c>
      <c r="B14163" t="s">
        <v>45841</v>
      </c>
      <c r="C14163" t="s">
        <v>64649</v>
      </c>
      <c r="D14163" t="s">
        <v>47873</v>
      </c>
    </row>
    <row r="14164" spans="1:4" x14ac:dyDescent="0.25">
      <c r="A14164" t="s">
        <v>28920</v>
      </c>
      <c r="B14164" t="s">
        <v>28921</v>
      </c>
      <c r="C14164" t="s">
        <v>58080</v>
      </c>
      <c r="D14164" t="s">
        <v>47873</v>
      </c>
    </row>
    <row r="14165" spans="1:4" x14ac:dyDescent="0.25">
      <c r="A14165" t="s">
        <v>21900</v>
      </c>
      <c r="B14165" t="s">
        <v>21901</v>
      </c>
      <c r="C14165" t="s">
        <v>55525</v>
      </c>
      <c r="D14165" t="s">
        <v>47873</v>
      </c>
    </row>
    <row r="14166" spans="1:4" x14ac:dyDescent="0.25">
      <c r="A14166" t="s">
        <v>36350</v>
      </c>
      <c r="B14166" t="s">
        <v>36351</v>
      </c>
      <c r="C14166" t="s">
        <v>60861</v>
      </c>
      <c r="D14166" t="s">
        <v>47873</v>
      </c>
    </row>
    <row r="14167" spans="1:4" x14ac:dyDescent="0.25">
      <c r="A14167" t="s">
        <v>34236</v>
      </c>
      <c r="B14167" t="s">
        <v>34237</v>
      </c>
      <c r="C14167" t="s">
        <v>60046</v>
      </c>
      <c r="D14167" t="s">
        <v>47873</v>
      </c>
    </row>
    <row r="14168" spans="1:4" x14ac:dyDescent="0.25">
      <c r="A14168" t="s">
        <v>26576</v>
      </c>
      <c r="B14168" t="s">
        <v>26577</v>
      </c>
      <c r="C14168" t="s">
        <v>57245</v>
      </c>
      <c r="D14168" t="s">
        <v>47873</v>
      </c>
    </row>
    <row r="14169" spans="1:4" x14ac:dyDescent="0.25">
      <c r="A14169" t="s">
        <v>27017</v>
      </c>
      <c r="B14169" t="s">
        <v>26577</v>
      </c>
      <c r="C14169" t="s">
        <v>57402</v>
      </c>
      <c r="D14169" t="s">
        <v>47873</v>
      </c>
    </row>
    <row r="14170" spans="1:4" x14ac:dyDescent="0.25">
      <c r="A14170" t="s">
        <v>9548</v>
      </c>
      <c r="B14170" t="s">
        <v>9549</v>
      </c>
      <c r="C14170" t="s">
        <v>51011</v>
      </c>
      <c r="D14170" t="s">
        <v>47873</v>
      </c>
    </row>
    <row r="14171" spans="1:4" x14ac:dyDescent="0.25">
      <c r="A14171" t="s">
        <v>44286</v>
      </c>
      <c r="B14171" t="s">
        <v>44287</v>
      </c>
      <c r="C14171"/>
      <c r="D14171" t="s">
        <v>47880</v>
      </c>
    </row>
    <row r="14172" spans="1:4" x14ac:dyDescent="0.25">
      <c r="A14172" t="s">
        <v>15723</v>
      </c>
      <c r="B14172" t="s">
        <v>15724</v>
      </c>
      <c r="C14172"/>
      <c r="D14172" t="s">
        <v>47880</v>
      </c>
    </row>
    <row r="14173" spans="1:4" x14ac:dyDescent="0.25">
      <c r="A14173" t="s">
        <v>18924</v>
      </c>
      <c r="B14173" t="s">
        <v>18925</v>
      </c>
      <c r="C14173" t="s">
        <v>54484</v>
      </c>
      <c r="D14173" t="s">
        <v>47873</v>
      </c>
    </row>
    <row r="14174" spans="1:4" x14ac:dyDescent="0.25">
      <c r="A14174" t="s">
        <v>26923</v>
      </c>
      <c r="B14174" t="s">
        <v>26924</v>
      </c>
      <c r="C14174" t="s">
        <v>57373</v>
      </c>
      <c r="D14174" t="s">
        <v>47873</v>
      </c>
    </row>
    <row r="14175" spans="1:4" x14ac:dyDescent="0.25">
      <c r="A14175" t="s">
        <v>26135</v>
      </c>
      <c r="B14175" t="s">
        <v>26136</v>
      </c>
      <c r="C14175" t="s">
        <v>57083</v>
      </c>
      <c r="D14175" t="s">
        <v>47873</v>
      </c>
    </row>
    <row r="14176" spans="1:4" x14ac:dyDescent="0.25">
      <c r="A14176" t="s">
        <v>8445</v>
      </c>
      <c r="B14176" t="s">
        <v>8446</v>
      </c>
      <c r="C14176" t="s">
        <v>50633</v>
      </c>
      <c r="D14176" t="s">
        <v>47873</v>
      </c>
    </row>
    <row r="14177" spans="1:4" x14ac:dyDescent="0.25">
      <c r="A14177" t="s">
        <v>14057</v>
      </c>
      <c r="B14177" t="s">
        <v>14058</v>
      </c>
      <c r="C14177" t="s">
        <v>52691</v>
      </c>
      <c r="D14177" t="s">
        <v>47873</v>
      </c>
    </row>
    <row r="14178" spans="1:4" x14ac:dyDescent="0.25">
      <c r="A14178" t="s">
        <v>14059</v>
      </c>
      <c r="B14178" t="s">
        <v>14058</v>
      </c>
      <c r="C14178" t="s">
        <v>52692</v>
      </c>
      <c r="D14178" t="s">
        <v>47873</v>
      </c>
    </row>
    <row r="14179" spans="1:4" x14ac:dyDescent="0.25">
      <c r="A14179" t="s">
        <v>1491</v>
      </c>
      <c r="B14179" t="s">
        <v>1492</v>
      </c>
      <c r="C14179" t="s">
        <v>48127</v>
      </c>
      <c r="D14179" t="s">
        <v>47873</v>
      </c>
    </row>
    <row r="14180" spans="1:4" x14ac:dyDescent="0.25">
      <c r="A14180" t="s">
        <v>35081</v>
      </c>
      <c r="B14180" t="s">
        <v>35082</v>
      </c>
      <c r="C14180"/>
      <c r="D14180" t="s">
        <v>47880</v>
      </c>
    </row>
    <row r="14181" spans="1:4" x14ac:dyDescent="0.25">
      <c r="A14181" t="s">
        <v>20045</v>
      </c>
      <c r="B14181" t="s">
        <v>20046</v>
      </c>
      <c r="C14181" t="s">
        <v>54872</v>
      </c>
      <c r="D14181" t="s">
        <v>47873</v>
      </c>
    </row>
    <row r="14182" spans="1:4" x14ac:dyDescent="0.25">
      <c r="A14182" t="s">
        <v>44471</v>
      </c>
      <c r="B14182" t="s">
        <v>44472</v>
      </c>
      <c r="C14182" t="s">
        <v>64162</v>
      </c>
      <c r="D14182" t="s">
        <v>47873</v>
      </c>
    </row>
    <row r="14183" spans="1:4" x14ac:dyDescent="0.25">
      <c r="A14183" t="s">
        <v>23677</v>
      </c>
      <c r="B14183" t="s">
        <v>23678</v>
      </c>
      <c r="C14183" t="s">
        <v>56179</v>
      </c>
      <c r="D14183" t="s">
        <v>47873</v>
      </c>
    </row>
    <row r="14184" spans="1:4" x14ac:dyDescent="0.25">
      <c r="A14184" t="s">
        <v>41851</v>
      </c>
      <c r="B14184" t="s">
        <v>23678</v>
      </c>
      <c r="C14184" t="s">
        <v>63233</v>
      </c>
      <c r="D14184" t="s">
        <v>47873</v>
      </c>
    </row>
    <row r="14185" spans="1:4" x14ac:dyDescent="0.25">
      <c r="A14185" t="s">
        <v>43792</v>
      </c>
      <c r="B14185" t="s">
        <v>43793</v>
      </c>
      <c r="C14185" t="s">
        <v>63936</v>
      </c>
      <c r="D14185" t="s">
        <v>47873</v>
      </c>
    </row>
    <row r="14186" spans="1:4" x14ac:dyDescent="0.25">
      <c r="A14186" t="s">
        <v>41974</v>
      </c>
      <c r="B14186" t="s">
        <v>41975</v>
      </c>
      <c r="C14186" t="s">
        <v>63290</v>
      </c>
      <c r="D14186" t="s">
        <v>47873</v>
      </c>
    </row>
    <row r="14187" spans="1:4" x14ac:dyDescent="0.25">
      <c r="A14187" t="s">
        <v>23375</v>
      </c>
      <c r="B14187" t="s">
        <v>23376</v>
      </c>
      <c r="C14187" t="s">
        <v>56062</v>
      </c>
      <c r="D14187" t="s">
        <v>47873</v>
      </c>
    </row>
    <row r="14188" spans="1:4" x14ac:dyDescent="0.25">
      <c r="A14188" t="s">
        <v>46190</v>
      </c>
      <c r="B14188" t="s">
        <v>46191</v>
      </c>
      <c r="C14188" t="s">
        <v>64772</v>
      </c>
      <c r="D14188" t="s">
        <v>47873</v>
      </c>
    </row>
    <row r="14189" spans="1:4" x14ac:dyDescent="0.25">
      <c r="A14189" t="s">
        <v>31561</v>
      </c>
      <c r="B14189" t="s">
        <v>31562</v>
      </c>
      <c r="C14189" t="s">
        <v>59024</v>
      </c>
      <c r="D14189" t="s">
        <v>47873</v>
      </c>
    </row>
    <row r="14190" spans="1:4" x14ac:dyDescent="0.25">
      <c r="A14190" t="s">
        <v>31540</v>
      </c>
      <c r="B14190" t="s">
        <v>31541</v>
      </c>
      <c r="C14190" t="s">
        <v>59016</v>
      </c>
      <c r="D14190" t="s">
        <v>47873</v>
      </c>
    </row>
    <row r="14191" spans="1:4" x14ac:dyDescent="0.25">
      <c r="A14191" t="s">
        <v>25293</v>
      </c>
      <c r="B14191" t="s">
        <v>25294</v>
      </c>
      <c r="C14191" t="s">
        <v>56778</v>
      </c>
      <c r="D14191" t="s">
        <v>47873</v>
      </c>
    </row>
    <row r="14192" spans="1:4" x14ac:dyDescent="0.25">
      <c r="A14192" t="s">
        <v>5424</v>
      </c>
      <c r="B14192" t="s">
        <v>5425</v>
      </c>
      <c r="C14192" t="s">
        <v>49552</v>
      </c>
      <c r="D14192" t="s">
        <v>47873</v>
      </c>
    </row>
    <row r="14193" spans="1:4" x14ac:dyDescent="0.25">
      <c r="A14193" t="s">
        <v>19064</v>
      </c>
      <c r="B14193" t="s">
        <v>19065</v>
      </c>
      <c r="C14193" t="s">
        <v>54533</v>
      </c>
      <c r="D14193" t="s">
        <v>47873</v>
      </c>
    </row>
    <row r="14194" spans="1:4" x14ac:dyDescent="0.25">
      <c r="A14194" t="s">
        <v>38754</v>
      </c>
      <c r="B14194" t="s">
        <v>38755</v>
      </c>
      <c r="C14194" t="s">
        <v>61832</v>
      </c>
      <c r="D14194" t="s">
        <v>47873</v>
      </c>
    </row>
    <row r="14195" spans="1:4" x14ac:dyDescent="0.25">
      <c r="A14195" t="s">
        <v>9095</v>
      </c>
      <c r="B14195" t="s">
        <v>9096</v>
      </c>
      <c r="C14195" t="s">
        <v>50853</v>
      </c>
      <c r="D14195" t="s">
        <v>47873</v>
      </c>
    </row>
    <row r="14196" spans="1:4" x14ac:dyDescent="0.25">
      <c r="A14196" t="s">
        <v>15437</v>
      </c>
      <c r="B14196" t="s">
        <v>15438</v>
      </c>
      <c r="C14196" t="s">
        <v>53211</v>
      </c>
      <c r="D14196" t="s">
        <v>47873</v>
      </c>
    </row>
    <row r="14197" spans="1:4" x14ac:dyDescent="0.25">
      <c r="A14197" t="s">
        <v>26118</v>
      </c>
      <c r="B14197" t="s">
        <v>26119</v>
      </c>
      <c r="C14197" t="s">
        <v>57078</v>
      </c>
      <c r="D14197" t="s">
        <v>47873</v>
      </c>
    </row>
    <row r="14198" spans="1:4" x14ac:dyDescent="0.25">
      <c r="A14198" t="s">
        <v>27859</v>
      </c>
      <c r="B14198" t="s">
        <v>27860</v>
      </c>
      <c r="C14198" t="s">
        <v>57697</v>
      </c>
      <c r="D14198" t="s">
        <v>47873</v>
      </c>
    </row>
    <row r="14199" spans="1:4" x14ac:dyDescent="0.25">
      <c r="A14199" t="s">
        <v>25780</v>
      </c>
      <c r="B14199" t="s">
        <v>25781</v>
      </c>
      <c r="C14199" t="s">
        <v>56957</v>
      </c>
      <c r="D14199" t="s">
        <v>47873</v>
      </c>
    </row>
    <row r="14200" spans="1:4" x14ac:dyDescent="0.25">
      <c r="A14200" t="s">
        <v>38274</v>
      </c>
      <c r="B14200" t="s">
        <v>38275</v>
      </c>
      <c r="C14200" t="s">
        <v>61621</v>
      </c>
      <c r="D14200" t="s">
        <v>47873</v>
      </c>
    </row>
    <row r="14201" spans="1:4" x14ac:dyDescent="0.25">
      <c r="A14201" t="s">
        <v>38161</v>
      </c>
      <c r="B14201" t="s">
        <v>38162</v>
      </c>
      <c r="C14201" t="s">
        <v>61577</v>
      </c>
      <c r="D14201" t="s">
        <v>47873</v>
      </c>
    </row>
    <row r="14202" spans="1:4" x14ac:dyDescent="0.25">
      <c r="A14202" t="s">
        <v>46938</v>
      </c>
      <c r="B14202" t="s">
        <v>38162</v>
      </c>
      <c r="C14202" t="s">
        <v>65032</v>
      </c>
      <c r="D14202" t="s">
        <v>47873</v>
      </c>
    </row>
    <row r="14203" spans="1:4" x14ac:dyDescent="0.25">
      <c r="A14203" t="s">
        <v>17054</v>
      </c>
      <c r="B14203" t="s">
        <v>17055</v>
      </c>
      <c r="C14203" t="s">
        <v>53805</v>
      </c>
      <c r="D14203" t="s">
        <v>47873</v>
      </c>
    </row>
    <row r="14204" spans="1:4" x14ac:dyDescent="0.25">
      <c r="A14204" t="s">
        <v>5517</v>
      </c>
      <c r="B14204" t="s">
        <v>5518</v>
      </c>
      <c r="C14204" t="s">
        <v>49584</v>
      </c>
      <c r="D14204" t="s">
        <v>47873</v>
      </c>
    </row>
    <row r="14205" spans="1:4" x14ac:dyDescent="0.25">
      <c r="A14205" t="s">
        <v>27744</v>
      </c>
      <c r="B14205" t="s">
        <v>27745</v>
      </c>
      <c r="C14205" t="s">
        <v>57655</v>
      </c>
      <c r="D14205" t="s">
        <v>47873</v>
      </c>
    </row>
    <row r="14206" spans="1:4" x14ac:dyDescent="0.25">
      <c r="A14206" t="s">
        <v>38056</v>
      </c>
      <c r="B14206" t="s">
        <v>38057</v>
      </c>
      <c r="C14206" t="s">
        <v>61527</v>
      </c>
      <c r="D14206" t="s">
        <v>47873</v>
      </c>
    </row>
    <row r="14207" spans="1:4" x14ac:dyDescent="0.25">
      <c r="A14207" t="s">
        <v>37978</v>
      </c>
      <c r="B14207" t="s">
        <v>37979</v>
      </c>
      <c r="C14207" t="s">
        <v>61492</v>
      </c>
      <c r="D14207" t="s">
        <v>47873</v>
      </c>
    </row>
    <row r="14208" spans="1:4" x14ac:dyDescent="0.25">
      <c r="A14208" t="s">
        <v>42663</v>
      </c>
      <c r="B14208" t="s">
        <v>42664</v>
      </c>
      <c r="C14208" t="s">
        <v>63541</v>
      </c>
      <c r="D14208" t="s">
        <v>47873</v>
      </c>
    </row>
    <row r="14209" spans="1:4" x14ac:dyDescent="0.25">
      <c r="A14209" t="s">
        <v>32514</v>
      </c>
      <c r="B14209" t="s">
        <v>32515</v>
      </c>
      <c r="C14209" t="s">
        <v>59380</v>
      </c>
      <c r="D14209" t="s">
        <v>47873</v>
      </c>
    </row>
    <row r="14210" spans="1:4" x14ac:dyDescent="0.25">
      <c r="A14210" t="s">
        <v>33663</v>
      </c>
      <c r="B14210" t="s">
        <v>33664</v>
      </c>
      <c r="C14210" t="s">
        <v>59833</v>
      </c>
      <c r="D14210" t="s">
        <v>47873</v>
      </c>
    </row>
    <row r="14211" spans="1:4" x14ac:dyDescent="0.25">
      <c r="A14211" t="s">
        <v>38036</v>
      </c>
      <c r="B14211" t="s">
        <v>38037</v>
      </c>
      <c r="C14211" t="s">
        <v>61520</v>
      </c>
      <c r="D14211" t="s">
        <v>47873</v>
      </c>
    </row>
    <row r="14212" spans="1:4" x14ac:dyDescent="0.25">
      <c r="A14212" t="s">
        <v>47166</v>
      </c>
      <c r="B14212" t="s">
        <v>47167</v>
      </c>
      <c r="C14212" t="s">
        <v>65114</v>
      </c>
      <c r="D14212" t="s">
        <v>47873</v>
      </c>
    </row>
    <row r="14213" spans="1:4" x14ac:dyDescent="0.25">
      <c r="A14213" t="s">
        <v>34569</v>
      </c>
      <c r="B14213" t="s">
        <v>34570</v>
      </c>
      <c r="C14213" t="s">
        <v>60173</v>
      </c>
      <c r="D14213" t="s">
        <v>47873</v>
      </c>
    </row>
    <row r="14214" spans="1:4" x14ac:dyDescent="0.25">
      <c r="A14214" t="s">
        <v>32135</v>
      </c>
      <c r="B14214" t="s">
        <v>32136</v>
      </c>
      <c r="C14214" t="s">
        <v>59242</v>
      </c>
      <c r="D14214" t="s">
        <v>47873</v>
      </c>
    </row>
    <row r="14215" spans="1:4" x14ac:dyDescent="0.25">
      <c r="A14215" t="s">
        <v>36932</v>
      </c>
      <c r="B14215" t="s">
        <v>36933</v>
      </c>
      <c r="C14215" t="s">
        <v>61095</v>
      </c>
      <c r="D14215" t="s">
        <v>47873</v>
      </c>
    </row>
    <row r="14216" spans="1:4" x14ac:dyDescent="0.25">
      <c r="A14216" t="s">
        <v>43244</v>
      </c>
      <c r="B14216" t="s">
        <v>43245</v>
      </c>
      <c r="C14216" t="s">
        <v>63750</v>
      </c>
      <c r="D14216" t="s">
        <v>47873</v>
      </c>
    </row>
    <row r="14217" spans="1:4" x14ac:dyDescent="0.25">
      <c r="A14217" t="s">
        <v>27026</v>
      </c>
      <c r="B14217" t="s">
        <v>27027</v>
      </c>
      <c r="C14217" t="s">
        <v>57404</v>
      </c>
      <c r="D14217" t="s">
        <v>47873</v>
      </c>
    </row>
    <row r="14218" spans="1:4" x14ac:dyDescent="0.25">
      <c r="A14218" t="s">
        <v>40251</v>
      </c>
      <c r="B14218" t="s">
        <v>40252</v>
      </c>
      <c r="C14218" t="s">
        <v>62522</v>
      </c>
      <c r="D14218" t="s">
        <v>47873</v>
      </c>
    </row>
    <row r="14219" spans="1:4" x14ac:dyDescent="0.25">
      <c r="A14219" t="s">
        <v>36848</v>
      </c>
      <c r="B14219" t="s">
        <v>36849</v>
      </c>
      <c r="C14219" t="s">
        <v>61059</v>
      </c>
      <c r="D14219" t="s">
        <v>47873</v>
      </c>
    </row>
    <row r="14220" spans="1:4" x14ac:dyDescent="0.25">
      <c r="A14220" t="s">
        <v>1372</v>
      </c>
      <c r="B14220" t="s">
        <v>1373</v>
      </c>
      <c r="C14220" t="s">
        <v>48085</v>
      </c>
      <c r="D14220" t="s">
        <v>47873</v>
      </c>
    </row>
    <row r="14221" spans="1:4" x14ac:dyDescent="0.25">
      <c r="A14221" t="s">
        <v>19462</v>
      </c>
      <c r="B14221" t="s">
        <v>19463</v>
      </c>
      <c r="C14221" t="s">
        <v>54669</v>
      </c>
      <c r="D14221" t="s">
        <v>47873</v>
      </c>
    </row>
    <row r="14222" spans="1:4" x14ac:dyDescent="0.25">
      <c r="A14222" t="s">
        <v>41643</v>
      </c>
      <c r="B14222" t="s">
        <v>41644</v>
      </c>
      <c r="C14222" t="s">
        <v>63134</v>
      </c>
      <c r="D14222" t="s">
        <v>47873</v>
      </c>
    </row>
    <row r="14223" spans="1:4" x14ac:dyDescent="0.25">
      <c r="A14223" t="s">
        <v>4643</v>
      </c>
      <c r="B14223" t="s">
        <v>4644</v>
      </c>
      <c r="C14223" t="s">
        <v>49265</v>
      </c>
      <c r="D14223" t="s">
        <v>47873</v>
      </c>
    </row>
    <row r="14224" spans="1:4" x14ac:dyDescent="0.25">
      <c r="A14224" t="s">
        <v>30708</v>
      </c>
      <c r="B14224" t="s">
        <v>30709</v>
      </c>
      <c r="C14224" t="s">
        <v>58715</v>
      </c>
      <c r="D14224" t="s">
        <v>47873</v>
      </c>
    </row>
    <row r="14225" spans="1:4" x14ac:dyDescent="0.25">
      <c r="A14225" t="s">
        <v>36874</v>
      </c>
      <c r="B14225" t="s">
        <v>36875</v>
      </c>
      <c r="C14225" t="s">
        <v>61071</v>
      </c>
      <c r="D14225" t="s">
        <v>47873</v>
      </c>
    </row>
    <row r="14226" spans="1:4" x14ac:dyDescent="0.25">
      <c r="A14226" t="s">
        <v>15628</v>
      </c>
      <c r="B14226" t="s">
        <v>15629</v>
      </c>
      <c r="C14226" t="s">
        <v>53279</v>
      </c>
      <c r="D14226" t="s">
        <v>47873</v>
      </c>
    </row>
    <row r="14227" spans="1:4" x14ac:dyDescent="0.25">
      <c r="A14227" t="s">
        <v>6635</v>
      </c>
      <c r="B14227" t="s">
        <v>6636</v>
      </c>
      <c r="C14227" t="s">
        <v>49975</v>
      </c>
      <c r="D14227" t="s">
        <v>47873</v>
      </c>
    </row>
    <row r="14228" spans="1:4" x14ac:dyDescent="0.25">
      <c r="A14228" t="s">
        <v>30087</v>
      </c>
      <c r="B14228" t="s">
        <v>30088</v>
      </c>
      <c r="C14228" t="s">
        <v>58493</v>
      </c>
      <c r="D14228" t="s">
        <v>47873</v>
      </c>
    </row>
    <row r="14229" spans="1:4" x14ac:dyDescent="0.25">
      <c r="A14229" t="s">
        <v>14503</v>
      </c>
      <c r="B14229" t="s">
        <v>14504</v>
      </c>
      <c r="C14229" t="s">
        <v>52875</v>
      </c>
      <c r="D14229" t="s">
        <v>47873</v>
      </c>
    </row>
    <row r="14230" spans="1:4" x14ac:dyDescent="0.25">
      <c r="A14230" t="s">
        <v>42368</v>
      </c>
      <c r="B14230" t="s">
        <v>14504</v>
      </c>
      <c r="C14230" t="s">
        <v>63440</v>
      </c>
      <c r="D14230" t="s">
        <v>47873</v>
      </c>
    </row>
    <row r="14231" spans="1:4" x14ac:dyDescent="0.25">
      <c r="A14231" t="s">
        <v>21953</v>
      </c>
      <c r="B14231" t="s">
        <v>21954</v>
      </c>
      <c r="C14231" t="s">
        <v>55543</v>
      </c>
      <c r="D14231" t="s">
        <v>47873</v>
      </c>
    </row>
    <row r="14232" spans="1:4" x14ac:dyDescent="0.25">
      <c r="A14232" t="s">
        <v>12295</v>
      </c>
      <c r="B14232" t="s">
        <v>12296</v>
      </c>
      <c r="C14232" t="s">
        <v>52011</v>
      </c>
      <c r="D14232" t="s">
        <v>47873</v>
      </c>
    </row>
    <row r="14233" spans="1:4" x14ac:dyDescent="0.25">
      <c r="A14233" t="s">
        <v>22666</v>
      </c>
      <c r="B14233" t="s">
        <v>22667</v>
      </c>
      <c r="C14233" t="s">
        <v>55807</v>
      </c>
      <c r="D14233" t="s">
        <v>47873</v>
      </c>
    </row>
    <row r="14234" spans="1:4" x14ac:dyDescent="0.25">
      <c r="A14234" t="s">
        <v>35324</v>
      </c>
      <c r="B14234" t="s">
        <v>35325</v>
      </c>
      <c r="C14234" t="s">
        <v>60458</v>
      </c>
      <c r="D14234" t="s">
        <v>47873</v>
      </c>
    </row>
    <row r="14235" spans="1:4" x14ac:dyDescent="0.25">
      <c r="A14235" t="s">
        <v>1466</v>
      </c>
      <c r="B14235" t="s">
        <v>1467</v>
      </c>
      <c r="C14235" t="s">
        <v>48119</v>
      </c>
      <c r="D14235" t="s">
        <v>47873</v>
      </c>
    </row>
    <row r="14236" spans="1:4" x14ac:dyDescent="0.25">
      <c r="A14236" t="s">
        <v>43849</v>
      </c>
      <c r="B14236" t="s">
        <v>43850</v>
      </c>
      <c r="C14236" t="s">
        <v>63953</v>
      </c>
      <c r="D14236" t="s">
        <v>47873</v>
      </c>
    </row>
    <row r="14237" spans="1:4" x14ac:dyDescent="0.25">
      <c r="A14237" t="s">
        <v>20053</v>
      </c>
      <c r="B14237" t="s">
        <v>20054</v>
      </c>
      <c r="C14237" t="s">
        <v>54876</v>
      </c>
      <c r="D14237" t="s">
        <v>47873</v>
      </c>
    </row>
    <row r="14238" spans="1:4" x14ac:dyDescent="0.25">
      <c r="A14238" t="s">
        <v>35629</v>
      </c>
      <c r="B14238" t="s">
        <v>35630</v>
      </c>
      <c r="C14238" t="s">
        <v>60579</v>
      </c>
      <c r="D14238" t="s">
        <v>47873</v>
      </c>
    </row>
    <row r="14239" spans="1:4" x14ac:dyDescent="0.25">
      <c r="A14239" t="s">
        <v>33127</v>
      </c>
      <c r="B14239" t="s">
        <v>33128</v>
      </c>
      <c r="C14239" t="s">
        <v>59616</v>
      </c>
      <c r="D14239" t="s">
        <v>47873</v>
      </c>
    </row>
    <row r="14240" spans="1:4" x14ac:dyDescent="0.25">
      <c r="A14240" t="s">
        <v>34415</v>
      </c>
      <c r="B14240" t="s">
        <v>34416</v>
      </c>
      <c r="C14240" t="s">
        <v>60113</v>
      </c>
      <c r="D14240" t="s">
        <v>47873</v>
      </c>
    </row>
    <row r="14241" spans="1:4" x14ac:dyDescent="0.25">
      <c r="A14241" t="s">
        <v>47739</v>
      </c>
      <c r="B14241" t="s">
        <v>47740</v>
      </c>
      <c r="C14241" t="s">
        <v>65305</v>
      </c>
      <c r="D14241" t="s">
        <v>47873</v>
      </c>
    </row>
    <row r="14242" spans="1:4" x14ac:dyDescent="0.25">
      <c r="A14242" t="s">
        <v>46579</v>
      </c>
      <c r="B14242" t="s">
        <v>46580</v>
      </c>
      <c r="C14242" t="s">
        <v>64912</v>
      </c>
      <c r="D14242" t="s">
        <v>47873</v>
      </c>
    </row>
    <row r="14243" spans="1:4" x14ac:dyDescent="0.25">
      <c r="A14243" t="s">
        <v>23778</v>
      </c>
      <c r="B14243" t="s">
        <v>23779</v>
      </c>
      <c r="C14243" t="s">
        <v>56223</v>
      </c>
      <c r="D14243" t="s">
        <v>47873</v>
      </c>
    </row>
    <row r="14244" spans="1:4" x14ac:dyDescent="0.25">
      <c r="A14244" t="s">
        <v>42030</v>
      </c>
      <c r="B14244" t="s">
        <v>42031</v>
      </c>
      <c r="C14244" t="s">
        <v>63315</v>
      </c>
      <c r="D14244" t="s">
        <v>47873</v>
      </c>
    </row>
    <row r="14245" spans="1:4" x14ac:dyDescent="0.25">
      <c r="A14245" t="s">
        <v>42197</v>
      </c>
      <c r="B14245" t="s">
        <v>42198</v>
      </c>
      <c r="C14245" t="s">
        <v>63381</v>
      </c>
      <c r="D14245" t="s">
        <v>47873</v>
      </c>
    </row>
    <row r="14246" spans="1:4" x14ac:dyDescent="0.25">
      <c r="A14246" t="s">
        <v>31260</v>
      </c>
      <c r="B14246" t="s">
        <v>31261</v>
      </c>
      <c r="C14246" t="s">
        <v>58923</v>
      </c>
      <c r="D14246" t="s">
        <v>47873</v>
      </c>
    </row>
    <row r="14247" spans="1:4" x14ac:dyDescent="0.25">
      <c r="A14247" t="s">
        <v>4894</v>
      </c>
      <c r="B14247" t="s">
        <v>4895</v>
      </c>
      <c r="C14247" t="s">
        <v>49358</v>
      </c>
      <c r="D14247" t="s">
        <v>47873</v>
      </c>
    </row>
    <row r="14248" spans="1:4" x14ac:dyDescent="0.25">
      <c r="A14248" t="s">
        <v>37625</v>
      </c>
      <c r="B14248" t="s">
        <v>37626</v>
      </c>
      <c r="C14248" t="s">
        <v>61353</v>
      </c>
      <c r="D14248" t="s">
        <v>47873</v>
      </c>
    </row>
    <row r="14249" spans="1:4" x14ac:dyDescent="0.25">
      <c r="A14249" t="s">
        <v>34031</v>
      </c>
      <c r="B14249" t="s">
        <v>34032</v>
      </c>
      <c r="C14249" t="s">
        <v>59970</v>
      </c>
      <c r="D14249" t="s">
        <v>47873</v>
      </c>
    </row>
    <row r="14250" spans="1:4" x14ac:dyDescent="0.25">
      <c r="A14250" t="s">
        <v>36894</v>
      </c>
      <c r="B14250" t="s">
        <v>36895</v>
      </c>
      <c r="C14250" t="s">
        <v>61081</v>
      </c>
      <c r="D14250" t="s">
        <v>47873</v>
      </c>
    </row>
    <row r="14251" spans="1:4" x14ac:dyDescent="0.25">
      <c r="A14251" t="s">
        <v>13164</v>
      </c>
      <c r="B14251" t="s">
        <v>13165</v>
      </c>
      <c r="C14251" t="s">
        <v>52353</v>
      </c>
      <c r="D14251" t="s">
        <v>47873</v>
      </c>
    </row>
    <row r="14252" spans="1:4" x14ac:dyDescent="0.25">
      <c r="A14252" t="s">
        <v>17910</v>
      </c>
      <c r="B14252" t="s">
        <v>17911</v>
      </c>
      <c r="C14252" t="s">
        <v>54109</v>
      </c>
      <c r="D14252" t="s">
        <v>47873</v>
      </c>
    </row>
    <row r="14253" spans="1:4" x14ac:dyDescent="0.25">
      <c r="A14253" t="s">
        <v>12364</v>
      </c>
      <c r="B14253" t="s">
        <v>12365</v>
      </c>
      <c r="C14253" t="s">
        <v>52037</v>
      </c>
      <c r="D14253" t="s">
        <v>47873</v>
      </c>
    </row>
    <row r="14254" spans="1:4" x14ac:dyDescent="0.25">
      <c r="A14254" t="s">
        <v>4150</v>
      </c>
      <c r="B14254" t="s">
        <v>4151</v>
      </c>
      <c r="C14254" t="s">
        <v>49084</v>
      </c>
      <c r="D14254" t="s">
        <v>47873</v>
      </c>
    </row>
    <row r="14255" spans="1:4" x14ac:dyDescent="0.25">
      <c r="A14255" t="s">
        <v>10728</v>
      </c>
      <c r="B14255" t="s">
        <v>10729</v>
      </c>
      <c r="C14255" t="s">
        <v>51432</v>
      </c>
      <c r="D14255" t="s">
        <v>47873</v>
      </c>
    </row>
    <row r="14256" spans="1:4" x14ac:dyDescent="0.25">
      <c r="A14256" t="s">
        <v>12259</v>
      </c>
      <c r="B14256" t="s">
        <v>12260</v>
      </c>
      <c r="C14256" t="s">
        <v>51998</v>
      </c>
      <c r="D14256" t="s">
        <v>47873</v>
      </c>
    </row>
    <row r="14257" spans="1:4" x14ac:dyDescent="0.25">
      <c r="A14257" t="s">
        <v>12406</v>
      </c>
      <c r="B14257" t="s">
        <v>12407</v>
      </c>
      <c r="C14257" t="s">
        <v>52053</v>
      </c>
      <c r="D14257" t="s">
        <v>47873</v>
      </c>
    </row>
    <row r="14258" spans="1:4" x14ac:dyDescent="0.25">
      <c r="A14258" t="s">
        <v>23379</v>
      </c>
      <c r="B14258" t="s">
        <v>23380</v>
      </c>
      <c r="C14258" t="s">
        <v>56064</v>
      </c>
      <c r="D14258" t="s">
        <v>47873</v>
      </c>
    </row>
    <row r="14259" spans="1:4" x14ac:dyDescent="0.25">
      <c r="A14259" t="s">
        <v>11488</v>
      </c>
      <c r="B14259" t="s">
        <v>11489</v>
      </c>
      <c r="C14259" t="s">
        <v>51702</v>
      </c>
      <c r="D14259" t="s">
        <v>47873</v>
      </c>
    </row>
    <row r="14260" spans="1:4" x14ac:dyDescent="0.25">
      <c r="A14260" t="s">
        <v>43266</v>
      </c>
      <c r="B14260" t="s">
        <v>43267</v>
      </c>
      <c r="C14260" t="s">
        <v>63755</v>
      </c>
      <c r="D14260" t="s">
        <v>47873</v>
      </c>
    </row>
    <row r="14261" spans="1:4" x14ac:dyDescent="0.25">
      <c r="A14261" t="s">
        <v>10647</v>
      </c>
      <c r="B14261" t="s">
        <v>10648</v>
      </c>
      <c r="C14261" t="s">
        <v>51401</v>
      </c>
      <c r="D14261" t="s">
        <v>47873</v>
      </c>
    </row>
    <row r="14262" spans="1:4" x14ac:dyDescent="0.25">
      <c r="A14262" t="s">
        <v>22296</v>
      </c>
      <c r="B14262" t="s">
        <v>22297</v>
      </c>
      <c r="C14262" t="s">
        <v>55675</v>
      </c>
      <c r="D14262" t="s">
        <v>47873</v>
      </c>
    </row>
    <row r="14263" spans="1:4" x14ac:dyDescent="0.25">
      <c r="A14263" t="s">
        <v>3013</v>
      </c>
      <c r="B14263" t="s">
        <v>3014</v>
      </c>
      <c r="C14263" t="s">
        <v>48648</v>
      </c>
      <c r="D14263" t="s">
        <v>47873</v>
      </c>
    </row>
    <row r="14264" spans="1:4" x14ac:dyDescent="0.25">
      <c r="A14264" t="s">
        <v>25886</v>
      </c>
      <c r="B14264" t="s">
        <v>25887</v>
      </c>
      <c r="C14264" t="s">
        <v>57003</v>
      </c>
      <c r="D14264" t="s">
        <v>47873</v>
      </c>
    </row>
    <row r="14265" spans="1:4" x14ac:dyDescent="0.25">
      <c r="A14265" t="s">
        <v>42268</v>
      </c>
      <c r="B14265" t="s">
        <v>42269</v>
      </c>
      <c r="C14265" t="s">
        <v>63404</v>
      </c>
      <c r="D14265" t="s">
        <v>47873</v>
      </c>
    </row>
    <row r="14266" spans="1:4" x14ac:dyDescent="0.25">
      <c r="A14266" t="s">
        <v>5721</v>
      </c>
      <c r="B14266" t="s">
        <v>5722</v>
      </c>
      <c r="C14266" t="s">
        <v>49642</v>
      </c>
      <c r="D14266" t="s">
        <v>47873</v>
      </c>
    </row>
    <row r="14267" spans="1:4" x14ac:dyDescent="0.25">
      <c r="A14267" t="s">
        <v>20997</v>
      </c>
      <c r="B14267" t="s">
        <v>20998</v>
      </c>
      <c r="C14267" t="s">
        <v>55199</v>
      </c>
      <c r="D14267" t="s">
        <v>47873</v>
      </c>
    </row>
    <row r="14268" spans="1:4" x14ac:dyDescent="0.25">
      <c r="A14268" t="s">
        <v>46132</v>
      </c>
      <c r="B14268" t="s">
        <v>46133</v>
      </c>
      <c r="C14268" t="s">
        <v>64755</v>
      </c>
      <c r="D14268" t="s">
        <v>47873</v>
      </c>
    </row>
    <row r="14269" spans="1:4" x14ac:dyDescent="0.25">
      <c r="A14269" t="s">
        <v>17407</v>
      </c>
      <c r="B14269" t="s">
        <v>17408</v>
      </c>
      <c r="C14269" t="s">
        <v>53930</v>
      </c>
      <c r="D14269" t="s">
        <v>47873</v>
      </c>
    </row>
    <row r="14270" spans="1:4" x14ac:dyDescent="0.25">
      <c r="A14270" t="s">
        <v>24967</v>
      </c>
      <c r="B14270" t="s">
        <v>24968</v>
      </c>
      <c r="C14270" t="s">
        <v>56657</v>
      </c>
      <c r="D14270" t="s">
        <v>47873</v>
      </c>
    </row>
    <row r="14271" spans="1:4" x14ac:dyDescent="0.25">
      <c r="A14271" t="s">
        <v>15680</v>
      </c>
      <c r="B14271" t="s">
        <v>15681</v>
      </c>
      <c r="C14271" t="s">
        <v>53297</v>
      </c>
      <c r="D14271" t="s">
        <v>47873</v>
      </c>
    </row>
    <row r="14272" spans="1:4" x14ac:dyDescent="0.25">
      <c r="A14272" t="s">
        <v>25218</v>
      </c>
      <c r="B14272" t="s">
        <v>25219</v>
      </c>
      <c r="C14272" t="s">
        <v>56754</v>
      </c>
      <c r="D14272" t="s">
        <v>47873</v>
      </c>
    </row>
    <row r="14273" spans="1:4" x14ac:dyDescent="0.25">
      <c r="A14273" t="s">
        <v>29265</v>
      </c>
      <c r="B14273" t="s">
        <v>29266</v>
      </c>
      <c r="C14273" t="s">
        <v>58202</v>
      </c>
      <c r="D14273" t="s">
        <v>47873</v>
      </c>
    </row>
    <row r="14274" spans="1:4" x14ac:dyDescent="0.25">
      <c r="A14274" t="s">
        <v>31089</v>
      </c>
      <c r="B14274" t="s">
        <v>31090</v>
      </c>
      <c r="C14274" t="s">
        <v>58860</v>
      </c>
      <c r="D14274" t="s">
        <v>47873</v>
      </c>
    </row>
    <row r="14275" spans="1:4" x14ac:dyDescent="0.25">
      <c r="A14275" t="s">
        <v>35938</v>
      </c>
      <c r="B14275" t="s">
        <v>35939</v>
      </c>
      <c r="C14275" t="s">
        <v>60694</v>
      </c>
      <c r="D14275" t="s">
        <v>47873</v>
      </c>
    </row>
    <row r="14276" spans="1:4" x14ac:dyDescent="0.25">
      <c r="A14276" t="s">
        <v>42645</v>
      </c>
      <c r="B14276" t="s">
        <v>42646</v>
      </c>
      <c r="C14276" t="s">
        <v>63536</v>
      </c>
      <c r="D14276" t="s">
        <v>47873</v>
      </c>
    </row>
    <row r="14277" spans="1:4" x14ac:dyDescent="0.25">
      <c r="A14277" t="s">
        <v>5234</v>
      </c>
      <c r="B14277" t="s">
        <v>5235</v>
      </c>
      <c r="C14277" t="s">
        <v>49484</v>
      </c>
      <c r="D14277" t="s">
        <v>47873</v>
      </c>
    </row>
    <row r="14278" spans="1:4" x14ac:dyDescent="0.25">
      <c r="A14278" t="s">
        <v>36044</v>
      </c>
      <c r="B14278" t="s">
        <v>36045</v>
      </c>
      <c r="C14278" t="s">
        <v>60731</v>
      </c>
      <c r="D14278" t="s">
        <v>47873</v>
      </c>
    </row>
    <row r="14279" spans="1:4" x14ac:dyDescent="0.25">
      <c r="A14279" t="s">
        <v>23791</v>
      </c>
      <c r="B14279" t="s">
        <v>23792</v>
      </c>
      <c r="C14279" t="s">
        <v>56228</v>
      </c>
      <c r="D14279" t="s">
        <v>47873</v>
      </c>
    </row>
    <row r="14280" spans="1:4" x14ac:dyDescent="0.25">
      <c r="A14280" t="s">
        <v>23166</v>
      </c>
      <c r="B14280" t="s">
        <v>23167</v>
      </c>
      <c r="C14280" t="s">
        <v>55986</v>
      </c>
      <c r="D14280" t="s">
        <v>47873</v>
      </c>
    </row>
    <row r="14281" spans="1:4" x14ac:dyDescent="0.25">
      <c r="A14281" t="s">
        <v>36723</v>
      </c>
      <c r="B14281" t="s">
        <v>36724</v>
      </c>
      <c r="C14281" t="s">
        <v>61006</v>
      </c>
      <c r="D14281" t="s">
        <v>47873</v>
      </c>
    </row>
    <row r="14282" spans="1:4" x14ac:dyDescent="0.25">
      <c r="A14282" t="s">
        <v>28719</v>
      </c>
      <c r="B14282" t="s">
        <v>28720</v>
      </c>
      <c r="C14282" t="s">
        <v>58003</v>
      </c>
      <c r="D14282" t="s">
        <v>47873</v>
      </c>
    </row>
    <row r="14283" spans="1:4" x14ac:dyDescent="0.25">
      <c r="A14283" t="s">
        <v>1178</v>
      </c>
      <c r="B14283" t="s">
        <v>1179</v>
      </c>
      <c r="C14283" t="s">
        <v>48013</v>
      </c>
      <c r="D14283" t="s">
        <v>47873</v>
      </c>
    </row>
    <row r="14284" spans="1:4" x14ac:dyDescent="0.25">
      <c r="A14284" t="s">
        <v>22426</v>
      </c>
      <c r="B14284" t="s">
        <v>22427</v>
      </c>
      <c r="C14284" t="s">
        <v>55717</v>
      </c>
      <c r="D14284" t="s">
        <v>47873</v>
      </c>
    </row>
    <row r="14285" spans="1:4" x14ac:dyDescent="0.25">
      <c r="A14285" t="s">
        <v>13331</v>
      </c>
      <c r="B14285" t="s">
        <v>13332</v>
      </c>
      <c r="C14285" t="s">
        <v>52418</v>
      </c>
      <c r="D14285" t="s">
        <v>47873</v>
      </c>
    </row>
    <row r="14286" spans="1:4" x14ac:dyDescent="0.25">
      <c r="A14286" t="s">
        <v>6396</v>
      </c>
      <c r="B14286" t="s">
        <v>6397</v>
      </c>
      <c r="C14286" t="s">
        <v>49896</v>
      </c>
      <c r="D14286" t="s">
        <v>47873</v>
      </c>
    </row>
    <row r="14287" spans="1:4" x14ac:dyDescent="0.25">
      <c r="A14287" t="s">
        <v>21650</v>
      </c>
      <c r="B14287" t="s">
        <v>21651</v>
      </c>
      <c r="C14287" t="s">
        <v>55433</v>
      </c>
      <c r="D14287" t="s">
        <v>47873</v>
      </c>
    </row>
    <row r="14288" spans="1:4" x14ac:dyDescent="0.25">
      <c r="A14288" t="s">
        <v>34729</v>
      </c>
      <c r="B14288" t="s">
        <v>34730</v>
      </c>
      <c r="C14288" t="s">
        <v>60235</v>
      </c>
      <c r="D14288" t="s">
        <v>47873</v>
      </c>
    </row>
    <row r="14289" spans="1:4" x14ac:dyDescent="0.25">
      <c r="A14289" t="s">
        <v>7725</v>
      </c>
      <c r="B14289" t="s">
        <v>7726</v>
      </c>
      <c r="C14289" t="s">
        <v>50372</v>
      </c>
      <c r="D14289" t="s">
        <v>47873</v>
      </c>
    </row>
    <row r="14290" spans="1:4" x14ac:dyDescent="0.25">
      <c r="A14290" t="s">
        <v>31094</v>
      </c>
      <c r="B14290" t="s">
        <v>31095</v>
      </c>
      <c r="C14290" t="s">
        <v>58862</v>
      </c>
      <c r="D14290" t="s">
        <v>47873</v>
      </c>
    </row>
    <row r="14291" spans="1:4" x14ac:dyDescent="0.25">
      <c r="A14291" t="s">
        <v>42871</v>
      </c>
      <c r="B14291" t="s">
        <v>42872</v>
      </c>
      <c r="C14291" t="s">
        <v>63621</v>
      </c>
      <c r="D14291" t="s">
        <v>47873</v>
      </c>
    </row>
    <row r="14292" spans="1:4" x14ac:dyDescent="0.25">
      <c r="A14292" t="s">
        <v>29532</v>
      </c>
      <c r="B14292" t="s">
        <v>29533</v>
      </c>
      <c r="C14292" t="s">
        <v>58299</v>
      </c>
      <c r="D14292" t="s">
        <v>47873</v>
      </c>
    </row>
    <row r="14293" spans="1:4" x14ac:dyDescent="0.25">
      <c r="A14293" t="s">
        <v>46042</v>
      </c>
      <c r="B14293" t="s">
        <v>46043</v>
      </c>
      <c r="C14293" t="s">
        <v>64722</v>
      </c>
      <c r="D14293" t="s">
        <v>47873</v>
      </c>
    </row>
    <row r="14294" spans="1:4" x14ac:dyDescent="0.25">
      <c r="A14294" t="s">
        <v>42730</v>
      </c>
      <c r="B14294" t="s">
        <v>42731</v>
      </c>
      <c r="C14294" t="s">
        <v>63565</v>
      </c>
      <c r="D14294" t="s">
        <v>47873</v>
      </c>
    </row>
    <row r="14295" spans="1:4" x14ac:dyDescent="0.25">
      <c r="A14295" t="s">
        <v>5402</v>
      </c>
      <c r="B14295" t="s">
        <v>5403</v>
      </c>
      <c r="C14295" t="s">
        <v>49542</v>
      </c>
      <c r="D14295" t="s">
        <v>47873</v>
      </c>
    </row>
    <row r="14296" spans="1:4" x14ac:dyDescent="0.25">
      <c r="A14296" t="s">
        <v>8151</v>
      </c>
      <c r="B14296" t="s">
        <v>8152</v>
      </c>
      <c r="C14296" t="s">
        <v>50534</v>
      </c>
      <c r="D14296" t="s">
        <v>47873</v>
      </c>
    </row>
    <row r="14297" spans="1:4" x14ac:dyDescent="0.25">
      <c r="A14297" t="s">
        <v>7191</v>
      </c>
      <c r="B14297" t="s">
        <v>7192</v>
      </c>
      <c r="C14297" t="s">
        <v>50172</v>
      </c>
      <c r="D14297" t="s">
        <v>47873</v>
      </c>
    </row>
    <row r="14298" spans="1:4" x14ac:dyDescent="0.25">
      <c r="A14298" t="s">
        <v>28433</v>
      </c>
      <c r="B14298" t="s">
        <v>28434</v>
      </c>
      <c r="C14298" t="s">
        <v>57901</v>
      </c>
      <c r="D14298" t="s">
        <v>47873</v>
      </c>
    </row>
    <row r="14299" spans="1:4" x14ac:dyDescent="0.25">
      <c r="A14299" t="s">
        <v>22993</v>
      </c>
      <c r="B14299" t="s">
        <v>22994</v>
      </c>
      <c r="C14299" t="s">
        <v>55930</v>
      </c>
      <c r="D14299" t="s">
        <v>47873</v>
      </c>
    </row>
    <row r="14300" spans="1:4" x14ac:dyDescent="0.25">
      <c r="A14300" t="s">
        <v>25216</v>
      </c>
      <c r="B14300" t="s">
        <v>25217</v>
      </c>
      <c r="C14300" t="s">
        <v>56753</v>
      </c>
      <c r="D14300" t="s">
        <v>47873</v>
      </c>
    </row>
    <row r="14301" spans="1:4" x14ac:dyDescent="0.25">
      <c r="A14301" t="s">
        <v>1525</v>
      </c>
      <c r="B14301" t="s">
        <v>1526</v>
      </c>
      <c r="C14301" t="s">
        <v>48141</v>
      </c>
      <c r="D14301" t="s">
        <v>47873</v>
      </c>
    </row>
    <row r="14302" spans="1:4" x14ac:dyDescent="0.25">
      <c r="A14302" t="s">
        <v>31248</v>
      </c>
      <c r="B14302" t="s">
        <v>31249</v>
      </c>
      <c r="C14302" t="s">
        <v>58917</v>
      </c>
      <c r="D14302" t="s">
        <v>47873</v>
      </c>
    </row>
    <row r="14303" spans="1:4" x14ac:dyDescent="0.25">
      <c r="A14303" t="s">
        <v>2999</v>
      </c>
      <c r="B14303" t="s">
        <v>3000</v>
      </c>
      <c r="C14303" t="s">
        <v>48643</v>
      </c>
      <c r="D14303" t="s">
        <v>47873</v>
      </c>
    </row>
    <row r="14304" spans="1:4" x14ac:dyDescent="0.25">
      <c r="A14304" t="s">
        <v>41796</v>
      </c>
      <c r="B14304" t="s">
        <v>41797</v>
      </c>
      <c r="C14304" t="s">
        <v>63205</v>
      </c>
      <c r="D14304" t="s">
        <v>47873</v>
      </c>
    </row>
    <row r="14305" spans="1:4" x14ac:dyDescent="0.25">
      <c r="A14305" t="s">
        <v>46371</v>
      </c>
      <c r="B14305" t="s">
        <v>46372</v>
      </c>
      <c r="C14305" t="s">
        <v>64836</v>
      </c>
      <c r="D14305" t="s">
        <v>47873</v>
      </c>
    </row>
    <row r="14306" spans="1:4" x14ac:dyDescent="0.25">
      <c r="A14306" t="s">
        <v>40112</v>
      </c>
      <c r="B14306" t="s">
        <v>40113</v>
      </c>
      <c r="C14306" t="s">
        <v>62459</v>
      </c>
      <c r="D14306" t="s">
        <v>47873</v>
      </c>
    </row>
    <row r="14307" spans="1:4" x14ac:dyDescent="0.25">
      <c r="A14307" t="s">
        <v>39123</v>
      </c>
      <c r="B14307" t="s">
        <v>39124</v>
      </c>
      <c r="C14307" t="s">
        <v>62001</v>
      </c>
      <c r="D14307" t="s">
        <v>47873</v>
      </c>
    </row>
    <row r="14308" spans="1:4" x14ac:dyDescent="0.25">
      <c r="A14308" t="s">
        <v>40242</v>
      </c>
      <c r="B14308" t="s">
        <v>39124</v>
      </c>
      <c r="C14308" t="s">
        <v>62517</v>
      </c>
      <c r="D14308" t="s">
        <v>47873</v>
      </c>
    </row>
    <row r="14309" spans="1:4" x14ac:dyDescent="0.25">
      <c r="A14309" t="s">
        <v>39497</v>
      </c>
      <c r="B14309" t="s">
        <v>39498</v>
      </c>
      <c r="C14309" t="s">
        <v>62173</v>
      </c>
      <c r="D14309" t="s">
        <v>47873</v>
      </c>
    </row>
    <row r="14310" spans="1:4" x14ac:dyDescent="0.25">
      <c r="A14310" t="s">
        <v>20963</v>
      </c>
      <c r="B14310" t="s">
        <v>20964</v>
      </c>
      <c r="C14310" t="s">
        <v>55185</v>
      </c>
      <c r="D14310" t="s">
        <v>47873</v>
      </c>
    </row>
    <row r="14311" spans="1:4" x14ac:dyDescent="0.25">
      <c r="A14311" t="s">
        <v>31645</v>
      </c>
      <c r="B14311" t="s">
        <v>31646</v>
      </c>
      <c r="C14311" t="s">
        <v>59055</v>
      </c>
      <c r="D14311" t="s">
        <v>47873</v>
      </c>
    </row>
    <row r="14312" spans="1:4" x14ac:dyDescent="0.25">
      <c r="A14312" t="s">
        <v>1809</v>
      </c>
      <c r="B14312" t="s">
        <v>1810</v>
      </c>
      <c r="C14312" t="s">
        <v>48234</v>
      </c>
      <c r="D14312" t="s">
        <v>47873</v>
      </c>
    </row>
    <row r="14313" spans="1:4" x14ac:dyDescent="0.25">
      <c r="A14313" t="s">
        <v>10445</v>
      </c>
      <c r="B14313" t="s">
        <v>10446</v>
      </c>
      <c r="C14313" t="s">
        <v>51335</v>
      </c>
      <c r="D14313" t="s">
        <v>47873</v>
      </c>
    </row>
    <row r="14314" spans="1:4" x14ac:dyDescent="0.25">
      <c r="A14314" t="s">
        <v>12515</v>
      </c>
      <c r="B14314" t="s">
        <v>12516</v>
      </c>
      <c r="C14314" t="s">
        <v>52099</v>
      </c>
      <c r="D14314" t="s">
        <v>47873</v>
      </c>
    </row>
    <row r="14315" spans="1:4" x14ac:dyDescent="0.25">
      <c r="A14315" t="s">
        <v>35165</v>
      </c>
      <c r="B14315" t="s">
        <v>35166</v>
      </c>
      <c r="C14315" t="s">
        <v>60395</v>
      </c>
      <c r="D14315" t="s">
        <v>47873</v>
      </c>
    </row>
    <row r="14316" spans="1:4" x14ac:dyDescent="0.25">
      <c r="A14316" t="s">
        <v>21590</v>
      </c>
      <c r="B14316" t="s">
        <v>21591</v>
      </c>
      <c r="C14316" t="s">
        <v>55413</v>
      </c>
      <c r="D14316" t="s">
        <v>47873</v>
      </c>
    </row>
    <row r="14317" spans="1:4" x14ac:dyDescent="0.25">
      <c r="A14317" t="s">
        <v>39179</v>
      </c>
      <c r="B14317" t="s">
        <v>39180</v>
      </c>
      <c r="C14317" t="s">
        <v>62027</v>
      </c>
      <c r="D14317" t="s">
        <v>47873</v>
      </c>
    </row>
    <row r="14318" spans="1:4" x14ac:dyDescent="0.25">
      <c r="A14318" t="s">
        <v>16455</v>
      </c>
      <c r="B14318" t="s">
        <v>16456</v>
      </c>
      <c r="C14318" t="s">
        <v>53581</v>
      </c>
      <c r="D14318" t="s">
        <v>47873</v>
      </c>
    </row>
    <row r="14319" spans="1:4" x14ac:dyDescent="0.25">
      <c r="A14319" t="s">
        <v>27232</v>
      </c>
      <c r="B14319" t="s">
        <v>27233</v>
      </c>
      <c r="C14319" t="s">
        <v>57473</v>
      </c>
      <c r="D14319" t="s">
        <v>47873</v>
      </c>
    </row>
    <row r="14320" spans="1:4" x14ac:dyDescent="0.25">
      <c r="A14320" t="s">
        <v>8579</v>
      </c>
      <c r="B14320" t="s">
        <v>8580</v>
      </c>
      <c r="C14320" t="s">
        <v>50675</v>
      </c>
      <c r="D14320" t="s">
        <v>47873</v>
      </c>
    </row>
    <row r="14321" spans="1:4" x14ac:dyDescent="0.25">
      <c r="A14321" t="s">
        <v>22726</v>
      </c>
      <c r="B14321" t="s">
        <v>22727</v>
      </c>
      <c r="C14321" t="s">
        <v>55832</v>
      </c>
      <c r="D14321" t="s">
        <v>47873</v>
      </c>
    </row>
    <row r="14322" spans="1:4" x14ac:dyDescent="0.25">
      <c r="A14322" t="s">
        <v>13207</v>
      </c>
      <c r="B14322" t="s">
        <v>13208</v>
      </c>
      <c r="C14322" t="s">
        <v>52367</v>
      </c>
      <c r="D14322" t="s">
        <v>47873</v>
      </c>
    </row>
    <row r="14323" spans="1:4" x14ac:dyDescent="0.25">
      <c r="A14323" t="s">
        <v>31236</v>
      </c>
      <c r="B14323" t="s">
        <v>31237</v>
      </c>
      <c r="C14323" t="s">
        <v>58913</v>
      </c>
      <c r="D14323" t="s">
        <v>47873</v>
      </c>
    </row>
    <row r="14324" spans="1:4" x14ac:dyDescent="0.25">
      <c r="A14324" t="s">
        <v>39610</v>
      </c>
      <c r="B14324" t="s">
        <v>39611</v>
      </c>
      <c r="C14324" t="s">
        <v>62226</v>
      </c>
      <c r="D14324" t="s">
        <v>47873</v>
      </c>
    </row>
    <row r="14325" spans="1:4" x14ac:dyDescent="0.25">
      <c r="A14325" t="s">
        <v>5153</v>
      </c>
      <c r="B14325" t="s">
        <v>5154</v>
      </c>
      <c r="C14325" t="s">
        <v>49454</v>
      </c>
      <c r="D14325" t="s">
        <v>47873</v>
      </c>
    </row>
    <row r="14326" spans="1:4" x14ac:dyDescent="0.25">
      <c r="A14326" t="s">
        <v>36001</v>
      </c>
      <c r="B14326" t="s">
        <v>36002</v>
      </c>
      <c r="C14326" t="s">
        <v>60715</v>
      </c>
      <c r="D14326" t="s">
        <v>47873</v>
      </c>
    </row>
    <row r="14327" spans="1:4" x14ac:dyDescent="0.25">
      <c r="A14327" t="s">
        <v>22498</v>
      </c>
      <c r="B14327" t="s">
        <v>22499</v>
      </c>
      <c r="C14327" t="s">
        <v>55743</v>
      </c>
      <c r="D14327" t="s">
        <v>47873</v>
      </c>
    </row>
    <row r="14328" spans="1:4" x14ac:dyDescent="0.25">
      <c r="A14328" t="s">
        <v>25194</v>
      </c>
      <c r="B14328" t="s">
        <v>25195</v>
      </c>
      <c r="C14328"/>
      <c r="D14328" t="s">
        <v>47880</v>
      </c>
    </row>
    <row r="14329" spans="1:4" x14ac:dyDescent="0.25">
      <c r="A14329" t="s">
        <v>9837</v>
      </c>
      <c r="B14329" t="s">
        <v>9838</v>
      </c>
      <c r="C14329" t="s">
        <v>51120</v>
      </c>
      <c r="D14329" t="s">
        <v>47873</v>
      </c>
    </row>
    <row r="14330" spans="1:4" x14ac:dyDescent="0.25">
      <c r="A14330" t="s">
        <v>39517</v>
      </c>
      <c r="B14330" t="s">
        <v>39518</v>
      </c>
      <c r="C14330" t="s">
        <v>62183</v>
      </c>
      <c r="D14330" t="s">
        <v>47873</v>
      </c>
    </row>
    <row r="14331" spans="1:4" x14ac:dyDescent="0.25">
      <c r="A14331" t="s">
        <v>10164</v>
      </c>
      <c r="B14331" t="s">
        <v>10165</v>
      </c>
      <c r="C14331" t="s">
        <v>51235</v>
      </c>
      <c r="D14331" t="s">
        <v>47873</v>
      </c>
    </row>
    <row r="14332" spans="1:4" x14ac:dyDescent="0.25">
      <c r="A14332" t="s">
        <v>35461</v>
      </c>
      <c r="B14332" t="s">
        <v>35462</v>
      </c>
      <c r="C14332" t="s">
        <v>60510</v>
      </c>
      <c r="D14332" t="s">
        <v>47873</v>
      </c>
    </row>
    <row r="14333" spans="1:4" x14ac:dyDescent="0.25">
      <c r="A14333" t="s">
        <v>1649</v>
      </c>
      <c r="B14333" t="s">
        <v>1650</v>
      </c>
      <c r="C14333" t="s">
        <v>48179</v>
      </c>
      <c r="D14333" t="s">
        <v>47873</v>
      </c>
    </row>
    <row r="14334" spans="1:4" x14ac:dyDescent="0.25">
      <c r="A14334" t="s">
        <v>23609</v>
      </c>
      <c r="B14334" t="s">
        <v>23610</v>
      </c>
      <c r="C14334" t="s">
        <v>56153</v>
      </c>
      <c r="D14334" t="s">
        <v>47873</v>
      </c>
    </row>
    <row r="14335" spans="1:4" x14ac:dyDescent="0.25">
      <c r="A14335" t="s">
        <v>10980</v>
      </c>
      <c r="B14335" t="s">
        <v>10981</v>
      </c>
      <c r="C14335" t="s">
        <v>51522</v>
      </c>
      <c r="D14335" t="s">
        <v>47873</v>
      </c>
    </row>
    <row r="14336" spans="1:4" x14ac:dyDescent="0.25">
      <c r="A14336" t="s">
        <v>47603</v>
      </c>
      <c r="B14336" t="s">
        <v>47604</v>
      </c>
      <c r="C14336" t="s">
        <v>65265</v>
      </c>
      <c r="D14336" t="s">
        <v>47873</v>
      </c>
    </row>
    <row r="14337" spans="1:4" x14ac:dyDescent="0.25">
      <c r="A14337" t="s">
        <v>11813</v>
      </c>
      <c r="B14337" t="s">
        <v>11814</v>
      </c>
      <c r="C14337" t="s">
        <v>51831</v>
      </c>
      <c r="D14337" t="s">
        <v>47873</v>
      </c>
    </row>
    <row r="14338" spans="1:4" x14ac:dyDescent="0.25">
      <c r="A14338" t="s">
        <v>46183</v>
      </c>
      <c r="B14338" t="s">
        <v>46184</v>
      </c>
      <c r="C14338" t="s">
        <v>64770</v>
      </c>
      <c r="D14338" t="s">
        <v>47873</v>
      </c>
    </row>
    <row r="14339" spans="1:4" x14ac:dyDescent="0.25">
      <c r="A14339" t="s">
        <v>47699</v>
      </c>
      <c r="B14339" t="s">
        <v>47700</v>
      </c>
      <c r="C14339" t="s">
        <v>65293</v>
      </c>
      <c r="D14339" t="s">
        <v>47873</v>
      </c>
    </row>
    <row r="14340" spans="1:4" x14ac:dyDescent="0.25">
      <c r="A14340" t="s">
        <v>39119</v>
      </c>
      <c r="B14340" t="s">
        <v>39120</v>
      </c>
      <c r="C14340" t="s">
        <v>61999</v>
      </c>
      <c r="D14340" t="s">
        <v>47873</v>
      </c>
    </row>
    <row r="14341" spans="1:4" x14ac:dyDescent="0.25">
      <c r="A14341" t="s">
        <v>19348</v>
      </c>
      <c r="B14341" t="s">
        <v>19349</v>
      </c>
      <c r="C14341" t="s">
        <v>54632</v>
      </c>
      <c r="D14341" t="s">
        <v>47873</v>
      </c>
    </row>
    <row r="14342" spans="1:4" x14ac:dyDescent="0.25">
      <c r="A14342" t="s">
        <v>12322</v>
      </c>
      <c r="B14342" t="s">
        <v>12323</v>
      </c>
      <c r="C14342"/>
      <c r="D14342" t="s">
        <v>47880</v>
      </c>
    </row>
    <row r="14343" spans="1:4" x14ac:dyDescent="0.25">
      <c r="A14343" t="s">
        <v>22596</v>
      </c>
      <c r="B14343" t="s">
        <v>22597</v>
      </c>
      <c r="C14343" t="s">
        <v>55786</v>
      </c>
      <c r="D14343" t="s">
        <v>47873</v>
      </c>
    </row>
    <row r="14344" spans="1:4" x14ac:dyDescent="0.25">
      <c r="A14344" t="s">
        <v>8695</v>
      </c>
      <c r="B14344" t="s">
        <v>8696</v>
      </c>
      <c r="C14344" t="s">
        <v>50710</v>
      </c>
      <c r="D14344" t="s">
        <v>47873</v>
      </c>
    </row>
    <row r="14345" spans="1:4" x14ac:dyDescent="0.25">
      <c r="A14345" t="s">
        <v>19867</v>
      </c>
      <c r="B14345" t="s">
        <v>19868</v>
      </c>
      <c r="C14345" t="s">
        <v>54804</v>
      </c>
      <c r="D14345" t="s">
        <v>47873</v>
      </c>
    </row>
    <row r="14346" spans="1:4" x14ac:dyDescent="0.25">
      <c r="A14346" t="s">
        <v>44708</v>
      </c>
      <c r="B14346" t="s">
        <v>44709</v>
      </c>
      <c r="C14346" t="s">
        <v>64249</v>
      </c>
      <c r="D14346" t="s">
        <v>47873</v>
      </c>
    </row>
    <row r="14347" spans="1:4" x14ac:dyDescent="0.25">
      <c r="A14347" t="s">
        <v>45107</v>
      </c>
      <c r="B14347" t="s">
        <v>45108</v>
      </c>
      <c r="C14347" t="s">
        <v>64395</v>
      </c>
      <c r="D14347" t="s">
        <v>47873</v>
      </c>
    </row>
    <row r="14348" spans="1:4" x14ac:dyDescent="0.25">
      <c r="A14348" t="s">
        <v>18394</v>
      </c>
      <c r="B14348" t="s">
        <v>18395</v>
      </c>
      <c r="C14348" t="s">
        <v>54304</v>
      </c>
      <c r="D14348" t="s">
        <v>47873</v>
      </c>
    </row>
    <row r="14349" spans="1:4" x14ac:dyDescent="0.25">
      <c r="A14349" t="s">
        <v>5775</v>
      </c>
      <c r="B14349" t="s">
        <v>5776</v>
      </c>
      <c r="C14349" t="s">
        <v>49661</v>
      </c>
      <c r="D14349" t="s">
        <v>47873</v>
      </c>
    </row>
    <row r="14350" spans="1:4" x14ac:dyDescent="0.25">
      <c r="A14350" t="s">
        <v>2805</v>
      </c>
      <c r="B14350" t="s">
        <v>2806</v>
      </c>
      <c r="C14350" t="s">
        <v>48579</v>
      </c>
      <c r="D14350" t="s">
        <v>47873</v>
      </c>
    </row>
    <row r="14351" spans="1:4" x14ac:dyDescent="0.25">
      <c r="A14351" t="s">
        <v>19632</v>
      </c>
      <c r="B14351" t="s">
        <v>19633</v>
      </c>
      <c r="C14351" t="s">
        <v>54726</v>
      </c>
      <c r="D14351" t="s">
        <v>47873</v>
      </c>
    </row>
    <row r="14352" spans="1:4" x14ac:dyDescent="0.25">
      <c r="A14352" t="s">
        <v>14942</v>
      </c>
      <c r="B14352" t="s">
        <v>14943</v>
      </c>
      <c r="C14352" t="s">
        <v>53028</v>
      </c>
      <c r="D14352" t="s">
        <v>47873</v>
      </c>
    </row>
    <row r="14353" spans="1:4" x14ac:dyDescent="0.25">
      <c r="A14353" t="s">
        <v>5558</v>
      </c>
      <c r="B14353" t="s">
        <v>5559</v>
      </c>
      <c r="C14353" t="s">
        <v>49594</v>
      </c>
      <c r="D14353" t="s">
        <v>47873</v>
      </c>
    </row>
    <row r="14354" spans="1:4" x14ac:dyDescent="0.25">
      <c r="A14354" t="s">
        <v>2050</v>
      </c>
      <c r="B14354" t="s">
        <v>2051</v>
      </c>
      <c r="C14354" t="s">
        <v>48319</v>
      </c>
      <c r="D14354" t="s">
        <v>47873</v>
      </c>
    </row>
    <row r="14355" spans="1:4" x14ac:dyDescent="0.25">
      <c r="A14355" t="s">
        <v>6162</v>
      </c>
      <c r="B14355" t="s">
        <v>6163</v>
      </c>
      <c r="C14355" t="s">
        <v>49811</v>
      </c>
      <c r="D14355" t="s">
        <v>47873</v>
      </c>
    </row>
    <row r="14356" spans="1:4" x14ac:dyDescent="0.25">
      <c r="A14356" t="s">
        <v>32869</v>
      </c>
      <c r="B14356" t="s">
        <v>32870</v>
      </c>
      <c r="C14356" t="s">
        <v>59523</v>
      </c>
      <c r="D14356" t="s">
        <v>47873</v>
      </c>
    </row>
    <row r="14357" spans="1:4" x14ac:dyDescent="0.25">
      <c r="A14357" t="s">
        <v>5271</v>
      </c>
      <c r="B14357" t="s">
        <v>5272</v>
      </c>
      <c r="C14357" t="s">
        <v>49494</v>
      </c>
      <c r="D14357" t="s">
        <v>47873</v>
      </c>
    </row>
    <row r="14358" spans="1:4" x14ac:dyDescent="0.25">
      <c r="A14358" t="s">
        <v>14481</v>
      </c>
      <c r="B14358" t="s">
        <v>14482</v>
      </c>
      <c r="C14358" t="s">
        <v>52869</v>
      </c>
      <c r="D14358" t="s">
        <v>47873</v>
      </c>
    </row>
    <row r="14359" spans="1:4" x14ac:dyDescent="0.25">
      <c r="A14359" t="s">
        <v>35651</v>
      </c>
      <c r="B14359" t="s">
        <v>35652</v>
      </c>
      <c r="C14359" t="s">
        <v>60584</v>
      </c>
      <c r="D14359" t="s">
        <v>47873</v>
      </c>
    </row>
    <row r="14360" spans="1:4" x14ac:dyDescent="0.25">
      <c r="A14360" t="s">
        <v>44697</v>
      </c>
      <c r="B14360" t="s">
        <v>44698</v>
      </c>
      <c r="C14360" t="s">
        <v>64243</v>
      </c>
      <c r="D14360" t="s">
        <v>47873</v>
      </c>
    </row>
    <row r="14361" spans="1:4" x14ac:dyDescent="0.25">
      <c r="A14361" t="s">
        <v>27941</v>
      </c>
      <c r="B14361" t="s">
        <v>27942</v>
      </c>
      <c r="C14361" t="s">
        <v>57727</v>
      </c>
      <c r="D14361" t="s">
        <v>47873</v>
      </c>
    </row>
    <row r="14362" spans="1:4" x14ac:dyDescent="0.25">
      <c r="A14362" t="s">
        <v>33513</v>
      </c>
      <c r="B14362" t="s">
        <v>33514</v>
      </c>
      <c r="C14362" t="s">
        <v>59773</v>
      </c>
      <c r="D14362" t="s">
        <v>47873</v>
      </c>
    </row>
    <row r="14363" spans="1:4" x14ac:dyDescent="0.25">
      <c r="A14363" t="s">
        <v>33007</v>
      </c>
      <c r="B14363" t="s">
        <v>33008</v>
      </c>
      <c r="C14363" t="s">
        <v>59570</v>
      </c>
      <c r="D14363" t="s">
        <v>47873</v>
      </c>
    </row>
    <row r="14364" spans="1:4" x14ac:dyDescent="0.25">
      <c r="A14364" t="s">
        <v>32787</v>
      </c>
      <c r="B14364" t="s">
        <v>32788</v>
      </c>
      <c r="C14364" t="s">
        <v>59496</v>
      </c>
      <c r="D14364" t="s">
        <v>47873</v>
      </c>
    </row>
    <row r="14365" spans="1:4" x14ac:dyDescent="0.25">
      <c r="A14365" t="s">
        <v>8163</v>
      </c>
      <c r="B14365" t="s">
        <v>8164</v>
      </c>
      <c r="C14365" t="s">
        <v>50539</v>
      </c>
      <c r="D14365" t="s">
        <v>47873</v>
      </c>
    </row>
    <row r="14366" spans="1:4" x14ac:dyDescent="0.25">
      <c r="A14366" t="s">
        <v>13677</v>
      </c>
      <c r="B14366" t="s">
        <v>13678</v>
      </c>
      <c r="C14366" t="s">
        <v>52551</v>
      </c>
      <c r="D14366" t="s">
        <v>47873</v>
      </c>
    </row>
    <row r="14367" spans="1:4" x14ac:dyDescent="0.25">
      <c r="A14367" t="s">
        <v>20797</v>
      </c>
      <c r="B14367" t="s">
        <v>20798</v>
      </c>
      <c r="C14367" t="s">
        <v>55124</v>
      </c>
      <c r="D14367" t="s">
        <v>47873</v>
      </c>
    </row>
    <row r="14368" spans="1:4" x14ac:dyDescent="0.25">
      <c r="A14368" t="s">
        <v>28659</v>
      </c>
      <c r="B14368" t="s">
        <v>28660</v>
      </c>
      <c r="C14368"/>
      <c r="D14368" t="s">
        <v>47880</v>
      </c>
    </row>
    <row r="14369" spans="1:4" x14ac:dyDescent="0.25">
      <c r="A14369" t="s">
        <v>33675</v>
      </c>
      <c r="B14369" t="s">
        <v>33676</v>
      </c>
      <c r="C14369" t="s">
        <v>59838</v>
      </c>
      <c r="D14369" t="s">
        <v>47873</v>
      </c>
    </row>
    <row r="14370" spans="1:4" x14ac:dyDescent="0.25">
      <c r="A14370" t="s">
        <v>35719</v>
      </c>
      <c r="B14370" t="s">
        <v>35720</v>
      </c>
      <c r="C14370" t="s">
        <v>60608</v>
      </c>
      <c r="D14370" t="s">
        <v>47873</v>
      </c>
    </row>
    <row r="14371" spans="1:4" x14ac:dyDescent="0.25">
      <c r="A14371" t="s">
        <v>800</v>
      </c>
      <c r="B14371" t="s">
        <v>801</v>
      </c>
      <c r="C14371" t="s">
        <v>47888</v>
      </c>
      <c r="D14371" t="s">
        <v>47873</v>
      </c>
    </row>
    <row r="14372" spans="1:4" x14ac:dyDescent="0.25">
      <c r="A14372" t="s">
        <v>46064</v>
      </c>
      <c r="B14372" t="s">
        <v>46065</v>
      </c>
      <c r="C14372" t="s">
        <v>64731</v>
      </c>
      <c r="D14372" t="s">
        <v>47873</v>
      </c>
    </row>
    <row r="14373" spans="1:4" x14ac:dyDescent="0.25">
      <c r="A14373" t="s">
        <v>10950</v>
      </c>
      <c r="B14373" t="s">
        <v>10951</v>
      </c>
      <c r="C14373" t="s">
        <v>51514</v>
      </c>
      <c r="D14373" t="s">
        <v>47873</v>
      </c>
    </row>
    <row r="14374" spans="1:4" x14ac:dyDescent="0.25">
      <c r="A14374" t="s">
        <v>40949</v>
      </c>
      <c r="B14374" t="s">
        <v>40950</v>
      </c>
      <c r="C14374" t="s">
        <v>62832</v>
      </c>
      <c r="D14374" t="s">
        <v>47873</v>
      </c>
    </row>
    <row r="14375" spans="1:4" x14ac:dyDescent="0.25">
      <c r="A14375" t="s">
        <v>16061</v>
      </c>
      <c r="B14375" t="s">
        <v>16062</v>
      </c>
      <c r="C14375" t="s">
        <v>53438</v>
      </c>
      <c r="D14375" t="s">
        <v>47873</v>
      </c>
    </row>
    <row r="14376" spans="1:4" x14ac:dyDescent="0.25">
      <c r="A14376" t="s">
        <v>47751</v>
      </c>
      <c r="B14376" t="s">
        <v>47752</v>
      </c>
      <c r="C14376" t="s">
        <v>65309</v>
      </c>
      <c r="D14376" t="s">
        <v>47873</v>
      </c>
    </row>
    <row r="14377" spans="1:4" x14ac:dyDescent="0.25">
      <c r="A14377" t="s">
        <v>14777</v>
      </c>
      <c r="B14377" t="s">
        <v>14778</v>
      </c>
      <c r="C14377" t="s">
        <v>52965</v>
      </c>
      <c r="D14377" t="s">
        <v>47873</v>
      </c>
    </row>
    <row r="14378" spans="1:4" x14ac:dyDescent="0.25">
      <c r="A14378" t="s">
        <v>3408</v>
      </c>
      <c r="B14378" t="s">
        <v>3409</v>
      </c>
      <c r="C14378" t="s">
        <v>48795</v>
      </c>
      <c r="D14378" t="s">
        <v>47873</v>
      </c>
    </row>
    <row r="14379" spans="1:4" x14ac:dyDescent="0.25">
      <c r="A14379" t="s">
        <v>16753</v>
      </c>
      <c r="B14379" t="s">
        <v>16754</v>
      </c>
      <c r="C14379" t="s">
        <v>53696</v>
      </c>
      <c r="D14379" t="s">
        <v>47873</v>
      </c>
    </row>
    <row r="14380" spans="1:4" x14ac:dyDescent="0.25">
      <c r="A14380" t="s">
        <v>866</v>
      </c>
      <c r="B14380" t="s">
        <v>867</v>
      </c>
      <c r="C14380" t="s">
        <v>47908</v>
      </c>
      <c r="D14380" t="s">
        <v>47873</v>
      </c>
    </row>
    <row r="14381" spans="1:4" x14ac:dyDescent="0.25">
      <c r="A14381" t="s">
        <v>1448</v>
      </c>
      <c r="B14381" t="s">
        <v>1449</v>
      </c>
      <c r="C14381" t="s">
        <v>48111</v>
      </c>
      <c r="D14381" t="s">
        <v>47873</v>
      </c>
    </row>
    <row r="14382" spans="1:4" x14ac:dyDescent="0.25">
      <c r="A14382" t="s">
        <v>20503</v>
      </c>
      <c r="B14382" t="s">
        <v>20504</v>
      </c>
      <c r="C14382" t="s">
        <v>55022</v>
      </c>
      <c r="D14382" t="s">
        <v>47873</v>
      </c>
    </row>
    <row r="14383" spans="1:4" x14ac:dyDescent="0.25">
      <c r="A14383" t="s">
        <v>35993</v>
      </c>
      <c r="B14383" t="s">
        <v>35994</v>
      </c>
      <c r="C14383" t="s">
        <v>60712</v>
      </c>
      <c r="D14383" t="s">
        <v>47873</v>
      </c>
    </row>
    <row r="14384" spans="1:4" x14ac:dyDescent="0.25">
      <c r="A14384" t="s">
        <v>18404</v>
      </c>
      <c r="B14384" t="s">
        <v>18405</v>
      </c>
      <c r="C14384" t="s">
        <v>54308</v>
      </c>
      <c r="D14384" t="s">
        <v>47873</v>
      </c>
    </row>
    <row r="14385" spans="1:4" x14ac:dyDescent="0.25">
      <c r="A14385" t="s">
        <v>12838</v>
      </c>
      <c r="B14385" t="s">
        <v>12839</v>
      </c>
      <c r="C14385" t="s">
        <v>52221</v>
      </c>
      <c r="D14385" t="s">
        <v>47873</v>
      </c>
    </row>
    <row r="14386" spans="1:4" x14ac:dyDescent="0.25">
      <c r="A14386" t="s">
        <v>8911</v>
      </c>
      <c r="B14386" t="s">
        <v>8912</v>
      </c>
      <c r="C14386" t="s">
        <v>50786</v>
      </c>
      <c r="D14386" t="s">
        <v>47873</v>
      </c>
    </row>
    <row r="14387" spans="1:4" x14ac:dyDescent="0.25">
      <c r="A14387" t="s">
        <v>6340</v>
      </c>
      <c r="B14387" t="s">
        <v>6341</v>
      </c>
      <c r="C14387" t="s">
        <v>49872</v>
      </c>
      <c r="D14387" t="s">
        <v>47873</v>
      </c>
    </row>
    <row r="14388" spans="1:4" x14ac:dyDescent="0.25">
      <c r="A14388" t="s">
        <v>6312</v>
      </c>
      <c r="B14388" t="s">
        <v>6313</v>
      </c>
      <c r="C14388" t="s">
        <v>49862</v>
      </c>
      <c r="D14388" t="s">
        <v>47873</v>
      </c>
    </row>
    <row r="14389" spans="1:4" x14ac:dyDescent="0.25">
      <c r="A14389" t="s">
        <v>37503</v>
      </c>
      <c r="B14389" t="s">
        <v>37504</v>
      </c>
      <c r="C14389" t="s">
        <v>61308</v>
      </c>
      <c r="D14389" t="s">
        <v>47873</v>
      </c>
    </row>
    <row r="14390" spans="1:4" x14ac:dyDescent="0.25">
      <c r="A14390" t="s">
        <v>43625</v>
      </c>
      <c r="B14390" t="s">
        <v>43626</v>
      </c>
      <c r="C14390" t="s">
        <v>63875</v>
      </c>
      <c r="D14390" t="s">
        <v>47873</v>
      </c>
    </row>
    <row r="14391" spans="1:4" x14ac:dyDescent="0.25">
      <c r="A14391" t="s">
        <v>1939</v>
      </c>
      <c r="B14391" t="s">
        <v>1940</v>
      </c>
      <c r="C14391" t="s">
        <v>48280</v>
      </c>
      <c r="D14391" t="s">
        <v>47873</v>
      </c>
    </row>
    <row r="14392" spans="1:4" x14ac:dyDescent="0.25">
      <c r="A14392" t="s">
        <v>958</v>
      </c>
      <c r="B14392" t="s">
        <v>959</v>
      </c>
      <c r="C14392" t="s">
        <v>47942</v>
      </c>
      <c r="D14392" t="s">
        <v>47873</v>
      </c>
    </row>
    <row r="14393" spans="1:4" x14ac:dyDescent="0.25">
      <c r="A14393" t="s">
        <v>2000</v>
      </c>
      <c r="B14393" t="s">
        <v>2001</v>
      </c>
      <c r="C14393" t="s">
        <v>48302</v>
      </c>
      <c r="D14393" t="s">
        <v>47873</v>
      </c>
    </row>
    <row r="14394" spans="1:4" x14ac:dyDescent="0.25">
      <c r="A14394" t="s">
        <v>2303</v>
      </c>
      <c r="B14394" t="s">
        <v>2304</v>
      </c>
      <c r="C14394" t="s">
        <v>48400</v>
      </c>
      <c r="D14394" t="s">
        <v>47873</v>
      </c>
    </row>
    <row r="14395" spans="1:4" x14ac:dyDescent="0.25">
      <c r="A14395" t="s">
        <v>2002</v>
      </c>
      <c r="B14395" t="s">
        <v>2003</v>
      </c>
      <c r="C14395" t="s">
        <v>48303</v>
      </c>
      <c r="D14395" t="s">
        <v>47873</v>
      </c>
    </row>
    <row r="14396" spans="1:4" x14ac:dyDescent="0.25">
      <c r="A14396" t="s">
        <v>1943</v>
      </c>
      <c r="B14396" t="s">
        <v>1944</v>
      </c>
      <c r="C14396" t="s">
        <v>48282</v>
      </c>
      <c r="D14396" t="s">
        <v>47873</v>
      </c>
    </row>
    <row r="14397" spans="1:4" x14ac:dyDescent="0.25">
      <c r="A14397" t="s">
        <v>1949</v>
      </c>
      <c r="B14397" t="s">
        <v>1950</v>
      </c>
      <c r="C14397" t="s">
        <v>48284</v>
      </c>
      <c r="D14397" t="s">
        <v>47873</v>
      </c>
    </row>
    <row r="14398" spans="1:4" x14ac:dyDescent="0.25">
      <c r="A14398" t="s">
        <v>1563</v>
      </c>
      <c r="B14398" t="s">
        <v>1564</v>
      </c>
      <c r="C14398" t="s">
        <v>48155</v>
      </c>
      <c r="D14398" t="s">
        <v>47873</v>
      </c>
    </row>
    <row r="14399" spans="1:4" x14ac:dyDescent="0.25">
      <c r="A14399" t="s">
        <v>47169</v>
      </c>
      <c r="B14399" t="s">
        <v>47170</v>
      </c>
      <c r="C14399" t="s">
        <v>65116</v>
      </c>
      <c r="D14399" t="s">
        <v>47873</v>
      </c>
    </row>
    <row r="14400" spans="1:4" x14ac:dyDescent="0.25">
      <c r="A14400" t="s">
        <v>1998</v>
      </c>
      <c r="B14400" t="s">
        <v>1999</v>
      </c>
      <c r="C14400" t="s">
        <v>48301</v>
      </c>
      <c r="D14400" t="s">
        <v>47873</v>
      </c>
    </row>
    <row r="14401" spans="1:4" x14ac:dyDescent="0.25">
      <c r="A14401" t="s">
        <v>1931</v>
      </c>
      <c r="B14401" t="s">
        <v>1932</v>
      </c>
      <c r="C14401" t="s">
        <v>48277</v>
      </c>
      <c r="D14401" t="s">
        <v>47873</v>
      </c>
    </row>
    <row r="14402" spans="1:4" x14ac:dyDescent="0.25">
      <c r="A14402" t="s">
        <v>2833</v>
      </c>
      <c r="B14402" t="s">
        <v>2834</v>
      </c>
      <c r="C14402" t="s">
        <v>48590</v>
      </c>
      <c r="D14402" t="s">
        <v>47873</v>
      </c>
    </row>
    <row r="14403" spans="1:4" x14ac:dyDescent="0.25">
      <c r="A14403" t="s">
        <v>8505</v>
      </c>
      <c r="B14403" t="s">
        <v>8506</v>
      </c>
      <c r="C14403" t="s">
        <v>50651</v>
      </c>
      <c r="D14403" t="s">
        <v>47873</v>
      </c>
    </row>
    <row r="14404" spans="1:4" x14ac:dyDescent="0.25">
      <c r="A14404" t="s">
        <v>42052</v>
      </c>
      <c r="B14404" t="s">
        <v>42053</v>
      </c>
      <c r="C14404" t="s">
        <v>63323</v>
      </c>
      <c r="D14404" t="s">
        <v>47873</v>
      </c>
    </row>
    <row r="14405" spans="1:4" x14ac:dyDescent="0.25">
      <c r="A14405" t="s">
        <v>36639</v>
      </c>
      <c r="B14405" t="s">
        <v>36640</v>
      </c>
      <c r="C14405" t="s">
        <v>60974</v>
      </c>
      <c r="D14405" t="s">
        <v>47873</v>
      </c>
    </row>
    <row r="14406" spans="1:4" x14ac:dyDescent="0.25">
      <c r="A14406" t="s">
        <v>14751</v>
      </c>
      <c r="B14406" t="s">
        <v>14752</v>
      </c>
      <c r="C14406" t="s">
        <v>52958</v>
      </c>
      <c r="D14406" t="s">
        <v>47873</v>
      </c>
    </row>
    <row r="14407" spans="1:4" x14ac:dyDescent="0.25">
      <c r="A14407" t="s">
        <v>19729</v>
      </c>
      <c r="B14407" t="s">
        <v>19730</v>
      </c>
      <c r="C14407" t="s">
        <v>54757</v>
      </c>
      <c r="D14407" t="s">
        <v>47873</v>
      </c>
    </row>
    <row r="14408" spans="1:4" x14ac:dyDescent="0.25">
      <c r="A14408" t="s">
        <v>36294</v>
      </c>
      <c r="B14408" t="s">
        <v>36295</v>
      </c>
      <c r="C14408" t="s">
        <v>60839</v>
      </c>
      <c r="D14408" t="s">
        <v>47873</v>
      </c>
    </row>
    <row r="14409" spans="1:4" x14ac:dyDescent="0.25">
      <c r="A14409" t="s">
        <v>19464</v>
      </c>
      <c r="B14409" t="s">
        <v>19465</v>
      </c>
      <c r="C14409" t="s">
        <v>54670</v>
      </c>
      <c r="D14409" t="s">
        <v>47873</v>
      </c>
    </row>
    <row r="14410" spans="1:4" x14ac:dyDescent="0.25">
      <c r="A14410" t="s">
        <v>46722</v>
      </c>
      <c r="B14410" t="s">
        <v>46723</v>
      </c>
      <c r="C14410" t="s">
        <v>64958</v>
      </c>
      <c r="D14410" t="s">
        <v>47873</v>
      </c>
    </row>
    <row r="14411" spans="1:4" x14ac:dyDescent="0.25">
      <c r="A14411" t="s">
        <v>22315</v>
      </c>
      <c r="B14411" t="s">
        <v>22316</v>
      </c>
      <c r="C14411" t="s">
        <v>55685</v>
      </c>
      <c r="D14411" t="s">
        <v>47873</v>
      </c>
    </row>
    <row r="14412" spans="1:4" x14ac:dyDescent="0.25">
      <c r="A14412" t="s">
        <v>9333</v>
      </c>
      <c r="B14412" t="s">
        <v>9334</v>
      </c>
      <c r="C14412" t="s">
        <v>50938</v>
      </c>
      <c r="D14412" t="s">
        <v>47873</v>
      </c>
    </row>
    <row r="14413" spans="1:4" x14ac:dyDescent="0.25">
      <c r="A14413" t="s">
        <v>38827</v>
      </c>
      <c r="B14413" t="s">
        <v>38828</v>
      </c>
      <c r="C14413" t="s">
        <v>61868</v>
      </c>
      <c r="D14413" t="s">
        <v>47873</v>
      </c>
    </row>
    <row r="14414" spans="1:4" x14ac:dyDescent="0.25">
      <c r="A14414" t="s">
        <v>35826</v>
      </c>
      <c r="B14414" t="s">
        <v>35827</v>
      </c>
      <c r="C14414" t="s">
        <v>60652</v>
      </c>
      <c r="D14414" t="s">
        <v>47873</v>
      </c>
    </row>
    <row r="14415" spans="1:4" x14ac:dyDescent="0.25">
      <c r="A14415" t="s">
        <v>43605</v>
      </c>
      <c r="B14415" t="s">
        <v>43606</v>
      </c>
      <c r="C14415" t="s">
        <v>63868</v>
      </c>
      <c r="D14415" t="s">
        <v>47873</v>
      </c>
    </row>
    <row r="14416" spans="1:4" x14ac:dyDescent="0.25">
      <c r="A14416" t="s">
        <v>24333</v>
      </c>
      <c r="B14416" t="s">
        <v>24334</v>
      </c>
      <c r="C14416"/>
      <c r="D14416" t="s">
        <v>47880</v>
      </c>
    </row>
    <row r="14417" spans="1:4" x14ac:dyDescent="0.25">
      <c r="A14417" t="s">
        <v>22376</v>
      </c>
      <c r="B14417" t="s">
        <v>22377</v>
      </c>
      <c r="C14417" t="s">
        <v>55706</v>
      </c>
      <c r="D14417" t="s">
        <v>47873</v>
      </c>
    </row>
    <row r="14418" spans="1:4" x14ac:dyDescent="0.25">
      <c r="A14418" t="s">
        <v>43100</v>
      </c>
      <c r="B14418" t="s">
        <v>43101</v>
      </c>
      <c r="C14418" t="s">
        <v>63696</v>
      </c>
      <c r="D14418" t="s">
        <v>47873</v>
      </c>
    </row>
    <row r="14419" spans="1:4" x14ac:dyDescent="0.25">
      <c r="A14419" t="s">
        <v>40619</v>
      </c>
      <c r="B14419" t="s">
        <v>40620</v>
      </c>
      <c r="C14419" t="s">
        <v>62684</v>
      </c>
      <c r="D14419" t="s">
        <v>47873</v>
      </c>
    </row>
    <row r="14420" spans="1:4" x14ac:dyDescent="0.25">
      <c r="A14420" t="s">
        <v>2132</v>
      </c>
      <c r="B14420" t="s">
        <v>2133</v>
      </c>
      <c r="C14420" t="s">
        <v>48345</v>
      </c>
      <c r="D14420" t="s">
        <v>47873</v>
      </c>
    </row>
    <row r="14421" spans="1:4" x14ac:dyDescent="0.25">
      <c r="A14421" t="s">
        <v>18867</v>
      </c>
      <c r="B14421" t="s">
        <v>18868</v>
      </c>
      <c r="C14421" t="s">
        <v>54464</v>
      </c>
      <c r="D14421" t="s">
        <v>47873</v>
      </c>
    </row>
    <row r="14422" spans="1:4" x14ac:dyDescent="0.25">
      <c r="A14422" t="s">
        <v>8085</v>
      </c>
      <c r="B14422" t="s">
        <v>8086</v>
      </c>
      <c r="C14422" t="s">
        <v>50507</v>
      </c>
      <c r="D14422" t="s">
        <v>47873</v>
      </c>
    </row>
    <row r="14423" spans="1:4" x14ac:dyDescent="0.25">
      <c r="A14423" t="s">
        <v>15944</v>
      </c>
      <c r="B14423" t="s">
        <v>15945</v>
      </c>
      <c r="C14423" t="s">
        <v>53393</v>
      </c>
      <c r="D14423" t="s">
        <v>47873</v>
      </c>
    </row>
    <row r="14424" spans="1:4" x14ac:dyDescent="0.25">
      <c r="A14424" t="s">
        <v>28741</v>
      </c>
      <c r="B14424" t="s">
        <v>15945</v>
      </c>
      <c r="C14424" t="s">
        <v>58012</v>
      </c>
      <c r="D14424" t="s">
        <v>47873</v>
      </c>
    </row>
    <row r="14425" spans="1:4" x14ac:dyDescent="0.25">
      <c r="A14425" t="s">
        <v>8248</v>
      </c>
      <c r="B14425" t="s">
        <v>8249</v>
      </c>
      <c r="C14425" t="s">
        <v>50571</v>
      </c>
      <c r="D14425" t="s">
        <v>47873</v>
      </c>
    </row>
    <row r="14426" spans="1:4" x14ac:dyDescent="0.25">
      <c r="A14426" t="s">
        <v>43397</v>
      </c>
      <c r="B14426" t="s">
        <v>43398</v>
      </c>
      <c r="C14426" t="s">
        <v>63796</v>
      </c>
      <c r="D14426" t="s">
        <v>47873</v>
      </c>
    </row>
    <row r="14427" spans="1:4" x14ac:dyDescent="0.25">
      <c r="A14427" t="s">
        <v>45357</v>
      </c>
      <c r="B14427" t="s">
        <v>45358</v>
      </c>
      <c r="C14427" t="s">
        <v>64475</v>
      </c>
      <c r="D14427" t="s">
        <v>47873</v>
      </c>
    </row>
    <row r="14428" spans="1:4" x14ac:dyDescent="0.25">
      <c r="A14428" t="s">
        <v>21295</v>
      </c>
      <c r="B14428" t="s">
        <v>21296</v>
      </c>
      <c r="C14428" t="s">
        <v>55310</v>
      </c>
      <c r="D14428" t="s">
        <v>47873</v>
      </c>
    </row>
    <row r="14429" spans="1:4" x14ac:dyDescent="0.25">
      <c r="A14429" t="s">
        <v>26359</v>
      </c>
      <c r="B14429" t="s">
        <v>26360</v>
      </c>
      <c r="C14429" t="s">
        <v>57169</v>
      </c>
      <c r="D14429" t="s">
        <v>47873</v>
      </c>
    </row>
    <row r="14430" spans="1:4" x14ac:dyDescent="0.25">
      <c r="A14430" t="s">
        <v>17391</v>
      </c>
      <c r="B14430" t="s">
        <v>17392</v>
      </c>
      <c r="C14430" t="s">
        <v>53922</v>
      </c>
      <c r="D14430" t="s">
        <v>47873</v>
      </c>
    </row>
    <row r="14431" spans="1:4" x14ac:dyDescent="0.25">
      <c r="A14431" t="s">
        <v>47485</v>
      </c>
      <c r="B14431" t="s">
        <v>47486</v>
      </c>
      <c r="C14431" t="s">
        <v>65225</v>
      </c>
      <c r="D14431" t="s">
        <v>47873</v>
      </c>
    </row>
    <row r="14432" spans="1:4" x14ac:dyDescent="0.25">
      <c r="A14432" t="s">
        <v>37740</v>
      </c>
      <c r="B14432" t="s">
        <v>37741</v>
      </c>
      <c r="C14432" t="s">
        <v>61397</v>
      </c>
      <c r="D14432" t="s">
        <v>47873</v>
      </c>
    </row>
    <row r="14433" spans="1:4" x14ac:dyDescent="0.25">
      <c r="A14433" t="s">
        <v>1545</v>
      </c>
      <c r="B14433" t="s">
        <v>1546</v>
      </c>
      <c r="C14433" t="s">
        <v>48150</v>
      </c>
      <c r="D14433" t="s">
        <v>47873</v>
      </c>
    </row>
    <row r="14434" spans="1:4" x14ac:dyDescent="0.25">
      <c r="A14434" t="s">
        <v>6533</v>
      </c>
      <c r="B14434" t="s">
        <v>6534</v>
      </c>
      <c r="C14434" t="s">
        <v>49936</v>
      </c>
      <c r="D14434" t="s">
        <v>47873</v>
      </c>
    </row>
    <row r="14435" spans="1:4" x14ac:dyDescent="0.25">
      <c r="A14435" t="s">
        <v>15025</v>
      </c>
      <c r="B14435" t="s">
        <v>15026</v>
      </c>
      <c r="C14435" t="s">
        <v>53059</v>
      </c>
      <c r="D14435" t="s">
        <v>47873</v>
      </c>
    </row>
    <row r="14436" spans="1:4" x14ac:dyDescent="0.25">
      <c r="A14436" t="s">
        <v>11218</v>
      </c>
      <c r="B14436" t="s">
        <v>11219</v>
      </c>
      <c r="C14436" t="s">
        <v>51613</v>
      </c>
      <c r="D14436" t="s">
        <v>47873</v>
      </c>
    </row>
    <row r="14437" spans="1:4" x14ac:dyDescent="0.25">
      <c r="A14437" t="s">
        <v>47213</v>
      </c>
      <c r="B14437" t="s">
        <v>47214</v>
      </c>
      <c r="C14437" t="s">
        <v>65131</v>
      </c>
      <c r="D14437" t="s">
        <v>47873</v>
      </c>
    </row>
    <row r="14438" spans="1:4" x14ac:dyDescent="0.25">
      <c r="A14438" t="s">
        <v>9267</v>
      </c>
      <c r="B14438" t="s">
        <v>9268</v>
      </c>
      <c r="C14438" t="s">
        <v>50912</v>
      </c>
      <c r="D14438" t="s">
        <v>47873</v>
      </c>
    </row>
    <row r="14439" spans="1:4" x14ac:dyDescent="0.25">
      <c r="A14439" t="s">
        <v>46505</v>
      </c>
      <c r="B14439" t="s">
        <v>46506</v>
      </c>
      <c r="C14439" t="s">
        <v>64885</v>
      </c>
      <c r="D14439" t="s">
        <v>47873</v>
      </c>
    </row>
    <row r="14440" spans="1:4" x14ac:dyDescent="0.25">
      <c r="A14440" t="s">
        <v>12549</v>
      </c>
      <c r="B14440" t="s">
        <v>12550</v>
      </c>
      <c r="C14440" t="s">
        <v>52111</v>
      </c>
      <c r="D14440" t="s">
        <v>47873</v>
      </c>
    </row>
    <row r="14441" spans="1:4" x14ac:dyDescent="0.25">
      <c r="A14441" t="s">
        <v>33463</v>
      </c>
      <c r="B14441" t="s">
        <v>33464</v>
      </c>
      <c r="C14441" t="s">
        <v>59753</v>
      </c>
      <c r="D14441" t="s">
        <v>47873</v>
      </c>
    </row>
    <row r="14442" spans="1:4" x14ac:dyDescent="0.25">
      <c r="A14442" t="s">
        <v>46663</v>
      </c>
      <c r="B14442" t="s">
        <v>46664</v>
      </c>
      <c r="C14442" t="s">
        <v>64940</v>
      </c>
      <c r="D14442" t="s">
        <v>47873</v>
      </c>
    </row>
    <row r="14443" spans="1:4" x14ac:dyDescent="0.25">
      <c r="A14443" t="s">
        <v>37963</v>
      </c>
      <c r="B14443" t="s">
        <v>37964</v>
      </c>
      <c r="C14443" t="s">
        <v>61485</v>
      </c>
      <c r="D14443" t="s">
        <v>47873</v>
      </c>
    </row>
    <row r="14444" spans="1:4" x14ac:dyDescent="0.25">
      <c r="A14444" t="s">
        <v>15640</v>
      </c>
      <c r="B14444" t="s">
        <v>15641</v>
      </c>
      <c r="C14444" t="s">
        <v>53283</v>
      </c>
      <c r="D14444" t="s">
        <v>47873</v>
      </c>
    </row>
    <row r="14445" spans="1:4" x14ac:dyDescent="0.25">
      <c r="A14445" t="s">
        <v>42816</v>
      </c>
      <c r="B14445" t="s">
        <v>42817</v>
      </c>
      <c r="C14445" t="s">
        <v>63597</v>
      </c>
      <c r="D14445" t="s">
        <v>47873</v>
      </c>
    </row>
    <row r="14446" spans="1:4" x14ac:dyDescent="0.25">
      <c r="A14446" t="s">
        <v>39372</v>
      </c>
      <c r="B14446" t="s">
        <v>39373</v>
      </c>
      <c r="C14446" t="s">
        <v>62115</v>
      </c>
      <c r="D14446" t="s">
        <v>47873</v>
      </c>
    </row>
    <row r="14447" spans="1:4" x14ac:dyDescent="0.25">
      <c r="A14447" t="s">
        <v>37147</v>
      </c>
      <c r="B14447" t="s">
        <v>37148</v>
      </c>
      <c r="C14447" t="s">
        <v>61175</v>
      </c>
      <c r="D14447" t="s">
        <v>47873</v>
      </c>
    </row>
    <row r="14448" spans="1:4" x14ac:dyDescent="0.25">
      <c r="A14448" t="s">
        <v>25055</v>
      </c>
      <c r="B14448" t="s">
        <v>25056</v>
      </c>
      <c r="C14448"/>
      <c r="D14448" t="s">
        <v>47880</v>
      </c>
    </row>
    <row r="14449" spans="1:4" x14ac:dyDescent="0.25">
      <c r="A14449" t="s">
        <v>42249</v>
      </c>
      <c r="B14449" t="s">
        <v>42250</v>
      </c>
      <c r="C14449" t="s">
        <v>63395</v>
      </c>
      <c r="D14449" t="s">
        <v>47873</v>
      </c>
    </row>
    <row r="14450" spans="1:4" x14ac:dyDescent="0.25">
      <c r="A14450" t="s">
        <v>45933</v>
      </c>
      <c r="B14450" t="s">
        <v>45934</v>
      </c>
      <c r="C14450" t="s">
        <v>64681</v>
      </c>
      <c r="D14450" t="s">
        <v>47873</v>
      </c>
    </row>
    <row r="14451" spans="1:4" x14ac:dyDescent="0.25">
      <c r="A14451" t="s">
        <v>21271</v>
      </c>
      <c r="B14451" t="s">
        <v>21272</v>
      </c>
      <c r="C14451" t="s">
        <v>55299</v>
      </c>
      <c r="D14451" t="s">
        <v>47873</v>
      </c>
    </row>
    <row r="14452" spans="1:4" x14ac:dyDescent="0.25">
      <c r="A14452" t="s">
        <v>45127</v>
      </c>
      <c r="B14452" t="s">
        <v>45128</v>
      </c>
      <c r="C14452" t="s">
        <v>64403</v>
      </c>
      <c r="D14452" t="s">
        <v>47873</v>
      </c>
    </row>
    <row r="14453" spans="1:4" x14ac:dyDescent="0.25">
      <c r="A14453" t="s">
        <v>28952</v>
      </c>
      <c r="B14453" t="s">
        <v>28953</v>
      </c>
      <c r="C14453" t="s">
        <v>58087</v>
      </c>
      <c r="D14453" t="s">
        <v>47873</v>
      </c>
    </row>
    <row r="14454" spans="1:4" x14ac:dyDescent="0.25">
      <c r="A14454" t="s">
        <v>6897</v>
      </c>
      <c r="B14454" t="s">
        <v>6898</v>
      </c>
      <c r="C14454" t="s">
        <v>50070</v>
      </c>
      <c r="D14454" t="s">
        <v>47873</v>
      </c>
    </row>
    <row r="14455" spans="1:4" x14ac:dyDescent="0.25">
      <c r="A14455" t="s">
        <v>25963</v>
      </c>
      <c r="B14455" t="s">
        <v>25964</v>
      </c>
      <c r="C14455" t="s">
        <v>57031</v>
      </c>
      <c r="D14455" t="s">
        <v>47873</v>
      </c>
    </row>
    <row r="14456" spans="1:4" x14ac:dyDescent="0.25">
      <c r="A14456" t="s">
        <v>17870</v>
      </c>
      <c r="B14456" t="s">
        <v>17871</v>
      </c>
      <c r="C14456" t="s">
        <v>54098</v>
      </c>
      <c r="D14456" t="s">
        <v>47873</v>
      </c>
    </row>
    <row r="14457" spans="1:4" x14ac:dyDescent="0.25">
      <c r="A14457" t="s">
        <v>28565</v>
      </c>
      <c r="B14457" t="s">
        <v>28566</v>
      </c>
      <c r="C14457" t="s">
        <v>57953</v>
      </c>
      <c r="D14457" t="s">
        <v>47873</v>
      </c>
    </row>
    <row r="14458" spans="1:4" x14ac:dyDescent="0.25">
      <c r="A14458" t="s">
        <v>21963</v>
      </c>
      <c r="B14458" t="s">
        <v>21964</v>
      </c>
      <c r="C14458" t="s">
        <v>55545</v>
      </c>
      <c r="D14458" t="s">
        <v>47873</v>
      </c>
    </row>
    <row r="14459" spans="1:4" x14ac:dyDescent="0.25">
      <c r="A14459" t="s">
        <v>30806</v>
      </c>
      <c r="B14459" t="s">
        <v>30807</v>
      </c>
      <c r="C14459" t="s">
        <v>58750</v>
      </c>
      <c r="D14459" t="s">
        <v>47873</v>
      </c>
    </row>
    <row r="14460" spans="1:4" x14ac:dyDescent="0.25">
      <c r="A14460" t="s">
        <v>38245</v>
      </c>
      <c r="B14460" t="s">
        <v>38246</v>
      </c>
      <c r="C14460" t="s">
        <v>61610</v>
      </c>
      <c r="D14460" t="s">
        <v>47873</v>
      </c>
    </row>
    <row r="14461" spans="1:4" x14ac:dyDescent="0.25">
      <c r="A14461" t="s">
        <v>20392</v>
      </c>
      <c r="B14461" t="s">
        <v>20393</v>
      </c>
      <c r="C14461" t="s">
        <v>54989</v>
      </c>
      <c r="D14461" t="s">
        <v>47873</v>
      </c>
    </row>
    <row r="14462" spans="1:4" x14ac:dyDescent="0.25">
      <c r="A14462" t="s">
        <v>17452</v>
      </c>
      <c r="B14462" t="s">
        <v>17453</v>
      </c>
      <c r="C14462" t="s">
        <v>53949</v>
      </c>
      <c r="D14462" t="s">
        <v>47873</v>
      </c>
    </row>
    <row r="14463" spans="1:4" x14ac:dyDescent="0.25">
      <c r="A14463" t="s">
        <v>31956</v>
      </c>
      <c r="B14463" t="s">
        <v>31957</v>
      </c>
      <c r="C14463" t="s">
        <v>59171</v>
      </c>
      <c r="D14463" t="s">
        <v>47873</v>
      </c>
    </row>
    <row r="14464" spans="1:4" x14ac:dyDescent="0.25">
      <c r="A14464" t="s">
        <v>43156</v>
      </c>
      <c r="B14464" t="s">
        <v>43157</v>
      </c>
      <c r="C14464" t="s">
        <v>63715</v>
      </c>
      <c r="D14464" t="s">
        <v>47873</v>
      </c>
    </row>
    <row r="14465" spans="1:4" x14ac:dyDescent="0.25">
      <c r="A14465" t="s">
        <v>32805</v>
      </c>
      <c r="B14465" t="s">
        <v>32806</v>
      </c>
      <c r="C14465" t="s">
        <v>59502</v>
      </c>
      <c r="D14465" t="s">
        <v>47873</v>
      </c>
    </row>
    <row r="14466" spans="1:4" x14ac:dyDescent="0.25">
      <c r="A14466" t="s">
        <v>4950</v>
      </c>
      <c r="B14466" t="s">
        <v>4951</v>
      </c>
      <c r="C14466" t="s">
        <v>49375</v>
      </c>
      <c r="D14466" t="s">
        <v>47873</v>
      </c>
    </row>
    <row r="14467" spans="1:4" x14ac:dyDescent="0.25">
      <c r="A14467" t="s">
        <v>43573</v>
      </c>
      <c r="B14467" t="s">
        <v>43574</v>
      </c>
      <c r="C14467" t="s">
        <v>63859</v>
      </c>
      <c r="D14467" t="s">
        <v>47873</v>
      </c>
    </row>
    <row r="14468" spans="1:4" x14ac:dyDescent="0.25">
      <c r="A14468" t="s">
        <v>1114</v>
      </c>
      <c r="B14468" t="s">
        <v>1115</v>
      </c>
      <c r="C14468" t="s">
        <v>47992</v>
      </c>
      <c r="D14468" t="s">
        <v>47873</v>
      </c>
    </row>
    <row r="14469" spans="1:4" x14ac:dyDescent="0.25">
      <c r="A14469" t="s">
        <v>37212</v>
      </c>
      <c r="B14469" t="s">
        <v>37213</v>
      </c>
      <c r="C14469" t="s">
        <v>61203</v>
      </c>
      <c r="D14469" t="s">
        <v>47873</v>
      </c>
    </row>
    <row r="14470" spans="1:4" x14ac:dyDescent="0.25">
      <c r="A14470" t="s">
        <v>42722</v>
      </c>
      <c r="B14470" t="s">
        <v>42723</v>
      </c>
      <c r="C14470" t="s">
        <v>63561</v>
      </c>
      <c r="D14470" t="s">
        <v>47873</v>
      </c>
    </row>
    <row r="14471" spans="1:4" x14ac:dyDescent="0.25">
      <c r="A14471" t="s">
        <v>21892</v>
      </c>
      <c r="B14471" t="s">
        <v>21893</v>
      </c>
      <c r="C14471" t="s">
        <v>55522</v>
      </c>
      <c r="D14471" t="s">
        <v>47873</v>
      </c>
    </row>
    <row r="14472" spans="1:4" x14ac:dyDescent="0.25">
      <c r="A14472" t="s">
        <v>24767</v>
      </c>
      <c r="B14472" t="s">
        <v>24768</v>
      </c>
      <c r="C14472" t="s">
        <v>56578</v>
      </c>
      <c r="D14472" t="s">
        <v>47873</v>
      </c>
    </row>
    <row r="14473" spans="1:4" x14ac:dyDescent="0.25">
      <c r="A14473" t="s">
        <v>2793</v>
      </c>
      <c r="B14473" t="s">
        <v>2794</v>
      </c>
      <c r="C14473" t="s">
        <v>48574</v>
      </c>
      <c r="D14473" t="s">
        <v>47873</v>
      </c>
    </row>
    <row r="14474" spans="1:4" x14ac:dyDescent="0.25">
      <c r="A14474" t="s">
        <v>1817</v>
      </c>
      <c r="B14474" t="s">
        <v>1818</v>
      </c>
      <c r="C14474" t="s">
        <v>48238</v>
      </c>
      <c r="D14474" t="s">
        <v>47873</v>
      </c>
    </row>
    <row r="14475" spans="1:4" x14ac:dyDescent="0.25">
      <c r="A14475" t="s">
        <v>44357</v>
      </c>
      <c r="B14475" t="s">
        <v>44358</v>
      </c>
      <c r="C14475" t="s">
        <v>64122</v>
      </c>
      <c r="D14475" t="s">
        <v>47873</v>
      </c>
    </row>
    <row r="14476" spans="1:4" x14ac:dyDescent="0.25">
      <c r="A14476" t="s">
        <v>42615</v>
      </c>
      <c r="B14476" t="s">
        <v>42616</v>
      </c>
      <c r="C14476" t="s">
        <v>63525</v>
      </c>
      <c r="D14476" t="s">
        <v>47873</v>
      </c>
    </row>
    <row r="14477" spans="1:4" x14ac:dyDescent="0.25">
      <c r="A14477" t="s">
        <v>23260</v>
      </c>
      <c r="B14477" t="s">
        <v>23261</v>
      </c>
      <c r="C14477" t="s">
        <v>56022</v>
      </c>
      <c r="D14477" t="s">
        <v>47873</v>
      </c>
    </row>
    <row r="14478" spans="1:4" x14ac:dyDescent="0.25">
      <c r="A14478" t="s">
        <v>38181</v>
      </c>
      <c r="B14478" t="s">
        <v>38182</v>
      </c>
      <c r="C14478" t="s">
        <v>61584</v>
      </c>
      <c r="D14478" t="s">
        <v>47873</v>
      </c>
    </row>
    <row r="14479" spans="1:4" x14ac:dyDescent="0.25">
      <c r="A14479" t="s">
        <v>3938</v>
      </c>
      <c r="B14479" t="s">
        <v>3939</v>
      </c>
      <c r="C14479" t="s">
        <v>48993</v>
      </c>
      <c r="D14479" t="s">
        <v>47873</v>
      </c>
    </row>
    <row r="14480" spans="1:4" x14ac:dyDescent="0.25">
      <c r="A14480" t="s">
        <v>16815</v>
      </c>
      <c r="B14480" t="s">
        <v>16816</v>
      </c>
      <c r="C14480" t="s">
        <v>53721</v>
      </c>
      <c r="D14480" t="s">
        <v>47873</v>
      </c>
    </row>
    <row r="14481" spans="1:4" x14ac:dyDescent="0.25">
      <c r="A14481" t="s">
        <v>46222</v>
      </c>
      <c r="B14481" t="s">
        <v>46223</v>
      </c>
      <c r="C14481" t="s">
        <v>64782</v>
      </c>
      <c r="D14481" t="s">
        <v>47873</v>
      </c>
    </row>
    <row r="14482" spans="1:4" x14ac:dyDescent="0.25">
      <c r="A14482" t="s">
        <v>765</v>
      </c>
      <c r="B14482" t="s">
        <v>763</v>
      </c>
      <c r="C14482" t="s">
        <v>764</v>
      </c>
      <c r="D14482" t="s">
        <v>47873</v>
      </c>
    </row>
    <row r="14483" spans="1:4" x14ac:dyDescent="0.25">
      <c r="A14483" t="s">
        <v>10197</v>
      </c>
      <c r="B14483" t="s">
        <v>10198</v>
      </c>
      <c r="C14483" t="s">
        <v>51250</v>
      </c>
      <c r="D14483" t="s">
        <v>47873</v>
      </c>
    </row>
    <row r="14484" spans="1:4" x14ac:dyDescent="0.25">
      <c r="A14484" t="s">
        <v>45678</v>
      </c>
      <c r="B14484" t="s">
        <v>45679</v>
      </c>
      <c r="C14484" t="s">
        <v>64593</v>
      </c>
      <c r="D14484" t="s">
        <v>47873</v>
      </c>
    </row>
    <row r="14485" spans="1:4" x14ac:dyDescent="0.25">
      <c r="A14485" t="s">
        <v>22668</v>
      </c>
      <c r="B14485" t="s">
        <v>22669</v>
      </c>
      <c r="C14485" t="s">
        <v>55808</v>
      </c>
      <c r="D14485" t="s">
        <v>47873</v>
      </c>
    </row>
    <row r="14486" spans="1:4" x14ac:dyDescent="0.25">
      <c r="A14486" t="s">
        <v>13465</v>
      </c>
      <c r="B14486" t="s">
        <v>13466</v>
      </c>
      <c r="C14486" t="s">
        <v>52462</v>
      </c>
      <c r="D14486" t="s">
        <v>47873</v>
      </c>
    </row>
    <row r="14487" spans="1:4" x14ac:dyDescent="0.25">
      <c r="A14487" t="s">
        <v>27138</v>
      </c>
      <c r="B14487" t="s">
        <v>13466</v>
      </c>
      <c r="C14487" t="s">
        <v>57440</v>
      </c>
      <c r="D14487" t="s">
        <v>47873</v>
      </c>
    </row>
    <row r="14488" spans="1:4" x14ac:dyDescent="0.25">
      <c r="A14488" t="s">
        <v>28801</v>
      </c>
      <c r="B14488" t="s">
        <v>13466</v>
      </c>
      <c r="C14488" t="s">
        <v>58032</v>
      </c>
      <c r="D14488" t="s">
        <v>47873</v>
      </c>
    </row>
    <row r="14489" spans="1:4" x14ac:dyDescent="0.25">
      <c r="A14489" t="s">
        <v>43861</v>
      </c>
      <c r="B14489" t="s">
        <v>13466</v>
      </c>
      <c r="C14489" t="s">
        <v>57440</v>
      </c>
      <c r="D14489" t="s">
        <v>47873</v>
      </c>
    </row>
    <row r="14490" spans="1:4" x14ac:dyDescent="0.25">
      <c r="A14490" t="s">
        <v>46173</v>
      </c>
      <c r="B14490" t="s">
        <v>46174</v>
      </c>
      <c r="C14490" t="s">
        <v>64767</v>
      </c>
      <c r="D14490" t="s">
        <v>47873</v>
      </c>
    </row>
    <row r="14491" spans="1:4" x14ac:dyDescent="0.25">
      <c r="A14491" t="s">
        <v>18610</v>
      </c>
      <c r="B14491" t="s">
        <v>18611</v>
      </c>
      <c r="C14491" t="s">
        <v>54373</v>
      </c>
      <c r="D14491" t="s">
        <v>47873</v>
      </c>
    </row>
    <row r="14492" spans="1:4" x14ac:dyDescent="0.25">
      <c r="A14492" t="s">
        <v>890</v>
      </c>
      <c r="B14492" t="s">
        <v>891</v>
      </c>
      <c r="C14492" t="s">
        <v>47916</v>
      </c>
      <c r="D14492" t="s">
        <v>47873</v>
      </c>
    </row>
    <row r="14493" spans="1:4" x14ac:dyDescent="0.25">
      <c r="A14493" t="s">
        <v>18322</v>
      </c>
      <c r="B14493" t="s">
        <v>891</v>
      </c>
      <c r="C14493" t="s">
        <v>54277</v>
      </c>
      <c r="D14493" t="s">
        <v>47873</v>
      </c>
    </row>
    <row r="14494" spans="1:4" x14ac:dyDescent="0.25">
      <c r="A14494" t="s">
        <v>2591</v>
      </c>
      <c r="B14494" t="s">
        <v>2592</v>
      </c>
      <c r="C14494" t="s">
        <v>48500</v>
      </c>
      <c r="D14494" t="s">
        <v>47873</v>
      </c>
    </row>
    <row r="14495" spans="1:4" x14ac:dyDescent="0.25">
      <c r="A14495" t="s">
        <v>45435</v>
      </c>
      <c r="B14495" t="s">
        <v>45436</v>
      </c>
      <c r="C14495" t="s">
        <v>64506</v>
      </c>
      <c r="D14495" t="s">
        <v>47873</v>
      </c>
    </row>
    <row r="14496" spans="1:4" x14ac:dyDescent="0.25">
      <c r="A14496" t="s">
        <v>2344</v>
      </c>
      <c r="B14496" t="s">
        <v>2345</v>
      </c>
      <c r="C14496" t="s">
        <v>48418</v>
      </c>
      <c r="D14496" t="s">
        <v>47873</v>
      </c>
    </row>
    <row r="14497" spans="1:4" x14ac:dyDescent="0.25">
      <c r="A14497" t="s">
        <v>21395</v>
      </c>
      <c r="B14497" t="s">
        <v>21396</v>
      </c>
      <c r="C14497" t="s">
        <v>55346</v>
      </c>
      <c r="D14497" t="s">
        <v>47873</v>
      </c>
    </row>
    <row r="14498" spans="1:4" x14ac:dyDescent="0.25">
      <c r="A14498" t="s">
        <v>28742</v>
      </c>
      <c r="B14498" t="s">
        <v>28743</v>
      </c>
      <c r="C14498" t="s">
        <v>58013</v>
      </c>
      <c r="D14498" t="s">
        <v>47873</v>
      </c>
    </row>
    <row r="14499" spans="1:4" x14ac:dyDescent="0.25">
      <c r="A14499" t="s">
        <v>22866</v>
      </c>
      <c r="B14499" t="s">
        <v>22867</v>
      </c>
      <c r="C14499" t="s">
        <v>55882</v>
      </c>
      <c r="D14499" t="s">
        <v>47873</v>
      </c>
    </row>
    <row r="14500" spans="1:4" x14ac:dyDescent="0.25">
      <c r="A14500" t="s">
        <v>9029</v>
      </c>
      <c r="B14500" t="s">
        <v>9030</v>
      </c>
      <c r="C14500" t="s">
        <v>50830</v>
      </c>
      <c r="D14500" t="s">
        <v>47873</v>
      </c>
    </row>
    <row r="14501" spans="1:4" x14ac:dyDescent="0.25">
      <c r="A14501" t="s">
        <v>41652</v>
      </c>
      <c r="B14501" t="s">
        <v>41653</v>
      </c>
      <c r="C14501" t="s">
        <v>63138</v>
      </c>
      <c r="D14501" t="s">
        <v>47873</v>
      </c>
    </row>
    <row r="14502" spans="1:4" x14ac:dyDescent="0.25">
      <c r="A14502" t="s">
        <v>20511</v>
      </c>
      <c r="B14502" t="s">
        <v>20512</v>
      </c>
      <c r="C14502" t="s">
        <v>55026</v>
      </c>
      <c r="D14502" t="s">
        <v>47873</v>
      </c>
    </row>
    <row r="14503" spans="1:4" x14ac:dyDescent="0.25">
      <c r="A14503" t="s">
        <v>21144</v>
      </c>
      <c r="B14503" t="s">
        <v>20512</v>
      </c>
      <c r="C14503" t="s">
        <v>55252</v>
      </c>
      <c r="D14503" t="s">
        <v>47873</v>
      </c>
    </row>
    <row r="14504" spans="1:4" x14ac:dyDescent="0.25">
      <c r="A14504" t="s">
        <v>28590</v>
      </c>
      <c r="B14504" t="s">
        <v>28591</v>
      </c>
      <c r="C14504" t="s">
        <v>57962</v>
      </c>
      <c r="D14504" t="s">
        <v>47873</v>
      </c>
    </row>
    <row r="14505" spans="1:4" x14ac:dyDescent="0.25">
      <c r="A14505" t="s">
        <v>28592</v>
      </c>
      <c r="B14505" t="s">
        <v>28591</v>
      </c>
      <c r="C14505" t="s">
        <v>57963</v>
      </c>
      <c r="D14505" t="s">
        <v>47873</v>
      </c>
    </row>
    <row r="14506" spans="1:4" x14ac:dyDescent="0.25">
      <c r="A14506" t="s">
        <v>2094</v>
      </c>
      <c r="B14506" t="s">
        <v>2095</v>
      </c>
      <c r="C14506" t="s">
        <v>48332</v>
      </c>
      <c r="D14506" t="s">
        <v>47873</v>
      </c>
    </row>
    <row r="14507" spans="1:4" x14ac:dyDescent="0.25">
      <c r="A14507" t="s">
        <v>32107</v>
      </c>
      <c r="B14507" t="s">
        <v>32108</v>
      </c>
      <c r="C14507" t="s">
        <v>59228</v>
      </c>
      <c r="D14507" t="s">
        <v>47873</v>
      </c>
    </row>
    <row r="14508" spans="1:4" x14ac:dyDescent="0.25">
      <c r="A14508" t="s">
        <v>44393</v>
      </c>
      <c r="B14508" t="s">
        <v>44394</v>
      </c>
      <c r="C14508" t="s">
        <v>64137</v>
      </c>
      <c r="D14508" t="s">
        <v>47873</v>
      </c>
    </row>
    <row r="14509" spans="1:4" x14ac:dyDescent="0.25">
      <c r="A14509" t="s">
        <v>29506</v>
      </c>
      <c r="B14509" t="s">
        <v>29507</v>
      </c>
      <c r="C14509" t="s">
        <v>58290</v>
      </c>
      <c r="D14509" t="s">
        <v>47873</v>
      </c>
    </row>
    <row r="14510" spans="1:4" x14ac:dyDescent="0.25">
      <c r="A14510" t="s">
        <v>35711</v>
      </c>
      <c r="B14510" t="s">
        <v>35712</v>
      </c>
      <c r="C14510" t="s">
        <v>60607</v>
      </c>
      <c r="D14510" t="s">
        <v>47873</v>
      </c>
    </row>
    <row r="14511" spans="1:4" x14ac:dyDescent="0.25">
      <c r="A14511" t="s">
        <v>18288</v>
      </c>
      <c r="B14511" t="s">
        <v>18289</v>
      </c>
      <c r="C14511" t="s">
        <v>54262</v>
      </c>
      <c r="D14511" t="s">
        <v>47873</v>
      </c>
    </row>
    <row r="14512" spans="1:4" x14ac:dyDescent="0.25">
      <c r="A14512" t="s">
        <v>40170</v>
      </c>
      <c r="B14512" t="s">
        <v>40171</v>
      </c>
      <c r="C14512" t="s">
        <v>62485</v>
      </c>
      <c r="D14512" t="s">
        <v>47873</v>
      </c>
    </row>
    <row r="14513" spans="1:4" x14ac:dyDescent="0.25">
      <c r="A14513" t="s">
        <v>32347</v>
      </c>
      <c r="B14513" t="s">
        <v>32348</v>
      </c>
      <c r="C14513" t="s">
        <v>59321</v>
      </c>
      <c r="D14513" t="s">
        <v>47873</v>
      </c>
    </row>
    <row r="14514" spans="1:4" x14ac:dyDescent="0.25">
      <c r="A14514" t="s">
        <v>28358</v>
      </c>
      <c r="B14514" t="s">
        <v>28359</v>
      </c>
      <c r="C14514" t="s">
        <v>57879</v>
      </c>
      <c r="D14514" t="s">
        <v>47873</v>
      </c>
    </row>
    <row r="14515" spans="1:4" x14ac:dyDescent="0.25">
      <c r="A14515" t="s">
        <v>3649</v>
      </c>
      <c r="B14515" t="s">
        <v>3650</v>
      </c>
      <c r="C14515" t="s">
        <v>48884</v>
      </c>
      <c r="D14515" t="s">
        <v>47873</v>
      </c>
    </row>
    <row r="14516" spans="1:4" x14ac:dyDescent="0.25">
      <c r="A14516" t="s">
        <v>21229</v>
      </c>
      <c r="B14516" t="s">
        <v>21230</v>
      </c>
      <c r="C14516" t="s">
        <v>55284</v>
      </c>
      <c r="D14516" t="s">
        <v>47873</v>
      </c>
    </row>
    <row r="14517" spans="1:4" x14ac:dyDescent="0.25">
      <c r="A14517" t="s">
        <v>6378</v>
      </c>
      <c r="B14517" t="s">
        <v>6379</v>
      </c>
      <c r="C14517" t="s">
        <v>49887</v>
      </c>
      <c r="D14517" t="s">
        <v>47873</v>
      </c>
    </row>
    <row r="14518" spans="1:4" x14ac:dyDescent="0.25">
      <c r="A14518" t="s">
        <v>10033</v>
      </c>
      <c r="B14518" t="s">
        <v>10034</v>
      </c>
      <c r="C14518" t="s">
        <v>51185</v>
      </c>
      <c r="D14518" t="s">
        <v>47873</v>
      </c>
    </row>
    <row r="14519" spans="1:4" x14ac:dyDescent="0.25">
      <c r="A14519" t="s">
        <v>3115</v>
      </c>
      <c r="B14519" t="s">
        <v>3116</v>
      </c>
      <c r="C14519" t="s">
        <v>48688</v>
      </c>
      <c r="D14519" t="s">
        <v>47873</v>
      </c>
    </row>
    <row r="14520" spans="1:4" x14ac:dyDescent="0.25">
      <c r="A14520" t="s">
        <v>30201</v>
      </c>
      <c r="B14520" t="s">
        <v>30202</v>
      </c>
      <c r="C14520" t="s">
        <v>58538</v>
      </c>
      <c r="D14520" t="s">
        <v>47873</v>
      </c>
    </row>
    <row r="14521" spans="1:4" x14ac:dyDescent="0.25">
      <c r="A14521" t="s">
        <v>15570</v>
      </c>
      <c r="B14521" t="s">
        <v>15571</v>
      </c>
      <c r="C14521" t="s">
        <v>53256</v>
      </c>
      <c r="D14521" t="s">
        <v>47873</v>
      </c>
    </row>
    <row r="14522" spans="1:4" x14ac:dyDescent="0.25">
      <c r="A14522" t="s">
        <v>13629</v>
      </c>
      <c r="B14522" t="s">
        <v>13630</v>
      </c>
      <c r="C14522" t="s">
        <v>52532</v>
      </c>
      <c r="D14522" t="s">
        <v>47873</v>
      </c>
    </row>
    <row r="14523" spans="1:4" x14ac:dyDescent="0.25">
      <c r="A14523" t="s">
        <v>1151</v>
      </c>
      <c r="B14523" t="s">
        <v>1152</v>
      </c>
      <c r="C14523" t="s">
        <v>48004</v>
      </c>
      <c r="D14523" t="s">
        <v>47873</v>
      </c>
    </row>
    <row r="14524" spans="1:4" x14ac:dyDescent="0.25">
      <c r="A14524" t="s">
        <v>16584</v>
      </c>
      <c r="B14524" t="s">
        <v>16585</v>
      </c>
      <c r="C14524" t="s">
        <v>53635</v>
      </c>
      <c r="D14524" t="s">
        <v>47873</v>
      </c>
    </row>
    <row r="14525" spans="1:4" x14ac:dyDescent="0.25">
      <c r="A14525" t="s">
        <v>8359</v>
      </c>
      <c r="B14525" t="s">
        <v>8360</v>
      </c>
      <c r="C14525" t="s">
        <v>50608</v>
      </c>
      <c r="D14525" t="s">
        <v>47873</v>
      </c>
    </row>
    <row r="14526" spans="1:4" x14ac:dyDescent="0.25">
      <c r="A14526" t="s">
        <v>44211</v>
      </c>
      <c r="B14526" t="s">
        <v>44212</v>
      </c>
      <c r="C14526" t="s">
        <v>64073</v>
      </c>
      <c r="D14526" t="s">
        <v>47873</v>
      </c>
    </row>
    <row r="14527" spans="1:4" x14ac:dyDescent="0.25">
      <c r="A14527" t="s">
        <v>918</v>
      </c>
      <c r="B14527" t="s">
        <v>919</v>
      </c>
      <c r="C14527" t="s">
        <v>47925</v>
      </c>
      <c r="D14527" t="s">
        <v>47873</v>
      </c>
    </row>
    <row r="14528" spans="1:4" x14ac:dyDescent="0.25">
      <c r="A14528" t="s">
        <v>17403</v>
      </c>
      <c r="B14528" t="s">
        <v>17404</v>
      </c>
      <c r="C14528" t="s">
        <v>53928</v>
      </c>
      <c r="D14528" t="s">
        <v>47873</v>
      </c>
    </row>
    <row r="14529" spans="1:4" x14ac:dyDescent="0.25">
      <c r="A14529" t="s">
        <v>14287</v>
      </c>
      <c r="B14529" t="s">
        <v>14288</v>
      </c>
      <c r="C14529" t="s">
        <v>52787</v>
      </c>
      <c r="D14529" t="s">
        <v>47873</v>
      </c>
    </row>
    <row r="14530" spans="1:4" x14ac:dyDescent="0.25">
      <c r="A14530" t="s">
        <v>40673</v>
      </c>
      <c r="B14530" t="s">
        <v>40674</v>
      </c>
      <c r="C14530" t="s">
        <v>62705</v>
      </c>
      <c r="D14530" t="s">
        <v>47873</v>
      </c>
    </row>
    <row r="14531" spans="1:4" x14ac:dyDescent="0.25">
      <c r="A14531" t="s">
        <v>31577</v>
      </c>
      <c r="B14531" t="s">
        <v>31578</v>
      </c>
      <c r="C14531" t="s">
        <v>59031</v>
      </c>
      <c r="D14531" t="s">
        <v>47873</v>
      </c>
    </row>
    <row r="14532" spans="1:4" x14ac:dyDescent="0.25">
      <c r="A14532" t="s">
        <v>7664</v>
      </c>
      <c r="B14532" t="s">
        <v>7665</v>
      </c>
      <c r="C14532" t="s">
        <v>50348</v>
      </c>
      <c r="D14532" t="s">
        <v>47873</v>
      </c>
    </row>
    <row r="14533" spans="1:4" x14ac:dyDescent="0.25">
      <c r="A14533" t="s">
        <v>36011</v>
      </c>
      <c r="B14533" t="s">
        <v>36012</v>
      </c>
      <c r="C14533" t="s">
        <v>60719</v>
      </c>
      <c r="D14533" t="s">
        <v>47873</v>
      </c>
    </row>
    <row r="14534" spans="1:4" x14ac:dyDescent="0.25">
      <c r="A14534" t="s">
        <v>42492</v>
      </c>
      <c r="B14534" t="s">
        <v>42493</v>
      </c>
      <c r="C14534" t="s">
        <v>63484</v>
      </c>
      <c r="D14534" t="s">
        <v>47873</v>
      </c>
    </row>
    <row r="14535" spans="1:4" x14ac:dyDescent="0.25">
      <c r="A14535" t="s">
        <v>40633</v>
      </c>
      <c r="B14535" t="s">
        <v>40634</v>
      </c>
      <c r="C14535" t="s">
        <v>62690</v>
      </c>
      <c r="D14535" t="s">
        <v>47873</v>
      </c>
    </row>
    <row r="14536" spans="1:4" x14ac:dyDescent="0.25">
      <c r="A14536" t="s">
        <v>13985</v>
      </c>
      <c r="B14536" t="s">
        <v>13986</v>
      </c>
      <c r="C14536" t="s">
        <v>52663</v>
      </c>
      <c r="D14536" t="s">
        <v>47873</v>
      </c>
    </row>
    <row r="14537" spans="1:4" x14ac:dyDescent="0.25">
      <c r="A14537" t="s">
        <v>47090</v>
      </c>
      <c r="B14537" t="s">
        <v>47091</v>
      </c>
      <c r="C14537" t="s">
        <v>65088</v>
      </c>
      <c r="D14537" t="s">
        <v>47873</v>
      </c>
    </row>
    <row r="14538" spans="1:4" x14ac:dyDescent="0.25">
      <c r="A14538" t="s">
        <v>44308</v>
      </c>
      <c r="B14538" t="s">
        <v>44309</v>
      </c>
      <c r="C14538" t="s">
        <v>64108</v>
      </c>
      <c r="D14538" t="s">
        <v>47873</v>
      </c>
    </row>
    <row r="14539" spans="1:4" x14ac:dyDescent="0.25">
      <c r="A14539" t="s">
        <v>38366</v>
      </c>
      <c r="B14539" t="s">
        <v>38367</v>
      </c>
      <c r="C14539" t="s">
        <v>61657</v>
      </c>
      <c r="D14539" t="s">
        <v>47873</v>
      </c>
    </row>
    <row r="14540" spans="1:4" x14ac:dyDescent="0.25">
      <c r="A14540" t="s">
        <v>41029</v>
      </c>
      <c r="B14540" t="s">
        <v>38367</v>
      </c>
      <c r="C14540" t="s">
        <v>62869</v>
      </c>
      <c r="D14540" t="s">
        <v>47873</v>
      </c>
    </row>
    <row r="14541" spans="1:4" x14ac:dyDescent="0.25">
      <c r="A14541" t="s">
        <v>42149</v>
      </c>
      <c r="B14541" t="s">
        <v>42150</v>
      </c>
      <c r="C14541" t="s">
        <v>63360</v>
      </c>
      <c r="D14541" t="s">
        <v>47873</v>
      </c>
    </row>
    <row r="14542" spans="1:4" x14ac:dyDescent="0.25">
      <c r="A14542" t="s">
        <v>43160</v>
      </c>
      <c r="B14542" t="s">
        <v>43161</v>
      </c>
      <c r="C14542" t="s">
        <v>63716</v>
      </c>
      <c r="D14542" t="s">
        <v>47873</v>
      </c>
    </row>
    <row r="14543" spans="1:4" x14ac:dyDescent="0.25">
      <c r="A14543" t="s">
        <v>45034</v>
      </c>
      <c r="B14543" t="s">
        <v>45035</v>
      </c>
      <c r="C14543" t="s">
        <v>64371</v>
      </c>
      <c r="D14543" t="s">
        <v>47873</v>
      </c>
    </row>
    <row r="14544" spans="1:4" x14ac:dyDescent="0.25">
      <c r="A14544" t="s">
        <v>20731</v>
      </c>
      <c r="B14544" t="s">
        <v>20732</v>
      </c>
      <c r="C14544" t="s">
        <v>55098</v>
      </c>
      <c r="D14544" t="s">
        <v>47873</v>
      </c>
    </row>
    <row r="14545" spans="1:4" x14ac:dyDescent="0.25">
      <c r="A14545" t="s">
        <v>7743</v>
      </c>
      <c r="B14545" t="s">
        <v>7744</v>
      </c>
      <c r="C14545" t="s">
        <v>50378</v>
      </c>
      <c r="D14545" t="s">
        <v>47873</v>
      </c>
    </row>
    <row r="14546" spans="1:4" x14ac:dyDescent="0.25">
      <c r="A14546" t="s">
        <v>47829</v>
      </c>
      <c r="B14546" t="s">
        <v>47830</v>
      </c>
      <c r="C14546" t="s">
        <v>65339</v>
      </c>
      <c r="D14546" t="s">
        <v>47873</v>
      </c>
    </row>
    <row r="14547" spans="1:4" x14ac:dyDescent="0.25">
      <c r="A14547" t="s">
        <v>3296</v>
      </c>
      <c r="B14547" t="s">
        <v>3297</v>
      </c>
      <c r="C14547" t="s">
        <v>48755</v>
      </c>
      <c r="D14547" t="s">
        <v>47873</v>
      </c>
    </row>
    <row r="14548" spans="1:4" x14ac:dyDescent="0.25">
      <c r="A14548" t="s">
        <v>42007</v>
      </c>
      <c r="B14548" t="s">
        <v>42008</v>
      </c>
      <c r="C14548" t="s">
        <v>63303</v>
      </c>
      <c r="D14548" t="s">
        <v>47873</v>
      </c>
    </row>
    <row r="14549" spans="1:4" x14ac:dyDescent="0.25">
      <c r="A14549" t="s">
        <v>44513</v>
      </c>
      <c r="B14549" t="s">
        <v>44514</v>
      </c>
      <c r="C14549" t="s">
        <v>64177</v>
      </c>
      <c r="D14549" t="s">
        <v>47873</v>
      </c>
    </row>
    <row r="14550" spans="1:4" x14ac:dyDescent="0.25">
      <c r="A14550" t="s">
        <v>26467</v>
      </c>
      <c r="B14550" t="s">
        <v>26468</v>
      </c>
      <c r="C14550" t="s">
        <v>57207</v>
      </c>
      <c r="D14550" t="s">
        <v>47873</v>
      </c>
    </row>
    <row r="14551" spans="1:4" x14ac:dyDescent="0.25">
      <c r="A14551" t="s">
        <v>10350</v>
      </c>
      <c r="B14551" t="s">
        <v>10351</v>
      </c>
      <c r="C14551" t="s">
        <v>51307</v>
      </c>
      <c r="D14551" t="s">
        <v>47873</v>
      </c>
    </row>
    <row r="14552" spans="1:4" x14ac:dyDescent="0.25">
      <c r="A14552" t="s">
        <v>4250</v>
      </c>
      <c r="B14552" t="s">
        <v>4251</v>
      </c>
      <c r="C14552" t="s">
        <v>49121</v>
      </c>
      <c r="D14552" t="s">
        <v>47873</v>
      </c>
    </row>
    <row r="14553" spans="1:4" x14ac:dyDescent="0.25">
      <c r="A14553" t="s">
        <v>7930</v>
      </c>
      <c r="B14553" t="s">
        <v>7931</v>
      </c>
      <c r="C14553" t="s">
        <v>50458</v>
      </c>
      <c r="D14553" t="s">
        <v>47873</v>
      </c>
    </row>
    <row r="14554" spans="1:4" x14ac:dyDescent="0.25">
      <c r="A14554" t="s">
        <v>21279</v>
      </c>
      <c r="B14554" t="s">
        <v>21280</v>
      </c>
      <c r="C14554" t="s">
        <v>55303</v>
      </c>
      <c r="D14554" t="s">
        <v>47873</v>
      </c>
    </row>
    <row r="14555" spans="1:4" x14ac:dyDescent="0.25">
      <c r="A14555" t="s">
        <v>35443</v>
      </c>
      <c r="B14555" t="s">
        <v>35444</v>
      </c>
      <c r="C14555" t="s">
        <v>60502</v>
      </c>
      <c r="D14555" t="s">
        <v>47873</v>
      </c>
    </row>
    <row r="14556" spans="1:4" x14ac:dyDescent="0.25">
      <c r="A14556" t="s">
        <v>45828</v>
      </c>
      <c r="B14556" t="s">
        <v>45829</v>
      </c>
      <c r="C14556" t="s">
        <v>64643</v>
      </c>
      <c r="D14556" t="s">
        <v>47873</v>
      </c>
    </row>
    <row r="14557" spans="1:4" x14ac:dyDescent="0.25">
      <c r="A14557" t="s">
        <v>21494</v>
      </c>
      <c r="B14557" t="s">
        <v>21495</v>
      </c>
      <c r="C14557" t="s">
        <v>55379</v>
      </c>
      <c r="D14557" t="s">
        <v>47873</v>
      </c>
    </row>
    <row r="14558" spans="1:4" x14ac:dyDescent="0.25">
      <c r="A14558" t="s">
        <v>39121</v>
      </c>
      <c r="B14558" t="s">
        <v>39122</v>
      </c>
      <c r="C14558" t="s">
        <v>62000</v>
      </c>
      <c r="D14558" t="s">
        <v>47873</v>
      </c>
    </row>
    <row r="14559" spans="1:4" x14ac:dyDescent="0.25">
      <c r="A14559" t="s">
        <v>30482</v>
      </c>
      <c r="B14559" t="s">
        <v>30483</v>
      </c>
      <c r="C14559" t="s">
        <v>58633</v>
      </c>
      <c r="D14559" t="s">
        <v>47873</v>
      </c>
    </row>
    <row r="14560" spans="1:4" x14ac:dyDescent="0.25">
      <c r="A14560" t="s">
        <v>45046</v>
      </c>
      <c r="B14560" t="s">
        <v>45047</v>
      </c>
      <c r="C14560" t="s">
        <v>64374</v>
      </c>
      <c r="D14560" t="s">
        <v>47873</v>
      </c>
    </row>
    <row r="14561" spans="1:4" x14ac:dyDescent="0.25">
      <c r="A14561" t="s">
        <v>6262</v>
      </c>
      <c r="B14561" t="s">
        <v>6263</v>
      </c>
      <c r="C14561" t="s">
        <v>49842</v>
      </c>
      <c r="D14561" t="s">
        <v>47873</v>
      </c>
    </row>
    <row r="14562" spans="1:4" x14ac:dyDescent="0.25">
      <c r="A14562" t="s">
        <v>2332</v>
      </c>
      <c r="B14562" t="s">
        <v>2333</v>
      </c>
      <c r="C14562" t="s">
        <v>48412</v>
      </c>
      <c r="D14562" t="s">
        <v>47873</v>
      </c>
    </row>
    <row r="14563" spans="1:4" x14ac:dyDescent="0.25">
      <c r="A14563" t="s">
        <v>33785</v>
      </c>
      <c r="B14563" t="s">
        <v>33786</v>
      </c>
      <c r="C14563" t="s">
        <v>59878</v>
      </c>
      <c r="D14563" t="s">
        <v>47873</v>
      </c>
    </row>
    <row r="14564" spans="1:4" x14ac:dyDescent="0.25">
      <c r="A14564" t="s">
        <v>34059</v>
      </c>
      <c r="B14564" t="s">
        <v>34060</v>
      </c>
      <c r="C14564" t="s">
        <v>59979</v>
      </c>
      <c r="D14564" t="s">
        <v>47873</v>
      </c>
    </row>
    <row r="14565" spans="1:4" x14ac:dyDescent="0.25">
      <c r="A14565" t="s">
        <v>25516</v>
      </c>
      <c r="B14565" t="s">
        <v>25517</v>
      </c>
      <c r="C14565" t="s">
        <v>56864</v>
      </c>
      <c r="D14565" t="s">
        <v>47873</v>
      </c>
    </row>
    <row r="14566" spans="1:4" x14ac:dyDescent="0.25">
      <c r="A14566" t="s">
        <v>47051</v>
      </c>
      <c r="B14566" t="s">
        <v>47052</v>
      </c>
      <c r="C14566" t="s">
        <v>65071</v>
      </c>
      <c r="D14566" t="s">
        <v>47873</v>
      </c>
    </row>
    <row r="14567" spans="1:4" x14ac:dyDescent="0.25">
      <c r="A14567" t="s">
        <v>20708</v>
      </c>
      <c r="B14567" t="s">
        <v>20709</v>
      </c>
      <c r="C14567" t="s">
        <v>55090</v>
      </c>
      <c r="D14567" t="s">
        <v>47873</v>
      </c>
    </row>
    <row r="14568" spans="1:4" x14ac:dyDescent="0.25">
      <c r="A14568" t="s">
        <v>10986</v>
      </c>
      <c r="B14568" t="s">
        <v>10987</v>
      </c>
      <c r="C14568" t="s">
        <v>51525</v>
      </c>
      <c r="D14568" t="s">
        <v>47873</v>
      </c>
    </row>
    <row r="14569" spans="1:4" x14ac:dyDescent="0.25">
      <c r="A14569" t="s">
        <v>42902</v>
      </c>
      <c r="B14569" t="s">
        <v>42903</v>
      </c>
      <c r="C14569" t="s">
        <v>63631</v>
      </c>
      <c r="D14569" t="s">
        <v>47873</v>
      </c>
    </row>
    <row r="14570" spans="1:4" x14ac:dyDescent="0.25">
      <c r="A14570" t="s">
        <v>5868</v>
      </c>
      <c r="B14570" t="s">
        <v>5869</v>
      </c>
      <c r="C14570" t="s">
        <v>49698</v>
      </c>
      <c r="D14570" t="s">
        <v>47873</v>
      </c>
    </row>
    <row r="14571" spans="1:4" x14ac:dyDescent="0.25">
      <c r="A14571" t="s">
        <v>30816</v>
      </c>
      <c r="B14571" t="s">
        <v>30817</v>
      </c>
      <c r="C14571"/>
      <c r="D14571" t="s">
        <v>47880</v>
      </c>
    </row>
    <row r="14572" spans="1:4" x14ac:dyDescent="0.25">
      <c r="A14572" t="s">
        <v>34126</v>
      </c>
      <c r="B14572" t="s">
        <v>34127</v>
      </c>
      <c r="C14572" t="s">
        <v>60005</v>
      </c>
      <c r="D14572" t="s">
        <v>47873</v>
      </c>
    </row>
    <row r="14573" spans="1:4" x14ac:dyDescent="0.25">
      <c r="A14573" t="s">
        <v>9119</v>
      </c>
      <c r="B14573" t="s">
        <v>9120</v>
      </c>
      <c r="C14573"/>
      <c r="D14573" t="s">
        <v>47880</v>
      </c>
    </row>
    <row r="14574" spans="1:4" x14ac:dyDescent="0.25">
      <c r="A14574" t="s">
        <v>35645</v>
      </c>
      <c r="B14574" t="s">
        <v>35646</v>
      </c>
      <c r="C14574"/>
      <c r="D14574" t="s">
        <v>47880</v>
      </c>
    </row>
    <row r="14575" spans="1:4" x14ac:dyDescent="0.25">
      <c r="A14575" t="s">
        <v>21069</v>
      </c>
      <c r="B14575" t="s">
        <v>21070</v>
      </c>
      <c r="C14575" t="s">
        <v>55227</v>
      </c>
      <c r="D14575" t="s">
        <v>47873</v>
      </c>
    </row>
    <row r="14576" spans="1:4" x14ac:dyDescent="0.25">
      <c r="A14576" t="s">
        <v>19899</v>
      </c>
      <c r="B14576" t="s">
        <v>19900</v>
      </c>
      <c r="C14576"/>
      <c r="D14576" t="s">
        <v>47880</v>
      </c>
    </row>
    <row r="14577" spans="1:4" x14ac:dyDescent="0.25">
      <c r="A14577" t="s">
        <v>10750</v>
      </c>
      <c r="B14577" t="s">
        <v>10751</v>
      </c>
      <c r="C14577" t="s">
        <v>51438</v>
      </c>
      <c r="D14577" t="s">
        <v>47873</v>
      </c>
    </row>
    <row r="14578" spans="1:4" x14ac:dyDescent="0.25">
      <c r="A14578" t="s">
        <v>21063</v>
      </c>
      <c r="B14578" t="s">
        <v>21064</v>
      </c>
      <c r="C14578" t="s">
        <v>55224</v>
      </c>
      <c r="D14578" t="s">
        <v>47873</v>
      </c>
    </row>
    <row r="14579" spans="1:4" x14ac:dyDescent="0.25">
      <c r="A14579" t="s">
        <v>27652</v>
      </c>
      <c r="B14579" t="s">
        <v>27653</v>
      </c>
      <c r="C14579" t="s">
        <v>57620</v>
      </c>
      <c r="D14579" t="s">
        <v>47873</v>
      </c>
    </row>
    <row r="14580" spans="1:4" x14ac:dyDescent="0.25">
      <c r="A14580" t="s">
        <v>6647</v>
      </c>
      <c r="B14580" t="s">
        <v>6648</v>
      </c>
      <c r="C14580" t="s">
        <v>49981</v>
      </c>
      <c r="D14580" t="s">
        <v>47873</v>
      </c>
    </row>
    <row r="14581" spans="1:4" x14ac:dyDescent="0.25">
      <c r="A14581" t="s">
        <v>47122</v>
      </c>
      <c r="B14581" t="s">
        <v>47123</v>
      </c>
      <c r="C14581" t="s">
        <v>65099</v>
      </c>
      <c r="D14581" t="s">
        <v>47873</v>
      </c>
    </row>
    <row r="14582" spans="1:4" x14ac:dyDescent="0.25">
      <c r="A14582" t="s">
        <v>10786</v>
      </c>
      <c r="B14582" t="s">
        <v>10787</v>
      </c>
      <c r="C14582" t="s">
        <v>51450</v>
      </c>
      <c r="D14582" t="s">
        <v>47873</v>
      </c>
    </row>
    <row r="14583" spans="1:4" x14ac:dyDescent="0.25">
      <c r="A14583" t="s">
        <v>43645</v>
      </c>
      <c r="B14583" t="s">
        <v>43646</v>
      </c>
      <c r="C14583" t="s">
        <v>63882</v>
      </c>
      <c r="D14583" t="s">
        <v>47873</v>
      </c>
    </row>
    <row r="14584" spans="1:4" x14ac:dyDescent="0.25">
      <c r="A14584" t="s">
        <v>46961</v>
      </c>
      <c r="B14584" t="s">
        <v>46962</v>
      </c>
      <c r="C14584" t="s">
        <v>65040</v>
      </c>
      <c r="D14584" t="s">
        <v>47873</v>
      </c>
    </row>
    <row r="14585" spans="1:4" x14ac:dyDescent="0.25">
      <c r="A14585" t="s">
        <v>31763</v>
      </c>
      <c r="B14585" t="s">
        <v>31764</v>
      </c>
      <c r="C14585" t="s">
        <v>59100</v>
      </c>
      <c r="D14585" t="s">
        <v>47873</v>
      </c>
    </row>
    <row r="14586" spans="1:4" x14ac:dyDescent="0.25">
      <c r="A14586" t="s">
        <v>31872</v>
      </c>
      <c r="B14586" t="s">
        <v>31873</v>
      </c>
      <c r="C14586" t="s">
        <v>59140</v>
      </c>
      <c r="D14586" t="s">
        <v>47873</v>
      </c>
    </row>
    <row r="14587" spans="1:4" x14ac:dyDescent="0.25">
      <c r="A14587" t="s">
        <v>5327</v>
      </c>
      <c r="B14587" t="s">
        <v>5328</v>
      </c>
      <c r="C14587" t="s">
        <v>49518</v>
      </c>
      <c r="D14587" t="s">
        <v>47873</v>
      </c>
    </row>
    <row r="14588" spans="1:4" x14ac:dyDescent="0.25">
      <c r="A14588" t="s">
        <v>20372</v>
      </c>
      <c r="B14588" t="s">
        <v>20373</v>
      </c>
      <c r="C14588" t="s">
        <v>54981</v>
      </c>
      <c r="D14588" t="s">
        <v>47873</v>
      </c>
    </row>
    <row r="14589" spans="1:4" x14ac:dyDescent="0.25">
      <c r="A14589" t="s">
        <v>39316</v>
      </c>
      <c r="B14589" t="s">
        <v>39317</v>
      </c>
      <c r="C14589" t="s">
        <v>62089</v>
      </c>
      <c r="D14589" t="s">
        <v>47873</v>
      </c>
    </row>
    <row r="14590" spans="1:4" x14ac:dyDescent="0.25">
      <c r="A14590" t="s">
        <v>2212</v>
      </c>
      <c r="B14590" t="s">
        <v>2213</v>
      </c>
      <c r="C14590"/>
      <c r="D14590" t="s">
        <v>47873</v>
      </c>
    </row>
    <row r="14591" spans="1:4" x14ac:dyDescent="0.25">
      <c r="A14591" t="s">
        <v>42157</v>
      </c>
      <c r="B14591" t="s">
        <v>42158</v>
      </c>
      <c r="C14591" t="s">
        <v>63364</v>
      </c>
      <c r="D14591" t="s">
        <v>47873</v>
      </c>
    </row>
    <row r="14592" spans="1:4" x14ac:dyDescent="0.25">
      <c r="A14592" t="s">
        <v>36784</v>
      </c>
      <c r="B14592" t="s">
        <v>36785</v>
      </c>
      <c r="C14592" t="s">
        <v>61030</v>
      </c>
      <c r="D14592" t="s">
        <v>47873</v>
      </c>
    </row>
    <row r="14593" spans="1:4" x14ac:dyDescent="0.25">
      <c r="A14593" t="s">
        <v>29012</v>
      </c>
      <c r="B14593" t="s">
        <v>29013</v>
      </c>
      <c r="C14593"/>
      <c r="D14593" t="s">
        <v>47880</v>
      </c>
    </row>
    <row r="14594" spans="1:4" x14ac:dyDescent="0.25">
      <c r="A14594" t="s">
        <v>43830</v>
      </c>
      <c r="B14594" t="s">
        <v>43831</v>
      </c>
      <c r="C14594" t="s">
        <v>63948</v>
      </c>
      <c r="D14594" t="s">
        <v>47873</v>
      </c>
    </row>
    <row r="14595" spans="1:4" x14ac:dyDescent="0.25">
      <c r="A14595" t="s">
        <v>40811</v>
      </c>
      <c r="B14595" t="s">
        <v>40812</v>
      </c>
      <c r="C14595" t="s">
        <v>62767</v>
      </c>
      <c r="D14595" t="s">
        <v>47873</v>
      </c>
    </row>
    <row r="14596" spans="1:4" x14ac:dyDescent="0.25">
      <c r="A14596" t="s">
        <v>33313</v>
      </c>
      <c r="B14596" t="s">
        <v>33314</v>
      </c>
      <c r="C14596" t="s">
        <v>59694</v>
      </c>
      <c r="D14596" t="s">
        <v>47873</v>
      </c>
    </row>
    <row r="14597" spans="1:4" x14ac:dyDescent="0.25">
      <c r="A14597" t="s">
        <v>16715</v>
      </c>
      <c r="B14597" t="s">
        <v>16716</v>
      </c>
      <c r="C14597" t="s">
        <v>53679</v>
      </c>
      <c r="D14597" t="s">
        <v>47873</v>
      </c>
    </row>
    <row r="14598" spans="1:4" x14ac:dyDescent="0.25">
      <c r="A14598" t="s">
        <v>7266</v>
      </c>
      <c r="B14598" t="s">
        <v>7267</v>
      </c>
      <c r="C14598" t="s">
        <v>50199</v>
      </c>
      <c r="D14598" t="s">
        <v>47873</v>
      </c>
    </row>
    <row r="14599" spans="1:4" x14ac:dyDescent="0.25">
      <c r="A14599" t="s">
        <v>41810</v>
      </c>
      <c r="B14599" t="s">
        <v>41811</v>
      </c>
      <c r="C14599" t="s">
        <v>63212</v>
      </c>
      <c r="D14599" t="s">
        <v>47873</v>
      </c>
    </row>
    <row r="14600" spans="1:4" x14ac:dyDescent="0.25">
      <c r="A14600" t="s">
        <v>16785</v>
      </c>
      <c r="B14600" t="s">
        <v>16786</v>
      </c>
      <c r="C14600" t="s">
        <v>53710</v>
      </c>
      <c r="D14600" t="s">
        <v>47873</v>
      </c>
    </row>
    <row r="14601" spans="1:4" x14ac:dyDescent="0.25">
      <c r="A14601" t="s">
        <v>6243</v>
      </c>
      <c r="B14601" t="s">
        <v>6244</v>
      </c>
      <c r="C14601"/>
      <c r="D14601" t="s">
        <v>47880</v>
      </c>
    </row>
    <row r="14602" spans="1:4" x14ac:dyDescent="0.25">
      <c r="A14602" t="s">
        <v>40497</v>
      </c>
      <c r="B14602" t="s">
        <v>6244</v>
      </c>
      <c r="C14602"/>
      <c r="D14602" t="s">
        <v>47880</v>
      </c>
    </row>
    <row r="14603" spans="1:4" x14ac:dyDescent="0.25">
      <c r="A14603" t="s">
        <v>9895</v>
      </c>
      <c r="B14603" t="s">
        <v>9896</v>
      </c>
      <c r="C14603"/>
      <c r="D14603" t="s">
        <v>47880</v>
      </c>
    </row>
    <row r="14604" spans="1:4" x14ac:dyDescent="0.25">
      <c r="A14604" t="s">
        <v>12512</v>
      </c>
      <c r="B14604" t="s">
        <v>12513</v>
      </c>
      <c r="C14604"/>
      <c r="D14604" t="s">
        <v>47880</v>
      </c>
    </row>
    <row r="14605" spans="1:4" x14ac:dyDescent="0.25">
      <c r="A14605" t="s">
        <v>10540</v>
      </c>
      <c r="B14605" t="s">
        <v>10541</v>
      </c>
      <c r="C14605"/>
      <c r="D14605" t="s">
        <v>47880</v>
      </c>
    </row>
    <row r="14606" spans="1:4" x14ac:dyDescent="0.25">
      <c r="A14606" t="s">
        <v>16028</v>
      </c>
      <c r="B14606" t="s">
        <v>16029</v>
      </c>
      <c r="C14606"/>
      <c r="D14606" t="s">
        <v>47880</v>
      </c>
    </row>
    <row r="14607" spans="1:4" x14ac:dyDescent="0.25">
      <c r="A14607" t="s">
        <v>16109</v>
      </c>
      <c r="B14607" t="s">
        <v>16110</v>
      </c>
      <c r="C14607"/>
      <c r="D14607" t="s">
        <v>47880</v>
      </c>
    </row>
    <row r="14608" spans="1:4" x14ac:dyDescent="0.25">
      <c r="A14608" t="s">
        <v>39968</v>
      </c>
      <c r="B14608" t="s">
        <v>39969</v>
      </c>
      <c r="C14608"/>
      <c r="D14608" t="s">
        <v>47880</v>
      </c>
    </row>
    <row r="14609" spans="1:4" x14ac:dyDescent="0.25">
      <c r="A14609" t="s">
        <v>12726</v>
      </c>
      <c r="B14609" t="s">
        <v>12727</v>
      </c>
      <c r="C14609"/>
      <c r="D14609" t="s">
        <v>47880</v>
      </c>
    </row>
    <row r="14610" spans="1:4" x14ac:dyDescent="0.25">
      <c r="A14610" t="s">
        <v>47030</v>
      </c>
      <c r="B14610" t="s">
        <v>47031</v>
      </c>
      <c r="C14610" t="s">
        <v>65062</v>
      </c>
      <c r="D14610" t="s">
        <v>47873</v>
      </c>
    </row>
    <row r="14611" spans="1:4" x14ac:dyDescent="0.25">
      <c r="A14611" t="s">
        <v>13166</v>
      </c>
      <c r="B14611" t="s">
        <v>13167</v>
      </c>
      <c r="C14611"/>
      <c r="D14611" t="s">
        <v>47880</v>
      </c>
    </row>
    <row r="14612" spans="1:4" x14ac:dyDescent="0.25">
      <c r="A14612" t="s">
        <v>39091</v>
      </c>
      <c r="B14612" t="s">
        <v>39092</v>
      </c>
      <c r="C14612" t="s">
        <v>61986</v>
      </c>
      <c r="D14612" t="s">
        <v>47873</v>
      </c>
    </row>
    <row r="14613" spans="1:4" x14ac:dyDescent="0.25">
      <c r="A14613" t="s">
        <v>23014</v>
      </c>
      <c r="B14613" t="s">
        <v>23015</v>
      </c>
      <c r="C14613"/>
      <c r="D14613" t="s">
        <v>47880</v>
      </c>
    </row>
    <row r="14614" spans="1:4" x14ac:dyDescent="0.25">
      <c r="A14614" t="s">
        <v>14718</v>
      </c>
      <c r="B14614" t="s">
        <v>14719</v>
      </c>
      <c r="C14614" t="s">
        <v>52947</v>
      </c>
      <c r="D14614" t="s">
        <v>47873</v>
      </c>
    </row>
    <row r="14615" spans="1:4" x14ac:dyDescent="0.25">
      <c r="A14615" t="s">
        <v>7697</v>
      </c>
      <c r="B14615" t="s">
        <v>7698</v>
      </c>
      <c r="C14615"/>
      <c r="D14615" t="s">
        <v>47880</v>
      </c>
    </row>
    <row r="14616" spans="1:4" x14ac:dyDescent="0.25">
      <c r="A14616" t="s">
        <v>12203</v>
      </c>
      <c r="B14616" t="s">
        <v>12204</v>
      </c>
      <c r="C14616" t="s">
        <v>51975</v>
      </c>
      <c r="D14616" t="s">
        <v>47873</v>
      </c>
    </row>
    <row r="14617" spans="1:4" x14ac:dyDescent="0.25">
      <c r="A14617" t="s">
        <v>7424</v>
      </c>
      <c r="B14617" t="s">
        <v>7425</v>
      </c>
      <c r="C14617" t="s">
        <v>50259</v>
      </c>
      <c r="D14617" t="s">
        <v>47873</v>
      </c>
    </row>
    <row r="14618" spans="1:4" x14ac:dyDescent="0.25">
      <c r="A14618" t="s">
        <v>36118</v>
      </c>
      <c r="B14618" t="s">
        <v>36119</v>
      </c>
      <c r="C14618" t="s">
        <v>60763</v>
      </c>
      <c r="D14618" t="s">
        <v>47873</v>
      </c>
    </row>
    <row r="14619" spans="1:4" x14ac:dyDescent="0.25">
      <c r="A14619" t="s">
        <v>10195</v>
      </c>
      <c r="B14619" t="s">
        <v>10196</v>
      </c>
      <c r="C14619" t="s">
        <v>51249</v>
      </c>
      <c r="D14619" t="s">
        <v>47880</v>
      </c>
    </row>
    <row r="14620" spans="1:4" x14ac:dyDescent="0.25">
      <c r="A14620" t="s">
        <v>17987</v>
      </c>
      <c r="B14620" t="s">
        <v>17988</v>
      </c>
      <c r="C14620"/>
      <c r="D14620" t="s">
        <v>47880</v>
      </c>
    </row>
    <row r="14621" spans="1:4" x14ac:dyDescent="0.25">
      <c r="A14621" t="s">
        <v>44588</v>
      </c>
      <c r="B14621" t="s">
        <v>44589</v>
      </c>
      <c r="C14621"/>
      <c r="D14621" t="s">
        <v>47880</v>
      </c>
    </row>
    <row r="14622" spans="1:4" x14ac:dyDescent="0.25">
      <c r="A14622" t="s">
        <v>33781</v>
      </c>
      <c r="B14622" t="s">
        <v>33782</v>
      </c>
      <c r="C14622" t="s">
        <v>59877</v>
      </c>
      <c r="D14622" t="s">
        <v>47873</v>
      </c>
    </row>
    <row r="14623" spans="1:4" x14ac:dyDescent="0.25">
      <c r="A14623" t="s">
        <v>46081</v>
      </c>
      <c r="B14623" t="s">
        <v>46082</v>
      </c>
      <c r="C14623" t="s">
        <v>64737</v>
      </c>
      <c r="D14623" t="s">
        <v>47873</v>
      </c>
    </row>
    <row r="14624" spans="1:4" x14ac:dyDescent="0.25">
      <c r="A14624" t="s">
        <v>11600</v>
      </c>
      <c r="B14624" t="s">
        <v>11601</v>
      </c>
      <c r="C14624"/>
      <c r="D14624" t="s">
        <v>47880</v>
      </c>
    </row>
    <row r="14625" spans="1:4" x14ac:dyDescent="0.25">
      <c r="A14625" t="s">
        <v>44959</v>
      </c>
      <c r="B14625" t="s">
        <v>44960</v>
      </c>
      <c r="C14625" t="s">
        <v>64346</v>
      </c>
      <c r="D14625" t="s">
        <v>47880</v>
      </c>
    </row>
    <row r="14626" spans="1:4" x14ac:dyDescent="0.25">
      <c r="A14626" t="s">
        <v>9601</v>
      </c>
      <c r="B14626" t="s">
        <v>9602</v>
      </c>
      <c r="C14626"/>
      <c r="D14626" t="s">
        <v>47880</v>
      </c>
    </row>
    <row r="14627" spans="1:4" x14ac:dyDescent="0.25">
      <c r="A14627" t="s">
        <v>10949</v>
      </c>
      <c r="B14627" t="s">
        <v>9602</v>
      </c>
      <c r="C14627"/>
      <c r="D14627" t="s">
        <v>47880</v>
      </c>
    </row>
    <row r="14628" spans="1:4" x14ac:dyDescent="0.25">
      <c r="A14628" t="s">
        <v>2981</v>
      </c>
      <c r="B14628" t="s">
        <v>2982</v>
      </c>
      <c r="C14628" t="s">
        <v>48638</v>
      </c>
      <c r="D14628" t="s">
        <v>47873</v>
      </c>
    </row>
    <row r="14629" spans="1:4" x14ac:dyDescent="0.25">
      <c r="A14629" t="s">
        <v>8234</v>
      </c>
      <c r="B14629" t="s">
        <v>8235</v>
      </c>
      <c r="C14629" t="s">
        <v>50566</v>
      </c>
      <c r="D14629" t="s">
        <v>47873</v>
      </c>
    </row>
    <row r="14630" spans="1:4" x14ac:dyDescent="0.25">
      <c r="A14630" t="s">
        <v>7995</v>
      </c>
      <c r="B14630" t="s">
        <v>7996</v>
      </c>
      <c r="C14630" t="s">
        <v>50480</v>
      </c>
      <c r="D14630" t="s">
        <v>47873</v>
      </c>
    </row>
    <row r="14631" spans="1:4" x14ac:dyDescent="0.25">
      <c r="A14631" t="s">
        <v>3761</v>
      </c>
      <c r="B14631" t="s">
        <v>3762</v>
      </c>
      <c r="C14631" t="s">
        <v>48925</v>
      </c>
      <c r="D14631" t="s">
        <v>47873</v>
      </c>
    </row>
    <row r="14632" spans="1:4" x14ac:dyDescent="0.25">
      <c r="A14632" t="s">
        <v>4738</v>
      </c>
      <c r="B14632" t="s">
        <v>4739</v>
      </c>
      <c r="C14632" t="s">
        <v>49302</v>
      </c>
      <c r="D14632" t="s">
        <v>47873</v>
      </c>
    </row>
    <row r="14633" spans="1:4" x14ac:dyDescent="0.25">
      <c r="A14633" t="s">
        <v>14027</v>
      </c>
      <c r="B14633" t="s">
        <v>14028</v>
      </c>
      <c r="C14633" t="s">
        <v>52679</v>
      </c>
      <c r="D14633" t="s">
        <v>47873</v>
      </c>
    </row>
    <row r="14634" spans="1:4" x14ac:dyDescent="0.25">
      <c r="A14634" t="s">
        <v>25896</v>
      </c>
      <c r="B14634" t="s">
        <v>25897</v>
      </c>
      <c r="C14634" t="s">
        <v>57005</v>
      </c>
      <c r="D14634" t="s">
        <v>47873</v>
      </c>
    </row>
    <row r="14635" spans="1:4" x14ac:dyDescent="0.25">
      <c r="A14635" t="s">
        <v>36538</v>
      </c>
      <c r="B14635" t="s">
        <v>36539</v>
      </c>
      <c r="C14635" t="s">
        <v>60939</v>
      </c>
      <c r="D14635" t="s">
        <v>47873</v>
      </c>
    </row>
    <row r="14636" spans="1:4" x14ac:dyDescent="0.25">
      <c r="A14636" t="s">
        <v>23572</v>
      </c>
      <c r="B14636" t="s">
        <v>23573</v>
      </c>
      <c r="C14636" t="s">
        <v>56138</v>
      </c>
      <c r="D14636" t="s">
        <v>47873</v>
      </c>
    </row>
    <row r="14637" spans="1:4" x14ac:dyDescent="0.25">
      <c r="A14637" t="s">
        <v>11385</v>
      </c>
      <c r="B14637" t="s">
        <v>11386</v>
      </c>
      <c r="C14637" t="s">
        <v>51671</v>
      </c>
      <c r="D14637" t="s">
        <v>47873</v>
      </c>
    </row>
    <row r="14638" spans="1:4" x14ac:dyDescent="0.25">
      <c r="A14638" t="s">
        <v>22517</v>
      </c>
      <c r="B14638" t="s">
        <v>22518</v>
      </c>
      <c r="C14638" t="s">
        <v>55753</v>
      </c>
      <c r="D14638" t="s">
        <v>47873</v>
      </c>
    </row>
    <row r="14639" spans="1:4" x14ac:dyDescent="0.25">
      <c r="A14639" t="s">
        <v>26422</v>
      </c>
      <c r="B14639" t="s">
        <v>26423</v>
      </c>
      <c r="C14639" t="s">
        <v>57193</v>
      </c>
      <c r="D14639" t="s">
        <v>47873</v>
      </c>
    </row>
    <row r="14640" spans="1:4" x14ac:dyDescent="0.25">
      <c r="A14640" t="s">
        <v>18720</v>
      </c>
      <c r="B14640" t="s">
        <v>18721</v>
      </c>
      <c r="C14640" t="s">
        <v>54413</v>
      </c>
      <c r="D14640" t="s">
        <v>47873</v>
      </c>
    </row>
    <row r="14641" spans="1:4" x14ac:dyDescent="0.25">
      <c r="A14641" t="s">
        <v>4864</v>
      </c>
      <c r="B14641" t="s">
        <v>4865</v>
      </c>
      <c r="C14641" t="s">
        <v>49346</v>
      </c>
      <c r="D14641" t="s">
        <v>47873</v>
      </c>
    </row>
    <row r="14642" spans="1:4" x14ac:dyDescent="0.25">
      <c r="A14642" t="s">
        <v>20481</v>
      </c>
      <c r="B14642" t="s">
        <v>20482</v>
      </c>
      <c r="C14642" t="s">
        <v>55015</v>
      </c>
      <c r="D14642" t="s">
        <v>47873</v>
      </c>
    </row>
    <row r="14643" spans="1:4" x14ac:dyDescent="0.25">
      <c r="A14643" t="s">
        <v>42061</v>
      </c>
      <c r="B14643" t="s">
        <v>42062</v>
      </c>
      <c r="C14643" t="s">
        <v>63328</v>
      </c>
      <c r="D14643" t="s">
        <v>47873</v>
      </c>
    </row>
    <row r="14644" spans="1:4" x14ac:dyDescent="0.25">
      <c r="A14644" t="s">
        <v>3591</v>
      </c>
      <c r="B14644" t="s">
        <v>3592</v>
      </c>
      <c r="C14644" t="s">
        <v>48864</v>
      </c>
      <c r="D14644" t="s">
        <v>47873</v>
      </c>
    </row>
    <row r="14645" spans="1:4" x14ac:dyDescent="0.25">
      <c r="A14645" t="s">
        <v>2062</v>
      </c>
      <c r="B14645" t="s">
        <v>2063</v>
      </c>
      <c r="C14645" t="s">
        <v>48323</v>
      </c>
      <c r="D14645" t="s">
        <v>47873</v>
      </c>
    </row>
    <row r="14646" spans="1:4" x14ac:dyDescent="0.25">
      <c r="A14646" t="s">
        <v>29403</v>
      </c>
      <c r="B14646" t="s">
        <v>29404</v>
      </c>
      <c r="C14646" t="s">
        <v>58255</v>
      </c>
      <c r="D14646" t="s">
        <v>47873</v>
      </c>
    </row>
    <row r="14647" spans="1:4" x14ac:dyDescent="0.25">
      <c r="A14647" t="s">
        <v>47344</v>
      </c>
      <c r="B14647" t="s">
        <v>47345</v>
      </c>
      <c r="C14647" t="s">
        <v>65176</v>
      </c>
      <c r="D14647" t="s">
        <v>47873</v>
      </c>
    </row>
    <row r="14648" spans="1:4" x14ac:dyDescent="0.25">
      <c r="A14648" t="s">
        <v>22302</v>
      </c>
      <c r="B14648" t="s">
        <v>22303</v>
      </c>
      <c r="C14648" t="s">
        <v>55678</v>
      </c>
      <c r="D14648" t="s">
        <v>47873</v>
      </c>
    </row>
    <row r="14649" spans="1:4" x14ac:dyDescent="0.25">
      <c r="A14649" t="s">
        <v>14696</v>
      </c>
      <c r="B14649" t="s">
        <v>14697</v>
      </c>
      <c r="C14649"/>
      <c r="D14649" t="s">
        <v>47880</v>
      </c>
    </row>
    <row r="14650" spans="1:4" x14ac:dyDescent="0.25">
      <c r="A14650" t="s">
        <v>3952</v>
      </c>
      <c r="B14650" t="s">
        <v>3953</v>
      </c>
      <c r="C14650" t="s">
        <v>49000</v>
      </c>
      <c r="D14650" t="s">
        <v>47873</v>
      </c>
    </row>
    <row r="14651" spans="1:4" x14ac:dyDescent="0.25">
      <c r="A14651" t="s">
        <v>3107</v>
      </c>
      <c r="B14651" t="s">
        <v>3108</v>
      </c>
      <c r="C14651" t="s">
        <v>48684</v>
      </c>
      <c r="D14651" t="s">
        <v>47873</v>
      </c>
    </row>
    <row r="14652" spans="1:4" x14ac:dyDescent="0.25">
      <c r="A14652" t="s">
        <v>31768</v>
      </c>
      <c r="B14652" t="s">
        <v>31769</v>
      </c>
      <c r="C14652" t="s">
        <v>59102</v>
      </c>
      <c r="D14652" t="s">
        <v>47873</v>
      </c>
    </row>
    <row r="14653" spans="1:4" x14ac:dyDescent="0.25">
      <c r="A14653" t="s">
        <v>17680</v>
      </c>
      <c r="B14653" t="s">
        <v>17681</v>
      </c>
      <c r="C14653" t="s">
        <v>54030</v>
      </c>
      <c r="D14653" t="s">
        <v>47873</v>
      </c>
    </row>
    <row r="14654" spans="1:4" x14ac:dyDescent="0.25">
      <c r="A14654" t="s">
        <v>33606</v>
      </c>
      <c r="B14654" t="s">
        <v>33607</v>
      </c>
      <c r="C14654" t="s">
        <v>59811</v>
      </c>
      <c r="D14654" t="s">
        <v>47873</v>
      </c>
    </row>
    <row r="14655" spans="1:4" x14ac:dyDescent="0.25">
      <c r="A14655" t="s">
        <v>31376</v>
      </c>
      <c r="B14655" t="s">
        <v>31377</v>
      </c>
      <c r="C14655"/>
      <c r="D14655" t="s">
        <v>47880</v>
      </c>
    </row>
    <row r="14656" spans="1:4" x14ac:dyDescent="0.25">
      <c r="A14656" t="s">
        <v>19076</v>
      </c>
      <c r="B14656" t="s">
        <v>19077</v>
      </c>
      <c r="C14656"/>
      <c r="D14656" t="s">
        <v>47880</v>
      </c>
    </row>
    <row r="14657" spans="1:4" x14ac:dyDescent="0.25">
      <c r="A14657" t="s">
        <v>35948</v>
      </c>
      <c r="B14657" t="s">
        <v>35949</v>
      </c>
      <c r="C14657"/>
      <c r="D14657" t="s">
        <v>47880</v>
      </c>
    </row>
    <row r="14658" spans="1:4" x14ac:dyDescent="0.25">
      <c r="A14658" t="s">
        <v>22556</v>
      </c>
      <c r="B14658" t="s">
        <v>22557</v>
      </c>
      <c r="C14658"/>
      <c r="D14658" t="s">
        <v>47880</v>
      </c>
    </row>
    <row r="14659" spans="1:4" x14ac:dyDescent="0.25">
      <c r="A14659" t="s">
        <v>45601</v>
      </c>
      <c r="B14659" t="s">
        <v>45602</v>
      </c>
      <c r="C14659" t="s">
        <v>64566</v>
      </c>
      <c r="D14659" t="s">
        <v>47873</v>
      </c>
    </row>
    <row r="14660" spans="1:4" x14ac:dyDescent="0.25">
      <c r="A14660" t="s">
        <v>29518</v>
      </c>
      <c r="B14660" t="s">
        <v>29519</v>
      </c>
      <c r="C14660" t="s">
        <v>58294</v>
      </c>
      <c r="D14660" t="s">
        <v>47873</v>
      </c>
    </row>
    <row r="14661" spans="1:4" x14ac:dyDescent="0.25">
      <c r="A14661" t="s">
        <v>20889</v>
      </c>
      <c r="B14661" t="s">
        <v>20890</v>
      </c>
      <c r="C14661" t="s">
        <v>55162</v>
      </c>
      <c r="D14661" t="s">
        <v>47873</v>
      </c>
    </row>
    <row r="14662" spans="1:4" x14ac:dyDescent="0.25">
      <c r="A14662" t="s">
        <v>3851</v>
      </c>
      <c r="B14662" t="s">
        <v>3852</v>
      </c>
      <c r="C14662" t="s">
        <v>48958</v>
      </c>
      <c r="D14662" t="s">
        <v>47873</v>
      </c>
    </row>
    <row r="14663" spans="1:4" x14ac:dyDescent="0.25">
      <c r="A14663" t="s">
        <v>3853</v>
      </c>
      <c r="B14663" t="s">
        <v>3852</v>
      </c>
      <c r="C14663" t="s">
        <v>48959</v>
      </c>
      <c r="D14663" t="s">
        <v>47873</v>
      </c>
    </row>
    <row r="14664" spans="1:4" x14ac:dyDescent="0.25">
      <c r="A14664" t="s">
        <v>6251</v>
      </c>
      <c r="B14664" t="s">
        <v>6252</v>
      </c>
      <c r="C14664" t="s">
        <v>49838</v>
      </c>
      <c r="D14664" t="s">
        <v>47873</v>
      </c>
    </row>
    <row r="14665" spans="1:4" x14ac:dyDescent="0.25">
      <c r="A14665" t="s">
        <v>44379</v>
      </c>
      <c r="B14665" t="s">
        <v>44380</v>
      </c>
      <c r="C14665" t="s">
        <v>64130</v>
      </c>
      <c r="D14665" t="s">
        <v>47873</v>
      </c>
    </row>
    <row r="14666" spans="1:4" x14ac:dyDescent="0.25">
      <c r="A14666" t="s">
        <v>44245</v>
      </c>
      <c r="B14666" t="s">
        <v>44246</v>
      </c>
      <c r="C14666" t="s">
        <v>64086</v>
      </c>
      <c r="D14666" t="s">
        <v>47873</v>
      </c>
    </row>
    <row r="14667" spans="1:4" x14ac:dyDescent="0.25">
      <c r="A14667" t="s">
        <v>33993</v>
      </c>
      <c r="B14667" t="s">
        <v>33994</v>
      </c>
      <c r="C14667" t="s">
        <v>59953</v>
      </c>
      <c r="D14667" t="s">
        <v>47873</v>
      </c>
    </row>
    <row r="14668" spans="1:4" x14ac:dyDescent="0.25">
      <c r="A14668" t="s">
        <v>4553</v>
      </c>
      <c r="B14668" t="s">
        <v>4554</v>
      </c>
      <c r="C14668" t="s">
        <v>49231</v>
      </c>
      <c r="D14668" t="s">
        <v>47873</v>
      </c>
    </row>
    <row r="14669" spans="1:4" x14ac:dyDescent="0.25">
      <c r="A14669" t="s">
        <v>46581</v>
      </c>
      <c r="B14669" t="s">
        <v>46582</v>
      </c>
      <c r="C14669" t="s">
        <v>64913</v>
      </c>
      <c r="D14669" t="s">
        <v>47873</v>
      </c>
    </row>
    <row r="14670" spans="1:4" x14ac:dyDescent="0.25">
      <c r="A14670" t="s">
        <v>40309</v>
      </c>
      <c r="B14670" t="s">
        <v>40310</v>
      </c>
      <c r="C14670" t="s">
        <v>62548</v>
      </c>
      <c r="D14670" t="s">
        <v>47873</v>
      </c>
    </row>
    <row r="14671" spans="1:4" x14ac:dyDescent="0.25">
      <c r="A14671" t="s">
        <v>40167</v>
      </c>
      <c r="B14671" t="s">
        <v>40168</v>
      </c>
      <c r="C14671" t="s">
        <v>62483</v>
      </c>
      <c r="D14671" t="s">
        <v>47873</v>
      </c>
    </row>
    <row r="14672" spans="1:4" x14ac:dyDescent="0.25">
      <c r="A14672" t="s">
        <v>12984</v>
      </c>
      <c r="B14672" t="s">
        <v>12985</v>
      </c>
      <c r="C14672" t="s">
        <v>52286</v>
      </c>
      <c r="D14672" t="s">
        <v>47873</v>
      </c>
    </row>
    <row r="14673" spans="1:4" x14ac:dyDescent="0.25">
      <c r="A14673" t="s">
        <v>40110</v>
      </c>
      <c r="B14673" t="s">
        <v>40111</v>
      </c>
      <c r="C14673" t="s">
        <v>62458</v>
      </c>
      <c r="D14673" t="s">
        <v>47873</v>
      </c>
    </row>
    <row r="14674" spans="1:4" x14ac:dyDescent="0.25">
      <c r="A14674" t="s">
        <v>44274</v>
      </c>
      <c r="B14674" t="s">
        <v>44275</v>
      </c>
      <c r="C14674" t="s">
        <v>64097</v>
      </c>
      <c r="D14674" t="s">
        <v>47873</v>
      </c>
    </row>
    <row r="14675" spans="1:4" x14ac:dyDescent="0.25">
      <c r="A14675" t="s">
        <v>44882</v>
      </c>
      <c r="B14675" t="s">
        <v>44883</v>
      </c>
      <c r="C14675" t="s">
        <v>64318</v>
      </c>
      <c r="D14675" t="s">
        <v>47873</v>
      </c>
    </row>
    <row r="14676" spans="1:4" x14ac:dyDescent="0.25">
      <c r="A14676" t="s">
        <v>2308</v>
      </c>
      <c r="B14676" t="s">
        <v>2309</v>
      </c>
      <c r="C14676" t="s">
        <v>48401</v>
      </c>
      <c r="D14676" t="s">
        <v>47873</v>
      </c>
    </row>
    <row r="14677" spans="1:4" x14ac:dyDescent="0.25">
      <c r="A14677" t="s">
        <v>17530</v>
      </c>
      <c r="B14677" t="s">
        <v>17531</v>
      </c>
      <c r="C14677" t="s">
        <v>53976</v>
      </c>
      <c r="D14677" t="s">
        <v>47873</v>
      </c>
    </row>
    <row r="14678" spans="1:4" x14ac:dyDescent="0.25">
      <c r="A14678" t="s">
        <v>36998</v>
      </c>
      <c r="B14678" t="s">
        <v>17531</v>
      </c>
      <c r="C14678" t="s">
        <v>61119</v>
      </c>
      <c r="D14678" t="s">
        <v>47873</v>
      </c>
    </row>
    <row r="14679" spans="1:4" x14ac:dyDescent="0.25">
      <c r="A14679" t="s">
        <v>33164</v>
      </c>
      <c r="B14679" t="s">
        <v>33165</v>
      </c>
      <c r="C14679" t="s">
        <v>59632</v>
      </c>
      <c r="D14679" t="s">
        <v>47873</v>
      </c>
    </row>
    <row r="14680" spans="1:4" x14ac:dyDescent="0.25">
      <c r="A14680" t="s">
        <v>43621</v>
      </c>
      <c r="B14680" t="s">
        <v>43622</v>
      </c>
      <c r="C14680" t="s">
        <v>63873</v>
      </c>
      <c r="D14680" t="s">
        <v>47873</v>
      </c>
    </row>
    <row r="14681" spans="1:4" x14ac:dyDescent="0.25">
      <c r="A14681" t="s">
        <v>37656</v>
      </c>
      <c r="B14681" t="s">
        <v>37657</v>
      </c>
      <c r="C14681" t="s">
        <v>61365</v>
      </c>
      <c r="D14681" t="s">
        <v>47873</v>
      </c>
    </row>
    <row r="14682" spans="1:4" x14ac:dyDescent="0.25">
      <c r="A14682" t="s">
        <v>30639</v>
      </c>
      <c r="B14682" t="s">
        <v>30640</v>
      </c>
      <c r="C14682" t="s">
        <v>58686</v>
      </c>
      <c r="D14682" t="s">
        <v>47873</v>
      </c>
    </row>
    <row r="14683" spans="1:4" x14ac:dyDescent="0.25">
      <c r="A14683" t="s">
        <v>13361</v>
      </c>
      <c r="B14683" t="s">
        <v>13362</v>
      </c>
      <c r="C14683" t="s">
        <v>52430</v>
      </c>
      <c r="D14683" t="s">
        <v>47873</v>
      </c>
    </row>
    <row r="14684" spans="1:4" x14ac:dyDescent="0.25">
      <c r="A14684" t="s">
        <v>7316</v>
      </c>
      <c r="B14684" t="s">
        <v>7317</v>
      </c>
      <c r="C14684" t="s">
        <v>50218</v>
      </c>
      <c r="D14684" t="s">
        <v>47873</v>
      </c>
    </row>
    <row r="14685" spans="1:4" x14ac:dyDescent="0.25">
      <c r="A14685" t="s">
        <v>46776</v>
      </c>
      <c r="B14685" t="s">
        <v>46777</v>
      </c>
      <c r="C14685" t="s">
        <v>64975</v>
      </c>
      <c r="D14685" t="s">
        <v>47873</v>
      </c>
    </row>
    <row r="14686" spans="1:4" x14ac:dyDescent="0.25">
      <c r="A14686" t="s">
        <v>4272</v>
      </c>
      <c r="B14686" t="s">
        <v>4273</v>
      </c>
      <c r="C14686" t="s">
        <v>49128</v>
      </c>
      <c r="D14686" t="s">
        <v>47873</v>
      </c>
    </row>
    <row r="14687" spans="1:4" x14ac:dyDescent="0.25">
      <c r="A14687" t="s">
        <v>44509</v>
      </c>
      <c r="B14687" t="s">
        <v>44510</v>
      </c>
      <c r="C14687" t="s">
        <v>64175</v>
      </c>
      <c r="D14687" t="s">
        <v>47873</v>
      </c>
    </row>
    <row r="14688" spans="1:4" x14ac:dyDescent="0.25">
      <c r="A14688" t="s">
        <v>1731</v>
      </c>
      <c r="B14688" t="s">
        <v>1732</v>
      </c>
      <c r="C14688" t="s">
        <v>48207</v>
      </c>
      <c r="D14688" t="s">
        <v>47873</v>
      </c>
    </row>
    <row r="14689" spans="1:4" x14ac:dyDescent="0.25">
      <c r="A14689" t="s">
        <v>27939</v>
      </c>
      <c r="B14689" t="s">
        <v>27940</v>
      </c>
      <c r="C14689" t="s">
        <v>57726</v>
      </c>
      <c r="D14689" t="s">
        <v>47873</v>
      </c>
    </row>
    <row r="14690" spans="1:4" x14ac:dyDescent="0.25">
      <c r="A14690" t="s">
        <v>24221</v>
      </c>
      <c r="B14690" t="s">
        <v>24222</v>
      </c>
      <c r="C14690" t="s">
        <v>56383</v>
      </c>
      <c r="D14690" t="s">
        <v>47873</v>
      </c>
    </row>
    <row r="14691" spans="1:4" x14ac:dyDescent="0.25">
      <c r="A14691" t="s">
        <v>11771</v>
      </c>
      <c r="B14691" t="s">
        <v>11772</v>
      </c>
      <c r="C14691" t="s">
        <v>51816</v>
      </c>
      <c r="D14691" t="s">
        <v>47873</v>
      </c>
    </row>
    <row r="14692" spans="1:4" x14ac:dyDescent="0.25">
      <c r="A14692" t="s">
        <v>22276</v>
      </c>
      <c r="B14692" t="s">
        <v>22277</v>
      </c>
      <c r="C14692" t="s">
        <v>55666</v>
      </c>
      <c r="D14692" t="s">
        <v>47873</v>
      </c>
    </row>
    <row r="14693" spans="1:4" x14ac:dyDescent="0.25">
      <c r="A14693" t="s">
        <v>41558</v>
      </c>
      <c r="B14693" t="s">
        <v>41559</v>
      </c>
      <c r="C14693" t="s">
        <v>63098</v>
      </c>
      <c r="D14693" t="s">
        <v>47873</v>
      </c>
    </row>
    <row r="14694" spans="1:4" x14ac:dyDescent="0.25">
      <c r="A14694" t="s">
        <v>14031</v>
      </c>
      <c r="B14694" t="s">
        <v>14032</v>
      </c>
      <c r="C14694" t="s">
        <v>52681</v>
      </c>
      <c r="D14694" t="s">
        <v>47873</v>
      </c>
    </row>
    <row r="14695" spans="1:4" x14ac:dyDescent="0.25">
      <c r="A14695" t="s">
        <v>44765</v>
      </c>
      <c r="B14695" t="s">
        <v>44766</v>
      </c>
      <c r="C14695" t="s">
        <v>64276</v>
      </c>
      <c r="D14695" t="s">
        <v>47873</v>
      </c>
    </row>
    <row r="14696" spans="1:4" x14ac:dyDescent="0.25">
      <c r="A14696" t="s">
        <v>45912</v>
      </c>
      <c r="B14696" t="s">
        <v>45913</v>
      </c>
      <c r="C14696" t="s">
        <v>64673</v>
      </c>
      <c r="D14696" t="s">
        <v>47873</v>
      </c>
    </row>
    <row r="14697" spans="1:4" x14ac:dyDescent="0.25">
      <c r="A14697" t="s">
        <v>42063</v>
      </c>
      <c r="B14697" t="s">
        <v>42064</v>
      </c>
      <c r="C14697" t="s">
        <v>63329</v>
      </c>
      <c r="D14697" t="s">
        <v>47873</v>
      </c>
    </row>
    <row r="14698" spans="1:4" x14ac:dyDescent="0.25">
      <c r="A14698" t="s">
        <v>45777</v>
      </c>
      <c r="B14698" t="s">
        <v>45778</v>
      </c>
      <c r="C14698" t="s">
        <v>64625</v>
      </c>
      <c r="D14698" t="s">
        <v>47873</v>
      </c>
    </row>
    <row r="14699" spans="1:4" x14ac:dyDescent="0.25">
      <c r="A14699" t="s">
        <v>24936</v>
      </c>
      <c r="B14699" t="s">
        <v>24937</v>
      </c>
      <c r="C14699" t="s">
        <v>56648</v>
      </c>
      <c r="D14699" t="s">
        <v>47873</v>
      </c>
    </row>
    <row r="14700" spans="1:4" x14ac:dyDescent="0.25">
      <c r="A14700" t="s">
        <v>37197</v>
      </c>
      <c r="B14700" t="s">
        <v>24937</v>
      </c>
      <c r="C14700" t="s">
        <v>61196</v>
      </c>
      <c r="D14700" t="s">
        <v>47873</v>
      </c>
    </row>
    <row r="14701" spans="1:4" x14ac:dyDescent="0.25">
      <c r="A14701" t="s">
        <v>6619</v>
      </c>
      <c r="B14701" t="s">
        <v>6620</v>
      </c>
      <c r="C14701" t="s">
        <v>49968</v>
      </c>
      <c r="D14701" t="s">
        <v>47873</v>
      </c>
    </row>
    <row r="14702" spans="1:4" x14ac:dyDescent="0.25">
      <c r="A14702" t="s">
        <v>13454</v>
      </c>
      <c r="B14702" t="s">
        <v>13455</v>
      </c>
      <c r="C14702" t="s">
        <v>52457</v>
      </c>
      <c r="D14702" t="s">
        <v>47873</v>
      </c>
    </row>
    <row r="14703" spans="1:4" x14ac:dyDescent="0.25">
      <c r="A14703" t="s">
        <v>24339</v>
      </c>
      <c r="B14703" t="s">
        <v>24340</v>
      </c>
      <c r="C14703" t="s">
        <v>56427</v>
      </c>
      <c r="D14703" t="s">
        <v>47873</v>
      </c>
    </row>
    <row r="14704" spans="1:4" x14ac:dyDescent="0.25">
      <c r="A14704" t="s">
        <v>46103</v>
      </c>
      <c r="B14704" t="s">
        <v>46104</v>
      </c>
      <c r="C14704" t="s">
        <v>64744</v>
      </c>
      <c r="D14704" t="s">
        <v>47873</v>
      </c>
    </row>
    <row r="14705" spans="1:4" x14ac:dyDescent="0.25">
      <c r="A14705" t="s">
        <v>16284</v>
      </c>
      <c r="B14705" t="s">
        <v>16285</v>
      </c>
      <c r="C14705"/>
      <c r="D14705" t="s">
        <v>47880</v>
      </c>
    </row>
    <row r="14706" spans="1:4" x14ac:dyDescent="0.25">
      <c r="A14706" t="s">
        <v>8268</v>
      </c>
      <c r="B14706" t="s">
        <v>8269</v>
      </c>
      <c r="C14706" t="s">
        <v>50578</v>
      </c>
      <c r="D14706" t="s">
        <v>47873</v>
      </c>
    </row>
    <row r="14707" spans="1:4" x14ac:dyDescent="0.25">
      <c r="A14707" t="s">
        <v>4834</v>
      </c>
      <c r="B14707" t="s">
        <v>4835</v>
      </c>
      <c r="C14707" t="s">
        <v>49334</v>
      </c>
      <c r="D14707" t="s">
        <v>47873</v>
      </c>
    </row>
    <row r="14708" spans="1:4" x14ac:dyDescent="0.25">
      <c r="A14708" t="s">
        <v>3904</v>
      </c>
      <c r="B14708" t="s">
        <v>3905</v>
      </c>
      <c r="C14708" t="s">
        <v>48979</v>
      </c>
      <c r="D14708" t="s">
        <v>47873</v>
      </c>
    </row>
    <row r="14709" spans="1:4" x14ac:dyDescent="0.25">
      <c r="A14709" t="s">
        <v>31423</v>
      </c>
      <c r="B14709" t="s">
        <v>31424</v>
      </c>
      <c r="C14709" t="s">
        <v>58978</v>
      </c>
      <c r="D14709" t="s">
        <v>47873</v>
      </c>
    </row>
    <row r="14710" spans="1:4" x14ac:dyDescent="0.25">
      <c r="A14710" t="s">
        <v>6016</v>
      </c>
      <c r="B14710" t="s">
        <v>6017</v>
      </c>
      <c r="C14710" t="s">
        <v>49760</v>
      </c>
      <c r="D14710" t="s">
        <v>47873</v>
      </c>
    </row>
    <row r="14711" spans="1:4" x14ac:dyDescent="0.25">
      <c r="A14711" t="s">
        <v>10970</v>
      </c>
      <c r="B14711" t="s">
        <v>10971</v>
      </c>
      <c r="C14711"/>
      <c r="D14711" t="s">
        <v>47880</v>
      </c>
    </row>
    <row r="14712" spans="1:4" x14ac:dyDescent="0.25">
      <c r="A14712" t="s">
        <v>39185</v>
      </c>
      <c r="B14712" t="s">
        <v>39186</v>
      </c>
      <c r="C14712" t="s">
        <v>62029</v>
      </c>
      <c r="D14712" t="s">
        <v>47873</v>
      </c>
    </row>
    <row r="14713" spans="1:4" x14ac:dyDescent="0.25">
      <c r="A14713" t="s">
        <v>29992</v>
      </c>
      <c r="B14713" t="s">
        <v>29993</v>
      </c>
      <c r="C14713" t="s">
        <v>58455</v>
      </c>
      <c r="D14713" t="s">
        <v>47873</v>
      </c>
    </row>
    <row r="14714" spans="1:4" x14ac:dyDescent="0.25">
      <c r="A14714" t="s">
        <v>38869</v>
      </c>
      <c r="B14714" t="s">
        <v>38870</v>
      </c>
      <c r="C14714" t="s">
        <v>61886</v>
      </c>
      <c r="D14714" t="s">
        <v>47873</v>
      </c>
    </row>
    <row r="14715" spans="1:4" x14ac:dyDescent="0.25">
      <c r="A14715" t="s">
        <v>814</v>
      </c>
      <c r="B14715" t="s">
        <v>815</v>
      </c>
      <c r="C14715"/>
      <c r="D14715" t="s">
        <v>47880</v>
      </c>
    </row>
    <row r="14716" spans="1:4" x14ac:dyDescent="0.25">
      <c r="A14716" t="s">
        <v>42419</v>
      </c>
      <c r="B14716" t="s">
        <v>42420</v>
      </c>
      <c r="C14716" t="s">
        <v>63456</v>
      </c>
      <c r="D14716" t="s">
        <v>47873</v>
      </c>
    </row>
    <row r="14717" spans="1:4" x14ac:dyDescent="0.25">
      <c r="A14717" t="s">
        <v>23962</v>
      </c>
      <c r="B14717" t="s">
        <v>23963</v>
      </c>
      <c r="C14717" t="s">
        <v>56294</v>
      </c>
      <c r="D14717" t="s">
        <v>47873</v>
      </c>
    </row>
    <row r="14718" spans="1:4" x14ac:dyDescent="0.25">
      <c r="A14718" t="s">
        <v>3448</v>
      </c>
      <c r="B14718" t="s">
        <v>3449</v>
      </c>
      <c r="C14718" t="s">
        <v>48810</v>
      </c>
      <c r="D14718" t="s">
        <v>47873</v>
      </c>
    </row>
    <row r="14719" spans="1:4" x14ac:dyDescent="0.25">
      <c r="A14719" t="s">
        <v>37955</v>
      </c>
      <c r="B14719" t="s">
        <v>37956</v>
      </c>
      <c r="C14719"/>
      <c r="D14719" t="s">
        <v>47880</v>
      </c>
    </row>
    <row r="14720" spans="1:4" x14ac:dyDescent="0.25">
      <c r="A14720" t="s">
        <v>5787</v>
      </c>
      <c r="B14720" t="s">
        <v>5788</v>
      </c>
      <c r="C14720" t="s">
        <v>49665</v>
      </c>
      <c r="D14720" t="s">
        <v>47873</v>
      </c>
    </row>
    <row r="14721" spans="1:4" x14ac:dyDescent="0.25">
      <c r="A14721" t="s">
        <v>44528</v>
      </c>
      <c r="B14721" t="s">
        <v>44529</v>
      </c>
      <c r="C14721" t="s">
        <v>64183</v>
      </c>
      <c r="D14721" t="s">
        <v>47873</v>
      </c>
    </row>
    <row r="14722" spans="1:4" x14ac:dyDescent="0.25">
      <c r="A14722" t="s">
        <v>45688</v>
      </c>
      <c r="B14722" t="s">
        <v>45689</v>
      </c>
      <c r="C14722" t="s">
        <v>64594</v>
      </c>
      <c r="D14722" t="s">
        <v>47873</v>
      </c>
    </row>
    <row r="14723" spans="1:4" x14ac:dyDescent="0.25">
      <c r="A14723" t="s">
        <v>15516</v>
      </c>
      <c r="B14723" t="s">
        <v>15517</v>
      </c>
      <c r="C14723" t="s">
        <v>53240</v>
      </c>
      <c r="D14723" t="s">
        <v>47873</v>
      </c>
    </row>
    <row r="14724" spans="1:4" x14ac:dyDescent="0.25">
      <c r="A14724" t="s">
        <v>11330</v>
      </c>
      <c r="B14724" t="s">
        <v>11331</v>
      </c>
      <c r="C14724" t="s">
        <v>51651</v>
      </c>
      <c r="D14724" t="s">
        <v>47873</v>
      </c>
    </row>
    <row r="14725" spans="1:4" x14ac:dyDescent="0.25">
      <c r="A14725" t="s">
        <v>29222</v>
      </c>
      <c r="B14725" t="s">
        <v>29223</v>
      </c>
      <c r="C14725" t="s">
        <v>58188</v>
      </c>
      <c r="D14725" t="s">
        <v>47873</v>
      </c>
    </row>
    <row r="14726" spans="1:4" x14ac:dyDescent="0.25">
      <c r="A14726" t="s">
        <v>18172</v>
      </c>
      <c r="B14726" t="s">
        <v>18173</v>
      </c>
      <c r="C14726" t="s">
        <v>54213</v>
      </c>
      <c r="D14726" t="s">
        <v>47873</v>
      </c>
    </row>
    <row r="14727" spans="1:4" x14ac:dyDescent="0.25">
      <c r="A14727" t="s">
        <v>45086</v>
      </c>
      <c r="B14727" t="s">
        <v>45087</v>
      </c>
      <c r="C14727" t="s">
        <v>64388</v>
      </c>
      <c r="D14727" t="s">
        <v>47873</v>
      </c>
    </row>
    <row r="14728" spans="1:4" x14ac:dyDescent="0.25">
      <c r="A14728" t="s">
        <v>37159</v>
      </c>
      <c r="B14728" t="s">
        <v>37160</v>
      </c>
      <c r="C14728"/>
      <c r="D14728" t="s">
        <v>47880</v>
      </c>
    </row>
    <row r="14729" spans="1:4" x14ac:dyDescent="0.25">
      <c r="A14729" t="s">
        <v>7695</v>
      </c>
      <c r="B14729" t="s">
        <v>7696</v>
      </c>
      <c r="C14729"/>
      <c r="D14729" t="s">
        <v>47880</v>
      </c>
    </row>
    <row r="14730" spans="1:4" x14ac:dyDescent="0.25">
      <c r="A14730" t="s">
        <v>7784</v>
      </c>
      <c r="B14730" t="s">
        <v>7696</v>
      </c>
      <c r="C14730"/>
      <c r="D14730" t="s">
        <v>47880</v>
      </c>
    </row>
    <row r="14731" spans="1:4" x14ac:dyDescent="0.25">
      <c r="A14731" t="s">
        <v>17483</v>
      </c>
      <c r="B14731" t="s">
        <v>17484</v>
      </c>
      <c r="C14731"/>
      <c r="D14731" t="s">
        <v>47880</v>
      </c>
    </row>
    <row r="14732" spans="1:4" x14ac:dyDescent="0.25">
      <c r="A14732" t="s">
        <v>4473</v>
      </c>
      <c r="B14732" t="s">
        <v>4474</v>
      </c>
      <c r="C14732" t="s">
        <v>49199</v>
      </c>
      <c r="D14732" t="s">
        <v>47873</v>
      </c>
    </row>
    <row r="14733" spans="1:4" x14ac:dyDescent="0.25">
      <c r="A14733" t="s">
        <v>34207</v>
      </c>
      <c r="B14733" t="s">
        <v>34208</v>
      </c>
      <c r="C14733" t="s">
        <v>60036</v>
      </c>
      <c r="D14733" t="s">
        <v>47873</v>
      </c>
    </row>
    <row r="14734" spans="1:4" x14ac:dyDescent="0.25">
      <c r="A14734" t="s">
        <v>26617</v>
      </c>
      <c r="B14734" t="s">
        <v>26618</v>
      </c>
      <c r="C14734" t="s">
        <v>57257</v>
      </c>
      <c r="D14734" t="s">
        <v>47873</v>
      </c>
    </row>
    <row r="14735" spans="1:4" x14ac:dyDescent="0.25">
      <c r="A14735" t="s">
        <v>23560</v>
      </c>
      <c r="B14735" t="s">
        <v>23561</v>
      </c>
      <c r="C14735" t="s">
        <v>56132</v>
      </c>
      <c r="D14735" t="s">
        <v>47873</v>
      </c>
    </row>
    <row r="14736" spans="1:4" x14ac:dyDescent="0.25">
      <c r="A14736" t="s">
        <v>44136</v>
      </c>
      <c r="B14736" t="s">
        <v>44137</v>
      </c>
      <c r="C14736" t="s">
        <v>64046</v>
      </c>
      <c r="D14736" t="s">
        <v>47873</v>
      </c>
    </row>
    <row r="14737" spans="1:4" x14ac:dyDescent="0.25">
      <c r="A14737" t="s">
        <v>26789</v>
      </c>
      <c r="B14737" t="s">
        <v>26790</v>
      </c>
      <c r="C14737" t="s">
        <v>57321</v>
      </c>
      <c r="D14737" t="s">
        <v>47873</v>
      </c>
    </row>
    <row r="14738" spans="1:4" x14ac:dyDescent="0.25">
      <c r="A14738" t="s">
        <v>4238</v>
      </c>
      <c r="B14738" t="s">
        <v>4239</v>
      </c>
      <c r="C14738" t="s">
        <v>49116</v>
      </c>
      <c r="D14738" t="s">
        <v>47873</v>
      </c>
    </row>
    <row r="14739" spans="1:4" x14ac:dyDescent="0.25">
      <c r="A14739" t="s">
        <v>34528</v>
      </c>
      <c r="B14739" t="s">
        <v>34529</v>
      </c>
      <c r="C14739" t="s">
        <v>60157</v>
      </c>
      <c r="D14739" t="s">
        <v>47873</v>
      </c>
    </row>
    <row r="14740" spans="1:4" x14ac:dyDescent="0.25">
      <c r="A14740" t="s">
        <v>44373</v>
      </c>
      <c r="B14740" t="s">
        <v>44374</v>
      </c>
      <c r="C14740" t="s">
        <v>64129</v>
      </c>
      <c r="D14740" t="s">
        <v>47873</v>
      </c>
    </row>
    <row r="14741" spans="1:4" x14ac:dyDescent="0.25">
      <c r="A14741" t="s">
        <v>1038</v>
      </c>
      <c r="B14741" t="s">
        <v>1039</v>
      </c>
      <c r="C14741" t="s">
        <v>47966</v>
      </c>
      <c r="D14741" t="s">
        <v>47873</v>
      </c>
    </row>
    <row r="14742" spans="1:4" x14ac:dyDescent="0.25">
      <c r="A14742" t="s">
        <v>39169</v>
      </c>
      <c r="B14742" t="s">
        <v>39170</v>
      </c>
      <c r="C14742"/>
      <c r="D14742" t="s">
        <v>47880</v>
      </c>
    </row>
    <row r="14743" spans="1:4" x14ac:dyDescent="0.25">
      <c r="A14743" t="s">
        <v>46871</v>
      </c>
      <c r="B14743" t="s">
        <v>46872</v>
      </c>
      <c r="C14743" t="s">
        <v>65005</v>
      </c>
      <c r="D14743" t="s">
        <v>47873</v>
      </c>
    </row>
    <row r="14744" spans="1:4" x14ac:dyDescent="0.25">
      <c r="A14744" t="s">
        <v>17663</v>
      </c>
      <c r="B14744" t="s">
        <v>17664</v>
      </c>
      <c r="C14744" t="s">
        <v>54021</v>
      </c>
      <c r="D14744" t="s">
        <v>47873</v>
      </c>
    </row>
    <row r="14745" spans="1:4" x14ac:dyDescent="0.25">
      <c r="A14745" t="s">
        <v>10736</v>
      </c>
      <c r="B14745" t="s">
        <v>10737</v>
      </c>
      <c r="C14745"/>
      <c r="D14745" t="s">
        <v>47880</v>
      </c>
    </row>
    <row r="14746" spans="1:4" x14ac:dyDescent="0.25">
      <c r="A14746" t="s">
        <v>29320</v>
      </c>
      <c r="B14746" t="s">
        <v>29321</v>
      </c>
      <c r="C14746" t="s">
        <v>58226</v>
      </c>
      <c r="D14746" t="s">
        <v>47873</v>
      </c>
    </row>
    <row r="14747" spans="1:4" x14ac:dyDescent="0.25">
      <c r="A14747" t="s">
        <v>27704</v>
      </c>
      <c r="B14747" t="s">
        <v>27705</v>
      </c>
      <c r="C14747" t="s">
        <v>57643</v>
      </c>
      <c r="D14747" t="s">
        <v>47873</v>
      </c>
    </row>
    <row r="14748" spans="1:4" x14ac:dyDescent="0.25">
      <c r="A14748" t="s">
        <v>5208</v>
      </c>
      <c r="B14748" t="s">
        <v>5209</v>
      </c>
      <c r="C14748" t="s">
        <v>49476</v>
      </c>
      <c r="D14748" t="s">
        <v>47873</v>
      </c>
    </row>
    <row r="14749" spans="1:4" x14ac:dyDescent="0.25">
      <c r="A14749" t="s">
        <v>1420</v>
      </c>
      <c r="B14749" t="s">
        <v>1421</v>
      </c>
      <c r="C14749"/>
      <c r="D14749" t="s">
        <v>47880</v>
      </c>
    </row>
    <row r="14750" spans="1:4" x14ac:dyDescent="0.25">
      <c r="A14750" t="s">
        <v>20487</v>
      </c>
      <c r="B14750" t="s">
        <v>20488</v>
      </c>
      <c r="C14750" t="s">
        <v>55018</v>
      </c>
      <c r="D14750" t="s">
        <v>47873</v>
      </c>
    </row>
    <row r="14751" spans="1:4" x14ac:dyDescent="0.25">
      <c r="A14751" t="s">
        <v>3005</v>
      </c>
      <c r="B14751" t="s">
        <v>3006</v>
      </c>
      <c r="C14751" t="s">
        <v>48645</v>
      </c>
      <c r="D14751" t="s">
        <v>47873</v>
      </c>
    </row>
    <row r="14752" spans="1:4" x14ac:dyDescent="0.25">
      <c r="A14752" t="s">
        <v>45929</v>
      </c>
      <c r="B14752" t="s">
        <v>45930</v>
      </c>
      <c r="C14752" t="s">
        <v>64679</v>
      </c>
      <c r="D14752" t="s">
        <v>47873</v>
      </c>
    </row>
    <row r="14753" spans="1:4" x14ac:dyDescent="0.25">
      <c r="A14753" t="s">
        <v>45748</v>
      </c>
      <c r="B14753" t="s">
        <v>45749</v>
      </c>
      <c r="C14753" t="s">
        <v>64617</v>
      </c>
      <c r="D14753" t="s">
        <v>47873</v>
      </c>
    </row>
    <row r="14754" spans="1:4" x14ac:dyDescent="0.25">
      <c r="A14754" t="s">
        <v>42429</v>
      </c>
      <c r="B14754" t="s">
        <v>42430</v>
      </c>
      <c r="C14754" t="s">
        <v>63460</v>
      </c>
      <c r="D14754" t="s">
        <v>47873</v>
      </c>
    </row>
    <row r="14755" spans="1:4" x14ac:dyDescent="0.25">
      <c r="A14755" t="s">
        <v>7944</v>
      </c>
      <c r="B14755" t="s">
        <v>7945</v>
      </c>
      <c r="C14755" t="s">
        <v>50463</v>
      </c>
      <c r="D14755" t="s">
        <v>47873</v>
      </c>
    </row>
    <row r="14756" spans="1:4" x14ac:dyDescent="0.25">
      <c r="A14756" t="s">
        <v>27306</v>
      </c>
      <c r="B14756" t="s">
        <v>27307</v>
      </c>
      <c r="C14756" t="s">
        <v>57499</v>
      </c>
      <c r="D14756" t="s">
        <v>47873</v>
      </c>
    </row>
    <row r="14757" spans="1:4" x14ac:dyDescent="0.25">
      <c r="A14757" t="s">
        <v>41900</v>
      </c>
      <c r="B14757" t="s">
        <v>41901</v>
      </c>
      <c r="C14757" t="s">
        <v>63259</v>
      </c>
      <c r="D14757" t="s">
        <v>47873</v>
      </c>
    </row>
    <row r="14758" spans="1:4" x14ac:dyDescent="0.25">
      <c r="A14758" t="s">
        <v>36440</v>
      </c>
      <c r="B14758" t="s">
        <v>36441</v>
      </c>
      <c r="C14758" t="s">
        <v>60901</v>
      </c>
      <c r="D14758" t="s">
        <v>47873</v>
      </c>
    </row>
    <row r="14759" spans="1:4" x14ac:dyDescent="0.25">
      <c r="A14759" t="s">
        <v>30973</v>
      </c>
      <c r="B14759" t="s">
        <v>30974</v>
      </c>
      <c r="C14759" t="s">
        <v>58813</v>
      </c>
      <c r="D14759" t="s">
        <v>47873</v>
      </c>
    </row>
    <row r="14760" spans="1:4" x14ac:dyDescent="0.25">
      <c r="A14760" t="s">
        <v>2523</v>
      </c>
      <c r="B14760" t="s">
        <v>2524</v>
      </c>
      <c r="C14760" t="s">
        <v>48477</v>
      </c>
      <c r="D14760" t="s">
        <v>47873</v>
      </c>
    </row>
    <row r="14761" spans="1:4" x14ac:dyDescent="0.25">
      <c r="A14761" t="s">
        <v>42774</v>
      </c>
      <c r="B14761" t="s">
        <v>42775</v>
      </c>
      <c r="C14761" t="s">
        <v>63583</v>
      </c>
      <c r="D14761" t="s">
        <v>47873</v>
      </c>
    </row>
    <row r="14762" spans="1:4" x14ac:dyDescent="0.25">
      <c r="A14762" t="s">
        <v>20971</v>
      </c>
      <c r="B14762" t="s">
        <v>20972</v>
      </c>
      <c r="C14762" t="s">
        <v>55188</v>
      </c>
      <c r="D14762" t="s">
        <v>47873</v>
      </c>
    </row>
    <row r="14763" spans="1:4" x14ac:dyDescent="0.25">
      <c r="A14763" t="s">
        <v>6474</v>
      </c>
      <c r="B14763" t="s">
        <v>6475</v>
      </c>
      <c r="C14763"/>
      <c r="D14763" t="s">
        <v>47873</v>
      </c>
    </row>
    <row r="14764" spans="1:4" x14ac:dyDescent="0.25">
      <c r="A14764" t="s">
        <v>46456</v>
      </c>
      <c r="B14764" t="s">
        <v>6475</v>
      </c>
      <c r="C14764"/>
      <c r="D14764" t="s">
        <v>47873</v>
      </c>
    </row>
    <row r="14765" spans="1:4" x14ac:dyDescent="0.25">
      <c r="A14765" t="s">
        <v>46375</v>
      </c>
      <c r="B14765" t="s">
        <v>46376</v>
      </c>
      <c r="C14765" t="s">
        <v>64838</v>
      </c>
      <c r="D14765" t="s">
        <v>47873</v>
      </c>
    </row>
    <row r="14766" spans="1:4" x14ac:dyDescent="0.25">
      <c r="A14766" t="s">
        <v>25514</v>
      </c>
      <c r="B14766" t="s">
        <v>25515</v>
      </c>
      <c r="C14766" t="s">
        <v>56863</v>
      </c>
      <c r="D14766" t="s">
        <v>47873</v>
      </c>
    </row>
    <row r="14767" spans="1:4" x14ac:dyDescent="0.25">
      <c r="A14767" t="s">
        <v>20927</v>
      </c>
      <c r="B14767" t="s">
        <v>20928</v>
      </c>
      <c r="C14767" t="s">
        <v>55177</v>
      </c>
      <c r="D14767" t="s">
        <v>47873</v>
      </c>
    </row>
    <row r="14768" spans="1:4" x14ac:dyDescent="0.25">
      <c r="A14768" t="s">
        <v>41315</v>
      </c>
      <c r="B14768" t="s">
        <v>41316</v>
      </c>
      <c r="C14768" t="s">
        <v>62995</v>
      </c>
      <c r="D14768" t="s">
        <v>47873</v>
      </c>
    </row>
    <row r="14769" spans="1:4" x14ac:dyDescent="0.25">
      <c r="A14769" t="s">
        <v>24371</v>
      </c>
      <c r="B14769" t="s">
        <v>24372</v>
      </c>
      <c r="C14769" t="s">
        <v>56438</v>
      </c>
      <c r="D14769" t="s">
        <v>47873</v>
      </c>
    </row>
    <row r="14770" spans="1:4" x14ac:dyDescent="0.25">
      <c r="A14770" t="s">
        <v>16155</v>
      </c>
      <c r="B14770" t="s">
        <v>16156</v>
      </c>
      <c r="C14770" t="s">
        <v>53468</v>
      </c>
      <c r="D14770" t="s">
        <v>47873</v>
      </c>
    </row>
    <row r="14771" spans="1:4" x14ac:dyDescent="0.25">
      <c r="A14771" t="s">
        <v>43696</v>
      </c>
      <c r="B14771" t="s">
        <v>43697</v>
      </c>
      <c r="C14771" t="s">
        <v>63904</v>
      </c>
      <c r="D14771" t="s">
        <v>47873</v>
      </c>
    </row>
    <row r="14772" spans="1:4" x14ac:dyDescent="0.25">
      <c r="A14772" t="s">
        <v>20033</v>
      </c>
      <c r="B14772" t="s">
        <v>20034</v>
      </c>
      <c r="C14772" t="s">
        <v>54866</v>
      </c>
      <c r="D14772" t="s">
        <v>47873</v>
      </c>
    </row>
    <row r="14773" spans="1:4" x14ac:dyDescent="0.25">
      <c r="A14773" t="s">
        <v>45070</v>
      </c>
      <c r="B14773" t="s">
        <v>45071</v>
      </c>
      <c r="C14773" t="s">
        <v>64381</v>
      </c>
      <c r="D14773" t="s">
        <v>47873</v>
      </c>
    </row>
    <row r="14774" spans="1:4" x14ac:dyDescent="0.25">
      <c r="A14774" t="s">
        <v>22818</v>
      </c>
      <c r="B14774" t="s">
        <v>22819</v>
      </c>
      <c r="C14774" t="s">
        <v>55863</v>
      </c>
      <c r="D14774" t="s">
        <v>47873</v>
      </c>
    </row>
    <row r="14775" spans="1:4" x14ac:dyDescent="0.25">
      <c r="A14775" t="s">
        <v>33765</v>
      </c>
      <c r="B14775" t="s">
        <v>33766</v>
      </c>
      <c r="C14775" t="s">
        <v>59874</v>
      </c>
      <c r="D14775" t="s">
        <v>47873</v>
      </c>
    </row>
    <row r="14776" spans="1:4" x14ac:dyDescent="0.25">
      <c r="A14776" t="s">
        <v>17758</v>
      </c>
      <c r="B14776" t="s">
        <v>17759</v>
      </c>
      <c r="C14776" t="s">
        <v>54060</v>
      </c>
      <c r="D14776" t="s">
        <v>47873</v>
      </c>
    </row>
    <row r="14777" spans="1:4" x14ac:dyDescent="0.25">
      <c r="A14777" t="s">
        <v>14613</v>
      </c>
      <c r="B14777" t="s">
        <v>14614</v>
      </c>
      <c r="C14777" t="s">
        <v>52916</v>
      </c>
      <c r="D14777" t="s">
        <v>47873</v>
      </c>
    </row>
    <row r="14778" spans="1:4" x14ac:dyDescent="0.25">
      <c r="A14778" t="s">
        <v>37520</v>
      </c>
      <c r="B14778" t="s">
        <v>37521</v>
      </c>
      <c r="C14778"/>
      <c r="D14778" t="s">
        <v>47880</v>
      </c>
    </row>
    <row r="14779" spans="1:4" x14ac:dyDescent="0.25">
      <c r="A14779" t="s">
        <v>25291</v>
      </c>
      <c r="B14779" t="s">
        <v>25292</v>
      </c>
      <c r="C14779" t="s">
        <v>56777</v>
      </c>
      <c r="D14779" t="s">
        <v>47873</v>
      </c>
    </row>
    <row r="14780" spans="1:4" x14ac:dyDescent="0.25">
      <c r="A14780" t="s">
        <v>23966</v>
      </c>
      <c r="B14780" t="s">
        <v>23967</v>
      </c>
      <c r="C14780" t="s">
        <v>56296</v>
      </c>
      <c r="D14780" t="s">
        <v>47873</v>
      </c>
    </row>
    <row r="14781" spans="1:4" x14ac:dyDescent="0.25">
      <c r="A14781" t="s">
        <v>24043</v>
      </c>
      <c r="B14781" t="s">
        <v>23967</v>
      </c>
      <c r="C14781" t="s">
        <v>56319</v>
      </c>
      <c r="D14781" t="s">
        <v>47873</v>
      </c>
    </row>
    <row r="14782" spans="1:4" x14ac:dyDescent="0.25">
      <c r="A14782" t="s">
        <v>43838</v>
      </c>
      <c r="B14782" t="s">
        <v>23967</v>
      </c>
      <c r="C14782" t="s">
        <v>63950</v>
      </c>
      <c r="D14782" t="s">
        <v>47873</v>
      </c>
    </row>
    <row r="14783" spans="1:4" x14ac:dyDescent="0.25">
      <c r="A14783" t="s">
        <v>25553</v>
      </c>
      <c r="B14783" t="s">
        <v>25554</v>
      </c>
      <c r="C14783" t="s">
        <v>56879</v>
      </c>
      <c r="D14783" t="s">
        <v>47873</v>
      </c>
    </row>
    <row r="14784" spans="1:4" x14ac:dyDescent="0.25">
      <c r="A14784" t="s">
        <v>43358</v>
      </c>
      <c r="B14784" t="s">
        <v>43359</v>
      </c>
      <c r="C14784"/>
      <c r="D14784" t="s">
        <v>47880</v>
      </c>
    </row>
    <row r="14785" spans="1:4" x14ac:dyDescent="0.25">
      <c r="A14785" t="s">
        <v>9763</v>
      </c>
      <c r="B14785" t="s">
        <v>9764</v>
      </c>
      <c r="C14785"/>
      <c r="D14785" t="s">
        <v>47880</v>
      </c>
    </row>
    <row r="14786" spans="1:4" x14ac:dyDescent="0.25">
      <c r="A14786" t="s">
        <v>2273</v>
      </c>
      <c r="B14786" t="s">
        <v>2274</v>
      </c>
      <c r="C14786" t="s">
        <v>48388</v>
      </c>
      <c r="D14786" t="s">
        <v>47873</v>
      </c>
    </row>
    <row r="14787" spans="1:4" x14ac:dyDescent="0.25">
      <c r="A14787" t="s">
        <v>19634</v>
      </c>
      <c r="B14787" t="s">
        <v>19635</v>
      </c>
      <c r="C14787" t="s">
        <v>54727</v>
      </c>
      <c r="D14787" t="s">
        <v>47873</v>
      </c>
    </row>
    <row r="14788" spans="1:4" x14ac:dyDescent="0.25">
      <c r="A14788" t="s">
        <v>41764</v>
      </c>
      <c r="B14788" t="s">
        <v>41765</v>
      </c>
      <c r="C14788" t="s">
        <v>63188</v>
      </c>
      <c r="D14788" t="s">
        <v>47873</v>
      </c>
    </row>
    <row r="14789" spans="1:4" x14ac:dyDescent="0.25">
      <c r="A14789" t="s">
        <v>42794</v>
      </c>
      <c r="B14789" t="s">
        <v>41765</v>
      </c>
      <c r="C14789" t="s">
        <v>63591</v>
      </c>
      <c r="D14789" t="s">
        <v>47873</v>
      </c>
    </row>
    <row r="14790" spans="1:4" x14ac:dyDescent="0.25">
      <c r="A14790" t="s">
        <v>43407</v>
      </c>
      <c r="B14790" t="s">
        <v>43408</v>
      </c>
      <c r="C14790" t="s">
        <v>63798</v>
      </c>
      <c r="D14790" t="s">
        <v>47873</v>
      </c>
    </row>
    <row r="14791" spans="1:4" x14ac:dyDescent="0.25">
      <c r="A14791" t="s">
        <v>31154</v>
      </c>
      <c r="B14791" t="s">
        <v>31155</v>
      </c>
      <c r="C14791"/>
      <c r="D14791" t="s">
        <v>47880</v>
      </c>
    </row>
    <row r="14792" spans="1:4" x14ac:dyDescent="0.25">
      <c r="A14792" t="s">
        <v>45629</v>
      </c>
      <c r="B14792" t="s">
        <v>45630</v>
      </c>
      <c r="C14792" t="s">
        <v>64575</v>
      </c>
      <c r="D14792" t="s">
        <v>47873</v>
      </c>
    </row>
    <row r="14793" spans="1:4" x14ac:dyDescent="0.25">
      <c r="A14793" t="s">
        <v>22987</v>
      </c>
      <c r="B14793" t="s">
        <v>22988</v>
      </c>
      <c r="C14793" t="s">
        <v>55927</v>
      </c>
      <c r="D14793" t="s">
        <v>47873</v>
      </c>
    </row>
    <row r="14794" spans="1:4" x14ac:dyDescent="0.25">
      <c r="A14794" t="s">
        <v>37093</v>
      </c>
      <c r="B14794" t="s">
        <v>37094</v>
      </c>
      <c r="C14794" t="s">
        <v>61156</v>
      </c>
      <c r="D14794" t="s">
        <v>47873</v>
      </c>
    </row>
    <row r="14795" spans="1:4" x14ac:dyDescent="0.25">
      <c r="A14795" t="s">
        <v>35415</v>
      </c>
      <c r="B14795" t="s">
        <v>35416</v>
      </c>
      <c r="C14795" t="s">
        <v>60495</v>
      </c>
      <c r="D14795" t="s">
        <v>47873</v>
      </c>
    </row>
    <row r="14796" spans="1:4" x14ac:dyDescent="0.25">
      <c r="A14796" t="s">
        <v>12338</v>
      </c>
      <c r="B14796" t="s">
        <v>12339</v>
      </c>
      <c r="C14796" t="s">
        <v>52026</v>
      </c>
      <c r="D14796" t="s">
        <v>47873</v>
      </c>
    </row>
    <row r="14797" spans="1:4" x14ac:dyDescent="0.25">
      <c r="A14797" t="s">
        <v>40925</v>
      </c>
      <c r="B14797" t="s">
        <v>40926</v>
      </c>
      <c r="C14797" t="s">
        <v>62820</v>
      </c>
      <c r="D14797" t="s">
        <v>47873</v>
      </c>
    </row>
    <row r="14798" spans="1:4" x14ac:dyDescent="0.25">
      <c r="A14798" t="s">
        <v>27518</v>
      </c>
      <c r="B14798" t="s">
        <v>27519</v>
      </c>
      <c r="C14798" t="s">
        <v>57578</v>
      </c>
      <c r="D14798" t="s">
        <v>47873</v>
      </c>
    </row>
    <row r="14799" spans="1:4" x14ac:dyDescent="0.25">
      <c r="A14799" t="s">
        <v>38564</v>
      </c>
      <c r="B14799" t="s">
        <v>38565</v>
      </c>
      <c r="C14799" t="s">
        <v>61745</v>
      </c>
      <c r="D14799" t="s">
        <v>47873</v>
      </c>
    </row>
    <row r="14800" spans="1:4" x14ac:dyDescent="0.25">
      <c r="A14800" t="s">
        <v>5473</v>
      </c>
      <c r="B14800" t="s">
        <v>5474</v>
      </c>
      <c r="C14800" t="s">
        <v>49567</v>
      </c>
      <c r="D14800" t="s">
        <v>47873</v>
      </c>
    </row>
    <row r="14801" spans="1:4" x14ac:dyDescent="0.25">
      <c r="A14801" t="s">
        <v>16568</v>
      </c>
      <c r="B14801" t="s">
        <v>16569</v>
      </c>
      <c r="C14801" t="s">
        <v>53628</v>
      </c>
      <c r="D14801" t="s">
        <v>47873</v>
      </c>
    </row>
    <row r="14802" spans="1:4" x14ac:dyDescent="0.25">
      <c r="A14802" t="s">
        <v>29841</v>
      </c>
      <c r="B14802" t="s">
        <v>29842</v>
      </c>
      <c r="C14802" t="s">
        <v>58404</v>
      </c>
      <c r="D14802" t="s">
        <v>47873</v>
      </c>
    </row>
    <row r="14803" spans="1:4" x14ac:dyDescent="0.25">
      <c r="A14803" t="s">
        <v>30914</v>
      </c>
      <c r="B14803" t="s">
        <v>30915</v>
      </c>
      <c r="C14803" t="s">
        <v>58790</v>
      </c>
      <c r="D14803" t="s">
        <v>47873</v>
      </c>
    </row>
    <row r="14804" spans="1:4" x14ac:dyDescent="0.25">
      <c r="A14804" t="s">
        <v>32849</v>
      </c>
      <c r="B14804" t="s">
        <v>32850</v>
      </c>
      <c r="C14804"/>
      <c r="D14804" t="s">
        <v>47880</v>
      </c>
    </row>
    <row r="14805" spans="1:4" x14ac:dyDescent="0.25">
      <c r="A14805" t="s">
        <v>44995</v>
      </c>
      <c r="B14805" t="s">
        <v>44996</v>
      </c>
      <c r="C14805" t="s">
        <v>64359</v>
      </c>
      <c r="D14805" t="s">
        <v>47873</v>
      </c>
    </row>
    <row r="14806" spans="1:4" x14ac:dyDescent="0.25">
      <c r="A14806" t="s">
        <v>41448</v>
      </c>
      <c r="B14806" t="s">
        <v>41449</v>
      </c>
      <c r="C14806" t="s">
        <v>63047</v>
      </c>
      <c r="D14806" t="s">
        <v>47873</v>
      </c>
    </row>
    <row r="14807" spans="1:4" x14ac:dyDescent="0.25">
      <c r="A14807" t="s">
        <v>35702</v>
      </c>
      <c r="B14807" t="s">
        <v>35703</v>
      </c>
      <c r="C14807" t="s">
        <v>60604</v>
      </c>
      <c r="D14807" t="s">
        <v>47873</v>
      </c>
    </row>
    <row r="14808" spans="1:4" x14ac:dyDescent="0.25">
      <c r="A14808" t="s">
        <v>30832</v>
      </c>
      <c r="B14808" t="s">
        <v>30833</v>
      </c>
      <c r="C14808" t="s">
        <v>58755</v>
      </c>
      <c r="D14808" t="s">
        <v>47873</v>
      </c>
    </row>
    <row r="14809" spans="1:4" x14ac:dyDescent="0.25">
      <c r="A14809" t="s">
        <v>37329</v>
      </c>
      <c r="B14809" t="s">
        <v>37330</v>
      </c>
      <c r="C14809" t="s">
        <v>61243</v>
      </c>
      <c r="D14809" t="s">
        <v>47873</v>
      </c>
    </row>
    <row r="14810" spans="1:4" x14ac:dyDescent="0.25">
      <c r="A14810" t="s">
        <v>32109</v>
      </c>
      <c r="B14810" t="s">
        <v>32110</v>
      </c>
      <c r="C14810" t="s">
        <v>59229</v>
      </c>
      <c r="D14810" t="s">
        <v>47873</v>
      </c>
    </row>
    <row r="14811" spans="1:4" x14ac:dyDescent="0.25">
      <c r="A14811" t="s">
        <v>3805</v>
      </c>
      <c r="B14811" t="s">
        <v>3806</v>
      </c>
      <c r="C14811" t="s">
        <v>48942</v>
      </c>
      <c r="D14811" t="s">
        <v>47873</v>
      </c>
    </row>
    <row r="14812" spans="1:4" x14ac:dyDescent="0.25">
      <c r="A14812" t="s">
        <v>9733</v>
      </c>
      <c r="B14812" t="s">
        <v>9734</v>
      </c>
      <c r="C14812" t="s">
        <v>51081</v>
      </c>
      <c r="D14812" t="s">
        <v>47873</v>
      </c>
    </row>
    <row r="14813" spans="1:4" x14ac:dyDescent="0.25">
      <c r="A14813" t="s">
        <v>8833</v>
      </c>
      <c r="B14813" t="s">
        <v>8834</v>
      </c>
      <c r="C14813" t="s">
        <v>50761</v>
      </c>
      <c r="D14813" t="s">
        <v>47873</v>
      </c>
    </row>
    <row r="14814" spans="1:4" x14ac:dyDescent="0.25">
      <c r="A14814" t="s">
        <v>16666</v>
      </c>
      <c r="B14814" t="s">
        <v>16667</v>
      </c>
      <c r="C14814" t="s">
        <v>53663</v>
      </c>
      <c r="D14814" t="s">
        <v>47873</v>
      </c>
    </row>
    <row r="14815" spans="1:4" x14ac:dyDescent="0.25">
      <c r="A14815" t="s">
        <v>45206</v>
      </c>
      <c r="B14815" t="s">
        <v>45207</v>
      </c>
      <c r="C14815" t="s">
        <v>64431</v>
      </c>
      <c r="D14815" t="s">
        <v>47873</v>
      </c>
    </row>
    <row r="14816" spans="1:4" x14ac:dyDescent="0.25">
      <c r="A14816" t="s">
        <v>28884</v>
      </c>
      <c r="B14816" t="s">
        <v>28885</v>
      </c>
      <c r="C14816" t="s">
        <v>58064</v>
      </c>
      <c r="D14816" t="s">
        <v>47873</v>
      </c>
    </row>
    <row r="14817" spans="1:4" x14ac:dyDescent="0.25">
      <c r="A14817" t="s">
        <v>10065</v>
      </c>
      <c r="B14817" t="s">
        <v>10066</v>
      </c>
      <c r="C14817" t="s">
        <v>51196</v>
      </c>
      <c r="D14817" t="s">
        <v>47873</v>
      </c>
    </row>
    <row r="14818" spans="1:4" x14ac:dyDescent="0.25">
      <c r="A14818" t="s">
        <v>44114</v>
      </c>
      <c r="B14818" t="s">
        <v>44115</v>
      </c>
      <c r="C14818" t="s">
        <v>64038</v>
      </c>
      <c r="D14818" t="s">
        <v>47873</v>
      </c>
    </row>
    <row r="14819" spans="1:4" x14ac:dyDescent="0.25">
      <c r="A14819" t="s">
        <v>10178</v>
      </c>
      <c r="B14819" t="s">
        <v>10179</v>
      </c>
      <c r="C14819"/>
      <c r="D14819" t="s">
        <v>47880</v>
      </c>
    </row>
    <row r="14820" spans="1:4" x14ac:dyDescent="0.25">
      <c r="A14820" t="s">
        <v>12436</v>
      </c>
      <c r="B14820" t="s">
        <v>12437</v>
      </c>
      <c r="C14820" t="s">
        <v>52065</v>
      </c>
      <c r="D14820" t="s">
        <v>47873</v>
      </c>
    </row>
    <row r="14821" spans="1:4" x14ac:dyDescent="0.25">
      <c r="A14821" t="s">
        <v>14304</v>
      </c>
      <c r="B14821" t="s">
        <v>14305</v>
      </c>
      <c r="C14821"/>
      <c r="D14821" t="s">
        <v>47880</v>
      </c>
    </row>
    <row r="14822" spans="1:4" x14ac:dyDescent="0.25">
      <c r="A14822" t="s">
        <v>7224</v>
      </c>
      <c r="B14822" t="s">
        <v>7225</v>
      </c>
      <c r="C14822"/>
      <c r="D14822" t="s">
        <v>47880</v>
      </c>
    </row>
    <row r="14823" spans="1:4" x14ac:dyDescent="0.25">
      <c r="A14823" t="s">
        <v>13347</v>
      </c>
      <c r="B14823" t="s">
        <v>13348</v>
      </c>
      <c r="C14823"/>
      <c r="D14823" t="s">
        <v>47880</v>
      </c>
    </row>
    <row r="14824" spans="1:4" x14ac:dyDescent="0.25">
      <c r="A14824" t="s">
        <v>5932</v>
      </c>
      <c r="B14824" t="s">
        <v>5933</v>
      </c>
      <c r="C14824" t="s">
        <v>49724</v>
      </c>
      <c r="D14824" t="s">
        <v>47873</v>
      </c>
    </row>
    <row r="14825" spans="1:4" x14ac:dyDescent="0.25">
      <c r="A14825" t="s">
        <v>29300</v>
      </c>
      <c r="B14825" t="s">
        <v>29301</v>
      </c>
      <c r="C14825" t="s">
        <v>58216</v>
      </c>
      <c r="D14825" t="s">
        <v>47873</v>
      </c>
    </row>
    <row r="14826" spans="1:4" x14ac:dyDescent="0.25">
      <c r="A14826" t="s">
        <v>38372</v>
      </c>
      <c r="B14826" t="s">
        <v>38373</v>
      </c>
      <c r="C14826" t="s">
        <v>61660</v>
      </c>
      <c r="D14826" t="s">
        <v>47873</v>
      </c>
    </row>
    <row r="14827" spans="1:4" x14ac:dyDescent="0.25">
      <c r="A14827" t="s">
        <v>32614</v>
      </c>
      <c r="B14827" t="s">
        <v>32615</v>
      </c>
      <c r="C14827" t="s">
        <v>59421</v>
      </c>
      <c r="D14827" t="s">
        <v>47873</v>
      </c>
    </row>
    <row r="14828" spans="1:4" x14ac:dyDescent="0.25">
      <c r="A14828" t="s">
        <v>23262</v>
      </c>
      <c r="B14828" t="s">
        <v>23263</v>
      </c>
      <c r="C14828" t="s">
        <v>56023</v>
      </c>
      <c r="D14828" t="s">
        <v>47873</v>
      </c>
    </row>
    <row r="14829" spans="1:4" x14ac:dyDescent="0.25">
      <c r="A14829" t="s">
        <v>24612</v>
      </c>
      <c r="B14829" t="s">
        <v>24613</v>
      </c>
      <c r="C14829" t="s">
        <v>56523</v>
      </c>
      <c r="D14829" t="s">
        <v>47873</v>
      </c>
    </row>
    <row r="14830" spans="1:4" x14ac:dyDescent="0.25">
      <c r="A14830" t="s">
        <v>21409</v>
      </c>
      <c r="B14830" t="s">
        <v>21410</v>
      </c>
      <c r="C14830"/>
      <c r="D14830" t="s">
        <v>47880</v>
      </c>
    </row>
    <row r="14831" spans="1:4" x14ac:dyDescent="0.25">
      <c r="A14831" t="s">
        <v>13939</v>
      </c>
      <c r="B14831" t="s">
        <v>13940</v>
      </c>
      <c r="C14831" t="s">
        <v>52645</v>
      </c>
      <c r="D14831" t="s">
        <v>47873</v>
      </c>
    </row>
    <row r="14832" spans="1:4" x14ac:dyDescent="0.25">
      <c r="A14832" t="s">
        <v>31013</v>
      </c>
      <c r="B14832" t="s">
        <v>31014</v>
      </c>
      <c r="C14832" t="s">
        <v>58828</v>
      </c>
      <c r="D14832" t="s">
        <v>47873</v>
      </c>
    </row>
    <row r="14833" spans="1:4" x14ac:dyDescent="0.25">
      <c r="A14833" t="s">
        <v>29827</v>
      </c>
      <c r="B14833" t="s">
        <v>29828</v>
      </c>
      <c r="C14833"/>
      <c r="D14833" t="s">
        <v>47880</v>
      </c>
    </row>
    <row r="14834" spans="1:4" x14ac:dyDescent="0.25">
      <c r="A14834" t="s">
        <v>33240</v>
      </c>
      <c r="B14834" t="s">
        <v>33241</v>
      </c>
      <c r="C14834" t="s">
        <v>59659</v>
      </c>
      <c r="D14834" t="s">
        <v>47873</v>
      </c>
    </row>
    <row r="14835" spans="1:4" x14ac:dyDescent="0.25">
      <c r="A14835" t="s">
        <v>39847</v>
      </c>
      <c r="B14835" t="s">
        <v>39848</v>
      </c>
      <c r="C14835" t="s">
        <v>62333</v>
      </c>
      <c r="D14835" t="s">
        <v>47873</v>
      </c>
    </row>
    <row r="14836" spans="1:4" x14ac:dyDescent="0.25">
      <c r="A14836" t="s">
        <v>15771</v>
      </c>
      <c r="B14836" t="s">
        <v>15772</v>
      </c>
      <c r="C14836" t="s">
        <v>53334</v>
      </c>
      <c r="D14836" t="s">
        <v>47873</v>
      </c>
    </row>
    <row r="14837" spans="1:4" x14ac:dyDescent="0.25">
      <c r="A14837" t="s">
        <v>45030</v>
      </c>
      <c r="B14837" t="s">
        <v>45031</v>
      </c>
      <c r="C14837" t="s">
        <v>64370</v>
      </c>
      <c r="D14837" t="s">
        <v>47873</v>
      </c>
    </row>
    <row r="14838" spans="1:4" x14ac:dyDescent="0.25">
      <c r="A14838" t="s">
        <v>36840</v>
      </c>
      <c r="B14838" t="s">
        <v>36841</v>
      </c>
      <c r="C14838" t="s">
        <v>61055</v>
      </c>
      <c r="D14838" t="s">
        <v>47873</v>
      </c>
    </row>
    <row r="14839" spans="1:4" x14ac:dyDescent="0.25">
      <c r="A14839" t="s">
        <v>18926</v>
      </c>
      <c r="B14839" t="s">
        <v>18927</v>
      </c>
      <c r="C14839" t="s">
        <v>54485</v>
      </c>
      <c r="D14839" t="s">
        <v>47873</v>
      </c>
    </row>
    <row r="14840" spans="1:4" x14ac:dyDescent="0.25">
      <c r="A14840" t="s">
        <v>13571</v>
      </c>
      <c r="B14840" t="s">
        <v>13572</v>
      </c>
      <c r="C14840" t="s">
        <v>52508</v>
      </c>
      <c r="D14840" t="s">
        <v>47873</v>
      </c>
    </row>
    <row r="14841" spans="1:4" x14ac:dyDescent="0.25">
      <c r="A14841" t="s">
        <v>37016</v>
      </c>
      <c r="B14841" t="s">
        <v>37017</v>
      </c>
      <c r="C14841" t="s">
        <v>61129</v>
      </c>
      <c r="D14841" t="s">
        <v>47873</v>
      </c>
    </row>
    <row r="14842" spans="1:4" x14ac:dyDescent="0.25">
      <c r="A14842" t="s">
        <v>24164</v>
      </c>
      <c r="B14842" t="s">
        <v>24165</v>
      </c>
      <c r="C14842" t="s">
        <v>56359</v>
      </c>
      <c r="D14842" t="s">
        <v>47873</v>
      </c>
    </row>
    <row r="14843" spans="1:4" x14ac:dyDescent="0.25">
      <c r="A14843" t="s">
        <v>41674</v>
      </c>
      <c r="B14843" t="s">
        <v>41675</v>
      </c>
      <c r="C14843" t="s">
        <v>63146</v>
      </c>
      <c r="D14843" t="s">
        <v>47873</v>
      </c>
    </row>
    <row r="14844" spans="1:4" x14ac:dyDescent="0.25">
      <c r="A14844" t="s">
        <v>35463</v>
      </c>
      <c r="B14844" t="s">
        <v>35464</v>
      </c>
      <c r="C14844" t="s">
        <v>60511</v>
      </c>
      <c r="D14844" t="s">
        <v>47873</v>
      </c>
    </row>
    <row r="14845" spans="1:4" x14ac:dyDescent="0.25">
      <c r="A14845" t="s">
        <v>23074</v>
      </c>
      <c r="B14845" t="s">
        <v>23075</v>
      </c>
      <c r="C14845" t="s">
        <v>55959</v>
      </c>
      <c r="D14845" t="s">
        <v>47873</v>
      </c>
    </row>
    <row r="14846" spans="1:4" x14ac:dyDescent="0.25">
      <c r="A14846" t="s">
        <v>26679</v>
      </c>
      <c r="B14846" t="s">
        <v>26680</v>
      </c>
      <c r="C14846" t="s">
        <v>57282</v>
      </c>
      <c r="D14846" t="s">
        <v>47873</v>
      </c>
    </row>
    <row r="14847" spans="1:4" x14ac:dyDescent="0.25">
      <c r="A14847" t="s">
        <v>28471</v>
      </c>
      <c r="B14847" t="s">
        <v>28472</v>
      </c>
      <c r="C14847" t="s">
        <v>57915</v>
      </c>
      <c r="D14847" t="s">
        <v>47873</v>
      </c>
    </row>
    <row r="14848" spans="1:4" x14ac:dyDescent="0.25">
      <c r="A14848" t="s">
        <v>2941</v>
      </c>
      <c r="B14848" t="s">
        <v>2942</v>
      </c>
      <c r="C14848" t="s">
        <v>48627</v>
      </c>
      <c r="D14848" t="s">
        <v>47873</v>
      </c>
    </row>
    <row r="14849" spans="1:4" x14ac:dyDescent="0.25">
      <c r="A14849" t="s">
        <v>41456</v>
      </c>
      <c r="B14849" t="s">
        <v>41457</v>
      </c>
      <c r="C14849" t="s">
        <v>63051</v>
      </c>
      <c r="D14849" t="s">
        <v>47873</v>
      </c>
    </row>
    <row r="14850" spans="1:4" x14ac:dyDescent="0.25">
      <c r="A14850" t="s">
        <v>42446</v>
      </c>
      <c r="B14850" t="s">
        <v>42447</v>
      </c>
      <c r="C14850" t="s">
        <v>63465</v>
      </c>
      <c r="D14850" t="s">
        <v>47873</v>
      </c>
    </row>
    <row r="14851" spans="1:4" x14ac:dyDescent="0.25">
      <c r="A14851" t="s">
        <v>7872</v>
      </c>
      <c r="B14851" t="s">
        <v>7873</v>
      </c>
      <c r="C14851" t="s">
        <v>50432</v>
      </c>
      <c r="D14851" t="s">
        <v>47873</v>
      </c>
    </row>
    <row r="14852" spans="1:4" x14ac:dyDescent="0.25">
      <c r="A14852" t="s">
        <v>25543</v>
      </c>
      <c r="B14852" t="s">
        <v>25544</v>
      </c>
      <c r="C14852" t="s">
        <v>56874</v>
      </c>
      <c r="D14852" t="s">
        <v>47873</v>
      </c>
    </row>
    <row r="14853" spans="1:4" x14ac:dyDescent="0.25">
      <c r="A14853" t="s">
        <v>7155</v>
      </c>
      <c r="B14853" t="s">
        <v>7156</v>
      </c>
      <c r="C14853" t="s">
        <v>50160</v>
      </c>
      <c r="D14853" t="s">
        <v>47873</v>
      </c>
    </row>
    <row r="14854" spans="1:4" x14ac:dyDescent="0.25">
      <c r="A14854" t="s">
        <v>25849</v>
      </c>
      <c r="B14854" t="s">
        <v>25850</v>
      </c>
      <c r="C14854" t="s">
        <v>56986</v>
      </c>
      <c r="D14854" t="s">
        <v>47873</v>
      </c>
    </row>
    <row r="14855" spans="1:4" x14ac:dyDescent="0.25">
      <c r="A14855" t="s">
        <v>32891</v>
      </c>
      <c r="B14855" t="s">
        <v>32892</v>
      </c>
      <c r="C14855" t="s">
        <v>59533</v>
      </c>
      <c r="D14855" t="s">
        <v>47873</v>
      </c>
    </row>
    <row r="14856" spans="1:4" x14ac:dyDescent="0.25">
      <c r="A14856" t="s">
        <v>14698</v>
      </c>
      <c r="B14856" t="s">
        <v>14699</v>
      </c>
      <c r="C14856" t="s">
        <v>52938</v>
      </c>
      <c r="D14856" t="s">
        <v>47873</v>
      </c>
    </row>
    <row r="14857" spans="1:4" x14ac:dyDescent="0.25">
      <c r="A14857" t="s">
        <v>33232</v>
      </c>
      <c r="B14857" t="s">
        <v>33233</v>
      </c>
      <c r="C14857" t="s">
        <v>59654</v>
      </c>
      <c r="D14857" t="s">
        <v>47873</v>
      </c>
    </row>
    <row r="14858" spans="1:4" x14ac:dyDescent="0.25">
      <c r="A14858" t="s">
        <v>20737</v>
      </c>
      <c r="B14858" t="s">
        <v>20738</v>
      </c>
      <c r="C14858" t="s">
        <v>55101</v>
      </c>
      <c r="D14858" t="s">
        <v>47873</v>
      </c>
    </row>
    <row r="14859" spans="1:4" x14ac:dyDescent="0.25">
      <c r="A14859" t="s">
        <v>31055</v>
      </c>
      <c r="B14859" t="s">
        <v>31056</v>
      </c>
      <c r="C14859" t="s">
        <v>58849</v>
      </c>
      <c r="D14859" t="s">
        <v>47873</v>
      </c>
    </row>
    <row r="14860" spans="1:4" x14ac:dyDescent="0.25">
      <c r="A14860" t="s">
        <v>20887</v>
      </c>
      <c r="B14860" t="s">
        <v>20888</v>
      </c>
      <c r="C14860" t="s">
        <v>55161</v>
      </c>
      <c r="D14860" t="s">
        <v>47873</v>
      </c>
    </row>
    <row r="14861" spans="1:4" x14ac:dyDescent="0.25">
      <c r="A14861" t="s">
        <v>19022</v>
      </c>
      <c r="B14861" t="s">
        <v>19023</v>
      </c>
      <c r="C14861" t="s">
        <v>54519</v>
      </c>
      <c r="D14861" t="s">
        <v>47873</v>
      </c>
    </row>
    <row r="14862" spans="1:4" x14ac:dyDescent="0.25">
      <c r="A14862" t="s">
        <v>32052</v>
      </c>
      <c r="B14862" t="s">
        <v>32053</v>
      </c>
      <c r="C14862" t="s">
        <v>59205</v>
      </c>
      <c r="D14862" t="s">
        <v>47873</v>
      </c>
    </row>
    <row r="14863" spans="1:4" x14ac:dyDescent="0.25">
      <c r="A14863" t="s">
        <v>8997</v>
      </c>
      <c r="B14863" t="s">
        <v>8998</v>
      </c>
      <c r="C14863" t="s">
        <v>50818</v>
      </c>
      <c r="D14863" t="s">
        <v>47873</v>
      </c>
    </row>
    <row r="14864" spans="1:4" x14ac:dyDescent="0.25">
      <c r="A14864" t="s">
        <v>22183</v>
      </c>
      <c r="B14864" t="s">
        <v>22184</v>
      </c>
      <c r="C14864" t="s">
        <v>55630</v>
      </c>
      <c r="D14864" t="s">
        <v>47873</v>
      </c>
    </row>
    <row r="14865" spans="1:4" x14ac:dyDescent="0.25">
      <c r="A14865" t="s">
        <v>36038</v>
      </c>
      <c r="B14865" t="s">
        <v>36039</v>
      </c>
      <c r="C14865"/>
      <c r="D14865" t="s">
        <v>47873</v>
      </c>
    </row>
    <row r="14866" spans="1:4" x14ac:dyDescent="0.25">
      <c r="A14866" t="s">
        <v>32249</v>
      </c>
      <c r="B14866" t="s">
        <v>32250</v>
      </c>
      <c r="C14866" t="s">
        <v>59282</v>
      </c>
      <c r="D14866" t="s">
        <v>47873</v>
      </c>
    </row>
    <row r="14867" spans="1:4" x14ac:dyDescent="0.25">
      <c r="A14867" t="s">
        <v>33689</v>
      </c>
      <c r="B14867" t="s">
        <v>33690</v>
      </c>
      <c r="C14867" t="s">
        <v>59844</v>
      </c>
      <c r="D14867" t="s">
        <v>47873</v>
      </c>
    </row>
    <row r="14868" spans="1:4" x14ac:dyDescent="0.25">
      <c r="A14868" t="s">
        <v>10521</v>
      </c>
      <c r="B14868" t="s">
        <v>10522</v>
      </c>
      <c r="C14868" t="s">
        <v>51356</v>
      </c>
      <c r="D14868" t="s">
        <v>47873</v>
      </c>
    </row>
    <row r="14869" spans="1:4" x14ac:dyDescent="0.25">
      <c r="A14869" t="s">
        <v>47553</v>
      </c>
      <c r="B14869" t="s">
        <v>47554</v>
      </c>
      <c r="C14869" t="s">
        <v>65249</v>
      </c>
      <c r="D14869" t="s">
        <v>47873</v>
      </c>
    </row>
    <row r="14870" spans="1:4" x14ac:dyDescent="0.25">
      <c r="A14870" t="s">
        <v>7942</v>
      </c>
      <c r="B14870" t="s">
        <v>7943</v>
      </c>
      <c r="C14870" t="s">
        <v>50462</v>
      </c>
      <c r="D14870" t="s">
        <v>47873</v>
      </c>
    </row>
    <row r="14871" spans="1:4" x14ac:dyDescent="0.25">
      <c r="A14871" t="s">
        <v>9522</v>
      </c>
      <c r="B14871" t="s">
        <v>9523</v>
      </c>
      <c r="C14871" t="s">
        <v>51002</v>
      </c>
      <c r="D14871" t="s">
        <v>47873</v>
      </c>
    </row>
    <row r="14872" spans="1:4" x14ac:dyDescent="0.25">
      <c r="A14872" t="s">
        <v>36318</v>
      </c>
      <c r="B14872" t="s">
        <v>36319</v>
      </c>
      <c r="C14872" t="s">
        <v>60850</v>
      </c>
      <c r="D14872" t="s">
        <v>47873</v>
      </c>
    </row>
    <row r="14873" spans="1:4" x14ac:dyDescent="0.25">
      <c r="A14873" t="s">
        <v>36603</v>
      </c>
      <c r="B14873" t="s">
        <v>36319</v>
      </c>
      <c r="C14873" t="s">
        <v>60961</v>
      </c>
      <c r="D14873" t="s">
        <v>47873</v>
      </c>
    </row>
    <row r="14874" spans="1:4" x14ac:dyDescent="0.25">
      <c r="A14874" t="s">
        <v>37914</v>
      </c>
      <c r="B14874" t="s">
        <v>37915</v>
      </c>
      <c r="C14874" t="s">
        <v>61465</v>
      </c>
      <c r="D14874" t="s">
        <v>47873</v>
      </c>
    </row>
    <row r="14875" spans="1:4" x14ac:dyDescent="0.25">
      <c r="A14875" t="s">
        <v>17975</v>
      </c>
      <c r="B14875" t="s">
        <v>17976</v>
      </c>
      <c r="C14875" t="s">
        <v>54133</v>
      </c>
      <c r="D14875" t="s">
        <v>47873</v>
      </c>
    </row>
    <row r="14876" spans="1:4" x14ac:dyDescent="0.25">
      <c r="A14876" t="s">
        <v>46476</v>
      </c>
      <c r="B14876" t="s">
        <v>46477</v>
      </c>
      <c r="C14876" t="s">
        <v>64876</v>
      </c>
      <c r="D14876" t="s">
        <v>47873</v>
      </c>
    </row>
    <row r="14877" spans="1:4" x14ac:dyDescent="0.25">
      <c r="A14877" t="s">
        <v>47562</v>
      </c>
      <c r="B14877" t="s">
        <v>47563</v>
      </c>
      <c r="C14877" t="s">
        <v>65251</v>
      </c>
      <c r="D14877" t="s">
        <v>47873</v>
      </c>
    </row>
    <row r="14878" spans="1:4" x14ac:dyDescent="0.25">
      <c r="A14878" t="s">
        <v>36540</v>
      </c>
      <c r="B14878" t="s">
        <v>36541</v>
      </c>
      <c r="C14878" t="s">
        <v>60940</v>
      </c>
      <c r="D14878" t="s">
        <v>47873</v>
      </c>
    </row>
    <row r="14879" spans="1:4" x14ac:dyDescent="0.25">
      <c r="A14879" t="s">
        <v>3496</v>
      </c>
      <c r="B14879" t="s">
        <v>3497</v>
      </c>
      <c r="C14879" t="s">
        <v>48828</v>
      </c>
      <c r="D14879" t="s">
        <v>47873</v>
      </c>
    </row>
    <row r="14880" spans="1:4" x14ac:dyDescent="0.25">
      <c r="A14880" t="s">
        <v>5747</v>
      </c>
      <c r="B14880" t="s">
        <v>5748</v>
      </c>
      <c r="C14880" t="s">
        <v>49649</v>
      </c>
      <c r="D14880" t="s">
        <v>47873</v>
      </c>
    </row>
    <row r="14881" spans="1:4" x14ac:dyDescent="0.25">
      <c r="A14881" t="s">
        <v>7751</v>
      </c>
      <c r="B14881" t="s">
        <v>5748</v>
      </c>
      <c r="C14881" t="s">
        <v>50382</v>
      </c>
      <c r="D14881" t="s">
        <v>47873</v>
      </c>
    </row>
    <row r="14882" spans="1:4" x14ac:dyDescent="0.25">
      <c r="A14882" t="s">
        <v>38997</v>
      </c>
      <c r="B14882" t="s">
        <v>38998</v>
      </c>
      <c r="C14882" t="s">
        <v>61947</v>
      </c>
      <c r="D14882" t="s">
        <v>47873</v>
      </c>
    </row>
    <row r="14883" spans="1:4" x14ac:dyDescent="0.25">
      <c r="A14883" t="s">
        <v>44562</v>
      </c>
      <c r="B14883" t="s">
        <v>44563</v>
      </c>
      <c r="C14883" t="s">
        <v>64197</v>
      </c>
      <c r="D14883" t="s">
        <v>47873</v>
      </c>
    </row>
    <row r="14884" spans="1:4" x14ac:dyDescent="0.25">
      <c r="A14884" t="s">
        <v>43181</v>
      </c>
      <c r="B14884" t="s">
        <v>43182</v>
      </c>
      <c r="C14884" t="s">
        <v>63723</v>
      </c>
      <c r="D14884" t="s">
        <v>47873</v>
      </c>
    </row>
    <row r="14885" spans="1:4" x14ac:dyDescent="0.25">
      <c r="A14885" t="s">
        <v>32048</v>
      </c>
      <c r="B14885" t="s">
        <v>32049</v>
      </c>
      <c r="C14885" t="s">
        <v>59204</v>
      </c>
      <c r="D14885" t="s">
        <v>47873</v>
      </c>
    </row>
    <row r="14886" spans="1:4" x14ac:dyDescent="0.25">
      <c r="A14886" t="s">
        <v>47241</v>
      </c>
      <c r="B14886" t="s">
        <v>47242</v>
      </c>
      <c r="C14886" t="s">
        <v>65142</v>
      </c>
      <c r="D14886" t="s">
        <v>47873</v>
      </c>
    </row>
    <row r="14887" spans="1:4" x14ac:dyDescent="0.25">
      <c r="A14887" t="s">
        <v>38923</v>
      </c>
      <c r="B14887" t="s">
        <v>38924</v>
      </c>
      <c r="C14887" t="s">
        <v>61913</v>
      </c>
      <c r="D14887" t="s">
        <v>47873</v>
      </c>
    </row>
    <row r="14888" spans="1:4" x14ac:dyDescent="0.25">
      <c r="A14888" t="s">
        <v>23758</v>
      </c>
      <c r="B14888" t="s">
        <v>23759</v>
      </c>
      <c r="C14888" t="s">
        <v>56216</v>
      </c>
      <c r="D14888" t="s">
        <v>47873</v>
      </c>
    </row>
    <row r="14889" spans="1:4" x14ac:dyDescent="0.25">
      <c r="A14889" t="s">
        <v>46881</v>
      </c>
      <c r="B14889" t="s">
        <v>46882</v>
      </c>
      <c r="C14889" t="s">
        <v>65010</v>
      </c>
      <c r="D14889" t="s">
        <v>47873</v>
      </c>
    </row>
    <row r="14890" spans="1:4" x14ac:dyDescent="0.25">
      <c r="A14890" t="s">
        <v>33934</v>
      </c>
      <c r="B14890" t="s">
        <v>33935</v>
      </c>
      <c r="C14890" t="s">
        <v>59933</v>
      </c>
      <c r="D14890" t="s">
        <v>47873</v>
      </c>
    </row>
    <row r="14891" spans="1:4" x14ac:dyDescent="0.25">
      <c r="A14891" t="s">
        <v>21498</v>
      </c>
      <c r="B14891" t="s">
        <v>21499</v>
      </c>
      <c r="C14891" t="s">
        <v>55380</v>
      </c>
      <c r="D14891" t="s">
        <v>47873</v>
      </c>
    </row>
    <row r="14892" spans="1:4" x14ac:dyDescent="0.25">
      <c r="A14892" t="s">
        <v>41450</v>
      </c>
      <c r="B14892" t="s">
        <v>41451</v>
      </c>
      <c r="C14892" t="s">
        <v>63048</v>
      </c>
      <c r="D14892" t="s">
        <v>47873</v>
      </c>
    </row>
    <row r="14893" spans="1:4" x14ac:dyDescent="0.25">
      <c r="A14893" t="s">
        <v>17908</v>
      </c>
      <c r="B14893" t="s">
        <v>17909</v>
      </c>
      <c r="C14893" t="s">
        <v>54108</v>
      </c>
      <c r="D14893" t="s">
        <v>47873</v>
      </c>
    </row>
    <row r="14894" spans="1:4" x14ac:dyDescent="0.25">
      <c r="A14894" t="s">
        <v>29585</v>
      </c>
      <c r="B14894" t="s">
        <v>29586</v>
      </c>
      <c r="C14894" t="s">
        <v>58317</v>
      </c>
      <c r="D14894" t="s">
        <v>47873</v>
      </c>
    </row>
    <row r="14895" spans="1:4" x14ac:dyDescent="0.25">
      <c r="A14895" t="s">
        <v>5796</v>
      </c>
      <c r="B14895" t="s">
        <v>5797</v>
      </c>
      <c r="C14895" t="s">
        <v>49668</v>
      </c>
      <c r="D14895" t="s">
        <v>47873</v>
      </c>
    </row>
    <row r="14896" spans="1:4" x14ac:dyDescent="0.25">
      <c r="A14896" t="s">
        <v>29845</v>
      </c>
      <c r="B14896" t="s">
        <v>29846</v>
      </c>
      <c r="C14896" t="s">
        <v>58406</v>
      </c>
      <c r="D14896" t="s">
        <v>47873</v>
      </c>
    </row>
    <row r="14897" spans="1:4" x14ac:dyDescent="0.25">
      <c r="A14897" t="s">
        <v>2553</v>
      </c>
      <c r="B14897" t="s">
        <v>2554</v>
      </c>
      <c r="C14897" t="s">
        <v>48489</v>
      </c>
      <c r="D14897" t="s">
        <v>47873</v>
      </c>
    </row>
    <row r="14898" spans="1:4" x14ac:dyDescent="0.25">
      <c r="A14898" t="s">
        <v>12962</v>
      </c>
      <c r="B14898" t="s">
        <v>12963</v>
      </c>
      <c r="C14898" t="s">
        <v>52277</v>
      </c>
      <c r="D14898" t="s">
        <v>47873</v>
      </c>
    </row>
    <row r="14899" spans="1:4" x14ac:dyDescent="0.25">
      <c r="A14899" t="s">
        <v>41186</v>
      </c>
      <c r="B14899" t="s">
        <v>41187</v>
      </c>
      <c r="C14899" t="s">
        <v>62939</v>
      </c>
      <c r="D14899" t="s">
        <v>47873</v>
      </c>
    </row>
    <row r="14900" spans="1:4" x14ac:dyDescent="0.25">
      <c r="A14900" t="s">
        <v>41525</v>
      </c>
      <c r="B14900" t="s">
        <v>41187</v>
      </c>
      <c r="C14900" t="s">
        <v>63083</v>
      </c>
      <c r="D14900" t="s">
        <v>47873</v>
      </c>
    </row>
    <row r="14901" spans="1:4" x14ac:dyDescent="0.25">
      <c r="A14901" t="s">
        <v>18192</v>
      </c>
      <c r="B14901" t="s">
        <v>18193</v>
      </c>
      <c r="C14901" t="s">
        <v>54222</v>
      </c>
      <c r="D14901" t="s">
        <v>47873</v>
      </c>
    </row>
    <row r="14902" spans="1:4" x14ac:dyDescent="0.25">
      <c r="A14902" t="s">
        <v>19895</v>
      </c>
      <c r="B14902" t="s">
        <v>19896</v>
      </c>
      <c r="C14902" t="s">
        <v>54815</v>
      </c>
      <c r="D14902" t="s">
        <v>47873</v>
      </c>
    </row>
    <row r="14903" spans="1:4" x14ac:dyDescent="0.25">
      <c r="A14903" t="s">
        <v>16435</v>
      </c>
      <c r="B14903" t="s">
        <v>16436</v>
      </c>
      <c r="C14903" t="s">
        <v>53573</v>
      </c>
      <c r="D14903" t="s">
        <v>47873</v>
      </c>
    </row>
    <row r="14904" spans="1:4" x14ac:dyDescent="0.25">
      <c r="A14904" t="s">
        <v>43981</v>
      </c>
      <c r="B14904" t="s">
        <v>43982</v>
      </c>
      <c r="C14904" t="s">
        <v>63989</v>
      </c>
      <c r="D14904" t="s">
        <v>47873</v>
      </c>
    </row>
    <row r="14905" spans="1:4" x14ac:dyDescent="0.25">
      <c r="A14905" t="s">
        <v>40175</v>
      </c>
      <c r="B14905" t="s">
        <v>40176</v>
      </c>
      <c r="C14905" t="s">
        <v>62488</v>
      </c>
      <c r="D14905" t="s">
        <v>47873</v>
      </c>
    </row>
    <row r="14906" spans="1:4" x14ac:dyDescent="0.25">
      <c r="A14906" t="s">
        <v>34809</v>
      </c>
      <c r="B14906" t="s">
        <v>34810</v>
      </c>
      <c r="C14906" t="s">
        <v>60266</v>
      </c>
      <c r="D14906" t="s">
        <v>47873</v>
      </c>
    </row>
    <row r="14907" spans="1:4" x14ac:dyDescent="0.25">
      <c r="A14907" t="s">
        <v>38249</v>
      </c>
      <c r="B14907" t="s">
        <v>38250</v>
      </c>
      <c r="C14907" t="s">
        <v>61612</v>
      </c>
      <c r="D14907" t="s">
        <v>47873</v>
      </c>
    </row>
    <row r="14908" spans="1:4" x14ac:dyDescent="0.25">
      <c r="A14908" t="s">
        <v>45028</v>
      </c>
      <c r="B14908" t="s">
        <v>45029</v>
      </c>
      <c r="C14908" t="s">
        <v>64369</v>
      </c>
      <c r="D14908" t="s">
        <v>47873</v>
      </c>
    </row>
    <row r="14909" spans="1:4" x14ac:dyDescent="0.25">
      <c r="A14909" t="s">
        <v>9903</v>
      </c>
      <c r="B14909" t="s">
        <v>9904</v>
      </c>
      <c r="C14909" t="s">
        <v>51141</v>
      </c>
      <c r="D14909" t="s">
        <v>47873</v>
      </c>
    </row>
    <row r="14910" spans="1:4" x14ac:dyDescent="0.25">
      <c r="A14910" t="s">
        <v>31224</v>
      </c>
      <c r="B14910" t="s">
        <v>31225</v>
      </c>
      <c r="C14910" t="s">
        <v>58908</v>
      </c>
      <c r="D14910" t="s">
        <v>47873</v>
      </c>
    </row>
    <row r="14911" spans="1:4" x14ac:dyDescent="0.25">
      <c r="A14911" t="s">
        <v>43248</v>
      </c>
      <c r="B14911" t="s">
        <v>43249</v>
      </c>
      <c r="C14911" t="s">
        <v>63752</v>
      </c>
      <c r="D14911" t="s">
        <v>47873</v>
      </c>
    </row>
    <row r="14912" spans="1:4" x14ac:dyDescent="0.25">
      <c r="A14912" t="s">
        <v>42411</v>
      </c>
      <c r="B14912" t="s">
        <v>42412</v>
      </c>
      <c r="C14912" t="s">
        <v>63452</v>
      </c>
      <c r="D14912" t="s">
        <v>47873</v>
      </c>
    </row>
    <row r="14913" spans="1:4" x14ac:dyDescent="0.25">
      <c r="A14913" t="s">
        <v>43883</v>
      </c>
      <c r="B14913" t="s">
        <v>43884</v>
      </c>
      <c r="C14913" t="s">
        <v>63964</v>
      </c>
      <c r="D14913" t="s">
        <v>47873</v>
      </c>
    </row>
    <row r="14914" spans="1:4" x14ac:dyDescent="0.25">
      <c r="A14914" t="s">
        <v>9418</v>
      </c>
      <c r="B14914" t="s">
        <v>9419</v>
      </c>
      <c r="C14914" t="s">
        <v>50967</v>
      </c>
      <c r="D14914" t="s">
        <v>47873</v>
      </c>
    </row>
    <row r="14915" spans="1:4" x14ac:dyDescent="0.25">
      <c r="A14915" t="s">
        <v>41936</v>
      </c>
      <c r="B14915" t="s">
        <v>41937</v>
      </c>
      <c r="C14915" t="s">
        <v>63276</v>
      </c>
      <c r="D14915" t="s">
        <v>47873</v>
      </c>
    </row>
    <row r="14916" spans="1:4" x14ac:dyDescent="0.25">
      <c r="A14916" t="s">
        <v>23525</v>
      </c>
      <c r="B14916" t="s">
        <v>23526</v>
      </c>
      <c r="C14916" t="s">
        <v>56120</v>
      </c>
      <c r="D14916" t="s">
        <v>47873</v>
      </c>
    </row>
    <row r="14917" spans="1:4" x14ac:dyDescent="0.25">
      <c r="A14917" t="s">
        <v>41706</v>
      </c>
      <c r="B14917" t="s">
        <v>41707</v>
      </c>
      <c r="C14917" t="s">
        <v>63159</v>
      </c>
      <c r="D14917" t="s">
        <v>47873</v>
      </c>
    </row>
    <row r="14918" spans="1:4" x14ac:dyDescent="0.25">
      <c r="A14918" t="s">
        <v>36910</v>
      </c>
      <c r="B14918" t="s">
        <v>36911</v>
      </c>
      <c r="C14918" t="s">
        <v>61088</v>
      </c>
      <c r="D14918" t="s">
        <v>47873</v>
      </c>
    </row>
    <row r="14919" spans="1:4" x14ac:dyDescent="0.25">
      <c r="A14919" t="s">
        <v>9717</v>
      </c>
      <c r="B14919" t="s">
        <v>9718</v>
      </c>
      <c r="C14919" t="s">
        <v>51074</v>
      </c>
      <c r="D14919" t="s">
        <v>47873</v>
      </c>
    </row>
    <row r="14920" spans="1:4" x14ac:dyDescent="0.25">
      <c r="A14920" t="s">
        <v>1925</v>
      </c>
      <c r="B14920" t="s">
        <v>1926</v>
      </c>
      <c r="C14920" t="s">
        <v>48274</v>
      </c>
      <c r="D14920" t="s">
        <v>47873</v>
      </c>
    </row>
    <row r="14921" spans="1:4" x14ac:dyDescent="0.25">
      <c r="A14921" t="s">
        <v>25561</v>
      </c>
      <c r="B14921" t="s">
        <v>25562</v>
      </c>
      <c r="C14921" t="s">
        <v>56881</v>
      </c>
      <c r="D14921" t="s">
        <v>47873</v>
      </c>
    </row>
    <row r="14922" spans="1:4" x14ac:dyDescent="0.25">
      <c r="A14922" t="s">
        <v>14615</v>
      </c>
      <c r="B14922" t="s">
        <v>14616</v>
      </c>
      <c r="C14922" t="s">
        <v>52917</v>
      </c>
      <c r="D14922" t="s">
        <v>47873</v>
      </c>
    </row>
    <row r="14923" spans="1:4" x14ac:dyDescent="0.25">
      <c r="A14923" t="s">
        <v>20574</v>
      </c>
      <c r="B14923" t="s">
        <v>20575</v>
      </c>
      <c r="C14923"/>
      <c r="D14923" t="s">
        <v>47880</v>
      </c>
    </row>
    <row r="14924" spans="1:4" x14ac:dyDescent="0.25">
      <c r="A14924" t="s">
        <v>16390</v>
      </c>
      <c r="B14924" t="s">
        <v>16391</v>
      </c>
      <c r="C14924" t="s">
        <v>53556</v>
      </c>
      <c r="D14924" t="s">
        <v>47873</v>
      </c>
    </row>
    <row r="14925" spans="1:4" x14ac:dyDescent="0.25">
      <c r="A14925" t="s">
        <v>44691</v>
      </c>
      <c r="B14925" t="s">
        <v>44692</v>
      </c>
      <c r="C14925" t="s">
        <v>64241</v>
      </c>
      <c r="D14925" t="s">
        <v>47873</v>
      </c>
    </row>
    <row r="14926" spans="1:4" x14ac:dyDescent="0.25">
      <c r="A14926" t="s">
        <v>17931</v>
      </c>
      <c r="B14926" t="s">
        <v>17932</v>
      </c>
      <c r="C14926" t="s">
        <v>54115</v>
      </c>
      <c r="D14926" t="s">
        <v>47873</v>
      </c>
    </row>
    <row r="14927" spans="1:4" x14ac:dyDescent="0.25">
      <c r="A14927" t="s">
        <v>7236</v>
      </c>
      <c r="B14927" t="s">
        <v>7237</v>
      </c>
      <c r="C14927" t="s">
        <v>50187</v>
      </c>
      <c r="D14927" t="s">
        <v>47873</v>
      </c>
    </row>
    <row r="14928" spans="1:4" x14ac:dyDescent="0.25">
      <c r="A14928" t="s">
        <v>5938</v>
      </c>
      <c r="B14928" t="s">
        <v>5939</v>
      </c>
      <c r="C14928" t="s">
        <v>49726</v>
      </c>
      <c r="D14928" t="s">
        <v>47873</v>
      </c>
    </row>
    <row r="14929" spans="1:4" x14ac:dyDescent="0.25">
      <c r="A14929" t="s">
        <v>33763</v>
      </c>
      <c r="B14929" t="s">
        <v>33764</v>
      </c>
      <c r="C14929"/>
      <c r="D14929" t="s">
        <v>47880</v>
      </c>
    </row>
    <row r="14930" spans="1:4" x14ac:dyDescent="0.25">
      <c r="A14930" t="s">
        <v>45298</v>
      </c>
      <c r="B14930" t="s">
        <v>45299</v>
      </c>
      <c r="C14930" t="s">
        <v>64461</v>
      </c>
      <c r="D14930" t="s">
        <v>47873</v>
      </c>
    </row>
    <row r="14931" spans="1:4" x14ac:dyDescent="0.25">
      <c r="A14931" t="s">
        <v>3188</v>
      </c>
      <c r="B14931" t="s">
        <v>3189</v>
      </c>
      <c r="C14931" t="s">
        <v>48713</v>
      </c>
      <c r="D14931" t="s">
        <v>47873</v>
      </c>
    </row>
    <row r="14932" spans="1:4" x14ac:dyDescent="0.25">
      <c r="A14932" t="s">
        <v>8228</v>
      </c>
      <c r="B14932" t="s">
        <v>8229</v>
      </c>
      <c r="C14932" t="s">
        <v>50564</v>
      </c>
      <c r="D14932" t="s">
        <v>47873</v>
      </c>
    </row>
    <row r="14933" spans="1:4" x14ac:dyDescent="0.25">
      <c r="A14933" t="s">
        <v>27552</v>
      </c>
      <c r="B14933" t="s">
        <v>27553</v>
      </c>
      <c r="C14933" t="s">
        <v>57590</v>
      </c>
      <c r="D14933" t="s">
        <v>47873</v>
      </c>
    </row>
    <row r="14934" spans="1:4" x14ac:dyDescent="0.25">
      <c r="A14934" t="s">
        <v>26697</v>
      </c>
      <c r="B14934" t="s">
        <v>26698</v>
      </c>
      <c r="C14934" t="s">
        <v>57290</v>
      </c>
      <c r="D14934" t="s">
        <v>47873</v>
      </c>
    </row>
    <row r="14935" spans="1:4" x14ac:dyDescent="0.25">
      <c r="A14935" t="s">
        <v>28003</v>
      </c>
      <c r="B14935" t="s">
        <v>28004</v>
      </c>
      <c r="C14935" t="s">
        <v>57752</v>
      </c>
      <c r="D14935" t="s">
        <v>47873</v>
      </c>
    </row>
    <row r="14936" spans="1:4" x14ac:dyDescent="0.25">
      <c r="A14936" t="s">
        <v>2128</v>
      </c>
      <c r="B14936" t="s">
        <v>2129</v>
      </c>
      <c r="C14936" t="s">
        <v>48344</v>
      </c>
      <c r="D14936" t="s">
        <v>47873</v>
      </c>
    </row>
    <row r="14937" spans="1:4" x14ac:dyDescent="0.25">
      <c r="A14937" t="s">
        <v>33177</v>
      </c>
      <c r="B14937" t="s">
        <v>33178</v>
      </c>
      <c r="C14937" t="s">
        <v>59635</v>
      </c>
      <c r="D14937" t="s">
        <v>47873</v>
      </c>
    </row>
    <row r="14938" spans="1:4" x14ac:dyDescent="0.25">
      <c r="A14938" t="s">
        <v>20425</v>
      </c>
      <c r="B14938" t="s">
        <v>20426</v>
      </c>
      <c r="C14938"/>
      <c r="D14938" t="s">
        <v>47880</v>
      </c>
    </row>
    <row r="14939" spans="1:4" x14ac:dyDescent="0.25">
      <c r="A14939" t="s">
        <v>42534</v>
      </c>
      <c r="B14939" t="s">
        <v>42535</v>
      </c>
      <c r="C14939"/>
      <c r="D14939" t="s">
        <v>47880</v>
      </c>
    </row>
    <row r="14940" spans="1:4" x14ac:dyDescent="0.25">
      <c r="A14940" t="s">
        <v>42141</v>
      </c>
      <c r="B14940" t="s">
        <v>42142</v>
      </c>
      <c r="C14940"/>
      <c r="D14940" t="s">
        <v>47880</v>
      </c>
    </row>
    <row r="14941" spans="1:4" x14ac:dyDescent="0.25">
      <c r="A14941" t="s">
        <v>42839</v>
      </c>
      <c r="B14941" t="s">
        <v>42840</v>
      </c>
      <c r="C14941" t="s">
        <v>63607</v>
      </c>
      <c r="D14941" t="s">
        <v>47873</v>
      </c>
    </row>
    <row r="14942" spans="1:4" x14ac:dyDescent="0.25">
      <c r="A14942" t="s">
        <v>8071</v>
      </c>
      <c r="B14942" t="s">
        <v>8072</v>
      </c>
      <c r="C14942" t="s">
        <v>50501</v>
      </c>
      <c r="D14942" t="s">
        <v>47873</v>
      </c>
    </row>
    <row r="14943" spans="1:4" x14ac:dyDescent="0.25">
      <c r="A14943" t="s">
        <v>32359</v>
      </c>
      <c r="B14943" t="s">
        <v>32360</v>
      </c>
      <c r="C14943" t="s">
        <v>59326</v>
      </c>
      <c r="D14943" t="s">
        <v>47873</v>
      </c>
    </row>
    <row r="14944" spans="1:4" x14ac:dyDescent="0.25">
      <c r="A14944" t="s">
        <v>23018</v>
      </c>
      <c r="B14944" t="s">
        <v>23019</v>
      </c>
      <c r="C14944" t="s">
        <v>55940</v>
      </c>
      <c r="D14944" t="s">
        <v>47873</v>
      </c>
    </row>
    <row r="14945" spans="1:4" x14ac:dyDescent="0.25">
      <c r="A14945" t="s">
        <v>31457</v>
      </c>
      <c r="B14945" t="s">
        <v>31458</v>
      </c>
      <c r="C14945" t="s">
        <v>58990</v>
      </c>
      <c r="D14945" t="s">
        <v>47873</v>
      </c>
    </row>
    <row r="14946" spans="1:4" x14ac:dyDescent="0.25">
      <c r="A14946" t="s">
        <v>12073</v>
      </c>
      <c r="B14946" t="s">
        <v>12074</v>
      </c>
      <c r="C14946" t="s">
        <v>51922</v>
      </c>
      <c r="D14946" t="s">
        <v>47873</v>
      </c>
    </row>
    <row r="14947" spans="1:4" x14ac:dyDescent="0.25">
      <c r="A14947" t="s">
        <v>35875</v>
      </c>
      <c r="B14947" t="s">
        <v>35876</v>
      </c>
      <c r="C14947" t="s">
        <v>60672</v>
      </c>
      <c r="D14947" t="s">
        <v>47873</v>
      </c>
    </row>
    <row r="14948" spans="1:4" x14ac:dyDescent="0.25">
      <c r="A14948" t="s">
        <v>7473</v>
      </c>
      <c r="B14948" t="s">
        <v>7474</v>
      </c>
      <c r="C14948" t="s">
        <v>50280</v>
      </c>
      <c r="D14948" t="s">
        <v>47873</v>
      </c>
    </row>
    <row r="14949" spans="1:4" x14ac:dyDescent="0.25">
      <c r="A14949" t="s">
        <v>7475</v>
      </c>
      <c r="B14949" t="s">
        <v>7474</v>
      </c>
      <c r="C14949" t="s">
        <v>50281</v>
      </c>
      <c r="D14949" t="s">
        <v>47873</v>
      </c>
    </row>
    <row r="14950" spans="1:4" x14ac:dyDescent="0.25">
      <c r="A14950" t="s">
        <v>4988</v>
      </c>
      <c r="B14950" t="s">
        <v>4989</v>
      </c>
      <c r="C14950" t="s">
        <v>49389</v>
      </c>
      <c r="D14950" t="s">
        <v>47873</v>
      </c>
    </row>
    <row r="14951" spans="1:4" x14ac:dyDescent="0.25">
      <c r="A14951" t="s">
        <v>32981</v>
      </c>
      <c r="B14951" t="s">
        <v>32982</v>
      </c>
      <c r="C14951" t="s">
        <v>59559</v>
      </c>
      <c r="D14951" t="s">
        <v>47873</v>
      </c>
    </row>
    <row r="14952" spans="1:4" x14ac:dyDescent="0.25">
      <c r="A14952" t="s">
        <v>24379</v>
      </c>
      <c r="B14952" t="s">
        <v>24380</v>
      </c>
      <c r="C14952" t="s">
        <v>56442</v>
      </c>
      <c r="D14952" t="s">
        <v>47873</v>
      </c>
    </row>
    <row r="14953" spans="1:4" x14ac:dyDescent="0.25">
      <c r="A14953" t="s">
        <v>31554</v>
      </c>
      <c r="B14953" t="s">
        <v>24380</v>
      </c>
      <c r="C14953" t="s">
        <v>59021</v>
      </c>
      <c r="D14953" t="s">
        <v>47873</v>
      </c>
    </row>
    <row r="14954" spans="1:4" x14ac:dyDescent="0.25">
      <c r="A14954" t="s">
        <v>6659</v>
      </c>
      <c r="B14954" t="s">
        <v>6660</v>
      </c>
      <c r="C14954" t="s">
        <v>49986</v>
      </c>
      <c r="D14954" t="s">
        <v>47873</v>
      </c>
    </row>
    <row r="14955" spans="1:4" x14ac:dyDescent="0.25">
      <c r="A14955" t="s">
        <v>30675</v>
      </c>
      <c r="B14955" t="s">
        <v>30676</v>
      </c>
      <c r="C14955" t="s">
        <v>58703</v>
      </c>
      <c r="D14955" t="s">
        <v>47873</v>
      </c>
    </row>
    <row r="14956" spans="1:4" x14ac:dyDescent="0.25">
      <c r="A14956" t="s">
        <v>4086</v>
      </c>
      <c r="B14956" t="s">
        <v>4087</v>
      </c>
      <c r="C14956"/>
      <c r="D14956" t="s">
        <v>47880</v>
      </c>
    </row>
    <row r="14957" spans="1:4" x14ac:dyDescent="0.25">
      <c r="A14957" t="s">
        <v>42046</v>
      </c>
      <c r="B14957" t="s">
        <v>42047</v>
      </c>
      <c r="C14957" t="s">
        <v>63320</v>
      </c>
      <c r="D14957" t="s">
        <v>47873</v>
      </c>
    </row>
    <row r="14958" spans="1:4" x14ac:dyDescent="0.25">
      <c r="A14958" t="s">
        <v>2214</v>
      </c>
      <c r="B14958" t="s">
        <v>2215</v>
      </c>
      <c r="C14958" t="s">
        <v>48369</v>
      </c>
      <c r="D14958" t="s">
        <v>47873</v>
      </c>
    </row>
    <row r="14959" spans="1:4" x14ac:dyDescent="0.25">
      <c r="A14959" t="s">
        <v>47110</v>
      </c>
      <c r="B14959" t="s">
        <v>47111</v>
      </c>
      <c r="C14959" t="s">
        <v>65097</v>
      </c>
      <c r="D14959" t="s">
        <v>47873</v>
      </c>
    </row>
    <row r="14960" spans="1:4" x14ac:dyDescent="0.25">
      <c r="A14960" t="s">
        <v>6561</v>
      </c>
      <c r="B14960" t="s">
        <v>6562</v>
      </c>
      <c r="C14960" t="s">
        <v>49946</v>
      </c>
      <c r="D14960" t="s">
        <v>47873</v>
      </c>
    </row>
    <row r="14961" spans="1:4" x14ac:dyDescent="0.25">
      <c r="A14961" t="s">
        <v>4822</v>
      </c>
      <c r="B14961" t="s">
        <v>4823</v>
      </c>
      <c r="C14961" t="s">
        <v>49330</v>
      </c>
      <c r="D14961" t="s">
        <v>47873</v>
      </c>
    </row>
    <row r="14962" spans="1:4" x14ac:dyDescent="0.25">
      <c r="A14962" t="s">
        <v>2985</v>
      </c>
      <c r="B14962" t="s">
        <v>2986</v>
      </c>
      <c r="C14962" t="s">
        <v>48639</v>
      </c>
      <c r="D14962" t="s">
        <v>47873</v>
      </c>
    </row>
    <row r="14963" spans="1:4" x14ac:dyDescent="0.25">
      <c r="A14963" t="s">
        <v>3119</v>
      </c>
      <c r="B14963" t="s">
        <v>2986</v>
      </c>
      <c r="C14963" t="s">
        <v>48690</v>
      </c>
      <c r="D14963" t="s">
        <v>47873</v>
      </c>
    </row>
    <row r="14964" spans="1:4" x14ac:dyDescent="0.25">
      <c r="A14964" t="s">
        <v>29304</v>
      </c>
      <c r="B14964" t="s">
        <v>2986</v>
      </c>
      <c r="C14964" t="s">
        <v>58218</v>
      </c>
      <c r="D14964" t="s">
        <v>47873</v>
      </c>
    </row>
    <row r="14965" spans="1:4" x14ac:dyDescent="0.25">
      <c r="A14965" t="s">
        <v>8743</v>
      </c>
      <c r="B14965" t="s">
        <v>8744</v>
      </c>
      <c r="C14965" t="s">
        <v>50728</v>
      </c>
      <c r="D14965" t="s">
        <v>47873</v>
      </c>
    </row>
    <row r="14966" spans="1:4" x14ac:dyDescent="0.25">
      <c r="A14966" t="s">
        <v>32594</v>
      </c>
      <c r="B14966" t="s">
        <v>32595</v>
      </c>
      <c r="C14966" t="s">
        <v>59411</v>
      </c>
      <c r="D14966" t="s">
        <v>47873</v>
      </c>
    </row>
    <row r="14967" spans="1:4" x14ac:dyDescent="0.25">
      <c r="A14967" t="s">
        <v>15396</v>
      </c>
      <c r="B14967" t="s">
        <v>15397</v>
      </c>
      <c r="C14967" t="s">
        <v>53195</v>
      </c>
      <c r="D14967" t="s">
        <v>47873</v>
      </c>
    </row>
    <row r="14968" spans="1:4" x14ac:dyDescent="0.25">
      <c r="A14968" t="s">
        <v>17177</v>
      </c>
      <c r="B14968" t="s">
        <v>17178</v>
      </c>
      <c r="C14968" t="s">
        <v>53849</v>
      </c>
      <c r="D14968" t="s">
        <v>47873</v>
      </c>
    </row>
    <row r="14969" spans="1:4" x14ac:dyDescent="0.25">
      <c r="A14969" t="s">
        <v>29364</v>
      </c>
      <c r="B14969" t="s">
        <v>29365</v>
      </c>
      <c r="C14969" t="s">
        <v>58242</v>
      </c>
      <c r="D14969" t="s">
        <v>47873</v>
      </c>
    </row>
    <row r="14970" spans="1:4" x14ac:dyDescent="0.25">
      <c r="A14970" t="s">
        <v>10483</v>
      </c>
      <c r="B14970" t="s">
        <v>10484</v>
      </c>
      <c r="C14970"/>
      <c r="D14970" t="s">
        <v>47880</v>
      </c>
    </row>
    <row r="14971" spans="1:4" x14ac:dyDescent="0.25">
      <c r="A14971" t="s">
        <v>32152</v>
      </c>
      <c r="B14971" t="s">
        <v>32153</v>
      </c>
      <c r="C14971"/>
      <c r="D14971" t="s">
        <v>47880</v>
      </c>
    </row>
    <row r="14972" spans="1:4" x14ac:dyDescent="0.25">
      <c r="A14972" t="s">
        <v>10308</v>
      </c>
      <c r="B14972" t="s">
        <v>10309</v>
      </c>
      <c r="C14972"/>
      <c r="D14972" t="s">
        <v>47880</v>
      </c>
    </row>
    <row r="14973" spans="1:4" x14ac:dyDescent="0.25">
      <c r="A14973" t="s">
        <v>45446</v>
      </c>
      <c r="B14973" t="s">
        <v>45447</v>
      </c>
      <c r="C14973"/>
      <c r="D14973" t="s">
        <v>47880</v>
      </c>
    </row>
    <row r="14974" spans="1:4" x14ac:dyDescent="0.25">
      <c r="A14974" t="s">
        <v>45448</v>
      </c>
      <c r="B14974" t="s">
        <v>45447</v>
      </c>
      <c r="C14974"/>
      <c r="D14974" t="s">
        <v>47880</v>
      </c>
    </row>
    <row r="14975" spans="1:4" x14ac:dyDescent="0.25">
      <c r="A14975" t="s">
        <v>24067</v>
      </c>
      <c r="B14975" t="s">
        <v>24068</v>
      </c>
      <c r="C14975" t="s">
        <v>56326</v>
      </c>
      <c r="D14975" t="s">
        <v>47873</v>
      </c>
    </row>
    <row r="14976" spans="1:4" x14ac:dyDescent="0.25">
      <c r="A14976" t="s">
        <v>4521</v>
      </c>
      <c r="B14976" t="s">
        <v>4522</v>
      </c>
      <c r="C14976" t="s">
        <v>49217</v>
      </c>
      <c r="D14976" t="s">
        <v>47873</v>
      </c>
    </row>
    <row r="14977" spans="1:4" x14ac:dyDescent="0.25">
      <c r="A14977" t="s">
        <v>27835</v>
      </c>
      <c r="B14977" t="s">
        <v>27836</v>
      </c>
      <c r="C14977" t="s">
        <v>57689</v>
      </c>
      <c r="D14977" t="s">
        <v>47873</v>
      </c>
    </row>
    <row r="14978" spans="1:4" x14ac:dyDescent="0.25">
      <c r="A14978" t="s">
        <v>40114</v>
      </c>
      <c r="B14978" t="s">
        <v>27836</v>
      </c>
      <c r="C14978" t="s">
        <v>62460</v>
      </c>
      <c r="D14978" t="s">
        <v>47873</v>
      </c>
    </row>
    <row r="14979" spans="1:4" x14ac:dyDescent="0.25">
      <c r="A14979" t="s">
        <v>44973</v>
      </c>
      <c r="B14979" t="s">
        <v>44974</v>
      </c>
      <c r="C14979" t="s">
        <v>64352</v>
      </c>
      <c r="D14979" t="s">
        <v>47873</v>
      </c>
    </row>
    <row r="14980" spans="1:4" x14ac:dyDescent="0.25">
      <c r="A14980" t="s">
        <v>19372</v>
      </c>
      <c r="B14980" t="s">
        <v>19373</v>
      </c>
      <c r="C14980" t="s">
        <v>54642</v>
      </c>
      <c r="D14980" t="s">
        <v>47873</v>
      </c>
    </row>
    <row r="14981" spans="1:4" x14ac:dyDescent="0.25">
      <c r="A14981" t="s">
        <v>33043</v>
      </c>
      <c r="B14981" t="s">
        <v>33044</v>
      </c>
      <c r="C14981" t="s">
        <v>59585</v>
      </c>
      <c r="D14981" t="s">
        <v>47873</v>
      </c>
    </row>
    <row r="14982" spans="1:4" x14ac:dyDescent="0.25">
      <c r="A14982" t="s">
        <v>4603</v>
      </c>
      <c r="B14982" t="s">
        <v>4604</v>
      </c>
      <c r="C14982" t="s">
        <v>49251</v>
      </c>
      <c r="D14982" t="s">
        <v>47873</v>
      </c>
    </row>
    <row r="14983" spans="1:4" x14ac:dyDescent="0.25">
      <c r="A14983" t="s">
        <v>25474</v>
      </c>
      <c r="B14983" t="s">
        <v>25475</v>
      </c>
      <c r="C14983" t="s">
        <v>56845</v>
      </c>
      <c r="D14983" t="s">
        <v>47873</v>
      </c>
    </row>
    <row r="14984" spans="1:4" x14ac:dyDescent="0.25">
      <c r="A14984" t="s">
        <v>4108</v>
      </c>
      <c r="B14984" t="s">
        <v>4109</v>
      </c>
      <c r="C14984" t="s">
        <v>49065</v>
      </c>
      <c r="D14984" t="s">
        <v>47873</v>
      </c>
    </row>
    <row r="14985" spans="1:4" x14ac:dyDescent="0.25">
      <c r="A14985" t="s">
        <v>17714</v>
      </c>
      <c r="B14985" t="s">
        <v>17715</v>
      </c>
      <c r="C14985" t="s">
        <v>54045</v>
      </c>
      <c r="D14985" t="s">
        <v>47873</v>
      </c>
    </row>
    <row r="14986" spans="1:4" x14ac:dyDescent="0.25">
      <c r="A14986" t="s">
        <v>35346</v>
      </c>
      <c r="B14986" t="s">
        <v>35347</v>
      </c>
      <c r="C14986" t="s">
        <v>60465</v>
      </c>
      <c r="D14986" t="s">
        <v>47873</v>
      </c>
    </row>
    <row r="14987" spans="1:4" x14ac:dyDescent="0.25">
      <c r="A14987" t="s">
        <v>15200</v>
      </c>
      <c r="B14987" t="s">
        <v>15201</v>
      </c>
      <c r="C14987" t="s">
        <v>53122</v>
      </c>
      <c r="D14987" t="s">
        <v>47873</v>
      </c>
    </row>
    <row r="14988" spans="1:4" x14ac:dyDescent="0.25">
      <c r="A14988" t="s">
        <v>5922</v>
      </c>
      <c r="B14988" t="s">
        <v>5923</v>
      </c>
      <c r="C14988" t="s">
        <v>49719</v>
      </c>
      <c r="D14988" t="s">
        <v>47873</v>
      </c>
    </row>
    <row r="14989" spans="1:4" x14ac:dyDescent="0.25">
      <c r="A14989" t="s">
        <v>23570</v>
      </c>
      <c r="B14989" t="s">
        <v>23571</v>
      </c>
      <c r="C14989" t="s">
        <v>56137</v>
      </c>
      <c r="D14989" t="s">
        <v>47873</v>
      </c>
    </row>
    <row r="14990" spans="1:4" x14ac:dyDescent="0.25">
      <c r="A14990" t="s">
        <v>19124</v>
      </c>
      <c r="B14990" t="s">
        <v>19125</v>
      </c>
      <c r="C14990" t="s">
        <v>54550</v>
      </c>
      <c r="D14990" t="s">
        <v>47873</v>
      </c>
    </row>
    <row r="14991" spans="1:4" x14ac:dyDescent="0.25">
      <c r="A14991" t="s">
        <v>37664</v>
      </c>
      <c r="B14991" t="s">
        <v>37665</v>
      </c>
      <c r="C14991" t="s">
        <v>61367</v>
      </c>
      <c r="D14991" t="s">
        <v>47873</v>
      </c>
    </row>
    <row r="14992" spans="1:4" x14ac:dyDescent="0.25">
      <c r="A14992" t="s">
        <v>21674</v>
      </c>
      <c r="B14992" t="s">
        <v>21675</v>
      </c>
      <c r="C14992" t="s">
        <v>55442</v>
      </c>
      <c r="D14992" t="s">
        <v>47873</v>
      </c>
    </row>
    <row r="14993" spans="1:4" x14ac:dyDescent="0.25">
      <c r="A14993" t="s">
        <v>12714</v>
      </c>
      <c r="B14993" t="s">
        <v>12715</v>
      </c>
      <c r="C14993" t="s">
        <v>52172</v>
      </c>
      <c r="D14993" t="s">
        <v>47873</v>
      </c>
    </row>
    <row r="14994" spans="1:4" x14ac:dyDescent="0.25">
      <c r="A14994" t="s">
        <v>18473</v>
      </c>
      <c r="B14994" t="s">
        <v>18474</v>
      </c>
      <c r="C14994" t="s">
        <v>54330</v>
      </c>
      <c r="D14994" t="s">
        <v>47873</v>
      </c>
    </row>
    <row r="14995" spans="1:4" x14ac:dyDescent="0.25">
      <c r="A14995" t="s">
        <v>44015</v>
      </c>
      <c r="B14995" t="s">
        <v>44016</v>
      </c>
      <c r="C14995" t="s">
        <v>64002</v>
      </c>
      <c r="D14995" t="s">
        <v>47873</v>
      </c>
    </row>
    <row r="14996" spans="1:4" x14ac:dyDescent="0.25">
      <c r="A14996" t="s">
        <v>19179</v>
      </c>
      <c r="B14996" t="s">
        <v>19180</v>
      </c>
      <c r="C14996" t="s">
        <v>54568</v>
      </c>
      <c r="D14996" t="s">
        <v>47873</v>
      </c>
    </row>
    <row r="14997" spans="1:4" x14ac:dyDescent="0.25">
      <c r="A14997" t="s">
        <v>33250</v>
      </c>
      <c r="B14997" t="s">
        <v>33251</v>
      </c>
      <c r="C14997" t="s">
        <v>59664</v>
      </c>
      <c r="D14997" t="s">
        <v>47873</v>
      </c>
    </row>
    <row r="14998" spans="1:4" x14ac:dyDescent="0.25">
      <c r="A14998" t="s">
        <v>24992</v>
      </c>
      <c r="B14998" t="s">
        <v>24993</v>
      </c>
      <c r="C14998" t="s">
        <v>56668</v>
      </c>
      <c r="D14998" t="s">
        <v>47873</v>
      </c>
    </row>
    <row r="14999" spans="1:4" x14ac:dyDescent="0.25">
      <c r="A14999" t="s">
        <v>46353</v>
      </c>
      <c r="B14999" t="s">
        <v>46354</v>
      </c>
      <c r="C14999" t="s">
        <v>64829</v>
      </c>
      <c r="D14999" t="s">
        <v>47873</v>
      </c>
    </row>
    <row r="15000" spans="1:4" x14ac:dyDescent="0.25">
      <c r="A15000" t="s">
        <v>1495</v>
      </c>
      <c r="B15000" t="s">
        <v>1496</v>
      </c>
      <c r="C15000" t="s">
        <v>48128</v>
      </c>
      <c r="D15000" t="s">
        <v>47873</v>
      </c>
    </row>
    <row r="15001" spans="1:4" x14ac:dyDescent="0.25">
      <c r="A15001" t="s">
        <v>14418</v>
      </c>
      <c r="B15001" t="s">
        <v>14419</v>
      </c>
      <c r="C15001" t="s">
        <v>52845</v>
      </c>
      <c r="D15001" t="s">
        <v>47873</v>
      </c>
    </row>
    <row r="15002" spans="1:4" x14ac:dyDescent="0.25">
      <c r="A15002" t="s">
        <v>20174</v>
      </c>
      <c r="B15002" t="s">
        <v>20175</v>
      </c>
      <c r="C15002" t="s">
        <v>54917</v>
      </c>
      <c r="D15002" t="s">
        <v>47873</v>
      </c>
    </row>
    <row r="15003" spans="1:4" x14ac:dyDescent="0.25">
      <c r="A15003" t="s">
        <v>30127</v>
      </c>
      <c r="B15003" t="s">
        <v>30128</v>
      </c>
      <c r="C15003" t="s">
        <v>58507</v>
      </c>
      <c r="D15003" t="s">
        <v>47873</v>
      </c>
    </row>
    <row r="15004" spans="1:4" x14ac:dyDescent="0.25">
      <c r="A15004" t="s">
        <v>34617</v>
      </c>
      <c r="B15004" t="s">
        <v>34618</v>
      </c>
      <c r="C15004" t="s">
        <v>60191</v>
      </c>
      <c r="D15004" t="s">
        <v>47873</v>
      </c>
    </row>
    <row r="15005" spans="1:4" x14ac:dyDescent="0.25">
      <c r="A15005" t="s">
        <v>14900</v>
      </c>
      <c r="B15005" t="s">
        <v>14901</v>
      </c>
      <c r="C15005" t="s">
        <v>53008</v>
      </c>
      <c r="D15005" t="s">
        <v>47873</v>
      </c>
    </row>
    <row r="15006" spans="1:4" x14ac:dyDescent="0.25">
      <c r="A15006" t="s">
        <v>37951</v>
      </c>
      <c r="B15006" t="s">
        <v>37952</v>
      </c>
      <c r="C15006" t="s">
        <v>61481</v>
      </c>
      <c r="D15006" t="s">
        <v>47873</v>
      </c>
    </row>
    <row r="15007" spans="1:4" x14ac:dyDescent="0.25">
      <c r="A15007" t="s">
        <v>14203</v>
      </c>
      <c r="B15007" t="s">
        <v>14204</v>
      </c>
      <c r="C15007" t="s">
        <v>52756</v>
      </c>
      <c r="D15007" t="s">
        <v>47873</v>
      </c>
    </row>
    <row r="15008" spans="1:4" x14ac:dyDescent="0.25">
      <c r="A15008" t="s">
        <v>13739</v>
      </c>
      <c r="B15008" t="s">
        <v>13740</v>
      </c>
      <c r="C15008" t="s">
        <v>52572</v>
      </c>
      <c r="D15008" t="s">
        <v>47873</v>
      </c>
    </row>
    <row r="15009" spans="1:4" x14ac:dyDescent="0.25">
      <c r="A15009" t="s">
        <v>37434</v>
      </c>
      <c r="B15009" t="s">
        <v>37435</v>
      </c>
      <c r="C15009" t="s">
        <v>61280</v>
      </c>
      <c r="D15009" t="s">
        <v>47873</v>
      </c>
    </row>
    <row r="15010" spans="1:4" x14ac:dyDescent="0.25">
      <c r="A15010" t="s">
        <v>25063</v>
      </c>
      <c r="B15010" t="s">
        <v>25064</v>
      </c>
      <c r="C15010" t="s">
        <v>56695</v>
      </c>
      <c r="D15010" t="s">
        <v>47873</v>
      </c>
    </row>
    <row r="15011" spans="1:4" x14ac:dyDescent="0.25">
      <c r="A15011" t="s">
        <v>40546</v>
      </c>
      <c r="B15011" t="s">
        <v>40547</v>
      </c>
      <c r="C15011" t="s">
        <v>62656</v>
      </c>
      <c r="D15011" t="s">
        <v>47873</v>
      </c>
    </row>
    <row r="15012" spans="1:4" x14ac:dyDescent="0.25">
      <c r="A15012" t="s">
        <v>15904</v>
      </c>
      <c r="B15012" t="s">
        <v>15905</v>
      </c>
      <c r="C15012" t="s">
        <v>53380</v>
      </c>
      <c r="D15012" t="s">
        <v>47873</v>
      </c>
    </row>
    <row r="15013" spans="1:4" x14ac:dyDescent="0.25">
      <c r="A15013" t="s">
        <v>37606</v>
      </c>
      <c r="B15013" t="s">
        <v>37607</v>
      </c>
      <c r="C15013" t="s">
        <v>61345</v>
      </c>
      <c r="D15013" t="s">
        <v>47873</v>
      </c>
    </row>
    <row r="15014" spans="1:4" x14ac:dyDescent="0.25">
      <c r="A15014" t="s">
        <v>41042</v>
      </c>
      <c r="B15014" t="s">
        <v>41043</v>
      </c>
      <c r="C15014" t="s">
        <v>62876</v>
      </c>
      <c r="D15014" t="s">
        <v>47873</v>
      </c>
    </row>
    <row r="15015" spans="1:4" x14ac:dyDescent="0.25">
      <c r="A15015" t="s">
        <v>21951</v>
      </c>
      <c r="B15015" t="s">
        <v>21952</v>
      </c>
      <c r="C15015" t="s">
        <v>55542</v>
      </c>
      <c r="D15015" t="s">
        <v>47873</v>
      </c>
    </row>
    <row r="15016" spans="1:4" x14ac:dyDescent="0.25">
      <c r="A15016" t="s">
        <v>14459</v>
      </c>
      <c r="B15016" t="s">
        <v>14460</v>
      </c>
      <c r="C15016" t="s">
        <v>52862</v>
      </c>
      <c r="D15016" t="s">
        <v>47873</v>
      </c>
    </row>
    <row r="15017" spans="1:4" x14ac:dyDescent="0.25">
      <c r="A15017" t="s">
        <v>15423</v>
      </c>
      <c r="B15017" t="s">
        <v>15424</v>
      </c>
      <c r="C15017" t="s">
        <v>53206</v>
      </c>
      <c r="D15017" t="s">
        <v>47873</v>
      </c>
    </row>
    <row r="15018" spans="1:4" x14ac:dyDescent="0.25">
      <c r="A15018" t="s">
        <v>31524</v>
      </c>
      <c r="B15018" t="s">
        <v>31525</v>
      </c>
      <c r="C15018" t="s">
        <v>59012</v>
      </c>
      <c r="D15018" t="s">
        <v>47873</v>
      </c>
    </row>
    <row r="15019" spans="1:4" x14ac:dyDescent="0.25">
      <c r="A15019" t="s">
        <v>15283</v>
      </c>
      <c r="B15019" t="s">
        <v>15284</v>
      </c>
      <c r="C15019" t="s">
        <v>53156</v>
      </c>
      <c r="D15019" t="s">
        <v>47873</v>
      </c>
    </row>
    <row r="15020" spans="1:4" x14ac:dyDescent="0.25">
      <c r="A15020" t="s">
        <v>28239</v>
      </c>
      <c r="B15020" t="s">
        <v>28240</v>
      </c>
      <c r="C15020" t="s">
        <v>57836</v>
      </c>
      <c r="D15020" t="s">
        <v>47873</v>
      </c>
    </row>
    <row r="15021" spans="1:4" x14ac:dyDescent="0.25">
      <c r="A15021" t="s">
        <v>29469</v>
      </c>
      <c r="B15021" t="s">
        <v>29470</v>
      </c>
      <c r="C15021" t="s">
        <v>58278</v>
      </c>
      <c r="D15021" t="s">
        <v>47873</v>
      </c>
    </row>
    <row r="15022" spans="1:4" x14ac:dyDescent="0.25">
      <c r="A15022" t="s">
        <v>7189</v>
      </c>
      <c r="B15022" t="s">
        <v>7190</v>
      </c>
      <c r="C15022" t="s">
        <v>50171</v>
      </c>
      <c r="D15022" t="s">
        <v>47873</v>
      </c>
    </row>
    <row r="15023" spans="1:4" x14ac:dyDescent="0.25">
      <c r="A15023" t="s">
        <v>7542</v>
      </c>
      <c r="B15023" t="s">
        <v>7543</v>
      </c>
      <c r="C15023" t="s">
        <v>50303</v>
      </c>
      <c r="D15023" t="s">
        <v>47873</v>
      </c>
    </row>
    <row r="15024" spans="1:4" x14ac:dyDescent="0.25">
      <c r="A15024" t="s">
        <v>41166</v>
      </c>
      <c r="B15024" t="s">
        <v>41167</v>
      </c>
      <c r="C15024" t="s">
        <v>62929</v>
      </c>
      <c r="D15024" t="s">
        <v>47873</v>
      </c>
    </row>
    <row r="15025" spans="1:4" x14ac:dyDescent="0.25">
      <c r="A15025" t="s">
        <v>40400</v>
      </c>
      <c r="B15025" t="s">
        <v>40401</v>
      </c>
      <c r="C15025" t="s">
        <v>62591</v>
      </c>
      <c r="D15025" t="s">
        <v>47873</v>
      </c>
    </row>
    <row r="15026" spans="1:4" x14ac:dyDescent="0.25">
      <c r="A15026" t="s">
        <v>8829</v>
      </c>
      <c r="B15026" t="s">
        <v>8830</v>
      </c>
      <c r="C15026" t="s">
        <v>50760</v>
      </c>
      <c r="D15026" t="s">
        <v>47873</v>
      </c>
    </row>
    <row r="15027" spans="1:4" x14ac:dyDescent="0.25">
      <c r="A15027" t="s">
        <v>25061</v>
      </c>
      <c r="B15027" t="s">
        <v>25062</v>
      </c>
      <c r="C15027" t="s">
        <v>56694</v>
      </c>
      <c r="D15027" t="s">
        <v>47873</v>
      </c>
    </row>
    <row r="15028" spans="1:4" x14ac:dyDescent="0.25">
      <c r="A15028" t="s">
        <v>17220</v>
      </c>
      <c r="B15028" t="s">
        <v>17221</v>
      </c>
      <c r="C15028" t="s">
        <v>53864</v>
      </c>
      <c r="D15028" t="s">
        <v>47873</v>
      </c>
    </row>
    <row r="15029" spans="1:4" x14ac:dyDescent="0.25">
      <c r="A15029" t="s">
        <v>26775</v>
      </c>
      <c r="B15029" t="s">
        <v>26776</v>
      </c>
      <c r="C15029" t="s">
        <v>57317</v>
      </c>
      <c r="D15029" t="s">
        <v>47873</v>
      </c>
    </row>
    <row r="15030" spans="1:4" x14ac:dyDescent="0.25">
      <c r="A15030" t="s">
        <v>34338</v>
      </c>
      <c r="B15030" t="s">
        <v>34339</v>
      </c>
      <c r="C15030" t="s">
        <v>60083</v>
      </c>
      <c r="D15030" t="s">
        <v>47873</v>
      </c>
    </row>
    <row r="15031" spans="1:4" x14ac:dyDescent="0.25">
      <c r="A15031" t="s">
        <v>24083</v>
      </c>
      <c r="B15031" t="s">
        <v>24084</v>
      </c>
      <c r="C15031" t="s">
        <v>56332</v>
      </c>
      <c r="D15031" t="s">
        <v>47873</v>
      </c>
    </row>
    <row r="15032" spans="1:4" x14ac:dyDescent="0.25">
      <c r="A15032" t="s">
        <v>12291</v>
      </c>
      <c r="B15032" t="s">
        <v>12292</v>
      </c>
      <c r="C15032" t="s">
        <v>52009</v>
      </c>
      <c r="D15032" t="s">
        <v>47873</v>
      </c>
    </row>
    <row r="15033" spans="1:4" x14ac:dyDescent="0.25">
      <c r="A15033" t="s">
        <v>29625</v>
      </c>
      <c r="B15033" t="s">
        <v>29626</v>
      </c>
      <c r="C15033" t="s">
        <v>58330</v>
      </c>
      <c r="D15033" t="s">
        <v>47873</v>
      </c>
    </row>
    <row r="15034" spans="1:4" x14ac:dyDescent="0.25">
      <c r="A15034" t="s">
        <v>25002</v>
      </c>
      <c r="B15034" t="s">
        <v>25003</v>
      </c>
      <c r="C15034" t="s">
        <v>56672</v>
      </c>
      <c r="D15034" t="s">
        <v>47873</v>
      </c>
    </row>
    <row r="15035" spans="1:4" x14ac:dyDescent="0.25">
      <c r="A15035" t="s">
        <v>40315</v>
      </c>
      <c r="B15035" t="s">
        <v>40316</v>
      </c>
      <c r="C15035" t="s">
        <v>62550</v>
      </c>
      <c r="D15035" t="s">
        <v>47873</v>
      </c>
    </row>
    <row r="15036" spans="1:4" x14ac:dyDescent="0.25">
      <c r="A15036" t="s">
        <v>14384</v>
      </c>
      <c r="B15036" t="s">
        <v>14385</v>
      </c>
      <c r="C15036" t="s">
        <v>52829</v>
      </c>
      <c r="D15036" t="s">
        <v>47873</v>
      </c>
    </row>
    <row r="15037" spans="1:4" x14ac:dyDescent="0.25">
      <c r="A15037" t="s">
        <v>40655</v>
      </c>
      <c r="B15037" t="s">
        <v>40656</v>
      </c>
      <c r="C15037" t="s">
        <v>62698</v>
      </c>
      <c r="D15037" t="s">
        <v>47873</v>
      </c>
    </row>
    <row r="15038" spans="1:4" x14ac:dyDescent="0.25">
      <c r="A15038" t="s">
        <v>23697</v>
      </c>
      <c r="B15038" t="s">
        <v>23698</v>
      </c>
      <c r="C15038" t="s">
        <v>56189</v>
      </c>
      <c r="D15038" t="s">
        <v>47873</v>
      </c>
    </row>
    <row r="15039" spans="1:4" x14ac:dyDescent="0.25">
      <c r="A15039" t="s">
        <v>25228</v>
      </c>
      <c r="B15039" t="s">
        <v>25229</v>
      </c>
      <c r="C15039" t="s">
        <v>56756</v>
      </c>
      <c r="D15039" t="s">
        <v>47873</v>
      </c>
    </row>
    <row r="15040" spans="1:4" x14ac:dyDescent="0.25">
      <c r="A15040" t="s">
        <v>15368</v>
      </c>
      <c r="B15040" t="s">
        <v>15369</v>
      </c>
      <c r="C15040" t="s">
        <v>53185</v>
      </c>
      <c r="D15040" t="s">
        <v>47873</v>
      </c>
    </row>
    <row r="15041" spans="1:4" x14ac:dyDescent="0.25">
      <c r="A15041" t="s">
        <v>19226</v>
      </c>
      <c r="B15041" t="s">
        <v>19227</v>
      </c>
      <c r="C15041" t="s">
        <v>54587</v>
      </c>
      <c r="D15041" t="s">
        <v>47873</v>
      </c>
    </row>
    <row r="15042" spans="1:4" x14ac:dyDescent="0.25">
      <c r="A15042" t="s">
        <v>26522</v>
      </c>
      <c r="B15042" t="s">
        <v>26523</v>
      </c>
      <c r="C15042" t="s">
        <v>57229</v>
      </c>
      <c r="D15042" t="s">
        <v>47873</v>
      </c>
    </row>
    <row r="15043" spans="1:4" x14ac:dyDescent="0.25">
      <c r="A15043" t="s">
        <v>25390</v>
      </c>
      <c r="B15043" t="s">
        <v>25391</v>
      </c>
      <c r="C15043" t="s">
        <v>56811</v>
      </c>
      <c r="D15043" t="s">
        <v>47873</v>
      </c>
    </row>
    <row r="15044" spans="1:4" x14ac:dyDescent="0.25">
      <c r="A15044" t="s">
        <v>41208</v>
      </c>
      <c r="B15044" t="s">
        <v>41209</v>
      </c>
      <c r="C15044" t="s">
        <v>62949</v>
      </c>
      <c r="D15044" t="s">
        <v>47873</v>
      </c>
    </row>
    <row r="15045" spans="1:4" x14ac:dyDescent="0.25">
      <c r="A15045" t="s">
        <v>35366</v>
      </c>
      <c r="B15045" t="s">
        <v>35367</v>
      </c>
      <c r="C15045" t="s">
        <v>60475</v>
      </c>
      <c r="D15045" t="s">
        <v>47873</v>
      </c>
    </row>
    <row r="15046" spans="1:4" x14ac:dyDescent="0.25">
      <c r="A15046" t="s">
        <v>24172</v>
      </c>
      <c r="B15046" t="s">
        <v>24173</v>
      </c>
      <c r="C15046" t="s">
        <v>56362</v>
      </c>
      <c r="D15046" t="s">
        <v>47873</v>
      </c>
    </row>
    <row r="15047" spans="1:4" x14ac:dyDescent="0.25">
      <c r="A15047" t="s">
        <v>40789</v>
      </c>
      <c r="B15047" t="s">
        <v>40790</v>
      </c>
      <c r="C15047" t="s">
        <v>62758</v>
      </c>
      <c r="D15047" t="s">
        <v>47873</v>
      </c>
    </row>
    <row r="15048" spans="1:4" x14ac:dyDescent="0.25">
      <c r="A15048" t="s">
        <v>8667</v>
      </c>
      <c r="B15048" t="s">
        <v>8668</v>
      </c>
      <c r="C15048" t="s">
        <v>50701</v>
      </c>
      <c r="D15048" t="s">
        <v>47873</v>
      </c>
    </row>
    <row r="15049" spans="1:4" x14ac:dyDescent="0.25">
      <c r="A15049" t="s">
        <v>21833</v>
      </c>
      <c r="B15049" t="s">
        <v>21834</v>
      </c>
      <c r="C15049" t="s">
        <v>55499</v>
      </c>
      <c r="D15049" t="s">
        <v>47873</v>
      </c>
    </row>
    <row r="15050" spans="1:4" x14ac:dyDescent="0.25">
      <c r="A15050" t="s">
        <v>40000</v>
      </c>
      <c r="B15050" t="s">
        <v>40001</v>
      </c>
      <c r="C15050" t="s">
        <v>62403</v>
      </c>
      <c r="D15050" t="s">
        <v>47873</v>
      </c>
    </row>
    <row r="15051" spans="1:4" x14ac:dyDescent="0.25">
      <c r="A15051" t="s">
        <v>35459</v>
      </c>
      <c r="B15051" t="s">
        <v>35460</v>
      </c>
      <c r="C15051" t="s">
        <v>60509</v>
      </c>
      <c r="D15051" t="s">
        <v>47873</v>
      </c>
    </row>
    <row r="15052" spans="1:4" x14ac:dyDescent="0.25">
      <c r="A15052" t="s">
        <v>34464</v>
      </c>
      <c r="B15052" t="s">
        <v>34465</v>
      </c>
      <c r="C15052" t="s">
        <v>60131</v>
      </c>
      <c r="D15052" t="s">
        <v>47873</v>
      </c>
    </row>
    <row r="15053" spans="1:4" x14ac:dyDescent="0.25">
      <c r="A15053" t="s">
        <v>39893</v>
      </c>
      <c r="B15053" t="s">
        <v>39894</v>
      </c>
      <c r="C15053" t="s">
        <v>62355</v>
      </c>
      <c r="D15053" t="s">
        <v>47873</v>
      </c>
    </row>
    <row r="15054" spans="1:4" x14ac:dyDescent="0.25">
      <c r="A15054" t="s">
        <v>38882</v>
      </c>
      <c r="B15054" t="s">
        <v>38883</v>
      </c>
      <c r="C15054" t="s">
        <v>61893</v>
      </c>
      <c r="D15054" t="s">
        <v>47873</v>
      </c>
    </row>
    <row r="15055" spans="1:4" x14ac:dyDescent="0.25">
      <c r="A15055" t="s">
        <v>40653</v>
      </c>
      <c r="B15055" t="s">
        <v>40654</v>
      </c>
      <c r="C15055" t="s">
        <v>62697</v>
      </c>
      <c r="D15055" t="s">
        <v>47873</v>
      </c>
    </row>
    <row r="15056" spans="1:4" x14ac:dyDescent="0.25">
      <c r="A15056" t="s">
        <v>23603</v>
      </c>
      <c r="B15056" t="s">
        <v>23604</v>
      </c>
      <c r="C15056" t="s">
        <v>56150</v>
      </c>
      <c r="D15056" t="s">
        <v>47873</v>
      </c>
    </row>
    <row r="15057" spans="1:4" x14ac:dyDescent="0.25">
      <c r="A15057" t="s">
        <v>34201</v>
      </c>
      <c r="B15057" t="s">
        <v>34202</v>
      </c>
      <c r="C15057" t="s">
        <v>60034</v>
      </c>
      <c r="D15057" t="s">
        <v>47873</v>
      </c>
    </row>
    <row r="15058" spans="1:4" x14ac:dyDescent="0.25">
      <c r="A15058" t="s">
        <v>5781</v>
      </c>
      <c r="B15058" t="s">
        <v>5782</v>
      </c>
      <c r="C15058" t="s">
        <v>49664</v>
      </c>
      <c r="D15058" t="s">
        <v>47873</v>
      </c>
    </row>
    <row r="15059" spans="1:4" x14ac:dyDescent="0.25">
      <c r="A15059" t="s">
        <v>39493</v>
      </c>
      <c r="B15059" t="s">
        <v>39494</v>
      </c>
      <c r="C15059" t="s">
        <v>62171</v>
      </c>
      <c r="D15059" t="s">
        <v>47873</v>
      </c>
    </row>
    <row r="15060" spans="1:4" x14ac:dyDescent="0.25">
      <c r="A15060" t="s">
        <v>24219</v>
      </c>
      <c r="B15060" t="s">
        <v>24220</v>
      </c>
      <c r="C15060" t="s">
        <v>56382</v>
      </c>
      <c r="D15060" t="s">
        <v>47873</v>
      </c>
    </row>
    <row r="15061" spans="1:4" x14ac:dyDescent="0.25">
      <c r="A15061" t="s">
        <v>11387</v>
      </c>
      <c r="B15061" t="s">
        <v>11388</v>
      </c>
      <c r="C15061" t="s">
        <v>51672</v>
      </c>
      <c r="D15061" t="s">
        <v>47873</v>
      </c>
    </row>
    <row r="15062" spans="1:4" x14ac:dyDescent="0.25">
      <c r="A15062" t="s">
        <v>23695</v>
      </c>
      <c r="B15062" t="s">
        <v>23696</v>
      </c>
      <c r="C15062" t="s">
        <v>56188</v>
      </c>
      <c r="D15062" t="s">
        <v>47873</v>
      </c>
    </row>
    <row r="15063" spans="1:4" x14ac:dyDescent="0.25">
      <c r="A15063" t="s">
        <v>12810</v>
      </c>
      <c r="B15063" t="s">
        <v>12811</v>
      </c>
      <c r="C15063" t="s">
        <v>52208</v>
      </c>
      <c r="D15063" t="s">
        <v>47873</v>
      </c>
    </row>
    <row r="15064" spans="1:4" x14ac:dyDescent="0.25">
      <c r="A15064" t="s">
        <v>37702</v>
      </c>
      <c r="B15064" t="s">
        <v>37703</v>
      </c>
      <c r="C15064" t="s">
        <v>61379</v>
      </c>
      <c r="D15064" t="s">
        <v>47873</v>
      </c>
    </row>
    <row r="15065" spans="1:4" x14ac:dyDescent="0.25">
      <c r="A15065" t="s">
        <v>38034</v>
      </c>
      <c r="B15065" t="s">
        <v>38035</v>
      </c>
      <c r="C15065" t="s">
        <v>61519</v>
      </c>
      <c r="D15065" t="s">
        <v>47873</v>
      </c>
    </row>
    <row r="15066" spans="1:4" x14ac:dyDescent="0.25">
      <c r="A15066" t="s">
        <v>15873</v>
      </c>
      <c r="B15066" t="s">
        <v>15874</v>
      </c>
      <c r="C15066" t="s">
        <v>53368</v>
      </c>
      <c r="D15066" t="s">
        <v>47873</v>
      </c>
    </row>
    <row r="15067" spans="1:4" x14ac:dyDescent="0.25">
      <c r="A15067" t="s">
        <v>19714</v>
      </c>
      <c r="B15067" t="s">
        <v>19715</v>
      </c>
      <c r="C15067" t="s">
        <v>54754</v>
      </c>
      <c r="D15067" t="s">
        <v>47873</v>
      </c>
    </row>
    <row r="15068" spans="1:4" x14ac:dyDescent="0.25">
      <c r="A15068" t="s">
        <v>23832</v>
      </c>
      <c r="B15068" t="s">
        <v>23833</v>
      </c>
      <c r="C15068" t="s">
        <v>56246</v>
      </c>
      <c r="D15068" t="s">
        <v>47873</v>
      </c>
    </row>
    <row r="15069" spans="1:4" x14ac:dyDescent="0.25">
      <c r="A15069" t="s">
        <v>40261</v>
      </c>
      <c r="B15069" t="s">
        <v>40262</v>
      </c>
      <c r="C15069" t="s">
        <v>62527</v>
      </c>
      <c r="D15069" t="s">
        <v>47873</v>
      </c>
    </row>
    <row r="15070" spans="1:4" x14ac:dyDescent="0.25">
      <c r="A15070" t="s">
        <v>29903</v>
      </c>
      <c r="B15070" t="s">
        <v>29904</v>
      </c>
      <c r="C15070" t="s">
        <v>58426</v>
      </c>
      <c r="D15070" t="s">
        <v>47873</v>
      </c>
    </row>
    <row r="15071" spans="1:4" x14ac:dyDescent="0.25">
      <c r="A15071" t="s">
        <v>37916</v>
      </c>
      <c r="B15071" t="s">
        <v>37917</v>
      </c>
      <c r="C15071" t="s">
        <v>61466</v>
      </c>
      <c r="D15071" t="s">
        <v>47873</v>
      </c>
    </row>
    <row r="15072" spans="1:4" x14ac:dyDescent="0.25">
      <c r="A15072" t="s">
        <v>33544</v>
      </c>
      <c r="B15072" t="s">
        <v>33545</v>
      </c>
      <c r="C15072" t="s">
        <v>59784</v>
      </c>
      <c r="D15072" t="s">
        <v>47873</v>
      </c>
    </row>
    <row r="15073" spans="1:4" x14ac:dyDescent="0.25">
      <c r="A15073" t="s">
        <v>13116</v>
      </c>
      <c r="B15073" t="s">
        <v>13117</v>
      </c>
      <c r="C15073" t="s">
        <v>52338</v>
      </c>
      <c r="D15073" t="s">
        <v>47873</v>
      </c>
    </row>
    <row r="15074" spans="1:4" x14ac:dyDescent="0.25">
      <c r="A15074" t="s">
        <v>12555</v>
      </c>
      <c r="B15074" t="s">
        <v>12556</v>
      </c>
      <c r="C15074" t="s">
        <v>52114</v>
      </c>
      <c r="D15074" t="s">
        <v>47873</v>
      </c>
    </row>
    <row r="15075" spans="1:4" x14ac:dyDescent="0.25">
      <c r="A15075" t="s">
        <v>11598</v>
      </c>
      <c r="B15075" t="s">
        <v>11599</v>
      </c>
      <c r="C15075" t="s">
        <v>51746</v>
      </c>
      <c r="D15075" t="s">
        <v>47873</v>
      </c>
    </row>
    <row r="15076" spans="1:4" x14ac:dyDescent="0.25">
      <c r="A15076" t="s">
        <v>39791</v>
      </c>
      <c r="B15076" t="s">
        <v>39792</v>
      </c>
      <c r="C15076" t="s">
        <v>62307</v>
      </c>
      <c r="D15076" t="s">
        <v>47873</v>
      </c>
    </row>
    <row r="15077" spans="1:4" x14ac:dyDescent="0.25">
      <c r="A15077" t="s">
        <v>6691</v>
      </c>
      <c r="B15077" t="s">
        <v>6692</v>
      </c>
      <c r="C15077" t="s">
        <v>49996</v>
      </c>
      <c r="D15077" t="s">
        <v>47873</v>
      </c>
    </row>
    <row r="15078" spans="1:4" x14ac:dyDescent="0.25">
      <c r="A15078" t="s">
        <v>15670</v>
      </c>
      <c r="B15078" t="s">
        <v>15671</v>
      </c>
      <c r="C15078" t="s">
        <v>53294</v>
      </c>
      <c r="D15078" t="s">
        <v>47873</v>
      </c>
    </row>
    <row r="15079" spans="1:4" x14ac:dyDescent="0.25">
      <c r="A15079" t="s">
        <v>41375</v>
      </c>
      <c r="B15079" t="s">
        <v>41376</v>
      </c>
      <c r="C15079" t="s">
        <v>63018</v>
      </c>
      <c r="D15079" t="s">
        <v>47873</v>
      </c>
    </row>
    <row r="15080" spans="1:4" x14ac:dyDescent="0.25">
      <c r="A15080" t="s">
        <v>36444</v>
      </c>
      <c r="B15080" t="s">
        <v>36445</v>
      </c>
      <c r="C15080" t="s">
        <v>60903</v>
      </c>
      <c r="D15080" t="s">
        <v>47873</v>
      </c>
    </row>
    <row r="15081" spans="1:4" x14ac:dyDescent="0.25">
      <c r="A15081" t="s">
        <v>14404</v>
      </c>
      <c r="B15081" t="s">
        <v>14405</v>
      </c>
      <c r="C15081" t="s">
        <v>52839</v>
      </c>
      <c r="D15081" t="s">
        <v>47873</v>
      </c>
    </row>
    <row r="15082" spans="1:4" x14ac:dyDescent="0.25">
      <c r="A15082" t="s">
        <v>7366</v>
      </c>
      <c r="B15082" t="s">
        <v>7367</v>
      </c>
      <c r="C15082" t="s">
        <v>50238</v>
      </c>
      <c r="D15082" t="s">
        <v>47873</v>
      </c>
    </row>
    <row r="15083" spans="1:4" x14ac:dyDescent="0.25">
      <c r="A15083" t="s">
        <v>22547</v>
      </c>
      <c r="B15083" t="s">
        <v>22548</v>
      </c>
      <c r="C15083" t="s">
        <v>55767</v>
      </c>
      <c r="D15083" t="s">
        <v>47873</v>
      </c>
    </row>
    <row r="15084" spans="1:4" x14ac:dyDescent="0.25">
      <c r="A15084" t="s">
        <v>22549</v>
      </c>
      <c r="B15084" t="s">
        <v>22548</v>
      </c>
      <c r="C15084" t="s">
        <v>55768</v>
      </c>
      <c r="D15084" t="s">
        <v>47873</v>
      </c>
    </row>
    <row r="15085" spans="1:4" x14ac:dyDescent="0.25">
      <c r="A15085" t="s">
        <v>23719</v>
      </c>
      <c r="B15085" t="s">
        <v>23720</v>
      </c>
      <c r="C15085" t="s">
        <v>56199</v>
      </c>
      <c r="D15085" t="s">
        <v>47873</v>
      </c>
    </row>
    <row r="15086" spans="1:4" x14ac:dyDescent="0.25">
      <c r="A15086" t="s">
        <v>36074</v>
      </c>
      <c r="B15086" t="s">
        <v>36075</v>
      </c>
      <c r="C15086" t="s">
        <v>60744</v>
      </c>
      <c r="D15086" t="s">
        <v>47873</v>
      </c>
    </row>
    <row r="15087" spans="1:4" x14ac:dyDescent="0.25">
      <c r="A15087" t="s">
        <v>17608</v>
      </c>
      <c r="B15087" t="s">
        <v>17609</v>
      </c>
      <c r="C15087" t="s">
        <v>54005</v>
      </c>
      <c r="D15087" t="s">
        <v>47873</v>
      </c>
    </row>
    <row r="15088" spans="1:4" x14ac:dyDescent="0.25">
      <c r="A15088" t="s">
        <v>18916</v>
      </c>
      <c r="B15088" t="s">
        <v>18917</v>
      </c>
      <c r="C15088" t="s">
        <v>54481</v>
      </c>
      <c r="D15088" t="s">
        <v>47873</v>
      </c>
    </row>
    <row r="15089" spans="1:4" x14ac:dyDescent="0.25">
      <c r="A15089" t="s">
        <v>36193</v>
      </c>
      <c r="B15089" t="s">
        <v>36194</v>
      </c>
      <c r="C15089" t="s">
        <v>60795</v>
      </c>
      <c r="D15089" t="s">
        <v>47873</v>
      </c>
    </row>
    <row r="15090" spans="1:4" x14ac:dyDescent="0.25">
      <c r="A15090" t="s">
        <v>24188</v>
      </c>
      <c r="B15090" t="s">
        <v>24189</v>
      </c>
      <c r="C15090" t="s">
        <v>56369</v>
      </c>
      <c r="D15090" t="s">
        <v>47873</v>
      </c>
    </row>
    <row r="15091" spans="1:4" x14ac:dyDescent="0.25">
      <c r="A15091" t="s">
        <v>12187</v>
      </c>
      <c r="B15091" t="s">
        <v>12188</v>
      </c>
      <c r="C15091" t="s">
        <v>51968</v>
      </c>
      <c r="D15091" t="s">
        <v>47873</v>
      </c>
    </row>
    <row r="15092" spans="1:4" x14ac:dyDescent="0.25">
      <c r="A15092" t="s">
        <v>15057</v>
      </c>
      <c r="B15092" t="s">
        <v>15058</v>
      </c>
      <c r="C15092" t="s">
        <v>53072</v>
      </c>
      <c r="D15092" t="s">
        <v>47873</v>
      </c>
    </row>
    <row r="15093" spans="1:4" x14ac:dyDescent="0.25">
      <c r="A15093" t="s">
        <v>40520</v>
      </c>
      <c r="B15093" t="s">
        <v>40521</v>
      </c>
      <c r="C15093" t="s">
        <v>62645</v>
      </c>
      <c r="D15093" t="s">
        <v>47873</v>
      </c>
    </row>
    <row r="15094" spans="1:4" x14ac:dyDescent="0.25">
      <c r="A15094" t="s">
        <v>40563</v>
      </c>
      <c r="B15094" t="s">
        <v>40564</v>
      </c>
      <c r="C15094" t="s">
        <v>62665</v>
      </c>
      <c r="D15094" t="s">
        <v>47873</v>
      </c>
    </row>
    <row r="15095" spans="1:4" x14ac:dyDescent="0.25">
      <c r="A15095" t="s">
        <v>15592</v>
      </c>
      <c r="B15095" t="s">
        <v>15593</v>
      </c>
      <c r="C15095" t="s">
        <v>53266</v>
      </c>
      <c r="D15095" t="s">
        <v>47873</v>
      </c>
    </row>
    <row r="15096" spans="1:4" x14ac:dyDescent="0.25">
      <c r="A15096" t="s">
        <v>22722</v>
      </c>
      <c r="B15096" t="s">
        <v>22723</v>
      </c>
      <c r="C15096" t="s">
        <v>55830</v>
      </c>
      <c r="D15096" t="s">
        <v>47873</v>
      </c>
    </row>
    <row r="15097" spans="1:4" x14ac:dyDescent="0.25">
      <c r="A15097" t="s">
        <v>23225</v>
      </c>
      <c r="B15097" t="s">
        <v>23226</v>
      </c>
      <c r="C15097" t="s">
        <v>56010</v>
      </c>
      <c r="D15097" t="s">
        <v>47873</v>
      </c>
    </row>
    <row r="15098" spans="1:4" x14ac:dyDescent="0.25">
      <c r="A15098" t="s">
        <v>11857</v>
      </c>
      <c r="B15098" t="s">
        <v>11858</v>
      </c>
      <c r="C15098" t="s">
        <v>51849</v>
      </c>
      <c r="D15098" t="s">
        <v>47873</v>
      </c>
    </row>
    <row r="15099" spans="1:4" x14ac:dyDescent="0.25">
      <c r="A15099" t="s">
        <v>32663</v>
      </c>
      <c r="B15099" t="s">
        <v>32664</v>
      </c>
      <c r="C15099" t="s">
        <v>59441</v>
      </c>
      <c r="D15099" t="s">
        <v>47873</v>
      </c>
    </row>
    <row r="15100" spans="1:4" x14ac:dyDescent="0.25">
      <c r="A15100" t="s">
        <v>40100</v>
      </c>
      <c r="B15100" t="s">
        <v>40101</v>
      </c>
      <c r="C15100" t="s">
        <v>62453</v>
      </c>
      <c r="D15100" t="s">
        <v>47873</v>
      </c>
    </row>
    <row r="15101" spans="1:4" x14ac:dyDescent="0.25">
      <c r="A15101" t="s">
        <v>13715</v>
      </c>
      <c r="B15101" t="s">
        <v>13716</v>
      </c>
      <c r="C15101" t="s">
        <v>52565</v>
      </c>
      <c r="D15101" t="s">
        <v>47873</v>
      </c>
    </row>
    <row r="15102" spans="1:4" x14ac:dyDescent="0.25">
      <c r="A15102" t="s">
        <v>39501</v>
      </c>
      <c r="B15102" t="s">
        <v>39502</v>
      </c>
      <c r="C15102" t="s">
        <v>62175</v>
      </c>
      <c r="D15102" t="s">
        <v>47873</v>
      </c>
    </row>
    <row r="15103" spans="1:4" x14ac:dyDescent="0.25">
      <c r="A15103" t="s">
        <v>37024</v>
      </c>
      <c r="B15103" t="s">
        <v>37025</v>
      </c>
      <c r="C15103" t="s">
        <v>61132</v>
      </c>
      <c r="D15103" t="s">
        <v>47873</v>
      </c>
    </row>
    <row r="15104" spans="1:4" x14ac:dyDescent="0.25">
      <c r="A15104" t="s">
        <v>38800</v>
      </c>
      <c r="B15104" t="s">
        <v>38801</v>
      </c>
      <c r="C15104" t="s">
        <v>61854</v>
      </c>
      <c r="D15104" t="s">
        <v>47873</v>
      </c>
    </row>
    <row r="15105" spans="1:4" x14ac:dyDescent="0.25">
      <c r="A15105" t="s">
        <v>39929</v>
      </c>
      <c r="B15105" t="s">
        <v>39930</v>
      </c>
      <c r="C15105" t="s">
        <v>62371</v>
      </c>
      <c r="D15105" t="s">
        <v>47873</v>
      </c>
    </row>
    <row r="15106" spans="1:4" x14ac:dyDescent="0.25">
      <c r="A15106" t="s">
        <v>39931</v>
      </c>
      <c r="B15106" t="s">
        <v>39930</v>
      </c>
      <c r="C15106" t="s">
        <v>62372</v>
      </c>
      <c r="D15106" t="s">
        <v>47873</v>
      </c>
    </row>
    <row r="15107" spans="1:4" x14ac:dyDescent="0.25">
      <c r="A15107" t="s">
        <v>41488</v>
      </c>
      <c r="B15107" t="s">
        <v>41489</v>
      </c>
      <c r="C15107" t="s">
        <v>63064</v>
      </c>
      <c r="D15107" t="s">
        <v>47873</v>
      </c>
    </row>
    <row r="15108" spans="1:4" x14ac:dyDescent="0.25">
      <c r="A15108" t="s">
        <v>23830</v>
      </c>
      <c r="B15108" t="s">
        <v>23831</v>
      </c>
      <c r="C15108" t="s">
        <v>56245</v>
      </c>
      <c r="D15108" t="s">
        <v>47873</v>
      </c>
    </row>
    <row r="15109" spans="1:4" x14ac:dyDescent="0.25">
      <c r="A15109" t="s">
        <v>14489</v>
      </c>
      <c r="B15109" t="s">
        <v>14490</v>
      </c>
      <c r="C15109" t="s">
        <v>52872</v>
      </c>
      <c r="D15109" t="s">
        <v>47873</v>
      </c>
    </row>
    <row r="15110" spans="1:4" x14ac:dyDescent="0.25">
      <c r="A15110" t="s">
        <v>40141</v>
      </c>
      <c r="B15110" t="s">
        <v>40142</v>
      </c>
      <c r="C15110" t="s">
        <v>62473</v>
      </c>
      <c r="D15110" t="s">
        <v>47873</v>
      </c>
    </row>
    <row r="15111" spans="1:4" x14ac:dyDescent="0.25">
      <c r="A15111" t="s">
        <v>7294</v>
      </c>
      <c r="B15111" t="s">
        <v>7295</v>
      </c>
      <c r="C15111" t="s">
        <v>50208</v>
      </c>
      <c r="D15111" t="s">
        <v>47873</v>
      </c>
    </row>
    <row r="15112" spans="1:4" x14ac:dyDescent="0.25">
      <c r="A15112" t="s">
        <v>35021</v>
      </c>
      <c r="B15112" t="s">
        <v>35022</v>
      </c>
      <c r="C15112" t="s">
        <v>60342</v>
      </c>
      <c r="D15112" t="s">
        <v>47873</v>
      </c>
    </row>
    <row r="15113" spans="1:4" x14ac:dyDescent="0.25">
      <c r="A15113" t="s">
        <v>38809</v>
      </c>
      <c r="B15113" t="s">
        <v>38810</v>
      </c>
      <c r="C15113" t="s">
        <v>61859</v>
      </c>
      <c r="D15113" t="s">
        <v>47873</v>
      </c>
    </row>
    <row r="15114" spans="1:4" x14ac:dyDescent="0.25">
      <c r="A15114" t="s">
        <v>37026</v>
      </c>
      <c r="B15114" t="s">
        <v>37027</v>
      </c>
      <c r="C15114" t="s">
        <v>61133</v>
      </c>
      <c r="D15114" t="s">
        <v>47873</v>
      </c>
    </row>
    <row r="15115" spans="1:4" x14ac:dyDescent="0.25">
      <c r="A15115" t="s">
        <v>39712</v>
      </c>
      <c r="B15115" t="s">
        <v>39713</v>
      </c>
      <c r="C15115" t="s">
        <v>62271</v>
      </c>
      <c r="D15115" t="s">
        <v>47873</v>
      </c>
    </row>
    <row r="15116" spans="1:4" x14ac:dyDescent="0.25">
      <c r="A15116" t="s">
        <v>41178</v>
      </c>
      <c r="B15116" t="s">
        <v>41179</v>
      </c>
      <c r="C15116" t="s">
        <v>62935</v>
      </c>
      <c r="D15116" t="s">
        <v>47873</v>
      </c>
    </row>
    <row r="15117" spans="1:4" x14ac:dyDescent="0.25">
      <c r="A15117" t="s">
        <v>10187</v>
      </c>
      <c r="B15117" t="s">
        <v>10188</v>
      </c>
      <c r="C15117" t="s">
        <v>51245</v>
      </c>
      <c r="D15117" t="s">
        <v>47873</v>
      </c>
    </row>
    <row r="15118" spans="1:4" x14ac:dyDescent="0.25">
      <c r="A15118" t="s">
        <v>38919</v>
      </c>
      <c r="B15118" t="s">
        <v>38920</v>
      </c>
      <c r="C15118" t="s">
        <v>61911</v>
      </c>
      <c r="D15118" t="s">
        <v>47873</v>
      </c>
    </row>
    <row r="15119" spans="1:4" x14ac:dyDescent="0.25">
      <c r="A15119" t="s">
        <v>10256</v>
      </c>
      <c r="B15119" t="s">
        <v>10257</v>
      </c>
      <c r="C15119" t="s">
        <v>51274</v>
      </c>
      <c r="D15119" t="s">
        <v>47873</v>
      </c>
    </row>
    <row r="15120" spans="1:4" x14ac:dyDescent="0.25">
      <c r="A15120" t="s">
        <v>29395</v>
      </c>
      <c r="B15120" t="s">
        <v>29396</v>
      </c>
      <c r="C15120" t="s">
        <v>58252</v>
      </c>
      <c r="D15120" t="s">
        <v>47873</v>
      </c>
    </row>
    <row r="15121" spans="1:4" x14ac:dyDescent="0.25">
      <c r="A15121" t="s">
        <v>19662</v>
      </c>
      <c r="B15121" t="s">
        <v>19663</v>
      </c>
      <c r="C15121" t="s">
        <v>54735</v>
      </c>
      <c r="D15121" t="s">
        <v>47873</v>
      </c>
    </row>
    <row r="15122" spans="1:4" x14ac:dyDescent="0.25">
      <c r="A15122" t="s">
        <v>39249</v>
      </c>
      <c r="B15122" t="s">
        <v>39250</v>
      </c>
      <c r="C15122" t="s">
        <v>62059</v>
      </c>
      <c r="D15122" t="s">
        <v>47873</v>
      </c>
    </row>
    <row r="15123" spans="1:4" x14ac:dyDescent="0.25">
      <c r="A15123" t="s">
        <v>28597</v>
      </c>
      <c r="B15123" t="s">
        <v>28598</v>
      </c>
      <c r="C15123" t="s">
        <v>57966</v>
      </c>
      <c r="D15123" t="s">
        <v>47873</v>
      </c>
    </row>
    <row r="15124" spans="1:4" x14ac:dyDescent="0.25">
      <c r="A15124" t="s">
        <v>39569</v>
      </c>
      <c r="B15124" t="s">
        <v>39570</v>
      </c>
      <c r="C15124" t="s">
        <v>62208</v>
      </c>
      <c r="D15124" t="s">
        <v>47873</v>
      </c>
    </row>
    <row r="15125" spans="1:4" x14ac:dyDescent="0.25">
      <c r="A15125" t="s">
        <v>22682</v>
      </c>
      <c r="B15125" t="s">
        <v>22683</v>
      </c>
      <c r="C15125" t="s">
        <v>55815</v>
      </c>
      <c r="D15125" t="s">
        <v>47873</v>
      </c>
    </row>
    <row r="15126" spans="1:4" x14ac:dyDescent="0.25">
      <c r="A15126" t="s">
        <v>40333</v>
      </c>
      <c r="B15126" t="s">
        <v>40334</v>
      </c>
      <c r="C15126" t="s">
        <v>62559</v>
      </c>
      <c r="D15126" t="s">
        <v>47873</v>
      </c>
    </row>
    <row r="15127" spans="1:4" x14ac:dyDescent="0.25">
      <c r="A15127" t="s">
        <v>24914</v>
      </c>
      <c r="B15127" t="s">
        <v>24915</v>
      </c>
      <c r="C15127" t="s">
        <v>56639</v>
      </c>
      <c r="D15127" t="s">
        <v>47873</v>
      </c>
    </row>
    <row r="15128" spans="1:4" x14ac:dyDescent="0.25">
      <c r="A15128" t="s">
        <v>34567</v>
      </c>
      <c r="B15128" t="s">
        <v>34568</v>
      </c>
      <c r="C15128" t="s">
        <v>60172</v>
      </c>
      <c r="D15128" t="s">
        <v>47873</v>
      </c>
    </row>
    <row r="15129" spans="1:4" x14ac:dyDescent="0.25">
      <c r="A15129" t="s">
        <v>17472</v>
      </c>
      <c r="B15129" t="s">
        <v>17473</v>
      </c>
      <c r="C15129" t="s">
        <v>53956</v>
      </c>
      <c r="D15129" t="s">
        <v>47873</v>
      </c>
    </row>
    <row r="15130" spans="1:4" x14ac:dyDescent="0.25">
      <c r="A15130" t="s">
        <v>9983</v>
      </c>
      <c r="B15130" t="s">
        <v>9984</v>
      </c>
      <c r="C15130" t="s">
        <v>51167</v>
      </c>
      <c r="D15130" t="s">
        <v>47873</v>
      </c>
    </row>
    <row r="15131" spans="1:4" x14ac:dyDescent="0.25">
      <c r="A15131" t="s">
        <v>9849</v>
      </c>
      <c r="B15131" t="s">
        <v>9850</v>
      </c>
      <c r="C15131" t="s">
        <v>51124</v>
      </c>
      <c r="D15131" t="s">
        <v>47873</v>
      </c>
    </row>
    <row r="15132" spans="1:4" x14ac:dyDescent="0.25">
      <c r="A15132" t="s">
        <v>23411</v>
      </c>
      <c r="B15132" t="s">
        <v>23412</v>
      </c>
      <c r="C15132" t="s">
        <v>56077</v>
      </c>
      <c r="D15132" t="s">
        <v>47873</v>
      </c>
    </row>
    <row r="15133" spans="1:4" x14ac:dyDescent="0.25">
      <c r="A15133" t="s">
        <v>13150</v>
      </c>
      <c r="B15133" t="s">
        <v>13151</v>
      </c>
      <c r="C15133" t="s">
        <v>52347</v>
      </c>
      <c r="D15133" t="s">
        <v>47873</v>
      </c>
    </row>
    <row r="15134" spans="1:4" x14ac:dyDescent="0.25">
      <c r="A15134" t="s">
        <v>35509</v>
      </c>
      <c r="B15134" t="s">
        <v>35510</v>
      </c>
      <c r="C15134" t="s">
        <v>60529</v>
      </c>
      <c r="D15134" t="s">
        <v>47873</v>
      </c>
    </row>
    <row r="15135" spans="1:4" x14ac:dyDescent="0.25">
      <c r="A15135" t="s">
        <v>28679</v>
      </c>
      <c r="B15135" t="s">
        <v>28680</v>
      </c>
      <c r="C15135" t="s">
        <v>57994</v>
      </c>
      <c r="D15135" t="s">
        <v>47873</v>
      </c>
    </row>
    <row r="15136" spans="1:4" x14ac:dyDescent="0.25">
      <c r="A15136" t="s">
        <v>10031</v>
      </c>
      <c r="B15136" t="s">
        <v>10032</v>
      </c>
      <c r="C15136" t="s">
        <v>51184</v>
      </c>
      <c r="D15136" t="s">
        <v>47873</v>
      </c>
    </row>
    <row r="15137" spans="1:4" x14ac:dyDescent="0.25">
      <c r="A15137" t="s">
        <v>22933</v>
      </c>
      <c r="B15137" t="s">
        <v>22934</v>
      </c>
      <c r="C15137" t="s">
        <v>55906</v>
      </c>
      <c r="D15137" t="s">
        <v>47873</v>
      </c>
    </row>
    <row r="15138" spans="1:4" x14ac:dyDescent="0.25">
      <c r="A15138" t="s">
        <v>29670</v>
      </c>
      <c r="B15138" t="s">
        <v>29671</v>
      </c>
      <c r="C15138" t="s">
        <v>58345</v>
      </c>
      <c r="D15138" t="s">
        <v>47873</v>
      </c>
    </row>
    <row r="15139" spans="1:4" x14ac:dyDescent="0.25">
      <c r="A15139" t="s">
        <v>39009</v>
      </c>
      <c r="B15139" t="s">
        <v>39010</v>
      </c>
      <c r="C15139" t="s">
        <v>61953</v>
      </c>
      <c r="D15139" t="s">
        <v>47873</v>
      </c>
    </row>
    <row r="15140" spans="1:4" x14ac:dyDescent="0.25">
      <c r="A15140" t="s">
        <v>21648</v>
      </c>
      <c r="B15140" t="s">
        <v>21649</v>
      </c>
      <c r="C15140" t="s">
        <v>55432</v>
      </c>
      <c r="D15140" t="s">
        <v>47873</v>
      </c>
    </row>
    <row r="15141" spans="1:4" x14ac:dyDescent="0.25">
      <c r="A15141" t="s">
        <v>22634</v>
      </c>
      <c r="B15141" t="s">
        <v>22635</v>
      </c>
      <c r="C15141" t="s">
        <v>55795</v>
      </c>
      <c r="D15141" t="s">
        <v>47873</v>
      </c>
    </row>
    <row r="15142" spans="1:4" x14ac:dyDescent="0.25">
      <c r="A15142" t="s">
        <v>41262</v>
      </c>
      <c r="B15142" t="s">
        <v>41263</v>
      </c>
      <c r="C15142" t="s">
        <v>62973</v>
      </c>
      <c r="D15142" t="s">
        <v>47873</v>
      </c>
    </row>
    <row r="15143" spans="1:4" x14ac:dyDescent="0.25">
      <c r="A15143" t="s">
        <v>22282</v>
      </c>
      <c r="B15143" t="s">
        <v>22283</v>
      </c>
      <c r="C15143" t="s">
        <v>55669</v>
      </c>
      <c r="D15143" t="s">
        <v>47873</v>
      </c>
    </row>
    <row r="15144" spans="1:4" x14ac:dyDescent="0.25">
      <c r="A15144" t="s">
        <v>39203</v>
      </c>
      <c r="B15144" t="s">
        <v>39204</v>
      </c>
      <c r="C15144" t="s">
        <v>62038</v>
      </c>
      <c r="D15144" t="s">
        <v>47873</v>
      </c>
    </row>
    <row r="15145" spans="1:4" x14ac:dyDescent="0.25">
      <c r="A15145" t="s">
        <v>42673</v>
      </c>
      <c r="B15145" t="s">
        <v>42674</v>
      </c>
      <c r="C15145" t="s">
        <v>63543</v>
      </c>
      <c r="D15145" t="s">
        <v>47873</v>
      </c>
    </row>
    <row r="15146" spans="1:4" x14ac:dyDescent="0.25">
      <c r="A15146" t="s">
        <v>39384</v>
      </c>
      <c r="B15146" t="s">
        <v>39385</v>
      </c>
      <c r="C15146" t="s">
        <v>62121</v>
      </c>
      <c r="D15146" t="s">
        <v>47873</v>
      </c>
    </row>
    <row r="15147" spans="1:4" x14ac:dyDescent="0.25">
      <c r="A15147" t="s">
        <v>14180</v>
      </c>
      <c r="B15147" t="s">
        <v>14181</v>
      </c>
      <c r="C15147" t="s">
        <v>52745</v>
      </c>
      <c r="D15147" t="s">
        <v>47873</v>
      </c>
    </row>
    <row r="15148" spans="1:4" x14ac:dyDescent="0.25">
      <c r="A15148" t="s">
        <v>37485</v>
      </c>
      <c r="B15148" t="s">
        <v>37486</v>
      </c>
      <c r="C15148" t="s">
        <v>61300</v>
      </c>
      <c r="D15148" t="s">
        <v>47873</v>
      </c>
    </row>
    <row r="15149" spans="1:4" x14ac:dyDescent="0.25">
      <c r="A15149" t="s">
        <v>24947</v>
      </c>
      <c r="B15149" t="s">
        <v>24948</v>
      </c>
      <c r="C15149" t="s">
        <v>56650</v>
      </c>
      <c r="D15149" t="s">
        <v>47873</v>
      </c>
    </row>
    <row r="15150" spans="1:4" x14ac:dyDescent="0.25">
      <c r="A15150" t="s">
        <v>33107</v>
      </c>
      <c r="B15150" t="s">
        <v>33108</v>
      </c>
      <c r="C15150" t="s">
        <v>59608</v>
      </c>
      <c r="D15150" t="s">
        <v>47873</v>
      </c>
    </row>
    <row r="15151" spans="1:4" x14ac:dyDescent="0.25">
      <c r="A15151" t="s">
        <v>35691</v>
      </c>
      <c r="B15151" t="s">
        <v>35692</v>
      </c>
      <c r="C15151" t="s">
        <v>60599</v>
      </c>
      <c r="D15151" t="s">
        <v>47873</v>
      </c>
    </row>
    <row r="15152" spans="1:4" x14ac:dyDescent="0.25">
      <c r="A15152" t="s">
        <v>14112</v>
      </c>
      <c r="B15152" t="s">
        <v>14113</v>
      </c>
      <c r="C15152" t="s">
        <v>52715</v>
      </c>
      <c r="D15152" t="s">
        <v>47873</v>
      </c>
    </row>
    <row r="15153" spans="1:4" x14ac:dyDescent="0.25">
      <c r="A15153" t="s">
        <v>27909</v>
      </c>
      <c r="B15153" t="s">
        <v>27910</v>
      </c>
      <c r="C15153" t="s">
        <v>57716</v>
      </c>
      <c r="D15153" t="s">
        <v>47873</v>
      </c>
    </row>
    <row r="15154" spans="1:4" x14ac:dyDescent="0.25">
      <c r="A15154" t="s">
        <v>13811</v>
      </c>
      <c r="B15154" t="s">
        <v>13812</v>
      </c>
      <c r="C15154" t="s">
        <v>52594</v>
      </c>
      <c r="D15154" t="s">
        <v>47873</v>
      </c>
    </row>
    <row r="15155" spans="1:4" x14ac:dyDescent="0.25">
      <c r="A15155" t="s">
        <v>36271</v>
      </c>
      <c r="B15155" t="s">
        <v>36272</v>
      </c>
      <c r="C15155" t="s">
        <v>60828</v>
      </c>
      <c r="D15155" t="s">
        <v>47873</v>
      </c>
    </row>
    <row r="15156" spans="1:4" x14ac:dyDescent="0.25">
      <c r="A15156" t="s">
        <v>9307</v>
      </c>
      <c r="B15156" t="s">
        <v>9308</v>
      </c>
      <c r="C15156" t="s">
        <v>50928</v>
      </c>
      <c r="D15156" t="s">
        <v>47873</v>
      </c>
    </row>
    <row r="15157" spans="1:4" x14ac:dyDescent="0.25">
      <c r="A15157" t="s">
        <v>13961</v>
      </c>
      <c r="B15157" t="s">
        <v>13962</v>
      </c>
      <c r="C15157" t="s">
        <v>52654</v>
      </c>
      <c r="D15157" t="s">
        <v>47873</v>
      </c>
    </row>
    <row r="15158" spans="1:4" x14ac:dyDescent="0.25">
      <c r="A15158" t="s">
        <v>34694</v>
      </c>
      <c r="B15158" t="s">
        <v>34695</v>
      </c>
      <c r="C15158" t="s">
        <v>60225</v>
      </c>
      <c r="D15158" t="s">
        <v>47873</v>
      </c>
    </row>
    <row r="15159" spans="1:4" x14ac:dyDescent="0.25">
      <c r="A15159" t="s">
        <v>19765</v>
      </c>
      <c r="B15159" t="s">
        <v>19766</v>
      </c>
      <c r="C15159" t="s">
        <v>54772</v>
      </c>
      <c r="D15159" t="s">
        <v>47873</v>
      </c>
    </row>
    <row r="15160" spans="1:4" x14ac:dyDescent="0.25">
      <c r="A15160" t="s">
        <v>33858</v>
      </c>
      <c r="B15160" t="s">
        <v>33859</v>
      </c>
      <c r="C15160" t="s">
        <v>59905</v>
      </c>
      <c r="D15160" t="s">
        <v>47873</v>
      </c>
    </row>
    <row r="15161" spans="1:4" x14ac:dyDescent="0.25">
      <c r="A15161" t="s">
        <v>24616</v>
      </c>
      <c r="B15161" t="s">
        <v>24617</v>
      </c>
      <c r="C15161" t="s">
        <v>56524</v>
      </c>
      <c r="D15161" t="s">
        <v>47873</v>
      </c>
    </row>
    <row r="15162" spans="1:4" x14ac:dyDescent="0.25">
      <c r="A15162" t="s">
        <v>14483</v>
      </c>
      <c r="B15162" t="s">
        <v>14484</v>
      </c>
      <c r="C15162" t="s">
        <v>52870</v>
      </c>
      <c r="D15162" t="s">
        <v>47873</v>
      </c>
    </row>
    <row r="15163" spans="1:4" x14ac:dyDescent="0.25">
      <c r="A15163" t="s">
        <v>15502</v>
      </c>
      <c r="B15163" t="s">
        <v>15503</v>
      </c>
      <c r="C15163" t="s">
        <v>53234</v>
      </c>
      <c r="D15163" t="s">
        <v>47873</v>
      </c>
    </row>
    <row r="15164" spans="1:4" x14ac:dyDescent="0.25">
      <c r="A15164" t="s">
        <v>19706</v>
      </c>
      <c r="B15164" t="s">
        <v>19707</v>
      </c>
      <c r="C15164" t="s">
        <v>54750</v>
      </c>
      <c r="D15164" t="s">
        <v>47873</v>
      </c>
    </row>
    <row r="15165" spans="1:4" x14ac:dyDescent="0.25">
      <c r="A15165" t="s">
        <v>32709</v>
      </c>
      <c r="B15165" t="s">
        <v>32710</v>
      </c>
      <c r="C15165" t="s">
        <v>59461</v>
      </c>
      <c r="D15165" t="s">
        <v>47873</v>
      </c>
    </row>
    <row r="15166" spans="1:4" x14ac:dyDescent="0.25">
      <c r="A15166" t="s">
        <v>6825</v>
      </c>
      <c r="B15166" t="s">
        <v>6826</v>
      </c>
      <c r="C15166" t="s">
        <v>50043</v>
      </c>
      <c r="D15166" t="s">
        <v>47873</v>
      </c>
    </row>
    <row r="15167" spans="1:4" x14ac:dyDescent="0.25">
      <c r="A15167" t="s">
        <v>14138</v>
      </c>
      <c r="B15167" t="s">
        <v>14139</v>
      </c>
      <c r="C15167" t="s">
        <v>52727</v>
      </c>
      <c r="D15167" t="s">
        <v>47873</v>
      </c>
    </row>
    <row r="15168" spans="1:4" x14ac:dyDescent="0.25">
      <c r="A15168" t="s">
        <v>25146</v>
      </c>
      <c r="B15168" t="s">
        <v>25147</v>
      </c>
      <c r="C15168" t="s">
        <v>56726</v>
      </c>
      <c r="D15168" t="s">
        <v>47873</v>
      </c>
    </row>
    <row r="15169" spans="1:4" x14ac:dyDescent="0.25">
      <c r="A15169" t="s">
        <v>38412</v>
      </c>
      <c r="B15169" t="s">
        <v>38413</v>
      </c>
      <c r="C15169" t="s">
        <v>61676</v>
      </c>
      <c r="D15169" t="s">
        <v>47873</v>
      </c>
    </row>
    <row r="15170" spans="1:4" x14ac:dyDescent="0.25">
      <c r="A15170" t="s">
        <v>11252</v>
      </c>
      <c r="B15170" t="s">
        <v>11253</v>
      </c>
      <c r="C15170" t="s">
        <v>51623</v>
      </c>
      <c r="D15170" t="s">
        <v>47873</v>
      </c>
    </row>
    <row r="15171" spans="1:4" x14ac:dyDescent="0.25">
      <c r="A15171" t="s">
        <v>39503</v>
      </c>
      <c r="B15171" t="s">
        <v>39504</v>
      </c>
      <c r="C15171" t="s">
        <v>62176</v>
      </c>
      <c r="D15171" t="s">
        <v>47873</v>
      </c>
    </row>
    <row r="15172" spans="1:4" x14ac:dyDescent="0.25">
      <c r="A15172" t="s">
        <v>8615</v>
      </c>
      <c r="B15172" t="s">
        <v>8616</v>
      </c>
      <c r="C15172" t="s">
        <v>50686</v>
      </c>
      <c r="D15172" t="s">
        <v>47873</v>
      </c>
    </row>
    <row r="15173" spans="1:4" x14ac:dyDescent="0.25">
      <c r="A15173" t="s">
        <v>12316</v>
      </c>
      <c r="B15173" t="s">
        <v>12317</v>
      </c>
      <c r="C15173" t="s">
        <v>52019</v>
      </c>
      <c r="D15173" t="s">
        <v>47873</v>
      </c>
    </row>
    <row r="15174" spans="1:4" x14ac:dyDescent="0.25">
      <c r="A15174" t="s">
        <v>11135</v>
      </c>
      <c r="B15174" t="s">
        <v>11136</v>
      </c>
      <c r="C15174" t="s">
        <v>51581</v>
      </c>
      <c r="D15174" t="s">
        <v>47873</v>
      </c>
    </row>
    <row r="15175" spans="1:4" x14ac:dyDescent="0.25">
      <c r="A15175" t="s">
        <v>26496</v>
      </c>
      <c r="B15175" t="s">
        <v>26497</v>
      </c>
      <c r="C15175" t="s">
        <v>57217</v>
      </c>
      <c r="D15175" t="s">
        <v>47873</v>
      </c>
    </row>
    <row r="15176" spans="1:4" x14ac:dyDescent="0.25">
      <c r="A15176" t="s">
        <v>11851</v>
      </c>
      <c r="B15176" t="s">
        <v>11852</v>
      </c>
      <c r="C15176" t="s">
        <v>51846</v>
      </c>
      <c r="D15176" t="s">
        <v>47873</v>
      </c>
    </row>
    <row r="15177" spans="1:4" x14ac:dyDescent="0.25">
      <c r="A15177" t="s">
        <v>39855</v>
      </c>
      <c r="B15177" t="s">
        <v>39856</v>
      </c>
      <c r="C15177" t="s">
        <v>62337</v>
      </c>
      <c r="D15177" t="s">
        <v>47873</v>
      </c>
    </row>
    <row r="15178" spans="1:4" x14ac:dyDescent="0.25">
      <c r="A15178" t="s">
        <v>20991</v>
      </c>
      <c r="B15178" t="s">
        <v>20992</v>
      </c>
      <c r="C15178" t="s">
        <v>55196</v>
      </c>
      <c r="D15178" t="s">
        <v>47873</v>
      </c>
    </row>
    <row r="15179" spans="1:4" x14ac:dyDescent="0.25">
      <c r="A15179" t="s">
        <v>38833</v>
      </c>
      <c r="B15179" t="s">
        <v>38834</v>
      </c>
      <c r="C15179" t="s">
        <v>61870</v>
      </c>
      <c r="D15179" t="s">
        <v>47873</v>
      </c>
    </row>
    <row r="15180" spans="1:4" x14ac:dyDescent="0.25">
      <c r="A15180" t="s">
        <v>24227</v>
      </c>
      <c r="B15180" t="s">
        <v>24228</v>
      </c>
      <c r="C15180" t="s">
        <v>56385</v>
      </c>
      <c r="D15180" t="s">
        <v>47873</v>
      </c>
    </row>
    <row r="15181" spans="1:4" x14ac:dyDescent="0.25">
      <c r="A15181" t="s">
        <v>36738</v>
      </c>
      <c r="B15181" t="s">
        <v>36739</v>
      </c>
      <c r="C15181" t="s">
        <v>61012</v>
      </c>
      <c r="D15181" t="s">
        <v>47873</v>
      </c>
    </row>
    <row r="15182" spans="1:4" x14ac:dyDescent="0.25">
      <c r="A15182" t="s">
        <v>13667</v>
      </c>
      <c r="B15182" t="s">
        <v>13668</v>
      </c>
      <c r="C15182" t="s">
        <v>52546</v>
      </c>
      <c r="D15182" t="s">
        <v>47873</v>
      </c>
    </row>
    <row r="15183" spans="1:4" x14ac:dyDescent="0.25">
      <c r="A15183" t="s">
        <v>27726</v>
      </c>
      <c r="B15183" t="s">
        <v>27727</v>
      </c>
      <c r="C15183" t="s">
        <v>57650</v>
      </c>
      <c r="D15183" t="s">
        <v>47873</v>
      </c>
    </row>
    <row r="15184" spans="1:4" x14ac:dyDescent="0.25">
      <c r="A15184" t="s">
        <v>29986</v>
      </c>
      <c r="B15184" t="s">
        <v>29987</v>
      </c>
      <c r="C15184" t="s">
        <v>58452</v>
      </c>
      <c r="D15184" t="s">
        <v>47873</v>
      </c>
    </row>
    <row r="15185" spans="1:4" x14ac:dyDescent="0.25">
      <c r="A15185" t="s">
        <v>7163</v>
      </c>
      <c r="B15185" t="s">
        <v>7164</v>
      </c>
      <c r="C15185" t="s">
        <v>50162</v>
      </c>
      <c r="D15185" t="s">
        <v>47873</v>
      </c>
    </row>
    <row r="15186" spans="1:4" x14ac:dyDescent="0.25">
      <c r="A15186" t="s">
        <v>6200</v>
      </c>
      <c r="B15186" t="s">
        <v>6201</v>
      </c>
      <c r="C15186" t="s">
        <v>49822</v>
      </c>
      <c r="D15186" t="s">
        <v>47873</v>
      </c>
    </row>
    <row r="15187" spans="1:4" x14ac:dyDescent="0.25">
      <c r="A15187" t="s">
        <v>41517</v>
      </c>
      <c r="B15187" t="s">
        <v>41518</v>
      </c>
      <c r="C15187" t="s">
        <v>63079</v>
      </c>
      <c r="D15187" t="s">
        <v>47873</v>
      </c>
    </row>
    <row r="15188" spans="1:4" x14ac:dyDescent="0.25">
      <c r="A15188" t="s">
        <v>37639</v>
      </c>
      <c r="B15188" t="s">
        <v>37640</v>
      </c>
      <c r="C15188" t="s">
        <v>61358</v>
      </c>
      <c r="D15188" t="s">
        <v>47873</v>
      </c>
    </row>
    <row r="15189" spans="1:4" x14ac:dyDescent="0.25">
      <c r="A15189" t="s">
        <v>19052</v>
      </c>
      <c r="B15189" t="s">
        <v>19053</v>
      </c>
      <c r="C15189" t="s">
        <v>54527</v>
      </c>
      <c r="D15189" t="s">
        <v>47873</v>
      </c>
    </row>
    <row r="15190" spans="1:4" x14ac:dyDescent="0.25">
      <c r="A15190" t="s">
        <v>29383</v>
      </c>
      <c r="B15190" t="s">
        <v>29384</v>
      </c>
      <c r="C15190" t="s">
        <v>58247</v>
      </c>
      <c r="D15190" t="s">
        <v>47873</v>
      </c>
    </row>
    <row r="15191" spans="1:4" x14ac:dyDescent="0.25">
      <c r="A15191" t="s">
        <v>31310</v>
      </c>
      <c r="B15191" t="s">
        <v>31311</v>
      </c>
      <c r="C15191" t="s">
        <v>58935</v>
      </c>
      <c r="D15191" t="s">
        <v>47873</v>
      </c>
    </row>
    <row r="15192" spans="1:4" x14ac:dyDescent="0.25">
      <c r="A15192" t="s">
        <v>8457</v>
      </c>
      <c r="B15192" t="s">
        <v>8458</v>
      </c>
      <c r="C15192" t="s">
        <v>50638</v>
      </c>
      <c r="D15192" t="s">
        <v>47873</v>
      </c>
    </row>
    <row r="15193" spans="1:4" x14ac:dyDescent="0.25">
      <c r="A15193" t="s">
        <v>25707</v>
      </c>
      <c r="B15193" t="s">
        <v>25708</v>
      </c>
      <c r="C15193" t="s">
        <v>56931</v>
      </c>
      <c r="D15193" t="s">
        <v>47873</v>
      </c>
    </row>
    <row r="15194" spans="1:4" x14ac:dyDescent="0.25">
      <c r="A15194" t="s">
        <v>39390</v>
      </c>
      <c r="B15194" t="s">
        <v>39391</v>
      </c>
      <c r="C15194" t="s">
        <v>62124</v>
      </c>
      <c r="D15194" t="s">
        <v>47873</v>
      </c>
    </row>
    <row r="15195" spans="1:4" x14ac:dyDescent="0.25">
      <c r="A15195" t="s">
        <v>17649</v>
      </c>
      <c r="B15195" t="s">
        <v>17650</v>
      </c>
      <c r="C15195" t="s">
        <v>54017</v>
      </c>
      <c r="D15195" t="s">
        <v>47873</v>
      </c>
    </row>
    <row r="15196" spans="1:4" x14ac:dyDescent="0.25">
      <c r="A15196" t="s">
        <v>41111</v>
      </c>
      <c r="B15196" t="s">
        <v>41112</v>
      </c>
      <c r="C15196" t="s">
        <v>62904</v>
      </c>
      <c r="D15196" t="s">
        <v>47873</v>
      </c>
    </row>
    <row r="15197" spans="1:4" x14ac:dyDescent="0.25">
      <c r="A15197" t="s">
        <v>8281</v>
      </c>
      <c r="B15197" t="s">
        <v>8282</v>
      </c>
      <c r="C15197" t="s">
        <v>50582</v>
      </c>
      <c r="D15197" t="s">
        <v>47873</v>
      </c>
    </row>
    <row r="15198" spans="1:4" x14ac:dyDescent="0.25">
      <c r="A15198" t="s">
        <v>37894</v>
      </c>
      <c r="B15198" t="s">
        <v>37895</v>
      </c>
      <c r="C15198" t="s">
        <v>61456</v>
      </c>
      <c r="D15198" t="s">
        <v>47873</v>
      </c>
    </row>
    <row r="15199" spans="1:4" x14ac:dyDescent="0.25">
      <c r="A15199" t="s">
        <v>17214</v>
      </c>
      <c r="B15199" t="s">
        <v>17215</v>
      </c>
      <c r="C15199" t="s">
        <v>53862</v>
      </c>
      <c r="D15199" t="s">
        <v>47873</v>
      </c>
    </row>
    <row r="15200" spans="1:4" x14ac:dyDescent="0.25">
      <c r="A15200" t="s">
        <v>15610</v>
      </c>
      <c r="B15200" t="s">
        <v>15611</v>
      </c>
      <c r="C15200" t="s">
        <v>53272</v>
      </c>
      <c r="D15200" t="s">
        <v>47873</v>
      </c>
    </row>
    <row r="15201" spans="1:4" x14ac:dyDescent="0.25">
      <c r="A15201" t="s">
        <v>12348</v>
      </c>
      <c r="B15201" t="s">
        <v>12349</v>
      </c>
      <c r="C15201" t="s">
        <v>52031</v>
      </c>
      <c r="D15201" t="s">
        <v>47873</v>
      </c>
    </row>
    <row r="15202" spans="1:4" x14ac:dyDescent="0.25">
      <c r="A15202" t="s">
        <v>35830</v>
      </c>
      <c r="B15202" t="s">
        <v>35831</v>
      </c>
      <c r="C15202" t="s">
        <v>60653</v>
      </c>
      <c r="D15202" t="s">
        <v>47873</v>
      </c>
    </row>
    <row r="15203" spans="1:4" x14ac:dyDescent="0.25">
      <c r="A15203" t="s">
        <v>16325</v>
      </c>
      <c r="B15203" t="s">
        <v>16326</v>
      </c>
      <c r="C15203" t="s">
        <v>53529</v>
      </c>
      <c r="D15203" t="s">
        <v>47873</v>
      </c>
    </row>
    <row r="15204" spans="1:4" x14ac:dyDescent="0.25">
      <c r="A15204" t="s">
        <v>40157</v>
      </c>
      <c r="B15204" t="s">
        <v>40158</v>
      </c>
      <c r="C15204" t="s">
        <v>62478</v>
      </c>
      <c r="D15204" t="s">
        <v>47873</v>
      </c>
    </row>
    <row r="15205" spans="1:4" x14ac:dyDescent="0.25">
      <c r="A15205" t="s">
        <v>29623</v>
      </c>
      <c r="B15205" t="s">
        <v>29624</v>
      </c>
      <c r="C15205" t="s">
        <v>58329</v>
      </c>
      <c r="D15205" t="s">
        <v>47873</v>
      </c>
    </row>
    <row r="15206" spans="1:4" x14ac:dyDescent="0.25">
      <c r="A15206" t="s">
        <v>17395</v>
      </c>
      <c r="B15206" t="s">
        <v>17396</v>
      </c>
      <c r="C15206" t="s">
        <v>53924</v>
      </c>
      <c r="D15206" t="s">
        <v>47873</v>
      </c>
    </row>
    <row r="15207" spans="1:4" x14ac:dyDescent="0.25">
      <c r="A15207" t="s">
        <v>12468</v>
      </c>
      <c r="B15207" t="s">
        <v>12469</v>
      </c>
      <c r="C15207" t="s">
        <v>52081</v>
      </c>
      <c r="D15207" t="s">
        <v>47873</v>
      </c>
    </row>
    <row r="15208" spans="1:4" x14ac:dyDescent="0.25">
      <c r="A15208" t="s">
        <v>15250</v>
      </c>
      <c r="B15208" t="s">
        <v>15251</v>
      </c>
      <c r="C15208" t="s">
        <v>53141</v>
      </c>
      <c r="D15208" t="s">
        <v>47873</v>
      </c>
    </row>
    <row r="15209" spans="1:4" x14ac:dyDescent="0.25">
      <c r="A15209" t="s">
        <v>37715</v>
      </c>
      <c r="B15209" t="s">
        <v>37716</v>
      </c>
      <c r="C15209" t="s">
        <v>61386</v>
      </c>
      <c r="D15209" t="s">
        <v>47873</v>
      </c>
    </row>
    <row r="15210" spans="1:4" x14ac:dyDescent="0.25">
      <c r="A15210" t="s">
        <v>40102</v>
      </c>
      <c r="B15210" t="s">
        <v>40103</v>
      </c>
      <c r="C15210" t="s">
        <v>62454</v>
      </c>
      <c r="D15210" t="s">
        <v>47873</v>
      </c>
    </row>
    <row r="15211" spans="1:4" x14ac:dyDescent="0.25">
      <c r="A15211" t="s">
        <v>32781</v>
      </c>
      <c r="B15211" t="s">
        <v>32782</v>
      </c>
      <c r="C15211" t="s">
        <v>59494</v>
      </c>
      <c r="D15211" t="s">
        <v>47873</v>
      </c>
    </row>
    <row r="15212" spans="1:4" x14ac:dyDescent="0.25">
      <c r="A15212" t="s">
        <v>38460</v>
      </c>
      <c r="B15212" t="s">
        <v>38461</v>
      </c>
      <c r="C15212" t="s">
        <v>61697</v>
      </c>
      <c r="D15212" t="s">
        <v>47873</v>
      </c>
    </row>
    <row r="15213" spans="1:4" x14ac:dyDescent="0.25">
      <c r="A15213" t="s">
        <v>36131</v>
      </c>
      <c r="B15213" t="s">
        <v>36132</v>
      </c>
      <c r="C15213" t="s">
        <v>60768</v>
      </c>
      <c r="D15213" t="s">
        <v>47873</v>
      </c>
    </row>
    <row r="15214" spans="1:4" x14ac:dyDescent="0.25">
      <c r="A15214" t="s">
        <v>24223</v>
      </c>
      <c r="B15214" t="s">
        <v>24224</v>
      </c>
      <c r="C15214" t="s">
        <v>56384</v>
      </c>
      <c r="D15214" t="s">
        <v>47873</v>
      </c>
    </row>
    <row r="15215" spans="1:4" x14ac:dyDescent="0.25">
      <c r="A15215" t="s">
        <v>33695</v>
      </c>
      <c r="B15215" t="s">
        <v>33696</v>
      </c>
      <c r="C15215" t="s">
        <v>59847</v>
      </c>
      <c r="D15215" t="s">
        <v>47873</v>
      </c>
    </row>
    <row r="15216" spans="1:4" x14ac:dyDescent="0.25">
      <c r="A15216" t="s">
        <v>33548</v>
      </c>
      <c r="B15216" t="s">
        <v>33549</v>
      </c>
      <c r="C15216" t="s">
        <v>59786</v>
      </c>
      <c r="D15216" t="s">
        <v>47873</v>
      </c>
    </row>
    <row r="15217" spans="1:4" x14ac:dyDescent="0.25">
      <c r="A15217" t="s">
        <v>14786</v>
      </c>
      <c r="B15217" t="s">
        <v>14787</v>
      </c>
      <c r="C15217" t="s">
        <v>52968</v>
      </c>
      <c r="D15217" t="s">
        <v>47873</v>
      </c>
    </row>
    <row r="15218" spans="1:4" x14ac:dyDescent="0.25">
      <c r="A15218" t="s">
        <v>16135</v>
      </c>
      <c r="B15218" t="s">
        <v>16136</v>
      </c>
      <c r="C15218" t="s">
        <v>53460</v>
      </c>
      <c r="D15218" t="s">
        <v>47873</v>
      </c>
    </row>
    <row r="15219" spans="1:4" x14ac:dyDescent="0.25">
      <c r="A15219" t="s">
        <v>36571</v>
      </c>
      <c r="B15219" t="s">
        <v>36572</v>
      </c>
      <c r="C15219" t="s">
        <v>60950</v>
      </c>
      <c r="D15219" t="s">
        <v>47873</v>
      </c>
    </row>
    <row r="15220" spans="1:4" x14ac:dyDescent="0.25">
      <c r="A15220" t="s">
        <v>40386</v>
      </c>
      <c r="B15220" t="s">
        <v>40387</v>
      </c>
      <c r="C15220" t="s">
        <v>62585</v>
      </c>
      <c r="D15220" t="s">
        <v>47873</v>
      </c>
    </row>
    <row r="15221" spans="1:4" x14ac:dyDescent="0.25">
      <c r="A15221" t="s">
        <v>38570</v>
      </c>
      <c r="B15221" t="s">
        <v>38571</v>
      </c>
      <c r="C15221" t="s">
        <v>61748</v>
      </c>
      <c r="D15221" t="s">
        <v>47873</v>
      </c>
    </row>
    <row r="15222" spans="1:4" x14ac:dyDescent="0.25">
      <c r="A15222" t="s">
        <v>9771</v>
      </c>
      <c r="B15222" t="s">
        <v>9772</v>
      </c>
      <c r="C15222" t="s">
        <v>51095</v>
      </c>
      <c r="D15222" t="s">
        <v>47873</v>
      </c>
    </row>
    <row r="15223" spans="1:4" x14ac:dyDescent="0.25">
      <c r="A15223" t="s">
        <v>33489</v>
      </c>
      <c r="B15223" t="s">
        <v>33490</v>
      </c>
      <c r="C15223" t="s">
        <v>59763</v>
      </c>
      <c r="D15223" t="s">
        <v>47873</v>
      </c>
    </row>
    <row r="15224" spans="1:4" x14ac:dyDescent="0.25">
      <c r="A15224" t="s">
        <v>7270</v>
      </c>
      <c r="B15224" t="s">
        <v>7271</v>
      </c>
      <c r="C15224" t="s">
        <v>50200</v>
      </c>
      <c r="D15224" t="s">
        <v>47873</v>
      </c>
    </row>
    <row r="15225" spans="1:4" x14ac:dyDescent="0.25">
      <c r="A15225" t="s">
        <v>28208</v>
      </c>
      <c r="B15225" t="s">
        <v>28209</v>
      </c>
      <c r="C15225" t="s">
        <v>57825</v>
      </c>
      <c r="D15225" t="s">
        <v>47873</v>
      </c>
    </row>
    <row r="15226" spans="1:4" x14ac:dyDescent="0.25">
      <c r="A15226" t="s">
        <v>17829</v>
      </c>
      <c r="B15226" t="s">
        <v>17830</v>
      </c>
      <c r="C15226" t="s">
        <v>54084</v>
      </c>
      <c r="D15226" t="s">
        <v>47873</v>
      </c>
    </row>
    <row r="15227" spans="1:4" x14ac:dyDescent="0.25">
      <c r="A15227" t="s">
        <v>27841</v>
      </c>
      <c r="B15227" t="s">
        <v>27842</v>
      </c>
      <c r="C15227" t="s">
        <v>57691</v>
      </c>
      <c r="D15227" t="s">
        <v>47873</v>
      </c>
    </row>
    <row r="15228" spans="1:4" x14ac:dyDescent="0.25">
      <c r="A15228" t="s">
        <v>30159</v>
      </c>
      <c r="B15228" t="s">
        <v>30160</v>
      </c>
      <c r="C15228" t="s">
        <v>58519</v>
      </c>
      <c r="D15228" t="s">
        <v>47873</v>
      </c>
    </row>
    <row r="15229" spans="1:4" x14ac:dyDescent="0.25">
      <c r="A15229" t="s">
        <v>12366</v>
      </c>
      <c r="B15229" t="s">
        <v>12367</v>
      </c>
      <c r="C15229" t="s">
        <v>52038</v>
      </c>
      <c r="D15229" t="s">
        <v>47873</v>
      </c>
    </row>
    <row r="15230" spans="1:4" x14ac:dyDescent="0.25">
      <c r="A15230" t="s">
        <v>14749</v>
      </c>
      <c r="B15230" t="s">
        <v>14750</v>
      </c>
      <c r="C15230" t="s">
        <v>52957</v>
      </c>
      <c r="D15230" t="s">
        <v>47873</v>
      </c>
    </row>
    <row r="15231" spans="1:4" x14ac:dyDescent="0.25">
      <c r="A15231" t="s">
        <v>8529</v>
      </c>
      <c r="B15231" t="s">
        <v>8530</v>
      </c>
      <c r="C15231" t="s">
        <v>50660</v>
      </c>
      <c r="D15231" t="s">
        <v>47873</v>
      </c>
    </row>
    <row r="15232" spans="1:4" x14ac:dyDescent="0.25">
      <c r="A15232" t="s">
        <v>21324</v>
      </c>
      <c r="B15232" t="s">
        <v>21325</v>
      </c>
      <c r="C15232" t="s">
        <v>55322</v>
      </c>
      <c r="D15232" t="s">
        <v>47873</v>
      </c>
    </row>
    <row r="15233" spans="1:4" x14ac:dyDescent="0.25">
      <c r="A15233" t="s">
        <v>24528</v>
      </c>
      <c r="B15233" t="s">
        <v>24529</v>
      </c>
      <c r="C15233" t="s">
        <v>56496</v>
      </c>
      <c r="D15233" t="s">
        <v>47873</v>
      </c>
    </row>
    <row r="15234" spans="1:4" x14ac:dyDescent="0.25">
      <c r="A15234" t="s">
        <v>41396</v>
      </c>
      <c r="B15234" t="s">
        <v>41397</v>
      </c>
      <c r="C15234" t="s">
        <v>63027</v>
      </c>
      <c r="D15234" t="s">
        <v>47873</v>
      </c>
    </row>
    <row r="15235" spans="1:4" x14ac:dyDescent="0.25">
      <c r="A15235" t="s">
        <v>34542</v>
      </c>
      <c r="B15235" t="s">
        <v>34543</v>
      </c>
      <c r="C15235" t="s">
        <v>60163</v>
      </c>
      <c r="D15235" t="s">
        <v>47873</v>
      </c>
    </row>
    <row r="15236" spans="1:4" x14ac:dyDescent="0.25">
      <c r="A15236" t="s">
        <v>27310</v>
      </c>
      <c r="B15236" t="s">
        <v>27311</v>
      </c>
      <c r="C15236" t="s">
        <v>57501</v>
      </c>
      <c r="D15236" t="s">
        <v>47873</v>
      </c>
    </row>
    <row r="15237" spans="1:4" x14ac:dyDescent="0.25">
      <c r="A15237" t="s">
        <v>32618</v>
      </c>
      <c r="B15237" t="s">
        <v>32619</v>
      </c>
      <c r="C15237" t="s">
        <v>59422</v>
      </c>
      <c r="D15237" t="s">
        <v>47873</v>
      </c>
    </row>
    <row r="15238" spans="1:4" x14ac:dyDescent="0.25">
      <c r="A15238" t="s">
        <v>22907</v>
      </c>
      <c r="B15238" t="s">
        <v>22908</v>
      </c>
      <c r="C15238" t="s">
        <v>55895</v>
      </c>
      <c r="D15238" t="s">
        <v>47873</v>
      </c>
    </row>
    <row r="15239" spans="1:4" x14ac:dyDescent="0.25">
      <c r="A15239" t="s">
        <v>6124</v>
      </c>
      <c r="B15239" t="s">
        <v>6125</v>
      </c>
      <c r="C15239" t="s">
        <v>49799</v>
      </c>
      <c r="D15239" t="s">
        <v>47873</v>
      </c>
    </row>
    <row r="15240" spans="1:4" x14ac:dyDescent="0.25">
      <c r="A15240" t="s">
        <v>11929</v>
      </c>
      <c r="B15240" t="s">
        <v>11930</v>
      </c>
      <c r="C15240" t="s">
        <v>51874</v>
      </c>
      <c r="D15240" t="s">
        <v>47873</v>
      </c>
    </row>
    <row r="15241" spans="1:4" x14ac:dyDescent="0.25">
      <c r="A15241" t="s">
        <v>27263</v>
      </c>
      <c r="B15241" t="s">
        <v>27264</v>
      </c>
      <c r="C15241" t="s">
        <v>57485</v>
      </c>
      <c r="D15241" t="s">
        <v>47873</v>
      </c>
    </row>
    <row r="15242" spans="1:4" x14ac:dyDescent="0.25">
      <c r="A15242" t="s">
        <v>41824</v>
      </c>
      <c r="B15242" t="s">
        <v>41825</v>
      </c>
      <c r="C15242" t="s">
        <v>63219</v>
      </c>
      <c r="D15242" t="s">
        <v>47873</v>
      </c>
    </row>
    <row r="15243" spans="1:4" x14ac:dyDescent="0.25">
      <c r="A15243" t="s">
        <v>12802</v>
      </c>
      <c r="B15243" t="s">
        <v>12803</v>
      </c>
      <c r="C15243" t="s">
        <v>52205</v>
      </c>
      <c r="D15243" t="s">
        <v>47873</v>
      </c>
    </row>
    <row r="15244" spans="1:4" x14ac:dyDescent="0.25">
      <c r="A15244" t="s">
        <v>32817</v>
      </c>
      <c r="B15244" t="s">
        <v>32818</v>
      </c>
      <c r="C15244" t="s">
        <v>59507</v>
      </c>
      <c r="D15244" t="s">
        <v>47873</v>
      </c>
    </row>
    <row r="15245" spans="1:4" x14ac:dyDescent="0.25">
      <c r="A15245" t="s">
        <v>30109</v>
      </c>
      <c r="B15245" t="s">
        <v>30110</v>
      </c>
      <c r="C15245" t="s">
        <v>58501</v>
      </c>
      <c r="D15245" t="s">
        <v>47873</v>
      </c>
    </row>
    <row r="15246" spans="1:4" x14ac:dyDescent="0.25">
      <c r="A15246" t="s">
        <v>14858</v>
      </c>
      <c r="B15246" t="s">
        <v>14859</v>
      </c>
      <c r="C15246" t="s">
        <v>52989</v>
      </c>
      <c r="D15246" t="s">
        <v>47873</v>
      </c>
    </row>
    <row r="15247" spans="1:4" x14ac:dyDescent="0.25">
      <c r="A15247" t="s">
        <v>5082</v>
      </c>
      <c r="B15247" t="s">
        <v>5083</v>
      </c>
      <c r="C15247" t="s">
        <v>49426</v>
      </c>
      <c r="D15247" t="s">
        <v>47873</v>
      </c>
    </row>
    <row r="15248" spans="1:4" x14ac:dyDescent="0.25">
      <c r="A15248" t="s">
        <v>39195</v>
      </c>
      <c r="B15248" t="s">
        <v>39196</v>
      </c>
      <c r="C15248" t="s">
        <v>62034</v>
      </c>
      <c r="D15248" t="s">
        <v>47873</v>
      </c>
    </row>
    <row r="15249" spans="1:4" x14ac:dyDescent="0.25">
      <c r="A15249" t="s">
        <v>15469</v>
      </c>
      <c r="B15249" t="s">
        <v>15470</v>
      </c>
      <c r="C15249" t="s">
        <v>53220</v>
      </c>
      <c r="D15249" t="s">
        <v>47873</v>
      </c>
    </row>
    <row r="15250" spans="1:4" x14ac:dyDescent="0.25">
      <c r="A15250" t="s">
        <v>28148</v>
      </c>
      <c r="B15250" t="s">
        <v>28149</v>
      </c>
      <c r="C15250" t="s">
        <v>57805</v>
      </c>
      <c r="D15250" t="s">
        <v>47873</v>
      </c>
    </row>
    <row r="15251" spans="1:4" x14ac:dyDescent="0.25">
      <c r="A15251" t="s">
        <v>25689</v>
      </c>
      <c r="B15251" t="s">
        <v>25690</v>
      </c>
      <c r="C15251" t="s">
        <v>56926</v>
      </c>
      <c r="D15251" t="s">
        <v>47873</v>
      </c>
    </row>
    <row r="15252" spans="1:4" x14ac:dyDescent="0.25">
      <c r="A15252" t="s">
        <v>22905</v>
      </c>
      <c r="B15252" t="s">
        <v>22906</v>
      </c>
      <c r="C15252" t="s">
        <v>55894</v>
      </c>
      <c r="D15252" t="s">
        <v>47873</v>
      </c>
    </row>
    <row r="15253" spans="1:4" x14ac:dyDescent="0.25">
      <c r="A15253" t="s">
        <v>15051</v>
      </c>
      <c r="B15253" t="s">
        <v>15052</v>
      </c>
      <c r="C15253" t="s">
        <v>53069</v>
      </c>
      <c r="D15253" t="s">
        <v>47873</v>
      </c>
    </row>
    <row r="15254" spans="1:4" x14ac:dyDescent="0.25">
      <c r="A15254" t="s">
        <v>15412</v>
      </c>
      <c r="B15254" t="s">
        <v>15413</v>
      </c>
      <c r="C15254" t="s">
        <v>53201</v>
      </c>
      <c r="D15254" t="s">
        <v>47873</v>
      </c>
    </row>
    <row r="15255" spans="1:4" x14ac:dyDescent="0.25">
      <c r="A15255" t="s">
        <v>34140</v>
      </c>
      <c r="B15255" t="s">
        <v>34141</v>
      </c>
      <c r="C15255" t="s">
        <v>60012</v>
      </c>
      <c r="D15255" t="s">
        <v>47873</v>
      </c>
    </row>
    <row r="15256" spans="1:4" x14ac:dyDescent="0.25">
      <c r="A15256" t="s">
        <v>22766</v>
      </c>
      <c r="B15256" t="s">
        <v>22767</v>
      </c>
      <c r="C15256" t="s">
        <v>55847</v>
      </c>
      <c r="D15256" t="s">
        <v>47873</v>
      </c>
    </row>
    <row r="15257" spans="1:4" x14ac:dyDescent="0.25">
      <c r="A15257" t="s">
        <v>41274</v>
      </c>
      <c r="B15257" t="s">
        <v>41275</v>
      </c>
      <c r="C15257" t="s">
        <v>62978</v>
      </c>
      <c r="D15257" t="s">
        <v>47873</v>
      </c>
    </row>
    <row r="15258" spans="1:4" x14ac:dyDescent="0.25">
      <c r="A15258" t="s">
        <v>36830</v>
      </c>
      <c r="B15258" t="s">
        <v>36831</v>
      </c>
      <c r="C15258" t="s">
        <v>61051</v>
      </c>
      <c r="D15258" t="s">
        <v>47873</v>
      </c>
    </row>
    <row r="15259" spans="1:4" x14ac:dyDescent="0.25">
      <c r="A15259" t="s">
        <v>21293</v>
      </c>
      <c r="B15259" t="s">
        <v>21294</v>
      </c>
      <c r="C15259" t="s">
        <v>55309</v>
      </c>
      <c r="D15259" t="s">
        <v>47873</v>
      </c>
    </row>
    <row r="15260" spans="1:4" x14ac:dyDescent="0.25">
      <c r="A15260" t="s">
        <v>27594</v>
      </c>
      <c r="B15260" t="s">
        <v>27595</v>
      </c>
      <c r="C15260" t="s">
        <v>57599</v>
      </c>
      <c r="D15260" t="s">
        <v>47873</v>
      </c>
    </row>
    <row r="15261" spans="1:4" x14ac:dyDescent="0.25">
      <c r="A15261" t="s">
        <v>34782</v>
      </c>
      <c r="B15261" t="s">
        <v>34783</v>
      </c>
      <c r="C15261" t="s">
        <v>60257</v>
      </c>
      <c r="D15261" t="s">
        <v>47873</v>
      </c>
    </row>
    <row r="15262" spans="1:4" x14ac:dyDescent="0.25">
      <c r="A15262" t="s">
        <v>23703</v>
      </c>
      <c r="B15262" t="s">
        <v>23704</v>
      </c>
      <c r="C15262" t="s">
        <v>56192</v>
      </c>
      <c r="D15262" t="s">
        <v>47873</v>
      </c>
    </row>
    <row r="15263" spans="1:4" x14ac:dyDescent="0.25">
      <c r="A15263" t="s">
        <v>19995</v>
      </c>
      <c r="B15263" t="s">
        <v>19996</v>
      </c>
      <c r="C15263" t="s">
        <v>54851</v>
      </c>
      <c r="D15263" t="s">
        <v>47873</v>
      </c>
    </row>
    <row r="15264" spans="1:4" x14ac:dyDescent="0.25">
      <c r="A15264" t="s">
        <v>17430</v>
      </c>
      <c r="B15264" t="s">
        <v>17431</v>
      </c>
      <c r="C15264" t="s">
        <v>53939</v>
      </c>
      <c r="D15264" t="s">
        <v>47873</v>
      </c>
    </row>
    <row r="15265" spans="1:4" x14ac:dyDescent="0.25">
      <c r="A15265" t="s">
        <v>25565</v>
      </c>
      <c r="B15265" t="s">
        <v>17431</v>
      </c>
      <c r="C15265" t="s">
        <v>56883</v>
      </c>
      <c r="D15265" t="s">
        <v>47873</v>
      </c>
    </row>
    <row r="15266" spans="1:4" x14ac:dyDescent="0.25">
      <c r="A15266" t="s">
        <v>9175</v>
      </c>
      <c r="B15266" t="s">
        <v>9176</v>
      </c>
      <c r="C15266" t="s">
        <v>50882</v>
      </c>
      <c r="D15266" t="s">
        <v>47873</v>
      </c>
    </row>
    <row r="15267" spans="1:4" x14ac:dyDescent="0.25">
      <c r="A15267" t="s">
        <v>41226</v>
      </c>
      <c r="B15267" t="s">
        <v>41227</v>
      </c>
      <c r="C15267" t="s">
        <v>62958</v>
      </c>
      <c r="D15267" t="s">
        <v>47873</v>
      </c>
    </row>
    <row r="15268" spans="1:4" x14ac:dyDescent="0.25">
      <c r="A15268" t="s">
        <v>29692</v>
      </c>
      <c r="B15268" t="s">
        <v>29693</v>
      </c>
      <c r="C15268" t="s">
        <v>58355</v>
      </c>
      <c r="D15268" t="s">
        <v>47873</v>
      </c>
    </row>
    <row r="15269" spans="1:4" x14ac:dyDescent="0.25">
      <c r="A15269" t="s">
        <v>38177</v>
      </c>
      <c r="B15269" t="s">
        <v>38178</v>
      </c>
      <c r="C15269" t="s">
        <v>61582</v>
      </c>
      <c r="D15269" t="s">
        <v>47873</v>
      </c>
    </row>
    <row r="15270" spans="1:4" x14ac:dyDescent="0.25">
      <c r="A15270" t="s">
        <v>18928</v>
      </c>
      <c r="B15270" t="s">
        <v>18929</v>
      </c>
      <c r="C15270" t="s">
        <v>54486</v>
      </c>
      <c r="D15270" t="s">
        <v>47873</v>
      </c>
    </row>
    <row r="15271" spans="1:4" x14ac:dyDescent="0.25">
      <c r="A15271" t="s">
        <v>22024</v>
      </c>
      <c r="B15271" t="s">
        <v>22025</v>
      </c>
      <c r="C15271" t="s">
        <v>55568</v>
      </c>
      <c r="D15271" t="s">
        <v>47873</v>
      </c>
    </row>
    <row r="15272" spans="1:4" x14ac:dyDescent="0.25">
      <c r="A15272" t="s">
        <v>9113</v>
      </c>
      <c r="B15272" t="s">
        <v>9114</v>
      </c>
      <c r="C15272" t="s">
        <v>50858</v>
      </c>
      <c r="D15272" t="s">
        <v>47873</v>
      </c>
    </row>
    <row r="15273" spans="1:4" x14ac:dyDescent="0.25">
      <c r="A15273" t="s">
        <v>10669</v>
      </c>
      <c r="B15273" t="s">
        <v>10670</v>
      </c>
      <c r="C15273" t="s">
        <v>51412</v>
      </c>
      <c r="D15273" t="s">
        <v>47873</v>
      </c>
    </row>
    <row r="15274" spans="1:4" x14ac:dyDescent="0.25">
      <c r="A15274" t="s">
        <v>23168</v>
      </c>
      <c r="B15274" t="s">
        <v>23169</v>
      </c>
      <c r="C15274" t="s">
        <v>55987</v>
      </c>
      <c r="D15274" t="s">
        <v>47873</v>
      </c>
    </row>
    <row r="15275" spans="1:4" x14ac:dyDescent="0.25">
      <c r="A15275" t="s">
        <v>13661</v>
      </c>
      <c r="B15275" t="s">
        <v>13662</v>
      </c>
      <c r="C15275" t="s">
        <v>52543</v>
      </c>
      <c r="D15275" t="s">
        <v>47873</v>
      </c>
    </row>
    <row r="15276" spans="1:4" x14ac:dyDescent="0.25">
      <c r="A15276" t="s">
        <v>19547</v>
      </c>
      <c r="B15276" t="s">
        <v>19548</v>
      </c>
      <c r="C15276" t="s">
        <v>54695</v>
      </c>
      <c r="D15276" t="s">
        <v>47873</v>
      </c>
    </row>
    <row r="15277" spans="1:4" x14ac:dyDescent="0.25">
      <c r="A15277" t="s">
        <v>35669</v>
      </c>
      <c r="B15277" t="s">
        <v>35670</v>
      </c>
      <c r="C15277" t="s">
        <v>60590</v>
      </c>
      <c r="D15277" t="s">
        <v>47873</v>
      </c>
    </row>
    <row r="15278" spans="1:4" x14ac:dyDescent="0.25">
      <c r="A15278" t="s">
        <v>33930</v>
      </c>
      <c r="B15278" t="s">
        <v>33931</v>
      </c>
      <c r="C15278" t="s">
        <v>59932</v>
      </c>
      <c r="D15278" t="s">
        <v>47873</v>
      </c>
    </row>
    <row r="15279" spans="1:4" x14ac:dyDescent="0.25">
      <c r="A15279" t="s">
        <v>39095</v>
      </c>
      <c r="B15279" t="s">
        <v>39096</v>
      </c>
      <c r="C15279" t="s">
        <v>61988</v>
      </c>
      <c r="D15279" t="s">
        <v>47873</v>
      </c>
    </row>
    <row r="15280" spans="1:4" x14ac:dyDescent="0.25">
      <c r="A15280" t="s">
        <v>10338</v>
      </c>
      <c r="B15280" t="s">
        <v>10339</v>
      </c>
      <c r="C15280" t="s">
        <v>51301</v>
      </c>
      <c r="D15280" t="s">
        <v>47873</v>
      </c>
    </row>
    <row r="15281" spans="1:4" x14ac:dyDescent="0.25">
      <c r="A15281" t="s">
        <v>15729</v>
      </c>
      <c r="B15281" t="s">
        <v>15730</v>
      </c>
      <c r="C15281" t="s">
        <v>53316</v>
      </c>
      <c r="D15281" t="s">
        <v>47873</v>
      </c>
    </row>
    <row r="15282" spans="1:4" x14ac:dyDescent="0.25">
      <c r="A15282" t="s">
        <v>38782</v>
      </c>
      <c r="B15282" t="s">
        <v>38783</v>
      </c>
      <c r="C15282" t="s">
        <v>61845</v>
      </c>
      <c r="D15282" t="s">
        <v>47873</v>
      </c>
    </row>
    <row r="15283" spans="1:4" x14ac:dyDescent="0.25">
      <c r="A15283" t="s">
        <v>40947</v>
      </c>
      <c r="B15283" t="s">
        <v>40948</v>
      </c>
      <c r="C15283" t="s">
        <v>62831</v>
      </c>
      <c r="D15283" t="s">
        <v>47873</v>
      </c>
    </row>
    <row r="15284" spans="1:4" x14ac:dyDescent="0.25">
      <c r="A15284" t="s">
        <v>16222</v>
      </c>
      <c r="B15284" t="s">
        <v>16223</v>
      </c>
      <c r="C15284" t="s">
        <v>53489</v>
      </c>
      <c r="D15284" t="s">
        <v>47873</v>
      </c>
    </row>
    <row r="15285" spans="1:4" x14ac:dyDescent="0.25">
      <c r="A15285" t="s">
        <v>5283</v>
      </c>
      <c r="B15285" t="s">
        <v>5284</v>
      </c>
      <c r="C15285" t="s">
        <v>49500</v>
      </c>
      <c r="D15285" t="s">
        <v>47873</v>
      </c>
    </row>
    <row r="15286" spans="1:4" x14ac:dyDescent="0.25">
      <c r="A15286" t="s">
        <v>40536</v>
      </c>
      <c r="B15286" t="s">
        <v>40537</v>
      </c>
      <c r="C15286" t="s">
        <v>62652</v>
      </c>
      <c r="D15286" t="s">
        <v>47873</v>
      </c>
    </row>
    <row r="15287" spans="1:4" x14ac:dyDescent="0.25">
      <c r="A15287" t="s">
        <v>19096</v>
      </c>
      <c r="B15287" t="s">
        <v>19097</v>
      </c>
      <c r="C15287" t="s">
        <v>54545</v>
      </c>
      <c r="D15287" t="s">
        <v>47873</v>
      </c>
    </row>
    <row r="15288" spans="1:4" x14ac:dyDescent="0.25">
      <c r="A15288" t="s">
        <v>17550</v>
      </c>
      <c r="B15288" t="s">
        <v>17551</v>
      </c>
      <c r="C15288" t="s">
        <v>53983</v>
      </c>
      <c r="D15288" t="s">
        <v>47873</v>
      </c>
    </row>
    <row r="15289" spans="1:4" x14ac:dyDescent="0.25">
      <c r="A15289" t="s">
        <v>26506</v>
      </c>
      <c r="B15289" t="s">
        <v>26507</v>
      </c>
      <c r="C15289" t="s">
        <v>57221</v>
      </c>
      <c r="D15289" t="s">
        <v>47873</v>
      </c>
    </row>
    <row r="15290" spans="1:4" x14ac:dyDescent="0.25">
      <c r="A15290" t="s">
        <v>36500</v>
      </c>
      <c r="B15290" t="s">
        <v>36501</v>
      </c>
      <c r="C15290" t="s">
        <v>60925</v>
      </c>
      <c r="D15290" t="s">
        <v>47873</v>
      </c>
    </row>
    <row r="15291" spans="1:4" x14ac:dyDescent="0.25">
      <c r="A15291" t="s">
        <v>18839</v>
      </c>
      <c r="B15291" t="s">
        <v>18840</v>
      </c>
      <c r="C15291" t="s">
        <v>54456</v>
      </c>
      <c r="D15291" t="s">
        <v>47873</v>
      </c>
    </row>
    <row r="15292" spans="1:4" x14ac:dyDescent="0.25">
      <c r="A15292" t="s">
        <v>19214</v>
      </c>
      <c r="B15292" t="s">
        <v>19215</v>
      </c>
      <c r="C15292" t="s">
        <v>54581</v>
      </c>
      <c r="D15292" t="s">
        <v>47873</v>
      </c>
    </row>
    <row r="15293" spans="1:4" x14ac:dyDescent="0.25">
      <c r="A15293" t="s">
        <v>30246</v>
      </c>
      <c r="B15293" t="s">
        <v>30247</v>
      </c>
      <c r="C15293" t="s">
        <v>58552</v>
      </c>
      <c r="D15293" t="s">
        <v>47873</v>
      </c>
    </row>
    <row r="15294" spans="1:4" x14ac:dyDescent="0.25">
      <c r="A15294" t="s">
        <v>14162</v>
      </c>
      <c r="B15294" t="s">
        <v>14163</v>
      </c>
      <c r="C15294" t="s">
        <v>52737</v>
      </c>
      <c r="D15294" t="s">
        <v>47873</v>
      </c>
    </row>
    <row r="15295" spans="1:4" x14ac:dyDescent="0.25">
      <c r="A15295" t="s">
        <v>8597</v>
      </c>
      <c r="B15295" t="s">
        <v>8598</v>
      </c>
      <c r="C15295" t="s">
        <v>50681</v>
      </c>
      <c r="D15295" t="s">
        <v>47873</v>
      </c>
    </row>
    <row r="15296" spans="1:4" x14ac:dyDescent="0.25">
      <c r="A15296" t="s">
        <v>38566</v>
      </c>
      <c r="B15296" t="s">
        <v>38567</v>
      </c>
      <c r="C15296" t="s">
        <v>61746</v>
      </c>
      <c r="D15296" t="s">
        <v>47873</v>
      </c>
    </row>
    <row r="15297" spans="1:4" x14ac:dyDescent="0.25">
      <c r="A15297" t="s">
        <v>24335</v>
      </c>
      <c r="B15297" t="s">
        <v>24336</v>
      </c>
      <c r="C15297" t="s">
        <v>56425</v>
      </c>
      <c r="D15297" t="s">
        <v>47873</v>
      </c>
    </row>
    <row r="15298" spans="1:4" x14ac:dyDescent="0.25">
      <c r="A15298" t="s">
        <v>34999</v>
      </c>
      <c r="B15298" t="s">
        <v>35000</v>
      </c>
      <c r="C15298" t="s">
        <v>60333</v>
      </c>
      <c r="D15298" t="s">
        <v>47873</v>
      </c>
    </row>
    <row r="15299" spans="1:4" x14ac:dyDescent="0.25">
      <c r="A15299" t="s">
        <v>31487</v>
      </c>
      <c r="B15299" t="s">
        <v>31488</v>
      </c>
      <c r="C15299" t="s">
        <v>59001</v>
      </c>
      <c r="D15299" t="s">
        <v>47873</v>
      </c>
    </row>
    <row r="15300" spans="1:4" x14ac:dyDescent="0.25">
      <c r="A15300" t="s">
        <v>11843</v>
      </c>
      <c r="B15300" t="s">
        <v>11844</v>
      </c>
      <c r="C15300" t="s">
        <v>51842</v>
      </c>
      <c r="D15300" t="s">
        <v>47873</v>
      </c>
    </row>
    <row r="15301" spans="1:4" x14ac:dyDescent="0.25">
      <c r="A15301" t="s">
        <v>40874</v>
      </c>
      <c r="B15301" t="s">
        <v>40875</v>
      </c>
      <c r="C15301" t="s">
        <v>62799</v>
      </c>
      <c r="D15301" t="s">
        <v>47873</v>
      </c>
    </row>
    <row r="15302" spans="1:4" x14ac:dyDescent="0.25">
      <c r="A15302" t="s">
        <v>39829</v>
      </c>
      <c r="B15302" t="s">
        <v>39830</v>
      </c>
      <c r="C15302" t="s">
        <v>62324</v>
      </c>
      <c r="D15302" t="s">
        <v>47873</v>
      </c>
    </row>
    <row r="15303" spans="1:4" x14ac:dyDescent="0.25">
      <c r="A15303" t="s">
        <v>26147</v>
      </c>
      <c r="B15303" t="s">
        <v>26148</v>
      </c>
      <c r="C15303" t="s">
        <v>57088</v>
      </c>
      <c r="D15303" t="s">
        <v>47873</v>
      </c>
    </row>
    <row r="15304" spans="1:4" x14ac:dyDescent="0.25">
      <c r="A15304" t="s">
        <v>15751</v>
      </c>
      <c r="B15304" t="s">
        <v>15752</v>
      </c>
      <c r="C15304" t="s">
        <v>53325</v>
      </c>
      <c r="D15304" t="s">
        <v>47873</v>
      </c>
    </row>
    <row r="15305" spans="1:4" x14ac:dyDescent="0.25">
      <c r="A15305" t="s">
        <v>36854</v>
      </c>
      <c r="B15305" t="s">
        <v>36855</v>
      </c>
      <c r="C15305" t="s">
        <v>61062</v>
      </c>
      <c r="D15305" t="s">
        <v>47873</v>
      </c>
    </row>
    <row r="15306" spans="1:4" x14ac:dyDescent="0.25">
      <c r="A15306" t="s">
        <v>17846</v>
      </c>
      <c r="B15306" t="s">
        <v>17847</v>
      </c>
      <c r="C15306" t="s">
        <v>54091</v>
      </c>
      <c r="D15306" t="s">
        <v>47873</v>
      </c>
    </row>
    <row r="15307" spans="1:4" x14ac:dyDescent="0.25">
      <c r="A15307" t="s">
        <v>12428</v>
      </c>
      <c r="B15307" t="s">
        <v>12429</v>
      </c>
      <c r="C15307" t="s">
        <v>52062</v>
      </c>
      <c r="D15307" t="s">
        <v>47873</v>
      </c>
    </row>
    <row r="15308" spans="1:4" x14ac:dyDescent="0.25">
      <c r="A15308" t="s">
        <v>18665</v>
      </c>
      <c r="B15308" t="s">
        <v>18666</v>
      </c>
      <c r="C15308" t="s">
        <v>54395</v>
      </c>
      <c r="D15308" t="s">
        <v>47873</v>
      </c>
    </row>
    <row r="15309" spans="1:4" x14ac:dyDescent="0.25">
      <c r="A15309" t="s">
        <v>21841</v>
      </c>
      <c r="B15309" t="s">
        <v>21842</v>
      </c>
      <c r="C15309" t="s">
        <v>55502</v>
      </c>
      <c r="D15309" t="s">
        <v>47873</v>
      </c>
    </row>
    <row r="15310" spans="1:4" x14ac:dyDescent="0.25">
      <c r="A15310" t="s">
        <v>32571</v>
      </c>
      <c r="B15310" t="s">
        <v>32572</v>
      </c>
      <c r="C15310" t="s">
        <v>59404</v>
      </c>
      <c r="D15310" t="s">
        <v>47873</v>
      </c>
    </row>
    <row r="15311" spans="1:4" x14ac:dyDescent="0.25">
      <c r="A15311" t="s">
        <v>36442</v>
      </c>
      <c r="B15311" t="s">
        <v>36443</v>
      </c>
      <c r="C15311" t="s">
        <v>60902</v>
      </c>
      <c r="D15311" t="s">
        <v>47873</v>
      </c>
    </row>
    <row r="15312" spans="1:4" x14ac:dyDescent="0.25">
      <c r="A15312" t="s">
        <v>22690</v>
      </c>
      <c r="B15312" t="s">
        <v>22691</v>
      </c>
      <c r="C15312" t="s">
        <v>55818</v>
      </c>
      <c r="D15312" t="s">
        <v>47873</v>
      </c>
    </row>
    <row r="15313" spans="1:4" x14ac:dyDescent="0.25">
      <c r="A15313" t="s">
        <v>23056</v>
      </c>
      <c r="B15313" t="s">
        <v>23057</v>
      </c>
      <c r="C15313" t="s">
        <v>55954</v>
      </c>
      <c r="D15313" t="s">
        <v>47873</v>
      </c>
    </row>
    <row r="15314" spans="1:4" x14ac:dyDescent="0.25">
      <c r="A15314" t="s">
        <v>5461</v>
      </c>
      <c r="B15314" t="s">
        <v>5462</v>
      </c>
      <c r="C15314" t="s">
        <v>49561</v>
      </c>
      <c r="D15314" t="s">
        <v>47873</v>
      </c>
    </row>
    <row r="15315" spans="1:4" x14ac:dyDescent="0.25">
      <c r="A15315" t="s">
        <v>22708</v>
      </c>
      <c r="B15315" t="s">
        <v>22709</v>
      </c>
      <c r="C15315" t="s">
        <v>55824</v>
      </c>
      <c r="D15315" t="s">
        <v>47873</v>
      </c>
    </row>
    <row r="15316" spans="1:4" x14ac:dyDescent="0.25">
      <c r="A15316" t="s">
        <v>15264</v>
      </c>
      <c r="B15316" t="s">
        <v>15265</v>
      </c>
      <c r="C15316" t="s">
        <v>53148</v>
      </c>
      <c r="D15316" t="s">
        <v>47873</v>
      </c>
    </row>
    <row r="15317" spans="1:4" x14ac:dyDescent="0.25">
      <c r="A15317" t="s">
        <v>28912</v>
      </c>
      <c r="B15317" t="s">
        <v>28913</v>
      </c>
      <c r="C15317" t="s">
        <v>58076</v>
      </c>
      <c r="D15317" t="s">
        <v>47873</v>
      </c>
    </row>
    <row r="15318" spans="1:4" x14ac:dyDescent="0.25">
      <c r="A15318" t="s">
        <v>37103</v>
      </c>
      <c r="B15318" t="s">
        <v>37104</v>
      </c>
      <c r="C15318" t="s">
        <v>61159</v>
      </c>
      <c r="D15318" t="s">
        <v>47873</v>
      </c>
    </row>
    <row r="15319" spans="1:4" x14ac:dyDescent="0.25">
      <c r="A15319" t="s">
        <v>18619</v>
      </c>
      <c r="B15319" t="s">
        <v>18620</v>
      </c>
      <c r="C15319" t="s">
        <v>54378</v>
      </c>
      <c r="D15319" t="s">
        <v>47873</v>
      </c>
    </row>
    <row r="15320" spans="1:4" x14ac:dyDescent="0.25">
      <c r="A15320" t="s">
        <v>41696</v>
      </c>
      <c r="B15320" t="s">
        <v>41697</v>
      </c>
      <c r="C15320" t="s">
        <v>63155</v>
      </c>
      <c r="D15320" t="s">
        <v>47873</v>
      </c>
    </row>
    <row r="15321" spans="1:4" x14ac:dyDescent="0.25">
      <c r="A15321" t="s">
        <v>36245</v>
      </c>
      <c r="B15321" t="s">
        <v>36246</v>
      </c>
      <c r="C15321" t="s">
        <v>60818</v>
      </c>
      <c r="D15321" t="s">
        <v>47873</v>
      </c>
    </row>
    <row r="15322" spans="1:4" x14ac:dyDescent="0.25">
      <c r="A15322" t="s">
        <v>28073</v>
      </c>
      <c r="B15322" t="s">
        <v>28074</v>
      </c>
      <c r="C15322" t="s">
        <v>57775</v>
      </c>
      <c r="D15322" t="s">
        <v>47873</v>
      </c>
    </row>
    <row r="15323" spans="1:4" x14ac:dyDescent="0.25">
      <c r="A15323" t="s">
        <v>11436</v>
      </c>
      <c r="B15323" t="s">
        <v>11437</v>
      </c>
      <c r="C15323" t="s">
        <v>51684</v>
      </c>
      <c r="D15323" t="s">
        <v>47873</v>
      </c>
    </row>
    <row r="15324" spans="1:4" x14ac:dyDescent="0.25">
      <c r="A15324" t="s">
        <v>10356</v>
      </c>
      <c r="B15324" t="s">
        <v>10357</v>
      </c>
      <c r="C15324" t="s">
        <v>51310</v>
      </c>
      <c r="D15324" t="s">
        <v>47873</v>
      </c>
    </row>
    <row r="15325" spans="1:4" x14ac:dyDescent="0.25">
      <c r="A15325" t="s">
        <v>8779</v>
      </c>
      <c r="B15325" t="s">
        <v>8780</v>
      </c>
      <c r="C15325" t="s">
        <v>50741</v>
      </c>
      <c r="D15325" t="s">
        <v>47873</v>
      </c>
    </row>
    <row r="15326" spans="1:4" x14ac:dyDescent="0.25">
      <c r="A15326" t="s">
        <v>18235</v>
      </c>
      <c r="B15326" t="s">
        <v>18236</v>
      </c>
      <c r="C15326" t="s">
        <v>54239</v>
      </c>
      <c r="D15326" t="s">
        <v>47873</v>
      </c>
    </row>
    <row r="15327" spans="1:4" x14ac:dyDescent="0.25">
      <c r="A15327" t="s">
        <v>20283</v>
      </c>
      <c r="B15327" t="s">
        <v>20284</v>
      </c>
      <c r="C15327" t="s">
        <v>54952</v>
      </c>
      <c r="D15327" t="s">
        <v>47873</v>
      </c>
    </row>
    <row r="15328" spans="1:4" x14ac:dyDescent="0.25">
      <c r="A15328" t="s">
        <v>26243</v>
      </c>
      <c r="B15328" t="s">
        <v>26244</v>
      </c>
      <c r="C15328" t="s">
        <v>57121</v>
      </c>
      <c r="D15328" t="s">
        <v>47873</v>
      </c>
    </row>
    <row r="15329" spans="1:4" x14ac:dyDescent="0.25">
      <c r="A15329" t="s">
        <v>26175</v>
      </c>
      <c r="B15329" t="s">
        <v>26176</v>
      </c>
      <c r="C15329" t="s">
        <v>57097</v>
      </c>
      <c r="D15329" t="s">
        <v>47873</v>
      </c>
    </row>
    <row r="15330" spans="1:4" x14ac:dyDescent="0.25">
      <c r="A15330" t="s">
        <v>17670</v>
      </c>
      <c r="B15330" t="s">
        <v>17671</v>
      </c>
      <c r="C15330" t="s">
        <v>54025</v>
      </c>
      <c r="D15330" t="s">
        <v>47873</v>
      </c>
    </row>
    <row r="15331" spans="1:4" x14ac:dyDescent="0.25">
      <c r="A15331" t="s">
        <v>15218</v>
      </c>
      <c r="B15331" t="s">
        <v>15219</v>
      </c>
      <c r="C15331" t="s">
        <v>53129</v>
      </c>
      <c r="D15331" t="s">
        <v>47873</v>
      </c>
    </row>
    <row r="15332" spans="1:4" x14ac:dyDescent="0.25">
      <c r="A15332" t="s">
        <v>13391</v>
      </c>
      <c r="B15332" t="s">
        <v>13392</v>
      </c>
      <c r="C15332" t="s">
        <v>52441</v>
      </c>
      <c r="D15332" t="s">
        <v>47873</v>
      </c>
    </row>
    <row r="15333" spans="1:4" x14ac:dyDescent="0.25">
      <c r="A15333" t="s">
        <v>34049</v>
      </c>
      <c r="B15333" t="s">
        <v>34050</v>
      </c>
      <c r="C15333" t="s">
        <v>59975</v>
      </c>
      <c r="D15333" t="s">
        <v>47873</v>
      </c>
    </row>
    <row r="15334" spans="1:4" x14ac:dyDescent="0.25">
      <c r="A15334" t="s">
        <v>20021</v>
      </c>
      <c r="B15334" t="s">
        <v>20022</v>
      </c>
      <c r="C15334" t="s">
        <v>54862</v>
      </c>
      <c r="D15334" t="s">
        <v>47873</v>
      </c>
    </row>
    <row r="15335" spans="1:4" x14ac:dyDescent="0.25">
      <c r="A15335" t="s">
        <v>23748</v>
      </c>
      <c r="B15335" t="s">
        <v>23749</v>
      </c>
      <c r="C15335" t="s">
        <v>56211</v>
      </c>
      <c r="D15335" t="s">
        <v>47873</v>
      </c>
    </row>
    <row r="15336" spans="1:4" x14ac:dyDescent="0.25">
      <c r="A15336" t="s">
        <v>11528</v>
      </c>
      <c r="B15336" t="s">
        <v>11529</v>
      </c>
      <c r="C15336" t="s">
        <v>51720</v>
      </c>
      <c r="D15336" t="s">
        <v>47873</v>
      </c>
    </row>
    <row r="15337" spans="1:4" x14ac:dyDescent="0.25">
      <c r="A15337" t="s">
        <v>6088</v>
      </c>
      <c r="B15337" t="s">
        <v>6089</v>
      </c>
      <c r="C15337" t="s">
        <v>49786</v>
      </c>
      <c r="D15337" t="s">
        <v>47873</v>
      </c>
    </row>
    <row r="15338" spans="1:4" x14ac:dyDescent="0.25">
      <c r="A15338" t="s">
        <v>24705</v>
      </c>
      <c r="B15338" t="s">
        <v>24706</v>
      </c>
      <c r="C15338" t="s">
        <v>56556</v>
      </c>
      <c r="D15338" t="s">
        <v>47873</v>
      </c>
    </row>
    <row r="15339" spans="1:4" x14ac:dyDescent="0.25">
      <c r="A15339" t="s">
        <v>8089</v>
      </c>
      <c r="B15339" t="s">
        <v>8090</v>
      </c>
      <c r="C15339" t="s">
        <v>50509</v>
      </c>
      <c r="D15339" t="s">
        <v>47873</v>
      </c>
    </row>
    <row r="15340" spans="1:4" x14ac:dyDescent="0.25">
      <c r="A15340" t="s">
        <v>31183</v>
      </c>
      <c r="B15340" t="s">
        <v>31184</v>
      </c>
      <c r="C15340" t="s">
        <v>58892</v>
      </c>
      <c r="D15340" t="s">
        <v>47873</v>
      </c>
    </row>
    <row r="15341" spans="1:4" x14ac:dyDescent="0.25">
      <c r="A15341" t="s">
        <v>9432</v>
      </c>
      <c r="B15341" t="s">
        <v>9433</v>
      </c>
      <c r="C15341" t="s">
        <v>50973</v>
      </c>
      <c r="D15341" t="s">
        <v>47873</v>
      </c>
    </row>
    <row r="15342" spans="1:4" x14ac:dyDescent="0.25">
      <c r="A15342" t="s">
        <v>38806</v>
      </c>
      <c r="B15342" t="s">
        <v>9433</v>
      </c>
      <c r="C15342" t="s">
        <v>61857</v>
      </c>
      <c r="D15342" t="s">
        <v>47873</v>
      </c>
    </row>
    <row r="15343" spans="1:4" x14ac:dyDescent="0.25">
      <c r="A15343" t="s">
        <v>13077</v>
      </c>
      <c r="B15343" t="s">
        <v>13078</v>
      </c>
      <c r="C15343" t="s">
        <v>52322</v>
      </c>
      <c r="D15343" t="s">
        <v>47873</v>
      </c>
    </row>
    <row r="15344" spans="1:4" x14ac:dyDescent="0.25">
      <c r="A15344" t="s">
        <v>13050</v>
      </c>
      <c r="B15344" t="s">
        <v>13051</v>
      </c>
      <c r="C15344" t="s">
        <v>52310</v>
      </c>
      <c r="D15344" t="s">
        <v>47873</v>
      </c>
    </row>
    <row r="15345" spans="1:4" x14ac:dyDescent="0.25">
      <c r="A15345" t="s">
        <v>23305</v>
      </c>
      <c r="B15345" t="s">
        <v>23306</v>
      </c>
      <c r="C15345" t="s">
        <v>56038</v>
      </c>
      <c r="D15345" t="s">
        <v>47873</v>
      </c>
    </row>
    <row r="15346" spans="1:4" x14ac:dyDescent="0.25">
      <c r="A15346" t="s">
        <v>22740</v>
      </c>
      <c r="B15346" t="s">
        <v>22741</v>
      </c>
      <c r="C15346" t="s">
        <v>55836</v>
      </c>
      <c r="D15346" t="s">
        <v>47873</v>
      </c>
    </row>
    <row r="15347" spans="1:4" x14ac:dyDescent="0.25">
      <c r="A15347" t="s">
        <v>6595</v>
      </c>
      <c r="B15347" t="s">
        <v>6596</v>
      </c>
      <c r="C15347" t="s">
        <v>49959</v>
      </c>
      <c r="D15347" t="s">
        <v>47873</v>
      </c>
    </row>
    <row r="15348" spans="1:4" x14ac:dyDescent="0.25">
      <c r="A15348" t="s">
        <v>39075</v>
      </c>
      <c r="B15348" t="s">
        <v>39076</v>
      </c>
      <c r="C15348" t="s">
        <v>61979</v>
      </c>
      <c r="D15348" t="s">
        <v>47873</v>
      </c>
    </row>
    <row r="15349" spans="1:4" x14ac:dyDescent="0.25">
      <c r="A15349" t="s">
        <v>35999</v>
      </c>
      <c r="B15349" t="s">
        <v>36000</v>
      </c>
      <c r="C15349" t="s">
        <v>60714</v>
      </c>
      <c r="D15349" t="s">
        <v>47873</v>
      </c>
    </row>
    <row r="15350" spans="1:4" x14ac:dyDescent="0.25">
      <c r="A15350" t="s">
        <v>10903</v>
      </c>
      <c r="B15350" t="s">
        <v>10904</v>
      </c>
      <c r="C15350" t="s">
        <v>51498</v>
      </c>
      <c r="D15350" t="s">
        <v>47873</v>
      </c>
    </row>
    <row r="15351" spans="1:4" x14ac:dyDescent="0.25">
      <c r="A15351" t="s">
        <v>12702</v>
      </c>
      <c r="B15351" t="s">
        <v>12703</v>
      </c>
      <c r="C15351" t="s">
        <v>52166</v>
      </c>
      <c r="D15351" t="s">
        <v>47873</v>
      </c>
    </row>
    <row r="15352" spans="1:4" x14ac:dyDescent="0.25">
      <c r="A15352" t="s">
        <v>16073</v>
      </c>
      <c r="B15352" t="s">
        <v>16074</v>
      </c>
      <c r="C15352" t="s">
        <v>53442</v>
      </c>
      <c r="D15352" t="s">
        <v>47873</v>
      </c>
    </row>
    <row r="15353" spans="1:4" x14ac:dyDescent="0.25">
      <c r="A15353" t="s">
        <v>41153</v>
      </c>
      <c r="B15353" t="s">
        <v>41154</v>
      </c>
      <c r="C15353" t="s">
        <v>62922</v>
      </c>
      <c r="D15353" t="s">
        <v>47873</v>
      </c>
    </row>
    <row r="15354" spans="1:4" x14ac:dyDescent="0.25">
      <c r="A15354" t="s">
        <v>39404</v>
      </c>
      <c r="B15354" t="s">
        <v>39405</v>
      </c>
      <c r="C15354" t="s">
        <v>62131</v>
      </c>
      <c r="D15354" t="s">
        <v>47873</v>
      </c>
    </row>
    <row r="15355" spans="1:4" x14ac:dyDescent="0.25">
      <c r="A15355" t="s">
        <v>41373</v>
      </c>
      <c r="B15355" t="s">
        <v>41374</v>
      </c>
      <c r="C15355" t="s">
        <v>63017</v>
      </c>
      <c r="D15355" t="s">
        <v>47873</v>
      </c>
    </row>
    <row r="15356" spans="1:4" x14ac:dyDescent="0.25">
      <c r="A15356" t="s">
        <v>15765</v>
      </c>
      <c r="B15356" t="s">
        <v>15766</v>
      </c>
      <c r="C15356" t="s">
        <v>53331</v>
      </c>
      <c r="D15356" t="s">
        <v>47873</v>
      </c>
    </row>
    <row r="15357" spans="1:4" x14ac:dyDescent="0.25">
      <c r="A15357" t="s">
        <v>29534</v>
      </c>
      <c r="B15357" t="s">
        <v>29535</v>
      </c>
      <c r="C15357" t="s">
        <v>58300</v>
      </c>
      <c r="D15357" t="s">
        <v>47873</v>
      </c>
    </row>
    <row r="15358" spans="1:4" x14ac:dyDescent="0.25">
      <c r="A15358" t="s">
        <v>15254</v>
      </c>
      <c r="B15358" t="s">
        <v>15255</v>
      </c>
      <c r="C15358" t="s">
        <v>53143</v>
      </c>
      <c r="D15358" t="s">
        <v>47873</v>
      </c>
    </row>
    <row r="15359" spans="1:4" x14ac:dyDescent="0.25">
      <c r="A15359" t="s">
        <v>36618</v>
      </c>
      <c r="B15359" t="s">
        <v>36619</v>
      </c>
      <c r="C15359" t="s">
        <v>60967</v>
      </c>
      <c r="D15359" t="s">
        <v>47873</v>
      </c>
    </row>
    <row r="15360" spans="1:4" x14ac:dyDescent="0.25">
      <c r="A15360" t="s">
        <v>20362</v>
      </c>
      <c r="B15360" t="s">
        <v>20363</v>
      </c>
      <c r="C15360" t="s">
        <v>54977</v>
      </c>
      <c r="D15360" t="s">
        <v>47873</v>
      </c>
    </row>
    <row r="15361" spans="1:4" x14ac:dyDescent="0.25">
      <c r="A15361" t="s">
        <v>16820</v>
      </c>
      <c r="B15361" t="s">
        <v>16821</v>
      </c>
      <c r="C15361" t="s">
        <v>53723</v>
      </c>
      <c r="D15361" t="s">
        <v>47873</v>
      </c>
    </row>
    <row r="15362" spans="1:4" x14ac:dyDescent="0.25">
      <c r="A15362" t="s">
        <v>37902</v>
      </c>
      <c r="B15362" t="s">
        <v>37903</v>
      </c>
      <c r="C15362" t="s">
        <v>61460</v>
      </c>
      <c r="D15362" t="s">
        <v>47873</v>
      </c>
    </row>
    <row r="15363" spans="1:4" x14ac:dyDescent="0.25">
      <c r="A15363" t="s">
        <v>37371</v>
      </c>
      <c r="B15363" t="s">
        <v>37372</v>
      </c>
      <c r="C15363" t="s">
        <v>61258</v>
      </c>
      <c r="D15363" t="s">
        <v>47873</v>
      </c>
    </row>
    <row r="15364" spans="1:4" x14ac:dyDescent="0.25">
      <c r="A15364" t="s">
        <v>39614</v>
      </c>
      <c r="B15364" t="s">
        <v>39615</v>
      </c>
      <c r="C15364" t="s">
        <v>62228</v>
      </c>
      <c r="D15364" t="s">
        <v>47873</v>
      </c>
    </row>
    <row r="15365" spans="1:4" x14ac:dyDescent="0.25">
      <c r="A15365" t="s">
        <v>38521</v>
      </c>
      <c r="B15365" t="s">
        <v>38522</v>
      </c>
      <c r="C15365" t="s">
        <v>61725</v>
      </c>
      <c r="D15365" t="s">
        <v>47873</v>
      </c>
    </row>
    <row r="15366" spans="1:4" x14ac:dyDescent="0.25">
      <c r="A15366" t="s">
        <v>14045</v>
      </c>
      <c r="B15366" t="s">
        <v>14046</v>
      </c>
      <c r="C15366" t="s">
        <v>52685</v>
      </c>
      <c r="D15366" t="s">
        <v>47873</v>
      </c>
    </row>
    <row r="15367" spans="1:4" x14ac:dyDescent="0.25">
      <c r="A15367" t="s">
        <v>21861</v>
      </c>
      <c r="B15367" t="s">
        <v>21862</v>
      </c>
      <c r="C15367" t="s">
        <v>55511</v>
      </c>
      <c r="D15367" t="s">
        <v>47873</v>
      </c>
    </row>
    <row r="15368" spans="1:4" x14ac:dyDescent="0.25">
      <c r="A15368" t="s">
        <v>22410</v>
      </c>
      <c r="B15368" t="s">
        <v>22411</v>
      </c>
      <c r="C15368" t="s">
        <v>55715</v>
      </c>
      <c r="D15368" t="s">
        <v>47873</v>
      </c>
    </row>
    <row r="15369" spans="1:4" x14ac:dyDescent="0.25">
      <c r="A15369" t="s">
        <v>22995</v>
      </c>
      <c r="B15369" t="s">
        <v>22996</v>
      </c>
      <c r="C15369" t="s">
        <v>55931</v>
      </c>
      <c r="D15369" t="s">
        <v>47873</v>
      </c>
    </row>
    <row r="15370" spans="1:4" x14ac:dyDescent="0.25">
      <c r="A15370" t="s">
        <v>28828</v>
      </c>
      <c r="B15370" t="s">
        <v>28829</v>
      </c>
      <c r="C15370" t="s">
        <v>58042</v>
      </c>
      <c r="D15370" t="s">
        <v>47873</v>
      </c>
    </row>
    <row r="15371" spans="1:4" x14ac:dyDescent="0.25">
      <c r="A15371" t="s">
        <v>39748</v>
      </c>
      <c r="B15371" t="s">
        <v>39749</v>
      </c>
      <c r="C15371" t="s">
        <v>62286</v>
      </c>
      <c r="D15371" t="s">
        <v>47873</v>
      </c>
    </row>
    <row r="15372" spans="1:4" x14ac:dyDescent="0.25">
      <c r="A15372" t="s">
        <v>14259</v>
      </c>
      <c r="B15372" t="s">
        <v>14260</v>
      </c>
      <c r="C15372" t="s">
        <v>52776</v>
      </c>
      <c r="D15372" t="s">
        <v>47873</v>
      </c>
    </row>
    <row r="15373" spans="1:4" x14ac:dyDescent="0.25">
      <c r="A15373" t="s">
        <v>31067</v>
      </c>
      <c r="B15373" t="s">
        <v>31068</v>
      </c>
      <c r="C15373" t="s">
        <v>58853</v>
      </c>
      <c r="D15373" t="s">
        <v>47873</v>
      </c>
    </row>
    <row r="15374" spans="1:4" x14ac:dyDescent="0.25">
      <c r="A15374" t="s">
        <v>35816</v>
      </c>
      <c r="B15374" t="s">
        <v>35817</v>
      </c>
      <c r="C15374" t="s">
        <v>60647</v>
      </c>
      <c r="D15374" t="s">
        <v>47873</v>
      </c>
    </row>
    <row r="15375" spans="1:4" x14ac:dyDescent="0.25">
      <c r="A15375" t="s">
        <v>6959</v>
      </c>
      <c r="B15375" t="s">
        <v>6960</v>
      </c>
      <c r="C15375" t="s">
        <v>50090</v>
      </c>
      <c r="D15375" t="s">
        <v>47873</v>
      </c>
    </row>
    <row r="15376" spans="1:4" x14ac:dyDescent="0.25">
      <c r="A15376" t="s">
        <v>21517</v>
      </c>
      <c r="B15376" t="s">
        <v>21518</v>
      </c>
      <c r="C15376" t="s">
        <v>55389</v>
      </c>
      <c r="D15376" t="s">
        <v>47873</v>
      </c>
    </row>
    <row r="15377" spans="1:4" x14ac:dyDescent="0.25">
      <c r="A15377" t="s">
        <v>38802</v>
      </c>
      <c r="B15377" t="s">
        <v>38803</v>
      </c>
      <c r="C15377" t="s">
        <v>61855</v>
      </c>
      <c r="D15377" t="s">
        <v>47873</v>
      </c>
    </row>
    <row r="15378" spans="1:4" x14ac:dyDescent="0.25">
      <c r="A15378" t="s">
        <v>23910</v>
      </c>
      <c r="B15378" t="s">
        <v>23911</v>
      </c>
      <c r="C15378" t="s">
        <v>56275</v>
      </c>
      <c r="D15378" t="s">
        <v>47873</v>
      </c>
    </row>
    <row r="15379" spans="1:4" x14ac:dyDescent="0.25">
      <c r="A15379" t="s">
        <v>27967</v>
      </c>
      <c r="B15379" t="s">
        <v>27968</v>
      </c>
      <c r="C15379" t="s">
        <v>57739</v>
      </c>
      <c r="D15379" t="s">
        <v>47873</v>
      </c>
    </row>
    <row r="15380" spans="1:4" x14ac:dyDescent="0.25">
      <c r="A15380" t="s">
        <v>24192</v>
      </c>
      <c r="B15380" t="s">
        <v>24193</v>
      </c>
      <c r="C15380" t="s">
        <v>56371</v>
      </c>
      <c r="D15380" t="s">
        <v>47873</v>
      </c>
    </row>
    <row r="15381" spans="1:4" x14ac:dyDescent="0.25">
      <c r="A15381" t="s">
        <v>9816</v>
      </c>
      <c r="B15381" t="s">
        <v>9817</v>
      </c>
      <c r="C15381" t="s">
        <v>51111</v>
      </c>
      <c r="D15381" t="s">
        <v>47873</v>
      </c>
    </row>
    <row r="15382" spans="1:4" x14ac:dyDescent="0.25">
      <c r="A15382" t="s">
        <v>38155</v>
      </c>
      <c r="B15382" t="s">
        <v>38156</v>
      </c>
      <c r="C15382" t="s">
        <v>61574</v>
      </c>
      <c r="D15382" t="s">
        <v>47873</v>
      </c>
    </row>
    <row r="15383" spans="1:4" x14ac:dyDescent="0.25">
      <c r="A15383" t="s">
        <v>26830</v>
      </c>
      <c r="B15383" t="s">
        <v>26831</v>
      </c>
      <c r="C15383" t="s">
        <v>57336</v>
      </c>
      <c r="D15383" t="s">
        <v>47873</v>
      </c>
    </row>
    <row r="15384" spans="1:4" x14ac:dyDescent="0.25">
      <c r="A15384" t="s">
        <v>7332</v>
      </c>
      <c r="B15384" t="s">
        <v>7333</v>
      </c>
      <c r="C15384" t="s">
        <v>50225</v>
      </c>
      <c r="D15384" t="s">
        <v>47873</v>
      </c>
    </row>
    <row r="15385" spans="1:4" x14ac:dyDescent="0.25">
      <c r="A15385" t="s">
        <v>19745</v>
      </c>
      <c r="B15385" t="s">
        <v>19746</v>
      </c>
      <c r="C15385" t="s">
        <v>54765</v>
      </c>
      <c r="D15385" t="s">
        <v>47873</v>
      </c>
    </row>
    <row r="15386" spans="1:4" x14ac:dyDescent="0.25">
      <c r="A15386" t="s">
        <v>10109</v>
      </c>
      <c r="B15386" t="s">
        <v>10110</v>
      </c>
      <c r="C15386" t="s">
        <v>51214</v>
      </c>
      <c r="D15386" t="s">
        <v>47873</v>
      </c>
    </row>
    <row r="15387" spans="1:4" x14ac:dyDescent="0.25">
      <c r="A15387" t="s">
        <v>28981</v>
      </c>
      <c r="B15387" t="s">
        <v>28982</v>
      </c>
      <c r="C15387" t="s">
        <v>58100</v>
      </c>
      <c r="D15387" t="s">
        <v>47873</v>
      </c>
    </row>
    <row r="15388" spans="1:4" x14ac:dyDescent="0.25">
      <c r="A15388" t="s">
        <v>40169</v>
      </c>
      <c r="B15388" t="s">
        <v>28982</v>
      </c>
      <c r="C15388" t="s">
        <v>62484</v>
      </c>
      <c r="D15388" t="s">
        <v>47873</v>
      </c>
    </row>
    <row r="15389" spans="1:4" x14ac:dyDescent="0.25">
      <c r="A15389" t="s">
        <v>40955</v>
      </c>
      <c r="B15389" t="s">
        <v>40956</v>
      </c>
      <c r="C15389" t="s">
        <v>62835</v>
      </c>
      <c r="D15389" t="s">
        <v>47873</v>
      </c>
    </row>
    <row r="15390" spans="1:4" x14ac:dyDescent="0.25">
      <c r="A15390" t="s">
        <v>17768</v>
      </c>
      <c r="B15390" t="s">
        <v>17769</v>
      </c>
      <c r="C15390" t="s">
        <v>54063</v>
      </c>
      <c r="D15390" t="s">
        <v>47873</v>
      </c>
    </row>
    <row r="15391" spans="1:4" x14ac:dyDescent="0.25">
      <c r="A15391" t="s">
        <v>17886</v>
      </c>
      <c r="B15391" t="s">
        <v>17887</v>
      </c>
      <c r="C15391" t="s">
        <v>54104</v>
      </c>
      <c r="D15391" t="s">
        <v>47873</v>
      </c>
    </row>
    <row r="15392" spans="1:4" x14ac:dyDescent="0.25">
      <c r="A15392" t="s">
        <v>17979</v>
      </c>
      <c r="B15392" t="s">
        <v>17980</v>
      </c>
      <c r="C15392" t="s">
        <v>54135</v>
      </c>
      <c r="D15392" t="s">
        <v>47873</v>
      </c>
    </row>
    <row r="15393" spans="1:4" x14ac:dyDescent="0.25">
      <c r="A15393" t="s">
        <v>34065</v>
      </c>
      <c r="B15393" t="s">
        <v>34066</v>
      </c>
      <c r="C15393" t="s">
        <v>59982</v>
      </c>
      <c r="D15393" t="s">
        <v>47873</v>
      </c>
    </row>
    <row r="15394" spans="1:4" x14ac:dyDescent="0.25">
      <c r="A15394" t="s">
        <v>18029</v>
      </c>
      <c r="B15394" t="s">
        <v>18030</v>
      </c>
      <c r="C15394" t="s">
        <v>54154</v>
      </c>
      <c r="D15394" t="s">
        <v>47873</v>
      </c>
    </row>
    <row r="15395" spans="1:4" x14ac:dyDescent="0.25">
      <c r="A15395" t="s">
        <v>26345</v>
      </c>
      <c r="B15395" t="s">
        <v>26346</v>
      </c>
      <c r="C15395" t="s">
        <v>57162</v>
      </c>
      <c r="D15395" t="s">
        <v>47873</v>
      </c>
    </row>
    <row r="15396" spans="1:4" x14ac:dyDescent="0.25">
      <c r="A15396" t="s">
        <v>32303</v>
      </c>
      <c r="B15396" t="s">
        <v>32304</v>
      </c>
      <c r="C15396" t="s">
        <v>59304</v>
      </c>
      <c r="D15396" t="s">
        <v>47873</v>
      </c>
    </row>
    <row r="15397" spans="1:4" x14ac:dyDescent="0.25">
      <c r="A15397" t="s">
        <v>11745</v>
      </c>
      <c r="B15397" t="s">
        <v>11746</v>
      </c>
      <c r="C15397" t="s">
        <v>51803</v>
      </c>
      <c r="D15397" t="s">
        <v>47873</v>
      </c>
    </row>
    <row r="15398" spans="1:4" x14ac:dyDescent="0.25">
      <c r="A15398" t="s">
        <v>36940</v>
      </c>
      <c r="B15398" t="s">
        <v>36941</v>
      </c>
      <c r="C15398" t="s">
        <v>61099</v>
      </c>
      <c r="D15398" t="s">
        <v>47873</v>
      </c>
    </row>
    <row r="15399" spans="1:4" x14ac:dyDescent="0.25">
      <c r="A15399" t="s">
        <v>14515</v>
      </c>
      <c r="B15399" t="s">
        <v>14516</v>
      </c>
      <c r="C15399" t="s">
        <v>52880</v>
      </c>
      <c r="D15399" t="s">
        <v>47873</v>
      </c>
    </row>
    <row r="15400" spans="1:4" x14ac:dyDescent="0.25">
      <c r="A15400" t="s">
        <v>28528</v>
      </c>
      <c r="B15400" t="s">
        <v>28529</v>
      </c>
      <c r="C15400" t="s">
        <v>57937</v>
      </c>
      <c r="D15400" t="s">
        <v>47873</v>
      </c>
    </row>
    <row r="15401" spans="1:4" x14ac:dyDescent="0.25">
      <c r="A15401" t="s">
        <v>31406</v>
      </c>
      <c r="B15401" t="s">
        <v>31407</v>
      </c>
      <c r="C15401" t="s">
        <v>58971</v>
      </c>
      <c r="D15401" t="s">
        <v>47873</v>
      </c>
    </row>
    <row r="15402" spans="1:4" x14ac:dyDescent="0.25">
      <c r="A15402" t="s">
        <v>15380</v>
      </c>
      <c r="B15402" t="s">
        <v>15381</v>
      </c>
      <c r="C15402" t="s">
        <v>53190</v>
      </c>
      <c r="D15402" t="s">
        <v>47873</v>
      </c>
    </row>
    <row r="15403" spans="1:4" x14ac:dyDescent="0.25">
      <c r="A15403" t="s">
        <v>18635</v>
      </c>
      <c r="B15403" t="s">
        <v>18636</v>
      </c>
      <c r="C15403" t="s">
        <v>54386</v>
      </c>
      <c r="D15403" t="s">
        <v>47873</v>
      </c>
    </row>
    <row r="15404" spans="1:4" x14ac:dyDescent="0.25">
      <c r="A15404" t="s">
        <v>31765</v>
      </c>
      <c r="B15404" t="s">
        <v>31766</v>
      </c>
      <c r="C15404" t="s">
        <v>59101</v>
      </c>
      <c r="D15404" t="s">
        <v>47873</v>
      </c>
    </row>
    <row r="15405" spans="1:4" x14ac:dyDescent="0.25">
      <c r="A15405" t="s">
        <v>19883</v>
      </c>
      <c r="B15405" t="s">
        <v>19884</v>
      </c>
      <c r="C15405" t="s">
        <v>54811</v>
      </c>
      <c r="D15405" t="s">
        <v>47873</v>
      </c>
    </row>
    <row r="15406" spans="1:4" x14ac:dyDescent="0.25">
      <c r="A15406" t="s">
        <v>41710</v>
      </c>
      <c r="B15406" t="s">
        <v>41711</v>
      </c>
      <c r="C15406" t="s">
        <v>63161</v>
      </c>
      <c r="D15406" t="s">
        <v>47873</v>
      </c>
    </row>
    <row r="15407" spans="1:4" x14ac:dyDescent="0.25">
      <c r="A15407" t="s">
        <v>31382</v>
      </c>
      <c r="B15407" t="s">
        <v>31383</v>
      </c>
      <c r="C15407" t="s">
        <v>58962</v>
      </c>
      <c r="D15407" t="s">
        <v>47873</v>
      </c>
    </row>
    <row r="15408" spans="1:4" x14ac:dyDescent="0.25">
      <c r="A15408" t="s">
        <v>18629</v>
      </c>
      <c r="B15408" t="s">
        <v>18630</v>
      </c>
      <c r="C15408" t="s">
        <v>54383</v>
      </c>
      <c r="D15408" t="s">
        <v>47873</v>
      </c>
    </row>
    <row r="15409" spans="1:4" x14ac:dyDescent="0.25">
      <c r="A15409" t="s">
        <v>30420</v>
      </c>
      <c r="B15409" t="s">
        <v>30421</v>
      </c>
      <c r="C15409" t="s">
        <v>58607</v>
      </c>
      <c r="D15409" t="s">
        <v>47873</v>
      </c>
    </row>
    <row r="15410" spans="1:4" x14ac:dyDescent="0.25">
      <c r="A15410" t="s">
        <v>6433</v>
      </c>
      <c r="B15410" t="s">
        <v>6434</v>
      </c>
      <c r="C15410" t="s">
        <v>49908</v>
      </c>
      <c r="D15410" t="s">
        <v>47873</v>
      </c>
    </row>
    <row r="15411" spans="1:4" x14ac:dyDescent="0.25">
      <c r="A15411" t="s">
        <v>17772</v>
      </c>
      <c r="B15411" t="s">
        <v>17773</v>
      </c>
      <c r="C15411" t="s">
        <v>54065</v>
      </c>
      <c r="D15411" t="s">
        <v>47873</v>
      </c>
    </row>
    <row r="15412" spans="1:4" x14ac:dyDescent="0.25">
      <c r="A15412" t="s">
        <v>28234</v>
      </c>
      <c r="B15412" t="s">
        <v>17773</v>
      </c>
      <c r="C15412" t="s">
        <v>57833</v>
      </c>
      <c r="D15412" t="s">
        <v>47873</v>
      </c>
    </row>
    <row r="15413" spans="1:4" x14ac:dyDescent="0.25">
      <c r="A15413" t="s">
        <v>13621</v>
      </c>
      <c r="B15413" t="s">
        <v>13622</v>
      </c>
      <c r="C15413" t="s">
        <v>52529</v>
      </c>
      <c r="D15413" t="s">
        <v>47873</v>
      </c>
    </row>
    <row r="15414" spans="1:4" x14ac:dyDescent="0.25">
      <c r="A15414" t="s">
        <v>38205</v>
      </c>
      <c r="B15414" t="s">
        <v>38206</v>
      </c>
      <c r="C15414" t="s">
        <v>61595</v>
      </c>
      <c r="D15414" t="s">
        <v>47873</v>
      </c>
    </row>
    <row r="15415" spans="1:4" x14ac:dyDescent="0.25">
      <c r="A15415" t="s">
        <v>28713</v>
      </c>
      <c r="B15415" t="s">
        <v>28714</v>
      </c>
      <c r="C15415" t="s">
        <v>58001</v>
      </c>
      <c r="D15415" t="s">
        <v>47873</v>
      </c>
    </row>
    <row r="15416" spans="1:4" x14ac:dyDescent="0.25">
      <c r="A15416" t="s">
        <v>12175</v>
      </c>
      <c r="B15416" t="s">
        <v>12176</v>
      </c>
      <c r="C15416" t="s">
        <v>51962</v>
      </c>
      <c r="D15416" t="s">
        <v>47873</v>
      </c>
    </row>
    <row r="15417" spans="1:4" x14ac:dyDescent="0.25">
      <c r="A15417" t="s">
        <v>7103</v>
      </c>
      <c r="B15417" t="s">
        <v>7104</v>
      </c>
      <c r="C15417" t="s">
        <v>50141</v>
      </c>
      <c r="D15417" t="s">
        <v>47873</v>
      </c>
    </row>
    <row r="15418" spans="1:4" x14ac:dyDescent="0.25">
      <c r="A15418" t="s">
        <v>41030</v>
      </c>
      <c r="B15418" t="s">
        <v>41031</v>
      </c>
      <c r="C15418" t="s">
        <v>62870</v>
      </c>
      <c r="D15418" t="s">
        <v>47873</v>
      </c>
    </row>
    <row r="15419" spans="1:4" x14ac:dyDescent="0.25">
      <c r="A15419" t="s">
        <v>41228</v>
      </c>
      <c r="B15419" t="s">
        <v>41229</v>
      </c>
      <c r="C15419" t="s">
        <v>62959</v>
      </c>
      <c r="D15419" t="s">
        <v>47873</v>
      </c>
    </row>
    <row r="15420" spans="1:4" x14ac:dyDescent="0.25">
      <c r="A15420" t="s">
        <v>17181</v>
      </c>
      <c r="B15420" t="s">
        <v>17182</v>
      </c>
      <c r="C15420" t="s">
        <v>53851</v>
      </c>
      <c r="D15420" t="s">
        <v>47873</v>
      </c>
    </row>
    <row r="15421" spans="1:4" x14ac:dyDescent="0.25">
      <c r="A15421" t="s">
        <v>38062</v>
      </c>
      <c r="B15421" t="s">
        <v>38063</v>
      </c>
      <c r="C15421" t="s">
        <v>61530</v>
      </c>
      <c r="D15421" t="s">
        <v>47873</v>
      </c>
    </row>
    <row r="15422" spans="1:4" x14ac:dyDescent="0.25">
      <c r="A15422" t="s">
        <v>10815</v>
      </c>
      <c r="B15422" t="s">
        <v>10816</v>
      </c>
      <c r="C15422" t="s">
        <v>51462</v>
      </c>
      <c r="D15422" t="s">
        <v>47873</v>
      </c>
    </row>
    <row r="15423" spans="1:4" x14ac:dyDescent="0.25">
      <c r="A15423" t="s">
        <v>18643</v>
      </c>
      <c r="B15423" t="s">
        <v>18644</v>
      </c>
      <c r="C15423" t="s">
        <v>54388</v>
      </c>
      <c r="D15423" t="s">
        <v>47873</v>
      </c>
    </row>
    <row r="15424" spans="1:4" x14ac:dyDescent="0.25">
      <c r="A15424" t="s">
        <v>21065</v>
      </c>
      <c r="B15424" t="s">
        <v>21066</v>
      </c>
      <c r="C15424" t="s">
        <v>55225</v>
      </c>
      <c r="D15424" t="s">
        <v>47873</v>
      </c>
    </row>
    <row r="15425" spans="1:4" x14ac:dyDescent="0.25">
      <c r="A15425" t="s">
        <v>40776</v>
      </c>
      <c r="B15425" t="s">
        <v>40777</v>
      </c>
      <c r="C15425" t="s">
        <v>62753</v>
      </c>
      <c r="D15425" t="s">
        <v>47873</v>
      </c>
    </row>
    <row r="15426" spans="1:4" x14ac:dyDescent="0.25">
      <c r="A15426" t="s">
        <v>39187</v>
      </c>
      <c r="B15426" t="s">
        <v>39188</v>
      </c>
      <c r="C15426" t="s">
        <v>62030</v>
      </c>
      <c r="D15426" t="s">
        <v>47873</v>
      </c>
    </row>
    <row r="15427" spans="1:4" x14ac:dyDescent="0.25">
      <c r="A15427" t="s">
        <v>11020</v>
      </c>
      <c r="B15427" t="s">
        <v>11021</v>
      </c>
      <c r="C15427" t="s">
        <v>51538</v>
      </c>
      <c r="D15427" t="s">
        <v>47873</v>
      </c>
    </row>
    <row r="15428" spans="1:4" x14ac:dyDescent="0.25">
      <c r="A15428" t="s">
        <v>26231</v>
      </c>
      <c r="B15428" t="s">
        <v>26232</v>
      </c>
      <c r="C15428" t="s">
        <v>57116</v>
      </c>
      <c r="D15428" t="s">
        <v>47873</v>
      </c>
    </row>
    <row r="15429" spans="1:4" x14ac:dyDescent="0.25">
      <c r="A15429" t="s">
        <v>26155</v>
      </c>
      <c r="B15429" t="s">
        <v>26156</v>
      </c>
      <c r="C15429" t="s">
        <v>57091</v>
      </c>
      <c r="D15429" t="s">
        <v>47873</v>
      </c>
    </row>
    <row r="15430" spans="1:4" x14ac:dyDescent="0.25">
      <c r="A15430" t="s">
        <v>25655</v>
      </c>
      <c r="B15430" t="s">
        <v>25656</v>
      </c>
      <c r="C15430" t="s">
        <v>56914</v>
      </c>
      <c r="D15430" t="s">
        <v>47873</v>
      </c>
    </row>
    <row r="15431" spans="1:4" x14ac:dyDescent="0.25">
      <c r="A15431" t="s">
        <v>32333</v>
      </c>
      <c r="B15431" t="s">
        <v>32334</v>
      </c>
      <c r="C15431" t="s">
        <v>59314</v>
      </c>
      <c r="D15431" t="s">
        <v>47873</v>
      </c>
    </row>
    <row r="15432" spans="1:4" x14ac:dyDescent="0.25">
      <c r="A15432" t="s">
        <v>18457</v>
      </c>
      <c r="B15432" t="s">
        <v>18458</v>
      </c>
      <c r="C15432" t="s">
        <v>54323</v>
      </c>
      <c r="D15432" t="s">
        <v>47873</v>
      </c>
    </row>
    <row r="15433" spans="1:4" x14ac:dyDescent="0.25">
      <c r="A15433" t="s">
        <v>7812</v>
      </c>
      <c r="B15433" t="s">
        <v>7813</v>
      </c>
      <c r="C15433" t="s">
        <v>50403</v>
      </c>
      <c r="D15433" t="s">
        <v>47873</v>
      </c>
    </row>
    <row r="15434" spans="1:4" x14ac:dyDescent="0.25">
      <c r="A15434" t="s">
        <v>37941</v>
      </c>
      <c r="B15434" t="s">
        <v>37942</v>
      </c>
      <c r="C15434" t="s">
        <v>61476</v>
      </c>
      <c r="D15434" t="s">
        <v>47873</v>
      </c>
    </row>
    <row r="15435" spans="1:4" x14ac:dyDescent="0.25">
      <c r="A15435" t="s">
        <v>24305</v>
      </c>
      <c r="B15435" t="s">
        <v>24306</v>
      </c>
      <c r="C15435" t="s">
        <v>56414</v>
      </c>
      <c r="D15435" t="s">
        <v>47873</v>
      </c>
    </row>
    <row r="15436" spans="1:4" x14ac:dyDescent="0.25">
      <c r="A15436" t="s">
        <v>25953</v>
      </c>
      <c r="B15436" t="s">
        <v>25954</v>
      </c>
      <c r="C15436" t="s">
        <v>57027</v>
      </c>
      <c r="D15436" t="s">
        <v>47873</v>
      </c>
    </row>
    <row r="15437" spans="1:4" x14ac:dyDescent="0.25">
      <c r="A15437" t="s">
        <v>39959</v>
      </c>
      <c r="B15437" t="s">
        <v>39960</v>
      </c>
      <c r="C15437" t="s">
        <v>62386</v>
      </c>
      <c r="D15437" t="s">
        <v>47873</v>
      </c>
    </row>
    <row r="15438" spans="1:4" x14ac:dyDescent="0.25">
      <c r="A15438" t="s">
        <v>25843</v>
      </c>
      <c r="B15438" t="s">
        <v>25844</v>
      </c>
      <c r="C15438" t="s">
        <v>56983</v>
      </c>
      <c r="D15438" t="s">
        <v>47873</v>
      </c>
    </row>
    <row r="15439" spans="1:4" x14ac:dyDescent="0.25">
      <c r="A15439" t="s">
        <v>23245</v>
      </c>
      <c r="B15439" t="s">
        <v>23246</v>
      </c>
      <c r="C15439" t="s">
        <v>56017</v>
      </c>
      <c r="D15439" t="s">
        <v>47873</v>
      </c>
    </row>
    <row r="15440" spans="1:4" x14ac:dyDescent="0.25">
      <c r="A15440" t="s">
        <v>14100</v>
      </c>
      <c r="B15440" t="s">
        <v>14101</v>
      </c>
      <c r="C15440" t="s">
        <v>52712</v>
      </c>
      <c r="D15440" t="s">
        <v>47873</v>
      </c>
    </row>
    <row r="15441" spans="1:4" x14ac:dyDescent="0.25">
      <c r="A15441" t="s">
        <v>31349</v>
      </c>
      <c r="B15441" t="s">
        <v>31350</v>
      </c>
      <c r="C15441" t="s">
        <v>58947</v>
      </c>
      <c r="D15441" t="s">
        <v>47873</v>
      </c>
    </row>
    <row r="15442" spans="1:4" x14ac:dyDescent="0.25">
      <c r="A15442" t="s">
        <v>24099</v>
      </c>
      <c r="B15442" t="s">
        <v>24100</v>
      </c>
      <c r="C15442" t="s">
        <v>56340</v>
      </c>
      <c r="D15442" t="s">
        <v>47873</v>
      </c>
    </row>
    <row r="15443" spans="1:4" x14ac:dyDescent="0.25">
      <c r="A15443" t="s">
        <v>40418</v>
      </c>
      <c r="B15443" t="s">
        <v>40419</v>
      </c>
      <c r="C15443" t="s">
        <v>62600</v>
      </c>
      <c r="D15443" t="s">
        <v>47873</v>
      </c>
    </row>
    <row r="15444" spans="1:4" x14ac:dyDescent="0.25">
      <c r="A15444" t="s">
        <v>39962</v>
      </c>
      <c r="B15444" t="s">
        <v>39963</v>
      </c>
      <c r="C15444" t="s">
        <v>62387</v>
      </c>
      <c r="D15444" t="s">
        <v>47873</v>
      </c>
    </row>
    <row r="15445" spans="1:4" x14ac:dyDescent="0.25">
      <c r="A15445" t="s">
        <v>10433</v>
      </c>
      <c r="B15445" t="s">
        <v>10434</v>
      </c>
      <c r="C15445" t="s">
        <v>51332</v>
      </c>
      <c r="D15445" t="s">
        <v>47873</v>
      </c>
    </row>
    <row r="15446" spans="1:4" x14ac:dyDescent="0.25">
      <c r="A15446" t="s">
        <v>14172</v>
      </c>
      <c r="B15446" t="s">
        <v>14173</v>
      </c>
      <c r="C15446" t="s">
        <v>52742</v>
      </c>
      <c r="D15446" t="s">
        <v>47873</v>
      </c>
    </row>
    <row r="15447" spans="1:4" x14ac:dyDescent="0.25">
      <c r="A15447" t="s">
        <v>11976</v>
      </c>
      <c r="B15447" t="s">
        <v>11977</v>
      </c>
      <c r="C15447" t="s">
        <v>51890</v>
      </c>
      <c r="D15447" t="s">
        <v>47873</v>
      </c>
    </row>
    <row r="15448" spans="1:4" x14ac:dyDescent="0.25">
      <c r="A15448" t="s">
        <v>37391</v>
      </c>
      <c r="B15448" t="s">
        <v>37392</v>
      </c>
      <c r="C15448" t="s">
        <v>61264</v>
      </c>
      <c r="D15448" t="s">
        <v>47873</v>
      </c>
    </row>
    <row r="15449" spans="1:4" x14ac:dyDescent="0.25">
      <c r="A15449" t="s">
        <v>28176</v>
      </c>
      <c r="B15449" t="s">
        <v>28177</v>
      </c>
      <c r="C15449" t="s">
        <v>57813</v>
      </c>
      <c r="D15449" t="s">
        <v>47873</v>
      </c>
    </row>
    <row r="15450" spans="1:4" x14ac:dyDescent="0.25">
      <c r="A15450" t="s">
        <v>30029</v>
      </c>
      <c r="B15450" t="s">
        <v>30030</v>
      </c>
      <c r="C15450" t="s">
        <v>58469</v>
      </c>
      <c r="D15450" t="s">
        <v>47873</v>
      </c>
    </row>
    <row r="15451" spans="1:4" x14ac:dyDescent="0.25">
      <c r="A15451" t="s">
        <v>29411</v>
      </c>
      <c r="B15451" t="s">
        <v>29412</v>
      </c>
      <c r="C15451" t="s">
        <v>58258</v>
      </c>
      <c r="D15451" t="s">
        <v>47873</v>
      </c>
    </row>
    <row r="15452" spans="1:4" x14ac:dyDescent="0.25">
      <c r="A15452" t="s">
        <v>6212</v>
      </c>
      <c r="B15452" t="s">
        <v>6213</v>
      </c>
      <c r="C15452" t="s">
        <v>49825</v>
      </c>
      <c r="D15452" t="s">
        <v>47873</v>
      </c>
    </row>
    <row r="15453" spans="1:4" x14ac:dyDescent="0.25">
      <c r="A15453" t="s">
        <v>13619</v>
      </c>
      <c r="B15453" t="s">
        <v>13620</v>
      </c>
      <c r="C15453" t="s">
        <v>52528</v>
      </c>
      <c r="D15453" t="s">
        <v>47873</v>
      </c>
    </row>
    <row r="15454" spans="1:4" x14ac:dyDescent="0.25">
      <c r="A15454" t="s">
        <v>13587</v>
      </c>
      <c r="B15454" t="s">
        <v>13588</v>
      </c>
      <c r="C15454" t="s">
        <v>52516</v>
      </c>
      <c r="D15454" t="s">
        <v>47873</v>
      </c>
    </row>
    <row r="15455" spans="1:4" x14ac:dyDescent="0.25">
      <c r="A15455" t="s">
        <v>28190</v>
      </c>
      <c r="B15455" t="s">
        <v>28191</v>
      </c>
      <c r="C15455" t="s">
        <v>57818</v>
      </c>
      <c r="D15455" t="s">
        <v>47873</v>
      </c>
    </row>
    <row r="15456" spans="1:4" x14ac:dyDescent="0.25">
      <c r="A15456" t="s">
        <v>41498</v>
      </c>
      <c r="B15456" t="s">
        <v>41499</v>
      </c>
      <c r="C15456" t="s">
        <v>63069</v>
      </c>
      <c r="D15456" t="s">
        <v>47873</v>
      </c>
    </row>
    <row r="15457" spans="1:4" x14ac:dyDescent="0.25">
      <c r="A15457" t="s">
        <v>25635</v>
      </c>
      <c r="B15457" t="s">
        <v>25636</v>
      </c>
      <c r="C15457" t="s">
        <v>56908</v>
      </c>
      <c r="D15457" t="s">
        <v>47873</v>
      </c>
    </row>
    <row r="15458" spans="1:4" x14ac:dyDescent="0.25">
      <c r="A15458" t="s">
        <v>22624</v>
      </c>
      <c r="B15458" t="s">
        <v>22625</v>
      </c>
      <c r="C15458" t="s">
        <v>55792</v>
      </c>
      <c r="D15458" t="s">
        <v>47873</v>
      </c>
    </row>
    <row r="15459" spans="1:4" x14ac:dyDescent="0.25">
      <c r="A15459" t="s">
        <v>39732</v>
      </c>
      <c r="B15459" t="s">
        <v>39733</v>
      </c>
      <c r="C15459" t="s">
        <v>62279</v>
      </c>
      <c r="D15459" t="s">
        <v>47873</v>
      </c>
    </row>
    <row r="15460" spans="1:4" x14ac:dyDescent="0.25">
      <c r="A15460" t="s">
        <v>36235</v>
      </c>
      <c r="B15460" t="s">
        <v>36236</v>
      </c>
      <c r="C15460" t="s">
        <v>60814</v>
      </c>
      <c r="D15460" t="s">
        <v>47873</v>
      </c>
    </row>
    <row r="15461" spans="1:4" x14ac:dyDescent="0.25">
      <c r="A15461" t="s">
        <v>16337</v>
      </c>
      <c r="B15461" t="s">
        <v>16338</v>
      </c>
      <c r="C15461" t="s">
        <v>53535</v>
      </c>
      <c r="D15461" t="s">
        <v>47873</v>
      </c>
    </row>
    <row r="15462" spans="1:4" x14ac:dyDescent="0.25">
      <c r="A15462" t="s">
        <v>21201</v>
      </c>
      <c r="B15462" t="s">
        <v>21202</v>
      </c>
      <c r="C15462" t="s">
        <v>55271</v>
      </c>
      <c r="D15462" t="s">
        <v>47873</v>
      </c>
    </row>
    <row r="15463" spans="1:4" x14ac:dyDescent="0.25">
      <c r="A15463" t="s">
        <v>17108</v>
      </c>
      <c r="B15463" t="s">
        <v>17109</v>
      </c>
      <c r="C15463" t="s">
        <v>53826</v>
      </c>
      <c r="D15463" t="s">
        <v>47873</v>
      </c>
    </row>
    <row r="15464" spans="1:4" x14ac:dyDescent="0.25">
      <c r="A15464" t="s">
        <v>34221</v>
      </c>
      <c r="B15464" t="s">
        <v>34222</v>
      </c>
      <c r="C15464" t="s">
        <v>60040</v>
      </c>
      <c r="D15464" t="s">
        <v>47873</v>
      </c>
    </row>
    <row r="15465" spans="1:4" x14ac:dyDescent="0.25">
      <c r="A15465" t="s">
        <v>26321</v>
      </c>
      <c r="B15465" t="s">
        <v>26322</v>
      </c>
      <c r="C15465" t="s">
        <v>57153</v>
      </c>
      <c r="D15465" t="s">
        <v>47873</v>
      </c>
    </row>
    <row r="15466" spans="1:4" x14ac:dyDescent="0.25">
      <c r="A15466" t="s">
        <v>24655</v>
      </c>
      <c r="B15466" t="s">
        <v>24656</v>
      </c>
      <c r="C15466" t="s">
        <v>56539</v>
      </c>
      <c r="D15466" t="s">
        <v>47873</v>
      </c>
    </row>
    <row r="15467" spans="1:4" x14ac:dyDescent="0.25">
      <c r="A15467" t="s">
        <v>23976</v>
      </c>
      <c r="B15467" t="s">
        <v>23977</v>
      </c>
      <c r="C15467" t="s">
        <v>56300</v>
      </c>
      <c r="D15467" t="s">
        <v>47873</v>
      </c>
    </row>
    <row r="15468" spans="1:4" x14ac:dyDescent="0.25">
      <c r="A15468" t="s">
        <v>14335</v>
      </c>
      <c r="B15468" t="s">
        <v>14336</v>
      </c>
      <c r="C15468" t="s">
        <v>52808</v>
      </c>
      <c r="D15468" t="s">
        <v>47873</v>
      </c>
    </row>
    <row r="15469" spans="1:4" x14ac:dyDescent="0.25">
      <c r="A15469" t="s">
        <v>24987</v>
      </c>
      <c r="B15469" t="s">
        <v>24988</v>
      </c>
      <c r="C15469" t="s">
        <v>56666</v>
      </c>
      <c r="D15469" t="s">
        <v>47873</v>
      </c>
    </row>
    <row r="15470" spans="1:4" x14ac:dyDescent="0.25">
      <c r="A15470" t="s">
        <v>34715</v>
      </c>
      <c r="B15470" t="s">
        <v>34716</v>
      </c>
      <c r="C15470" t="s">
        <v>60230</v>
      </c>
      <c r="D15470" t="s">
        <v>47873</v>
      </c>
    </row>
    <row r="15471" spans="1:4" x14ac:dyDescent="0.25">
      <c r="A15471" t="s">
        <v>15548</v>
      </c>
      <c r="B15471" t="s">
        <v>15549</v>
      </c>
      <c r="C15471" t="s">
        <v>53251</v>
      </c>
      <c r="D15471" t="s">
        <v>47873</v>
      </c>
    </row>
    <row r="15472" spans="1:4" x14ac:dyDescent="0.25">
      <c r="A15472" t="s">
        <v>28490</v>
      </c>
      <c r="B15472" t="s">
        <v>28491</v>
      </c>
      <c r="C15472" t="s">
        <v>57921</v>
      </c>
      <c r="D15472" t="s">
        <v>47873</v>
      </c>
    </row>
    <row r="15473" spans="1:4" x14ac:dyDescent="0.25">
      <c r="A15473" t="s">
        <v>10148</v>
      </c>
      <c r="B15473" t="s">
        <v>10149</v>
      </c>
      <c r="C15473" t="s">
        <v>51227</v>
      </c>
      <c r="D15473" t="s">
        <v>47873</v>
      </c>
    </row>
    <row r="15474" spans="1:4" x14ac:dyDescent="0.25">
      <c r="A15474" t="s">
        <v>26803</v>
      </c>
      <c r="B15474" t="s">
        <v>26804</v>
      </c>
      <c r="C15474" t="s">
        <v>57325</v>
      </c>
      <c r="D15474" t="s">
        <v>47873</v>
      </c>
    </row>
    <row r="15475" spans="1:4" x14ac:dyDescent="0.25">
      <c r="A15475" t="s">
        <v>14144</v>
      </c>
      <c r="B15475" t="s">
        <v>14145</v>
      </c>
      <c r="C15475" t="s">
        <v>52730</v>
      </c>
      <c r="D15475" t="s">
        <v>47873</v>
      </c>
    </row>
    <row r="15476" spans="1:4" x14ac:dyDescent="0.25">
      <c r="A15476" t="s">
        <v>39839</v>
      </c>
      <c r="B15476" t="s">
        <v>39840</v>
      </c>
      <c r="C15476" t="s">
        <v>62329</v>
      </c>
      <c r="D15476" t="s">
        <v>47873</v>
      </c>
    </row>
    <row r="15477" spans="1:4" x14ac:dyDescent="0.25">
      <c r="A15477" t="s">
        <v>23556</v>
      </c>
      <c r="B15477" t="s">
        <v>23557</v>
      </c>
      <c r="C15477" t="s">
        <v>56130</v>
      </c>
      <c r="D15477" t="s">
        <v>47873</v>
      </c>
    </row>
    <row r="15478" spans="1:4" x14ac:dyDescent="0.25">
      <c r="A15478" t="s">
        <v>33697</v>
      </c>
      <c r="B15478" t="s">
        <v>33698</v>
      </c>
      <c r="C15478" t="s">
        <v>59848</v>
      </c>
      <c r="D15478" t="s">
        <v>47873</v>
      </c>
    </row>
    <row r="15479" spans="1:4" x14ac:dyDescent="0.25">
      <c r="A15479" t="s">
        <v>27242</v>
      </c>
      <c r="B15479" t="s">
        <v>27243</v>
      </c>
      <c r="C15479" t="s">
        <v>57476</v>
      </c>
      <c r="D15479" t="s">
        <v>47873</v>
      </c>
    </row>
    <row r="15480" spans="1:4" x14ac:dyDescent="0.25">
      <c r="A15480" t="s">
        <v>18946</v>
      </c>
      <c r="B15480" t="s">
        <v>18947</v>
      </c>
      <c r="C15480" t="s">
        <v>54493</v>
      </c>
      <c r="D15480" t="s">
        <v>47873</v>
      </c>
    </row>
    <row r="15481" spans="1:4" x14ac:dyDescent="0.25">
      <c r="A15481" t="s">
        <v>35980</v>
      </c>
      <c r="B15481" t="s">
        <v>35981</v>
      </c>
      <c r="C15481" t="s">
        <v>60709</v>
      </c>
      <c r="D15481" t="s">
        <v>47873</v>
      </c>
    </row>
    <row r="15482" spans="1:4" x14ac:dyDescent="0.25">
      <c r="A15482" t="s">
        <v>36369</v>
      </c>
      <c r="B15482" t="s">
        <v>36370</v>
      </c>
      <c r="C15482" t="s">
        <v>60869</v>
      </c>
      <c r="D15482" t="s">
        <v>47873</v>
      </c>
    </row>
    <row r="15483" spans="1:4" x14ac:dyDescent="0.25">
      <c r="A15483" t="s">
        <v>40661</v>
      </c>
      <c r="B15483" t="s">
        <v>40662</v>
      </c>
      <c r="C15483" t="s">
        <v>62700</v>
      </c>
      <c r="D15483" t="s">
        <v>47873</v>
      </c>
    </row>
    <row r="15484" spans="1:4" x14ac:dyDescent="0.25">
      <c r="A15484" t="s">
        <v>40273</v>
      </c>
      <c r="B15484" t="s">
        <v>40274</v>
      </c>
      <c r="C15484" t="s">
        <v>62532</v>
      </c>
      <c r="D15484" t="s">
        <v>47873</v>
      </c>
    </row>
    <row r="15485" spans="1:4" x14ac:dyDescent="0.25">
      <c r="A15485" t="s">
        <v>32229</v>
      </c>
      <c r="B15485" t="s">
        <v>32230</v>
      </c>
      <c r="C15485" t="s">
        <v>59273</v>
      </c>
      <c r="D15485" t="s">
        <v>47873</v>
      </c>
    </row>
    <row r="15486" spans="1:4" x14ac:dyDescent="0.25">
      <c r="A15486" t="s">
        <v>41009</v>
      </c>
      <c r="B15486" t="s">
        <v>41010</v>
      </c>
      <c r="C15486" t="s">
        <v>62860</v>
      </c>
      <c r="D15486" t="s">
        <v>47873</v>
      </c>
    </row>
    <row r="15487" spans="1:4" x14ac:dyDescent="0.25">
      <c r="A15487" t="s">
        <v>30997</v>
      </c>
      <c r="B15487" t="s">
        <v>30998</v>
      </c>
      <c r="C15487" t="s">
        <v>58822</v>
      </c>
      <c r="D15487" t="s">
        <v>47873</v>
      </c>
    </row>
    <row r="15488" spans="1:4" x14ac:dyDescent="0.25">
      <c r="A15488" t="s">
        <v>33015</v>
      </c>
      <c r="B15488" t="s">
        <v>33016</v>
      </c>
      <c r="C15488" t="s">
        <v>59573</v>
      </c>
      <c r="D15488" t="s">
        <v>47873</v>
      </c>
    </row>
    <row r="15489" spans="1:4" x14ac:dyDescent="0.25">
      <c r="A15489" t="s">
        <v>41248</v>
      </c>
      <c r="B15489" t="s">
        <v>41249</v>
      </c>
      <c r="C15489" t="s">
        <v>62966</v>
      </c>
      <c r="D15489" t="s">
        <v>47873</v>
      </c>
    </row>
    <row r="15490" spans="1:4" x14ac:dyDescent="0.25">
      <c r="A15490" t="s">
        <v>19598</v>
      </c>
      <c r="B15490" t="s">
        <v>19599</v>
      </c>
      <c r="C15490" t="s">
        <v>54712</v>
      </c>
      <c r="D15490" t="s">
        <v>47873</v>
      </c>
    </row>
    <row r="15491" spans="1:4" x14ac:dyDescent="0.25">
      <c r="A15491" t="s">
        <v>19328</v>
      </c>
      <c r="B15491" t="s">
        <v>19329</v>
      </c>
      <c r="C15491" t="s">
        <v>54624</v>
      </c>
      <c r="D15491" t="s">
        <v>47873</v>
      </c>
    </row>
    <row r="15492" spans="1:4" x14ac:dyDescent="0.25">
      <c r="A15492" t="s">
        <v>24088</v>
      </c>
      <c r="B15492" t="s">
        <v>19329</v>
      </c>
      <c r="C15492" t="s">
        <v>56335</v>
      </c>
      <c r="D15492" t="s">
        <v>47873</v>
      </c>
    </row>
    <row r="15493" spans="1:4" x14ac:dyDescent="0.25">
      <c r="A15493" t="s">
        <v>21449</v>
      </c>
      <c r="B15493" t="s">
        <v>21450</v>
      </c>
      <c r="C15493" t="s">
        <v>55363</v>
      </c>
      <c r="D15493" t="s">
        <v>47873</v>
      </c>
    </row>
    <row r="15494" spans="1:4" x14ac:dyDescent="0.25">
      <c r="A15494" t="s">
        <v>32024</v>
      </c>
      <c r="B15494" t="s">
        <v>32025</v>
      </c>
      <c r="C15494" t="s">
        <v>59197</v>
      </c>
      <c r="D15494" t="s">
        <v>47873</v>
      </c>
    </row>
    <row r="15495" spans="1:4" x14ac:dyDescent="0.25">
      <c r="A15495" t="s">
        <v>23760</v>
      </c>
      <c r="B15495" t="s">
        <v>23761</v>
      </c>
      <c r="C15495" t="s">
        <v>56217</v>
      </c>
      <c r="D15495" t="s">
        <v>47873</v>
      </c>
    </row>
    <row r="15496" spans="1:4" x14ac:dyDescent="0.25">
      <c r="A15496" t="s">
        <v>35914</v>
      </c>
      <c r="B15496" t="s">
        <v>35915</v>
      </c>
      <c r="C15496" t="s">
        <v>60688</v>
      </c>
      <c r="D15496" t="s">
        <v>47873</v>
      </c>
    </row>
    <row r="15497" spans="1:4" x14ac:dyDescent="0.25">
      <c r="A15497" t="s">
        <v>34889</v>
      </c>
      <c r="B15497" t="s">
        <v>34890</v>
      </c>
      <c r="C15497" t="s">
        <v>60292</v>
      </c>
      <c r="D15497" t="s">
        <v>47873</v>
      </c>
    </row>
    <row r="15498" spans="1:4" x14ac:dyDescent="0.25">
      <c r="A15498" t="s">
        <v>15546</v>
      </c>
      <c r="B15498" t="s">
        <v>15547</v>
      </c>
      <c r="C15498" t="s">
        <v>53250</v>
      </c>
      <c r="D15498" t="s">
        <v>47873</v>
      </c>
    </row>
    <row r="15499" spans="1:4" x14ac:dyDescent="0.25">
      <c r="A15499" t="s">
        <v>33914</v>
      </c>
      <c r="B15499" t="s">
        <v>33915</v>
      </c>
      <c r="C15499" t="s">
        <v>59926</v>
      </c>
      <c r="D15499" t="s">
        <v>47873</v>
      </c>
    </row>
    <row r="15500" spans="1:4" x14ac:dyDescent="0.25">
      <c r="A15500" t="s">
        <v>15952</v>
      </c>
      <c r="B15500" t="s">
        <v>15953</v>
      </c>
      <c r="C15500" t="s">
        <v>53396</v>
      </c>
      <c r="D15500" t="s">
        <v>47873</v>
      </c>
    </row>
    <row r="15501" spans="1:4" x14ac:dyDescent="0.25">
      <c r="A15501" t="s">
        <v>38692</v>
      </c>
      <c r="B15501" t="s">
        <v>15953</v>
      </c>
      <c r="C15501" t="s">
        <v>61801</v>
      </c>
      <c r="D15501" t="s">
        <v>47873</v>
      </c>
    </row>
    <row r="15502" spans="1:4" x14ac:dyDescent="0.25">
      <c r="A15502" t="s">
        <v>29206</v>
      </c>
      <c r="B15502" t="s">
        <v>29207</v>
      </c>
      <c r="C15502" t="s">
        <v>58184</v>
      </c>
      <c r="D15502" t="s">
        <v>47873</v>
      </c>
    </row>
    <row r="15503" spans="1:4" x14ac:dyDescent="0.25">
      <c r="A15503" t="s">
        <v>9167</v>
      </c>
      <c r="B15503" t="s">
        <v>9168</v>
      </c>
      <c r="C15503" t="s">
        <v>50878</v>
      </c>
      <c r="D15503" t="s">
        <v>47873</v>
      </c>
    </row>
    <row r="15504" spans="1:4" x14ac:dyDescent="0.25">
      <c r="A15504" t="s">
        <v>29752</v>
      </c>
      <c r="B15504" t="s">
        <v>29753</v>
      </c>
      <c r="C15504" t="s">
        <v>58375</v>
      </c>
      <c r="D15504" t="s">
        <v>47873</v>
      </c>
    </row>
    <row r="15505" spans="1:4" x14ac:dyDescent="0.25">
      <c r="A15505" t="s">
        <v>24783</v>
      </c>
      <c r="B15505" t="s">
        <v>24784</v>
      </c>
      <c r="C15505" t="s">
        <v>56586</v>
      </c>
      <c r="D15505" t="s">
        <v>47873</v>
      </c>
    </row>
    <row r="15506" spans="1:4" x14ac:dyDescent="0.25">
      <c r="A15506" t="s">
        <v>25579</v>
      </c>
      <c r="B15506" t="s">
        <v>25580</v>
      </c>
      <c r="C15506" t="s">
        <v>56889</v>
      </c>
      <c r="D15506" t="s">
        <v>47873</v>
      </c>
    </row>
    <row r="15507" spans="1:4" x14ac:dyDescent="0.25">
      <c r="A15507" t="s">
        <v>37245</v>
      </c>
      <c r="B15507" t="s">
        <v>37246</v>
      </c>
      <c r="C15507" t="s">
        <v>61212</v>
      </c>
      <c r="D15507" t="s">
        <v>47873</v>
      </c>
    </row>
    <row r="15508" spans="1:4" x14ac:dyDescent="0.25">
      <c r="A15508" t="s">
        <v>15005</v>
      </c>
      <c r="B15508" t="s">
        <v>15006</v>
      </c>
      <c r="C15508" t="s">
        <v>53051</v>
      </c>
      <c r="D15508" t="s">
        <v>47873</v>
      </c>
    </row>
    <row r="15509" spans="1:4" x14ac:dyDescent="0.25">
      <c r="A15509" t="s">
        <v>16917</v>
      </c>
      <c r="B15509" t="s">
        <v>16918</v>
      </c>
      <c r="C15509" t="s">
        <v>53759</v>
      </c>
      <c r="D15509" t="s">
        <v>47873</v>
      </c>
    </row>
    <row r="15510" spans="1:4" x14ac:dyDescent="0.25">
      <c r="A15510" t="s">
        <v>15614</v>
      </c>
      <c r="B15510" t="s">
        <v>15615</v>
      </c>
      <c r="C15510" t="s">
        <v>53273</v>
      </c>
      <c r="D15510" t="s">
        <v>47873</v>
      </c>
    </row>
    <row r="15511" spans="1:4" x14ac:dyDescent="0.25">
      <c r="A15511" t="s">
        <v>15999</v>
      </c>
      <c r="B15511" t="s">
        <v>16000</v>
      </c>
      <c r="C15511" t="s">
        <v>53412</v>
      </c>
      <c r="D15511" t="s">
        <v>47873</v>
      </c>
    </row>
    <row r="15512" spans="1:4" x14ac:dyDescent="0.25">
      <c r="A15512" t="s">
        <v>12025</v>
      </c>
      <c r="B15512" t="s">
        <v>12026</v>
      </c>
      <c r="C15512" t="s">
        <v>51906</v>
      </c>
      <c r="D15512" t="s">
        <v>47873</v>
      </c>
    </row>
    <row r="15513" spans="1:4" x14ac:dyDescent="0.25">
      <c r="A15513" t="s">
        <v>30281</v>
      </c>
      <c r="B15513" t="s">
        <v>30282</v>
      </c>
      <c r="C15513" t="s">
        <v>58565</v>
      </c>
      <c r="D15513" t="s">
        <v>47873</v>
      </c>
    </row>
    <row r="15514" spans="1:4" x14ac:dyDescent="0.25">
      <c r="A15514" t="s">
        <v>28446</v>
      </c>
      <c r="B15514" t="s">
        <v>28447</v>
      </c>
      <c r="C15514" t="s">
        <v>57904</v>
      </c>
      <c r="D15514" t="s">
        <v>47873</v>
      </c>
    </row>
    <row r="15515" spans="1:4" x14ac:dyDescent="0.25">
      <c r="A15515" t="s">
        <v>29075</v>
      </c>
      <c r="B15515" t="s">
        <v>29076</v>
      </c>
      <c r="C15515" t="s">
        <v>58133</v>
      </c>
      <c r="D15515" t="s">
        <v>47873</v>
      </c>
    </row>
    <row r="15516" spans="1:4" x14ac:dyDescent="0.25">
      <c r="A15516" t="s">
        <v>38110</v>
      </c>
      <c r="B15516" t="s">
        <v>38111</v>
      </c>
      <c r="C15516" t="s">
        <v>61555</v>
      </c>
      <c r="D15516" t="s">
        <v>47873</v>
      </c>
    </row>
    <row r="15517" spans="1:4" x14ac:dyDescent="0.25">
      <c r="A15517" t="s">
        <v>28372</v>
      </c>
      <c r="B15517" t="s">
        <v>28373</v>
      </c>
      <c r="C15517" t="s">
        <v>57882</v>
      </c>
      <c r="D15517" t="s">
        <v>47873</v>
      </c>
    </row>
    <row r="15518" spans="1:4" x14ac:dyDescent="0.25">
      <c r="A15518" t="s">
        <v>28657</v>
      </c>
      <c r="B15518" t="s">
        <v>28658</v>
      </c>
      <c r="C15518" t="s">
        <v>57989</v>
      </c>
      <c r="D15518" t="s">
        <v>47873</v>
      </c>
    </row>
    <row r="15519" spans="1:4" x14ac:dyDescent="0.25">
      <c r="A15519" t="s">
        <v>10805</v>
      </c>
      <c r="B15519" t="s">
        <v>10806</v>
      </c>
      <c r="C15519" t="s">
        <v>51457</v>
      </c>
      <c r="D15519" t="s">
        <v>47873</v>
      </c>
    </row>
    <row r="15520" spans="1:4" x14ac:dyDescent="0.25">
      <c r="A15520" t="s">
        <v>42223</v>
      </c>
      <c r="B15520" t="s">
        <v>42224</v>
      </c>
      <c r="C15520" t="s">
        <v>63388</v>
      </c>
      <c r="D15520" t="s">
        <v>47873</v>
      </c>
    </row>
    <row r="15521" spans="1:4" x14ac:dyDescent="0.25">
      <c r="A15521" t="s">
        <v>6104</v>
      </c>
      <c r="B15521" t="s">
        <v>6105</v>
      </c>
      <c r="C15521" t="s">
        <v>49792</v>
      </c>
      <c r="D15521" t="s">
        <v>47873</v>
      </c>
    </row>
    <row r="15522" spans="1:4" x14ac:dyDescent="0.25">
      <c r="A15522" t="s">
        <v>26632</v>
      </c>
      <c r="B15522" t="s">
        <v>26633</v>
      </c>
      <c r="C15522" t="s">
        <v>57263</v>
      </c>
      <c r="D15522" t="s">
        <v>47873</v>
      </c>
    </row>
    <row r="15523" spans="1:4" x14ac:dyDescent="0.25">
      <c r="A15523" t="s">
        <v>31714</v>
      </c>
      <c r="B15523" t="s">
        <v>31715</v>
      </c>
      <c r="C15523" t="s">
        <v>59084</v>
      </c>
      <c r="D15523" t="s">
        <v>47873</v>
      </c>
    </row>
    <row r="15524" spans="1:4" x14ac:dyDescent="0.25">
      <c r="A15524" t="s">
        <v>27526</v>
      </c>
      <c r="B15524" t="s">
        <v>27527</v>
      </c>
      <c r="C15524" t="s">
        <v>57580</v>
      </c>
      <c r="D15524" t="s">
        <v>47873</v>
      </c>
    </row>
    <row r="15525" spans="1:4" x14ac:dyDescent="0.25">
      <c r="A15525" t="s">
        <v>36606</v>
      </c>
      <c r="B15525" t="s">
        <v>36607</v>
      </c>
      <c r="C15525" t="s">
        <v>60963</v>
      </c>
      <c r="D15525" t="s">
        <v>47873</v>
      </c>
    </row>
    <row r="15526" spans="1:4" x14ac:dyDescent="0.25">
      <c r="A15526" t="s">
        <v>22592</v>
      </c>
      <c r="B15526" t="s">
        <v>22593</v>
      </c>
      <c r="C15526" t="s">
        <v>55785</v>
      </c>
      <c r="D15526" t="s">
        <v>47873</v>
      </c>
    </row>
    <row r="15527" spans="1:4" x14ac:dyDescent="0.25">
      <c r="A15527" t="s">
        <v>16329</v>
      </c>
      <c r="B15527" t="s">
        <v>16330</v>
      </c>
      <c r="C15527" t="s">
        <v>53531</v>
      </c>
      <c r="D15527" t="s">
        <v>47873</v>
      </c>
    </row>
    <row r="15528" spans="1:4" x14ac:dyDescent="0.25">
      <c r="A15528" t="s">
        <v>15696</v>
      </c>
      <c r="B15528" t="s">
        <v>15697</v>
      </c>
      <c r="C15528" t="s">
        <v>53305</v>
      </c>
      <c r="D15528" t="s">
        <v>47873</v>
      </c>
    </row>
    <row r="15529" spans="1:4" x14ac:dyDescent="0.25">
      <c r="A15529" t="s">
        <v>24413</v>
      </c>
      <c r="B15529" t="s">
        <v>24414</v>
      </c>
      <c r="C15529" t="s">
        <v>56456</v>
      </c>
      <c r="D15529" t="s">
        <v>47873</v>
      </c>
    </row>
    <row r="15530" spans="1:4" x14ac:dyDescent="0.25">
      <c r="A15530" t="s">
        <v>11070</v>
      </c>
      <c r="B15530" t="s">
        <v>11071</v>
      </c>
      <c r="C15530" t="s">
        <v>51557</v>
      </c>
      <c r="D15530" t="s">
        <v>47873</v>
      </c>
    </row>
    <row r="15531" spans="1:4" x14ac:dyDescent="0.25">
      <c r="A15531" t="s">
        <v>33746</v>
      </c>
      <c r="B15531" t="s">
        <v>33747</v>
      </c>
      <c r="C15531" t="s">
        <v>59868</v>
      </c>
      <c r="D15531" t="s">
        <v>47873</v>
      </c>
    </row>
    <row r="15532" spans="1:4" x14ac:dyDescent="0.25">
      <c r="A15532" t="s">
        <v>12171</v>
      </c>
      <c r="B15532" t="s">
        <v>12172</v>
      </c>
      <c r="C15532" t="s">
        <v>51960</v>
      </c>
      <c r="D15532" t="s">
        <v>47873</v>
      </c>
    </row>
    <row r="15533" spans="1:4" x14ac:dyDescent="0.25">
      <c r="A15533" t="s">
        <v>27516</v>
      </c>
      <c r="B15533" t="s">
        <v>27517</v>
      </c>
      <c r="C15533" t="s">
        <v>57577</v>
      </c>
      <c r="D15533" t="s">
        <v>47873</v>
      </c>
    </row>
    <row r="15534" spans="1:4" x14ac:dyDescent="0.25">
      <c r="A15534" t="s">
        <v>9325</v>
      </c>
      <c r="B15534" t="s">
        <v>9326</v>
      </c>
      <c r="C15534" t="s">
        <v>50934</v>
      </c>
      <c r="D15534" t="s">
        <v>47873</v>
      </c>
    </row>
    <row r="15535" spans="1:4" x14ac:dyDescent="0.25">
      <c r="A15535" t="s">
        <v>25399</v>
      </c>
      <c r="B15535" t="s">
        <v>25400</v>
      </c>
      <c r="C15535" t="s">
        <v>56815</v>
      </c>
      <c r="D15535" t="s">
        <v>47873</v>
      </c>
    </row>
    <row r="15536" spans="1:4" x14ac:dyDescent="0.25">
      <c r="A15536" t="s">
        <v>18588</v>
      </c>
      <c r="B15536" t="s">
        <v>18589</v>
      </c>
      <c r="C15536" t="s">
        <v>54368</v>
      </c>
      <c r="D15536" t="s">
        <v>47873</v>
      </c>
    </row>
    <row r="15537" spans="1:4" x14ac:dyDescent="0.25">
      <c r="A15537" t="s">
        <v>30205</v>
      </c>
      <c r="B15537" t="s">
        <v>30206</v>
      </c>
      <c r="C15537" t="s">
        <v>58539</v>
      </c>
      <c r="D15537" t="s">
        <v>47873</v>
      </c>
    </row>
    <row r="15538" spans="1:4" x14ac:dyDescent="0.25">
      <c r="A15538" t="s">
        <v>41230</v>
      </c>
      <c r="B15538" t="s">
        <v>41231</v>
      </c>
      <c r="C15538" t="s">
        <v>62960</v>
      </c>
      <c r="D15538" t="s">
        <v>47873</v>
      </c>
    </row>
    <row r="15539" spans="1:4" x14ac:dyDescent="0.25">
      <c r="A15539" t="s">
        <v>29275</v>
      </c>
      <c r="B15539" t="s">
        <v>29276</v>
      </c>
      <c r="C15539" t="s">
        <v>58205</v>
      </c>
      <c r="D15539" t="s">
        <v>47873</v>
      </c>
    </row>
    <row r="15540" spans="1:4" x14ac:dyDescent="0.25">
      <c r="A15540" t="s">
        <v>33411</v>
      </c>
      <c r="B15540" t="s">
        <v>33412</v>
      </c>
      <c r="C15540" t="s">
        <v>59734</v>
      </c>
      <c r="D15540" t="s">
        <v>47873</v>
      </c>
    </row>
    <row r="15541" spans="1:4" x14ac:dyDescent="0.25">
      <c r="A15541" t="s">
        <v>39358</v>
      </c>
      <c r="B15541" t="s">
        <v>39359</v>
      </c>
      <c r="C15541" t="s">
        <v>62108</v>
      </c>
      <c r="D15541" t="s">
        <v>47873</v>
      </c>
    </row>
    <row r="15542" spans="1:4" x14ac:dyDescent="0.25">
      <c r="A15542" t="s">
        <v>27065</v>
      </c>
      <c r="B15542" t="s">
        <v>27066</v>
      </c>
      <c r="C15542" t="s">
        <v>57419</v>
      </c>
      <c r="D15542" t="s">
        <v>47873</v>
      </c>
    </row>
    <row r="15543" spans="1:4" x14ac:dyDescent="0.25">
      <c r="A15543" t="s">
        <v>26347</v>
      </c>
      <c r="B15543" t="s">
        <v>26348</v>
      </c>
      <c r="C15543" t="s">
        <v>57163</v>
      </c>
      <c r="D15543" t="s">
        <v>47873</v>
      </c>
    </row>
    <row r="15544" spans="1:4" x14ac:dyDescent="0.25">
      <c r="A15544" t="s">
        <v>29008</v>
      </c>
      <c r="B15544" t="s">
        <v>29009</v>
      </c>
      <c r="C15544" t="s">
        <v>58110</v>
      </c>
      <c r="D15544" t="s">
        <v>47873</v>
      </c>
    </row>
    <row r="15545" spans="1:4" x14ac:dyDescent="0.25">
      <c r="A15545" t="s">
        <v>41353</v>
      </c>
      <c r="B15545" t="s">
        <v>41354</v>
      </c>
      <c r="C15545" t="s">
        <v>63009</v>
      </c>
      <c r="D15545" t="s">
        <v>47873</v>
      </c>
    </row>
    <row r="15546" spans="1:4" x14ac:dyDescent="0.25">
      <c r="A15546" t="s">
        <v>32317</v>
      </c>
      <c r="B15546" t="s">
        <v>32318</v>
      </c>
      <c r="C15546" t="s">
        <v>59308</v>
      </c>
      <c r="D15546" t="s">
        <v>47873</v>
      </c>
    </row>
    <row r="15547" spans="1:4" x14ac:dyDescent="0.25">
      <c r="A15547" t="s">
        <v>26815</v>
      </c>
      <c r="B15547" t="s">
        <v>26816</v>
      </c>
      <c r="C15547" t="s">
        <v>57331</v>
      </c>
      <c r="D15547" t="s">
        <v>47873</v>
      </c>
    </row>
    <row r="15548" spans="1:4" x14ac:dyDescent="0.25">
      <c r="A15548" t="s">
        <v>28558</v>
      </c>
      <c r="B15548" t="s">
        <v>26816</v>
      </c>
      <c r="C15548" t="s">
        <v>57950</v>
      </c>
      <c r="D15548" t="s">
        <v>47873</v>
      </c>
    </row>
    <row r="15549" spans="1:4" x14ac:dyDescent="0.25">
      <c r="A15549" t="s">
        <v>24075</v>
      </c>
      <c r="B15549" t="s">
        <v>24076</v>
      </c>
      <c r="C15549" t="s">
        <v>56328</v>
      </c>
      <c r="D15549" t="s">
        <v>47873</v>
      </c>
    </row>
    <row r="15550" spans="1:4" x14ac:dyDescent="0.25">
      <c r="A15550" t="s">
        <v>40131</v>
      </c>
      <c r="B15550" t="s">
        <v>40132</v>
      </c>
      <c r="C15550" t="s">
        <v>62469</v>
      </c>
      <c r="D15550" t="s">
        <v>47873</v>
      </c>
    </row>
    <row r="15551" spans="1:4" x14ac:dyDescent="0.25">
      <c r="A15551" t="s">
        <v>26609</v>
      </c>
      <c r="B15551" t="s">
        <v>26610</v>
      </c>
      <c r="C15551" t="s">
        <v>57255</v>
      </c>
      <c r="D15551" t="s">
        <v>47873</v>
      </c>
    </row>
    <row r="15552" spans="1:4" x14ac:dyDescent="0.25">
      <c r="A15552" t="s">
        <v>39756</v>
      </c>
      <c r="B15552" t="s">
        <v>39757</v>
      </c>
      <c r="C15552" t="s">
        <v>62290</v>
      </c>
      <c r="D15552" t="s">
        <v>47873</v>
      </c>
    </row>
    <row r="15553" spans="1:4" x14ac:dyDescent="0.25">
      <c r="A15553" t="s">
        <v>39606</v>
      </c>
      <c r="B15553" t="s">
        <v>39607</v>
      </c>
      <c r="C15553" t="s">
        <v>62224</v>
      </c>
      <c r="D15553" t="s">
        <v>47873</v>
      </c>
    </row>
    <row r="15554" spans="1:4" x14ac:dyDescent="0.25">
      <c r="A15554" t="s">
        <v>18304</v>
      </c>
      <c r="B15554" t="s">
        <v>18305</v>
      </c>
      <c r="C15554" t="s">
        <v>54269</v>
      </c>
      <c r="D15554" t="s">
        <v>47873</v>
      </c>
    </row>
    <row r="15555" spans="1:4" x14ac:dyDescent="0.25">
      <c r="A15555" t="s">
        <v>12940</v>
      </c>
      <c r="B15555" t="s">
        <v>12941</v>
      </c>
      <c r="C15555" t="s">
        <v>52266</v>
      </c>
      <c r="D15555" t="s">
        <v>47873</v>
      </c>
    </row>
    <row r="15556" spans="1:4" x14ac:dyDescent="0.25">
      <c r="A15556" t="s">
        <v>18845</v>
      </c>
      <c r="B15556" t="s">
        <v>18846</v>
      </c>
      <c r="C15556" t="s">
        <v>54458</v>
      </c>
      <c r="D15556" t="s">
        <v>47873</v>
      </c>
    </row>
    <row r="15557" spans="1:4" x14ac:dyDescent="0.25">
      <c r="A15557" t="s">
        <v>39684</v>
      </c>
      <c r="B15557" t="s">
        <v>39685</v>
      </c>
      <c r="C15557" t="s">
        <v>62258</v>
      </c>
      <c r="D15557" t="s">
        <v>47873</v>
      </c>
    </row>
    <row r="15558" spans="1:4" x14ac:dyDescent="0.25">
      <c r="A15558" t="s">
        <v>34262</v>
      </c>
      <c r="B15558" t="s">
        <v>34263</v>
      </c>
      <c r="C15558" t="s">
        <v>60054</v>
      </c>
      <c r="D15558" t="s">
        <v>47873</v>
      </c>
    </row>
    <row r="15559" spans="1:4" x14ac:dyDescent="0.25">
      <c r="A15559" t="s">
        <v>29289</v>
      </c>
      <c r="B15559" t="s">
        <v>29290</v>
      </c>
      <c r="C15559" t="s">
        <v>58212</v>
      </c>
      <c r="D15559" t="s">
        <v>47873</v>
      </c>
    </row>
    <row r="15560" spans="1:4" x14ac:dyDescent="0.25">
      <c r="A15560" t="s">
        <v>19845</v>
      </c>
      <c r="B15560" t="s">
        <v>19846</v>
      </c>
      <c r="C15560" t="s">
        <v>54797</v>
      </c>
      <c r="D15560" t="s">
        <v>47873</v>
      </c>
    </row>
    <row r="15561" spans="1:4" x14ac:dyDescent="0.25">
      <c r="A15561" t="s">
        <v>30027</v>
      </c>
      <c r="B15561" t="s">
        <v>30028</v>
      </c>
      <c r="C15561" t="s">
        <v>58468</v>
      </c>
      <c r="D15561" t="s">
        <v>47873</v>
      </c>
    </row>
    <row r="15562" spans="1:4" x14ac:dyDescent="0.25">
      <c r="A15562" t="s">
        <v>14521</v>
      </c>
      <c r="B15562" t="s">
        <v>14522</v>
      </c>
      <c r="C15562" t="s">
        <v>52883</v>
      </c>
      <c r="D15562" t="s">
        <v>47873</v>
      </c>
    </row>
    <row r="15563" spans="1:4" x14ac:dyDescent="0.25">
      <c r="A15563" t="s">
        <v>22658</v>
      </c>
      <c r="B15563" t="s">
        <v>22659</v>
      </c>
      <c r="C15563" t="s">
        <v>55805</v>
      </c>
      <c r="D15563" t="s">
        <v>47873</v>
      </c>
    </row>
    <row r="15564" spans="1:4" x14ac:dyDescent="0.25">
      <c r="A15564" t="s">
        <v>6410</v>
      </c>
      <c r="B15564" t="s">
        <v>6411</v>
      </c>
      <c r="C15564" t="s">
        <v>49902</v>
      </c>
      <c r="D15564" t="s">
        <v>47873</v>
      </c>
    </row>
    <row r="15565" spans="1:4" x14ac:dyDescent="0.25">
      <c r="A15565" t="s">
        <v>6412</v>
      </c>
      <c r="B15565" t="s">
        <v>6413</v>
      </c>
      <c r="C15565" t="s">
        <v>49903</v>
      </c>
      <c r="D15565" t="s">
        <v>47873</v>
      </c>
    </row>
    <row r="15566" spans="1:4" x14ac:dyDescent="0.25">
      <c r="A15566" t="s">
        <v>26159</v>
      </c>
      <c r="B15566" t="s">
        <v>26160</v>
      </c>
      <c r="C15566" t="s">
        <v>57093</v>
      </c>
      <c r="D15566" t="s">
        <v>47873</v>
      </c>
    </row>
    <row r="15567" spans="1:4" x14ac:dyDescent="0.25">
      <c r="A15567" t="s">
        <v>6585</v>
      </c>
      <c r="B15567" t="s">
        <v>6586</v>
      </c>
      <c r="C15567" t="s">
        <v>49955</v>
      </c>
      <c r="D15567" t="s">
        <v>47873</v>
      </c>
    </row>
    <row r="15568" spans="1:4" x14ac:dyDescent="0.25">
      <c r="A15568" t="s">
        <v>8872</v>
      </c>
      <c r="B15568" t="s">
        <v>8873</v>
      </c>
      <c r="C15568" t="s">
        <v>50772</v>
      </c>
      <c r="D15568" t="s">
        <v>47873</v>
      </c>
    </row>
    <row r="15569" spans="1:4" x14ac:dyDescent="0.25">
      <c r="A15569" t="s">
        <v>25347</v>
      </c>
      <c r="B15569" t="s">
        <v>25348</v>
      </c>
      <c r="C15569" t="s">
        <v>56796</v>
      </c>
      <c r="D15569" t="s">
        <v>47873</v>
      </c>
    </row>
    <row r="15570" spans="1:4" x14ac:dyDescent="0.25">
      <c r="A15570" t="s">
        <v>20822</v>
      </c>
      <c r="B15570" t="s">
        <v>20823</v>
      </c>
      <c r="C15570" t="s">
        <v>55134</v>
      </c>
      <c r="D15570" t="s">
        <v>47873</v>
      </c>
    </row>
    <row r="15571" spans="1:4" x14ac:dyDescent="0.25">
      <c r="A15571" t="s">
        <v>26550</v>
      </c>
      <c r="B15571" t="s">
        <v>26551</v>
      </c>
      <c r="C15571" t="s">
        <v>57239</v>
      </c>
      <c r="D15571" t="s">
        <v>47873</v>
      </c>
    </row>
    <row r="15572" spans="1:4" x14ac:dyDescent="0.25">
      <c r="A15572" t="s">
        <v>24833</v>
      </c>
      <c r="B15572" t="s">
        <v>24834</v>
      </c>
      <c r="C15572" t="s">
        <v>56608</v>
      </c>
      <c r="D15572" t="s">
        <v>47873</v>
      </c>
    </row>
    <row r="15573" spans="1:4" x14ac:dyDescent="0.25">
      <c r="A15573" t="s">
        <v>35051</v>
      </c>
      <c r="B15573" t="s">
        <v>35052</v>
      </c>
      <c r="C15573" t="s">
        <v>60353</v>
      </c>
      <c r="D15573" t="s">
        <v>47873</v>
      </c>
    </row>
    <row r="15574" spans="1:4" x14ac:dyDescent="0.25">
      <c r="A15574" t="s">
        <v>11468</v>
      </c>
      <c r="B15574" t="s">
        <v>11469</v>
      </c>
      <c r="C15574" t="s">
        <v>51696</v>
      </c>
      <c r="D15574" t="s">
        <v>47873</v>
      </c>
    </row>
    <row r="15575" spans="1:4" x14ac:dyDescent="0.25">
      <c r="A15575" t="s">
        <v>8551</v>
      </c>
      <c r="B15575" t="s">
        <v>8552</v>
      </c>
      <c r="C15575" t="s">
        <v>50666</v>
      </c>
      <c r="D15575" t="s">
        <v>47873</v>
      </c>
    </row>
    <row r="15576" spans="1:4" x14ac:dyDescent="0.25">
      <c r="A15576" t="s">
        <v>30373</v>
      </c>
      <c r="B15576" t="s">
        <v>30374</v>
      </c>
      <c r="C15576" t="s">
        <v>58591</v>
      </c>
      <c r="D15576" t="s">
        <v>47873</v>
      </c>
    </row>
    <row r="15577" spans="1:4" x14ac:dyDescent="0.25">
      <c r="A15577" t="s">
        <v>41159</v>
      </c>
      <c r="B15577" t="s">
        <v>41160</v>
      </c>
      <c r="C15577" t="s">
        <v>62925</v>
      </c>
      <c r="D15577" t="s">
        <v>47873</v>
      </c>
    </row>
    <row r="15578" spans="1:4" x14ac:dyDescent="0.25">
      <c r="A15578" t="s">
        <v>13615</v>
      </c>
      <c r="B15578" t="s">
        <v>13616</v>
      </c>
      <c r="C15578" t="s">
        <v>52526</v>
      </c>
      <c r="D15578" t="s">
        <v>47873</v>
      </c>
    </row>
    <row r="15579" spans="1:4" x14ac:dyDescent="0.25">
      <c r="A15579" t="s">
        <v>39320</v>
      </c>
      <c r="B15579" t="s">
        <v>39321</v>
      </c>
      <c r="C15579" t="s">
        <v>62091</v>
      </c>
      <c r="D15579" t="s">
        <v>47873</v>
      </c>
    </row>
    <row r="15580" spans="1:4" x14ac:dyDescent="0.25">
      <c r="A15580" t="s">
        <v>40629</v>
      </c>
      <c r="B15580" t="s">
        <v>40630</v>
      </c>
      <c r="C15580" t="s">
        <v>62688</v>
      </c>
      <c r="D15580" t="s">
        <v>47873</v>
      </c>
    </row>
    <row r="15581" spans="1:4" x14ac:dyDescent="0.25">
      <c r="A15581" t="s">
        <v>11104</v>
      </c>
      <c r="B15581" t="s">
        <v>11105</v>
      </c>
      <c r="C15581" t="s">
        <v>51570</v>
      </c>
      <c r="D15581" t="s">
        <v>47873</v>
      </c>
    </row>
    <row r="15582" spans="1:4" x14ac:dyDescent="0.25">
      <c r="A15582" t="s">
        <v>40941</v>
      </c>
      <c r="B15582" t="s">
        <v>40942</v>
      </c>
      <c r="C15582" t="s">
        <v>62828</v>
      </c>
      <c r="D15582" t="s">
        <v>47873</v>
      </c>
    </row>
    <row r="15583" spans="1:4" x14ac:dyDescent="0.25">
      <c r="A15583" t="s">
        <v>23112</v>
      </c>
      <c r="B15583" t="s">
        <v>23113</v>
      </c>
      <c r="C15583" t="s">
        <v>55973</v>
      </c>
      <c r="D15583" t="s">
        <v>47873</v>
      </c>
    </row>
    <row r="15584" spans="1:4" x14ac:dyDescent="0.25">
      <c r="A15584" t="s">
        <v>38730</v>
      </c>
      <c r="B15584" t="s">
        <v>38731</v>
      </c>
      <c r="C15584" t="s">
        <v>61820</v>
      </c>
      <c r="D15584" t="s">
        <v>47873</v>
      </c>
    </row>
    <row r="15585" spans="1:4" x14ac:dyDescent="0.25">
      <c r="A15585" t="s">
        <v>41587</v>
      </c>
      <c r="B15585" t="s">
        <v>41588</v>
      </c>
      <c r="C15585" t="s">
        <v>63110</v>
      </c>
      <c r="D15585" t="s">
        <v>47873</v>
      </c>
    </row>
    <row r="15586" spans="1:4" x14ac:dyDescent="0.25">
      <c r="A15586" t="s">
        <v>6629</v>
      </c>
      <c r="B15586" t="s">
        <v>6630</v>
      </c>
      <c r="C15586" t="s">
        <v>49972</v>
      </c>
      <c r="D15586" t="s">
        <v>47873</v>
      </c>
    </row>
    <row r="15587" spans="1:4" x14ac:dyDescent="0.25">
      <c r="A15587" t="s">
        <v>20289</v>
      </c>
      <c r="B15587" t="s">
        <v>20290</v>
      </c>
      <c r="C15587" t="s">
        <v>54954</v>
      </c>
      <c r="D15587" t="s">
        <v>47873</v>
      </c>
    </row>
    <row r="15588" spans="1:4" x14ac:dyDescent="0.25">
      <c r="A15588" t="s">
        <v>12111</v>
      </c>
      <c r="B15588" t="s">
        <v>12112</v>
      </c>
      <c r="C15588" t="s">
        <v>51936</v>
      </c>
      <c r="D15588" t="s">
        <v>47873</v>
      </c>
    </row>
    <row r="15589" spans="1:4" x14ac:dyDescent="0.25">
      <c r="A15589" t="s">
        <v>15236</v>
      </c>
      <c r="B15589" t="s">
        <v>15237</v>
      </c>
      <c r="C15589" t="s">
        <v>53136</v>
      </c>
      <c r="D15589" t="s">
        <v>47873</v>
      </c>
    </row>
    <row r="15590" spans="1:4" x14ac:dyDescent="0.25">
      <c r="A15590" t="s">
        <v>15497</v>
      </c>
      <c r="B15590" t="s">
        <v>15237</v>
      </c>
      <c r="C15590" t="s">
        <v>53231</v>
      </c>
      <c r="D15590" t="s">
        <v>47873</v>
      </c>
    </row>
    <row r="15591" spans="1:4" x14ac:dyDescent="0.25">
      <c r="A15591" t="s">
        <v>41625</v>
      </c>
      <c r="B15591" t="s">
        <v>41626</v>
      </c>
      <c r="C15591" t="s">
        <v>63128</v>
      </c>
      <c r="D15591" t="s">
        <v>47873</v>
      </c>
    </row>
    <row r="15592" spans="1:4" x14ac:dyDescent="0.25">
      <c r="A15592" t="s">
        <v>28958</v>
      </c>
      <c r="B15592" t="s">
        <v>28959</v>
      </c>
      <c r="C15592" t="s">
        <v>58089</v>
      </c>
      <c r="D15592" t="s">
        <v>47873</v>
      </c>
    </row>
    <row r="15593" spans="1:4" x14ac:dyDescent="0.25">
      <c r="A15593" t="s">
        <v>33455</v>
      </c>
      <c r="B15593" t="s">
        <v>33456</v>
      </c>
      <c r="C15593" t="s">
        <v>59750</v>
      </c>
      <c r="D15593" t="s">
        <v>47873</v>
      </c>
    </row>
    <row r="15594" spans="1:4" x14ac:dyDescent="0.25">
      <c r="A15594" t="s">
        <v>14156</v>
      </c>
      <c r="B15594" t="s">
        <v>14157</v>
      </c>
      <c r="C15594" t="s">
        <v>52734</v>
      </c>
      <c r="D15594" t="s">
        <v>47873</v>
      </c>
    </row>
    <row r="15595" spans="1:4" x14ac:dyDescent="0.25">
      <c r="A15595" t="s">
        <v>18146</v>
      </c>
      <c r="B15595" t="s">
        <v>18147</v>
      </c>
      <c r="C15595" t="s">
        <v>54200</v>
      </c>
      <c r="D15595" t="s">
        <v>47873</v>
      </c>
    </row>
    <row r="15596" spans="1:4" x14ac:dyDescent="0.25">
      <c r="A15596" t="s">
        <v>40255</v>
      </c>
      <c r="B15596" t="s">
        <v>40256</v>
      </c>
      <c r="C15596" t="s">
        <v>62524</v>
      </c>
      <c r="D15596" t="s">
        <v>47873</v>
      </c>
    </row>
    <row r="15597" spans="1:4" x14ac:dyDescent="0.25">
      <c r="A15597" t="s">
        <v>38127</v>
      </c>
      <c r="B15597" t="s">
        <v>38128</v>
      </c>
      <c r="C15597" t="s">
        <v>61561</v>
      </c>
      <c r="D15597" t="s">
        <v>47873</v>
      </c>
    </row>
    <row r="15598" spans="1:4" x14ac:dyDescent="0.25">
      <c r="A15598" t="s">
        <v>24194</v>
      </c>
      <c r="B15598" t="s">
        <v>24195</v>
      </c>
      <c r="C15598" t="s">
        <v>56372</v>
      </c>
      <c r="D15598" t="s">
        <v>47873</v>
      </c>
    </row>
    <row r="15599" spans="1:4" x14ac:dyDescent="0.25">
      <c r="A15599" t="s">
        <v>14070</v>
      </c>
      <c r="B15599" t="s">
        <v>14071</v>
      </c>
      <c r="C15599" t="s">
        <v>52698</v>
      </c>
      <c r="D15599" t="s">
        <v>47873</v>
      </c>
    </row>
    <row r="15600" spans="1:4" x14ac:dyDescent="0.25">
      <c r="A15600" t="s">
        <v>11345</v>
      </c>
      <c r="B15600" t="s">
        <v>11346</v>
      </c>
      <c r="C15600" t="s">
        <v>51657</v>
      </c>
      <c r="D15600" t="s">
        <v>47873</v>
      </c>
    </row>
    <row r="15601" spans="1:4" x14ac:dyDescent="0.25">
      <c r="A15601" t="s">
        <v>27308</v>
      </c>
      <c r="B15601" t="s">
        <v>27309</v>
      </c>
      <c r="C15601" t="s">
        <v>57500</v>
      </c>
      <c r="D15601" t="s">
        <v>47873</v>
      </c>
    </row>
    <row r="15602" spans="1:4" x14ac:dyDescent="0.25">
      <c r="A15602" t="s">
        <v>38623</v>
      </c>
      <c r="B15602" t="s">
        <v>38624</v>
      </c>
      <c r="C15602" t="s">
        <v>61770</v>
      </c>
      <c r="D15602" t="s">
        <v>47873</v>
      </c>
    </row>
    <row r="15603" spans="1:4" x14ac:dyDescent="0.25">
      <c r="A15603" t="s">
        <v>6221</v>
      </c>
      <c r="B15603" t="s">
        <v>6222</v>
      </c>
      <c r="C15603" t="s">
        <v>49828</v>
      </c>
      <c r="D15603" t="s">
        <v>47873</v>
      </c>
    </row>
    <row r="15604" spans="1:4" x14ac:dyDescent="0.25">
      <c r="A15604" t="s">
        <v>38823</v>
      </c>
      <c r="B15604" t="s">
        <v>38824</v>
      </c>
      <c r="C15604" t="s">
        <v>61866</v>
      </c>
      <c r="D15604" t="s">
        <v>47873</v>
      </c>
    </row>
    <row r="15605" spans="1:4" x14ac:dyDescent="0.25">
      <c r="A15605" t="s">
        <v>19725</v>
      </c>
      <c r="B15605" t="s">
        <v>19726</v>
      </c>
      <c r="C15605" t="s">
        <v>54756</v>
      </c>
      <c r="D15605" t="s">
        <v>47873</v>
      </c>
    </row>
    <row r="15606" spans="1:4" x14ac:dyDescent="0.25">
      <c r="A15606" t="s">
        <v>39915</v>
      </c>
      <c r="B15606" t="s">
        <v>39916</v>
      </c>
      <c r="C15606" t="s">
        <v>62365</v>
      </c>
      <c r="D15606" t="s">
        <v>47873</v>
      </c>
    </row>
    <row r="15607" spans="1:4" x14ac:dyDescent="0.25">
      <c r="A15607" t="s">
        <v>40327</v>
      </c>
      <c r="B15607" t="s">
        <v>40328</v>
      </c>
      <c r="C15607" t="s">
        <v>62556</v>
      </c>
      <c r="D15607" t="s">
        <v>47873</v>
      </c>
    </row>
    <row r="15608" spans="1:4" x14ac:dyDescent="0.25">
      <c r="A15608" t="s">
        <v>30963</v>
      </c>
      <c r="B15608" t="s">
        <v>30964</v>
      </c>
      <c r="C15608" t="s">
        <v>58810</v>
      </c>
      <c r="D15608" t="s">
        <v>47873</v>
      </c>
    </row>
    <row r="15609" spans="1:4" x14ac:dyDescent="0.25">
      <c r="A15609" t="s">
        <v>35788</v>
      </c>
      <c r="B15609" t="s">
        <v>35789</v>
      </c>
      <c r="C15609" t="s">
        <v>60638</v>
      </c>
      <c r="D15609" t="s">
        <v>47873</v>
      </c>
    </row>
    <row r="15610" spans="1:4" x14ac:dyDescent="0.25">
      <c r="A15610" t="s">
        <v>24581</v>
      </c>
      <c r="B15610" t="s">
        <v>24582</v>
      </c>
      <c r="C15610" t="s">
        <v>56511</v>
      </c>
      <c r="D15610" t="s">
        <v>47873</v>
      </c>
    </row>
    <row r="15611" spans="1:4" x14ac:dyDescent="0.25">
      <c r="A15611" t="s">
        <v>30979</v>
      </c>
      <c r="B15611" t="s">
        <v>30980</v>
      </c>
      <c r="C15611" t="s">
        <v>58815</v>
      </c>
      <c r="D15611" t="s">
        <v>47873</v>
      </c>
    </row>
    <row r="15612" spans="1:4" x14ac:dyDescent="0.25">
      <c r="A15612" t="s">
        <v>30000</v>
      </c>
      <c r="B15612" t="s">
        <v>30001</v>
      </c>
      <c r="C15612" t="s">
        <v>58459</v>
      </c>
      <c r="D15612" t="s">
        <v>47873</v>
      </c>
    </row>
    <row r="15613" spans="1:4" x14ac:dyDescent="0.25">
      <c r="A15613" t="s">
        <v>21776</v>
      </c>
      <c r="B15613" t="s">
        <v>21777</v>
      </c>
      <c r="C15613" t="s">
        <v>55477</v>
      </c>
      <c r="D15613" t="s">
        <v>47873</v>
      </c>
    </row>
    <row r="15614" spans="1:4" x14ac:dyDescent="0.25">
      <c r="A15614" t="s">
        <v>30111</v>
      </c>
      <c r="B15614" t="s">
        <v>30112</v>
      </c>
      <c r="C15614" t="s">
        <v>58502</v>
      </c>
      <c r="D15614" t="s">
        <v>47873</v>
      </c>
    </row>
    <row r="15615" spans="1:4" x14ac:dyDescent="0.25">
      <c r="A15615" t="s">
        <v>24835</v>
      </c>
      <c r="B15615" t="s">
        <v>24836</v>
      </c>
      <c r="C15615" t="s">
        <v>56609</v>
      </c>
      <c r="D15615" t="s">
        <v>47873</v>
      </c>
    </row>
    <row r="15616" spans="1:4" x14ac:dyDescent="0.25">
      <c r="A15616" t="s">
        <v>29988</v>
      </c>
      <c r="B15616" t="s">
        <v>29989</v>
      </c>
      <c r="C15616" t="s">
        <v>58453</v>
      </c>
      <c r="D15616" t="s">
        <v>47873</v>
      </c>
    </row>
    <row r="15617" spans="1:4" x14ac:dyDescent="0.25">
      <c r="A15617" t="s">
        <v>37904</v>
      </c>
      <c r="B15617" t="s">
        <v>37905</v>
      </c>
      <c r="C15617" t="s">
        <v>61461</v>
      </c>
      <c r="D15617" t="s">
        <v>47873</v>
      </c>
    </row>
    <row r="15618" spans="1:4" x14ac:dyDescent="0.25">
      <c r="A15618" t="s">
        <v>22590</v>
      </c>
      <c r="B15618" t="s">
        <v>22591</v>
      </c>
      <c r="C15618" t="s">
        <v>55784</v>
      </c>
      <c r="D15618" t="s">
        <v>47873</v>
      </c>
    </row>
    <row r="15619" spans="1:4" x14ac:dyDescent="0.25">
      <c r="A15619" t="s">
        <v>23239</v>
      </c>
      <c r="B15619" t="s">
        <v>23240</v>
      </c>
      <c r="C15619" t="s">
        <v>56015</v>
      </c>
      <c r="D15619" t="s">
        <v>47873</v>
      </c>
    </row>
    <row r="15620" spans="1:4" x14ac:dyDescent="0.25">
      <c r="A15620" t="s">
        <v>26448</v>
      </c>
      <c r="B15620" t="s">
        <v>26449</v>
      </c>
      <c r="C15620" t="s">
        <v>57201</v>
      </c>
      <c r="D15620" t="s">
        <v>47873</v>
      </c>
    </row>
    <row r="15621" spans="1:4" x14ac:dyDescent="0.25">
      <c r="A15621" t="s">
        <v>20219</v>
      </c>
      <c r="B15621" t="s">
        <v>20220</v>
      </c>
      <c r="C15621" t="s">
        <v>54930</v>
      </c>
      <c r="D15621" t="s">
        <v>47873</v>
      </c>
    </row>
    <row r="15622" spans="1:4" x14ac:dyDescent="0.25">
      <c r="A15622" t="s">
        <v>20809</v>
      </c>
      <c r="B15622" t="s">
        <v>20810</v>
      </c>
      <c r="C15622" t="s">
        <v>55128</v>
      </c>
      <c r="D15622" t="s">
        <v>47873</v>
      </c>
    </row>
    <row r="15623" spans="1:4" x14ac:dyDescent="0.25">
      <c r="A15623" t="s">
        <v>28689</v>
      </c>
      <c r="B15623" t="s">
        <v>28690</v>
      </c>
      <c r="C15623" t="s">
        <v>57996</v>
      </c>
      <c r="D15623" t="s">
        <v>47873</v>
      </c>
    </row>
    <row r="15624" spans="1:4" x14ac:dyDescent="0.25">
      <c r="A15624" t="s">
        <v>17744</v>
      </c>
      <c r="B15624" t="s">
        <v>17745</v>
      </c>
      <c r="C15624" t="s">
        <v>54056</v>
      </c>
      <c r="D15624" t="s">
        <v>47873</v>
      </c>
    </row>
    <row r="15625" spans="1:4" x14ac:dyDescent="0.25">
      <c r="A15625" t="s">
        <v>31960</v>
      </c>
      <c r="B15625" t="s">
        <v>31961</v>
      </c>
      <c r="C15625" t="s">
        <v>59173</v>
      </c>
      <c r="D15625" t="s">
        <v>47873</v>
      </c>
    </row>
    <row r="15626" spans="1:4" x14ac:dyDescent="0.25">
      <c r="A15626" t="s">
        <v>8733</v>
      </c>
      <c r="B15626" t="s">
        <v>8734</v>
      </c>
      <c r="C15626" t="s">
        <v>50724</v>
      </c>
      <c r="D15626" t="s">
        <v>47873</v>
      </c>
    </row>
    <row r="15627" spans="1:4" x14ac:dyDescent="0.25">
      <c r="A15627" t="s">
        <v>19712</v>
      </c>
      <c r="B15627" t="s">
        <v>19713</v>
      </c>
      <c r="C15627" t="s">
        <v>54753</v>
      </c>
      <c r="D15627" t="s">
        <v>47873</v>
      </c>
    </row>
    <row r="15628" spans="1:4" x14ac:dyDescent="0.25">
      <c r="A15628" t="s">
        <v>20148</v>
      </c>
      <c r="B15628" t="s">
        <v>20149</v>
      </c>
      <c r="C15628" t="s">
        <v>54907</v>
      </c>
      <c r="D15628" t="s">
        <v>47873</v>
      </c>
    </row>
    <row r="15629" spans="1:4" x14ac:dyDescent="0.25">
      <c r="A15629" t="s">
        <v>6100</v>
      </c>
      <c r="B15629" t="s">
        <v>6101</v>
      </c>
      <c r="C15629" t="s">
        <v>49790</v>
      </c>
      <c r="D15629" t="s">
        <v>47873</v>
      </c>
    </row>
    <row r="15630" spans="1:4" x14ac:dyDescent="0.25">
      <c r="A15630" t="s">
        <v>40263</v>
      </c>
      <c r="B15630" t="s">
        <v>40264</v>
      </c>
      <c r="C15630" t="s">
        <v>62528</v>
      </c>
      <c r="D15630" t="s">
        <v>47873</v>
      </c>
    </row>
    <row r="15631" spans="1:4" x14ac:dyDescent="0.25">
      <c r="A15631" t="s">
        <v>21600</v>
      </c>
      <c r="B15631" t="s">
        <v>21601</v>
      </c>
      <c r="C15631" t="s">
        <v>55417</v>
      </c>
      <c r="D15631" t="s">
        <v>47873</v>
      </c>
    </row>
    <row r="15632" spans="1:4" x14ac:dyDescent="0.25">
      <c r="A15632" t="s">
        <v>37474</v>
      </c>
      <c r="B15632" t="s">
        <v>37475</v>
      </c>
      <c r="C15632" t="s">
        <v>61295</v>
      </c>
      <c r="D15632" t="s">
        <v>47873</v>
      </c>
    </row>
    <row r="15633" spans="1:4" x14ac:dyDescent="0.25">
      <c r="A15633" t="s">
        <v>22539</v>
      </c>
      <c r="B15633" t="s">
        <v>22540</v>
      </c>
      <c r="C15633" t="s">
        <v>55764</v>
      </c>
      <c r="D15633" t="s">
        <v>47873</v>
      </c>
    </row>
    <row r="15634" spans="1:4" x14ac:dyDescent="0.25">
      <c r="A15634" t="s">
        <v>18019</v>
      </c>
      <c r="B15634" t="s">
        <v>18020</v>
      </c>
      <c r="C15634" t="s">
        <v>54150</v>
      </c>
      <c r="D15634" t="s">
        <v>47873</v>
      </c>
    </row>
    <row r="15635" spans="1:4" x14ac:dyDescent="0.25">
      <c r="A15635" t="s">
        <v>15990</v>
      </c>
      <c r="B15635" t="s">
        <v>15991</v>
      </c>
      <c r="C15635" t="s">
        <v>53408</v>
      </c>
      <c r="D15635" t="s">
        <v>47873</v>
      </c>
    </row>
    <row r="15636" spans="1:4" x14ac:dyDescent="0.25">
      <c r="A15636" t="s">
        <v>16570</v>
      </c>
      <c r="B15636" t="s">
        <v>16571</v>
      </c>
      <c r="C15636" t="s">
        <v>53629</v>
      </c>
      <c r="D15636" t="s">
        <v>47873</v>
      </c>
    </row>
    <row r="15637" spans="1:4" x14ac:dyDescent="0.25">
      <c r="A15637" t="s">
        <v>26428</v>
      </c>
      <c r="B15637" t="s">
        <v>26429</v>
      </c>
      <c r="C15637" t="s">
        <v>57195</v>
      </c>
      <c r="D15637" t="s">
        <v>47873</v>
      </c>
    </row>
    <row r="15638" spans="1:4" x14ac:dyDescent="0.25">
      <c r="A15638" t="s">
        <v>22816</v>
      </c>
      <c r="B15638" t="s">
        <v>22817</v>
      </c>
      <c r="C15638" t="s">
        <v>55862</v>
      </c>
      <c r="D15638" t="s">
        <v>47873</v>
      </c>
    </row>
    <row r="15639" spans="1:4" x14ac:dyDescent="0.25">
      <c r="A15639" t="s">
        <v>12029</v>
      </c>
      <c r="B15639" t="s">
        <v>12030</v>
      </c>
      <c r="C15639" t="s">
        <v>51908</v>
      </c>
      <c r="D15639" t="s">
        <v>47873</v>
      </c>
    </row>
    <row r="15640" spans="1:4" x14ac:dyDescent="0.25">
      <c r="A15640" t="s">
        <v>9568</v>
      </c>
      <c r="B15640" t="s">
        <v>9569</v>
      </c>
      <c r="C15640" t="s">
        <v>51019</v>
      </c>
      <c r="D15640" t="s">
        <v>47873</v>
      </c>
    </row>
    <row r="15641" spans="1:4" x14ac:dyDescent="0.25">
      <c r="A15641" t="s">
        <v>7670</v>
      </c>
      <c r="B15641" t="s">
        <v>7671</v>
      </c>
      <c r="C15641" t="s">
        <v>50350</v>
      </c>
      <c r="D15641" t="s">
        <v>47873</v>
      </c>
    </row>
    <row r="15642" spans="1:4" x14ac:dyDescent="0.25">
      <c r="A15642" t="s">
        <v>30044</v>
      </c>
      <c r="B15642" t="s">
        <v>30045</v>
      </c>
      <c r="C15642" t="s">
        <v>58476</v>
      </c>
      <c r="D15642" t="s">
        <v>47873</v>
      </c>
    </row>
    <row r="15643" spans="1:4" x14ac:dyDescent="0.25">
      <c r="A15643" t="s">
        <v>27921</v>
      </c>
      <c r="B15643" t="s">
        <v>27922</v>
      </c>
      <c r="C15643" t="s">
        <v>57720</v>
      </c>
      <c r="D15643" t="s">
        <v>47873</v>
      </c>
    </row>
    <row r="15644" spans="1:4" x14ac:dyDescent="0.25">
      <c r="A15644" t="s">
        <v>38764</v>
      </c>
      <c r="B15644" t="s">
        <v>38765</v>
      </c>
      <c r="C15644" t="s">
        <v>61837</v>
      </c>
      <c r="D15644" t="s">
        <v>47873</v>
      </c>
    </row>
    <row r="15645" spans="1:4" x14ac:dyDescent="0.25">
      <c r="A15645" t="s">
        <v>38934</v>
      </c>
      <c r="B15645" t="s">
        <v>38935</v>
      </c>
      <c r="C15645" t="s">
        <v>61919</v>
      </c>
      <c r="D15645" t="s">
        <v>47873</v>
      </c>
    </row>
    <row r="15646" spans="1:4" x14ac:dyDescent="0.25">
      <c r="A15646" t="s">
        <v>30758</v>
      </c>
      <c r="B15646" t="s">
        <v>30759</v>
      </c>
      <c r="C15646" t="s">
        <v>58732</v>
      </c>
      <c r="D15646" t="s">
        <v>47873</v>
      </c>
    </row>
    <row r="15647" spans="1:4" x14ac:dyDescent="0.25">
      <c r="A15647" t="s">
        <v>26949</v>
      </c>
      <c r="B15647" t="s">
        <v>26950</v>
      </c>
      <c r="C15647" t="s">
        <v>57384</v>
      </c>
      <c r="D15647" t="s">
        <v>47873</v>
      </c>
    </row>
    <row r="15648" spans="1:4" x14ac:dyDescent="0.25">
      <c r="A15648" t="s">
        <v>7348</v>
      </c>
      <c r="B15648" t="s">
        <v>7349</v>
      </c>
      <c r="C15648" t="s">
        <v>50230</v>
      </c>
      <c r="D15648" t="s">
        <v>47873</v>
      </c>
    </row>
    <row r="15649" spans="1:4" x14ac:dyDescent="0.25">
      <c r="A15649" t="s">
        <v>9474</v>
      </c>
      <c r="B15649" t="s">
        <v>9475</v>
      </c>
      <c r="C15649" t="s">
        <v>50986</v>
      </c>
      <c r="D15649" t="s">
        <v>47873</v>
      </c>
    </row>
    <row r="15650" spans="1:4" x14ac:dyDescent="0.25">
      <c r="A15650" t="s">
        <v>25398</v>
      </c>
      <c r="B15650" t="s">
        <v>9475</v>
      </c>
      <c r="C15650" t="s">
        <v>56814</v>
      </c>
      <c r="D15650" t="s">
        <v>47873</v>
      </c>
    </row>
    <row r="15651" spans="1:4" x14ac:dyDescent="0.25">
      <c r="A15651" t="s">
        <v>31118</v>
      </c>
      <c r="B15651" t="s">
        <v>31119</v>
      </c>
      <c r="C15651" t="s">
        <v>58869</v>
      </c>
      <c r="D15651" t="s">
        <v>47873</v>
      </c>
    </row>
    <row r="15652" spans="1:4" x14ac:dyDescent="0.25">
      <c r="A15652" t="s">
        <v>9719</v>
      </c>
      <c r="B15652" t="s">
        <v>9720</v>
      </c>
      <c r="C15652" t="s">
        <v>51075</v>
      </c>
      <c r="D15652" t="s">
        <v>47873</v>
      </c>
    </row>
    <row r="15653" spans="1:4" x14ac:dyDescent="0.25">
      <c r="A15653" t="s">
        <v>39457</v>
      </c>
      <c r="B15653" t="s">
        <v>39458</v>
      </c>
      <c r="C15653" t="s">
        <v>62153</v>
      </c>
      <c r="D15653" t="s">
        <v>47873</v>
      </c>
    </row>
    <row r="15654" spans="1:4" x14ac:dyDescent="0.25">
      <c r="A15654" t="s">
        <v>33408</v>
      </c>
      <c r="B15654" t="s">
        <v>33409</v>
      </c>
      <c r="C15654" t="s">
        <v>59733</v>
      </c>
      <c r="D15654" t="s">
        <v>47873</v>
      </c>
    </row>
    <row r="15655" spans="1:4" x14ac:dyDescent="0.25">
      <c r="A15655" t="s">
        <v>41589</v>
      </c>
      <c r="B15655" t="s">
        <v>41590</v>
      </c>
      <c r="C15655" t="s">
        <v>63111</v>
      </c>
      <c r="D15655" t="s">
        <v>47873</v>
      </c>
    </row>
    <row r="15656" spans="1:4" x14ac:dyDescent="0.25">
      <c r="A15656" t="s">
        <v>9993</v>
      </c>
      <c r="B15656" t="s">
        <v>9994</v>
      </c>
      <c r="C15656" t="s">
        <v>51172</v>
      </c>
      <c r="D15656" t="s">
        <v>47873</v>
      </c>
    </row>
    <row r="15657" spans="1:4" x14ac:dyDescent="0.25">
      <c r="A15657" t="s">
        <v>31185</v>
      </c>
      <c r="B15657" t="s">
        <v>31186</v>
      </c>
      <c r="C15657" t="s">
        <v>58893</v>
      </c>
      <c r="D15657" t="s">
        <v>47873</v>
      </c>
    </row>
    <row r="15658" spans="1:4" x14ac:dyDescent="0.25">
      <c r="A15658" t="s">
        <v>11148</v>
      </c>
      <c r="B15658" t="s">
        <v>11149</v>
      </c>
      <c r="C15658" t="s">
        <v>51587</v>
      </c>
      <c r="D15658" t="s">
        <v>47873</v>
      </c>
    </row>
    <row r="15659" spans="1:4" x14ac:dyDescent="0.25">
      <c r="A15659" t="s">
        <v>35115</v>
      </c>
      <c r="B15659" t="s">
        <v>35116</v>
      </c>
      <c r="C15659" t="s">
        <v>60377</v>
      </c>
      <c r="D15659" t="s">
        <v>47873</v>
      </c>
    </row>
    <row r="15660" spans="1:4" x14ac:dyDescent="0.25">
      <c r="A15660" t="s">
        <v>38750</v>
      </c>
      <c r="B15660" t="s">
        <v>38751</v>
      </c>
      <c r="C15660" t="s">
        <v>61830</v>
      </c>
      <c r="D15660" t="s">
        <v>47873</v>
      </c>
    </row>
    <row r="15661" spans="1:4" x14ac:dyDescent="0.25">
      <c r="A15661" t="s">
        <v>9851</v>
      </c>
      <c r="B15661" t="s">
        <v>9852</v>
      </c>
      <c r="C15661" t="s">
        <v>51125</v>
      </c>
      <c r="D15661" t="s">
        <v>47873</v>
      </c>
    </row>
    <row r="15662" spans="1:4" x14ac:dyDescent="0.25">
      <c r="A15662" t="s">
        <v>17794</v>
      </c>
      <c r="B15662" t="s">
        <v>17795</v>
      </c>
      <c r="C15662" t="s">
        <v>54074</v>
      </c>
      <c r="D15662" t="s">
        <v>47873</v>
      </c>
    </row>
    <row r="15663" spans="1:4" x14ac:dyDescent="0.25">
      <c r="A15663" t="s">
        <v>9444</v>
      </c>
      <c r="B15663" t="s">
        <v>9445</v>
      </c>
      <c r="C15663" t="s">
        <v>50976</v>
      </c>
      <c r="D15663" t="s">
        <v>47873</v>
      </c>
    </row>
    <row r="15664" spans="1:4" x14ac:dyDescent="0.25">
      <c r="A15664" t="s">
        <v>39352</v>
      </c>
      <c r="B15664" t="s">
        <v>39353</v>
      </c>
      <c r="C15664" t="s">
        <v>62105</v>
      </c>
      <c r="D15664" t="s">
        <v>47873</v>
      </c>
    </row>
    <row r="15665" spans="1:4" x14ac:dyDescent="0.25">
      <c r="A15665" t="s">
        <v>24134</v>
      </c>
      <c r="B15665" t="s">
        <v>24135</v>
      </c>
      <c r="C15665" t="s">
        <v>56350</v>
      </c>
      <c r="D15665" t="s">
        <v>47873</v>
      </c>
    </row>
    <row r="15666" spans="1:4" x14ac:dyDescent="0.25">
      <c r="A15666" t="s">
        <v>14283</v>
      </c>
      <c r="B15666" t="s">
        <v>14284</v>
      </c>
      <c r="C15666" t="s">
        <v>52785</v>
      </c>
      <c r="D15666" t="s">
        <v>47873</v>
      </c>
    </row>
    <row r="15667" spans="1:4" x14ac:dyDescent="0.25">
      <c r="A15667" t="s">
        <v>37717</v>
      </c>
      <c r="B15667" t="s">
        <v>37718</v>
      </c>
      <c r="C15667" t="s">
        <v>61387</v>
      </c>
      <c r="D15667" t="s">
        <v>47873</v>
      </c>
    </row>
    <row r="15668" spans="1:4" x14ac:dyDescent="0.25">
      <c r="A15668" t="s">
        <v>37261</v>
      </c>
      <c r="B15668" t="s">
        <v>37262</v>
      </c>
      <c r="C15668" t="s">
        <v>61217</v>
      </c>
      <c r="D15668" t="s">
        <v>47873</v>
      </c>
    </row>
    <row r="15669" spans="1:4" x14ac:dyDescent="0.25">
      <c r="A15669" t="s">
        <v>23287</v>
      </c>
      <c r="B15669" t="s">
        <v>23288</v>
      </c>
      <c r="C15669" t="s">
        <v>56032</v>
      </c>
      <c r="D15669" t="s">
        <v>47873</v>
      </c>
    </row>
    <row r="15670" spans="1:4" x14ac:dyDescent="0.25">
      <c r="A15670" t="s">
        <v>32559</v>
      </c>
      <c r="B15670" t="s">
        <v>32560</v>
      </c>
      <c r="C15670" t="s">
        <v>59399</v>
      </c>
      <c r="D15670" t="s">
        <v>47873</v>
      </c>
    </row>
    <row r="15671" spans="1:4" x14ac:dyDescent="0.25">
      <c r="A15671" t="s">
        <v>39388</v>
      </c>
      <c r="B15671" t="s">
        <v>39389</v>
      </c>
      <c r="C15671" t="s">
        <v>62123</v>
      </c>
      <c r="D15671" t="s">
        <v>47873</v>
      </c>
    </row>
    <row r="15672" spans="1:4" x14ac:dyDescent="0.25">
      <c r="A15672" t="s">
        <v>27638</v>
      </c>
      <c r="B15672" t="s">
        <v>27639</v>
      </c>
      <c r="C15672" t="s">
        <v>57616</v>
      </c>
      <c r="D15672" t="s">
        <v>47873</v>
      </c>
    </row>
    <row r="15673" spans="1:4" x14ac:dyDescent="0.25">
      <c r="A15673" t="s">
        <v>11196</v>
      </c>
      <c r="B15673" t="s">
        <v>11197</v>
      </c>
      <c r="C15673" t="s">
        <v>51605</v>
      </c>
      <c r="D15673" t="s">
        <v>47873</v>
      </c>
    </row>
    <row r="15674" spans="1:4" x14ac:dyDescent="0.25">
      <c r="A15674" t="s">
        <v>38667</v>
      </c>
      <c r="B15674" t="s">
        <v>38668</v>
      </c>
      <c r="C15674" t="s">
        <v>61790</v>
      </c>
      <c r="D15674" t="s">
        <v>47873</v>
      </c>
    </row>
    <row r="15675" spans="1:4" x14ac:dyDescent="0.25">
      <c r="A15675" t="s">
        <v>34138</v>
      </c>
      <c r="B15675" t="s">
        <v>34139</v>
      </c>
      <c r="C15675" t="s">
        <v>60011</v>
      </c>
      <c r="D15675" t="s">
        <v>47873</v>
      </c>
    </row>
    <row r="15676" spans="1:4" x14ac:dyDescent="0.25">
      <c r="A15676" t="s">
        <v>37971</v>
      </c>
      <c r="B15676" t="s">
        <v>37972</v>
      </c>
      <c r="C15676"/>
      <c r="D15676" t="s">
        <v>47880</v>
      </c>
    </row>
    <row r="15677" spans="1:4" x14ac:dyDescent="0.25">
      <c r="A15677" t="s">
        <v>38040</v>
      </c>
      <c r="B15677" t="s">
        <v>37972</v>
      </c>
      <c r="C15677" t="s">
        <v>61521</v>
      </c>
      <c r="D15677" t="s">
        <v>47873</v>
      </c>
    </row>
    <row r="15678" spans="1:4" x14ac:dyDescent="0.25">
      <c r="A15678" t="s">
        <v>39105</v>
      </c>
      <c r="B15678" t="s">
        <v>39106</v>
      </c>
      <c r="C15678" t="s">
        <v>61993</v>
      </c>
      <c r="D15678" t="s">
        <v>47873</v>
      </c>
    </row>
    <row r="15679" spans="1:4" x14ac:dyDescent="0.25">
      <c r="A15679" t="s">
        <v>11980</v>
      </c>
      <c r="B15679" t="s">
        <v>11981</v>
      </c>
      <c r="C15679" t="s">
        <v>51891</v>
      </c>
      <c r="D15679" t="s">
        <v>47873</v>
      </c>
    </row>
    <row r="15680" spans="1:4" x14ac:dyDescent="0.25">
      <c r="A15680" t="s">
        <v>39541</v>
      </c>
      <c r="B15680" t="s">
        <v>39542</v>
      </c>
      <c r="C15680" t="s">
        <v>62195</v>
      </c>
      <c r="D15680" t="s">
        <v>47873</v>
      </c>
    </row>
    <row r="15681" spans="1:4" x14ac:dyDescent="0.25">
      <c r="A15681" t="s">
        <v>31904</v>
      </c>
      <c r="B15681" t="s">
        <v>31905</v>
      </c>
      <c r="C15681" t="s">
        <v>59155</v>
      </c>
      <c r="D15681" t="s">
        <v>47873</v>
      </c>
    </row>
    <row r="15682" spans="1:4" x14ac:dyDescent="0.25">
      <c r="A15682" t="s">
        <v>17432</v>
      </c>
      <c r="B15682" t="s">
        <v>17433</v>
      </c>
      <c r="C15682" t="s">
        <v>53940</v>
      </c>
      <c r="D15682" t="s">
        <v>47873</v>
      </c>
    </row>
    <row r="15683" spans="1:4" x14ac:dyDescent="0.25">
      <c r="A15683" t="s">
        <v>26028</v>
      </c>
      <c r="B15683" t="s">
        <v>26029</v>
      </c>
      <c r="C15683" t="s">
        <v>57054</v>
      </c>
      <c r="D15683" t="s">
        <v>47873</v>
      </c>
    </row>
    <row r="15684" spans="1:4" x14ac:dyDescent="0.25">
      <c r="A15684" t="s">
        <v>8889</v>
      </c>
      <c r="B15684" t="s">
        <v>8890</v>
      </c>
      <c r="C15684" t="s">
        <v>50777</v>
      </c>
      <c r="D15684" t="s">
        <v>47873</v>
      </c>
    </row>
    <row r="15685" spans="1:4" x14ac:dyDescent="0.25">
      <c r="A15685" t="s">
        <v>24874</v>
      </c>
      <c r="B15685" t="s">
        <v>24875</v>
      </c>
      <c r="C15685" t="s">
        <v>56623</v>
      </c>
      <c r="D15685" t="s">
        <v>47873</v>
      </c>
    </row>
    <row r="15686" spans="1:4" x14ac:dyDescent="0.25">
      <c r="A15686" t="s">
        <v>24138</v>
      </c>
      <c r="B15686" t="s">
        <v>24139</v>
      </c>
      <c r="C15686" t="s">
        <v>56352</v>
      </c>
      <c r="D15686" t="s">
        <v>47873</v>
      </c>
    </row>
    <row r="15687" spans="1:4" x14ac:dyDescent="0.25">
      <c r="A15687" t="s">
        <v>10039</v>
      </c>
      <c r="B15687" t="s">
        <v>10040</v>
      </c>
      <c r="C15687" t="s">
        <v>51188</v>
      </c>
      <c r="D15687" t="s">
        <v>47873</v>
      </c>
    </row>
    <row r="15688" spans="1:4" x14ac:dyDescent="0.25">
      <c r="A15688" t="s">
        <v>39370</v>
      </c>
      <c r="B15688" t="s">
        <v>39371</v>
      </c>
      <c r="C15688" t="s">
        <v>62114</v>
      </c>
      <c r="D15688" t="s">
        <v>47873</v>
      </c>
    </row>
    <row r="15689" spans="1:4" x14ac:dyDescent="0.25">
      <c r="A15689" t="s">
        <v>24709</v>
      </c>
      <c r="B15689" t="s">
        <v>24710</v>
      </c>
      <c r="C15689" t="s">
        <v>56558</v>
      </c>
      <c r="D15689" t="s">
        <v>47873</v>
      </c>
    </row>
    <row r="15690" spans="1:4" x14ac:dyDescent="0.25">
      <c r="A15690" t="s">
        <v>29726</v>
      </c>
      <c r="B15690" t="s">
        <v>29727</v>
      </c>
      <c r="C15690" t="s">
        <v>58368</v>
      </c>
      <c r="D15690" t="s">
        <v>47873</v>
      </c>
    </row>
    <row r="15691" spans="1:4" x14ac:dyDescent="0.25">
      <c r="A15691" t="s">
        <v>40329</v>
      </c>
      <c r="B15691" t="s">
        <v>40330</v>
      </c>
      <c r="C15691" t="s">
        <v>62557</v>
      </c>
      <c r="D15691" t="s">
        <v>47873</v>
      </c>
    </row>
    <row r="15692" spans="1:4" x14ac:dyDescent="0.25">
      <c r="A15692" t="s">
        <v>38804</v>
      </c>
      <c r="B15692" t="s">
        <v>38805</v>
      </c>
      <c r="C15692" t="s">
        <v>61856</v>
      </c>
      <c r="D15692" t="s">
        <v>47873</v>
      </c>
    </row>
    <row r="15693" spans="1:4" x14ac:dyDescent="0.25">
      <c r="A15693" t="s">
        <v>11755</v>
      </c>
      <c r="B15693" t="s">
        <v>11756</v>
      </c>
      <c r="C15693" t="s">
        <v>51808</v>
      </c>
      <c r="D15693" t="s">
        <v>47873</v>
      </c>
    </row>
    <row r="15694" spans="1:4" x14ac:dyDescent="0.25">
      <c r="A15694" t="s">
        <v>12906</v>
      </c>
      <c r="B15694" t="s">
        <v>12907</v>
      </c>
      <c r="C15694" t="s">
        <v>52250</v>
      </c>
      <c r="D15694" t="s">
        <v>47873</v>
      </c>
    </row>
    <row r="15695" spans="1:4" x14ac:dyDescent="0.25">
      <c r="A15695" t="s">
        <v>6098</v>
      </c>
      <c r="B15695" t="s">
        <v>6099</v>
      </c>
      <c r="C15695" t="s">
        <v>49789</v>
      </c>
      <c r="D15695" t="s">
        <v>47873</v>
      </c>
    </row>
    <row r="15696" spans="1:4" x14ac:dyDescent="0.25">
      <c r="A15696" t="s">
        <v>6591</v>
      </c>
      <c r="B15696" t="s">
        <v>6592</v>
      </c>
      <c r="C15696" t="s">
        <v>49957</v>
      </c>
      <c r="D15696" t="s">
        <v>47873</v>
      </c>
    </row>
    <row r="15697" spans="1:4" x14ac:dyDescent="0.25">
      <c r="A15697" t="s">
        <v>22343</v>
      </c>
      <c r="B15697" t="s">
        <v>22344</v>
      </c>
      <c r="C15697" t="s">
        <v>55697</v>
      </c>
      <c r="D15697" t="s">
        <v>47873</v>
      </c>
    </row>
    <row r="15698" spans="1:4" x14ac:dyDescent="0.25">
      <c r="A15698" t="s">
        <v>31651</v>
      </c>
      <c r="B15698" t="s">
        <v>31652</v>
      </c>
      <c r="C15698" t="s">
        <v>59057</v>
      </c>
      <c r="D15698" t="s">
        <v>47873</v>
      </c>
    </row>
    <row r="15699" spans="1:4" x14ac:dyDescent="0.25">
      <c r="A15699" t="s">
        <v>35297</v>
      </c>
      <c r="B15699" t="s">
        <v>35298</v>
      </c>
      <c r="C15699" t="s">
        <v>60448</v>
      </c>
      <c r="D15699" t="s">
        <v>47873</v>
      </c>
    </row>
    <row r="15700" spans="1:4" x14ac:dyDescent="0.25">
      <c r="A15700" t="s">
        <v>22321</v>
      </c>
      <c r="B15700" t="s">
        <v>22322</v>
      </c>
      <c r="C15700" t="s">
        <v>55688</v>
      </c>
      <c r="D15700" t="s">
        <v>47873</v>
      </c>
    </row>
    <row r="15701" spans="1:4" x14ac:dyDescent="0.25">
      <c r="A15701" t="s">
        <v>27365</v>
      </c>
      <c r="B15701" t="s">
        <v>27366</v>
      </c>
      <c r="C15701" t="s">
        <v>57521</v>
      </c>
      <c r="D15701" t="s">
        <v>47873</v>
      </c>
    </row>
    <row r="15702" spans="1:4" x14ac:dyDescent="0.25">
      <c r="A15702" t="s">
        <v>39025</v>
      </c>
      <c r="B15702" t="s">
        <v>39026</v>
      </c>
      <c r="C15702" t="s">
        <v>61958</v>
      </c>
      <c r="D15702" t="s">
        <v>47873</v>
      </c>
    </row>
    <row r="15703" spans="1:4" x14ac:dyDescent="0.25">
      <c r="A15703" t="s">
        <v>6649</v>
      </c>
      <c r="B15703" t="s">
        <v>6650</v>
      </c>
      <c r="C15703" t="s">
        <v>49982</v>
      </c>
      <c r="D15703" t="s">
        <v>47873</v>
      </c>
    </row>
    <row r="15704" spans="1:4" x14ac:dyDescent="0.25">
      <c r="A15704" t="s">
        <v>38986</v>
      </c>
      <c r="B15704" t="s">
        <v>38987</v>
      </c>
      <c r="C15704" t="s">
        <v>61942</v>
      </c>
      <c r="D15704" t="s">
        <v>47873</v>
      </c>
    </row>
    <row r="15705" spans="1:4" x14ac:dyDescent="0.25">
      <c r="A15705" t="s">
        <v>26303</v>
      </c>
      <c r="B15705" t="s">
        <v>26304</v>
      </c>
      <c r="C15705" t="s">
        <v>57144</v>
      </c>
      <c r="D15705" t="s">
        <v>47873</v>
      </c>
    </row>
    <row r="15706" spans="1:4" x14ac:dyDescent="0.25">
      <c r="A15706" t="s">
        <v>16238</v>
      </c>
      <c r="B15706" t="s">
        <v>16239</v>
      </c>
      <c r="C15706" t="s">
        <v>53493</v>
      </c>
      <c r="D15706" t="s">
        <v>47873</v>
      </c>
    </row>
    <row r="15707" spans="1:4" x14ac:dyDescent="0.25">
      <c r="A15707" t="s">
        <v>30042</v>
      </c>
      <c r="B15707" t="s">
        <v>30043</v>
      </c>
      <c r="C15707" t="s">
        <v>58475</v>
      </c>
      <c r="D15707" t="s">
        <v>47873</v>
      </c>
    </row>
    <row r="15708" spans="1:4" x14ac:dyDescent="0.25">
      <c r="A15708" t="s">
        <v>24534</v>
      </c>
      <c r="B15708" t="s">
        <v>24535</v>
      </c>
      <c r="C15708" t="s">
        <v>56497</v>
      </c>
      <c r="D15708" t="s">
        <v>47873</v>
      </c>
    </row>
    <row r="15709" spans="1:4" x14ac:dyDescent="0.25">
      <c r="A15709" t="s">
        <v>26983</v>
      </c>
      <c r="B15709" t="s">
        <v>26984</v>
      </c>
      <c r="C15709" t="s">
        <v>57395</v>
      </c>
      <c r="D15709" t="s">
        <v>47873</v>
      </c>
    </row>
    <row r="15710" spans="1:4" x14ac:dyDescent="0.25">
      <c r="A15710" t="s">
        <v>6923</v>
      </c>
      <c r="B15710" t="s">
        <v>6924</v>
      </c>
      <c r="C15710" t="s">
        <v>50078</v>
      </c>
      <c r="D15710" t="s">
        <v>47873</v>
      </c>
    </row>
    <row r="15711" spans="1:4" x14ac:dyDescent="0.25">
      <c r="A15711" t="s">
        <v>41647</v>
      </c>
      <c r="B15711" t="s">
        <v>41648</v>
      </c>
      <c r="C15711" t="s">
        <v>63136</v>
      </c>
      <c r="D15711" t="s">
        <v>47873</v>
      </c>
    </row>
    <row r="15712" spans="1:4" x14ac:dyDescent="0.25">
      <c r="A15712" t="s">
        <v>27190</v>
      </c>
      <c r="B15712" t="s">
        <v>27191</v>
      </c>
      <c r="C15712" t="s">
        <v>57458</v>
      </c>
      <c r="D15712" t="s">
        <v>47873</v>
      </c>
    </row>
    <row r="15713" spans="1:4" x14ac:dyDescent="0.25">
      <c r="A15713" t="s">
        <v>10150</v>
      </c>
      <c r="B15713" t="s">
        <v>10151</v>
      </c>
      <c r="C15713" t="s">
        <v>51228</v>
      </c>
      <c r="D15713" t="s">
        <v>47873</v>
      </c>
    </row>
    <row r="15714" spans="1:4" x14ac:dyDescent="0.25">
      <c r="A15714" t="s">
        <v>14688</v>
      </c>
      <c r="B15714" t="s">
        <v>14689</v>
      </c>
      <c r="C15714" t="s">
        <v>52935</v>
      </c>
      <c r="D15714" t="s">
        <v>47873</v>
      </c>
    </row>
    <row r="15715" spans="1:4" x14ac:dyDescent="0.25">
      <c r="A15715" t="s">
        <v>38613</v>
      </c>
      <c r="B15715" t="s">
        <v>38614</v>
      </c>
      <c r="C15715" t="s">
        <v>61765</v>
      </c>
      <c r="D15715" t="s">
        <v>47873</v>
      </c>
    </row>
    <row r="15716" spans="1:4" x14ac:dyDescent="0.25">
      <c r="A15716" t="s">
        <v>36624</v>
      </c>
      <c r="B15716" t="s">
        <v>36625</v>
      </c>
      <c r="C15716" t="s">
        <v>60968</v>
      </c>
      <c r="D15716" t="s">
        <v>47873</v>
      </c>
    </row>
    <row r="15717" spans="1:4" x14ac:dyDescent="0.25">
      <c r="A15717" t="s">
        <v>8699</v>
      </c>
      <c r="B15717" t="s">
        <v>8700</v>
      </c>
      <c r="C15717" t="s">
        <v>50712</v>
      </c>
      <c r="D15717" t="s">
        <v>47873</v>
      </c>
    </row>
    <row r="15718" spans="1:4" x14ac:dyDescent="0.25">
      <c r="A15718" t="s">
        <v>13187</v>
      </c>
      <c r="B15718" t="s">
        <v>13188</v>
      </c>
      <c r="C15718" t="s">
        <v>52360</v>
      </c>
      <c r="D15718" t="s">
        <v>47873</v>
      </c>
    </row>
    <row r="15719" spans="1:4" x14ac:dyDescent="0.25">
      <c r="A15719" t="s">
        <v>12896</v>
      </c>
      <c r="B15719" t="s">
        <v>12897</v>
      </c>
      <c r="C15719" t="s">
        <v>52247</v>
      </c>
      <c r="D15719" t="s">
        <v>47873</v>
      </c>
    </row>
    <row r="15720" spans="1:4" x14ac:dyDescent="0.25">
      <c r="A15720" t="s">
        <v>38530</v>
      </c>
      <c r="B15720" t="s">
        <v>38531</v>
      </c>
      <c r="C15720" t="s">
        <v>61729</v>
      </c>
      <c r="D15720" t="s">
        <v>47873</v>
      </c>
    </row>
    <row r="15721" spans="1:4" x14ac:dyDescent="0.25">
      <c r="A15721" t="s">
        <v>14455</v>
      </c>
      <c r="B15721" t="s">
        <v>14456</v>
      </c>
      <c r="C15721" t="s">
        <v>52860</v>
      </c>
      <c r="D15721" t="s">
        <v>47873</v>
      </c>
    </row>
    <row r="15722" spans="1:4" x14ac:dyDescent="0.25">
      <c r="A15722" t="s">
        <v>9999</v>
      </c>
      <c r="B15722" t="s">
        <v>10000</v>
      </c>
      <c r="C15722" t="s">
        <v>51174</v>
      </c>
      <c r="D15722" t="s">
        <v>47873</v>
      </c>
    </row>
    <row r="15723" spans="1:4" x14ac:dyDescent="0.25">
      <c r="A15723" t="s">
        <v>18843</v>
      </c>
      <c r="B15723" t="s">
        <v>18844</v>
      </c>
      <c r="C15723" t="s">
        <v>54457</v>
      </c>
      <c r="D15723" t="s">
        <v>47873</v>
      </c>
    </row>
    <row r="15724" spans="1:4" x14ac:dyDescent="0.25">
      <c r="A15724" t="s">
        <v>26446</v>
      </c>
      <c r="B15724" t="s">
        <v>26447</v>
      </c>
      <c r="C15724" t="s">
        <v>57200</v>
      </c>
      <c r="D15724" t="s">
        <v>47873</v>
      </c>
    </row>
    <row r="15725" spans="1:4" x14ac:dyDescent="0.25">
      <c r="A15725" t="s">
        <v>39276</v>
      </c>
      <c r="B15725" t="s">
        <v>39277</v>
      </c>
      <c r="C15725" t="s">
        <v>62070</v>
      </c>
      <c r="D15725" t="s">
        <v>47873</v>
      </c>
    </row>
    <row r="15726" spans="1:4" x14ac:dyDescent="0.25">
      <c r="A15726" t="s">
        <v>40743</v>
      </c>
      <c r="B15726" t="s">
        <v>40744</v>
      </c>
      <c r="C15726" t="s">
        <v>62738</v>
      </c>
      <c r="D15726" t="s">
        <v>47873</v>
      </c>
    </row>
    <row r="15727" spans="1:4" x14ac:dyDescent="0.25">
      <c r="A15727" t="s">
        <v>39513</v>
      </c>
      <c r="B15727" t="s">
        <v>39514</v>
      </c>
      <c r="C15727" t="s">
        <v>62181</v>
      </c>
      <c r="D15727" t="s">
        <v>47873</v>
      </c>
    </row>
    <row r="15728" spans="1:4" x14ac:dyDescent="0.25">
      <c r="A15728" t="s">
        <v>7306</v>
      </c>
      <c r="B15728" t="s">
        <v>7307</v>
      </c>
      <c r="C15728" t="s">
        <v>50214</v>
      </c>
      <c r="D15728" t="s">
        <v>47873</v>
      </c>
    </row>
    <row r="15729" spans="1:4" x14ac:dyDescent="0.25">
      <c r="A15729" t="s">
        <v>27116</v>
      </c>
      <c r="B15729" t="s">
        <v>27117</v>
      </c>
      <c r="C15729" t="s">
        <v>57433</v>
      </c>
      <c r="D15729" t="s">
        <v>47873</v>
      </c>
    </row>
    <row r="15730" spans="1:4" x14ac:dyDescent="0.25">
      <c r="A15730" t="s">
        <v>29593</v>
      </c>
      <c r="B15730" t="s">
        <v>29594</v>
      </c>
      <c r="C15730" t="s">
        <v>58320</v>
      </c>
      <c r="D15730" t="s">
        <v>47873</v>
      </c>
    </row>
    <row r="15731" spans="1:4" x14ac:dyDescent="0.25">
      <c r="A15731" t="s">
        <v>12876</v>
      </c>
      <c r="B15731" t="s">
        <v>12877</v>
      </c>
      <c r="C15731" t="s">
        <v>52238</v>
      </c>
      <c r="D15731" t="s">
        <v>47873</v>
      </c>
    </row>
    <row r="15732" spans="1:4" x14ac:dyDescent="0.25">
      <c r="A15732" t="s">
        <v>10258</v>
      </c>
      <c r="B15732" t="s">
        <v>10259</v>
      </c>
      <c r="C15732" t="s">
        <v>51275</v>
      </c>
      <c r="D15732" t="s">
        <v>47873</v>
      </c>
    </row>
    <row r="15733" spans="1:4" x14ac:dyDescent="0.25">
      <c r="A15733" t="s">
        <v>28669</v>
      </c>
      <c r="B15733" t="s">
        <v>28670</v>
      </c>
      <c r="C15733" t="s">
        <v>57992</v>
      </c>
      <c r="D15733" t="s">
        <v>47873</v>
      </c>
    </row>
    <row r="15734" spans="1:4" x14ac:dyDescent="0.25">
      <c r="A15734" t="s">
        <v>40323</v>
      </c>
      <c r="B15734" t="s">
        <v>40324</v>
      </c>
      <c r="C15734" t="s">
        <v>62554</v>
      </c>
      <c r="D15734" t="s">
        <v>47873</v>
      </c>
    </row>
    <row r="15735" spans="1:4" x14ac:dyDescent="0.25">
      <c r="A15735" t="s">
        <v>7272</v>
      </c>
      <c r="B15735" t="s">
        <v>7273</v>
      </c>
      <c r="C15735" t="s">
        <v>50201</v>
      </c>
      <c r="D15735" t="s">
        <v>47873</v>
      </c>
    </row>
    <row r="15736" spans="1:4" x14ac:dyDescent="0.25">
      <c r="A15736" t="s">
        <v>7140</v>
      </c>
      <c r="B15736" t="s">
        <v>7141</v>
      </c>
      <c r="C15736" t="s">
        <v>50153</v>
      </c>
      <c r="D15736" t="s">
        <v>47873</v>
      </c>
    </row>
    <row r="15737" spans="1:4" x14ac:dyDescent="0.25">
      <c r="A15737" t="s">
        <v>6402</v>
      </c>
      <c r="B15737" t="s">
        <v>6403</v>
      </c>
      <c r="C15737" t="s">
        <v>49899</v>
      </c>
      <c r="D15737" t="s">
        <v>47873</v>
      </c>
    </row>
    <row r="15738" spans="1:4" x14ac:dyDescent="0.25">
      <c r="A15738" t="s">
        <v>9404</v>
      </c>
      <c r="B15738" t="s">
        <v>9405</v>
      </c>
      <c r="C15738" t="s">
        <v>50962</v>
      </c>
      <c r="D15738" t="s">
        <v>47873</v>
      </c>
    </row>
    <row r="15739" spans="1:4" x14ac:dyDescent="0.25">
      <c r="A15739" t="s">
        <v>38884</v>
      </c>
      <c r="B15739" t="s">
        <v>38885</v>
      </c>
      <c r="C15739" t="s">
        <v>61894</v>
      </c>
      <c r="D15739" t="s">
        <v>47873</v>
      </c>
    </row>
    <row r="15740" spans="1:4" x14ac:dyDescent="0.25">
      <c r="A15740" t="s">
        <v>12424</v>
      </c>
      <c r="B15740" t="s">
        <v>12425</v>
      </c>
      <c r="C15740" t="s">
        <v>52061</v>
      </c>
      <c r="D15740" t="s">
        <v>47873</v>
      </c>
    </row>
    <row r="15741" spans="1:4" x14ac:dyDescent="0.25">
      <c r="A15741" t="s">
        <v>7288</v>
      </c>
      <c r="B15741" t="s">
        <v>7289</v>
      </c>
      <c r="C15741" t="s">
        <v>50206</v>
      </c>
      <c r="D15741" t="s">
        <v>47873</v>
      </c>
    </row>
    <row r="15742" spans="1:4" x14ac:dyDescent="0.25">
      <c r="A15742" t="s">
        <v>23814</v>
      </c>
      <c r="B15742" t="s">
        <v>23815</v>
      </c>
      <c r="C15742" t="s">
        <v>56239</v>
      </c>
      <c r="D15742" t="s">
        <v>47873</v>
      </c>
    </row>
    <row r="15743" spans="1:4" x14ac:dyDescent="0.25">
      <c r="A15743" t="s">
        <v>17633</v>
      </c>
      <c r="B15743" t="s">
        <v>17634</v>
      </c>
      <c r="C15743" t="s">
        <v>54014</v>
      </c>
      <c r="D15743" t="s">
        <v>47873</v>
      </c>
    </row>
    <row r="15744" spans="1:4" x14ac:dyDescent="0.25">
      <c r="A15744" t="s">
        <v>34554</v>
      </c>
      <c r="B15744" t="s">
        <v>34555</v>
      </c>
      <c r="C15744" t="s">
        <v>60167</v>
      </c>
      <c r="D15744" t="s">
        <v>47873</v>
      </c>
    </row>
    <row r="15745" spans="1:4" x14ac:dyDescent="0.25">
      <c r="A15745" t="s">
        <v>13521</v>
      </c>
      <c r="B15745" t="s">
        <v>13522</v>
      </c>
      <c r="C15745" t="s">
        <v>52484</v>
      </c>
      <c r="D15745" t="s">
        <v>47873</v>
      </c>
    </row>
    <row r="15746" spans="1:4" x14ac:dyDescent="0.25">
      <c r="A15746" t="s">
        <v>18239</v>
      </c>
      <c r="B15746" t="s">
        <v>18240</v>
      </c>
      <c r="C15746" t="s">
        <v>54241</v>
      </c>
      <c r="D15746" t="s">
        <v>47873</v>
      </c>
    </row>
    <row r="15747" spans="1:4" x14ac:dyDescent="0.25">
      <c r="A15747" t="s">
        <v>22806</v>
      </c>
      <c r="B15747" t="s">
        <v>22807</v>
      </c>
      <c r="C15747" t="s">
        <v>55858</v>
      </c>
      <c r="D15747" t="s">
        <v>47873</v>
      </c>
    </row>
    <row r="15748" spans="1:4" x14ac:dyDescent="0.25">
      <c r="A15748" t="s">
        <v>30405</v>
      </c>
      <c r="B15748" t="s">
        <v>30406</v>
      </c>
      <c r="C15748" t="s">
        <v>58603</v>
      </c>
      <c r="D15748" t="s">
        <v>47873</v>
      </c>
    </row>
    <row r="15749" spans="1:4" x14ac:dyDescent="0.25">
      <c r="A15749" t="s">
        <v>9251</v>
      </c>
      <c r="B15749" t="s">
        <v>9252</v>
      </c>
      <c r="C15749" t="s">
        <v>50907</v>
      </c>
      <c r="D15749" t="s">
        <v>47873</v>
      </c>
    </row>
    <row r="15750" spans="1:4" x14ac:dyDescent="0.25">
      <c r="A15750" t="s">
        <v>42297</v>
      </c>
      <c r="B15750" t="s">
        <v>42298</v>
      </c>
      <c r="C15750" t="s">
        <v>63414</v>
      </c>
      <c r="D15750" t="s">
        <v>47873</v>
      </c>
    </row>
    <row r="15751" spans="1:4" x14ac:dyDescent="0.25">
      <c r="A15751" t="s">
        <v>8681</v>
      </c>
      <c r="B15751" t="s">
        <v>8682</v>
      </c>
      <c r="C15751" t="s">
        <v>50705</v>
      </c>
      <c r="D15751" t="s">
        <v>47873</v>
      </c>
    </row>
    <row r="15752" spans="1:4" x14ac:dyDescent="0.25">
      <c r="A15752" t="s">
        <v>34494</v>
      </c>
      <c r="B15752" t="s">
        <v>34495</v>
      </c>
      <c r="C15752" t="s">
        <v>60142</v>
      </c>
      <c r="D15752" t="s">
        <v>47873</v>
      </c>
    </row>
    <row r="15753" spans="1:4" x14ac:dyDescent="0.25">
      <c r="A15753" t="s">
        <v>38856</v>
      </c>
      <c r="B15753" t="s">
        <v>38857</v>
      </c>
      <c r="C15753" t="s">
        <v>61879</v>
      </c>
      <c r="D15753" t="s">
        <v>47873</v>
      </c>
    </row>
    <row r="15754" spans="1:4" x14ac:dyDescent="0.25">
      <c r="A15754" t="s">
        <v>40747</v>
      </c>
      <c r="B15754" t="s">
        <v>40748</v>
      </c>
      <c r="C15754" t="s">
        <v>62740</v>
      </c>
      <c r="D15754" t="s">
        <v>47873</v>
      </c>
    </row>
    <row r="15755" spans="1:4" x14ac:dyDescent="0.25">
      <c r="A15755" t="s">
        <v>40639</v>
      </c>
      <c r="B15755" t="s">
        <v>40640</v>
      </c>
      <c r="C15755" t="s">
        <v>62693</v>
      </c>
      <c r="D15755" t="s">
        <v>47873</v>
      </c>
    </row>
    <row r="15756" spans="1:4" x14ac:dyDescent="0.25">
      <c r="A15756" t="s">
        <v>31671</v>
      </c>
      <c r="B15756" t="s">
        <v>31672</v>
      </c>
      <c r="C15756" t="s">
        <v>59066</v>
      </c>
      <c r="D15756" t="s">
        <v>47873</v>
      </c>
    </row>
    <row r="15757" spans="1:4" x14ac:dyDescent="0.25">
      <c r="A15757" t="s">
        <v>16944</v>
      </c>
      <c r="B15757" t="s">
        <v>16945</v>
      </c>
      <c r="C15757" t="s">
        <v>53771</v>
      </c>
      <c r="D15757" t="s">
        <v>47873</v>
      </c>
    </row>
    <row r="15758" spans="1:4" x14ac:dyDescent="0.25">
      <c r="A15758" t="s">
        <v>6639</v>
      </c>
      <c r="B15758" t="s">
        <v>6640</v>
      </c>
      <c r="C15758" t="s">
        <v>49977</v>
      </c>
      <c r="D15758" t="s">
        <v>47873</v>
      </c>
    </row>
    <row r="15759" spans="1:4" x14ac:dyDescent="0.25">
      <c r="A15759" t="s">
        <v>27514</v>
      </c>
      <c r="B15759" t="s">
        <v>27515</v>
      </c>
      <c r="C15759" t="s">
        <v>57576</v>
      </c>
      <c r="D15759" t="s">
        <v>47873</v>
      </c>
    </row>
    <row r="15760" spans="1:4" x14ac:dyDescent="0.25">
      <c r="A15760" t="s">
        <v>28615</v>
      </c>
      <c r="B15760" t="s">
        <v>28616</v>
      </c>
      <c r="C15760" t="s">
        <v>57972</v>
      </c>
      <c r="D15760" t="s">
        <v>47873</v>
      </c>
    </row>
    <row r="15761" spans="1:4" x14ac:dyDescent="0.25">
      <c r="A15761" t="s">
        <v>38513</v>
      </c>
      <c r="B15761" t="s">
        <v>38514</v>
      </c>
      <c r="C15761" t="s">
        <v>61721</v>
      </c>
      <c r="D15761" t="s">
        <v>47873</v>
      </c>
    </row>
    <row r="15762" spans="1:4" x14ac:dyDescent="0.25">
      <c r="A15762" t="s">
        <v>21851</v>
      </c>
      <c r="B15762" t="s">
        <v>21852</v>
      </c>
      <c r="C15762" t="s">
        <v>55507</v>
      </c>
      <c r="D15762" t="s">
        <v>47873</v>
      </c>
    </row>
    <row r="15763" spans="1:4" x14ac:dyDescent="0.25">
      <c r="A15763" t="s">
        <v>6274</v>
      </c>
      <c r="B15763" t="s">
        <v>6275</v>
      </c>
      <c r="C15763" t="s">
        <v>49847</v>
      </c>
      <c r="D15763" t="s">
        <v>47873</v>
      </c>
    </row>
    <row r="15764" spans="1:4" x14ac:dyDescent="0.25">
      <c r="A15764" t="s">
        <v>30236</v>
      </c>
      <c r="B15764" t="s">
        <v>30237</v>
      </c>
      <c r="C15764" t="s">
        <v>58548</v>
      </c>
      <c r="D15764" t="s">
        <v>47873</v>
      </c>
    </row>
    <row r="15765" spans="1:4" x14ac:dyDescent="0.25">
      <c r="A15765" t="s">
        <v>7848</v>
      </c>
      <c r="B15765" t="s">
        <v>7849</v>
      </c>
      <c r="C15765" t="s">
        <v>50421</v>
      </c>
      <c r="D15765" t="s">
        <v>47873</v>
      </c>
    </row>
    <row r="15766" spans="1:4" x14ac:dyDescent="0.25">
      <c r="A15766" t="s">
        <v>22211</v>
      </c>
      <c r="B15766" t="s">
        <v>22212</v>
      </c>
      <c r="C15766" t="s">
        <v>55642</v>
      </c>
      <c r="D15766" t="s">
        <v>47873</v>
      </c>
    </row>
    <row r="15767" spans="1:4" x14ac:dyDescent="0.25">
      <c r="A15767" t="s">
        <v>22574</v>
      </c>
      <c r="B15767" t="s">
        <v>22575</v>
      </c>
      <c r="C15767" t="s">
        <v>55778</v>
      </c>
      <c r="D15767" t="s">
        <v>47873</v>
      </c>
    </row>
    <row r="15768" spans="1:4" x14ac:dyDescent="0.25">
      <c r="A15768" t="s">
        <v>13709</v>
      </c>
      <c r="B15768" t="s">
        <v>13710</v>
      </c>
      <c r="C15768" t="s">
        <v>52562</v>
      </c>
      <c r="D15768" t="s">
        <v>47873</v>
      </c>
    </row>
    <row r="15769" spans="1:4" x14ac:dyDescent="0.25">
      <c r="A15769" t="s">
        <v>9797</v>
      </c>
      <c r="B15769" t="s">
        <v>9798</v>
      </c>
      <c r="C15769" t="s">
        <v>51101</v>
      </c>
      <c r="D15769" t="s">
        <v>47873</v>
      </c>
    </row>
    <row r="15770" spans="1:4" x14ac:dyDescent="0.25">
      <c r="A15770" t="s">
        <v>11871</v>
      </c>
      <c r="B15770" t="s">
        <v>11872</v>
      </c>
      <c r="C15770" t="s">
        <v>51854</v>
      </c>
      <c r="D15770" t="s">
        <v>47873</v>
      </c>
    </row>
    <row r="15771" spans="1:4" x14ac:dyDescent="0.25">
      <c r="A15771" t="s">
        <v>36999</v>
      </c>
      <c r="B15771" t="s">
        <v>37000</v>
      </c>
      <c r="C15771" t="s">
        <v>61120</v>
      </c>
      <c r="D15771" t="s">
        <v>47873</v>
      </c>
    </row>
    <row r="15772" spans="1:4" x14ac:dyDescent="0.25">
      <c r="A15772" t="s">
        <v>13525</v>
      </c>
      <c r="B15772" t="s">
        <v>13526</v>
      </c>
      <c r="C15772" t="s">
        <v>52485</v>
      </c>
      <c r="D15772" t="s">
        <v>47873</v>
      </c>
    </row>
    <row r="15773" spans="1:4" x14ac:dyDescent="0.25">
      <c r="A15773" t="s">
        <v>23905</v>
      </c>
      <c r="B15773" t="s">
        <v>23906</v>
      </c>
      <c r="C15773" t="s">
        <v>56272</v>
      </c>
      <c r="D15773" t="s">
        <v>47873</v>
      </c>
    </row>
    <row r="15774" spans="1:4" x14ac:dyDescent="0.25">
      <c r="A15774" t="s">
        <v>40414</v>
      </c>
      <c r="B15774" t="s">
        <v>40415</v>
      </c>
      <c r="C15774" t="s">
        <v>62598</v>
      </c>
      <c r="D15774" t="s">
        <v>47873</v>
      </c>
    </row>
    <row r="15775" spans="1:4" x14ac:dyDescent="0.25">
      <c r="A15775" t="s">
        <v>30136</v>
      </c>
      <c r="B15775" t="s">
        <v>30137</v>
      </c>
      <c r="C15775" t="s">
        <v>58510</v>
      </c>
      <c r="D15775" t="s">
        <v>47873</v>
      </c>
    </row>
    <row r="15776" spans="1:4" x14ac:dyDescent="0.25">
      <c r="A15776" t="s">
        <v>41532</v>
      </c>
      <c r="B15776" t="s">
        <v>41533</v>
      </c>
      <c r="C15776" t="s">
        <v>63086</v>
      </c>
      <c r="D15776" t="s">
        <v>47873</v>
      </c>
    </row>
    <row r="15777" spans="1:4" x14ac:dyDescent="0.25">
      <c r="A15777" t="s">
        <v>38849</v>
      </c>
      <c r="B15777" t="s">
        <v>38850</v>
      </c>
      <c r="C15777" t="s">
        <v>61877</v>
      </c>
      <c r="D15777" t="s">
        <v>47873</v>
      </c>
    </row>
    <row r="15778" spans="1:4" x14ac:dyDescent="0.25">
      <c r="A15778" t="s">
        <v>34451</v>
      </c>
      <c r="B15778" t="s">
        <v>34452</v>
      </c>
      <c r="C15778" t="s">
        <v>60128</v>
      </c>
      <c r="D15778" t="s">
        <v>47873</v>
      </c>
    </row>
    <row r="15779" spans="1:4" x14ac:dyDescent="0.25">
      <c r="A15779" t="s">
        <v>39825</v>
      </c>
      <c r="B15779" t="s">
        <v>39826</v>
      </c>
      <c r="C15779" t="s">
        <v>62322</v>
      </c>
      <c r="D15779" t="s">
        <v>47873</v>
      </c>
    </row>
    <row r="15780" spans="1:4" x14ac:dyDescent="0.25">
      <c r="A15780" t="s">
        <v>33469</v>
      </c>
      <c r="B15780" t="s">
        <v>33470</v>
      </c>
      <c r="C15780" t="s">
        <v>59754</v>
      </c>
      <c r="D15780" t="s">
        <v>47873</v>
      </c>
    </row>
    <row r="15781" spans="1:4" x14ac:dyDescent="0.25">
      <c r="A15781" t="s">
        <v>9173</v>
      </c>
      <c r="B15781" t="s">
        <v>9174</v>
      </c>
      <c r="C15781" t="s">
        <v>50881</v>
      </c>
      <c r="D15781" t="s">
        <v>47873</v>
      </c>
    </row>
    <row r="15782" spans="1:4" x14ac:dyDescent="0.25">
      <c r="A15782" t="s">
        <v>29550</v>
      </c>
      <c r="B15782" t="s">
        <v>29551</v>
      </c>
      <c r="C15782" t="s">
        <v>58304</v>
      </c>
      <c r="D15782" t="s">
        <v>47873</v>
      </c>
    </row>
    <row r="15783" spans="1:4" x14ac:dyDescent="0.25">
      <c r="A15783" t="s">
        <v>38472</v>
      </c>
      <c r="B15783" t="s">
        <v>29551</v>
      </c>
      <c r="C15783" t="s">
        <v>61703</v>
      </c>
      <c r="D15783" t="s">
        <v>47873</v>
      </c>
    </row>
    <row r="15784" spans="1:4" x14ac:dyDescent="0.25">
      <c r="A15784" t="s">
        <v>23423</v>
      </c>
      <c r="B15784" t="s">
        <v>23424</v>
      </c>
      <c r="C15784" t="s">
        <v>56081</v>
      </c>
      <c r="D15784" t="s">
        <v>47873</v>
      </c>
    </row>
    <row r="15785" spans="1:4" x14ac:dyDescent="0.25">
      <c r="A15785" t="s">
        <v>25480</v>
      </c>
      <c r="B15785" t="s">
        <v>25481</v>
      </c>
      <c r="C15785" t="s">
        <v>56848</v>
      </c>
      <c r="D15785" t="s">
        <v>47873</v>
      </c>
    </row>
    <row r="15786" spans="1:4" x14ac:dyDescent="0.25">
      <c r="A15786" t="s">
        <v>6983</v>
      </c>
      <c r="B15786" t="s">
        <v>6984</v>
      </c>
      <c r="C15786" t="s">
        <v>50099</v>
      </c>
      <c r="D15786" t="s">
        <v>47873</v>
      </c>
    </row>
    <row r="15787" spans="1:4" x14ac:dyDescent="0.25">
      <c r="A15787" t="s">
        <v>38199</v>
      </c>
      <c r="B15787" t="s">
        <v>38200</v>
      </c>
      <c r="C15787" t="s">
        <v>61592</v>
      </c>
      <c r="D15787" t="s">
        <v>47873</v>
      </c>
    </row>
    <row r="15788" spans="1:4" x14ac:dyDescent="0.25">
      <c r="A15788" t="s">
        <v>34768</v>
      </c>
      <c r="B15788" t="s">
        <v>34769</v>
      </c>
      <c r="C15788" t="s">
        <v>60252</v>
      </c>
      <c r="D15788" t="s">
        <v>47873</v>
      </c>
    </row>
    <row r="15789" spans="1:4" x14ac:dyDescent="0.25">
      <c r="A15789" t="s">
        <v>35637</v>
      </c>
      <c r="B15789" t="s">
        <v>35638</v>
      </c>
      <c r="C15789" t="s">
        <v>60580</v>
      </c>
      <c r="D15789" t="s">
        <v>47873</v>
      </c>
    </row>
    <row r="15790" spans="1:4" x14ac:dyDescent="0.25">
      <c r="A15790" t="s">
        <v>16105</v>
      </c>
      <c r="B15790" t="s">
        <v>16106</v>
      </c>
      <c r="C15790" t="s">
        <v>53453</v>
      </c>
      <c r="D15790" t="s">
        <v>47873</v>
      </c>
    </row>
    <row r="15791" spans="1:4" x14ac:dyDescent="0.25">
      <c r="A15791" t="s">
        <v>41194</v>
      </c>
      <c r="B15791" t="s">
        <v>41195</v>
      </c>
      <c r="C15791" t="s">
        <v>62943</v>
      </c>
      <c r="D15791" t="s">
        <v>47873</v>
      </c>
    </row>
    <row r="15792" spans="1:4" x14ac:dyDescent="0.25">
      <c r="A15792" t="s">
        <v>39565</v>
      </c>
      <c r="B15792" t="s">
        <v>39566</v>
      </c>
      <c r="C15792" t="s">
        <v>62207</v>
      </c>
      <c r="D15792" t="s">
        <v>47873</v>
      </c>
    </row>
    <row r="15793" spans="1:4" x14ac:dyDescent="0.25">
      <c r="A15793" t="s">
        <v>20772</v>
      </c>
      <c r="B15793" t="s">
        <v>20773</v>
      </c>
      <c r="C15793" t="s">
        <v>55116</v>
      </c>
      <c r="D15793" t="s">
        <v>47873</v>
      </c>
    </row>
    <row r="15794" spans="1:4" x14ac:dyDescent="0.25">
      <c r="A15794" t="s">
        <v>9009</v>
      </c>
      <c r="B15794" t="s">
        <v>9010</v>
      </c>
      <c r="C15794" t="s">
        <v>50824</v>
      </c>
      <c r="D15794" t="s">
        <v>47873</v>
      </c>
    </row>
    <row r="15795" spans="1:4" x14ac:dyDescent="0.25">
      <c r="A15795" t="s">
        <v>18903</v>
      </c>
      <c r="B15795" t="s">
        <v>18904</v>
      </c>
      <c r="C15795" t="s">
        <v>54477</v>
      </c>
      <c r="D15795" t="s">
        <v>47873</v>
      </c>
    </row>
    <row r="15796" spans="1:4" x14ac:dyDescent="0.25">
      <c r="A15796" t="s">
        <v>32054</v>
      </c>
      <c r="B15796" t="s">
        <v>32055</v>
      </c>
      <c r="C15796" t="s">
        <v>59206</v>
      </c>
      <c r="D15796" t="s">
        <v>47873</v>
      </c>
    </row>
    <row r="15797" spans="1:4" x14ac:dyDescent="0.25">
      <c r="A15797" t="s">
        <v>12854</v>
      </c>
      <c r="B15797" t="s">
        <v>12855</v>
      </c>
      <c r="C15797" t="s">
        <v>52228</v>
      </c>
      <c r="D15797" t="s">
        <v>47873</v>
      </c>
    </row>
    <row r="15798" spans="1:4" x14ac:dyDescent="0.25">
      <c r="A15798" t="s">
        <v>14569</v>
      </c>
      <c r="B15798" t="s">
        <v>14570</v>
      </c>
      <c r="C15798" t="s">
        <v>52900</v>
      </c>
      <c r="D15798" t="s">
        <v>47873</v>
      </c>
    </row>
    <row r="15799" spans="1:4" x14ac:dyDescent="0.25">
      <c r="A15799" t="s">
        <v>20330</v>
      </c>
      <c r="B15799" t="s">
        <v>20331</v>
      </c>
      <c r="C15799" t="s">
        <v>54967</v>
      </c>
      <c r="D15799" t="s">
        <v>47873</v>
      </c>
    </row>
    <row r="15800" spans="1:4" x14ac:dyDescent="0.25">
      <c r="A15800" t="s">
        <v>6941</v>
      </c>
      <c r="B15800" t="s">
        <v>6942</v>
      </c>
      <c r="C15800" t="s">
        <v>50084</v>
      </c>
      <c r="D15800" t="s">
        <v>47873</v>
      </c>
    </row>
    <row r="15801" spans="1:4" x14ac:dyDescent="0.25">
      <c r="A15801" t="s">
        <v>37397</v>
      </c>
      <c r="B15801" t="s">
        <v>37398</v>
      </c>
      <c r="C15801" t="s">
        <v>61267</v>
      </c>
      <c r="D15801" t="s">
        <v>47873</v>
      </c>
    </row>
    <row r="15802" spans="1:4" x14ac:dyDescent="0.25">
      <c r="A15802" t="s">
        <v>23199</v>
      </c>
      <c r="B15802" t="s">
        <v>23200</v>
      </c>
      <c r="C15802" t="s">
        <v>56000</v>
      </c>
      <c r="D15802" t="s">
        <v>47873</v>
      </c>
    </row>
    <row r="15803" spans="1:4" x14ac:dyDescent="0.25">
      <c r="A15803" t="s">
        <v>27873</v>
      </c>
      <c r="B15803" t="s">
        <v>27874</v>
      </c>
      <c r="C15803" t="s">
        <v>57703</v>
      </c>
      <c r="D15803" t="s">
        <v>47873</v>
      </c>
    </row>
    <row r="15804" spans="1:4" x14ac:dyDescent="0.25">
      <c r="A15804" t="s">
        <v>7656</v>
      </c>
      <c r="B15804" t="s">
        <v>7657</v>
      </c>
      <c r="C15804" t="s">
        <v>50344</v>
      </c>
      <c r="D15804" t="s">
        <v>47873</v>
      </c>
    </row>
    <row r="15805" spans="1:4" x14ac:dyDescent="0.25">
      <c r="A15805" t="s">
        <v>13229</v>
      </c>
      <c r="B15805" t="s">
        <v>13230</v>
      </c>
      <c r="C15805" t="s">
        <v>52377</v>
      </c>
      <c r="D15805" t="s">
        <v>47873</v>
      </c>
    </row>
    <row r="15806" spans="1:4" x14ac:dyDescent="0.25">
      <c r="A15806" t="s">
        <v>17852</v>
      </c>
      <c r="B15806" t="s">
        <v>17853</v>
      </c>
      <c r="C15806" t="s">
        <v>54094</v>
      </c>
      <c r="D15806" t="s">
        <v>47873</v>
      </c>
    </row>
    <row r="15807" spans="1:4" x14ac:dyDescent="0.25">
      <c r="A15807" t="s">
        <v>38517</v>
      </c>
      <c r="B15807" t="s">
        <v>38518</v>
      </c>
      <c r="C15807" t="s">
        <v>61723</v>
      </c>
      <c r="D15807" t="s">
        <v>47873</v>
      </c>
    </row>
    <row r="15808" spans="1:4" x14ac:dyDescent="0.25">
      <c r="A15808" t="s">
        <v>37532</v>
      </c>
      <c r="B15808" t="s">
        <v>37533</v>
      </c>
      <c r="C15808" t="s">
        <v>61317</v>
      </c>
      <c r="D15808" t="s">
        <v>47873</v>
      </c>
    </row>
    <row r="15809" spans="1:4" x14ac:dyDescent="0.25">
      <c r="A15809" t="s">
        <v>17393</v>
      </c>
      <c r="B15809" t="s">
        <v>17394</v>
      </c>
      <c r="C15809" t="s">
        <v>53923</v>
      </c>
      <c r="D15809" t="s">
        <v>47873</v>
      </c>
    </row>
    <row r="15810" spans="1:4" x14ac:dyDescent="0.25">
      <c r="A15810" t="s">
        <v>9550</v>
      </c>
      <c r="B15810" t="s">
        <v>9551</v>
      </c>
      <c r="C15810" t="s">
        <v>51012</v>
      </c>
      <c r="D15810" t="s">
        <v>47873</v>
      </c>
    </row>
    <row r="15811" spans="1:4" x14ac:dyDescent="0.25">
      <c r="A15811" t="s">
        <v>31441</v>
      </c>
      <c r="B15811" t="s">
        <v>31442</v>
      </c>
      <c r="C15811" t="s">
        <v>58984</v>
      </c>
      <c r="D15811" t="s">
        <v>47873</v>
      </c>
    </row>
    <row r="15812" spans="1:4" x14ac:dyDescent="0.25">
      <c r="A15812" t="s">
        <v>28858</v>
      </c>
      <c r="B15812" t="s">
        <v>28859</v>
      </c>
      <c r="C15812" t="s">
        <v>58054</v>
      </c>
      <c r="D15812" t="s">
        <v>47873</v>
      </c>
    </row>
    <row r="15813" spans="1:4" x14ac:dyDescent="0.25">
      <c r="A15813" t="s">
        <v>34973</v>
      </c>
      <c r="B15813" t="s">
        <v>34974</v>
      </c>
      <c r="C15813" t="s">
        <v>60322</v>
      </c>
      <c r="D15813" t="s">
        <v>47873</v>
      </c>
    </row>
    <row r="15814" spans="1:4" x14ac:dyDescent="0.25">
      <c r="A15814" t="s">
        <v>25668</v>
      </c>
      <c r="B15814" t="s">
        <v>25669</v>
      </c>
      <c r="C15814" t="s">
        <v>56920</v>
      </c>
      <c r="D15814" t="s">
        <v>47873</v>
      </c>
    </row>
    <row r="15815" spans="1:4" x14ac:dyDescent="0.25">
      <c r="A15815" t="s">
        <v>38786</v>
      </c>
      <c r="B15815" t="s">
        <v>38787</v>
      </c>
      <c r="C15815" t="s">
        <v>61847</v>
      </c>
      <c r="D15815" t="s">
        <v>47873</v>
      </c>
    </row>
    <row r="15816" spans="1:4" x14ac:dyDescent="0.25">
      <c r="A15816" t="s">
        <v>35139</v>
      </c>
      <c r="B15816" t="s">
        <v>35140</v>
      </c>
      <c r="C15816" t="s">
        <v>60386</v>
      </c>
      <c r="D15816" t="s">
        <v>47873</v>
      </c>
    </row>
    <row r="15817" spans="1:4" x14ac:dyDescent="0.25">
      <c r="A15817" t="s">
        <v>10703</v>
      </c>
      <c r="B15817" t="s">
        <v>10704</v>
      </c>
      <c r="C15817" t="s">
        <v>51426</v>
      </c>
      <c r="D15817" t="s">
        <v>47873</v>
      </c>
    </row>
    <row r="15818" spans="1:4" x14ac:dyDescent="0.25">
      <c r="A15818" t="s">
        <v>40963</v>
      </c>
      <c r="B15818" t="s">
        <v>40964</v>
      </c>
      <c r="C15818" t="s">
        <v>62838</v>
      </c>
      <c r="D15818" t="s">
        <v>47873</v>
      </c>
    </row>
    <row r="15819" spans="1:4" x14ac:dyDescent="0.25">
      <c r="A15819" t="s">
        <v>15087</v>
      </c>
      <c r="B15819" t="s">
        <v>15088</v>
      </c>
      <c r="C15819" t="s">
        <v>53082</v>
      </c>
      <c r="D15819" t="s">
        <v>47873</v>
      </c>
    </row>
    <row r="15820" spans="1:4" x14ac:dyDescent="0.25">
      <c r="A15820" t="s">
        <v>13995</v>
      </c>
      <c r="B15820" t="s">
        <v>13996</v>
      </c>
      <c r="C15820" t="s">
        <v>52666</v>
      </c>
      <c r="D15820" t="s">
        <v>47873</v>
      </c>
    </row>
    <row r="15821" spans="1:4" x14ac:dyDescent="0.25">
      <c r="A15821" t="s">
        <v>17983</v>
      </c>
      <c r="B15821" t="s">
        <v>17984</v>
      </c>
      <c r="C15821" t="s">
        <v>54137</v>
      </c>
      <c r="D15821" t="s">
        <v>47873</v>
      </c>
    </row>
    <row r="15822" spans="1:4" x14ac:dyDescent="0.25">
      <c r="A15822" t="s">
        <v>28497</v>
      </c>
      <c r="B15822" t="s">
        <v>28498</v>
      </c>
      <c r="C15822" t="s">
        <v>57923</v>
      </c>
      <c r="D15822" t="s">
        <v>47873</v>
      </c>
    </row>
    <row r="15823" spans="1:4" x14ac:dyDescent="0.25">
      <c r="A15823" t="s">
        <v>30052</v>
      </c>
      <c r="B15823" t="s">
        <v>30053</v>
      </c>
      <c r="C15823" t="s">
        <v>58479</v>
      </c>
      <c r="D15823" t="s">
        <v>47873</v>
      </c>
    </row>
    <row r="15824" spans="1:4" x14ac:dyDescent="0.25">
      <c r="A15824" t="s">
        <v>8553</v>
      </c>
      <c r="B15824" t="s">
        <v>8554</v>
      </c>
      <c r="C15824" t="s">
        <v>50667</v>
      </c>
      <c r="D15824" t="s">
        <v>47873</v>
      </c>
    </row>
    <row r="15825" spans="1:4" x14ac:dyDescent="0.25">
      <c r="A15825" t="s">
        <v>19427</v>
      </c>
      <c r="B15825" t="s">
        <v>19428</v>
      </c>
      <c r="C15825" t="s">
        <v>54659</v>
      </c>
      <c r="D15825" t="s">
        <v>47873</v>
      </c>
    </row>
    <row r="15826" spans="1:4" x14ac:dyDescent="0.25">
      <c r="A15826" t="s">
        <v>30357</v>
      </c>
      <c r="B15826" t="s">
        <v>30358</v>
      </c>
      <c r="C15826" t="s">
        <v>58588</v>
      </c>
      <c r="D15826" t="s">
        <v>47873</v>
      </c>
    </row>
    <row r="15827" spans="1:4" x14ac:dyDescent="0.25">
      <c r="A15827" t="s">
        <v>35103</v>
      </c>
      <c r="B15827" t="s">
        <v>35104</v>
      </c>
      <c r="C15827" t="s">
        <v>60371</v>
      </c>
      <c r="D15827" t="s">
        <v>47873</v>
      </c>
    </row>
    <row r="15828" spans="1:4" x14ac:dyDescent="0.25">
      <c r="A15828" t="s">
        <v>11200</v>
      </c>
      <c r="B15828" t="s">
        <v>11201</v>
      </c>
      <c r="C15828" t="s">
        <v>51607</v>
      </c>
      <c r="D15828" t="s">
        <v>47873</v>
      </c>
    </row>
    <row r="15829" spans="1:4" x14ac:dyDescent="0.25">
      <c r="A15829" t="s">
        <v>10604</v>
      </c>
      <c r="B15829" t="s">
        <v>10605</v>
      </c>
      <c r="C15829" t="s">
        <v>51387</v>
      </c>
      <c r="D15829" t="s">
        <v>47873</v>
      </c>
    </row>
    <row r="15830" spans="1:4" x14ac:dyDescent="0.25">
      <c r="A15830" t="s">
        <v>34792</v>
      </c>
      <c r="B15830" t="s">
        <v>34793</v>
      </c>
      <c r="C15830" t="s">
        <v>60261</v>
      </c>
      <c r="D15830" t="s">
        <v>47873</v>
      </c>
    </row>
    <row r="15831" spans="1:4" x14ac:dyDescent="0.25">
      <c r="A15831" t="s">
        <v>16506</v>
      </c>
      <c r="B15831" t="s">
        <v>16507</v>
      </c>
      <c r="C15831" t="s">
        <v>53602</v>
      </c>
      <c r="D15831" t="s">
        <v>47873</v>
      </c>
    </row>
    <row r="15832" spans="1:4" x14ac:dyDescent="0.25">
      <c r="A15832" t="s">
        <v>36866</v>
      </c>
      <c r="B15832" t="s">
        <v>36867</v>
      </c>
      <c r="C15832" t="s">
        <v>61067</v>
      </c>
      <c r="D15832" t="s">
        <v>47873</v>
      </c>
    </row>
    <row r="15833" spans="1:4" x14ac:dyDescent="0.25">
      <c r="A15833" t="s">
        <v>22175</v>
      </c>
      <c r="B15833" t="s">
        <v>22176</v>
      </c>
      <c r="C15833" t="s">
        <v>55626</v>
      </c>
      <c r="D15833" t="s">
        <v>47873</v>
      </c>
    </row>
    <row r="15834" spans="1:4" x14ac:dyDescent="0.25">
      <c r="A15834" t="s">
        <v>27381</v>
      </c>
      <c r="B15834" t="s">
        <v>27382</v>
      </c>
      <c r="C15834" t="s">
        <v>57527</v>
      </c>
      <c r="D15834" t="s">
        <v>47873</v>
      </c>
    </row>
    <row r="15835" spans="1:4" x14ac:dyDescent="0.25">
      <c r="A15835" t="s">
        <v>9731</v>
      </c>
      <c r="B15835" t="s">
        <v>9732</v>
      </c>
      <c r="C15835" t="s">
        <v>51080</v>
      </c>
      <c r="D15835" t="s">
        <v>47873</v>
      </c>
    </row>
    <row r="15836" spans="1:4" x14ac:dyDescent="0.25">
      <c r="A15836" t="s">
        <v>30943</v>
      </c>
      <c r="B15836" t="s">
        <v>30944</v>
      </c>
      <c r="C15836" t="s">
        <v>58803</v>
      </c>
      <c r="D15836" t="s">
        <v>47873</v>
      </c>
    </row>
    <row r="15837" spans="1:4" x14ac:dyDescent="0.25">
      <c r="A15837" t="s">
        <v>40575</v>
      </c>
      <c r="B15837" t="s">
        <v>40576</v>
      </c>
      <c r="C15837" t="s">
        <v>62670</v>
      </c>
      <c r="D15837" t="s">
        <v>47873</v>
      </c>
    </row>
    <row r="15838" spans="1:4" x14ac:dyDescent="0.25">
      <c r="A15838" t="s">
        <v>41492</v>
      </c>
      <c r="B15838" t="s">
        <v>41493</v>
      </c>
      <c r="C15838" t="s">
        <v>63066</v>
      </c>
      <c r="D15838" t="s">
        <v>47873</v>
      </c>
    </row>
    <row r="15839" spans="1:4" x14ac:dyDescent="0.25">
      <c r="A15839" t="s">
        <v>26124</v>
      </c>
      <c r="B15839" t="s">
        <v>26125</v>
      </c>
      <c r="C15839" t="s">
        <v>57081</v>
      </c>
      <c r="D15839" t="s">
        <v>47873</v>
      </c>
    </row>
    <row r="15840" spans="1:4" x14ac:dyDescent="0.25">
      <c r="A15840" t="s">
        <v>8023</v>
      </c>
      <c r="B15840" t="s">
        <v>8024</v>
      </c>
      <c r="C15840" t="s">
        <v>50489</v>
      </c>
      <c r="D15840" t="s">
        <v>47873</v>
      </c>
    </row>
    <row r="15841" spans="1:4" x14ac:dyDescent="0.25">
      <c r="A15841" t="s">
        <v>30297</v>
      </c>
      <c r="B15841" t="s">
        <v>30298</v>
      </c>
      <c r="C15841" t="s">
        <v>58572</v>
      </c>
      <c r="D15841" t="s">
        <v>47873</v>
      </c>
    </row>
    <row r="15842" spans="1:4" x14ac:dyDescent="0.25">
      <c r="A15842" t="s">
        <v>39210</v>
      </c>
      <c r="B15842" t="s">
        <v>39211</v>
      </c>
      <c r="C15842" t="s">
        <v>62041</v>
      </c>
      <c r="D15842" t="s">
        <v>47873</v>
      </c>
    </row>
    <row r="15843" spans="1:4" x14ac:dyDescent="0.25">
      <c r="A15843" t="s">
        <v>17426</v>
      </c>
      <c r="B15843" t="s">
        <v>17427</v>
      </c>
      <c r="C15843" t="s">
        <v>53937</v>
      </c>
      <c r="D15843" t="s">
        <v>47873</v>
      </c>
    </row>
    <row r="15844" spans="1:4" x14ac:dyDescent="0.25">
      <c r="A15844" t="s">
        <v>41377</v>
      </c>
      <c r="B15844" t="s">
        <v>41378</v>
      </c>
      <c r="C15844" t="s">
        <v>63019</v>
      </c>
      <c r="D15844" t="s">
        <v>47873</v>
      </c>
    </row>
    <row r="15845" spans="1:4" x14ac:dyDescent="0.25">
      <c r="A15845" t="s">
        <v>43445</v>
      </c>
      <c r="B15845" t="s">
        <v>43446</v>
      </c>
      <c r="C15845" t="s">
        <v>63816</v>
      </c>
      <c r="D15845" t="s">
        <v>47873</v>
      </c>
    </row>
    <row r="15846" spans="1:4" x14ac:dyDescent="0.25">
      <c r="A15846" t="s">
        <v>32707</v>
      </c>
      <c r="B15846" t="s">
        <v>32708</v>
      </c>
      <c r="C15846" t="s">
        <v>59460</v>
      </c>
      <c r="D15846" t="s">
        <v>47873</v>
      </c>
    </row>
    <row r="15847" spans="1:4" x14ac:dyDescent="0.25">
      <c r="A15847" t="s">
        <v>29020</v>
      </c>
      <c r="B15847" t="s">
        <v>29021</v>
      </c>
      <c r="C15847" t="s">
        <v>58114</v>
      </c>
      <c r="D15847" t="s">
        <v>47873</v>
      </c>
    </row>
    <row r="15848" spans="1:4" x14ac:dyDescent="0.25">
      <c r="A15848" t="s">
        <v>21309</v>
      </c>
      <c r="B15848" t="s">
        <v>21310</v>
      </c>
      <c r="C15848" t="s">
        <v>55316</v>
      </c>
      <c r="D15848" t="s">
        <v>47873</v>
      </c>
    </row>
    <row r="15849" spans="1:4" x14ac:dyDescent="0.25">
      <c r="A15849" t="s">
        <v>19855</v>
      </c>
      <c r="B15849" t="s">
        <v>19856</v>
      </c>
      <c r="C15849" t="s">
        <v>54800</v>
      </c>
      <c r="D15849" t="s">
        <v>47873</v>
      </c>
    </row>
    <row r="15850" spans="1:4" x14ac:dyDescent="0.25">
      <c r="A15850" t="s">
        <v>20197</v>
      </c>
      <c r="B15850" t="s">
        <v>20198</v>
      </c>
      <c r="C15850" t="s">
        <v>54923</v>
      </c>
      <c r="D15850" t="s">
        <v>47873</v>
      </c>
    </row>
    <row r="15851" spans="1:4" x14ac:dyDescent="0.25">
      <c r="A15851" t="s">
        <v>23078</v>
      </c>
      <c r="B15851" t="s">
        <v>23079</v>
      </c>
      <c r="C15851" t="s">
        <v>55961</v>
      </c>
      <c r="D15851" t="s">
        <v>47873</v>
      </c>
    </row>
    <row r="15852" spans="1:4" x14ac:dyDescent="0.25">
      <c r="A15852" t="s">
        <v>12404</v>
      </c>
      <c r="B15852" t="s">
        <v>12405</v>
      </c>
      <c r="C15852" t="s">
        <v>52052</v>
      </c>
      <c r="D15852" t="s">
        <v>47873</v>
      </c>
    </row>
    <row r="15853" spans="1:4" x14ac:dyDescent="0.25">
      <c r="A15853" t="s">
        <v>28697</v>
      </c>
      <c r="B15853" t="s">
        <v>28698</v>
      </c>
      <c r="C15853" t="s">
        <v>57997</v>
      </c>
      <c r="D15853" t="s">
        <v>47873</v>
      </c>
    </row>
    <row r="15854" spans="1:4" x14ac:dyDescent="0.25">
      <c r="A15854" t="s">
        <v>39043</v>
      </c>
      <c r="B15854" t="s">
        <v>39044</v>
      </c>
      <c r="C15854" t="s">
        <v>61964</v>
      </c>
      <c r="D15854" t="s">
        <v>47873</v>
      </c>
    </row>
    <row r="15855" spans="1:4" x14ac:dyDescent="0.25">
      <c r="A15855" t="s">
        <v>13591</v>
      </c>
      <c r="B15855" t="s">
        <v>13592</v>
      </c>
      <c r="C15855" t="s">
        <v>52518</v>
      </c>
      <c r="D15855" t="s">
        <v>47873</v>
      </c>
    </row>
    <row r="15856" spans="1:4" x14ac:dyDescent="0.25">
      <c r="A15856" t="s">
        <v>39505</v>
      </c>
      <c r="B15856" t="s">
        <v>39506</v>
      </c>
      <c r="C15856" t="s">
        <v>62177</v>
      </c>
      <c r="D15856" t="s">
        <v>47873</v>
      </c>
    </row>
    <row r="15857" spans="1:4" x14ac:dyDescent="0.25">
      <c r="A15857" t="s">
        <v>18233</v>
      </c>
      <c r="B15857" t="s">
        <v>18234</v>
      </c>
      <c r="C15857" t="s">
        <v>54238</v>
      </c>
      <c r="D15857" t="s">
        <v>47873</v>
      </c>
    </row>
    <row r="15858" spans="1:4" x14ac:dyDescent="0.25">
      <c r="A15858" t="s">
        <v>27588</v>
      </c>
      <c r="B15858" t="s">
        <v>27589</v>
      </c>
      <c r="C15858" t="s">
        <v>57598</v>
      </c>
      <c r="D15858" t="s">
        <v>47873</v>
      </c>
    </row>
    <row r="15859" spans="1:4" x14ac:dyDescent="0.25">
      <c r="A15859" t="s">
        <v>7412</v>
      </c>
      <c r="B15859" t="s">
        <v>7413</v>
      </c>
      <c r="C15859" t="s">
        <v>50254</v>
      </c>
      <c r="D15859" t="s">
        <v>47873</v>
      </c>
    </row>
    <row r="15860" spans="1:4" x14ac:dyDescent="0.25">
      <c r="A15860" t="s">
        <v>10602</v>
      </c>
      <c r="B15860" t="s">
        <v>10603</v>
      </c>
      <c r="C15860" t="s">
        <v>51386</v>
      </c>
      <c r="D15860" t="s">
        <v>47873</v>
      </c>
    </row>
    <row r="15861" spans="1:4" x14ac:dyDescent="0.25">
      <c r="A15861" t="s">
        <v>18508</v>
      </c>
      <c r="B15861" t="s">
        <v>18509</v>
      </c>
      <c r="C15861" t="s">
        <v>54343</v>
      </c>
      <c r="D15861" t="s">
        <v>47873</v>
      </c>
    </row>
    <row r="15862" spans="1:4" x14ac:dyDescent="0.25">
      <c r="A15862" t="s">
        <v>13889</v>
      </c>
      <c r="B15862" t="s">
        <v>13890</v>
      </c>
      <c r="C15862" t="s">
        <v>52625</v>
      </c>
      <c r="D15862" t="s">
        <v>47873</v>
      </c>
    </row>
    <row r="15863" spans="1:4" x14ac:dyDescent="0.25">
      <c r="A15863" t="s">
        <v>37742</v>
      </c>
      <c r="B15863" t="s">
        <v>37743</v>
      </c>
      <c r="C15863" t="s">
        <v>61398</v>
      </c>
      <c r="D15863" t="s">
        <v>47873</v>
      </c>
    </row>
    <row r="15864" spans="1:4" x14ac:dyDescent="0.25">
      <c r="A15864" t="s">
        <v>21608</v>
      </c>
      <c r="B15864" t="s">
        <v>21609</v>
      </c>
      <c r="C15864" t="s">
        <v>55420</v>
      </c>
      <c r="D15864" t="s">
        <v>47873</v>
      </c>
    </row>
    <row r="15865" spans="1:4" x14ac:dyDescent="0.25">
      <c r="A15865" t="s">
        <v>11466</v>
      </c>
      <c r="B15865" t="s">
        <v>11467</v>
      </c>
      <c r="C15865" t="s">
        <v>51695</v>
      </c>
      <c r="D15865" t="s">
        <v>47873</v>
      </c>
    </row>
    <row r="15866" spans="1:4" x14ac:dyDescent="0.25">
      <c r="A15866" t="s">
        <v>30422</v>
      </c>
      <c r="B15866" t="s">
        <v>30423</v>
      </c>
      <c r="C15866" t="s">
        <v>58608</v>
      </c>
      <c r="D15866" t="s">
        <v>47873</v>
      </c>
    </row>
    <row r="15867" spans="1:4" x14ac:dyDescent="0.25">
      <c r="A15867" t="s">
        <v>36187</v>
      </c>
      <c r="B15867" t="s">
        <v>36188</v>
      </c>
      <c r="C15867" t="s">
        <v>60792</v>
      </c>
      <c r="D15867" t="s">
        <v>47873</v>
      </c>
    </row>
    <row r="15868" spans="1:4" x14ac:dyDescent="0.25">
      <c r="A15868" t="s">
        <v>11956</v>
      </c>
      <c r="B15868" t="s">
        <v>11957</v>
      </c>
      <c r="C15868" t="s">
        <v>51884</v>
      </c>
      <c r="D15868" t="s">
        <v>47873</v>
      </c>
    </row>
    <row r="15869" spans="1:4" x14ac:dyDescent="0.25">
      <c r="A15869" t="s">
        <v>31826</v>
      </c>
      <c r="B15869" t="s">
        <v>31827</v>
      </c>
      <c r="C15869" t="s">
        <v>59123</v>
      </c>
      <c r="D15869" t="s">
        <v>47873</v>
      </c>
    </row>
    <row r="15870" spans="1:4" x14ac:dyDescent="0.25">
      <c r="A15870" t="s">
        <v>20674</v>
      </c>
      <c r="B15870" t="s">
        <v>20675</v>
      </c>
      <c r="C15870" t="s">
        <v>55078</v>
      </c>
      <c r="D15870" t="s">
        <v>47873</v>
      </c>
    </row>
    <row r="15871" spans="1:4" x14ac:dyDescent="0.25">
      <c r="A15871" t="s">
        <v>13004</v>
      </c>
      <c r="B15871" t="s">
        <v>13005</v>
      </c>
      <c r="C15871" t="s">
        <v>52293</v>
      </c>
      <c r="D15871" t="s">
        <v>47873</v>
      </c>
    </row>
    <row r="15872" spans="1:4" x14ac:dyDescent="0.25">
      <c r="A15872" t="s">
        <v>39430</v>
      </c>
      <c r="B15872" t="s">
        <v>39431</v>
      </c>
      <c r="C15872" t="s">
        <v>62140</v>
      </c>
      <c r="D15872" t="s">
        <v>47873</v>
      </c>
    </row>
    <row r="15873" spans="1:4" x14ac:dyDescent="0.25">
      <c r="A15873" t="s">
        <v>37079</v>
      </c>
      <c r="B15873" t="s">
        <v>37080</v>
      </c>
      <c r="C15873" t="s">
        <v>61152</v>
      </c>
      <c r="D15873" t="s">
        <v>47873</v>
      </c>
    </row>
    <row r="15874" spans="1:4" x14ac:dyDescent="0.25">
      <c r="A15874" t="s">
        <v>34977</v>
      </c>
      <c r="B15874" t="s">
        <v>34978</v>
      </c>
      <c r="C15874" t="s">
        <v>60324</v>
      </c>
      <c r="D15874" t="s">
        <v>47873</v>
      </c>
    </row>
    <row r="15875" spans="1:4" x14ac:dyDescent="0.25">
      <c r="A15875" t="s">
        <v>37982</v>
      </c>
      <c r="B15875" t="s">
        <v>37983</v>
      </c>
      <c r="C15875" t="s">
        <v>61494</v>
      </c>
      <c r="D15875" t="s">
        <v>47873</v>
      </c>
    </row>
    <row r="15876" spans="1:4" x14ac:dyDescent="0.25">
      <c r="A15876" t="s">
        <v>34301</v>
      </c>
      <c r="B15876" t="s">
        <v>34302</v>
      </c>
      <c r="C15876" t="s">
        <v>60068</v>
      </c>
      <c r="D15876" t="s">
        <v>47873</v>
      </c>
    </row>
    <row r="15877" spans="1:4" x14ac:dyDescent="0.25">
      <c r="A15877" t="s">
        <v>38309</v>
      </c>
      <c r="B15877" t="s">
        <v>38310</v>
      </c>
      <c r="C15877" t="s">
        <v>61635</v>
      </c>
      <c r="D15877" t="s">
        <v>47873</v>
      </c>
    </row>
    <row r="15878" spans="1:4" x14ac:dyDescent="0.25">
      <c r="A15878" t="s">
        <v>11761</v>
      </c>
      <c r="B15878" t="s">
        <v>11762</v>
      </c>
      <c r="C15878" t="s">
        <v>51811</v>
      </c>
      <c r="D15878" t="s">
        <v>47873</v>
      </c>
    </row>
    <row r="15879" spans="1:4" x14ac:dyDescent="0.25">
      <c r="A15879" t="s">
        <v>7660</v>
      </c>
      <c r="B15879" t="s">
        <v>7661</v>
      </c>
      <c r="C15879" t="s">
        <v>50346</v>
      </c>
      <c r="D15879" t="s">
        <v>47873</v>
      </c>
    </row>
    <row r="15880" spans="1:4" x14ac:dyDescent="0.25">
      <c r="A15880" t="s">
        <v>32321</v>
      </c>
      <c r="B15880" t="s">
        <v>32322</v>
      </c>
      <c r="C15880" t="s">
        <v>59310</v>
      </c>
      <c r="D15880" t="s">
        <v>47873</v>
      </c>
    </row>
    <row r="15881" spans="1:4" x14ac:dyDescent="0.25">
      <c r="A15881" t="s">
        <v>27661</v>
      </c>
      <c r="B15881" t="s">
        <v>27662</v>
      </c>
      <c r="C15881" t="s">
        <v>57625</v>
      </c>
      <c r="D15881" t="s">
        <v>47873</v>
      </c>
    </row>
    <row r="15882" spans="1:4" x14ac:dyDescent="0.25">
      <c r="A15882" t="s">
        <v>28649</v>
      </c>
      <c r="B15882" t="s">
        <v>28650</v>
      </c>
      <c r="C15882" t="s">
        <v>57985</v>
      </c>
      <c r="D15882" t="s">
        <v>47873</v>
      </c>
    </row>
    <row r="15883" spans="1:4" x14ac:dyDescent="0.25">
      <c r="A15883" t="s">
        <v>32085</v>
      </c>
      <c r="B15883" t="s">
        <v>32086</v>
      </c>
      <c r="C15883" t="s">
        <v>59219</v>
      </c>
      <c r="D15883" t="s">
        <v>47873</v>
      </c>
    </row>
    <row r="15884" spans="1:4" x14ac:dyDescent="0.25">
      <c r="A15884" t="s">
        <v>16431</v>
      </c>
      <c r="B15884" t="s">
        <v>16432</v>
      </c>
      <c r="C15884" t="s">
        <v>53571</v>
      </c>
      <c r="D15884" t="s">
        <v>47873</v>
      </c>
    </row>
    <row r="15885" spans="1:4" x14ac:dyDescent="0.25">
      <c r="A15885" t="s">
        <v>22872</v>
      </c>
      <c r="B15885" t="s">
        <v>16432</v>
      </c>
      <c r="C15885" t="s">
        <v>55884</v>
      </c>
      <c r="D15885" t="s">
        <v>47873</v>
      </c>
    </row>
    <row r="15886" spans="1:4" x14ac:dyDescent="0.25">
      <c r="A15886" t="s">
        <v>24601</v>
      </c>
      <c r="B15886" t="s">
        <v>16432</v>
      </c>
      <c r="C15886" t="s">
        <v>56520</v>
      </c>
      <c r="D15886" t="s">
        <v>47873</v>
      </c>
    </row>
    <row r="15887" spans="1:4" x14ac:dyDescent="0.25">
      <c r="A15887" t="s">
        <v>26495</v>
      </c>
      <c r="B15887" t="s">
        <v>16432</v>
      </c>
      <c r="C15887" t="s">
        <v>57216</v>
      </c>
      <c r="D15887" t="s">
        <v>47873</v>
      </c>
    </row>
    <row r="15888" spans="1:4" x14ac:dyDescent="0.25">
      <c r="A15888" t="s">
        <v>32078</v>
      </c>
      <c r="B15888" t="s">
        <v>16432</v>
      </c>
      <c r="C15888" t="s">
        <v>59215</v>
      </c>
      <c r="D15888" t="s">
        <v>47873</v>
      </c>
    </row>
    <row r="15889" spans="1:4" x14ac:dyDescent="0.25">
      <c r="A15889" t="s">
        <v>30375</v>
      </c>
      <c r="B15889" t="s">
        <v>30376</v>
      </c>
      <c r="C15889" t="s">
        <v>58592</v>
      </c>
      <c r="D15889" t="s">
        <v>47873</v>
      </c>
    </row>
    <row r="15890" spans="1:4" x14ac:dyDescent="0.25">
      <c r="A15890" t="s">
        <v>25085</v>
      </c>
      <c r="B15890" t="s">
        <v>25086</v>
      </c>
      <c r="C15890" t="s">
        <v>56705</v>
      </c>
      <c r="D15890" t="s">
        <v>47873</v>
      </c>
    </row>
    <row r="15891" spans="1:4" x14ac:dyDescent="0.25">
      <c r="A15891" t="s">
        <v>32725</v>
      </c>
      <c r="B15891" t="s">
        <v>32726</v>
      </c>
      <c r="C15891" t="s">
        <v>59467</v>
      </c>
      <c r="D15891" t="s">
        <v>47873</v>
      </c>
    </row>
    <row r="15892" spans="1:4" x14ac:dyDescent="0.25">
      <c r="A15892" t="s">
        <v>13967</v>
      </c>
      <c r="B15892" t="s">
        <v>13968</v>
      </c>
      <c r="C15892" t="s">
        <v>52656</v>
      </c>
      <c r="D15892" t="s">
        <v>47873</v>
      </c>
    </row>
    <row r="15893" spans="1:4" x14ac:dyDescent="0.25">
      <c r="A15893" t="s">
        <v>24389</v>
      </c>
      <c r="B15893" t="s">
        <v>24390</v>
      </c>
      <c r="C15893" t="s">
        <v>56444</v>
      </c>
      <c r="D15893" t="s">
        <v>47873</v>
      </c>
    </row>
    <row r="15894" spans="1:4" x14ac:dyDescent="0.25">
      <c r="A15894" t="s">
        <v>20758</v>
      </c>
      <c r="B15894" t="s">
        <v>20759</v>
      </c>
      <c r="C15894" t="s">
        <v>55111</v>
      </c>
      <c r="D15894" t="s">
        <v>47873</v>
      </c>
    </row>
    <row r="15895" spans="1:4" x14ac:dyDescent="0.25">
      <c r="A15895" t="s">
        <v>38665</v>
      </c>
      <c r="B15895" t="s">
        <v>38666</v>
      </c>
      <c r="C15895" t="s">
        <v>61789</v>
      </c>
      <c r="D15895" t="s">
        <v>47873</v>
      </c>
    </row>
    <row r="15896" spans="1:4" x14ac:dyDescent="0.25">
      <c r="A15896" t="s">
        <v>11678</v>
      </c>
      <c r="B15896" t="s">
        <v>11679</v>
      </c>
      <c r="C15896" t="s">
        <v>51775</v>
      </c>
      <c r="D15896" t="s">
        <v>47873</v>
      </c>
    </row>
    <row r="15897" spans="1:4" x14ac:dyDescent="0.25">
      <c r="A15897" t="s">
        <v>26349</v>
      </c>
      <c r="B15897" t="s">
        <v>26350</v>
      </c>
      <c r="C15897" t="s">
        <v>57164</v>
      </c>
      <c r="D15897" t="s">
        <v>47873</v>
      </c>
    </row>
    <row r="15898" spans="1:4" x14ac:dyDescent="0.25">
      <c r="A15898" t="s">
        <v>10784</v>
      </c>
      <c r="B15898" t="s">
        <v>10785</v>
      </c>
      <c r="C15898" t="s">
        <v>51449</v>
      </c>
      <c r="D15898" t="s">
        <v>47873</v>
      </c>
    </row>
    <row r="15899" spans="1:4" x14ac:dyDescent="0.25">
      <c r="A15899" t="s">
        <v>16979</v>
      </c>
      <c r="B15899" t="s">
        <v>16980</v>
      </c>
      <c r="C15899" t="s">
        <v>53783</v>
      </c>
      <c r="D15899" t="s">
        <v>47873</v>
      </c>
    </row>
    <row r="15900" spans="1:4" x14ac:dyDescent="0.25">
      <c r="A15900" t="s">
        <v>38929</v>
      </c>
      <c r="B15900" t="s">
        <v>38930</v>
      </c>
      <c r="C15900" t="s">
        <v>61916</v>
      </c>
      <c r="D15900" t="s">
        <v>47873</v>
      </c>
    </row>
    <row r="15901" spans="1:4" x14ac:dyDescent="0.25">
      <c r="A15901" t="s">
        <v>19962</v>
      </c>
      <c r="B15901" t="s">
        <v>19963</v>
      </c>
      <c r="C15901" t="s">
        <v>54842</v>
      </c>
      <c r="D15901" t="s">
        <v>47873</v>
      </c>
    </row>
    <row r="15902" spans="1:4" x14ac:dyDescent="0.25">
      <c r="A15902" t="s">
        <v>7822</v>
      </c>
      <c r="B15902" t="s">
        <v>7823</v>
      </c>
      <c r="C15902" t="s">
        <v>50407</v>
      </c>
      <c r="D15902" t="s">
        <v>47873</v>
      </c>
    </row>
    <row r="15903" spans="1:4" x14ac:dyDescent="0.25">
      <c r="A15903" t="s">
        <v>17866</v>
      </c>
      <c r="B15903" t="s">
        <v>17867</v>
      </c>
      <c r="C15903" t="s">
        <v>54096</v>
      </c>
      <c r="D15903" t="s">
        <v>47873</v>
      </c>
    </row>
    <row r="15904" spans="1:4" x14ac:dyDescent="0.25">
      <c r="A15904" t="s">
        <v>15435</v>
      </c>
      <c r="B15904" t="s">
        <v>15436</v>
      </c>
      <c r="C15904" t="s">
        <v>53210</v>
      </c>
      <c r="D15904" t="s">
        <v>47873</v>
      </c>
    </row>
    <row r="15905" spans="1:4" x14ac:dyDescent="0.25">
      <c r="A15905" t="s">
        <v>17045</v>
      </c>
      <c r="B15905" t="s">
        <v>15436</v>
      </c>
      <c r="C15905" t="s">
        <v>53800</v>
      </c>
      <c r="D15905" t="s">
        <v>47873</v>
      </c>
    </row>
    <row r="15906" spans="1:4" x14ac:dyDescent="0.25">
      <c r="A15906" t="s">
        <v>27250</v>
      </c>
      <c r="B15906" t="s">
        <v>15436</v>
      </c>
      <c r="C15906" t="s">
        <v>57479</v>
      </c>
      <c r="D15906" t="s">
        <v>47873</v>
      </c>
    </row>
    <row r="15907" spans="1:4" x14ac:dyDescent="0.25">
      <c r="A15907" t="s">
        <v>8999</v>
      </c>
      <c r="B15907" t="s">
        <v>9000</v>
      </c>
      <c r="C15907" t="s">
        <v>50819</v>
      </c>
      <c r="D15907" t="s">
        <v>47873</v>
      </c>
    </row>
    <row r="15908" spans="1:4" x14ac:dyDescent="0.25">
      <c r="A15908" t="s">
        <v>16023</v>
      </c>
      <c r="B15908" t="s">
        <v>16024</v>
      </c>
      <c r="C15908" t="s">
        <v>53423</v>
      </c>
      <c r="D15908" t="s">
        <v>47873</v>
      </c>
    </row>
    <row r="15909" spans="1:4" x14ac:dyDescent="0.25">
      <c r="A15909" t="s">
        <v>40259</v>
      </c>
      <c r="B15909" t="s">
        <v>40260</v>
      </c>
      <c r="C15909" t="s">
        <v>62526</v>
      </c>
      <c r="D15909" t="s">
        <v>47873</v>
      </c>
    </row>
    <row r="15910" spans="1:4" x14ac:dyDescent="0.25">
      <c r="A15910" t="s">
        <v>40757</v>
      </c>
      <c r="B15910" t="s">
        <v>40758</v>
      </c>
      <c r="C15910" t="s">
        <v>62744</v>
      </c>
      <c r="D15910" t="s">
        <v>47873</v>
      </c>
    </row>
    <row r="15911" spans="1:4" x14ac:dyDescent="0.25">
      <c r="A15911" t="s">
        <v>30538</v>
      </c>
      <c r="B15911" t="s">
        <v>30539</v>
      </c>
      <c r="C15911" t="s">
        <v>58653</v>
      </c>
      <c r="D15911" t="s">
        <v>47873</v>
      </c>
    </row>
    <row r="15912" spans="1:4" x14ac:dyDescent="0.25">
      <c r="A15912" t="s">
        <v>30606</v>
      </c>
      <c r="B15912" t="s">
        <v>30539</v>
      </c>
      <c r="C15912" t="s">
        <v>58672</v>
      </c>
      <c r="D15912" t="s">
        <v>47873</v>
      </c>
    </row>
    <row r="15913" spans="1:4" x14ac:dyDescent="0.25">
      <c r="A15913" t="s">
        <v>26590</v>
      </c>
      <c r="B15913" t="s">
        <v>26591</v>
      </c>
      <c r="C15913" t="s">
        <v>57249</v>
      </c>
      <c r="D15913" t="s">
        <v>47873</v>
      </c>
    </row>
    <row r="15914" spans="1:4" x14ac:dyDescent="0.25">
      <c r="A15914" t="s">
        <v>20853</v>
      </c>
      <c r="B15914" t="s">
        <v>20854</v>
      </c>
      <c r="C15914" t="s">
        <v>55148</v>
      </c>
      <c r="D15914" t="s">
        <v>47873</v>
      </c>
    </row>
    <row r="15915" spans="1:4" x14ac:dyDescent="0.25">
      <c r="A15915" t="s">
        <v>24142</v>
      </c>
      <c r="B15915" t="s">
        <v>24143</v>
      </c>
      <c r="C15915" t="s">
        <v>56354</v>
      </c>
      <c r="D15915" t="s">
        <v>47873</v>
      </c>
    </row>
    <row r="15916" spans="1:4" x14ac:dyDescent="0.25">
      <c r="A15916" t="s">
        <v>20599</v>
      </c>
      <c r="B15916" t="s">
        <v>20600</v>
      </c>
      <c r="C15916" t="s">
        <v>55057</v>
      </c>
      <c r="D15916" t="s">
        <v>47873</v>
      </c>
    </row>
    <row r="15917" spans="1:4" x14ac:dyDescent="0.25">
      <c r="A15917" t="s">
        <v>12533</v>
      </c>
      <c r="B15917" t="s">
        <v>12534</v>
      </c>
      <c r="C15917" t="s">
        <v>52106</v>
      </c>
      <c r="D15917" t="s">
        <v>47873</v>
      </c>
    </row>
    <row r="15918" spans="1:4" x14ac:dyDescent="0.25">
      <c r="A15918" t="s">
        <v>42675</v>
      </c>
      <c r="B15918" t="s">
        <v>42676</v>
      </c>
      <c r="C15918" t="s">
        <v>63544</v>
      </c>
      <c r="D15918" t="s">
        <v>47873</v>
      </c>
    </row>
    <row r="15919" spans="1:4" x14ac:dyDescent="0.25">
      <c r="A15919" t="s">
        <v>29522</v>
      </c>
      <c r="B15919" t="s">
        <v>29523</v>
      </c>
      <c r="C15919" t="s">
        <v>58295</v>
      </c>
      <c r="D15919" t="s">
        <v>47873</v>
      </c>
    </row>
    <row r="15920" spans="1:4" x14ac:dyDescent="0.25">
      <c r="A15920" t="s">
        <v>40291</v>
      </c>
      <c r="B15920" t="s">
        <v>40292</v>
      </c>
      <c r="C15920" t="s">
        <v>62539</v>
      </c>
      <c r="D15920" t="s">
        <v>47873</v>
      </c>
    </row>
    <row r="15921" spans="1:4" x14ac:dyDescent="0.25">
      <c r="A15921" t="s">
        <v>34613</v>
      </c>
      <c r="B15921" t="s">
        <v>34614</v>
      </c>
      <c r="C15921" t="s">
        <v>60190</v>
      </c>
      <c r="D15921" t="s">
        <v>47873</v>
      </c>
    </row>
    <row r="15922" spans="1:4" x14ac:dyDescent="0.25">
      <c r="A15922" t="s">
        <v>38940</v>
      </c>
      <c r="B15922" t="s">
        <v>38941</v>
      </c>
      <c r="C15922" t="s">
        <v>61922</v>
      </c>
      <c r="D15922" t="s">
        <v>47873</v>
      </c>
    </row>
    <row r="15923" spans="1:4" x14ac:dyDescent="0.25">
      <c r="A15923" t="s">
        <v>9339</v>
      </c>
      <c r="B15923" t="s">
        <v>9340</v>
      </c>
      <c r="C15923" t="s">
        <v>50941</v>
      </c>
      <c r="D15923" t="s">
        <v>47873</v>
      </c>
    </row>
    <row r="15924" spans="1:4" x14ac:dyDescent="0.25">
      <c r="A15924" t="s">
        <v>9669</v>
      </c>
      <c r="B15924" t="s">
        <v>9340</v>
      </c>
      <c r="C15924" t="s">
        <v>51055</v>
      </c>
      <c r="D15924" t="s">
        <v>47873</v>
      </c>
    </row>
    <row r="15925" spans="1:4" x14ac:dyDescent="0.25">
      <c r="A15925" t="s">
        <v>19080</v>
      </c>
      <c r="B15925" t="s">
        <v>19081</v>
      </c>
      <c r="C15925" t="s">
        <v>54539</v>
      </c>
      <c r="D15925" t="s">
        <v>47873</v>
      </c>
    </row>
    <row r="15926" spans="1:4" x14ac:dyDescent="0.25">
      <c r="A15926" t="s">
        <v>18011</v>
      </c>
      <c r="B15926" t="s">
        <v>18012</v>
      </c>
      <c r="C15926" t="s">
        <v>54147</v>
      </c>
      <c r="D15926" t="s">
        <v>47873</v>
      </c>
    </row>
    <row r="15927" spans="1:4" x14ac:dyDescent="0.25">
      <c r="A15927" t="s">
        <v>23160</v>
      </c>
      <c r="B15927" t="s">
        <v>23161</v>
      </c>
      <c r="C15927" t="s">
        <v>55984</v>
      </c>
      <c r="D15927" t="s">
        <v>47873</v>
      </c>
    </row>
    <row r="15928" spans="1:4" x14ac:dyDescent="0.25">
      <c r="A15928" t="s">
        <v>12884</v>
      </c>
      <c r="B15928" t="s">
        <v>12885</v>
      </c>
      <c r="C15928" t="s">
        <v>52241</v>
      </c>
      <c r="D15928" t="s">
        <v>47873</v>
      </c>
    </row>
    <row r="15929" spans="1:4" x14ac:dyDescent="0.25">
      <c r="A15929" t="s">
        <v>31998</v>
      </c>
      <c r="B15929" t="s">
        <v>31999</v>
      </c>
      <c r="C15929" t="s">
        <v>59189</v>
      </c>
      <c r="D15929" t="s">
        <v>47873</v>
      </c>
    </row>
    <row r="15930" spans="1:4" x14ac:dyDescent="0.25">
      <c r="A15930" t="s">
        <v>31179</v>
      </c>
      <c r="B15930" t="s">
        <v>31180</v>
      </c>
      <c r="C15930" t="s">
        <v>58890</v>
      </c>
      <c r="D15930" t="s">
        <v>47873</v>
      </c>
    </row>
    <row r="15931" spans="1:4" x14ac:dyDescent="0.25">
      <c r="A15931" t="s">
        <v>37880</v>
      </c>
      <c r="B15931" t="s">
        <v>37881</v>
      </c>
      <c r="C15931" t="s">
        <v>61452</v>
      </c>
      <c r="D15931" t="s">
        <v>47873</v>
      </c>
    </row>
    <row r="15932" spans="1:4" x14ac:dyDescent="0.25">
      <c r="A15932" t="s">
        <v>15648</v>
      </c>
      <c r="B15932" t="s">
        <v>15649</v>
      </c>
      <c r="C15932" t="s">
        <v>53287</v>
      </c>
      <c r="D15932" t="s">
        <v>47873</v>
      </c>
    </row>
    <row r="15933" spans="1:4" x14ac:dyDescent="0.25">
      <c r="A15933" t="s">
        <v>10493</v>
      </c>
      <c r="B15933" t="s">
        <v>10494</v>
      </c>
      <c r="C15933" t="s">
        <v>51348</v>
      </c>
      <c r="D15933" t="s">
        <v>47873</v>
      </c>
    </row>
    <row r="15934" spans="1:4" x14ac:dyDescent="0.25">
      <c r="A15934" t="s">
        <v>39561</v>
      </c>
      <c r="B15934" t="s">
        <v>39562</v>
      </c>
      <c r="C15934" t="s">
        <v>62205</v>
      </c>
      <c r="D15934" t="s">
        <v>47873</v>
      </c>
    </row>
    <row r="15935" spans="1:4" x14ac:dyDescent="0.25">
      <c r="A15935" t="s">
        <v>23201</v>
      </c>
      <c r="B15935" t="s">
        <v>23202</v>
      </c>
      <c r="C15935" t="s">
        <v>56001</v>
      </c>
      <c r="D15935" t="s">
        <v>47873</v>
      </c>
    </row>
    <row r="15936" spans="1:4" x14ac:dyDescent="0.25">
      <c r="A15936" t="s">
        <v>16781</v>
      </c>
      <c r="B15936" t="s">
        <v>16782</v>
      </c>
      <c r="C15936" t="s">
        <v>53708</v>
      </c>
      <c r="D15936" t="s">
        <v>47873</v>
      </c>
    </row>
    <row r="15937" spans="1:4" x14ac:dyDescent="0.25">
      <c r="A15937" t="s">
        <v>21924</v>
      </c>
      <c r="B15937" t="s">
        <v>21925</v>
      </c>
      <c r="C15937" t="s">
        <v>55534</v>
      </c>
      <c r="D15937" t="s">
        <v>47873</v>
      </c>
    </row>
    <row r="15938" spans="1:4" x14ac:dyDescent="0.25">
      <c r="A15938" t="s">
        <v>17097</v>
      </c>
      <c r="B15938" t="s">
        <v>17098</v>
      </c>
      <c r="C15938" t="s">
        <v>53823</v>
      </c>
      <c r="D15938" t="s">
        <v>47873</v>
      </c>
    </row>
    <row r="15939" spans="1:4" x14ac:dyDescent="0.25">
      <c r="A15939" t="s">
        <v>18986</v>
      </c>
      <c r="B15939" t="s">
        <v>18987</v>
      </c>
      <c r="C15939" t="s">
        <v>54508</v>
      </c>
      <c r="D15939" t="s">
        <v>47873</v>
      </c>
    </row>
    <row r="15940" spans="1:4" x14ac:dyDescent="0.25">
      <c r="A15940" t="s">
        <v>13130</v>
      </c>
      <c r="B15940" t="s">
        <v>13131</v>
      </c>
      <c r="C15940" t="s">
        <v>52341</v>
      </c>
      <c r="D15940" t="s">
        <v>47873</v>
      </c>
    </row>
    <row r="15941" spans="1:4" x14ac:dyDescent="0.25">
      <c r="A15941" t="s">
        <v>12954</v>
      </c>
      <c r="B15941" t="s">
        <v>12955</v>
      </c>
      <c r="C15941" t="s">
        <v>52273</v>
      </c>
      <c r="D15941" t="s">
        <v>47873</v>
      </c>
    </row>
    <row r="15942" spans="1:4" x14ac:dyDescent="0.25">
      <c r="A15942" t="s">
        <v>16392</v>
      </c>
      <c r="B15942" t="s">
        <v>16393</v>
      </c>
      <c r="C15942" t="s">
        <v>53557</v>
      </c>
      <c r="D15942" t="s">
        <v>47873</v>
      </c>
    </row>
    <row r="15943" spans="1:4" x14ac:dyDescent="0.25">
      <c r="A15943" t="s">
        <v>29957</v>
      </c>
      <c r="B15943" t="s">
        <v>29958</v>
      </c>
      <c r="C15943" t="s">
        <v>58444</v>
      </c>
      <c r="D15943" t="s">
        <v>47873</v>
      </c>
    </row>
    <row r="15944" spans="1:4" x14ac:dyDescent="0.25">
      <c r="A15944" t="s">
        <v>33423</v>
      </c>
      <c r="B15944" t="s">
        <v>33424</v>
      </c>
      <c r="C15944" t="s">
        <v>59739</v>
      </c>
      <c r="D15944" t="s">
        <v>47873</v>
      </c>
    </row>
    <row r="15945" spans="1:4" x14ac:dyDescent="0.25">
      <c r="A15945" t="s">
        <v>30218</v>
      </c>
      <c r="B15945" t="s">
        <v>30219</v>
      </c>
      <c r="C15945" t="s">
        <v>58543</v>
      </c>
      <c r="D15945" t="s">
        <v>47873</v>
      </c>
    </row>
    <row r="15946" spans="1:4" x14ac:dyDescent="0.25">
      <c r="A15946" t="s">
        <v>32642</v>
      </c>
      <c r="B15946" t="s">
        <v>32643</v>
      </c>
      <c r="C15946" t="s">
        <v>59432</v>
      </c>
      <c r="D15946" t="s">
        <v>47873</v>
      </c>
    </row>
    <row r="15947" spans="1:4" x14ac:dyDescent="0.25">
      <c r="A15947" t="s">
        <v>19954</v>
      </c>
      <c r="B15947" t="s">
        <v>19955</v>
      </c>
      <c r="C15947" t="s">
        <v>54838</v>
      </c>
      <c r="D15947" t="s">
        <v>47873</v>
      </c>
    </row>
    <row r="15948" spans="1:4" x14ac:dyDescent="0.25">
      <c r="A15948" t="s">
        <v>11214</v>
      </c>
      <c r="B15948" t="s">
        <v>11215</v>
      </c>
      <c r="C15948" t="s">
        <v>51611</v>
      </c>
      <c r="D15948" t="s">
        <v>47873</v>
      </c>
    </row>
    <row r="15949" spans="1:4" x14ac:dyDescent="0.25">
      <c r="A15949" t="s">
        <v>10530</v>
      </c>
      <c r="B15949" t="s">
        <v>10531</v>
      </c>
      <c r="C15949" t="s">
        <v>51358</v>
      </c>
      <c r="D15949" t="s">
        <v>47873</v>
      </c>
    </row>
    <row r="15950" spans="1:4" x14ac:dyDescent="0.25">
      <c r="A15950" t="s">
        <v>19316</v>
      </c>
      <c r="B15950" t="s">
        <v>19317</v>
      </c>
      <c r="C15950" t="s">
        <v>54621</v>
      </c>
      <c r="D15950" t="s">
        <v>47873</v>
      </c>
    </row>
    <row r="15951" spans="1:4" x14ac:dyDescent="0.25">
      <c r="A15951" t="s">
        <v>39499</v>
      </c>
      <c r="B15951" t="s">
        <v>39500</v>
      </c>
      <c r="C15951" t="s">
        <v>62174</v>
      </c>
      <c r="D15951" t="s">
        <v>47873</v>
      </c>
    </row>
    <row r="15952" spans="1:4" x14ac:dyDescent="0.25">
      <c r="A15952" t="s">
        <v>30132</v>
      </c>
      <c r="B15952" t="s">
        <v>30133</v>
      </c>
      <c r="C15952" t="s">
        <v>58508</v>
      </c>
      <c r="D15952" t="s">
        <v>47873</v>
      </c>
    </row>
    <row r="15953" spans="1:4" x14ac:dyDescent="0.25">
      <c r="A15953" t="s">
        <v>37648</v>
      </c>
      <c r="B15953" t="s">
        <v>37649</v>
      </c>
      <c r="C15953" t="s">
        <v>61362</v>
      </c>
      <c r="D15953" t="s">
        <v>47873</v>
      </c>
    </row>
    <row r="15954" spans="1:4" x14ac:dyDescent="0.25">
      <c r="A15954" t="s">
        <v>14122</v>
      </c>
      <c r="B15954" t="s">
        <v>14123</v>
      </c>
      <c r="C15954" t="s">
        <v>52720</v>
      </c>
      <c r="D15954" t="s">
        <v>47873</v>
      </c>
    </row>
    <row r="15955" spans="1:4" x14ac:dyDescent="0.25">
      <c r="A15955" t="s">
        <v>16674</v>
      </c>
      <c r="B15955" t="s">
        <v>16675</v>
      </c>
      <c r="C15955" t="s">
        <v>53665</v>
      </c>
      <c r="D15955" t="s">
        <v>47873</v>
      </c>
    </row>
    <row r="15956" spans="1:4" x14ac:dyDescent="0.25">
      <c r="A15956" t="s">
        <v>10061</v>
      </c>
      <c r="B15956" t="s">
        <v>10062</v>
      </c>
      <c r="C15956" t="s">
        <v>51195</v>
      </c>
      <c r="D15956" t="s">
        <v>47873</v>
      </c>
    </row>
    <row r="15957" spans="1:4" x14ac:dyDescent="0.25">
      <c r="A15957" t="s">
        <v>30896</v>
      </c>
      <c r="B15957" t="s">
        <v>30897</v>
      </c>
      <c r="C15957" t="s">
        <v>58781</v>
      </c>
      <c r="D15957" t="s">
        <v>47873</v>
      </c>
    </row>
    <row r="15958" spans="1:4" x14ac:dyDescent="0.25">
      <c r="A15958" t="s">
        <v>8929</v>
      </c>
      <c r="B15958" t="s">
        <v>8930</v>
      </c>
      <c r="C15958" t="s">
        <v>50793</v>
      </c>
      <c r="D15958" t="s">
        <v>47873</v>
      </c>
    </row>
    <row r="15959" spans="1:4" x14ac:dyDescent="0.25">
      <c r="A15959" t="s">
        <v>32436</v>
      </c>
      <c r="B15959" t="s">
        <v>32437</v>
      </c>
      <c r="C15959" t="s">
        <v>59351</v>
      </c>
      <c r="D15959" t="s">
        <v>47873</v>
      </c>
    </row>
    <row r="15960" spans="1:4" x14ac:dyDescent="0.25">
      <c r="A15960" t="s">
        <v>18909</v>
      </c>
      <c r="B15960" t="s">
        <v>18910</v>
      </c>
      <c r="C15960" t="s">
        <v>54479</v>
      </c>
      <c r="D15960" t="s">
        <v>47873</v>
      </c>
    </row>
    <row r="15961" spans="1:4" x14ac:dyDescent="0.25">
      <c r="A15961" t="s">
        <v>38625</v>
      </c>
      <c r="B15961" t="s">
        <v>38626</v>
      </c>
      <c r="C15961" t="s">
        <v>61771</v>
      </c>
      <c r="D15961" t="s">
        <v>47873</v>
      </c>
    </row>
    <row r="15962" spans="1:4" x14ac:dyDescent="0.25">
      <c r="A15962" t="s">
        <v>33546</v>
      </c>
      <c r="B15962" t="s">
        <v>33547</v>
      </c>
      <c r="C15962" t="s">
        <v>59785</v>
      </c>
      <c r="D15962" t="s">
        <v>47873</v>
      </c>
    </row>
    <row r="15963" spans="1:4" x14ac:dyDescent="0.25">
      <c r="A15963" t="s">
        <v>33557</v>
      </c>
      <c r="B15963" t="s">
        <v>33558</v>
      </c>
      <c r="C15963" t="s">
        <v>59790</v>
      </c>
      <c r="D15963" t="s">
        <v>47873</v>
      </c>
    </row>
    <row r="15964" spans="1:4" x14ac:dyDescent="0.25">
      <c r="A15964" t="s">
        <v>6374</v>
      </c>
      <c r="B15964" t="s">
        <v>6375</v>
      </c>
      <c r="C15964" t="s">
        <v>49885</v>
      </c>
      <c r="D15964" t="s">
        <v>47873</v>
      </c>
    </row>
    <row r="15965" spans="1:4" x14ac:dyDescent="0.25">
      <c r="A15965" t="s">
        <v>24178</v>
      </c>
      <c r="B15965" t="s">
        <v>24179</v>
      </c>
      <c r="C15965" t="s">
        <v>56364</v>
      </c>
      <c r="D15965" t="s">
        <v>47873</v>
      </c>
    </row>
    <row r="15966" spans="1:4" x14ac:dyDescent="0.25">
      <c r="A15966" t="s">
        <v>35208</v>
      </c>
      <c r="B15966" t="s">
        <v>35209</v>
      </c>
      <c r="C15966" t="s">
        <v>60413</v>
      </c>
      <c r="D15966" t="s">
        <v>47873</v>
      </c>
    </row>
    <row r="15967" spans="1:4" x14ac:dyDescent="0.25">
      <c r="A15967" t="s">
        <v>11353</v>
      </c>
      <c r="B15967" t="s">
        <v>11354</v>
      </c>
      <c r="C15967" t="s">
        <v>51660</v>
      </c>
      <c r="D15967" t="s">
        <v>47873</v>
      </c>
    </row>
    <row r="15968" spans="1:4" x14ac:dyDescent="0.25">
      <c r="A15968" t="s">
        <v>9825</v>
      </c>
      <c r="B15968" t="s">
        <v>9826</v>
      </c>
      <c r="C15968" t="s">
        <v>51115</v>
      </c>
      <c r="D15968" t="s">
        <v>47873</v>
      </c>
    </row>
    <row r="15969" spans="1:4" x14ac:dyDescent="0.25">
      <c r="A15969" t="s">
        <v>19567</v>
      </c>
      <c r="B15969" t="s">
        <v>19568</v>
      </c>
      <c r="C15969" t="s">
        <v>54701</v>
      </c>
      <c r="D15969" t="s">
        <v>47873</v>
      </c>
    </row>
    <row r="15970" spans="1:4" x14ac:dyDescent="0.25">
      <c r="A15970" t="s">
        <v>15914</v>
      </c>
      <c r="B15970" t="s">
        <v>15915</v>
      </c>
      <c r="C15970" t="s">
        <v>53382</v>
      </c>
      <c r="D15970" t="s">
        <v>47873</v>
      </c>
    </row>
    <row r="15971" spans="1:4" x14ac:dyDescent="0.25">
      <c r="A15971" t="s">
        <v>13311</v>
      </c>
      <c r="B15971" t="s">
        <v>13312</v>
      </c>
      <c r="C15971" t="s">
        <v>52411</v>
      </c>
      <c r="D15971" t="s">
        <v>47873</v>
      </c>
    </row>
    <row r="15972" spans="1:4" x14ac:dyDescent="0.25">
      <c r="A15972" t="s">
        <v>40045</v>
      </c>
      <c r="B15972" t="s">
        <v>40046</v>
      </c>
      <c r="C15972" t="s">
        <v>62425</v>
      </c>
      <c r="D15972" t="s">
        <v>47873</v>
      </c>
    </row>
    <row r="15973" spans="1:4" x14ac:dyDescent="0.25">
      <c r="A15973" t="s">
        <v>6689</v>
      </c>
      <c r="B15973" t="s">
        <v>6690</v>
      </c>
      <c r="C15973" t="s">
        <v>49995</v>
      </c>
      <c r="D15973" t="s">
        <v>47873</v>
      </c>
    </row>
    <row r="15974" spans="1:4" x14ac:dyDescent="0.25">
      <c r="A15974" t="s">
        <v>6348</v>
      </c>
      <c r="B15974" t="s">
        <v>6349</v>
      </c>
      <c r="C15974" t="s">
        <v>49875</v>
      </c>
      <c r="D15974" t="s">
        <v>47873</v>
      </c>
    </row>
    <row r="15975" spans="1:4" x14ac:dyDescent="0.25">
      <c r="A15975" t="s">
        <v>39481</v>
      </c>
      <c r="B15975" t="s">
        <v>39482</v>
      </c>
      <c r="C15975" t="s">
        <v>62165</v>
      </c>
      <c r="D15975" t="s">
        <v>47873</v>
      </c>
    </row>
    <row r="15976" spans="1:4" x14ac:dyDescent="0.25">
      <c r="A15976" t="s">
        <v>46675</v>
      </c>
      <c r="B15976" t="s">
        <v>46676</v>
      </c>
      <c r="C15976" t="s">
        <v>64944</v>
      </c>
      <c r="D15976" t="s">
        <v>47873</v>
      </c>
    </row>
    <row r="15977" spans="1:4" x14ac:dyDescent="0.25">
      <c r="A15977" t="s">
        <v>17075</v>
      </c>
      <c r="B15977" t="s">
        <v>17076</v>
      </c>
      <c r="C15977" t="s">
        <v>53813</v>
      </c>
      <c r="D15977" t="s">
        <v>47873</v>
      </c>
    </row>
    <row r="15978" spans="1:4" x14ac:dyDescent="0.25">
      <c r="A15978" t="s">
        <v>7352</v>
      </c>
      <c r="B15978" t="s">
        <v>7353</v>
      </c>
      <c r="C15978" t="s">
        <v>50232</v>
      </c>
      <c r="D15978" t="s">
        <v>47873</v>
      </c>
    </row>
    <row r="15979" spans="1:4" x14ac:dyDescent="0.25">
      <c r="A15979" t="s">
        <v>17796</v>
      </c>
      <c r="B15979" t="s">
        <v>17797</v>
      </c>
      <c r="C15979" t="s">
        <v>54075</v>
      </c>
      <c r="D15979" t="s">
        <v>47873</v>
      </c>
    </row>
    <row r="15980" spans="1:4" x14ac:dyDescent="0.25">
      <c r="A15980" t="s">
        <v>22256</v>
      </c>
      <c r="B15980" t="s">
        <v>22257</v>
      </c>
      <c r="C15980" t="s">
        <v>55658</v>
      </c>
      <c r="D15980" t="s">
        <v>47873</v>
      </c>
    </row>
    <row r="15981" spans="1:4" x14ac:dyDescent="0.25">
      <c r="A15981" t="s">
        <v>7520</v>
      </c>
      <c r="B15981" t="s">
        <v>7521</v>
      </c>
      <c r="C15981" t="s">
        <v>50297</v>
      </c>
      <c r="D15981" t="s">
        <v>47873</v>
      </c>
    </row>
    <row r="15982" spans="1:4" x14ac:dyDescent="0.25">
      <c r="A15982" t="s">
        <v>22268</v>
      </c>
      <c r="B15982" t="s">
        <v>22269</v>
      </c>
      <c r="C15982" t="s">
        <v>55662</v>
      </c>
      <c r="D15982" t="s">
        <v>47873</v>
      </c>
    </row>
    <row r="15983" spans="1:4" x14ac:dyDescent="0.25">
      <c r="A15983" t="s">
        <v>38185</v>
      </c>
      <c r="B15983" t="s">
        <v>38186</v>
      </c>
      <c r="C15983" t="s">
        <v>61586</v>
      </c>
      <c r="D15983" t="s">
        <v>47873</v>
      </c>
    </row>
    <row r="15984" spans="1:4" x14ac:dyDescent="0.25">
      <c r="A15984" t="s">
        <v>15789</v>
      </c>
      <c r="B15984" t="s">
        <v>15790</v>
      </c>
      <c r="C15984" t="s">
        <v>53339</v>
      </c>
      <c r="D15984" t="s">
        <v>47873</v>
      </c>
    </row>
    <row r="15985" spans="1:4" x14ac:dyDescent="0.25">
      <c r="A15985" t="s">
        <v>19594</v>
      </c>
      <c r="B15985" t="s">
        <v>19595</v>
      </c>
      <c r="C15985" t="s">
        <v>54710</v>
      </c>
      <c r="D15985" t="s">
        <v>47873</v>
      </c>
    </row>
    <row r="15986" spans="1:4" x14ac:dyDescent="0.25">
      <c r="A15986" t="s">
        <v>10553</v>
      </c>
      <c r="B15986" t="s">
        <v>10554</v>
      </c>
      <c r="C15986" t="s">
        <v>51364</v>
      </c>
      <c r="D15986" t="s">
        <v>47873</v>
      </c>
    </row>
    <row r="15987" spans="1:4" x14ac:dyDescent="0.25">
      <c r="A15987" t="s">
        <v>32759</v>
      </c>
      <c r="B15987" t="s">
        <v>32760</v>
      </c>
      <c r="C15987" t="s">
        <v>59483</v>
      </c>
      <c r="D15987" t="s">
        <v>47873</v>
      </c>
    </row>
    <row r="15988" spans="1:4" x14ac:dyDescent="0.25">
      <c r="A15988" t="s">
        <v>34774</v>
      </c>
      <c r="B15988" t="s">
        <v>34775</v>
      </c>
      <c r="C15988" t="s">
        <v>60254</v>
      </c>
      <c r="D15988" t="s">
        <v>47873</v>
      </c>
    </row>
    <row r="15989" spans="1:4" x14ac:dyDescent="0.25">
      <c r="A15989" t="s">
        <v>28627</v>
      </c>
      <c r="B15989" t="s">
        <v>28628</v>
      </c>
      <c r="C15989" t="s">
        <v>57977</v>
      </c>
      <c r="D15989" t="s">
        <v>47873</v>
      </c>
    </row>
    <row r="15990" spans="1:4" x14ac:dyDescent="0.25">
      <c r="A15990" t="s">
        <v>12948</v>
      </c>
      <c r="B15990" t="s">
        <v>12949</v>
      </c>
      <c r="C15990" t="s">
        <v>52270</v>
      </c>
      <c r="D15990" t="s">
        <v>47873</v>
      </c>
    </row>
    <row r="15991" spans="1:4" x14ac:dyDescent="0.25">
      <c r="A15991" t="s">
        <v>19664</v>
      </c>
      <c r="B15991" t="s">
        <v>19665</v>
      </c>
      <c r="C15991" t="s">
        <v>54736</v>
      </c>
      <c r="D15991" t="s">
        <v>47873</v>
      </c>
    </row>
    <row r="15992" spans="1:4" x14ac:dyDescent="0.25">
      <c r="A15992" t="s">
        <v>26493</v>
      </c>
      <c r="B15992" t="s">
        <v>26494</v>
      </c>
      <c r="C15992" t="s">
        <v>57215</v>
      </c>
      <c r="D15992" t="s">
        <v>47873</v>
      </c>
    </row>
    <row r="15993" spans="1:4" x14ac:dyDescent="0.25">
      <c r="A15993" t="s">
        <v>21637</v>
      </c>
      <c r="B15993" t="s">
        <v>21638</v>
      </c>
      <c r="C15993" t="s">
        <v>55427</v>
      </c>
      <c r="D15993" t="s">
        <v>47873</v>
      </c>
    </row>
    <row r="15994" spans="1:4" x14ac:dyDescent="0.25">
      <c r="A15994" t="s">
        <v>35771</v>
      </c>
      <c r="B15994" t="s">
        <v>35772</v>
      </c>
      <c r="C15994" t="s">
        <v>60630</v>
      </c>
      <c r="D15994" t="s">
        <v>47873</v>
      </c>
    </row>
    <row r="15995" spans="1:4" x14ac:dyDescent="0.25">
      <c r="A15995" t="s">
        <v>11357</v>
      </c>
      <c r="B15995" t="s">
        <v>11358</v>
      </c>
      <c r="C15995" t="s">
        <v>51661</v>
      </c>
      <c r="D15995" t="s">
        <v>47873</v>
      </c>
    </row>
    <row r="15996" spans="1:4" x14ac:dyDescent="0.25">
      <c r="A15996" t="s">
        <v>24765</v>
      </c>
      <c r="B15996" t="s">
        <v>24766</v>
      </c>
      <c r="C15996" t="s">
        <v>56577</v>
      </c>
      <c r="D15996" t="s">
        <v>47873</v>
      </c>
    </row>
    <row r="15997" spans="1:4" x14ac:dyDescent="0.25">
      <c r="A15997" t="s">
        <v>22554</v>
      </c>
      <c r="B15997" t="s">
        <v>22555</v>
      </c>
      <c r="C15997" t="s">
        <v>55771</v>
      </c>
      <c r="D15997" t="s">
        <v>47873</v>
      </c>
    </row>
    <row r="15998" spans="1:4" x14ac:dyDescent="0.25">
      <c r="A15998" t="s">
        <v>16615</v>
      </c>
      <c r="B15998" t="s">
        <v>16616</v>
      </c>
      <c r="C15998" t="s">
        <v>53646</v>
      </c>
      <c r="D15998" t="s">
        <v>47873</v>
      </c>
    </row>
    <row r="15999" spans="1:4" x14ac:dyDescent="0.25">
      <c r="A15999" t="s">
        <v>35649</v>
      </c>
      <c r="B15999" t="s">
        <v>35650</v>
      </c>
      <c r="C15999" t="s">
        <v>60583</v>
      </c>
      <c r="D15999" t="s">
        <v>47873</v>
      </c>
    </row>
    <row r="16000" spans="1:4" x14ac:dyDescent="0.25">
      <c r="A16000" t="s">
        <v>15526</v>
      </c>
      <c r="B16000" t="s">
        <v>15527</v>
      </c>
      <c r="C16000" t="s">
        <v>53244</v>
      </c>
      <c r="D16000" t="s">
        <v>47873</v>
      </c>
    </row>
    <row r="16001" spans="1:4" x14ac:dyDescent="0.25">
      <c r="A16001" t="s">
        <v>38867</v>
      </c>
      <c r="B16001" t="s">
        <v>38868</v>
      </c>
      <c r="C16001" t="s">
        <v>61885</v>
      </c>
      <c r="D16001" t="s">
        <v>47873</v>
      </c>
    </row>
    <row r="16002" spans="1:4" x14ac:dyDescent="0.25">
      <c r="A16002" t="s">
        <v>25091</v>
      </c>
      <c r="B16002" t="s">
        <v>25092</v>
      </c>
      <c r="C16002" t="s">
        <v>56708</v>
      </c>
      <c r="D16002" t="s">
        <v>47873</v>
      </c>
    </row>
    <row r="16003" spans="1:4" x14ac:dyDescent="0.25">
      <c r="A16003" t="s">
        <v>36122</v>
      </c>
      <c r="B16003" t="s">
        <v>36123</v>
      </c>
      <c r="C16003" t="s">
        <v>60764</v>
      </c>
      <c r="D16003" t="s">
        <v>47873</v>
      </c>
    </row>
    <row r="16004" spans="1:4" x14ac:dyDescent="0.25">
      <c r="A16004" t="s">
        <v>20346</v>
      </c>
      <c r="B16004" t="s">
        <v>20347</v>
      </c>
      <c r="C16004" t="s">
        <v>54972</v>
      </c>
      <c r="D16004" t="s">
        <v>47873</v>
      </c>
    </row>
    <row r="16005" spans="1:4" x14ac:dyDescent="0.25">
      <c r="A16005" t="s">
        <v>21780</v>
      </c>
      <c r="B16005" t="s">
        <v>20347</v>
      </c>
      <c r="C16005" t="s">
        <v>55478</v>
      </c>
      <c r="D16005" t="s">
        <v>47873</v>
      </c>
    </row>
    <row r="16006" spans="1:4" x14ac:dyDescent="0.25">
      <c r="A16006" t="s">
        <v>41542</v>
      </c>
      <c r="B16006" t="s">
        <v>41543</v>
      </c>
      <c r="C16006" t="s">
        <v>63091</v>
      </c>
      <c r="D16006" t="s">
        <v>47873</v>
      </c>
    </row>
    <row r="16007" spans="1:4" x14ac:dyDescent="0.25">
      <c r="A16007" t="s">
        <v>7300</v>
      </c>
      <c r="B16007" t="s">
        <v>7301</v>
      </c>
      <c r="C16007" t="s">
        <v>50211</v>
      </c>
      <c r="D16007" t="s">
        <v>47873</v>
      </c>
    </row>
    <row r="16008" spans="1:4" x14ac:dyDescent="0.25">
      <c r="A16008" t="s">
        <v>22862</v>
      </c>
      <c r="B16008" t="s">
        <v>22863</v>
      </c>
      <c r="C16008" t="s">
        <v>55880</v>
      </c>
      <c r="D16008" t="s">
        <v>47873</v>
      </c>
    </row>
    <row r="16009" spans="1:4" x14ac:dyDescent="0.25">
      <c r="A16009" t="s">
        <v>37269</v>
      </c>
      <c r="B16009" t="s">
        <v>37270</v>
      </c>
      <c r="C16009" t="s">
        <v>61220</v>
      </c>
      <c r="D16009" t="s">
        <v>47873</v>
      </c>
    </row>
    <row r="16010" spans="1:4" x14ac:dyDescent="0.25">
      <c r="A16010" t="s">
        <v>11576</v>
      </c>
      <c r="B16010" t="s">
        <v>11577</v>
      </c>
      <c r="C16010" t="s">
        <v>51737</v>
      </c>
      <c r="D16010" t="s">
        <v>47873</v>
      </c>
    </row>
    <row r="16011" spans="1:4" x14ac:dyDescent="0.25">
      <c r="A16011" t="s">
        <v>6092</v>
      </c>
      <c r="B16011" t="s">
        <v>6093</v>
      </c>
      <c r="C16011" t="s">
        <v>49788</v>
      </c>
      <c r="D16011" t="s">
        <v>47873</v>
      </c>
    </row>
    <row r="16012" spans="1:4" x14ac:dyDescent="0.25">
      <c r="A16012" t="s">
        <v>29940</v>
      </c>
      <c r="B16012" t="s">
        <v>29941</v>
      </c>
      <c r="C16012" t="s">
        <v>58438</v>
      </c>
      <c r="D16012" t="s">
        <v>47873</v>
      </c>
    </row>
    <row r="16013" spans="1:4" x14ac:dyDescent="0.25">
      <c r="A16013" t="s">
        <v>18514</v>
      </c>
      <c r="B16013" t="s">
        <v>18515</v>
      </c>
      <c r="C16013" t="s">
        <v>54345</v>
      </c>
      <c r="D16013" t="s">
        <v>47873</v>
      </c>
    </row>
    <row r="16014" spans="1:4" x14ac:dyDescent="0.25">
      <c r="A16014" t="s">
        <v>27419</v>
      </c>
      <c r="B16014" t="s">
        <v>27420</v>
      </c>
      <c r="C16014" t="s">
        <v>57542</v>
      </c>
      <c r="D16014" t="s">
        <v>47873</v>
      </c>
    </row>
    <row r="16015" spans="1:4" x14ac:dyDescent="0.25">
      <c r="A16015" t="s">
        <v>17566</v>
      </c>
      <c r="B16015" t="s">
        <v>17567</v>
      </c>
      <c r="C16015" t="s">
        <v>53990</v>
      </c>
      <c r="D16015" t="s">
        <v>47873</v>
      </c>
    </row>
    <row r="16016" spans="1:4" x14ac:dyDescent="0.25">
      <c r="A16016" t="s">
        <v>17798</v>
      </c>
      <c r="B16016" t="s">
        <v>17799</v>
      </c>
      <c r="C16016" t="s">
        <v>54076</v>
      </c>
      <c r="D16016" t="s">
        <v>47873</v>
      </c>
    </row>
    <row r="16017" spans="1:4" x14ac:dyDescent="0.25">
      <c r="A16017" t="s">
        <v>32291</v>
      </c>
      <c r="B16017" t="s">
        <v>32292</v>
      </c>
      <c r="C16017" t="s">
        <v>59301</v>
      </c>
      <c r="D16017" t="s">
        <v>47873</v>
      </c>
    </row>
    <row r="16018" spans="1:4" x14ac:dyDescent="0.25">
      <c r="A16018" t="s">
        <v>28019</v>
      </c>
      <c r="B16018" t="s">
        <v>28020</v>
      </c>
      <c r="C16018" t="s">
        <v>57757</v>
      </c>
      <c r="D16018" t="s">
        <v>47873</v>
      </c>
    </row>
    <row r="16019" spans="1:4" x14ac:dyDescent="0.25">
      <c r="A16019" t="s">
        <v>35535</v>
      </c>
      <c r="B16019" t="s">
        <v>35536</v>
      </c>
      <c r="C16019" t="s">
        <v>60539</v>
      </c>
      <c r="D16019" t="s">
        <v>47873</v>
      </c>
    </row>
    <row r="16020" spans="1:4" x14ac:dyDescent="0.25">
      <c r="A16020" t="s">
        <v>30714</v>
      </c>
      <c r="B16020" t="s">
        <v>30715</v>
      </c>
      <c r="C16020" t="s">
        <v>58718</v>
      </c>
      <c r="D16020" t="s">
        <v>47873</v>
      </c>
    </row>
    <row r="16021" spans="1:4" x14ac:dyDescent="0.25">
      <c r="A16021" t="s">
        <v>23709</v>
      </c>
      <c r="B16021" t="s">
        <v>23710</v>
      </c>
      <c r="C16021" t="s">
        <v>56195</v>
      </c>
      <c r="D16021" t="s">
        <v>47873</v>
      </c>
    </row>
    <row r="16022" spans="1:4" x14ac:dyDescent="0.25">
      <c r="A16022" t="s">
        <v>20617</v>
      </c>
      <c r="B16022" t="s">
        <v>20618</v>
      </c>
      <c r="C16022" t="s">
        <v>55060</v>
      </c>
      <c r="D16022" t="s">
        <v>47873</v>
      </c>
    </row>
    <row r="16023" spans="1:4" x14ac:dyDescent="0.25">
      <c r="A16023" t="s">
        <v>23645</v>
      </c>
      <c r="B16023" t="s">
        <v>23646</v>
      </c>
      <c r="C16023" t="s">
        <v>56166</v>
      </c>
      <c r="D16023" t="s">
        <v>47873</v>
      </c>
    </row>
    <row r="16024" spans="1:4" x14ac:dyDescent="0.25">
      <c r="A16024" t="s">
        <v>14825</v>
      </c>
      <c r="B16024" t="s">
        <v>14826</v>
      </c>
      <c r="C16024" t="s">
        <v>52978</v>
      </c>
      <c r="D16024" t="s">
        <v>47873</v>
      </c>
    </row>
    <row r="16025" spans="1:4" x14ac:dyDescent="0.25">
      <c r="A16025" t="s">
        <v>23062</v>
      </c>
      <c r="B16025" t="s">
        <v>23063</v>
      </c>
      <c r="C16025" t="s">
        <v>55956</v>
      </c>
      <c r="D16025" t="s">
        <v>47873</v>
      </c>
    </row>
    <row r="16026" spans="1:4" x14ac:dyDescent="0.25">
      <c r="A16026" t="s">
        <v>6445</v>
      </c>
      <c r="B16026" t="s">
        <v>6446</v>
      </c>
      <c r="C16026" t="s">
        <v>49913</v>
      </c>
      <c r="D16026" t="s">
        <v>47873</v>
      </c>
    </row>
    <row r="16027" spans="1:4" x14ac:dyDescent="0.25">
      <c r="A16027" t="s">
        <v>29326</v>
      </c>
      <c r="B16027" t="s">
        <v>29327</v>
      </c>
      <c r="C16027" t="s">
        <v>58228</v>
      </c>
      <c r="D16027" t="s">
        <v>47873</v>
      </c>
    </row>
    <row r="16028" spans="1:4" x14ac:dyDescent="0.25">
      <c r="A16028" t="s">
        <v>6831</v>
      </c>
      <c r="B16028" t="s">
        <v>6832</v>
      </c>
      <c r="C16028" t="s">
        <v>50046</v>
      </c>
      <c r="D16028" t="s">
        <v>47873</v>
      </c>
    </row>
    <row r="16029" spans="1:4" x14ac:dyDescent="0.25">
      <c r="A16029" t="s">
        <v>3575</v>
      </c>
      <c r="B16029" t="s">
        <v>3576</v>
      </c>
      <c r="C16029" t="s">
        <v>48857</v>
      </c>
      <c r="D16029" t="s">
        <v>47873</v>
      </c>
    </row>
    <row r="16030" spans="1:4" x14ac:dyDescent="0.25">
      <c r="A16030" t="s">
        <v>21307</v>
      </c>
      <c r="B16030" t="s">
        <v>21308</v>
      </c>
      <c r="C16030" t="s">
        <v>55315</v>
      </c>
      <c r="D16030" t="s">
        <v>47873</v>
      </c>
    </row>
    <row r="16031" spans="1:4" x14ac:dyDescent="0.25">
      <c r="A16031" t="s">
        <v>20128</v>
      </c>
      <c r="B16031" t="s">
        <v>20129</v>
      </c>
      <c r="C16031" t="s">
        <v>54904</v>
      </c>
      <c r="D16031" t="s">
        <v>47873</v>
      </c>
    </row>
    <row r="16032" spans="1:4" x14ac:dyDescent="0.25">
      <c r="A16032" t="s">
        <v>25804</v>
      </c>
      <c r="B16032" t="s">
        <v>25805</v>
      </c>
      <c r="C16032" t="s">
        <v>56967</v>
      </c>
      <c r="D16032" t="s">
        <v>47873</v>
      </c>
    </row>
    <row r="16033" spans="1:4" x14ac:dyDescent="0.25">
      <c r="A16033" t="s">
        <v>40096</v>
      </c>
      <c r="B16033" t="s">
        <v>40097</v>
      </c>
      <c r="C16033" t="s">
        <v>62451</v>
      </c>
      <c r="D16033" t="s">
        <v>47873</v>
      </c>
    </row>
    <row r="16034" spans="1:4" x14ac:dyDescent="0.25">
      <c r="A16034" t="s">
        <v>14160</v>
      </c>
      <c r="B16034" t="s">
        <v>14161</v>
      </c>
      <c r="C16034" t="s">
        <v>52736</v>
      </c>
      <c r="D16034" t="s">
        <v>47873</v>
      </c>
    </row>
    <row r="16035" spans="1:4" x14ac:dyDescent="0.25">
      <c r="A16035" t="s">
        <v>25152</v>
      </c>
      <c r="B16035" t="s">
        <v>25153</v>
      </c>
      <c r="C16035" t="s">
        <v>56729</v>
      </c>
      <c r="D16035" t="s">
        <v>47873</v>
      </c>
    </row>
    <row r="16036" spans="1:4" x14ac:dyDescent="0.25">
      <c r="A16036" t="s">
        <v>14132</v>
      </c>
      <c r="B16036" t="s">
        <v>14133</v>
      </c>
      <c r="C16036" t="s">
        <v>52724</v>
      </c>
      <c r="D16036" t="s">
        <v>47873</v>
      </c>
    </row>
    <row r="16037" spans="1:4" x14ac:dyDescent="0.25">
      <c r="A16037" t="s">
        <v>39553</v>
      </c>
      <c r="B16037" t="s">
        <v>39554</v>
      </c>
      <c r="C16037" t="s">
        <v>62201</v>
      </c>
      <c r="D16037" t="s">
        <v>47873</v>
      </c>
    </row>
    <row r="16038" spans="1:4" x14ac:dyDescent="0.25">
      <c r="A16038" t="s">
        <v>29642</v>
      </c>
      <c r="B16038" t="s">
        <v>29643</v>
      </c>
      <c r="C16038" t="s">
        <v>58339</v>
      </c>
      <c r="D16038" t="s">
        <v>47873</v>
      </c>
    </row>
    <row r="16039" spans="1:4" x14ac:dyDescent="0.25">
      <c r="A16039" t="s">
        <v>21803</v>
      </c>
      <c r="B16039" t="s">
        <v>21804</v>
      </c>
      <c r="C16039" t="s">
        <v>55487</v>
      </c>
      <c r="D16039" t="s">
        <v>47873</v>
      </c>
    </row>
    <row r="16040" spans="1:4" x14ac:dyDescent="0.25">
      <c r="A16040" t="s">
        <v>24435</v>
      </c>
      <c r="B16040" t="s">
        <v>24436</v>
      </c>
      <c r="C16040" t="s">
        <v>56465</v>
      </c>
      <c r="D16040" t="s">
        <v>47873</v>
      </c>
    </row>
    <row r="16041" spans="1:4" x14ac:dyDescent="0.25">
      <c r="A16041" t="s">
        <v>10137</v>
      </c>
      <c r="B16041" t="s">
        <v>10138</v>
      </c>
      <c r="C16041" t="s">
        <v>51224</v>
      </c>
      <c r="D16041" t="s">
        <v>47873</v>
      </c>
    </row>
    <row r="16042" spans="1:4" x14ac:dyDescent="0.25">
      <c r="A16042" t="s">
        <v>40484</v>
      </c>
      <c r="B16042" t="s">
        <v>40485</v>
      </c>
      <c r="C16042" t="s">
        <v>62630</v>
      </c>
      <c r="D16042" t="s">
        <v>47873</v>
      </c>
    </row>
    <row r="16043" spans="1:4" x14ac:dyDescent="0.25">
      <c r="A16043" t="s">
        <v>12083</v>
      </c>
      <c r="B16043" t="s">
        <v>12084</v>
      </c>
      <c r="C16043" t="s">
        <v>51925</v>
      </c>
      <c r="D16043" t="s">
        <v>47873</v>
      </c>
    </row>
    <row r="16044" spans="1:4" x14ac:dyDescent="0.25">
      <c r="A16044" t="s">
        <v>39308</v>
      </c>
      <c r="B16044" t="s">
        <v>39309</v>
      </c>
      <c r="C16044" t="s">
        <v>62085</v>
      </c>
      <c r="D16044" t="s">
        <v>47873</v>
      </c>
    </row>
    <row r="16045" spans="1:4" x14ac:dyDescent="0.25">
      <c r="A16045" t="s">
        <v>32309</v>
      </c>
      <c r="B16045" t="s">
        <v>32310</v>
      </c>
      <c r="C16045" t="s">
        <v>59306</v>
      </c>
      <c r="D16045" t="s">
        <v>47873</v>
      </c>
    </row>
    <row r="16046" spans="1:4" x14ac:dyDescent="0.25">
      <c r="A16046" t="s">
        <v>27604</v>
      </c>
      <c r="B16046" t="s">
        <v>27605</v>
      </c>
      <c r="C16046" t="s">
        <v>57603</v>
      </c>
      <c r="D16046" t="s">
        <v>47873</v>
      </c>
    </row>
    <row r="16047" spans="1:4" x14ac:dyDescent="0.25">
      <c r="A16047" t="s">
        <v>40036</v>
      </c>
      <c r="B16047" t="s">
        <v>40037</v>
      </c>
      <c r="C16047" t="s">
        <v>62421</v>
      </c>
      <c r="D16047" t="s">
        <v>47873</v>
      </c>
    </row>
    <row r="16048" spans="1:4" x14ac:dyDescent="0.25">
      <c r="A16048" t="s">
        <v>26463</v>
      </c>
      <c r="B16048" t="s">
        <v>26464</v>
      </c>
      <c r="C16048" t="s">
        <v>57206</v>
      </c>
      <c r="D16048" t="s">
        <v>47873</v>
      </c>
    </row>
    <row r="16049" spans="1:4" x14ac:dyDescent="0.25">
      <c r="A16049" t="s">
        <v>11544</v>
      </c>
      <c r="B16049" t="s">
        <v>11545</v>
      </c>
      <c r="C16049" t="s">
        <v>51725</v>
      </c>
      <c r="D16049" t="s">
        <v>47873</v>
      </c>
    </row>
    <row r="16050" spans="1:4" x14ac:dyDescent="0.25">
      <c r="A16050" t="s">
        <v>32547</v>
      </c>
      <c r="B16050" t="s">
        <v>32548</v>
      </c>
      <c r="C16050" t="s">
        <v>59395</v>
      </c>
      <c r="D16050" t="s">
        <v>47873</v>
      </c>
    </row>
    <row r="16051" spans="1:4" x14ac:dyDescent="0.25">
      <c r="A16051" t="s">
        <v>30238</v>
      </c>
      <c r="B16051" t="s">
        <v>30239</v>
      </c>
      <c r="C16051" t="s">
        <v>58549</v>
      </c>
      <c r="D16051" t="s">
        <v>47873</v>
      </c>
    </row>
    <row r="16052" spans="1:4" x14ac:dyDescent="0.25">
      <c r="A16052" t="s">
        <v>39543</v>
      </c>
      <c r="B16052" t="s">
        <v>39544</v>
      </c>
      <c r="C16052" t="s">
        <v>62196</v>
      </c>
      <c r="D16052" t="s">
        <v>47873</v>
      </c>
    </row>
    <row r="16053" spans="1:4" x14ac:dyDescent="0.25">
      <c r="A16053" t="s">
        <v>41202</v>
      </c>
      <c r="B16053" t="s">
        <v>41203</v>
      </c>
      <c r="C16053" t="s">
        <v>62947</v>
      </c>
      <c r="D16053" t="s">
        <v>47873</v>
      </c>
    </row>
    <row r="16054" spans="1:4" x14ac:dyDescent="0.25">
      <c r="A16054" t="s">
        <v>30904</v>
      </c>
      <c r="B16054" t="s">
        <v>30905</v>
      </c>
      <c r="C16054" t="s">
        <v>58785</v>
      </c>
      <c r="D16054" t="s">
        <v>47873</v>
      </c>
    </row>
    <row r="16055" spans="1:4" x14ac:dyDescent="0.25">
      <c r="A16055" t="s">
        <v>26264</v>
      </c>
      <c r="B16055" t="s">
        <v>26265</v>
      </c>
      <c r="C16055" t="s">
        <v>57129</v>
      </c>
      <c r="D16055" t="s">
        <v>47873</v>
      </c>
    </row>
    <row r="16056" spans="1:4" x14ac:dyDescent="0.25">
      <c r="A16056" t="s">
        <v>6741</v>
      </c>
      <c r="B16056" t="s">
        <v>6742</v>
      </c>
      <c r="C16056" t="s">
        <v>50013</v>
      </c>
      <c r="D16056" t="s">
        <v>47873</v>
      </c>
    </row>
    <row r="16057" spans="1:4" x14ac:dyDescent="0.25">
      <c r="A16057" t="s">
        <v>9558</v>
      </c>
      <c r="B16057" t="s">
        <v>9559</v>
      </c>
      <c r="C16057" t="s">
        <v>51014</v>
      </c>
      <c r="D16057" t="s">
        <v>47873</v>
      </c>
    </row>
    <row r="16058" spans="1:4" x14ac:dyDescent="0.25">
      <c r="A16058" t="s">
        <v>9945</v>
      </c>
      <c r="B16058" t="s">
        <v>9946</v>
      </c>
      <c r="C16058" t="s">
        <v>51156</v>
      </c>
      <c r="D16058" t="s">
        <v>47873</v>
      </c>
    </row>
    <row r="16059" spans="1:4" x14ac:dyDescent="0.25">
      <c r="A16059" t="s">
        <v>41627</v>
      </c>
      <c r="B16059" t="s">
        <v>41628</v>
      </c>
      <c r="C16059" t="s">
        <v>63129</v>
      </c>
      <c r="D16059" t="s">
        <v>47873</v>
      </c>
    </row>
    <row r="16060" spans="1:4" x14ac:dyDescent="0.25">
      <c r="A16060" t="s">
        <v>14706</v>
      </c>
      <c r="B16060" t="s">
        <v>14707</v>
      </c>
      <c r="C16060" t="s">
        <v>52942</v>
      </c>
      <c r="D16060" t="s">
        <v>47873</v>
      </c>
    </row>
    <row r="16061" spans="1:4" x14ac:dyDescent="0.25">
      <c r="A16061" t="s">
        <v>38657</v>
      </c>
      <c r="B16061" t="s">
        <v>38658</v>
      </c>
      <c r="C16061" t="s">
        <v>61786</v>
      </c>
      <c r="D16061" t="s">
        <v>47873</v>
      </c>
    </row>
    <row r="16062" spans="1:4" x14ac:dyDescent="0.25">
      <c r="A16062" t="s">
        <v>39324</v>
      </c>
      <c r="B16062" t="s">
        <v>39325</v>
      </c>
      <c r="C16062" t="s">
        <v>62093</v>
      </c>
      <c r="D16062" t="s">
        <v>47873</v>
      </c>
    </row>
    <row r="16063" spans="1:4" x14ac:dyDescent="0.25">
      <c r="A16063" t="s">
        <v>19932</v>
      </c>
      <c r="B16063" t="s">
        <v>19933</v>
      </c>
      <c r="C16063" t="s">
        <v>54828</v>
      </c>
      <c r="D16063" t="s">
        <v>47873</v>
      </c>
    </row>
    <row r="16064" spans="1:4" x14ac:dyDescent="0.25">
      <c r="A16064" t="s">
        <v>31204</v>
      </c>
      <c r="B16064" t="s">
        <v>31205</v>
      </c>
      <c r="C16064" t="s">
        <v>58898</v>
      </c>
      <c r="D16064" t="s">
        <v>47873</v>
      </c>
    </row>
    <row r="16065" spans="1:4" x14ac:dyDescent="0.25">
      <c r="A16065" t="s">
        <v>27407</v>
      </c>
      <c r="B16065" t="s">
        <v>27408</v>
      </c>
      <c r="C16065" t="s">
        <v>57537</v>
      </c>
      <c r="D16065" t="s">
        <v>47873</v>
      </c>
    </row>
    <row r="16066" spans="1:4" x14ac:dyDescent="0.25">
      <c r="A16066" t="s">
        <v>9470</v>
      </c>
      <c r="B16066" t="s">
        <v>9471</v>
      </c>
      <c r="C16066" t="s">
        <v>50984</v>
      </c>
      <c r="D16066" t="s">
        <v>47873</v>
      </c>
    </row>
    <row r="16067" spans="1:4" x14ac:dyDescent="0.25">
      <c r="A16067" t="s">
        <v>18918</v>
      </c>
      <c r="B16067" t="s">
        <v>18919</v>
      </c>
      <c r="C16067" t="s">
        <v>54482</v>
      </c>
      <c r="D16067" t="s">
        <v>47873</v>
      </c>
    </row>
    <row r="16068" spans="1:4" x14ac:dyDescent="0.25">
      <c r="A16068" t="s">
        <v>11212</v>
      </c>
      <c r="B16068" t="s">
        <v>11213</v>
      </c>
      <c r="C16068" t="s">
        <v>51610</v>
      </c>
      <c r="D16068" t="s">
        <v>47873</v>
      </c>
    </row>
    <row r="16069" spans="1:4" x14ac:dyDescent="0.25">
      <c r="A16069" t="s">
        <v>25261</v>
      </c>
      <c r="B16069" t="s">
        <v>25262</v>
      </c>
      <c r="C16069" t="s">
        <v>56767</v>
      </c>
      <c r="D16069" t="s">
        <v>47873</v>
      </c>
    </row>
    <row r="16070" spans="1:4" x14ac:dyDescent="0.25">
      <c r="A16070" t="s">
        <v>7047</v>
      </c>
      <c r="B16070" t="s">
        <v>7048</v>
      </c>
      <c r="C16070" t="s">
        <v>50121</v>
      </c>
      <c r="D16070" t="s">
        <v>47873</v>
      </c>
    </row>
    <row r="16071" spans="1:4" x14ac:dyDescent="0.25">
      <c r="A16071" t="s">
        <v>34510</v>
      </c>
      <c r="B16071" t="s">
        <v>34511</v>
      </c>
      <c r="C16071" t="s">
        <v>60149</v>
      </c>
      <c r="D16071" t="s">
        <v>47873</v>
      </c>
    </row>
    <row r="16072" spans="1:4" x14ac:dyDescent="0.25">
      <c r="A16072" t="s">
        <v>37507</v>
      </c>
      <c r="B16072" t="s">
        <v>37508</v>
      </c>
      <c r="C16072" t="s">
        <v>61309</v>
      </c>
      <c r="D16072" t="s">
        <v>47873</v>
      </c>
    </row>
    <row r="16073" spans="1:4" x14ac:dyDescent="0.25">
      <c r="A16073" t="s">
        <v>6888</v>
      </c>
      <c r="B16073" t="s">
        <v>6889</v>
      </c>
      <c r="C16073" t="s">
        <v>50067</v>
      </c>
      <c r="D16073" t="s">
        <v>47873</v>
      </c>
    </row>
    <row r="16074" spans="1:4" x14ac:dyDescent="0.25">
      <c r="A16074" t="s">
        <v>18198</v>
      </c>
      <c r="B16074" t="s">
        <v>18199</v>
      </c>
      <c r="C16074" t="s">
        <v>54224</v>
      </c>
      <c r="D16074" t="s">
        <v>47873</v>
      </c>
    </row>
    <row r="16075" spans="1:4" x14ac:dyDescent="0.25">
      <c r="A16075" t="s">
        <v>18202</v>
      </c>
      <c r="B16075" t="s">
        <v>18199</v>
      </c>
      <c r="C16075" t="s">
        <v>54225</v>
      </c>
      <c r="D16075" t="s">
        <v>47873</v>
      </c>
    </row>
    <row r="16076" spans="1:4" x14ac:dyDescent="0.25">
      <c r="A16076" t="s">
        <v>26351</v>
      </c>
      <c r="B16076" t="s">
        <v>26352</v>
      </c>
      <c r="C16076" t="s">
        <v>57165</v>
      </c>
      <c r="D16076" t="s">
        <v>47873</v>
      </c>
    </row>
    <row r="16077" spans="1:4" x14ac:dyDescent="0.25">
      <c r="A16077" t="s">
        <v>26901</v>
      </c>
      <c r="B16077" t="s">
        <v>26902</v>
      </c>
      <c r="C16077" t="s">
        <v>57365</v>
      </c>
      <c r="D16077" t="s">
        <v>47873</v>
      </c>
    </row>
    <row r="16078" spans="1:4" x14ac:dyDescent="0.25">
      <c r="A16078" t="s">
        <v>10348</v>
      </c>
      <c r="B16078" t="s">
        <v>10349</v>
      </c>
      <c r="C16078" t="s">
        <v>51306</v>
      </c>
      <c r="D16078" t="s">
        <v>47873</v>
      </c>
    </row>
    <row r="16079" spans="1:4" x14ac:dyDescent="0.25">
      <c r="A16079" t="s">
        <v>26167</v>
      </c>
      <c r="B16079" t="s">
        <v>26168</v>
      </c>
      <c r="C16079" t="s">
        <v>57094</v>
      </c>
      <c r="D16079" t="s">
        <v>47873</v>
      </c>
    </row>
    <row r="16080" spans="1:4" x14ac:dyDescent="0.25">
      <c r="A16080" t="s">
        <v>23001</v>
      </c>
      <c r="B16080" t="s">
        <v>23002</v>
      </c>
      <c r="C16080" t="s">
        <v>55934</v>
      </c>
      <c r="D16080" t="s">
        <v>47873</v>
      </c>
    </row>
    <row r="16081" spans="1:4" x14ac:dyDescent="0.25">
      <c r="A16081" t="s">
        <v>13471</v>
      </c>
      <c r="B16081" t="s">
        <v>13472</v>
      </c>
      <c r="C16081" t="s">
        <v>52465</v>
      </c>
      <c r="D16081" t="s">
        <v>47873</v>
      </c>
    </row>
    <row r="16082" spans="1:4" x14ac:dyDescent="0.25">
      <c r="A16082" t="s">
        <v>21057</v>
      </c>
      <c r="B16082" t="s">
        <v>21058</v>
      </c>
      <c r="C16082" t="s">
        <v>55222</v>
      </c>
      <c r="D16082" t="s">
        <v>47873</v>
      </c>
    </row>
    <row r="16083" spans="1:4" x14ac:dyDescent="0.25">
      <c r="A16083" t="s">
        <v>17048</v>
      </c>
      <c r="B16083" t="s">
        <v>17049</v>
      </c>
      <c r="C16083" t="s">
        <v>53802</v>
      </c>
      <c r="D16083" t="s">
        <v>47873</v>
      </c>
    </row>
    <row r="16084" spans="1:4" x14ac:dyDescent="0.25">
      <c r="A16084" t="s">
        <v>25099</v>
      </c>
      <c r="B16084" t="s">
        <v>25100</v>
      </c>
      <c r="C16084" t="s">
        <v>56711</v>
      </c>
      <c r="D16084" t="s">
        <v>47873</v>
      </c>
    </row>
    <row r="16085" spans="1:4" x14ac:dyDescent="0.25">
      <c r="A16085" t="s">
        <v>26268</v>
      </c>
      <c r="B16085" t="s">
        <v>26269</v>
      </c>
      <c r="C16085" t="s">
        <v>57131</v>
      </c>
      <c r="D16085" t="s">
        <v>47873</v>
      </c>
    </row>
    <row r="16086" spans="1:4" x14ac:dyDescent="0.25">
      <c r="A16086" t="s">
        <v>29949</v>
      </c>
      <c r="B16086" t="s">
        <v>29950</v>
      </c>
      <c r="C16086" t="s">
        <v>58441</v>
      </c>
      <c r="D16086" t="s">
        <v>47873</v>
      </c>
    </row>
    <row r="16087" spans="1:4" x14ac:dyDescent="0.25">
      <c r="A16087" t="s">
        <v>12031</v>
      </c>
      <c r="B16087" t="s">
        <v>12032</v>
      </c>
      <c r="C16087" t="s">
        <v>51909</v>
      </c>
      <c r="D16087" t="s">
        <v>47873</v>
      </c>
    </row>
    <row r="16088" spans="1:4" x14ac:dyDescent="0.25">
      <c r="A16088" t="s">
        <v>41357</v>
      </c>
      <c r="B16088" t="s">
        <v>41358</v>
      </c>
      <c r="C16088" t="s">
        <v>63010</v>
      </c>
      <c r="D16088" t="s">
        <v>47873</v>
      </c>
    </row>
    <row r="16089" spans="1:4" x14ac:dyDescent="0.25">
      <c r="A16089" t="s">
        <v>29409</v>
      </c>
      <c r="B16089" t="s">
        <v>29410</v>
      </c>
      <c r="C16089" t="s">
        <v>58257</v>
      </c>
      <c r="D16089" t="s">
        <v>47873</v>
      </c>
    </row>
    <row r="16090" spans="1:4" x14ac:dyDescent="0.25">
      <c r="A16090" t="s">
        <v>35659</v>
      </c>
      <c r="B16090" t="s">
        <v>35660</v>
      </c>
      <c r="C16090" t="s">
        <v>60588</v>
      </c>
      <c r="D16090" t="s">
        <v>47873</v>
      </c>
    </row>
    <row r="16091" spans="1:4" x14ac:dyDescent="0.25">
      <c r="A16091" t="s">
        <v>12882</v>
      </c>
      <c r="B16091" t="s">
        <v>12883</v>
      </c>
      <c r="C16091" t="s">
        <v>52240</v>
      </c>
      <c r="D16091" t="s">
        <v>47873</v>
      </c>
    </row>
    <row r="16092" spans="1:4" x14ac:dyDescent="0.25">
      <c r="A16092" t="s">
        <v>25937</v>
      </c>
      <c r="B16092" t="s">
        <v>25938</v>
      </c>
      <c r="C16092" t="s">
        <v>57020</v>
      </c>
      <c r="D16092" t="s">
        <v>47873</v>
      </c>
    </row>
    <row r="16093" spans="1:4" x14ac:dyDescent="0.25">
      <c r="A16093" t="s">
        <v>7870</v>
      </c>
      <c r="B16093" t="s">
        <v>7871</v>
      </c>
      <c r="C16093" t="s">
        <v>50431</v>
      </c>
      <c r="D16093" t="s">
        <v>47873</v>
      </c>
    </row>
    <row r="16094" spans="1:4" x14ac:dyDescent="0.25">
      <c r="A16094" t="s">
        <v>11121</v>
      </c>
      <c r="B16094" t="s">
        <v>11122</v>
      </c>
      <c r="C16094" t="s">
        <v>51574</v>
      </c>
      <c r="D16094" t="s">
        <v>47873</v>
      </c>
    </row>
    <row r="16095" spans="1:4" x14ac:dyDescent="0.25">
      <c r="A16095" t="s">
        <v>41013</v>
      </c>
      <c r="B16095" t="s">
        <v>41014</v>
      </c>
      <c r="C16095" t="s">
        <v>62862</v>
      </c>
      <c r="D16095" t="s">
        <v>47873</v>
      </c>
    </row>
    <row r="16096" spans="1:4" x14ac:dyDescent="0.25">
      <c r="A16096" t="s">
        <v>30035</v>
      </c>
      <c r="B16096" t="s">
        <v>30036</v>
      </c>
      <c r="C16096" t="s">
        <v>58471</v>
      </c>
      <c r="D16096" t="s">
        <v>47873</v>
      </c>
    </row>
    <row r="16097" spans="1:4" x14ac:dyDescent="0.25">
      <c r="A16097" t="s">
        <v>40709</v>
      </c>
      <c r="B16097" t="s">
        <v>40710</v>
      </c>
      <c r="C16097" t="s">
        <v>62723</v>
      </c>
      <c r="D16097" t="s">
        <v>47873</v>
      </c>
    </row>
    <row r="16098" spans="1:4" x14ac:dyDescent="0.25">
      <c r="A16098" t="s">
        <v>28536</v>
      </c>
      <c r="B16098" t="s">
        <v>28537</v>
      </c>
      <c r="C16098" t="s">
        <v>57940</v>
      </c>
      <c r="D16098" t="s">
        <v>47873</v>
      </c>
    </row>
    <row r="16099" spans="1:4" x14ac:dyDescent="0.25">
      <c r="A16099" t="s">
        <v>40866</v>
      </c>
      <c r="B16099" t="s">
        <v>40867</v>
      </c>
      <c r="C16099" t="s">
        <v>62795</v>
      </c>
      <c r="D16099" t="s">
        <v>47873</v>
      </c>
    </row>
    <row r="16100" spans="1:4" x14ac:dyDescent="0.25">
      <c r="A16100" t="s">
        <v>7494</v>
      </c>
      <c r="B16100" t="s">
        <v>7495</v>
      </c>
      <c r="C16100" t="s">
        <v>50289</v>
      </c>
      <c r="D16100" t="s">
        <v>47873</v>
      </c>
    </row>
    <row r="16101" spans="1:4" x14ac:dyDescent="0.25">
      <c r="A16101" t="s">
        <v>20897</v>
      </c>
      <c r="B16101" t="s">
        <v>20898</v>
      </c>
      <c r="C16101" t="s">
        <v>55166</v>
      </c>
      <c r="D16101" t="s">
        <v>47873</v>
      </c>
    </row>
    <row r="16102" spans="1:4" x14ac:dyDescent="0.25">
      <c r="A16102" t="s">
        <v>27112</v>
      </c>
      <c r="B16102" t="s">
        <v>27113</v>
      </c>
      <c r="C16102" t="s">
        <v>57432</v>
      </c>
      <c r="D16102" t="s">
        <v>47873</v>
      </c>
    </row>
    <row r="16103" spans="1:4" x14ac:dyDescent="0.25">
      <c r="A16103" t="s">
        <v>9615</v>
      </c>
      <c r="B16103" t="s">
        <v>9616</v>
      </c>
      <c r="C16103" t="s">
        <v>51034</v>
      </c>
      <c r="D16103" t="s">
        <v>47873</v>
      </c>
    </row>
    <row r="16104" spans="1:4" x14ac:dyDescent="0.25">
      <c r="A16104" t="s">
        <v>41095</v>
      </c>
      <c r="B16104" t="s">
        <v>41096</v>
      </c>
      <c r="C16104" t="s">
        <v>62898</v>
      </c>
      <c r="D16104" t="s">
        <v>47873</v>
      </c>
    </row>
    <row r="16105" spans="1:4" x14ac:dyDescent="0.25">
      <c r="A16105" t="s">
        <v>19206</v>
      </c>
      <c r="B16105" t="s">
        <v>19207</v>
      </c>
      <c r="C16105" t="s">
        <v>54578</v>
      </c>
      <c r="D16105" t="s">
        <v>47873</v>
      </c>
    </row>
    <row r="16106" spans="1:4" x14ac:dyDescent="0.25">
      <c r="A16106" t="s">
        <v>17963</v>
      </c>
      <c r="B16106" t="s">
        <v>17964</v>
      </c>
      <c r="C16106" t="s">
        <v>54128</v>
      </c>
      <c r="D16106" t="s">
        <v>47873</v>
      </c>
    </row>
    <row r="16107" spans="1:4" x14ac:dyDescent="0.25">
      <c r="A16107" t="s">
        <v>14333</v>
      </c>
      <c r="B16107" t="s">
        <v>14334</v>
      </c>
      <c r="C16107" t="s">
        <v>52807</v>
      </c>
      <c r="D16107" t="s">
        <v>47873</v>
      </c>
    </row>
    <row r="16108" spans="1:4" x14ac:dyDescent="0.25">
      <c r="A16108" t="s">
        <v>29818</v>
      </c>
      <c r="B16108" t="s">
        <v>29819</v>
      </c>
      <c r="C16108" t="s">
        <v>58394</v>
      </c>
      <c r="D16108" t="s">
        <v>47873</v>
      </c>
    </row>
    <row r="16109" spans="1:4" x14ac:dyDescent="0.25">
      <c r="A16109" t="s">
        <v>18704</v>
      </c>
      <c r="B16109" t="s">
        <v>18705</v>
      </c>
      <c r="C16109" t="s">
        <v>54408</v>
      </c>
      <c r="D16109" t="s">
        <v>47873</v>
      </c>
    </row>
    <row r="16110" spans="1:4" x14ac:dyDescent="0.25">
      <c r="A16110" t="s">
        <v>17312</v>
      </c>
      <c r="B16110" t="s">
        <v>17313</v>
      </c>
      <c r="C16110" t="s">
        <v>53895</v>
      </c>
      <c r="D16110" t="s">
        <v>47873</v>
      </c>
    </row>
    <row r="16111" spans="1:4" x14ac:dyDescent="0.25">
      <c r="A16111" t="s">
        <v>22028</v>
      </c>
      <c r="B16111" t="s">
        <v>22029</v>
      </c>
      <c r="C16111" t="s">
        <v>55569</v>
      </c>
      <c r="D16111" t="s">
        <v>47873</v>
      </c>
    </row>
    <row r="16112" spans="1:4" x14ac:dyDescent="0.25">
      <c r="A16112" t="s">
        <v>21732</v>
      </c>
      <c r="B16112" t="s">
        <v>21733</v>
      </c>
      <c r="C16112" t="s">
        <v>55461</v>
      </c>
      <c r="D16112" t="s">
        <v>47873</v>
      </c>
    </row>
    <row r="16113" spans="1:4" x14ac:dyDescent="0.25">
      <c r="A16113" t="s">
        <v>16913</v>
      </c>
      <c r="B16113" t="s">
        <v>16914</v>
      </c>
      <c r="C16113" t="s">
        <v>53757</v>
      </c>
      <c r="D16113" t="s">
        <v>47873</v>
      </c>
    </row>
    <row r="16114" spans="1:4" x14ac:dyDescent="0.25">
      <c r="A16114" t="s">
        <v>38125</v>
      </c>
      <c r="B16114" t="s">
        <v>38126</v>
      </c>
      <c r="C16114" t="s">
        <v>61560</v>
      </c>
      <c r="D16114" t="s">
        <v>47873</v>
      </c>
    </row>
    <row r="16115" spans="1:4" x14ac:dyDescent="0.25">
      <c r="A16115" t="s">
        <v>39380</v>
      </c>
      <c r="B16115" t="s">
        <v>39381</v>
      </c>
      <c r="C16115" t="s">
        <v>62119</v>
      </c>
      <c r="D16115" t="s">
        <v>47873</v>
      </c>
    </row>
    <row r="16116" spans="1:4" x14ac:dyDescent="0.25">
      <c r="A16116" t="s">
        <v>31470</v>
      </c>
      <c r="B16116" t="s">
        <v>31471</v>
      </c>
      <c r="C16116" t="s">
        <v>58995</v>
      </c>
      <c r="D16116" t="s">
        <v>47873</v>
      </c>
    </row>
    <row r="16117" spans="1:4" x14ac:dyDescent="0.25">
      <c r="A16117" t="s">
        <v>19523</v>
      </c>
      <c r="B16117" t="s">
        <v>19524</v>
      </c>
      <c r="C16117" t="s">
        <v>54688</v>
      </c>
      <c r="D16117" t="s">
        <v>47873</v>
      </c>
    </row>
    <row r="16118" spans="1:4" x14ac:dyDescent="0.25">
      <c r="A16118" t="s">
        <v>10791</v>
      </c>
      <c r="B16118" t="s">
        <v>10792</v>
      </c>
      <c r="C16118" t="s">
        <v>51451</v>
      </c>
      <c r="D16118" t="s">
        <v>47873</v>
      </c>
    </row>
    <row r="16119" spans="1:4" x14ac:dyDescent="0.25">
      <c r="A16119" t="s">
        <v>14936</v>
      </c>
      <c r="B16119" t="s">
        <v>14937</v>
      </c>
      <c r="C16119" t="s">
        <v>53025</v>
      </c>
      <c r="D16119" t="s">
        <v>47873</v>
      </c>
    </row>
    <row r="16120" spans="1:4" x14ac:dyDescent="0.25">
      <c r="A16120" t="s">
        <v>26909</v>
      </c>
      <c r="B16120" t="s">
        <v>26910</v>
      </c>
      <c r="C16120" t="s">
        <v>57367</v>
      </c>
      <c r="D16120" t="s">
        <v>47873</v>
      </c>
    </row>
    <row r="16121" spans="1:4" x14ac:dyDescent="0.25">
      <c r="A16121" t="s">
        <v>21352</v>
      </c>
      <c r="B16121" t="s">
        <v>21353</v>
      </c>
      <c r="C16121" t="s">
        <v>55333</v>
      </c>
      <c r="D16121" t="s">
        <v>47873</v>
      </c>
    </row>
    <row r="16122" spans="1:4" x14ac:dyDescent="0.25">
      <c r="A16122" t="s">
        <v>25281</v>
      </c>
      <c r="B16122" t="s">
        <v>25282</v>
      </c>
      <c r="C16122" t="s">
        <v>56773</v>
      </c>
      <c r="D16122" t="s">
        <v>47873</v>
      </c>
    </row>
    <row r="16123" spans="1:4" x14ac:dyDescent="0.25">
      <c r="A16123" t="s">
        <v>40216</v>
      </c>
      <c r="B16123" t="s">
        <v>40217</v>
      </c>
      <c r="C16123" t="s">
        <v>62505</v>
      </c>
      <c r="D16123" t="s">
        <v>47873</v>
      </c>
    </row>
    <row r="16124" spans="1:4" x14ac:dyDescent="0.25">
      <c r="A16124" t="s">
        <v>8523</v>
      </c>
      <c r="B16124" t="s">
        <v>8524</v>
      </c>
      <c r="C16124" t="s">
        <v>50658</v>
      </c>
      <c r="D16124" t="s">
        <v>47873</v>
      </c>
    </row>
    <row r="16125" spans="1:4" x14ac:dyDescent="0.25">
      <c r="A16125" t="s">
        <v>35171</v>
      </c>
      <c r="B16125" t="s">
        <v>35172</v>
      </c>
      <c r="C16125" t="s">
        <v>60398</v>
      </c>
      <c r="D16125" t="s">
        <v>47873</v>
      </c>
    </row>
    <row r="16126" spans="1:4" x14ac:dyDescent="0.25">
      <c r="A16126" t="s">
        <v>13919</v>
      </c>
      <c r="B16126" t="s">
        <v>13920</v>
      </c>
      <c r="C16126" t="s">
        <v>52637</v>
      </c>
      <c r="D16126" t="s">
        <v>47873</v>
      </c>
    </row>
    <row r="16127" spans="1:4" x14ac:dyDescent="0.25">
      <c r="A16127" t="s">
        <v>6717</v>
      </c>
      <c r="B16127" t="s">
        <v>6718</v>
      </c>
      <c r="C16127" t="s">
        <v>50004</v>
      </c>
      <c r="D16127" t="s">
        <v>47873</v>
      </c>
    </row>
    <row r="16128" spans="1:4" x14ac:dyDescent="0.25">
      <c r="A16128" t="s">
        <v>28256</v>
      </c>
      <c r="B16128" t="s">
        <v>28257</v>
      </c>
      <c r="C16128" t="s">
        <v>57843</v>
      </c>
      <c r="D16128" t="s">
        <v>47873</v>
      </c>
    </row>
    <row r="16129" spans="1:4" x14ac:dyDescent="0.25">
      <c r="A16129" t="s">
        <v>15041</v>
      </c>
      <c r="B16129" t="s">
        <v>15042</v>
      </c>
      <c r="C16129" t="s">
        <v>53067</v>
      </c>
      <c r="D16129" t="s">
        <v>47873</v>
      </c>
    </row>
    <row r="16130" spans="1:4" x14ac:dyDescent="0.25">
      <c r="A16130" t="s">
        <v>15278</v>
      </c>
      <c r="B16130" t="s">
        <v>15042</v>
      </c>
      <c r="C16130" t="s">
        <v>53153</v>
      </c>
      <c r="D16130" t="s">
        <v>47873</v>
      </c>
    </row>
    <row r="16131" spans="1:4" x14ac:dyDescent="0.25">
      <c r="A16131" t="s">
        <v>29045</v>
      </c>
      <c r="B16131" t="s">
        <v>29046</v>
      </c>
      <c r="C16131" t="s">
        <v>58121</v>
      </c>
      <c r="D16131" t="s">
        <v>47873</v>
      </c>
    </row>
    <row r="16132" spans="1:4" x14ac:dyDescent="0.25">
      <c r="A16132" t="s">
        <v>39897</v>
      </c>
      <c r="B16132" t="s">
        <v>39898</v>
      </c>
      <c r="C16132" t="s">
        <v>62357</v>
      </c>
      <c r="D16132" t="s">
        <v>47873</v>
      </c>
    </row>
    <row r="16133" spans="1:4" x14ac:dyDescent="0.25">
      <c r="A16133" t="s">
        <v>26100</v>
      </c>
      <c r="B16133" t="s">
        <v>26101</v>
      </c>
      <c r="C16133" t="s">
        <v>57070</v>
      </c>
      <c r="D16133" t="s">
        <v>47873</v>
      </c>
    </row>
    <row r="16134" spans="1:4" x14ac:dyDescent="0.25">
      <c r="A16134" t="s">
        <v>39885</v>
      </c>
      <c r="B16134" t="s">
        <v>39886</v>
      </c>
      <c r="C16134" t="s">
        <v>62351</v>
      </c>
      <c r="D16134" t="s">
        <v>47873</v>
      </c>
    </row>
    <row r="16135" spans="1:4" x14ac:dyDescent="0.25">
      <c r="A16135" t="s">
        <v>25583</v>
      </c>
      <c r="B16135" t="s">
        <v>25584</v>
      </c>
      <c r="C16135" t="s">
        <v>56890</v>
      </c>
      <c r="D16135" t="s">
        <v>47873</v>
      </c>
    </row>
    <row r="16136" spans="1:4" x14ac:dyDescent="0.25">
      <c r="A16136" t="s">
        <v>29079</v>
      </c>
      <c r="B16136" t="s">
        <v>29080</v>
      </c>
      <c r="C16136" t="s">
        <v>58134</v>
      </c>
      <c r="D16136" t="s">
        <v>47873</v>
      </c>
    </row>
    <row r="16137" spans="1:4" x14ac:dyDescent="0.25">
      <c r="A16137" t="s">
        <v>7516</v>
      </c>
      <c r="B16137" t="s">
        <v>7517</v>
      </c>
      <c r="C16137" t="s">
        <v>50295</v>
      </c>
      <c r="D16137" t="s">
        <v>47873</v>
      </c>
    </row>
    <row r="16138" spans="1:4" x14ac:dyDescent="0.25">
      <c r="A16138" t="s">
        <v>31445</v>
      </c>
      <c r="B16138" t="s">
        <v>31446</v>
      </c>
      <c r="C16138" t="s">
        <v>58986</v>
      </c>
      <c r="D16138" t="s">
        <v>47873</v>
      </c>
    </row>
    <row r="16139" spans="1:4" x14ac:dyDescent="0.25">
      <c r="A16139" t="s">
        <v>27965</v>
      </c>
      <c r="B16139" t="s">
        <v>27966</v>
      </c>
      <c r="C16139" t="s">
        <v>57738</v>
      </c>
      <c r="D16139" t="s">
        <v>47873</v>
      </c>
    </row>
    <row r="16140" spans="1:4" x14ac:dyDescent="0.25">
      <c r="A16140" t="s">
        <v>20309</v>
      </c>
      <c r="B16140" t="s">
        <v>20310</v>
      </c>
      <c r="C16140" t="s">
        <v>54962</v>
      </c>
      <c r="D16140" t="s">
        <v>47873</v>
      </c>
    </row>
    <row r="16141" spans="1:4" x14ac:dyDescent="0.25">
      <c r="A16141" t="s">
        <v>38880</v>
      </c>
      <c r="B16141" t="s">
        <v>38881</v>
      </c>
      <c r="C16141" t="s">
        <v>61892</v>
      </c>
      <c r="D16141" t="s">
        <v>47873</v>
      </c>
    </row>
    <row r="16142" spans="1:4" x14ac:dyDescent="0.25">
      <c r="A16142" t="s">
        <v>10542</v>
      </c>
      <c r="B16142" t="s">
        <v>10543</v>
      </c>
      <c r="C16142" t="s">
        <v>51361</v>
      </c>
      <c r="D16142" t="s">
        <v>47873</v>
      </c>
    </row>
    <row r="16143" spans="1:4" x14ac:dyDescent="0.25">
      <c r="A16143" t="s">
        <v>9556</v>
      </c>
      <c r="B16143" t="s">
        <v>9557</v>
      </c>
      <c r="C16143" t="s">
        <v>51013</v>
      </c>
      <c r="D16143" t="s">
        <v>47873</v>
      </c>
    </row>
    <row r="16144" spans="1:4" x14ac:dyDescent="0.25">
      <c r="A16144" t="s">
        <v>38550</v>
      </c>
      <c r="B16144" t="s">
        <v>38551</v>
      </c>
      <c r="C16144" t="s">
        <v>61738</v>
      </c>
      <c r="D16144" t="s">
        <v>47873</v>
      </c>
    </row>
    <row r="16145" spans="1:4" x14ac:dyDescent="0.25">
      <c r="A16145" t="s">
        <v>11240</v>
      </c>
      <c r="B16145" t="s">
        <v>11241</v>
      </c>
      <c r="C16145" t="s">
        <v>51619</v>
      </c>
      <c r="D16145" t="s">
        <v>47873</v>
      </c>
    </row>
    <row r="16146" spans="1:4" x14ac:dyDescent="0.25">
      <c r="A16146" t="s">
        <v>33227</v>
      </c>
      <c r="B16146" t="s">
        <v>33228</v>
      </c>
      <c r="C16146" t="s">
        <v>59652</v>
      </c>
      <c r="D16146" t="s">
        <v>47873</v>
      </c>
    </row>
    <row r="16147" spans="1:4" x14ac:dyDescent="0.25">
      <c r="A16147" t="s">
        <v>12470</v>
      </c>
      <c r="B16147" t="s">
        <v>12471</v>
      </c>
      <c r="C16147" t="s">
        <v>52082</v>
      </c>
      <c r="D16147" t="s">
        <v>47873</v>
      </c>
    </row>
    <row r="16148" spans="1:4" x14ac:dyDescent="0.25">
      <c r="A16148" t="s">
        <v>22558</v>
      </c>
      <c r="B16148" t="s">
        <v>22559</v>
      </c>
      <c r="C16148" t="s">
        <v>55772</v>
      </c>
      <c r="D16148" t="s">
        <v>47873</v>
      </c>
    </row>
    <row r="16149" spans="1:4" x14ac:dyDescent="0.25">
      <c r="A16149" t="s">
        <v>25484</v>
      </c>
      <c r="B16149" t="s">
        <v>25485</v>
      </c>
      <c r="C16149" t="s">
        <v>56850</v>
      </c>
      <c r="D16149" t="s">
        <v>47873</v>
      </c>
    </row>
    <row r="16150" spans="1:4" x14ac:dyDescent="0.25">
      <c r="A16150" t="s">
        <v>29151</v>
      </c>
      <c r="B16150" t="s">
        <v>29152</v>
      </c>
      <c r="C16150" t="s">
        <v>58160</v>
      </c>
      <c r="D16150" t="s">
        <v>47873</v>
      </c>
    </row>
    <row r="16151" spans="1:4" x14ac:dyDescent="0.25">
      <c r="A16151" t="s">
        <v>36936</v>
      </c>
      <c r="B16151" t="s">
        <v>36937</v>
      </c>
      <c r="C16151" t="s">
        <v>61097</v>
      </c>
      <c r="D16151" t="s">
        <v>47873</v>
      </c>
    </row>
    <row r="16152" spans="1:4" x14ac:dyDescent="0.25">
      <c r="A16152" t="s">
        <v>7238</v>
      </c>
      <c r="B16152" t="s">
        <v>7239</v>
      </c>
      <c r="C16152" t="s">
        <v>50188</v>
      </c>
      <c r="D16152" t="s">
        <v>47873</v>
      </c>
    </row>
    <row r="16153" spans="1:4" x14ac:dyDescent="0.25">
      <c r="A16153" t="s">
        <v>24522</v>
      </c>
      <c r="B16153" t="s">
        <v>24523</v>
      </c>
      <c r="C16153" t="s">
        <v>56493</v>
      </c>
      <c r="D16153" t="s">
        <v>47873</v>
      </c>
    </row>
    <row r="16154" spans="1:4" x14ac:dyDescent="0.25">
      <c r="A16154" t="s">
        <v>6370</v>
      </c>
      <c r="B16154" t="s">
        <v>6371</v>
      </c>
      <c r="C16154" t="s">
        <v>49883</v>
      </c>
      <c r="D16154" t="s">
        <v>47873</v>
      </c>
    </row>
    <row r="16155" spans="1:4" x14ac:dyDescent="0.25">
      <c r="A16155" t="s">
        <v>20521</v>
      </c>
      <c r="B16155" t="s">
        <v>20522</v>
      </c>
      <c r="C16155" t="s">
        <v>55031</v>
      </c>
      <c r="D16155" t="s">
        <v>47873</v>
      </c>
    </row>
    <row r="16156" spans="1:4" x14ac:dyDescent="0.25">
      <c r="A16156" t="s">
        <v>23824</v>
      </c>
      <c r="B16156" t="s">
        <v>23825</v>
      </c>
      <c r="C16156" t="s">
        <v>56242</v>
      </c>
      <c r="D16156" t="s">
        <v>47873</v>
      </c>
    </row>
    <row r="16157" spans="1:4" x14ac:dyDescent="0.25">
      <c r="A16157" t="s">
        <v>22207</v>
      </c>
      <c r="B16157" t="s">
        <v>22208</v>
      </c>
      <c r="C16157" t="s">
        <v>55640</v>
      </c>
      <c r="D16157" t="s">
        <v>47873</v>
      </c>
    </row>
    <row r="16158" spans="1:4" x14ac:dyDescent="0.25">
      <c r="A16158" t="s">
        <v>15187</v>
      </c>
      <c r="B16158" t="s">
        <v>15188</v>
      </c>
      <c r="C16158" t="s">
        <v>53121</v>
      </c>
      <c r="D16158" t="s">
        <v>47873</v>
      </c>
    </row>
    <row r="16159" spans="1:4" x14ac:dyDescent="0.25">
      <c r="A16159" t="s">
        <v>23647</v>
      </c>
      <c r="B16159" t="s">
        <v>23648</v>
      </c>
      <c r="C16159" t="s">
        <v>56167</v>
      </c>
      <c r="D16159" t="s">
        <v>47873</v>
      </c>
    </row>
    <row r="16160" spans="1:4" x14ac:dyDescent="0.25">
      <c r="A16160" t="s">
        <v>39644</v>
      </c>
      <c r="B16160" t="s">
        <v>39645</v>
      </c>
      <c r="C16160" t="s">
        <v>62240</v>
      </c>
      <c r="D16160" t="s">
        <v>47873</v>
      </c>
    </row>
    <row r="16161" spans="1:4" x14ac:dyDescent="0.25">
      <c r="A16161" t="s">
        <v>14213</v>
      </c>
      <c r="B16161" t="s">
        <v>14214</v>
      </c>
      <c r="C16161" t="s">
        <v>52759</v>
      </c>
      <c r="D16161" t="s">
        <v>47873</v>
      </c>
    </row>
    <row r="16162" spans="1:4" x14ac:dyDescent="0.25">
      <c r="A16162" t="s">
        <v>9806</v>
      </c>
      <c r="B16162" t="s">
        <v>9807</v>
      </c>
      <c r="C16162" t="s">
        <v>51106</v>
      </c>
      <c r="D16162" t="s">
        <v>47873</v>
      </c>
    </row>
    <row r="16163" spans="1:4" x14ac:dyDescent="0.25">
      <c r="A16163" t="s">
        <v>28617</v>
      </c>
      <c r="B16163" t="s">
        <v>28618</v>
      </c>
      <c r="C16163" t="s">
        <v>57973</v>
      </c>
      <c r="D16163" t="s">
        <v>47873</v>
      </c>
    </row>
    <row r="16164" spans="1:4" x14ac:dyDescent="0.25">
      <c r="A16164" t="s">
        <v>14312</v>
      </c>
      <c r="B16164" t="s">
        <v>14313</v>
      </c>
      <c r="C16164" t="s">
        <v>52797</v>
      </c>
      <c r="D16164" t="s">
        <v>47873</v>
      </c>
    </row>
    <row r="16165" spans="1:4" x14ac:dyDescent="0.25">
      <c r="A16165" t="s">
        <v>32612</v>
      </c>
      <c r="B16165" t="s">
        <v>32613</v>
      </c>
      <c r="C16165" t="s">
        <v>59420</v>
      </c>
      <c r="D16165" t="s">
        <v>47873</v>
      </c>
    </row>
    <row r="16166" spans="1:4" x14ac:dyDescent="0.25">
      <c r="A16166" t="s">
        <v>14084</v>
      </c>
      <c r="B16166" t="s">
        <v>14085</v>
      </c>
      <c r="C16166" t="s">
        <v>52705</v>
      </c>
      <c r="D16166" t="s">
        <v>47873</v>
      </c>
    </row>
    <row r="16167" spans="1:4" x14ac:dyDescent="0.25">
      <c r="A16167" t="s">
        <v>6537</v>
      </c>
      <c r="B16167" t="s">
        <v>6538</v>
      </c>
      <c r="C16167" t="s">
        <v>49938</v>
      </c>
      <c r="D16167" t="s">
        <v>47873</v>
      </c>
    </row>
    <row r="16168" spans="1:4" x14ac:dyDescent="0.25">
      <c r="A16168" t="s">
        <v>34674</v>
      </c>
      <c r="B16168" t="s">
        <v>34675</v>
      </c>
      <c r="C16168" t="s">
        <v>60217</v>
      </c>
      <c r="D16168" t="s">
        <v>47873</v>
      </c>
    </row>
    <row r="16169" spans="1:4" x14ac:dyDescent="0.25">
      <c r="A16169" t="s">
        <v>40504</v>
      </c>
      <c r="B16169" t="s">
        <v>40505</v>
      </c>
      <c r="C16169" t="s">
        <v>62639</v>
      </c>
      <c r="D16169" t="s">
        <v>47873</v>
      </c>
    </row>
    <row r="16170" spans="1:4" x14ac:dyDescent="0.25">
      <c r="A16170" t="s">
        <v>6993</v>
      </c>
      <c r="B16170" t="s">
        <v>6994</v>
      </c>
      <c r="C16170" t="s">
        <v>50104</v>
      </c>
      <c r="D16170" t="s">
        <v>47873</v>
      </c>
    </row>
    <row r="16171" spans="1:4" x14ac:dyDescent="0.25">
      <c r="A16171" t="s">
        <v>39936</v>
      </c>
      <c r="B16171" t="s">
        <v>39937</v>
      </c>
      <c r="C16171" t="s">
        <v>62375</v>
      </c>
      <c r="D16171" t="s">
        <v>47873</v>
      </c>
    </row>
    <row r="16172" spans="1:4" x14ac:dyDescent="0.25">
      <c r="A16172" t="s">
        <v>31144</v>
      </c>
      <c r="B16172" t="s">
        <v>31145</v>
      </c>
      <c r="C16172" t="s">
        <v>58878</v>
      </c>
      <c r="D16172" t="s">
        <v>47873</v>
      </c>
    </row>
    <row r="16173" spans="1:4" x14ac:dyDescent="0.25">
      <c r="A16173" t="s">
        <v>36888</v>
      </c>
      <c r="B16173" t="s">
        <v>36889</v>
      </c>
      <c r="C16173" t="s">
        <v>61078</v>
      </c>
      <c r="D16173" t="s">
        <v>47873</v>
      </c>
    </row>
    <row r="16174" spans="1:4" x14ac:dyDescent="0.25">
      <c r="A16174" t="s">
        <v>9070</v>
      </c>
      <c r="B16174" t="s">
        <v>9071</v>
      </c>
      <c r="C16174" t="s">
        <v>50843</v>
      </c>
      <c r="D16174" t="s">
        <v>47873</v>
      </c>
    </row>
    <row r="16175" spans="1:4" x14ac:dyDescent="0.25">
      <c r="A16175" t="s">
        <v>14886</v>
      </c>
      <c r="B16175" t="s">
        <v>14887</v>
      </c>
      <c r="C16175" t="s">
        <v>53001</v>
      </c>
      <c r="D16175" t="s">
        <v>47873</v>
      </c>
    </row>
    <row r="16176" spans="1:4" x14ac:dyDescent="0.25">
      <c r="A16176" t="s">
        <v>40675</v>
      </c>
      <c r="B16176" t="s">
        <v>40676</v>
      </c>
      <c r="C16176" t="s">
        <v>62706</v>
      </c>
      <c r="D16176" t="s">
        <v>47873</v>
      </c>
    </row>
    <row r="16177" spans="1:4" x14ac:dyDescent="0.25">
      <c r="A16177" t="s">
        <v>24777</v>
      </c>
      <c r="B16177" t="s">
        <v>24778</v>
      </c>
      <c r="C16177" t="s">
        <v>56583</v>
      </c>
      <c r="D16177" t="s">
        <v>47873</v>
      </c>
    </row>
    <row r="16178" spans="1:4" x14ac:dyDescent="0.25">
      <c r="A16178" t="s">
        <v>6376</v>
      </c>
      <c r="B16178" t="s">
        <v>6377</v>
      </c>
      <c r="C16178" t="s">
        <v>49886</v>
      </c>
      <c r="D16178" t="s">
        <v>47873</v>
      </c>
    </row>
    <row r="16179" spans="1:4" x14ac:dyDescent="0.25">
      <c r="A16179" t="s">
        <v>16617</v>
      </c>
      <c r="B16179" t="s">
        <v>16618</v>
      </c>
      <c r="C16179" t="s">
        <v>53647</v>
      </c>
      <c r="D16179" t="s">
        <v>47873</v>
      </c>
    </row>
    <row r="16180" spans="1:4" x14ac:dyDescent="0.25">
      <c r="A16180" t="s">
        <v>30764</v>
      </c>
      <c r="B16180" t="s">
        <v>30765</v>
      </c>
      <c r="C16180" t="s">
        <v>58735</v>
      </c>
      <c r="D16180" t="s">
        <v>47873</v>
      </c>
    </row>
    <row r="16181" spans="1:4" x14ac:dyDescent="0.25">
      <c r="A16181" t="s">
        <v>9751</v>
      </c>
      <c r="B16181" t="s">
        <v>9752</v>
      </c>
      <c r="C16181" t="s">
        <v>51089</v>
      </c>
      <c r="D16181" t="s">
        <v>47873</v>
      </c>
    </row>
    <row r="16182" spans="1:4" x14ac:dyDescent="0.25">
      <c r="A16182" t="s">
        <v>8937</v>
      </c>
      <c r="B16182" t="s">
        <v>8938</v>
      </c>
      <c r="C16182" t="s">
        <v>50796</v>
      </c>
      <c r="D16182" t="s">
        <v>47873</v>
      </c>
    </row>
    <row r="16183" spans="1:4" x14ac:dyDescent="0.25">
      <c r="A16183" t="s">
        <v>35918</v>
      </c>
      <c r="B16183" t="s">
        <v>35919</v>
      </c>
      <c r="C16183" t="s">
        <v>60689</v>
      </c>
      <c r="D16183" t="s">
        <v>47873</v>
      </c>
    </row>
    <row r="16184" spans="1:4" x14ac:dyDescent="0.25">
      <c r="A16184" t="s">
        <v>16834</v>
      </c>
      <c r="B16184" t="s">
        <v>16835</v>
      </c>
      <c r="C16184" t="s">
        <v>53729</v>
      </c>
      <c r="D16184" t="s">
        <v>47873</v>
      </c>
    </row>
    <row r="16185" spans="1:4" x14ac:dyDescent="0.25">
      <c r="A16185" t="s">
        <v>37095</v>
      </c>
      <c r="B16185" t="s">
        <v>37096</v>
      </c>
      <c r="C16185" t="s">
        <v>61157</v>
      </c>
      <c r="D16185" t="s">
        <v>47873</v>
      </c>
    </row>
    <row r="16186" spans="1:4" x14ac:dyDescent="0.25">
      <c r="A16186" t="s">
        <v>5988</v>
      </c>
      <c r="B16186" t="s">
        <v>5989</v>
      </c>
      <c r="C16186" t="s">
        <v>49747</v>
      </c>
      <c r="D16186" t="s">
        <v>47873</v>
      </c>
    </row>
    <row r="16187" spans="1:4" x14ac:dyDescent="0.25">
      <c r="A16187" t="s">
        <v>14729</v>
      </c>
      <c r="B16187" t="s">
        <v>14730</v>
      </c>
      <c r="C16187" t="s">
        <v>52952</v>
      </c>
      <c r="D16187" t="s">
        <v>47873</v>
      </c>
    </row>
    <row r="16188" spans="1:4" x14ac:dyDescent="0.25">
      <c r="A16188" t="s">
        <v>40613</v>
      </c>
      <c r="B16188" t="s">
        <v>40614</v>
      </c>
      <c r="C16188" t="s">
        <v>62683</v>
      </c>
      <c r="D16188" t="s">
        <v>47873</v>
      </c>
    </row>
    <row r="16189" spans="1:4" x14ac:dyDescent="0.25">
      <c r="A16189" t="s">
        <v>38702</v>
      </c>
      <c r="B16189" t="s">
        <v>38703</v>
      </c>
      <c r="C16189" t="s">
        <v>61807</v>
      </c>
      <c r="D16189" t="s">
        <v>47873</v>
      </c>
    </row>
    <row r="16190" spans="1:4" x14ac:dyDescent="0.25">
      <c r="A16190" t="s">
        <v>17338</v>
      </c>
      <c r="B16190" t="s">
        <v>17339</v>
      </c>
      <c r="C16190" t="s">
        <v>53904</v>
      </c>
      <c r="D16190" t="s">
        <v>47873</v>
      </c>
    </row>
    <row r="16191" spans="1:4" x14ac:dyDescent="0.25">
      <c r="A16191" t="s">
        <v>31300</v>
      </c>
      <c r="B16191" t="s">
        <v>31301</v>
      </c>
      <c r="C16191" t="s">
        <v>58931</v>
      </c>
      <c r="D16191" t="s">
        <v>47873</v>
      </c>
    </row>
    <row r="16192" spans="1:4" x14ac:dyDescent="0.25">
      <c r="A16192" t="s">
        <v>6768</v>
      </c>
      <c r="B16192" t="s">
        <v>6769</v>
      </c>
      <c r="C16192" t="s">
        <v>50022</v>
      </c>
      <c r="D16192" t="s">
        <v>47873</v>
      </c>
    </row>
    <row r="16193" spans="1:4" x14ac:dyDescent="0.25">
      <c r="A16193" t="s">
        <v>37726</v>
      </c>
      <c r="B16193" t="s">
        <v>37727</v>
      </c>
      <c r="C16193" t="s">
        <v>61392</v>
      </c>
      <c r="D16193" t="s">
        <v>47873</v>
      </c>
    </row>
    <row r="16194" spans="1:4" x14ac:dyDescent="0.25">
      <c r="A16194" t="s">
        <v>25321</v>
      </c>
      <c r="B16194" t="s">
        <v>25322</v>
      </c>
      <c r="C16194" t="s">
        <v>56787</v>
      </c>
      <c r="D16194" t="s">
        <v>47873</v>
      </c>
    </row>
    <row r="16195" spans="1:4" x14ac:dyDescent="0.25">
      <c r="A16195" t="s">
        <v>35757</v>
      </c>
      <c r="B16195" t="s">
        <v>35758</v>
      </c>
      <c r="C16195" t="s">
        <v>60623</v>
      </c>
      <c r="D16195" t="s">
        <v>47873</v>
      </c>
    </row>
    <row r="16196" spans="1:4" x14ac:dyDescent="0.25">
      <c r="A16196" t="s">
        <v>33876</v>
      </c>
      <c r="B16196" t="s">
        <v>33877</v>
      </c>
      <c r="C16196" t="s">
        <v>59911</v>
      </c>
      <c r="D16196" t="s">
        <v>47873</v>
      </c>
    </row>
    <row r="16197" spans="1:4" x14ac:dyDescent="0.25">
      <c r="A16197" t="s">
        <v>11024</v>
      </c>
      <c r="B16197" t="s">
        <v>11025</v>
      </c>
      <c r="C16197" t="s">
        <v>51539</v>
      </c>
      <c r="D16197" t="s">
        <v>47873</v>
      </c>
    </row>
    <row r="16198" spans="1:4" x14ac:dyDescent="0.25">
      <c r="A16198" t="s">
        <v>23590</v>
      </c>
      <c r="B16198" t="s">
        <v>23591</v>
      </c>
      <c r="C16198" t="s">
        <v>56146</v>
      </c>
      <c r="D16198" t="s">
        <v>47873</v>
      </c>
    </row>
    <row r="16199" spans="1:4" x14ac:dyDescent="0.25">
      <c r="A16199" t="s">
        <v>27600</v>
      </c>
      <c r="B16199" t="s">
        <v>27601</v>
      </c>
      <c r="C16199" t="s">
        <v>57601</v>
      </c>
      <c r="D16199" t="s">
        <v>47873</v>
      </c>
    </row>
    <row r="16200" spans="1:4" x14ac:dyDescent="0.25">
      <c r="A16200" t="s">
        <v>40456</v>
      </c>
      <c r="B16200" t="s">
        <v>40457</v>
      </c>
      <c r="C16200" t="s">
        <v>62618</v>
      </c>
      <c r="D16200" t="s">
        <v>47873</v>
      </c>
    </row>
    <row r="16201" spans="1:4" x14ac:dyDescent="0.25">
      <c r="A16201" t="s">
        <v>25794</v>
      </c>
      <c r="B16201" t="s">
        <v>25795</v>
      </c>
      <c r="C16201" t="s">
        <v>56962</v>
      </c>
      <c r="D16201" t="s">
        <v>47873</v>
      </c>
    </row>
    <row r="16202" spans="1:4" x14ac:dyDescent="0.25">
      <c r="A16202" t="s">
        <v>15894</v>
      </c>
      <c r="B16202" t="s">
        <v>15895</v>
      </c>
      <c r="C16202" t="s">
        <v>53375</v>
      </c>
      <c r="D16202" t="s">
        <v>47873</v>
      </c>
    </row>
    <row r="16203" spans="1:4" x14ac:dyDescent="0.25">
      <c r="A16203" t="s">
        <v>14692</v>
      </c>
      <c r="B16203" t="s">
        <v>14693</v>
      </c>
      <c r="C16203" t="s">
        <v>52936</v>
      </c>
      <c r="D16203" t="s">
        <v>47873</v>
      </c>
    </row>
    <row r="16204" spans="1:4" x14ac:dyDescent="0.25">
      <c r="A16204" t="s">
        <v>14451</v>
      </c>
      <c r="B16204" t="s">
        <v>14452</v>
      </c>
      <c r="C16204" t="s">
        <v>52859</v>
      </c>
      <c r="D16204" t="s">
        <v>47873</v>
      </c>
    </row>
    <row r="16205" spans="1:4" x14ac:dyDescent="0.25">
      <c r="A16205" t="s">
        <v>13873</v>
      </c>
      <c r="B16205" t="s">
        <v>13874</v>
      </c>
      <c r="C16205" t="s">
        <v>52618</v>
      </c>
      <c r="D16205" t="s">
        <v>47873</v>
      </c>
    </row>
    <row r="16206" spans="1:4" x14ac:dyDescent="0.25">
      <c r="A16206" t="s">
        <v>37235</v>
      </c>
      <c r="B16206" t="s">
        <v>37236</v>
      </c>
      <c r="C16206" t="s">
        <v>61209</v>
      </c>
      <c r="D16206" t="s">
        <v>47873</v>
      </c>
    </row>
    <row r="16207" spans="1:4" x14ac:dyDescent="0.25">
      <c r="A16207" t="s">
        <v>36858</v>
      </c>
      <c r="B16207" t="s">
        <v>36859</v>
      </c>
      <c r="C16207" t="s">
        <v>61064</v>
      </c>
      <c r="D16207" t="s">
        <v>47873</v>
      </c>
    </row>
    <row r="16208" spans="1:4" x14ac:dyDescent="0.25">
      <c r="A16208" t="s">
        <v>39708</v>
      </c>
      <c r="B16208" t="s">
        <v>39709</v>
      </c>
      <c r="C16208" t="s">
        <v>62269</v>
      </c>
      <c r="D16208" t="s">
        <v>47873</v>
      </c>
    </row>
    <row r="16209" spans="1:4" x14ac:dyDescent="0.25">
      <c r="A16209" t="s">
        <v>10246</v>
      </c>
      <c r="B16209" t="s">
        <v>10247</v>
      </c>
      <c r="C16209" t="s">
        <v>51270</v>
      </c>
      <c r="D16209" t="s">
        <v>47873</v>
      </c>
    </row>
    <row r="16210" spans="1:4" x14ac:dyDescent="0.25">
      <c r="A16210" t="s">
        <v>10907</v>
      </c>
      <c r="B16210" t="s">
        <v>10908</v>
      </c>
      <c r="C16210" t="s">
        <v>51500</v>
      </c>
      <c r="D16210" t="s">
        <v>47873</v>
      </c>
    </row>
    <row r="16211" spans="1:4" x14ac:dyDescent="0.25">
      <c r="A16211" t="s">
        <v>17728</v>
      </c>
      <c r="B16211" t="s">
        <v>17729</v>
      </c>
      <c r="C16211" t="s">
        <v>54050</v>
      </c>
      <c r="D16211" t="s">
        <v>47873</v>
      </c>
    </row>
    <row r="16212" spans="1:4" x14ac:dyDescent="0.25">
      <c r="A16212" t="s">
        <v>41174</v>
      </c>
      <c r="B16212" t="s">
        <v>41175</v>
      </c>
      <c r="C16212" t="s">
        <v>62933</v>
      </c>
      <c r="D16212" t="s">
        <v>47873</v>
      </c>
    </row>
    <row r="16213" spans="1:4" x14ac:dyDescent="0.25">
      <c r="A16213" t="s">
        <v>19010</v>
      </c>
      <c r="B16213" t="s">
        <v>19011</v>
      </c>
      <c r="C16213" t="s">
        <v>54514</v>
      </c>
      <c r="D16213" t="s">
        <v>47873</v>
      </c>
    </row>
    <row r="16214" spans="1:4" x14ac:dyDescent="0.25">
      <c r="A16214" t="s">
        <v>29356</v>
      </c>
      <c r="B16214" t="s">
        <v>29357</v>
      </c>
      <c r="C16214" t="s">
        <v>58240</v>
      </c>
      <c r="D16214" t="s">
        <v>47873</v>
      </c>
    </row>
    <row r="16215" spans="1:4" x14ac:dyDescent="0.25">
      <c r="A16215" t="s">
        <v>8185</v>
      </c>
      <c r="B16215" t="s">
        <v>8186</v>
      </c>
      <c r="C16215" t="s">
        <v>50548</v>
      </c>
      <c r="D16215" t="s">
        <v>47873</v>
      </c>
    </row>
    <row r="16216" spans="1:4" x14ac:dyDescent="0.25">
      <c r="A16216" t="s">
        <v>6460</v>
      </c>
      <c r="B16216" t="s">
        <v>6461</v>
      </c>
      <c r="C16216" t="s">
        <v>49918</v>
      </c>
      <c r="D16216" t="s">
        <v>47873</v>
      </c>
    </row>
    <row r="16217" spans="1:4" x14ac:dyDescent="0.25">
      <c r="A16217" t="s">
        <v>10089</v>
      </c>
      <c r="B16217" t="s">
        <v>10090</v>
      </c>
      <c r="C16217" t="s">
        <v>51206</v>
      </c>
      <c r="D16217" t="s">
        <v>47873</v>
      </c>
    </row>
    <row r="16218" spans="1:4" x14ac:dyDescent="0.25">
      <c r="A16218" t="s">
        <v>29065</v>
      </c>
      <c r="B16218" t="s">
        <v>29066</v>
      </c>
      <c r="C16218" t="s">
        <v>58128</v>
      </c>
      <c r="D16218" t="s">
        <v>47873</v>
      </c>
    </row>
    <row r="16219" spans="1:4" x14ac:dyDescent="0.25">
      <c r="A16219" t="s">
        <v>27377</v>
      </c>
      <c r="B16219" t="s">
        <v>27378</v>
      </c>
      <c r="C16219" t="s">
        <v>57525</v>
      </c>
      <c r="D16219" t="s">
        <v>47873</v>
      </c>
    </row>
    <row r="16220" spans="1:4" x14ac:dyDescent="0.25">
      <c r="A16220" t="s">
        <v>6788</v>
      </c>
      <c r="B16220" t="s">
        <v>6789</v>
      </c>
      <c r="C16220" t="s">
        <v>50030</v>
      </c>
      <c r="D16220" t="s">
        <v>47873</v>
      </c>
    </row>
    <row r="16221" spans="1:4" x14ac:dyDescent="0.25">
      <c r="A16221" t="s">
        <v>38464</v>
      </c>
      <c r="B16221" t="s">
        <v>38465</v>
      </c>
      <c r="C16221" t="s">
        <v>61699</v>
      </c>
      <c r="D16221" t="s">
        <v>47873</v>
      </c>
    </row>
    <row r="16222" spans="1:4" x14ac:dyDescent="0.25">
      <c r="A16222" t="s">
        <v>21251</v>
      </c>
      <c r="B16222" t="s">
        <v>21252</v>
      </c>
      <c r="C16222" t="s">
        <v>55292</v>
      </c>
      <c r="D16222" t="s">
        <v>47873</v>
      </c>
    </row>
    <row r="16223" spans="1:4" x14ac:dyDescent="0.25">
      <c r="A16223" t="s">
        <v>40997</v>
      </c>
      <c r="B16223" t="s">
        <v>40998</v>
      </c>
      <c r="C16223" t="s">
        <v>62854</v>
      </c>
      <c r="D16223" t="s">
        <v>47873</v>
      </c>
    </row>
    <row r="16224" spans="1:4" x14ac:dyDescent="0.25">
      <c r="A16224" t="s">
        <v>25026</v>
      </c>
      <c r="B16224" t="s">
        <v>25027</v>
      </c>
      <c r="C16224" t="s">
        <v>56681</v>
      </c>
      <c r="D16224" t="s">
        <v>47873</v>
      </c>
    </row>
    <row r="16225" spans="1:4" x14ac:dyDescent="0.25">
      <c r="A16225" t="s">
        <v>24447</v>
      </c>
      <c r="B16225" t="s">
        <v>24448</v>
      </c>
      <c r="C16225" t="s">
        <v>56469</v>
      </c>
      <c r="D16225" t="s">
        <v>47873</v>
      </c>
    </row>
    <row r="16226" spans="1:4" x14ac:dyDescent="0.25">
      <c r="A16226" t="s">
        <v>38807</v>
      </c>
      <c r="B16226" t="s">
        <v>38808</v>
      </c>
      <c r="C16226" t="s">
        <v>61858</v>
      </c>
      <c r="D16226" t="s">
        <v>47873</v>
      </c>
    </row>
    <row r="16227" spans="1:4" x14ac:dyDescent="0.25">
      <c r="A16227" t="s">
        <v>41295</v>
      </c>
      <c r="B16227" t="s">
        <v>41296</v>
      </c>
      <c r="C16227" t="s">
        <v>62986</v>
      </c>
      <c r="D16227" t="s">
        <v>47873</v>
      </c>
    </row>
    <row r="16228" spans="1:4" x14ac:dyDescent="0.25">
      <c r="A16228" t="s">
        <v>26701</v>
      </c>
      <c r="B16228" t="s">
        <v>26702</v>
      </c>
      <c r="C16228" t="s">
        <v>57292</v>
      </c>
      <c r="D16228" t="s">
        <v>47873</v>
      </c>
    </row>
    <row r="16229" spans="1:4" x14ac:dyDescent="0.25">
      <c r="A16229" t="s">
        <v>8511</v>
      </c>
      <c r="B16229" t="s">
        <v>8512</v>
      </c>
      <c r="C16229" t="s">
        <v>50653</v>
      </c>
      <c r="D16229" t="s">
        <v>47873</v>
      </c>
    </row>
    <row r="16230" spans="1:4" x14ac:dyDescent="0.25">
      <c r="A16230" t="s">
        <v>7410</v>
      </c>
      <c r="B16230" t="s">
        <v>7411</v>
      </c>
      <c r="C16230" t="s">
        <v>50253</v>
      </c>
      <c r="D16230" t="s">
        <v>47873</v>
      </c>
    </row>
    <row r="16231" spans="1:4" x14ac:dyDescent="0.25">
      <c r="A16231" t="s">
        <v>35622</v>
      </c>
      <c r="B16231" t="s">
        <v>35623</v>
      </c>
      <c r="C16231" t="s">
        <v>60575</v>
      </c>
      <c r="D16231" t="s">
        <v>47873</v>
      </c>
    </row>
    <row r="16232" spans="1:4" x14ac:dyDescent="0.25">
      <c r="A16232" t="s">
        <v>19507</v>
      </c>
      <c r="B16232" t="s">
        <v>19508</v>
      </c>
      <c r="C16232" t="s">
        <v>54681</v>
      </c>
      <c r="D16232" t="s">
        <v>47873</v>
      </c>
    </row>
    <row r="16233" spans="1:4" x14ac:dyDescent="0.25">
      <c r="A16233" t="s">
        <v>23452</v>
      </c>
      <c r="B16233" t="s">
        <v>23453</v>
      </c>
      <c r="C16233" t="s">
        <v>56094</v>
      </c>
      <c r="D16233" t="s">
        <v>47873</v>
      </c>
    </row>
    <row r="16234" spans="1:4" x14ac:dyDescent="0.25">
      <c r="A16234" t="s">
        <v>33386</v>
      </c>
      <c r="B16234" t="s">
        <v>33387</v>
      </c>
      <c r="C16234" t="s">
        <v>59727</v>
      </c>
      <c r="D16234" t="s">
        <v>47873</v>
      </c>
    </row>
    <row r="16235" spans="1:4" x14ac:dyDescent="0.25">
      <c r="A16235" t="s">
        <v>21277</v>
      </c>
      <c r="B16235" t="s">
        <v>21278</v>
      </c>
      <c r="C16235" t="s">
        <v>55302</v>
      </c>
      <c r="D16235" t="s">
        <v>47873</v>
      </c>
    </row>
    <row r="16236" spans="1:4" x14ac:dyDescent="0.25">
      <c r="A16236" t="s">
        <v>13241</v>
      </c>
      <c r="B16236" t="s">
        <v>13242</v>
      </c>
      <c r="C16236" t="s">
        <v>52383</v>
      </c>
      <c r="D16236" t="s">
        <v>47873</v>
      </c>
    </row>
    <row r="16237" spans="1:4" x14ac:dyDescent="0.25">
      <c r="A16237" t="s">
        <v>24699</v>
      </c>
      <c r="B16237" t="s">
        <v>24700</v>
      </c>
      <c r="C16237" t="s">
        <v>56553</v>
      </c>
      <c r="D16237" t="s">
        <v>47873</v>
      </c>
    </row>
    <row r="16238" spans="1:4" x14ac:dyDescent="0.25">
      <c r="A16238" t="s">
        <v>33487</v>
      </c>
      <c r="B16238" t="s">
        <v>33488</v>
      </c>
      <c r="C16238" t="s">
        <v>59762</v>
      </c>
      <c r="D16238" t="s">
        <v>47873</v>
      </c>
    </row>
    <row r="16239" spans="1:4" x14ac:dyDescent="0.25">
      <c r="A16239" t="s">
        <v>35774</v>
      </c>
      <c r="B16239" t="s">
        <v>35775</v>
      </c>
      <c r="C16239" t="s">
        <v>60632</v>
      </c>
      <c r="D16239" t="s">
        <v>47873</v>
      </c>
    </row>
    <row r="16240" spans="1:4" x14ac:dyDescent="0.25">
      <c r="A16240" t="s">
        <v>15674</v>
      </c>
      <c r="B16240" t="s">
        <v>15675</v>
      </c>
      <c r="C16240" t="s">
        <v>53295</v>
      </c>
      <c r="D16240" t="s">
        <v>47873</v>
      </c>
    </row>
    <row r="16241" spans="1:4" x14ac:dyDescent="0.25">
      <c r="A16241" t="s">
        <v>9929</v>
      </c>
      <c r="B16241" t="s">
        <v>9930</v>
      </c>
      <c r="C16241" t="s">
        <v>51152</v>
      </c>
      <c r="D16241" t="s">
        <v>47873</v>
      </c>
    </row>
    <row r="16242" spans="1:4" x14ac:dyDescent="0.25">
      <c r="A16242" t="s">
        <v>23659</v>
      </c>
      <c r="B16242" t="s">
        <v>23660</v>
      </c>
      <c r="C16242" t="s">
        <v>56172</v>
      </c>
      <c r="D16242" t="s">
        <v>47873</v>
      </c>
    </row>
    <row r="16243" spans="1:4" x14ac:dyDescent="0.25">
      <c r="A16243" t="s">
        <v>34105</v>
      </c>
      <c r="B16243" t="s">
        <v>34106</v>
      </c>
      <c r="C16243" t="s">
        <v>59996</v>
      </c>
      <c r="D16243" t="s">
        <v>47873</v>
      </c>
    </row>
    <row r="16244" spans="1:4" x14ac:dyDescent="0.25">
      <c r="A16244" t="s">
        <v>40623</v>
      </c>
      <c r="B16244" t="s">
        <v>40624</v>
      </c>
      <c r="C16244" t="s">
        <v>62686</v>
      </c>
      <c r="D16244" t="s">
        <v>47873</v>
      </c>
    </row>
    <row r="16245" spans="1:4" x14ac:dyDescent="0.25">
      <c r="A16245" t="s">
        <v>38596</v>
      </c>
      <c r="B16245" t="s">
        <v>38597</v>
      </c>
      <c r="C16245" t="s">
        <v>61758</v>
      </c>
      <c r="D16245" t="s">
        <v>47873</v>
      </c>
    </row>
    <row r="16246" spans="1:4" x14ac:dyDescent="0.25">
      <c r="A16246" t="s">
        <v>18296</v>
      </c>
      <c r="B16246" t="s">
        <v>18297</v>
      </c>
      <c r="C16246" t="s">
        <v>54265</v>
      </c>
      <c r="D16246" t="s">
        <v>47873</v>
      </c>
    </row>
    <row r="16247" spans="1:4" x14ac:dyDescent="0.25">
      <c r="A16247" t="s">
        <v>14882</v>
      </c>
      <c r="B16247" t="s">
        <v>14883</v>
      </c>
      <c r="C16247" t="s">
        <v>53000</v>
      </c>
      <c r="D16247" t="s">
        <v>47873</v>
      </c>
    </row>
    <row r="16248" spans="1:4" x14ac:dyDescent="0.25">
      <c r="A16248" t="s">
        <v>26854</v>
      </c>
      <c r="B16248" t="s">
        <v>26855</v>
      </c>
      <c r="C16248" t="s">
        <v>57348</v>
      </c>
      <c r="D16248" t="s">
        <v>47873</v>
      </c>
    </row>
    <row r="16249" spans="1:4" x14ac:dyDescent="0.25">
      <c r="A16249" t="s">
        <v>13291</v>
      </c>
      <c r="B16249" t="s">
        <v>13292</v>
      </c>
      <c r="C16249" t="s">
        <v>52402</v>
      </c>
      <c r="D16249" t="s">
        <v>47873</v>
      </c>
    </row>
    <row r="16250" spans="1:4" x14ac:dyDescent="0.25">
      <c r="A16250" t="s">
        <v>29656</v>
      </c>
      <c r="B16250" t="s">
        <v>29657</v>
      </c>
      <c r="C16250" t="s">
        <v>58341</v>
      </c>
      <c r="D16250" t="s">
        <v>47873</v>
      </c>
    </row>
    <row r="16251" spans="1:4" x14ac:dyDescent="0.25">
      <c r="A16251" t="s">
        <v>22531</v>
      </c>
      <c r="B16251" t="s">
        <v>22532</v>
      </c>
      <c r="C16251" t="s">
        <v>55760</v>
      </c>
      <c r="D16251" t="s">
        <v>47873</v>
      </c>
    </row>
    <row r="16252" spans="1:4" x14ac:dyDescent="0.25">
      <c r="A16252" t="s">
        <v>11964</v>
      </c>
      <c r="B16252" t="s">
        <v>11965</v>
      </c>
      <c r="C16252" t="s">
        <v>51886</v>
      </c>
      <c r="D16252" t="s">
        <v>47873</v>
      </c>
    </row>
    <row r="16253" spans="1:4" x14ac:dyDescent="0.25">
      <c r="A16253" t="s">
        <v>11628</v>
      </c>
      <c r="B16253" t="s">
        <v>11629</v>
      </c>
      <c r="C16253" t="s">
        <v>51758</v>
      </c>
      <c r="D16253" t="s">
        <v>47873</v>
      </c>
    </row>
    <row r="16254" spans="1:4" x14ac:dyDescent="0.25">
      <c r="A16254" t="s">
        <v>29105</v>
      </c>
      <c r="B16254" t="s">
        <v>29106</v>
      </c>
      <c r="C16254" t="s">
        <v>58146</v>
      </c>
      <c r="D16254" t="s">
        <v>47873</v>
      </c>
    </row>
    <row r="16255" spans="1:4" x14ac:dyDescent="0.25">
      <c r="A16255" t="s">
        <v>36371</v>
      </c>
      <c r="B16255" t="s">
        <v>36372</v>
      </c>
      <c r="C16255" t="s">
        <v>60870</v>
      </c>
      <c r="D16255" t="s">
        <v>47873</v>
      </c>
    </row>
    <row r="16256" spans="1:4" x14ac:dyDescent="0.25">
      <c r="A16256" t="s">
        <v>20253</v>
      </c>
      <c r="B16256" t="s">
        <v>20254</v>
      </c>
      <c r="C16256" t="s">
        <v>54942</v>
      </c>
      <c r="D16256" t="s">
        <v>47873</v>
      </c>
    </row>
    <row r="16257" spans="1:4" x14ac:dyDescent="0.25">
      <c r="A16257" t="s">
        <v>27220</v>
      </c>
      <c r="B16257" t="s">
        <v>27221</v>
      </c>
      <c r="C16257" t="s">
        <v>57469</v>
      </c>
      <c r="D16257" t="s">
        <v>47873</v>
      </c>
    </row>
    <row r="16258" spans="1:4" x14ac:dyDescent="0.25">
      <c r="A16258" t="s">
        <v>9631</v>
      </c>
      <c r="B16258" t="s">
        <v>9632</v>
      </c>
      <c r="C16258" t="s">
        <v>51042</v>
      </c>
      <c r="D16258" t="s">
        <v>47873</v>
      </c>
    </row>
    <row r="16259" spans="1:4" x14ac:dyDescent="0.25">
      <c r="A16259" t="s">
        <v>30609</v>
      </c>
      <c r="B16259" t="s">
        <v>30610</v>
      </c>
      <c r="C16259" t="s">
        <v>58674</v>
      </c>
      <c r="D16259" t="s">
        <v>47873</v>
      </c>
    </row>
    <row r="16260" spans="1:4" x14ac:dyDescent="0.25">
      <c r="A16260" t="s">
        <v>30305</v>
      </c>
      <c r="B16260" t="s">
        <v>30306</v>
      </c>
      <c r="C16260" t="s">
        <v>58574</v>
      </c>
      <c r="D16260" t="s">
        <v>47873</v>
      </c>
    </row>
    <row r="16261" spans="1:4" x14ac:dyDescent="0.25">
      <c r="A16261" t="s">
        <v>38732</v>
      </c>
      <c r="B16261" t="s">
        <v>38733</v>
      </c>
      <c r="C16261" t="s">
        <v>61821</v>
      </c>
      <c r="D16261" t="s">
        <v>47873</v>
      </c>
    </row>
    <row r="16262" spans="1:4" x14ac:dyDescent="0.25">
      <c r="A16262" t="s">
        <v>31724</v>
      </c>
      <c r="B16262" t="s">
        <v>31725</v>
      </c>
      <c r="C16262" t="s">
        <v>59088</v>
      </c>
      <c r="D16262" t="s">
        <v>47873</v>
      </c>
    </row>
    <row r="16263" spans="1:4" x14ac:dyDescent="0.25">
      <c r="A16263" t="s">
        <v>14359</v>
      </c>
      <c r="B16263" t="s">
        <v>14360</v>
      </c>
      <c r="C16263" t="s">
        <v>52818</v>
      </c>
      <c r="D16263" t="s">
        <v>47873</v>
      </c>
    </row>
    <row r="16264" spans="1:4" x14ac:dyDescent="0.25">
      <c r="A16264" t="s">
        <v>41462</v>
      </c>
      <c r="B16264" t="s">
        <v>41463</v>
      </c>
      <c r="C16264" t="s">
        <v>63054</v>
      </c>
      <c r="D16264" t="s">
        <v>47873</v>
      </c>
    </row>
    <row r="16265" spans="1:4" x14ac:dyDescent="0.25">
      <c r="A16265" t="s">
        <v>29905</v>
      </c>
      <c r="B16265" t="s">
        <v>29906</v>
      </c>
      <c r="C16265" t="s">
        <v>58427</v>
      </c>
      <c r="D16265" t="s">
        <v>47873</v>
      </c>
    </row>
    <row r="16266" spans="1:4" x14ac:dyDescent="0.25">
      <c r="A16266" t="s">
        <v>22832</v>
      </c>
      <c r="B16266" t="s">
        <v>22833</v>
      </c>
      <c r="C16266" t="s">
        <v>55869</v>
      </c>
      <c r="D16266" t="s">
        <v>47873</v>
      </c>
    </row>
    <row r="16267" spans="1:4" x14ac:dyDescent="0.25">
      <c r="A16267" t="s">
        <v>18651</v>
      </c>
      <c r="B16267" t="s">
        <v>18652</v>
      </c>
      <c r="C16267" t="s">
        <v>54390</v>
      </c>
      <c r="D16267" t="s">
        <v>47873</v>
      </c>
    </row>
    <row r="16268" spans="1:4" x14ac:dyDescent="0.25">
      <c r="A16268" t="s">
        <v>35966</v>
      </c>
      <c r="B16268" t="s">
        <v>35967</v>
      </c>
      <c r="C16268" t="s">
        <v>60703</v>
      </c>
      <c r="D16268" t="s">
        <v>47873</v>
      </c>
    </row>
    <row r="16269" spans="1:4" x14ac:dyDescent="0.25">
      <c r="A16269" t="s">
        <v>27799</v>
      </c>
      <c r="B16269" t="s">
        <v>27800</v>
      </c>
      <c r="C16269" t="s">
        <v>57674</v>
      </c>
      <c r="D16269" t="s">
        <v>47873</v>
      </c>
    </row>
    <row r="16270" spans="1:4" x14ac:dyDescent="0.25">
      <c r="A16270" t="s">
        <v>842</v>
      </c>
      <c r="B16270" t="s">
        <v>843</v>
      </c>
      <c r="C16270" t="s">
        <v>47898</v>
      </c>
      <c r="D16270" t="s">
        <v>47873</v>
      </c>
    </row>
    <row r="16271" spans="1:4" x14ac:dyDescent="0.25">
      <c r="A16271" t="s">
        <v>32763</v>
      </c>
      <c r="B16271" t="s">
        <v>32764</v>
      </c>
      <c r="C16271" t="s">
        <v>59485</v>
      </c>
      <c r="D16271" t="s">
        <v>47873</v>
      </c>
    </row>
    <row r="16272" spans="1:4" x14ac:dyDescent="0.25">
      <c r="A16272" t="s">
        <v>24779</v>
      </c>
      <c r="B16272" t="s">
        <v>24780</v>
      </c>
      <c r="C16272" t="s">
        <v>56584</v>
      </c>
      <c r="D16272" t="s">
        <v>47873</v>
      </c>
    </row>
    <row r="16273" spans="1:4" x14ac:dyDescent="0.25">
      <c r="A16273" t="s">
        <v>22537</v>
      </c>
      <c r="B16273" t="s">
        <v>22538</v>
      </c>
      <c r="C16273" t="s">
        <v>55763</v>
      </c>
      <c r="D16273" t="s">
        <v>47873</v>
      </c>
    </row>
    <row r="16274" spans="1:4" x14ac:dyDescent="0.25">
      <c r="A16274" t="s">
        <v>24626</v>
      </c>
      <c r="B16274" t="s">
        <v>24627</v>
      </c>
      <c r="C16274" t="s">
        <v>56528</v>
      </c>
      <c r="D16274" t="s">
        <v>47873</v>
      </c>
    </row>
    <row r="16275" spans="1:4" x14ac:dyDescent="0.25">
      <c r="A16275" t="s">
        <v>9827</v>
      </c>
      <c r="B16275" t="s">
        <v>9828</v>
      </c>
      <c r="C16275" t="s">
        <v>51116</v>
      </c>
      <c r="D16275" t="s">
        <v>47873</v>
      </c>
    </row>
    <row r="16276" spans="1:4" x14ac:dyDescent="0.25">
      <c r="A16276" t="s">
        <v>36856</v>
      </c>
      <c r="B16276" t="s">
        <v>36857</v>
      </c>
      <c r="C16276" t="s">
        <v>61063</v>
      </c>
      <c r="D16276" t="s">
        <v>47873</v>
      </c>
    </row>
    <row r="16277" spans="1:4" x14ac:dyDescent="0.25">
      <c r="A16277" t="s">
        <v>16961</v>
      </c>
      <c r="B16277" t="s">
        <v>16962</v>
      </c>
      <c r="C16277" t="s">
        <v>53775</v>
      </c>
      <c r="D16277" t="s">
        <v>47873</v>
      </c>
    </row>
    <row r="16278" spans="1:4" x14ac:dyDescent="0.25">
      <c r="A16278" t="s">
        <v>32365</v>
      </c>
      <c r="B16278" t="s">
        <v>32366</v>
      </c>
      <c r="C16278" t="s">
        <v>59328</v>
      </c>
      <c r="D16278" t="s">
        <v>47873</v>
      </c>
    </row>
    <row r="16279" spans="1:4" x14ac:dyDescent="0.25">
      <c r="A16279" t="s">
        <v>14541</v>
      </c>
      <c r="B16279" t="s">
        <v>14542</v>
      </c>
      <c r="C16279" t="s">
        <v>52890</v>
      </c>
      <c r="D16279" t="s">
        <v>47873</v>
      </c>
    </row>
    <row r="16280" spans="1:4" x14ac:dyDescent="0.25">
      <c r="A16280" t="s">
        <v>15916</v>
      </c>
      <c r="B16280" t="s">
        <v>15917</v>
      </c>
      <c r="C16280" t="s">
        <v>53383</v>
      </c>
      <c r="D16280" t="s">
        <v>47873</v>
      </c>
    </row>
    <row r="16281" spans="1:4" x14ac:dyDescent="0.25">
      <c r="A16281" t="s">
        <v>27035</v>
      </c>
      <c r="B16281" t="s">
        <v>27036</v>
      </c>
      <c r="C16281" t="s">
        <v>57408</v>
      </c>
      <c r="D16281" t="s">
        <v>47873</v>
      </c>
    </row>
    <row r="16282" spans="1:4" x14ac:dyDescent="0.25">
      <c r="A16282" t="s">
        <v>40016</v>
      </c>
      <c r="B16282" t="s">
        <v>40017</v>
      </c>
      <c r="C16282" t="s">
        <v>62411</v>
      </c>
      <c r="D16282" t="s">
        <v>47873</v>
      </c>
    </row>
    <row r="16283" spans="1:4" x14ac:dyDescent="0.25">
      <c r="A16283" t="s">
        <v>7171</v>
      </c>
      <c r="B16283" t="s">
        <v>7172</v>
      </c>
      <c r="C16283" t="s">
        <v>50164</v>
      </c>
      <c r="D16283" t="s">
        <v>47873</v>
      </c>
    </row>
    <row r="16284" spans="1:4" x14ac:dyDescent="0.25">
      <c r="A16284" t="s">
        <v>26151</v>
      </c>
      <c r="B16284" t="s">
        <v>26152</v>
      </c>
      <c r="C16284" t="s">
        <v>57089</v>
      </c>
      <c r="D16284" t="s">
        <v>47873</v>
      </c>
    </row>
    <row r="16285" spans="1:4" x14ac:dyDescent="0.25">
      <c r="A16285" t="s">
        <v>7037</v>
      </c>
      <c r="B16285" t="s">
        <v>7038</v>
      </c>
      <c r="C16285" t="s">
        <v>50119</v>
      </c>
      <c r="D16285" t="s">
        <v>47873</v>
      </c>
    </row>
    <row r="16286" spans="1:4" x14ac:dyDescent="0.25">
      <c r="A16286" t="s">
        <v>26219</v>
      </c>
      <c r="B16286" t="s">
        <v>26220</v>
      </c>
      <c r="C16286" t="s">
        <v>57111</v>
      </c>
      <c r="D16286" t="s">
        <v>47873</v>
      </c>
    </row>
    <row r="16287" spans="1:4" x14ac:dyDescent="0.25">
      <c r="A16287" t="s">
        <v>18564</v>
      </c>
      <c r="B16287" t="s">
        <v>18565</v>
      </c>
      <c r="C16287" t="s">
        <v>54360</v>
      </c>
      <c r="D16287" t="s">
        <v>47873</v>
      </c>
    </row>
    <row r="16288" spans="1:4" x14ac:dyDescent="0.25">
      <c r="A16288" t="s">
        <v>41519</v>
      </c>
      <c r="B16288" t="s">
        <v>41520</v>
      </c>
      <c r="C16288" t="s">
        <v>63080</v>
      </c>
      <c r="D16288" t="s">
        <v>47873</v>
      </c>
    </row>
    <row r="16289" spans="1:4" x14ac:dyDescent="0.25">
      <c r="A16289" t="s">
        <v>38175</v>
      </c>
      <c r="B16289" t="s">
        <v>38176</v>
      </c>
      <c r="C16289" t="s">
        <v>61581</v>
      </c>
      <c r="D16289" t="s">
        <v>47873</v>
      </c>
    </row>
    <row r="16290" spans="1:4" x14ac:dyDescent="0.25">
      <c r="A16290" t="s">
        <v>18574</v>
      </c>
      <c r="B16290" t="s">
        <v>18575</v>
      </c>
      <c r="C16290" t="s">
        <v>54364</v>
      </c>
      <c r="D16290" t="s">
        <v>47873</v>
      </c>
    </row>
    <row r="16291" spans="1:4" x14ac:dyDescent="0.25">
      <c r="A16291" t="s">
        <v>18568</v>
      </c>
      <c r="B16291" t="s">
        <v>18569</v>
      </c>
      <c r="C16291" t="s">
        <v>54362</v>
      </c>
      <c r="D16291" t="s">
        <v>47873</v>
      </c>
    </row>
    <row r="16292" spans="1:4" x14ac:dyDescent="0.25">
      <c r="A16292" t="s">
        <v>18566</v>
      </c>
      <c r="B16292" t="s">
        <v>18567</v>
      </c>
      <c r="C16292" t="s">
        <v>54361</v>
      </c>
      <c r="D16292" t="s">
        <v>47873</v>
      </c>
    </row>
    <row r="16293" spans="1:4" x14ac:dyDescent="0.25">
      <c r="A16293" t="s">
        <v>17066</v>
      </c>
      <c r="B16293" t="s">
        <v>17067</v>
      </c>
      <c r="C16293" t="s">
        <v>53809</v>
      </c>
      <c r="D16293" t="s">
        <v>47873</v>
      </c>
    </row>
    <row r="16294" spans="1:4" x14ac:dyDescent="0.25">
      <c r="A16294" t="s">
        <v>29572</v>
      </c>
      <c r="B16294" t="s">
        <v>29573</v>
      </c>
      <c r="C16294" t="s">
        <v>58312</v>
      </c>
      <c r="D16294" t="s">
        <v>47873</v>
      </c>
    </row>
    <row r="16295" spans="1:4" x14ac:dyDescent="0.25">
      <c r="A16295" t="s">
        <v>32569</v>
      </c>
      <c r="B16295" t="s">
        <v>32570</v>
      </c>
      <c r="C16295" t="s">
        <v>59403</v>
      </c>
      <c r="D16295" t="s">
        <v>47873</v>
      </c>
    </row>
    <row r="16296" spans="1:4" x14ac:dyDescent="0.25">
      <c r="A16296" t="s">
        <v>38615</v>
      </c>
      <c r="B16296" t="s">
        <v>38616</v>
      </c>
      <c r="C16296" t="s">
        <v>61766</v>
      </c>
      <c r="D16296" t="s">
        <v>47873</v>
      </c>
    </row>
    <row r="16297" spans="1:4" x14ac:dyDescent="0.25">
      <c r="A16297" t="s">
        <v>19306</v>
      </c>
      <c r="B16297" t="s">
        <v>19307</v>
      </c>
      <c r="C16297" t="s">
        <v>54618</v>
      </c>
      <c r="D16297" t="s">
        <v>47873</v>
      </c>
    </row>
    <row r="16298" spans="1:4" x14ac:dyDescent="0.25">
      <c r="A16298" t="s">
        <v>22181</v>
      </c>
      <c r="B16298" t="s">
        <v>22182</v>
      </c>
      <c r="C16298" t="s">
        <v>55629</v>
      </c>
      <c r="D16298" t="s">
        <v>47873</v>
      </c>
    </row>
    <row r="16299" spans="1:4" x14ac:dyDescent="0.25">
      <c r="A16299" t="s">
        <v>9639</v>
      </c>
      <c r="B16299" t="s">
        <v>9640</v>
      </c>
      <c r="C16299" t="s">
        <v>51045</v>
      </c>
      <c r="D16299" t="s">
        <v>47873</v>
      </c>
    </row>
    <row r="16300" spans="1:4" x14ac:dyDescent="0.25">
      <c r="A16300" t="s">
        <v>18732</v>
      </c>
      <c r="B16300" t="s">
        <v>18733</v>
      </c>
      <c r="C16300" t="s">
        <v>54416</v>
      </c>
      <c r="D16300" t="s">
        <v>47873</v>
      </c>
    </row>
    <row r="16301" spans="1:4" x14ac:dyDescent="0.25">
      <c r="A16301" t="s">
        <v>39147</v>
      </c>
      <c r="B16301" t="s">
        <v>39148</v>
      </c>
      <c r="C16301" t="s">
        <v>62012</v>
      </c>
      <c r="D16301" t="s">
        <v>47873</v>
      </c>
    </row>
    <row r="16302" spans="1:4" x14ac:dyDescent="0.25">
      <c r="A16302" t="s">
        <v>14676</v>
      </c>
      <c r="B16302" t="s">
        <v>14677</v>
      </c>
      <c r="C16302" t="s">
        <v>52930</v>
      </c>
      <c r="D16302" t="s">
        <v>47873</v>
      </c>
    </row>
    <row r="16303" spans="1:4" x14ac:dyDescent="0.25">
      <c r="A16303" t="s">
        <v>29427</v>
      </c>
      <c r="B16303" t="s">
        <v>29428</v>
      </c>
      <c r="C16303" t="s">
        <v>58264</v>
      </c>
      <c r="D16303" t="s">
        <v>47873</v>
      </c>
    </row>
    <row r="16304" spans="1:4" x14ac:dyDescent="0.25">
      <c r="A16304" t="s">
        <v>14767</v>
      </c>
      <c r="B16304" t="s">
        <v>14768</v>
      </c>
      <c r="C16304" t="s">
        <v>52963</v>
      </c>
      <c r="D16304" t="s">
        <v>47873</v>
      </c>
    </row>
    <row r="16305" spans="1:4" x14ac:dyDescent="0.25">
      <c r="A16305" t="s">
        <v>14178</v>
      </c>
      <c r="B16305" t="s">
        <v>14179</v>
      </c>
      <c r="C16305" t="s">
        <v>52744</v>
      </c>
      <c r="D16305" t="s">
        <v>47873</v>
      </c>
    </row>
    <row r="16306" spans="1:4" x14ac:dyDescent="0.25">
      <c r="A16306" t="s">
        <v>22339</v>
      </c>
      <c r="B16306" t="s">
        <v>22340</v>
      </c>
      <c r="C16306" t="s">
        <v>55695</v>
      </c>
      <c r="D16306" t="s">
        <v>47873</v>
      </c>
    </row>
    <row r="16307" spans="1:4" x14ac:dyDescent="0.25">
      <c r="A16307" t="s">
        <v>6223</v>
      </c>
      <c r="B16307" t="s">
        <v>6224</v>
      </c>
      <c r="C16307" t="s">
        <v>49829</v>
      </c>
      <c r="D16307" t="s">
        <v>47873</v>
      </c>
    </row>
    <row r="16308" spans="1:4" x14ac:dyDescent="0.25">
      <c r="A16308" t="s">
        <v>12217</v>
      </c>
      <c r="B16308" t="s">
        <v>12218</v>
      </c>
      <c r="C16308" t="s">
        <v>51980</v>
      </c>
      <c r="D16308" t="s">
        <v>47873</v>
      </c>
    </row>
    <row r="16309" spans="1:4" x14ac:dyDescent="0.25">
      <c r="A16309" t="s">
        <v>10019</v>
      </c>
      <c r="B16309" t="s">
        <v>10020</v>
      </c>
      <c r="C16309" t="s">
        <v>51182</v>
      </c>
      <c r="D16309" t="s">
        <v>47873</v>
      </c>
    </row>
    <row r="16310" spans="1:4" x14ac:dyDescent="0.25">
      <c r="A16310" t="s">
        <v>27673</v>
      </c>
      <c r="B16310" t="s">
        <v>27674</v>
      </c>
      <c r="C16310" t="s">
        <v>57630</v>
      </c>
      <c r="D16310" t="s">
        <v>47873</v>
      </c>
    </row>
    <row r="16311" spans="1:4" x14ac:dyDescent="0.25">
      <c r="A16311" t="s">
        <v>19298</v>
      </c>
      <c r="B16311" t="s">
        <v>19299</v>
      </c>
      <c r="C16311" t="s">
        <v>54614</v>
      </c>
      <c r="D16311" t="s">
        <v>47873</v>
      </c>
    </row>
    <row r="16312" spans="1:4" x14ac:dyDescent="0.25">
      <c r="A16312" t="s">
        <v>21167</v>
      </c>
      <c r="B16312" t="s">
        <v>21168</v>
      </c>
      <c r="C16312" t="s">
        <v>55259</v>
      </c>
      <c r="D16312" t="s">
        <v>47873</v>
      </c>
    </row>
    <row r="16313" spans="1:4" x14ac:dyDescent="0.25">
      <c r="A16313" t="s">
        <v>38540</v>
      </c>
      <c r="B16313" t="s">
        <v>38541</v>
      </c>
      <c r="C16313" t="s">
        <v>61734</v>
      </c>
      <c r="D16313" t="s">
        <v>47873</v>
      </c>
    </row>
    <row r="16314" spans="1:4" x14ac:dyDescent="0.25">
      <c r="A16314" t="s">
        <v>14425</v>
      </c>
      <c r="B16314" t="s">
        <v>14426</v>
      </c>
      <c r="C16314" t="s">
        <v>52849</v>
      </c>
      <c r="D16314" t="s">
        <v>47873</v>
      </c>
    </row>
    <row r="16315" spans="1:4" x14ac:dyDescent="0.25">
      <c r="A16315" t="s">
        <v>8713</v>
      </c>
      <c r="B16315" t="s">
        <v>8714</v>
      </c>
      <c r="C16315" t="s">
        <v>50716</v>
      </c>
      <c r="D16315" t="s">
        <v>47873</v>
      </c>
    </row>
    <row r="16316" spans="1:4" x14ac:dyDescent="0.25">
      <c r="A16316" t="s">
        <v>23317</v>
      </c>
      <c r="B16316" t="s">
        <v>23318</v>
      </c>
      <c r="C16316" t="s">
        <v>56042</v>
      </c>
      <c r="D16316" t="s">
        <v>47873</v>
      </c>
    </row>
    <row r="16317" spans="1:4" x14ac:dyDescent="0.25">
      <c r="A16317" t="s">
        <v>20039</v>
      </c>
      <c r="B16317" t="s">
        <v>20040</v>
      </c>
      <c r="C16317" t="s">
        <v>54869</v>
      </c>
      <c r="D16317" t="s">
        <v>47873</v>
      </c>
    </row>
    <row r="16318" spans="1:4" x14ac:dyDescent="0.25">
      <c r="A16318" t="s">
        <v>25263</v>
      </c>
      <c r="B16318" t="s">
        <v>25264</v>
      </c>
      <c r="C16318" t="s">
        <v>56768</v>
      </c>
      <c r="D16318" t="s">
        <v>47873</v>
      </c>
    </row>
    <row r="16319" spans="1:4" x14ac:dyDescent="0.25">
      <c r="A16319" t="s">
        <v>11701</v>
      </c>
      <c r="B16319" t="s">
        <v>11702</v>
      </c>
      <c r="C16319" t="s">
        <v>51785</v>
      </c>
      <c r="D16319" t="s">
        <v>47873</v>
      </c>
    </row>
    <row r="16320" spans="1:4" x14ac:dyDescent="0.25">
      <c r="A16320" t="s">
        <v>18356</v>
      </c>
      <c r="B16320" t="s">
        <v>18357</v>
      </c>
      <c r="C16320" t="s">
        <v>54288</v>
      </c>
      <c r="D16320" t="s">
        <v>47873</v>
      </c>
    </row>
    <row r="16321" spans="1:4" x14ac:dyDescent="0.25">
      <c r="A16321" t="s">
        <v>33854</v>
      </c>
      <c r="B16321" t="s">
        <v>33855</v>
      </c>
      <c r="C16321" t="s">
        <v>59904</v>
      </c>
      <c r="D16321" t="s">
        <v>47873</v>
      </c>
    </row>
    <row r="16322" spans="1:4" x14ac:dyDescent="0.25">
      <c r="A16322" t="s">
        <v>37175</v>
      </c>
      <c r="B16322" t="s">
        <v>37176</v>
      </c>
      <c r="C16322" t="s">
        <v>61187</v>
      </c>
      <c r="D16322" t="s">
        <v>47873</v>
      </c>
    </row>
    <row r="16323" spans="1:4" x14ac:dyDescent="0.25">
      <c r="A16323" t="s">
        <v>40406</v>
      </c>
      <c r="B16323" t="s">
        <v>40407</v>
      </c>
      <c r="C16323" t="s">
        <v>62594</v>
      </c>
      <c r="D16323" t="s">
        <v>47873</v>
      </c>
    </row>
    <row r="16324" spans="1:4" x14ac:dyDescent="0.25">
      <c r="A16324" t="s">
        <v>25902</v>
      </c>
      <c r="B16324" t="s">
        <v>25903</v>
      </c>
      <c r="C16324" t="s">
        <v>57008</v>
      </c>
      <c r="D16324" t="s">
        <v>47873</v>
      </c>
    </row>
    <row r="16325" spans="1:4" x14ac:dyDescent="0.25">
      <c r="A16325" t="s">
        <v>26953</v>
      </c>
      <c r="B16325" t="s">
        <v>26954</v>
      </c>
      <c r="C16325" t="s">
        <v>57385</v>
      </c>
      <c r="D16325" t="s">
        <v>47873</v>
      </c>
    </row>
    <row r="16326" spans="1:4" x14ac:dyDescent="0.25">
      <c r="A16326" t="s">
        <v>8897</v>
      </c>
      <c r="B16326" t="s">
        <v>8898</v>
      </c>
      <c r="C16326" t="s">
        <v>50780</v>
      </c>
      <c r="D16326" t="s">
        <v>47873</v>
      </c>
    </row>
    <row r="16327" spans="1:4" x14ac:dyDescent="0.25">
      <c r="A16327" t="s">
        <v>38448</v>
      </c>
      <c r="B16327" t="s">
        <v>38449</v>
      </c>
      <c r="C16327" t="s">
        <v>61691</v>
      </c>
      <c r="D16327" t="s">
        <v>47873</v>
      </c>
    </row>
    <row r="16328" spans="1:4" x14ac:dyDescent="0.25">
      <c r="A16328" t="s">
        <v>14142</v>
      </c>
      <c r="B16328" t="s">
        <v>14143</v>
      </c>
      <c r="C16328" t="s">
        <v>52729</v>
      </c>
      <c r="D16328" t="s">
        <v>47873</v>
      </c>
    </row>
    <row r="16329" spans="1:4" x14ac:dyDescent="0.25">
      <c r="A16329" t="s">
        <v>29558</v>
      </c>
      <c r="B16329" t="s">
        <v>29559</v>
      </c>
      <c r="C16329" t="s">
        <v>58307</v>
      </c>
      <c r="D16329" t="s">
        <v>47873</v>
      </c>
    </row>
    <row r="16330" spans="1:4" x14ac:dyDescent="0.25">
      <c r="A16330" t="s">
        <v>31900</v>
      </c>
      <c r="B16330" t="s">
        <v>31901</v>
      </c>
      <c r="C16330" t="s">
        <v>59154</v>
      </c>
      <c r="D16330" t="s">
        <v>47873</v>
      </c>
    </row>
    <row r="16331" spans="1:4" x14ac:dyDescent="0.25">
      <c r="A16331" t="s">
        <v>17128</v>
      </c>
      <c r="B16331" t="s">
        <v>17129</v>
      </c>
      <c r="C16331" t="s">
        <v>53835</v>
      </c>
      <c r="D16331" t="s">
        <v>47873</v>
      </c>
    </row>
    <row r="16332" spans="1:4" x14ac:dyDescent="0.25">
      <c r="A16332" t="s">
        <v>38744</v>
      </c>
      <c r="B16332" t="s">
        <v>38745</v>
      </c>
      <c r="C16332" t="s">
        <v>61827</v>
      </c>
      <c r="D16332" t="s">
        <v>47873</v>
      </c>
    </row>
    <row r="16333" spans="1:4" x14ac:dyDescent="0.25">
      <c r="A16333" t="s">
        <v>38760</v>
      </c>
      <c r="B16333" t="s">
        <v>38761</v>
      </c>
      <c r="C16333" t="s">
        <v>61835</v>
      </c>
      <c r="D16333" t="s">
        <v>47873</v>
      </c>
    </row>
    <row r="16334" spans="1:4" x14ac:dyDescent="0.25">
      <c r="A16334" t="s">
        <v>17542</v>
      </c>
      <c r="B16334" t="s">
        <v>17543</v>
      </c>
      <c r="C16334" t="s">
        <v>53980</v>
      </c>
      <c r="D16334" t="s">
        <v>47873</v>
      </c>
    </row>
    <row r="16335" spans="1:4" x14ac:dyDescent="0.25">
      <c r="A16335" t="s">
        <v>34215</v>
      </c>
      <c r="B16335" t="s">
        <v>34216</v>
      </c>
      <c r="C16335" t="s">
        <v>60038</v>
      </c>
      <c r="D16335" t="s">
        <v>47873</v>
      </c>
    </row>
    <row r="16336" spans="1:4" x14ac:dyDescent="0.25">
      <c r="A16336" t="s">
        <v>23458</v>
      </c>
      <c r="B16336" t="s">
        <v>23459</v>
      </c>
      <c r="C16336" t="s">
        <v>56096</v>
      </c>
      <c r="D16336" t="s">
        <v>47873</v>
      </c>
    </row>
    <row r="16337" spans="1:4" x14ac:dyDescent="0.25">
      <c r="A16337" t="s">
        <v>18471</v>
      </c>
      <c r="B16337" t="s">
        <v>18472</v>
      </c>
      <c r="C16337" t="s">
        <v>54329</v>
      </c>
      <c r="D16337" t="s">
        <v>47873</v>
      </c>
    </row>
    <row r="16338" spans="1:4" x14ac:dyDescent="0.25">
      <c r="A16338" t="s">
        <v>34405</v>
      </c>
      <c r="B16338" t="s">
        <v>34406</v>
      </c>
      <c r="C16338" t="s">
        <v>60108</v>
      </c>
      <c r="D16338" t="s">
        <v>47873</v>
      </c>
    </row>
    <row r="16339" spans="1:4" x14ac:dyDescent="0.25">
      <c r="A16339" t="s">
        <v>6557</v>
      </c>
      <c r="B16339" t="s">
        <v>6558</v>
      </c>
      <c r="C16339" t="s">
        <v>49944</v>
      </c>
      <c r="D16339" t="s">
        <v>47873</v>
      </c>
    </row>
    <row r="16340" spans="1:4" x14ac:dyDescent="0.25">
      <c r="A16340" t="s">
        <v>13327</v>
      </c>
      <c r="B16340" t="s">
        <v>13328</v>
      </c>
      <c r="C16340" t="s">
        <v>52416</v>
      </c>
      <c r="D16340" t="s">
        <v>47873</v>
      </c>
    </row>
    <row r="16341" spans="1:4" x14ac:dyDescent="0.25">
      <c r="A16341" t="s">
        <v>7459</v>
      </c>
      <c r="B16341" t="s">
        <v>7460</v>
      </c>
      <c r="C16341" t="s">
        <v>50273</v>
      </c>
      <c r="D16341" t="s">
        <v>47873</v>
      </c>
    </row>
    <row r="16342" spans="1:4" x14ac:dyDescent="0.25">
      <c r="A16342" t="s">
        <v>19135</v>
      </c>
      <c r="B16342" t="s">
        <v>19136</v>
      </c>
      <c r="C16342" t="s">
        <v>54554</v>
      </c>
      <c r="D16342" t="s">
        <v>47873</v>
      </c>
    </row>
    <row r="16343" spans="1:4" x14ac:dyDescent="0.25">
      <c r="A16343" t="s">
        <v>23605</v>
      </c>
      <c r="B16343" t="s">
        <v>23606</v>
      </c>
      <c r="C16343" t="s">
        <v>56151</v>
      </c>
      <c r="D16343" t="s">
        <v>47873</v>
      </c>
    </row>
    <row r="16344" spans="1:4" x14ac:dyDescent="0.25">
      <c r="A16344" t="s">
        <v>14378</v>
      </c>
      <c r="B16344" t="s">
        <v>14379</v>
      </c>
      <c r="C16344" t="s">
        <v>52826</v>
      </c>
      <c r="D16344" t="s">
        <v>47873</v>
      </c>
    </row>
    <row r="16345" spans="1:4" x14ac:dyDescent="0.25">
      <c r="A16345" t="s">
        <v>13134</v>
      </c>
      <c r="B16345" t="s">
        <v>13135</v>
      </c>
      <c r="C16345" t="s">
        <v>52343</v>
      </c>
      <c r="D16345" t="s">
        <v>47873</v>
      </c>
    </row>
    <row r="16346" spans="1:4" x14ac:dyDescent="0.25">
      <c r="A16346" t="s">
        <v>14509</v>
      </c>
      <c r="B16346" t="s">
        <v>14510</v>
      </c>
      <c r="C16346" t="s">
        <v>52878</v>
      </c>
      <c r="D16346" t="s">
        <v>47873</v>
      </c>
    </row>
    <row r="16347" spans="1:4" x14ac:dyDescent="0.25">
      <c r="A16347" t="s">
        <v>27750</v>
      </c>
      <c r="B16347" t="s">
        <v>27751</v>
      </c>
      <c r="C16347" t="s">
        <v>57656</v>
      </c>
      <c r="D16347" t="s">
        <v>47873</v>
      </c>
    </row>
    <row r="16348" spans="1:4" x14ac:dyDescent="0.25">
      <c r="A16348" t="s">
        <v>13573</v>
      </c>
      <c r="B16348" t="s">
        <v>13574</v>
      </c>
      <c r="C16348" t="s">
        <v>52509</v>
      </c>
      <c r="D16348" t="s">
        <v>47873</v>
      </c>
    </row>
    <row r="16349" spans="1:4" x14ac:dyDescent="0.25">
      <c r="A16349" t="s">
        <v>45449</v>
      </c>
      <c r="B16349" t="s">
        <v>45450</v>
      </c>
      <c r="C16349" t="s">
        <v>64511</v>
      </c>
      <c r="D16349" t="s">
        <v>47873</v>
      </c>
    </row>
    <row r="16350" spans="1:4" x14ac:dyDescent="0.25">
      <c r="A16350" t="s">
        <v>11876</v>
      </c>
      <c r="B16350" t="s">
        <v>11877</v>
      </c>
      <c r="C16350" t="s">
        <v>51856</v>
      </c>
      <c r="D16350" t="s">
        <v>47873</v>
      </c>
    </row>
    <row r="16351" spans="1:4" x14ac:dyDescent="0.25">
      <c r="A16351" t="s">
        <v>6843</v>
      </c>
      <c r="B16351" t="s">
        <v>6844</v>
      </c>
      <c r="C16351" t="s">
        <v>50051</v>
      </c>
      <c r="D16351" t="s">
        <v>47873</v>
      </c>
    </row>
    <row r="16352" spans="1:4" x14ac:dyDescent="0.25">
      <c r="A16352" t="s">
        <v>29766</v>
      </c>
      <c r="B16352" t="s">
        <v>29767</v>
      </c>
      <c r="C16352" t="s">
        <v>58380</v>
      </c>
      <c r="D16352" t="s">
        <v>47873</v>
      </c>
    </row>
    <row r="16353" spans="1:4" x14ac:dyDescent="0.25">
      <c r="A16353" t="s">
        <v>18286</v>
      </c>
      <c r="B16353" t="s">
        <v>18287</v>
      </c>
      <c r="C16353" t="s">
        <v>54261</v>
      </c>
      <c r="D16353" t="s">
        <v>47873</v>
      </c>
    </row>
    <row r="16354" spans="1:4" x14ac:dyDescent="0.25">
      <c r="A16354" t="s">
        <v>13440</v>
      </c>
      <c r="B16354" t="s">
        <v>13441</v>
      </c>
      <c r="C16354" t="s">
        <v>52453</v>
      </c>
      <c r="D16354" t="s">
        <v>47873</v>
      </c>
    </row>
    <row r="16355" spans="1:4" x14ac:dyDescent="0.25">
      <c r="A16355" t="s">
        <v>36630</v>
      </c>
      <c r="B16355" t="s">
        <v>36631</v>
      </c>
      <c r="C16355" t="s">
        <v>60971</v>
      </c>
      <c r="D16355" t="s">
        <v>47873</v>
      </c>
    </row>
    <row r="16356" spans="1:4" x14ac:dyDescent="0.25">
      <c r="A16356" t="s">
        <v>18302</v>
      </c>
      <c r="B16356" t="s">
        <v>18303</v>
      </c>
      <c r="C16356" t="s">
        <v>54268</v>
      </c>
      <c r="D16356" t="s">
        <v>47873</v>
      </c>
    </row>
    <row r="16357" spans="1:4" x14ac:dyDescent="0.25">
      <c r="A16357" t="s">
        <v>36296</v>
      </c>
      <c r="B16357" t="s">
        <v>36297</v>
      </c>
      <c r="C16357" t="s">
        <v>60840</v>
      </c>
      <c r="D16357" t="s">
        <v>47873</v>
      </c>
    </row>
    <row r="16358" spans="1:4" x14ac:dyDescent="0.25">
      <c r="A16358" t="s">
        <v>14076</v>
      </c>
      <c r="B16358" t="s">
        <v>14077</v>
      </c>
      <c r="C16358" t="s">
        <v>52701</v>
      </c>
      <c r="D16358" t="s">
        <v>47873</v>
      </c>
    </row>
    <row r="16359" spans="1:4" x14ac:dyDescent="0.25">
      <c r="A16359" t="s">
        <v>40981</v>
      </c>
      <c r="B16359" t="s">
        <v>40982</v>
      </c>
      <c r="C16359" t="s">
        <v>62847</v>
      </c>
      <c r="D16359" t="s">
        <v>47873</v>
      </c>
    </row>
    <row r="16360" spans="1:4" x14ac:dyDescent="0.25">
      <c r="A16360" t="s">
        <v>10003</v>
      </c>
      <c r="B16360" t="s">
        <v>10004</v>
      </c>
      <c r="C16360" t="s">
        <v>51176</v>
      </c>
      <c r="D16360" t="s">
        <v>47873</v>
      </c>
    </row>
    <row r="16361" spans="1:4" x14ac:dyDescent="0.25">
      <c r="A16361" t="s">
        <v>25327</v>
      </c>
      <c r="B16361" t="s">
        <v>25328</v>
      </c>
      <c r="C16361" t="s">
        <v>56789</v>
      </c>
      <c r="D16361" t="s">
        <v>47873</v>
      </c>
    </row>
    <row r="16362" spans="1:4" x14ac:dyDescent="0.25">
      <c r="A16362" t="s">
        <v>8983</v>
      </c>
      <c r="B16362" t="s">
        <v>8984</v>
      </c>
      <c r="C16362" t="s">
        <v>50813</v>
      </c>
      <c r="D16362" t="s">
        <v>47873</v>
      </c>
    </row>
    <row r="16363" spans="1:4" x14ac:dyDescent="0.25">
      <c r="A16363" t="s">
        <v>23460</v>
      </c>
      <c r="B16363" t="s">
        <v>23461</v>
      </c>
      <c r="C16363" t="s">
        <v>56097</v>
      </c>
      <c r="D16363" t="s">
        <v>47873</v>
      </c>
    </row>
    <row r="16364" spans="1:4" x14ac:dyDescent="0.25">
      <c r="A16364" t="s">
        <v>23725</v>
      </c>
      <c r="B16364" t="s">
        <v>23726</v>
      </c>
      <c r="C16364" t="s">
        <v>56202</v>
      </c>
      <c r="D16364" t="s">
        <v>47873</v>
      </c>
    </row>
    <row r="16365" spans="1:4" x14ac:dyDescent="0.25">
      <c r="A16365" t="s">
        <v>28228</v>
      </c>
      <c r="B16365" t="s">
        <v>28229</v>
      </c>
      <c r="C16365" t="s">
        <v>57831</v>
      </c>
      <c r="D16365" t="s">
        <v>47873</v>
      </c>
    </row>
    <row r="16366" spans="1:4" x14ac:dyDescent="0.25">
      <c r="A16366" t="s">
        <v>34788</v>
      </c>
      <c r="B16366" t="s">
        <v>34789</v>
      </c>
      <c r="C16366" t="s">
        <v>60260</v>
      </c>
      <c r="D16366" t="s">
        <v>47873</v>
      </c>
    </row>
    <row r="16367" spans="1:4" x14ac:dyDescent="0.25">
      <c r="A16367" t="s">
        <v>17637</v>
      </c>
      <c r="B16367" t="s">
        <v>17638</v>
      </c>
      <c r="C16367" t="s">
        <v>54015</v>
      </c>
      <c r="D16367" t="s">
        <v>47873</v>
      </c>
    </row>
    <row r="16368" spans="1:4" x14ac:dyDescent="0.25">
      <c r="A16368" t="s">
        <v>41554</v>
      </c>
      <c r="B16368" t="s">
        <v>41555</v>
      </c>
      <c r="C16368" t="s">
        <v>63097</v>
      </c>
      <c r="D16368" t="s">
        <v>47873</v>
      </c>
    </row>
    <row r="16369" spans="1:4" x14ac:dyDescent="0.25">
      <c r="A16369" t="s">
        <v>30518</v>
      </c>
      <c r="B16369" t="s">
        <v>30519</v>
      </c>
      <c r="C16369" t="s">
        <v>58648</v>
      </c>
      <c r="D16369" t="s">
        <v>47873</v>
      </c>
    </row>
    <row r="16370" spans="1:4" x14ac:dyDescent="0.25">
      <c r="A16370" t="s">
        <v>28465</v>
      </c>
      <c r="B16370" t="s">
        <v>28466</v>
      </c>
      <c r="C16370" t="s">
        <v>57912</v>
      </c>
      <c r="D16370" t="s">
        <v>47873</v>
      </c>
    </row>
    <row r="16371" spans="1:4" x14ac:dyDescent="0.25">
      <c r="A16371" t="s">
        <v>39867</v>
      </c>
      <c r="B16371" t="s">
        <v>39868</v>
      </c>
      <c r="C16371" t="s">
        <v>62343</v>
      </c>
      <c r="D16371" t="s">
        <v>47873</v>
      </c>
    </row>
    <row r="16372" spans="1:4" x14ac:dyDescent="0.25">
      <c r="A16372" t="s">
        <v>27957</v>
      </c>
      <c r="B16372" t="s">
        <v>27958</v>
      </c>
      <c r="C16372" t="s">
        <v>57734</v>
      </c>
      <c r="D16372" t="s">
        <v>47873</v>
      </c>
    </row>
    <row r="16373" spans="1:4" x14ac:dyDescent="0.25">
      <c r="A16373" t="s">
        <v>35344</v>
      </c>
      <c r="B16373" t="s">
        <v>35345</v>
      </c>
      <c r="C16373" t="s">
        <v>60464</v>
      </c>
      <c r="D16373" t="s">
        <v>47873</v>
      </c>
    </row>
    <row r="16374" spans="1:4" x14ac:dyDescent="0.25">
      <c r="A16374" t="s">
        <v>25677</v>
      </c>
      <c r="B16374" t="s">
        <v>25678</v>
      </c>
      <c r="C16374" t="s">
        <v>56923</v>
      </c>
      <c r="D16374" t="s">
        <v>47873</v>
      </c>
    </row>
    <row r="16375" spans="1:4" x14ac:dyDescent="0.25">
      <c r="A16375" t="s">
        <v>11882</v>
      </c>
      <c r="B16375" t="s">
        <v>11883</v>
      </c>
      <c r="C16375" t="s">
        <v>51858</v>
      </c>
      <c r="D16375" t="s">
        <v>47873</v>
      </c>
    </row>
    <row r="16376" spans="1:4" x14ac:dyDescent="0.25">
      <c r="A16376" t="s">
        <v>30145</v>
      </c>
      <c r="B16376" t="s">
        <v>30146</v>
      </c>
      <c r="C16376" t="s">
        <v>58514</v>
      </c>
      <c r="D16376" t="s">
        <v>47873</v>
      </c>
    </row>
    <row r="16377" spans="1:4" x14ac:dyDescent="0.25">
      <c r="A16377" t="s">
        <v>6239</v>
      </c>
      <c r="B16377" t="s">
        <v>6240</v>
      </c>
      <c r="C16377" t="s">
        <v>49835</v>
      </c>
      <c r="D16377" t="s">
        <v>47873</v>
      </c>
    </row>
    <row r="16378" spans="1:4" x14ac:dyDescent="0.25">
      <c r="A16378" t="s">
        <v>37468</v>
      </c>
      <c r="B16378" t="s">
        <v>37469</v>
      </c>
      <c r="C16378" t="s">
        <v>61292</v>
      </c>
      <c r="D16378" t="s">
        <v>47873</v>
      </c>
    </row>
    <row r="16379" spans="1:4" x14ac:dyDescent="0.25">
      <c r="A16379" t="s">
        <v>34575</v>
      </c>
      <c r="B16379" t="s">
        <v>34576</v>
      </c>
      <c r="C16379" t="s">
        <v>60174</v>
      </c>
      <c r="D16379" t="s">
        <v>47873</v>
      </c>
    </row>
    <row r="16380" spans="1:4" x14ac:dyDescent="0.25">
      <c r="A16380" t="s">
        <v>40989</v>
      </c>
      <c r="B16380" t="s">
        <v>40990</v>
      </c>
      <c r="C16380" t="s">
        <v>62850</v>
      </c>
      <c r="D16380" t="s">
        <v>47873</v>
      </c>
    </row>
    <row r="16381" spans="1:4" x14ac:dyDescent="0.25">
      <c r="A16381" t="s">
        <v>19956</v>
      </c>
      <c r="B16381" t="s">
        <v>19957</v>
      </c>
      <c r="C16381" t="s">
        <v>54839</v>
      </c>
      <c r="D16381" t="s">
        <v>47873</v>
      </c>
    </row>
    <row r="16382" spans="1:4" x14ac:dyDescent="0.25">
      <c r="A16382" t="s">
        <v>11250</v>
      </c>
      <c r="B16382" t="s">
        <v>11251</v>
      </c>
      <c r="C16382" t="s">
        <v>51622</v>
      </c>
      <c r="D16382" t="s">
        <v>47873</v>
      </c>
    </row>
    <row r="16383" spans="1:4" x14ac:dyDescent="0.25">
      <c r="A16383" t="s">
        <v>37943</v>
      </c>
      <c r="B16383" t="s">
        <v>37944</v>
      </c>
      <c r="C16383" t="s">
        <v>61477</v>
      </c>
      <c r="D16383" t="s">
        <v>47873</v>
      </c>
    </row>
    <row r="16384" spans="1:4" x14ac:dyDescent="0.25">
      <c r="A16384" t="s">
        <v>8425</v>
      </c>
      <c r="B16384" t="s">
        <v>8426</v>
      </c>
      <c r="C16384" t="s">
        <v>50625</v>
      </c>
      <c r="D16384" t="s">
        <v>47873</v>
      </c>
    </row>
    <row r="16385" spans="1:4" x14ac:dyDescent="0.25">
      <c r="A16385" t="s">
        <v>21075</v>
      </c>
      <c r="B16385" t="s">
        <v>21076</v>
      </c>
      <c r="C16385" t="s">
        <v>55229</v>
      </c>
      <c r="D16385" t="s">
        <v>47873</v>
      </c>
    </row>
    <row r="16386" spans="1:4" x14ac:dyDescent="0.25">
      <c r="A16386" t="s">
        <v>26251</v>
      </c>
      <c r="B16386" t="s">
        <v>26252</v>
      </c>
      <c r="C16386" t="s">
        <v>57125</v>
      </c>
      <c r="D16386" t="s">
        <v>47873</v>
      </c>
    </row>
    <row r="16387" spans="1:4" x14ac:dyDescent="0.25">
      <c r="A16387" t="s">
        <v>11391</v>
      </c>
      <c r="B16387" t="s">
        <v>11392</v>
      </c>
      <c r="C16387" t="s">
        <v>51673</v>
      </c>
      <c r="D16387" t="s">
        <v>47873</v>
      </c>
    </row>
    <row r="16388" spans="1:4" x14ac:dyDescent="0.25">
      <c r="A16388" t="s">
        <v>8369</v>
      </c>
      <c r="B16388" t="s">
        <v>8370</v>
      </c>
      <c r="C16388" t="s">
        <v>50610</v>
      </c>
      <c r="D16388" t="s">
        <v>47873</v>
      </c>
    </row>
    <row r="16389" spans="1:4" x14ac:dyDescent="0.25">
      <c r="A16389" t="s">
        <v>40565</v>
      </c>
      <c r="B16389" t="s">
        <v>40566</v>
      </c>
      <c r="C16389" t="s">
        <v>62666</v>
      </c>
      <c r="D16389" t="s">
        <v>47873</v>
      </c>
    </row>
    <row r="16390" spans="1:4" x14ac:dyDescent="0.25">
      <c r="A16390" t="s">
        <v>34619</v>
      </c>
      <c r="B16390" t="s">
        <v>34620</v>
      </c>
      <c r="C16390" t="s">
        <v>60192</v>
      </c>
      <c r="D16390" t="s">
        <v>47873</v>
      </c>
    </row>
    <row r="16391" spans="1:4" x14ac:dyDescent="0.25">
      <c r="A16391" t="s">
        <v>21975</v>
      </c>
      <c r="B16391" t="s">
        <v>21976</v>
      </c>
      <c r="C16391" t="s">
        <v>55550</v>
      </c>
      <c r="D16391" t="s">
        <v>47873</v>
      </c>
    </row>
    <row r="16392" spans="1:4" x14ac:dyDescent="0.25">
      <c r="A16392" t="s">
        <v>22337</v>
      </c>
      <c r="B16392" t="s">
        <v>22338</v>
      </c>
      <c r="C16392" t="s">
        <v>55694</v>
      </c>
      <c r="D16392" t="s">
        <v>47873</v>
      </c>
    </row>
    <row r="16393" spans="1:4" x14ac:dyDescent="0.25">
      <c r="A16393" t="s">
        <v>23844</v>
      </c>
      <c r="B16393" t="s">
        <v>23845</v>
      </c>
      <c r="C16393" t="s">
        <v>56251</v>
      </c>
      <c r="D16393" t="s">
        <v>47873</v>
      </c>
    </row>
    <row r="16394" spans="1:4" x14ac:dyDescent="0.25">
      <c r="A16394" t="s">
        <v>15884</v>
      </c>
      <c r="B16394" t="s">
        <v>15885</v>
      </c>
      <c r="C16394" t="s">
        <v>53371</v>
      </c>
      <c r="D16394" t="s">
        <v>47873</v>
      </c>
    </row>
    <row r="16395" spans="1:4" x14ac:dyDescent="0.25">
      <c r="A16395" t="s">
        <v>19048</v>
      </c>
      <c r="B16395" t="s">
        <v>19049</v>
      </c>
      <c r="C16395" t="s">
        <v>54526</v>
      </c>
      <c r="D16395" t="s">
        <v>47873</v>
      </c>
    </row>
    <row r="16396" spans="1:4" x14ac:dyDescent="0.25">
      <c r="A16396" t="s">
        <v>28721</v>
      </c>
      <c r="B16396" t="s">
        <v>28722</v>
      </c>
      <c r="C16396" t="s">
        <v>58004</v>
      </c>
      <c r="D16396" t="s">
        <v>47873</v>
      </c>
    </row>
    <row r="16397" spans="1:4" x14ac:dyDescent="0.25">
      <c r="A16397" t="s">
        <v>29684</v>
      </c>
      <c r="B16397" t="s">
        <v>29685</v>
      </c>
      <c r="C16397" t="s">
        <v>58351</v>
      </c>
      <c r="D16397" t="s">
        <v>47873</v>
      </c>
    </row>
    <row r="16398" spans="1:4" x14ac:dyDescent="0.25">
      <c r="A16398" t="s">
        <v>22058</v>
      </c>
      <c r="B16398" t="s">
        <v>22059</v>
      </c>
      <c r="C16398" t="s">
        <v>55580</v>
      </c>
      <c r="D16398" t="s">
        <v>47873</v>
      </c>
    </row>
    <row r="16399" spans="1:4" x14ac:dyDescent="0.25">
      <c r="A16399" t="s">
        <v>8729</v>
      </c>
      <c r="B16399" t="s">
        <v>8730</v>
      </c>
      <c r="C16399" t="s">
        <v>50722</v>
      </c>
      <c r="D16399" t="s">
        <v>47873</v>
      </c>
    </row>
    <row r="16400" spans="1:4" x14ac:dyDescent="0.25">
      <c r="A16400" t="s">
        <v>12770</v>
      </c>
      <c r="B16400" t="s">
        <v>12771</v>
      </c>
      <c r="C16400" t="s">
        <v>52192</v>
      </c>
      <c r="D16400" t="s">
        <v>47873</v>
      </c>
    </row>
    <row r="16401" spans="1:4" x14ac:dyDescent="0.25">
      <c r="A16401" t="s">
        <v>9388</v>
      </c>
      <c r="B16401" t="s">
        <v>9389</v>
      </c>
      <c r="C16401" t="s">
        <v>50957</v>
      </c>
      <c r="D16401" t="s">
        <v>47873</v>
      </c>
    </row>
    <row r="16402" spans="1:4" x14ac:dyDescent="0.25">
      <c r="A16402" t="s">
        <v>41639</v>
      </c>
      <c r="B16402" t="s">
        <v>41640</v>
      </c>
      <c r="C16402" t="s">
        <v>63133</v>
      </c>
      <c r="D16402" t="s">
        <v>47873</v>
      </c>
    </row>
    <row r="16403" spans="1:4" x14ac:dyDescent="0.25">
      <c r="A16403" t="s">
        <v>37353</v>
      </c>
      <c r="B16403" t="s">
        <v>37354</v>
      </c>
      <c r="C16403" t="s">
        <v>61252</v>
      </c>
      <c r="D16403" t="s">
        <v>47873</v>
      </c>
    </row>
    <row r="16404" spans="1:4" x14ac:dyDescent="0.25">
      <c r="A16404" t="s">
        <v>14712</v>
      </c>
      <c r="B16404" t="s">
        <v>14713</v>
      </c>
      <c r="C16404" t="s">
        <v>52945</v>
      </c>
      <c r="D16404" t="s">
        <v>47873</v>
      </c>
    </row>
    <row r="16405" spans="1:4" x14ac:dyDescent="0.25">
      <c r="A16405" t="s">
        <v>18716</v>
      </c>
      <c r="B16405" t="s">
        <v>18717</v>
      </c>
      <c r="C16405" t="s">
        <v>54411</v>
      </c>
      <c r="D16405" t="s">
        <v>47873</v>
      </c>
    </row>
    <row r="16406" spans="1:4" x14ac:dyDescent="0.25">
      <c r="A16406" t="s">
        <v>39821</v>
      </c>
      <c r="B16406" t="s">
        <v>39822</v>
      </c>
      <c r="C16406" t="s">
        <v>62321</v>
      </c>
      <c r="D16406" t="s">
        <v>47873</v>
      </c>
    </row>
    <row r="16407" spans="1:4" x14ac:dyDescent="0.25">
      <c r="A16407" t="s">
        <v>42922</v>
      </c>
      <c r="B16407" t="s">
        <v>42923</v>
      </c>
      <c r="C16407" t="s">
        <v>63640</v>
      </c>
      <c r="D16407" t="s">
        <v>47873</v>
      </c>
    </row>
    <row r="16408" spans="1:4" x14ac:dyDescent="0.25">
      <c r="A16408" t="s">
        <v>39837</v>
      </c>
      <c r="B16408" t="s">
        <v>39838</v>
      </c>
      <c r="C16408" t="s">
        <v>62328</v>
      </c>
      <c r="D16408" t="s">
        <v>47873</v>
      </c>
    </row>
    <row r="16409" spans="1:4" x14ac:dyDescent="0.25">
      <c r="A16409" t="s">
        <v>31398</v>
      </c>
      <c r="B16409" t="s">
        <v>31399</v>
      </c>
      <c r="C16409" t="s">
        <v>58968</v>
      </c>
      <c r="D16409" t="s">
        <v>47873</v>
      </c>
    </row>
    <row r="16410" spans="1:4" x14ac:dyDescent="0.25">
      <c r="A16410" t="s">
        <v>26139</v>
      </c>
      <c r="B16410" t="s">
        <v>26140</v>
      </c>
      <c r="C16410" t="s">
        <v>57085</v>
      </c>
      <c r="D16410" t="s">
        <v>47873</v>
      </c>
    </row>
    <row r="16411" spans="1:4" x14ac:dyDescent="0.25">
      <c r="A16411" t="s">
        <v>34278</v>
      </c>
      <c r="B16411" t="s">
        <v>34279</v>
      </c>
      <c r="C16411" t="s">
        <v>60057</v>
      </c>
      <c r="D16411" t="s">
        <v>47873</v>
      </c>
    </row>
    <row r="16412" spans="1:4" x14ac:dyDescent="0.25">
      <c r="A16412" t="s">
        <v>20227</v>
      </c>
      <c r="B16412" t="s">
        <v>20228</v>
      </c>
      <c r="C16412" t="s">
        <v>54934</v>
      </c>
      <c r="D16412" t="s">
        <v>47873</v>
      </c>
    </row>
    <row r="16413" spans="1:4" x14ac:dyDescent="0.25">
      <c r="A16413" t="s">
        <v>7430</v>
      </c>
      <c r="B16413" t="s">
        <v>7431</v>
      </c>
      <c r="C16413" t="s">
        <v>50261</v>
      </c>
      <c r="D16413" t="s">
        <v>47873</v>
      </c>
    </row>
    <row r="16414" spans="1:4" x14ac:dyDescent="0.25">
      <c r="A16414" t="s">
        <v>19737</v>
      </c>
      <c r="B16414" t="s">
        <v>19738</v>
      </c>
      <c r="C16414" t="s">
        <v>54761</v>
      </c>
      <c r="D16414" t="s">
        <v>47873</v>
      </c>
    </row>
    <row r="16415" spans="1:4" x14ac:dyDescent="0.25">
      <c r="A16415" t="s">
        <v>17568</v>
      </c>
      <c r="B16415" t="s">
        <v>17569</v>
      </c>
      <c r="C16415" t="s">
        <v>53991</v>
      </c>
      <c r="D16415" t="s">
        <v>47873</v>
      </c>
    </row>
    <row r="16416" spans="1:4" x14ac:dyDescent="0.25">
      <c r="A16416" t="s">
        <v>28868</v>
      </c>
      <c r="B16416" t="s">
        <v>28869</v>
      </c>
      <c r="C16416" t="s">
        <v>58057</v>
      </c>
      <c r="D16416" t="s">
        <v>47873</v>
      </c>
    </row>
    <row r="16417" spans="1:4" x14ac:dyDescent="0.25">
      <c r="A16417" t="s">
        <v>32301</v>
      </c>
      <c r="B16417" t="s">
        <v>32302</v>
      </c>
      <c r="C16417" t="s">
        <v>59303</v>
      </c>
      <c r="D16417" t="s">
        <v>47873</v>
      </c>
    </row>
    <row r="16418" spans="1:4" x14ac:dyDescent="0.25">
      <c r="A16418" t="s">
        <v>7015</v>
      </c>
      <c r="B16418" t="s">
        <v>7016</v>
      </c>
      <c r="C16418" t="s">
        <v>50109</v>
      </c>
      <c r="D16418" t="s">
        <v>47873</v>
      </c>
    </row>
    <row r="16419" spans="1:4" x14ac:dyDescent="0.25">
      <c r="A16419" t="s">
        <v>8959</v>
      </c>
      <c r="B16419" t="s">
        <v>8960</v>
      </c>
      <c r="C16419" t="s">
        <v>50805</v>
      </c>
      <c r="D16419" t="s">
        <v>47873</v>
      </c>
    </row>
    <row r="16420" spans="1:4" x14ac:dyDescent="0.25">
      <c r="A16420" t="s">
        <v>31747</v>
      </c>
      <c r="B16420" t="s">
        <v>31748</v>
      </c>
      <c r="C16420" t="s">
        <v>59094</v>
      </c>
      <c r="D16420" t="s">
        <v>47873</v>
      </c>
    </row>
    <row r="16421" spans="1:4" x14ac:dyDescent="0.25">
      <c r="A16421" t="s">
        <v>14993</v>
      </c>
      <c r="B16421" t="s">
        <v>14994</v>
      </c>
      <c r="C16421" t="s">
        <v>53048</v>
      </c>
      <c r="D16421" t="s">
        <v>47873</v>
      </c>
    </row>
    <row r="16422" spans="1:4" x14ac:dyDescent="0.25">
      <c r="A16422" t="s">
        <v>18702</v>
      </c>
      <c r="B16422" t="s">
        <v>18703</v>
      </c>
      <c r="C16422" t="s">
        <v>54407</v>
      </c>
      <c r="D16422" t="s">
        <v>47873</v>
      </c>
    </row>
    <row r="16423" spans="1:4" x14ac:dyDescent="0.25">
      <c r="A16423" t="s">
        <v>28206</v>
      </c>
      <c r="B16423" t="s">
        <v>28207</v>
      </c>
      <c r="C16423" t="s">
        <v>57824</v>
      </c>
      <c r="D16423" t="s">
        <v>47873</v>
      </c>
    </row>
    <row r="16424" spans="1:4" x14ac:dyDescent="0.25">
      <c r="A16424" t="s">
        <v>8449</v>
      </c>
      <c r="B16424" t="s">
        <v>8450</v>
      </c>
      <c r="C16424" t="s">
        <v>50634</v>
      </c>
      <c r="D16424" t="s">
        <v>47873</v>
      </c>
    </row>
    <row r="16425" spans="1:4" x14ac:dyDescent="0.25">
      <c r="A16425" t="s">
        <v>22550</v>
      </c>
      <c r="B16425" t="s">
        <v>22551</v>
      </c>
      <c r="C16425" t="s">
        <v>55769</v>
      </c>
      <c r="D16425" t="s">
        <v>47873</v>
      </c>
    </row>
    <row r="16426" spans="1:4" x14ac:dyDescent="0.25">
      <c r="A16426" t="s">
        <v>34564</v>
      </c>
      <c r="B16426" t="s">
        <v>34565</v>
      </c>
      <c r="C16426" t="s">
        <v>60171</v>
      </c>
      <c r="D16426" t="s">
        <v>47873</v>
      </c>
    </row>
    <row r="16427" spans="1:4" x14ac:dyDescent="0.25">
      <c r="A16427" t="s">
        <v>6780</v>
      </c>
      <c r="B16427" t="s">
        <v>6781</v>
      </c>
      <c r="C16427" t="s">
        <v>50026</v>
      </c>
      <c r="D16427" t="s">
        <v>47873</v>
      </c>
    </row>
    <row r="16428" spans="1:4" x14ac:dyDescent="0.25">
      <c r="A16428" t="s">
        <v>41319</v>
      </c>
      <c r="B16428" t="s">
        <v>41320</v>
      </c>
      <c r="C16428" t="s">
        <v>62996</v>
      </c>
      <c r="D16428" t="s">
        <v>47873</v>
      </c>
    </row>
    <row r="16429" spans="1:4" x14ac:dyDescent="0.25">
      <c r="A16429" t="s">
        <v>17198</v>
      </c>
      <c r="B16429" t="s">
        <v>17199</v>
      </c>
      <c r="C16429" t="s">
        <v>53857</v>
      </c>
      <c r="D16429" t="s">
        <v>47873</v>
      </c>
    </row>
    <row r="16430" spans="1:4" x14ac:dyDescent="0.25">
      <c r="A16430" t="s">
        <v>29033</v>
      </c>
      <c r="B16430" t="s">
        <v>29034</v>
      </c>
      <c r="C16430" t="s">
        <v>58117</v>
      </c>
      <c r="D16430" t="s">
        <v>47873</v>
      </c>
    </row>
    <row r="16431" spans="1:4" x14ac:dyDescent="0.25">
      <c r="A16431" t="s">
        <v>26367</v>
      </c>
      <c r="B16431" t="s">
        <v>26368</v>
      </c>
      <c r="C16431" t="s">
        <v>57173</v>
      </c>
      <c r="D16431" t="s">
        <v>47873</v>
      </c>
    </row>
    <row r="16432" spans="1:4" x14ac:dyDescent="0.25">
      <c r="A16432" t="s">
        <v>35027</v>
      </c>
      <c r="B16432" t="s">
        <v>35028</v>
      </c>
      <c r="C16432" t="s">
        <v>60344</v>
      </c>
      <c r="D16432" t="s">
        <v>47873</v>
      </c>
    </row>
    <row r="16433" spans="1:4" x14ac:dyDescent="0.25">
      <c r="A16433" t="s">
        <v>10242</v>
      </c>
      <c r="B16433" t="s">
        <v>10243</v>
      </c>
      <c r="C16433" t="s">
        <v>51268</v>
      </c>
      <c r="D16433" t="s">
        <v>47873</v>
      </c>
    </row>
    <row r="16434" spans="1:4" x14ac:dyDescent="0.25">
      <c r="A16434" t="s">
        <v>7984</v>
      </c>
      <c r="B16434" t="s">
        <v>7985</v>
      </c>
      <c r="C16434" t="s">
        <v>50475</v>
      </c>
      <c r="D16434" t="s">
        <v>47873</v>
      </c>
    </row>
    <row r="16435" spans="1:4" x14ac:dyDescent="0.25">
      <c r="A16435" t="s">
        <v>7986</v>
      </c>
      <c r="B16435" t="s">
        <v>7985</v>
      </c>
      <c r="C16435" t="s">
        <v>50476</v>
      </c>
      <c r="D16435" t="s">
        <v>47873</v>
      </c>
    </row>
    <row r="16436" spans="1:4" x14ac:dyDescent="0.25">
      <c r="A16436" t="s">
        <v>14876</v>
      </c>
      <c r="B16436" t="s">
        <v>14877</v>
      </c>
      <c r="C16436" t="s">
        <v>52997</v>
      </c>
      <c r="D16436" t="s">
        <v>47873</v>
      </c>
    </row>
    <row r="16437" spans="1:4" x14ac:dyDescent="0.25">
      <c r="A16437" t="s">
        <v>30947</v>
      </c>
      <c r="B16437" t="s">
        <v>30948</v>
      </c>
      <c r="C16437" t="s">
        <v>58804</v>
      </c>
      <c r="D16437" t="s">
        <v>47873</v>
      </c>
    </row>
    <row r="16438" spans="1:4" x14ac:dyDescent="0.25">
      <c r="A16438" t="s">
        <v>9687</v>
      </c>
      <c r="B16438" t="s">
        <v>9688</v>
      </c>
      <c r="C16438" t="s">
        <v>51062</v>
      </c>
      <c r="D16438" t="s">
        <v>47873</v>
      </c>
    </row>
    <row r="16439" spans="1:4" x14ac:dyDescent="0.25">
      <c r="A16439" t="s">
        <v>29351</v>
      </c>
      <c r="B16439" t="s">
        <v>9688</v>
      </c>
      <c r="C16439" t="s">
        <v>58237</v>
      </c>
      <c r="D16439" t="s">
        <v>47873</v>
      </c>
    </row>
    <row r="16440" spans="1:4" x14ac:dyDescent="0.25">
      <c r="A16440" t="s">
        <v>16075</v>
      </c>
      <c r="B16440" t="s">
        <v>16076</v>
      </c>
      <c r="C16440" t="s">
        <v>53443</v>
      </c>
      <c r="D16440" t="s">
        <v>47873</v>
      </c>
    </row>
    <row r="16441" spans="1:4" x14ac:dyDescent="0.25">
      <c r="A16441" t="s">
        <v>13751</v>
      </c>
      <c r="B16441" t="s">
        <v>13752</v>
      </c>
      <c r="C16441" t="s">
        <v>52577</v>
      </c>
      <c r="D16441" t="s">
        <v>47873</v>
      </c>
    </row>
    <row r="16442" spans="1:4" x14ac:dyDescent="0.25">
      <c r="A16442" t="s">
        <v>38600</v>
      </c>
      <c r="B16442" t="s">
        <v>38601</v>
      </c>
      <c r="C16442" t="s">
        <v>61760</v>
      </c>
      <c r="D16442" t="s">
        <v>47873</v>
      </c>
    </row>
    <row r="16443" spans="1:4" x14ac:dyDescent="0.25">
      <c r="A16443" t="s">
        <v>11931</v>
      </c>
      <c r="B16443" t="s">
        <v>11932</v>
      </c>
      <c r="C16443" t="s">
        <v>51875</v>
      </c>
      <c r="D16443" t="s">
        <v>47873</v>
      </c>
    </row>
    <row r="16444" spans="1:4" x14ac:dyDescent="0.25">
      <c r="A16444" t="s">
        <v>21462</v>
      </c>
      <c r="B16444" t="s">
        <v>21463</v>
      </c>
      <c r="C16444" t="s">
        <v>55367</v>
      </c>
      <c r="D16444" t="s">
        <v>47873</v>
      </c>
    </row>
    <row r="16445" spans="1:4" x14ac:dyDescent="0.25">
      <c r="A16445" t="s">
        <v>37426</v>
      </c>
      <c r="B16445" t="s">
        <v>37427</v>
      </c>
      <c r="C16445" t="s">
        <v>61276</v>
      </c>
      <c r="D16445" t="s">
        <v>47873</v>
      </c>
    </row>
    <row r="16446" spans="1:4" x14ac:dyDescent="0.25">
      <c r="A16446" t="s">
        <v>22824</v>
      </c>
      <c r="B16446" t="s">
        <v>22825</v>
      </c>
      <c r="C16446" t="s">
        <v>55866</v>
      </c>
      <c r="D16446" t="s">
        <v>47873</v>
      </c>
    </row>
    <row r="16447" spans="1:4" x14ac:dyDescent="0.25">
      <c r="A16447" t="s">
        <v>16504</v>
      </c>
      <c r="B16447" t="s">
        <v>16505</v>
      </c>
      <c r="C16447" t="s">
        <v>53601</v>
      </c>
      <c r="D16447" t="s">
        <v>47873</v>
      </c>
    </row>
    <row r="16448" spans="1:4" x14ac:dyDescent="0.25">
      <c r="A16448" t="s">
        <v>19439</v>
      </c>
      <c r="B16448" t="s">
        <v>19440</v>
      </c>
      <c r="C16448" t="s">
        <v>54663</v>
      </c>
      <c r="D16448" t="s">
        <v>47873</v>
      </c>
    </row>
    <row r="16449" spans="1:4" x14ac:dyDescent="0.25">
      <c r="A16449" t="s">
        <v>40995</v>
      </c>
      <c r="B16449" t="s">
        <v>40996</v>
      </c>
      <c r="C16449" t="s">
        <v>62853</v>
      </c>
      <c r="D16449" t="s">
        <v>47873</v>
      </c>
    </row>
    <row r="16450" spans="1:4" x14ac:dyDescent="0.25">
      <c r="A16450" t="s">
        <v>34754</v>
      </c>
      <c r="B16450" t="s">
        <v>34755</v>
      </c>
      <c r="C16450" t="s">
        <v>60246</v>
      </c>
      <c r="D16450" t="s">
        <v>47873</v>
      </c>
    </row>
    <row r="16451" spans="1:4" x14ac:dyDescent="0.25">
      <c r="A16451" t="s">
        <v>33295</v>
      </c>
      <c r="B16451" t="s">
        <v>33296</v>
      </c>
      <c r="C16451" t="s">
        <v>59685</v>
      </c>
      <c r="D16451" t="s">
        <v>47873</v>
      </c>
    </row>
    <row r="16452" spans="1:4" x14ac:dyDescent="0.25">
      <c r="A16452" t="s">
        <v>26927</v>
      </c>
      <c r="B16452" t="s">
        <v>26928</v>
      </c>
      <c r="C16452" t="s">
        <v>57375</v>
      </c>
      <c r="D16452" t="s">
        <v>47873</v>
      </c>
    </row>
    <row r="16453" spans="1:4" x14ac:dyDescent="0.25">
      <c r="A16453" t="s">
        <v>9283</v>
      </c>
      <c r="B16453" t="s">
        <v>9284</v>
      </c>
      <c r="C16453" t="s">
        <v>50919</v>
      </c>
      <c r="D16453" t="s">
        <v>47873</v>
      </c>
    </row>
    <row r="16454" spans="1:4" x14ac:dyDescent="0.25">
      <c r="A16454" t="s">
        <v>12916</v>
      </c>
      <c r="B16454" t="s">
        <v>12917</v>
      </c>
      <c r="C16454" t="s">
        <v>52255</v>
      </c>
      <c r="D16454" t="s">
        <v>47873</v>
      </c>
    </row>
    <row r="16455" spans="1:4" x14ac:dyDescent="0.25">
      <c r="A16455" t="s">
        <v>20071</v>
      </c>
      <c r="B16455" t="s">
        <v>20072</v>
      </c>
      <c r="C16455" t="s">
        <v>54883</v>
      </c>
      <c r="D16455" t="s">
        <v>47873</v>
      </c>
    </row>
    <row r="16456" spans="1:4" x14ac:dyDescent="0.25">
      <c r="A16456" t="s">
        <v>18578</v>
      </c>
      <c r="B16456" t="s">
        <v>18579</v>
      </c>
      <c r="C16456" t="s">
        <v>54365</v>
      </c>
      <c r="D16456" t="s">
        <v>47873</v>
      </c>
    </row>
    <row r="16457" spans="1:4" x14ac:dyDescent="0.25">
      <c r="A16457" t="s">
        <v>23084</v>
      </c>
      <c r="B16457" t="s">
        <v>23085</v>
      </c>
      <c r="C16457" t="s">
        <v>55963</v>
      </c>
      <c r="D16457" t="s">
        <v>47873</v>
      </c>
    </row>
    <row r="16458" spans="1:4" x14ac:dyDescent="0.25">
      <c r="A16458" t="s">
        <v>26396</v>
      </c>
      <c r="B16458" t="s">
        <v>26397</v>
      </c>
      <c r="C16458" t="s">
        <v>57184</v>
      </c>
      <c r="D16458" t="s">
        <v>47873</v>
      </c>
    </row>
    <row r="16459" spans="1:4" x14ac:dyDescent="0.25">
      <c r="A16459" t="s">
        <v>26487</v>
      </c>
      <c r="B16459" t="s">
        <v>26488</v>
      </c>
      <c r="C16459" t="s">
        <v>57212</v>
      </c>
      <c r="D16459" t="s">
        <v>47873</v>
      </c>
    </row>
    <row r="16460" spans="1:4" x14ac:dyDescent="0.25">
      <c r="A16460" t="s">
        <v>27349</v>
      </c>
      <c r="B16460" t="s">
        <v>27350</v>
      </c>
      <c r="C16460" t="s">
        <v>57515</v>
      </c>
      <c r="D16460" t="s">
        <v>47873</v>
      </c>
    </row>
    <row r="16461" spans="1:4" x14ac:dyDescent="0.25">
      <c r="A16461" t="s">
        <v>24184</v>
      </c>
      <c r="B16461" t="s">
        <v>24185</v>
      </c>
      <c r="C16461" t="s">
        <v>56367</v>
      </c>
      <c r="D16461" t="s">
        <v>47873</v>
      </c>
    </row>
    <row r="16462" spans="1:4" x14ac:dyDescent="0.25">
      <c r="A16462" t="s">
        <v>11799</v>
      </c>
      <c r="B16462" t="s">
        <v>11800</v>
      </c>
      <c r="C16462" t="s">
        <v>51827</v>
      </c>
      <c r="D16462" t="s">
        <v>47873</v>
      </c>
    </row>
    <row r="16463" spans="1:4" x14ac:dyDescent="0.25">
      <c r="A16463" t="s">
        <v>24971</v>
      </c>
      <c r="B16463" t="s">
        <v>24972</v>
      </c>
      <c r="C16463" t="s">
        <v>56659</v>
      </c>
      <c r="D16463" t="s">
        <v>47873</v>
      </c>
    </row>
    <row r="16464" spans="1:4" x14ac:dyDescent="0.25">
      <c r="A16464" t="s">
        <v>36788</v>
      </c>
      <c r="B16464" t="s">
        <v>36789</v>
      </c>
      <c r="C16464" t="s">
        <v>61032</v>
      </c>
      <c r="D16464" t="s">
        <v>47873</v>
      </c>
    </row>
    <row r="16465" spans="1:4" x14ac:dyDescent="0.25">
      <c r="A16465" t="s">
        <v>4547</v>
      </c>
      <c r="B16465" t="s">
        <v>4548</v>
      </c>
      <c r="C16465" t="s">
        <v>49228</v>
      </c>
      <c r="D16465" t="s">
        <v>47873</v>
      </c>
    </row>
    <row r="16466" spans="1:4" x14ac:dyDescent="0.25">
      <c r="A16466" t="s">
        <v>39730</v>
      </c>
      <c r="B16466" t="s">
        <v>39731</v>
      </c>
      <c r="C16466" t="s">
        <v>62278</v>
      </c>
      <c r="D16466" t="s">
        <v>47873</v>
      </c>
    </row>
    <row r="16467" spans="1:4" x14ac:dyDescent="0.25">
      <c r="A16467" t="s">
        <v>8547</v>
      </c>
      <c r="B16467" t="s">
        <v>8548</v>
      </c>
      <c r="C16467" t="s">
        <v>50664</v>
      </c>
      <c r="D16467" t="s">
        <v>47873</v>
      </c>
    </row>
    <row r="16468" spans="1:4" x14ac:dyDescent="0.25">
      <c r="A16468" t="s">
        <v>36229</v>
      </c>
      <c r="B16468" t="s">
        <v>36230</v>
      </c>
      <c r="C16468" t="s">
        <v>60811</v>
      </c>
      <c r="D16468" t="s">
        <v>47873</v>
      </c>
    </row>
    <row r="16469" spans="1:4" x14ac:dyDescent="0.25">
      <c r="A16469" t="s">
        <v>12496</v>
      </c>
      <c r="B16469" t="s">
        <v>12497</v>
      </c>
      <c r="C16469" t="s">
        <v>52092</v>
      </c>
      <c r="D16469" t="s">
        <v>47873</v>
      </c>
    </row>
    <row r="16470" spans="1:4" x14ac:dyDescent="0.25">
      <c r="A16470" t="s">
        <v>17116</v>
      </c>
      <c r="B16470" t="s">
        <v>17117</v>
      </c>
      <c r="C16470" t="s">
        <v>53830</v>
      </c>
      <c r="D16470" t="s">
        <v>47873</v>
      </c>
    </row>
    <row r="16471" spans="1:4" x14ac:dyDescent="0.25">
      <c r="A16471" t="s">
        <v>8331</v>
      </c>
      <c r="B16471" t="s">
        <v>8332</v>
      </c>
      <c r="C16471" t="s">
        <v>50598</v>
      </c>
      <c r="D16471" t="s">
        <v>47873</v>
      </c>
    </row>
    <row r="16472" spans="1:4" x14ac:dyDescent="0.25">
      <c r="A16472" t="s">
        <v>41609</v>
      </c>
      <c r="B16472" t="s">
        <v>41610</v>
      </c>
      <c r="C16472" t="s">
        <v>63121</v>
      </c>
      <c r="D16472" t="s">
        <v>47873</v>
      </c>
    </row>
    <row r="16473" spans="1:4" x14ac:dyDescent="0.25">
      <c r="A16473" t="s">
        <v>23444</v>
      </c>
      <c r="B16473" t="s">
        <v>23445</v>
      </c>
      <c r="C16473" t="s">
        <v>56090</v>
      </c>
      <c r="D16473" t="s">
        <v>47873</v>
      </c>
    </row>
    <row r="16474" spans="1:4" x14ac:dyDescent="0.25">
      <c r="A16474" t="s">
        <v>38728</v>
      </c>
      <c r="B16474" t="s">
        <v>38729</v>
      </c>
      <c r="C16474" t="s">
        <v>61819</v>
      </c>
      <c r="D16474" t="s">
        <v>47873</v>
      </c>
    </row>
    <row r="16475" spans="1:4" x14ac:dyDescent="0.25">
      <c r="A16475" t="s">
        <v>37188</v>
      </c>
      <c r="B16475" t="s">
        <v>37189</v>
      </c>
      <c r="C16475" t="s">
        <v>61192</v>
      </c>
      <c r="D16475" t="s">
        <v>47873</v>
      </c>
    </row>
    <row r="16476" spans="1:4" x14ac:dyDescent="0.25">
      <c r="A16476" t="s">
        <v>29587</v>
      </c>
      <c r="B16476" t="s">
        <v>29588</v>
      </c>
      <c r="C16476" t="s">
        <v>58318</v>
      </c>
      <c r="D16476" t="s">
        <v>47873</v>
      </c>
    </row>
    <row r="16477" spans="1:4" x14ac:dyDescent="0.25">
      <c r="A16477" t="s">
        <v>40331</v>
      </c>
      <c r="B16477" t="s">
        <v>40332</v>
      </c>
      <c r="C16477" t="s">
        <v>62558</v>
      </c>
      <c r="D16477" t="s">
        <v>47873</v>
      </c>
    </row>
    <row r="16478" spans="1:4" x14ac:dyDescent="0.25">
      <c r="A16478" t="s">
        <v>6523</v>
      </c>
      <c r="B16478" t="s">
        <v>6524</v>
      </c>
      <c r="C16478" t="s">
        <v>49934</v>
      </c>
      <c r="D16478" t="s">
        <v>47873</v>
      </c>
    </row>
    <row r="16479" spans="1:4" x14ac:dyDescent="0.25">
      <c r="A16479" t="s">
        <v>39509</v>
      </c>
      <c r="B16479" t="s">
        <v>39510</v>
      </c>
      <c r="C16479" t="s">
        <v>62179</v>
      </c>
      <c r="D16479" t="s">
        <v>47873</v>
      </c>
    </row>
    <row r="16480" spans="1:4" x14ac:dyDescent="0.25">
      <c r="A16480" t="s">
        <v>37947</v>
      </c>
      <c r="B16480" t="s">
        <v>37948</v>
      </c>
      <c r="C16480" t="s">
        <v>61479</v>
      </c>
      <c r="D16480" t="s">
        <v>47873</v>
      </c>
    </row>
    <row r="16481" spans="1:4" x14ac:dyDescent="0.25">
      <c r="A16481" t="s">
        <v>21799</v>
      </c>
      <c r="B16481" t="s">
        <v>21800</v>
      </c>
      <c r="C16481" t="s">
        <v>55485</v>
      </c>
      <c r="D16481" t="s">
        <v>47873</v>
      </c>
    </row>
    <row r="16482" spans="1:4" x14ac:dyDescent="0.25">
      <c r="A16482" t="s">
        <v>33860</v>
      </c>
      <c r="B16482" t="s">
        <v>33861</v>
      </c>
      <c r="C16482" t="s">
        <v>59906</v>
      </c>
      <c r="D16482" t="s">
        <v>47873</v>
      </c>
    </row>
    <row r="16483" spans="1:4" x14ac:dyDescent="0.25">
      <c r="A16483" t="s">
        <v>11154</v>
      </c>
      <c r="B16483" t="s">
        <v>11155</v>
      </c>
      <c r="C16483" t="s">
        <v>51590</v>
      </c>
      <c r="D16483" t="s">
        <v>47873</v>
      </c>
    </row>
    <row r="16484" spans="1:4" x14ac:dyDescent="0.25">
      <c r="A16484" t="s">
        <v>13665</v>
      </c>
      <c r="B16484" t="s">
        <v>13666</v>
      </c>
      <c r="C16484" t="s">
        <v>52545</v>
      </c>
      <c r="D16484" t="s">
        <v>47873</v>
      </c>
    </row>
    <row r="16485" spans="1:4" x14ac:dyDescent="0.25">
      <c r="A16485" t="s">
        <v>39469</v>
      </c>
      <c r="B16485" t="s">
        <v>39470</v>
      </c>
      <c r="C16485" t="s">
        <v>62159</v>
      </c>
      <c r="D16485" t="s">
        <v>47873</v>
      </c>
    </row>
    <row r="16486" spans="1:4" x14ac:dyDescent="0.25">
      <c r="A16486" t="s">
        <v>27145</v>
      </c>
      <c r="B16486" t="s">
        <v>27146</v>
      </c>
      <c r="C16486" t="s">
        <v>57441</v>
      </c>
      <c r="D16486" t="s">
        <v>47873</v>
      </c>
    </row>
    <row r="16487" spans="1:4" x14ac:dyDescent="0.25">
      <c r="A16487" t="s">
        <v>33256</v>
      </c>
      <c r="B16487" t="s">
        <v>33257</v>
      </c>
      <c r="C16487" t="s">
        <v>59667</v>
      </c>
      <c r="D16487" t="s">
        <v>47873</v>
      </c>
    </row>
    <row r="16488" spans="1:4" x14ac:dyDescent="0.25">
      <c r="A16488" t="s">
        <v>41591</v>
      </c>
      <c r="B16488" t="s">
        <v>41592</v>
      </c>
      <c r="C16488" t="s">
        <v>63112</v>
      </c>
      <c r="D16488" t="s">
        <v>47873</v>
      </c>
    </row>
    <row r="16489" spans="1:4" x14ac:dyDescent="0.25">
      <c r="A16489" t="s">
        <v>10799</v>
      </c>
      <c r="B16489" t="s">
        <v>10800</v>
      </c>
      <c r="C16489" t="s">
        <v>51455</v>
      </c>
      <c r="D16489" t="s">
        <v>47873</v>
      </c>
    </row>
    <row r="16490" spans="1:4" x14ac:dyDescent="0.25">
      <c r="A16490" t="s">
        <v>12207</v>
      </c>
      <c r="B16490" t="s">
        <v>12208</v>
      </c>
      <c r="C16490" t="s">
        <v>51976</v>
      </c>
      <c r="D16490" t="s">
        <v>47873</v>
      </c>
    </row>
    <row r="16491" spans="1:4" x14ac:dyDescent="0.25">
      <c r="A16491" t="s">
        <v>7902</v>
      </c>
      <c r="B16491" t="s">
        <v>7903</v>
      </c>
      <c r="C16491" t="s">
        <v>50445</v>
      </c>
      <c r="D16491" t="s">
        <v>47873</v>
      </c>
    </row>
    <row r="16492" spans="1:4" x14ac:dyDescent="0.25">
      <c r="A16492" t="s">
        <v>40247</v>
      </c>
      <c r="B16492" t="s">
        <v>40248</v>
      </c>
      <c r="C16492" t="s">
        <v>62520</v>
      </c>
      <c r="D16492" t="s">
        <v>47873</v>
      </c>
    </row>
    <row r="16493" spans="1:4" x14ac:dyDescent="0.25">
      <c r="A16493" t="s">
        <v>6120</v>
      </c>
      <c r="B16493" t="s">
        <v>6121</v>
      </c>
      <c r="C16493" t="s">
        <v>49798</v>
      </c>
      <c r="D16493" t="s">
        <v>47873</v>
      </c>
    </row>
    <row r="16494" spans="1:4" x14ac:dyDescent="0.25">
      <c r="A16494" t="s">
        <v>10425</v>
      </c>
      <c r="B16494" t="s">
        <v>10426</v>
      </c>
      <c r="C16494" t="s">
        <v>51331</v>
      </c>
      <c r="D16494" t="s">
        <v>47873</v>
      </c>
    </row>
    <row r="16495" spans="1:4" x14ac:dyDescent="0.25">
      <c r="A16495" t="s">
        <v>34634</v>
      </c>
      <c r="B16495" t="s">
        <v>34635</v>
      </c>
      <c r="C16495" t="s">
        <v>60199</v>
      </c>
      <c r="D16495" t="s">
        <v>47873</v>
      </c>
    </row>
    <row r="16496" spans="1:4" x14ac:dyDescent="0.25">
      <c r="A16496" t="s">
        <v>22696</v>
      </c>
      <c r="B16496" t="s">
        <v>22697</v>
      </c>
      <c r="C16496" t="s">
        <v>55820</v>
      </c>
      <c r="D16496" t="s">
        <v>47873</v>
      </c>
    </row>
    <row r="16497" spans="1:4" x14ac:dyDescent="0.25">
      <c r="A16497" t="s">
        <v>29413</v>
      </c>
      <c r="B16497" t="s">
        <v>29414</v>
      </c>
      <c r="C16497" t="s">
        <v>58259</v>
      </c>
      <c r="D16497" t="s">
        <v>47873</v>
      </c>
    </row>
    <row r="16498" spans="1:4" x14ac:dyDescent="0.25">
      <c r="A16498" t="s">
        <v>6320</v>
      </c>
      <c r="B16498" t="s">
        <v>6321</v>
      </c>
      <c r="C16498" t="s">
        <v>49865</v>
      </c>
      <c r="D16498" t="s">
        <v>47873</v>
      </c>
    </row>
    <row r="16499" spans="1:4" x14ac:dyDescent="0.25">
      <c r="A16499" t="s">
        <v>25778</v>
      </c>
      <c r="B16499" t="s">
        <v>25779</v>
      </c>
      <c r="C16499" t="s">
        <v>56956</v>
      </c>
      <c r="D16499" t="s">
        <v>47873</v>
      </c>
    </row>
    <row r="16500" spans="1:4" x14ac:dyDescent="0.25">
      <c r="A16500" t="s">
        <v>29736</v>
      </c>
      <c r="B16500" t="s">
        <v>29737</v>
      </c>
      <c r="C16500" t="s">
        <v>58371</v>
      </c>
      <c r="D16500" t="s">
        <v>47873</v>
      </c>
    </row>
    <row r="16501" spans="1:4" x14ac:dyDescent="0.25">
      <c r="A16501" t="s">
        <v>31015</v>
      </c>
      <c r="B16501" t="s">
        <v>31016</v>
      </c>
      <c r="C16501" t="s">
        <v>58829</v>
      </c>
      <c r="D16501" t="s">
        <v>47873</v>
      </c>
    </row>
    <row r="16502" spans="1:4" x14ac:dyDescent="0.25">
      <c r="A16502" t="s">
        <v>30843</v>
      </c>
      <c r="B16502" t="s">
        <v>30844</v>
      </c>
      <c r="C16502" t="s">
        <v>58760</v>
      </c>
      <c r="D16502" t="s">
        <v>47873</v>
      </c>
    </row>
    <row r="16503" spans="1:4" x14ac:dyDescent="0.25">
      <c r="A16503" t="s">
        <v>39841</v>
      </c>
      <c r="B16503" t="s">
        <v>39842</v>
      </c>
      <c r="C16503" t="s">
        <v>62330</v>
      </c>
      <c r="D16503" t="s">
        <v>47873</v>
      </c>
    </row>
    <row r="16504" spans="1:4" x14ac:dyDescent="0.25">
      <c r="A16504" t="s">
        <v>38999</v>
      </c>
      <c r="B16504" t="s">
        <v>39000</v>
      </c>
      <c r="C16504" t="s">
        <v>61948</v>
      </c>
      <c r="D16504" t="s">
        <v>47873</v>
      </c>
    </row>
    <row r="16505" spans="1:4" x14ac:dyDescent="0.25">
      <c r="A16505" t="s">
        <v>36092</v>
      </c>
      <c r="B16505" t="s">
        <v>36093</v>
      </c>
      <c r="C16505" t="s">
        <v>60751</v>
      </c>
      <c r="D16505" t="s">
        <v>47873</v>
      </c>
    </row>
    <row r="16506" spans="1:4" x14ac:dyDescent="0.25">
      <c r="A16506" t="s">
        <v>40055</v>
      </c>
      <c r="B16506" t="s">
        <v>40056</v>
      </c>
      <c r="C16506" t="s">
        <v>62430</v>
      </c>
      <c r="D16506" t="s">
        <v>47873</v>
      </c>
    </row>
    <row r="16507" spans="1:4" x14ac:dyDescent="0.25">
      <c r="A16507" t="s">
        <v>41730</v>
      </c>
      <c r="B16507" t="s">
        <v>41731</v>
      </c>
      <c r="C16507" t="s">
        <v>63170</v>
      </c>
      <c r="D16507" t="s">
        <v>47873</v>
      </c>
    </row>
    <row r="16508" spans="1:4" x14ac:dyDescent="0.25">
      <c r="A16508" t="s">
        <v>20803</v>
      </c>
      <c r="B16508" t="s">
        <v>20804</v>
      </c>
      <c r="C16508" t="s">
        <v>55126</v>
      </c>
      <c r="D16508" t="s">
        <v>47873</v>
      </c>
    </row>
    <row r="16509" spans="1:4" x14ac:dyDescent="0.25">
      <c r="A16509" t="s">
        <v>39766</v>
      </c>
      <c r="B16509" t="s">
        <v>39767</v>
      </c>
      <c r="C16509" t="s">
        <v>62295</v>
      </c>
      <c r="D16509" t="s">
        <v>47873</v>
      </c>
    </row>
    <row r="16510" spans="1:4" x14ac:dyDescent="0.25">
      <c r="A16510" t="s">
        <v>18398</v>
      </c>
      <c r="B16510" t="s">
        <v>18399</v>
      </c>
      <c r="C16510" t="s">
        <v>54306</v>
      </c>
      <c r="D16510" t="s">
        <v>47873</v>
      </c>
    </row>
    <row r="16511" spans="1:4" x14ac:dyDescent="0.25">
      <c r="A16511" t="s">
        <v>24817</v>
      </c>
      <c r="B16511" t="s">
        <v>24818</v>
      </c>
      <c r="C16511" t="s">
        <v>56602</v>
      </c>
      <c r="D16511" t="s">
        <v>47873</v>
      </c>
    </row>
    <row r="16512" spans="1:4" x14ac:dyDescent="0.25">
      <c r="A16512" t="s">
        <v>11993</v>
      </c>
      <c r="B16512" t="s">
        <v>11994</v>
      </c>
      <c r="C16512" t="s">
        <v>51895</v>
      </c>
      <c r="D16512" t="s">
        <v>47873</v>
      </c>
    </row>
    <row r="16513" spans="1:4" x14ac:dyDescent="0.25">
      <c r="A16513" t="s">
        <v>38288</v>
      </c>
      <c r="B16513" t="s">
        <v>38289</v>
      </c>
      <c r="C16513" t="s">
        <v>61627</v>
      </c>
      <c r="D16513" t="s">
        <v>47873</v>
      </c>
    </row>
    <row r="16514" spans="1:4" x14ac:dyDescent="0.25">
      <c r="A16514" t="s">
        <v>8683</v>
      </c>
      <c r="B16514" t="s">
        <v>8684</v>
      </c>
      <c r="C16514" t="s">
        <v>50706</v>
      </c>
      <c r="D16514" t="s">
        <v>47873</v>
      </c>
    </row>
    <row r="16515" spans="1:4" x14ac:dyDescent="0.25">
      <c r="A16515" t="s">
        <v>40444</v>
      </c>
      <c r="B16515" t="s">
        <v>40445</v>
      </c>
      <c r="C16515" t="s">
        <v>62612</v>
      </c>
      <c r="D16515" t="s">
        <v>47873</v>
      </c>
    </row>
    <row r="16516" spans="1:4" x14ac:dyDescent="0.25">
      <c r="A16516" t="s">
        <v>4411</v>
      </c>
      <c r="B16516" t="s">
        <v>4412</v>
      </c>
      <c r="C16516" t="s">
        <v>49181</v>
      </c>
      <c r="D16516" t="s">
        <v>47873</v>
      </c>
    </row>
    <row r="16517" spans="1:4" x14ac:dyDescent="0.25">
      <c r="A16517" t="s">
        <v>14126</v>
      </c>
      <c r="B16517" t="s">
        <v>14127</v>
      </c>
      <c r="C16517" t="s">
        <v>52722</v>
      </c>
      <c r="D16517" t="s">
        <v>47873</v>
      </c>
    </row>
    <row r="16518" spans="1:4" x14ac:dyDescent="0.25">
      <c r="A16518" t="s">
        <v>6870</v>
      </c>
      <c r="B16518" t="s">
        <v>6871</v>
      </c>
      <c r="C16518" t="s">
        <v>50059</v>
      </c>
      <c r="D16518" t="s">
        <v>47873</v>
      </c>
    </row>
    <row r="16519" spans="1:4" x14ac:dyDescent="0.25">
      <c r="A16519" t="s">
        <v>18966</v>
      </c>
      <c r="B16519" t="s">
        <v>18967</v>
      </c>
      <c r="C16519" t="s">
        <v>54499</v>
      </c>
      <c r="D16519" t="s">
        <v>47873</v>
      </c>
    </row>
    <row r="16520" spans="1:4" x14ac:dyDescent="0.25">
      <c r="A16520" t="s">
        <v>11602</v>
      </c>
      <c r="B16520" t="s">
        <v>11603</v>
      </c>
      <c r="C16520" t="s">
        <v>51747</v>
      </c>
      <c r="D16520" t="s">
        <v>47873</v>
      </c>
    </row>
    <row r="16521" spans="1:4" x14ac:dyDescent="0.25">
      <c r="A16521" t="s">
        <v>19268</v>
      </c>
      <c r="B16521" t="s">
        <v>19269</v>
      </c>
      <c r="C16521" t="s">
        <v>54602</v>
      </c>
      <c r="D16521" t="s">
        <v>47873</v>
      </c>
    </row>
    <row r="16522" spans="1:4" x14ac:dyDescent="0.25">
      <c r="A16522" t="s">
        <v>15270</v>
      </c>
      <c r="B16522" t="s">
        <v>15271</v>
      </c>
      <c r="C16522" t="s">
        <v>53150</v>
      </c>
      <c r="D16522" t="s">
        <v>47873</v>
      </c>
    </row>
    <row r="16523" spans="1:4" x14ac:dyDescent="0.25">
      <c r="A16523" t="s">
        <v>18816</v>
      </c>
      <c r="B16523" t="s">
        <v>18817</v>
      </c>
      <c r="C16523" t="s">
        <v>54447</v>
      </c>
      <c r="D16523" t="s">
        <v>47873</v>
      </c>
    </row>
    <row r="16524" spans="1:4" x14ac:dyDescent="0.25">
      <c r="A16524" t="s">
        <v>9285</v>
      </c>
      <c r="B16524" t="s">
        <v>9286</v>
      </c>
      <c r="C16524" t="s">
        <v>50920</v>
      </c>
      <c r="D16524" t="s">
        <v>47873</v>
      </c>
    </row>
    <row r="16525" spans="1:4" x14ac:dyDescent="0.25">
      <c r="A16525" t="s">
        <v>8215</v>
      </c>
      <c r="B16525" t="s">
        <v>8216</v>
      </c>
      <c r="C16525" t="s">
        <v>50559</v>
      </c>
      <c r="D16525" t="s">
        <v>47873</v>
      </c>
    </row>
    <row r="16526" spans="1:4" x14ac:dyDescent="0.25">
      <c r="A16526" t="s">
        <v>40705</v>
      </c>
      <c r="B16526" t="s">
        <v>40706</v>
      </c>
      <c r="C16526" t="s">
        <v>62721</v>
      </c>
      <c r="D16526" t="s">
        <v>47873</v>
      </c>
    </row>
    <row r="16527" spans="1:4" x14ac:dyDescent="0.25">
      <c r="A16527" t="s">
        <v>39726</v>
      </c>
      <c r="B16527" t="s">
        <v>39727</v>
      </c>
      <c r="C16527" t="s">
        <v>62277</v>
      </c>
      <c r="D16527" t="s">
        <v>47873</v>
      </c>
    </row>
    <row r="16528" spans="1:4" x14ac:dyDescent="0.25">
      <c r="A16528" t="s">
        <v>38084</v>
      </c>
      <c r="B16528" t="s">
        <v>38085</v>
      </c>
      <c r="C16528" t="s">
        <v>61541</v>
      </c>
      <c r="D16528" t="s">
        <v>47873</v>
      </c>
    </row>
    <row r="16529" spans="1:4" x14ac:dyDescent="0.25">
      <c r="A16529" t="s">
        <v>11506</v>
      </c>
      <c r="B16529" t="s">
        <v>11507</v>
      </c>
      <c r="C16529" t="s">
        <v>51710</v>
      </c>
      <c r="D16529" t="s">
        <v>47873</v>
      </c>
    </row>
    <row r="16530" spans="1:4" x14ac:dyDescent="0.25">
      <c r="A16530" t="s">
        <v>35521</v>
      </c>
      <c r="B16530" t="s">
        <v>35522</v>
      </c>
      <c r="C16530" t="s">
        <v>60535</v>
      </c>
      <c r="D16530" t="s">
        <v>47873</v>
      </c>
    </row>
    <row r="16531" spans="1:4" x14ac:dyDescent="0.25">
      <c r="A16531" t="s">
        <v>34843</v>
      </c>
      <c r="B16531" t="s">
        <v>34844</v>
      </c>
      <c r="C16531" t="s">
        <v>60278</v>
      </c>
      <c r="D16531" t="s">
        <v>47873</v>
      </c>
    </row>
    <row r="16532" spans="1:4" x14ac:dyDescent="0.25">
      <c r="A16532" t="s">
        <v>22732</v>
      </c>
      <c r="B16532" t="s">
        <v>22733</v>
      </c>
      <c r="C16532" t="s">
        <v>55834</v>
      </c>
      <c r="D16532" t="s">
        <v>47873</v>
      </c>
    </row>
    <row r="16533" spans="1:4" x14ac:dyDescent="0.25">
      <c r="A16533" t="s">
        <v>40888</v>
      </c>
      <c r="B16533" t="s">
        <v>40889</v>
      </c>
      <c r="C16533" t="s">
        <v>62805</v>
      </c>
      <c r="D16533" t="s">
        <v>47873</v>
      </c>
    </row>
    <row r="16534" spans="1:4" x14ac:dyDescent="0.25">
      <c r="A16534" t="s">
        <v>27728</v>
      </c>
      <c r="B16534" t="s">
        <v>27729</v>
      </c>
      <c r="C16534" t="s">
        <v>57651</v>
      </c>
      <c r="D16534" t="s">
        <v>47873</v>
      </c>
    </row>
    <row r="16535" spans="1:4" x14ac:dyDescent="0.25">
      <c r="A16535" t="s">
        <v>40076</v>
      </c>
      <c r="B16535" t="s">
        <v>40077</v>
      </c>
      <c r="C16535" t="s">
        <v>62441</v>
      </c>
      <c r="D16535" t="s">
        <v>47873</v>
      </c>
    </row>
    <row r="16536" spans="1:4" x14ac:dyDescent="0.25">
      <c r="A16536" t="s">
        <v>33800</v>
      </c>
      <c r="B16536" t="s">
        <v>33801</v>
      </c>
      <c r="C16536" t="s">
        <v>59884</v>
      </c>
      <c r="D16536" t="s">
        <v>47873</v>
      </c>
    </row>
    <row r="16537" spans="1:4" x14ac:dyDescent="0.25">
      <c r="A16537" t="s">
        <v>6856</v>
      </c>
      <c r="B16537" t="s">
        <v>6857</v>
      </c>
      <c r="C16537" t="s">
        <v>50056</v>
      </c>
      <c r="D16537" t="s">
        <v>47873</v>
      </c>
    </row>
    <row r="16538" spans="1:4" x14ac:dyDescent="0.25">
      <c r="A16538" t="s">
        <v>37493</v>
      </c>
      <c r="B16538" t="s">
        <v>37494</v>
      </c>
      <c r="C16538" t="s">
        <v>61304</v>
      </c>
      <c r="D16538" t="s">
        <v>47873</v>
      </c>
    </row>
    <row r="16539" spans="1:4" x14ac:dyDescent="0.25">
      <c r="A16539" t="s">
        <v>34865</v>
      </c>
      <c r="B16539" t="s">
        <v>34866</v>
      </c>
      <c r="C16539" t="s">
        <v>60284</v>
      </c>
      <c r="D16539" t="s">
        <v>47873</v>
      </c>
    </row>
    <row r="16540" spans="1:4" x14ac:dyDescent="0.25">
      <c r="A16540" t="s">
        <v>29339</v>
      </c>
      <c r="B16540" t="s">
        <v>29340</v>
      </c>
      <c r="C16540" t="s">
        <v>58232</v>
      </c>
      <c r="D16540" t="s">
        <v>47873</v>
      </c>
    </row>
    <row r="16541" spans="1:4" x14ac:dyDescent="0.25">
      <c r="A16541" t="s">
        <v>12466</v>
      </c>
      <c r="B16541" t="s">
        <v>12467</v>
      </c>
      <c r="C16541" t="s">
        <v>52080</v>
      </c>
      <c r="D16541" t="s">
        <v>47873</v>
      </c>
    </row>
    <row r="16542" spans="1:4" x14ac:dyDescent="0.25">
      <c r="A16542" t="s">
        <v>9229</v>
      </c>
      <c r="B16542" t="s">
        <v>9230</v>
      </c>
      <c r="C16542" t="s">
        <v>50901</v>
      </c>
      <c r="D16542" t="s">
        <v>47873</v>
      </c>
    </row>
    <row r="16543" spans="1:4" x14ac:dyDescent="0.25">
      <c r="A16543" t="s">
        <v>11669</v>
      </c>
      <c r="B16543" t="s">
        <v>11670</v>
      </c>
      <c r="C16543" t="s">
        <v>51771</v>
      </c>
      <c r="D16543" t="s">
        <v>47873</v>
      </c>
    </row>
    <row r="16544" spans="1:4" x14ac:dyDescent="0.25">
      <c r="A16544" t="s">
        <v>35855</v>
      </c>
      <c r="B16544" t="s">
        <v>35856</v>
      </c>
      <c r="C16544" t="s">
        <v>60664</v>
      </c>
      <c r="D16544" t="s">
        <v>47873</v>
      </c>
    </row>
    <row r="16545" spans="1:4" x14ac:dyDescent="0.25">
      <c r="A16545" t="s">
        <v>40243</v>
      </c>
      <c r="B16545" t="s">
        <v>40244</v>
      </c>
      <c r="C16545" t="s">
        <v>62518</v>
      </c>
      <c r="D16545" t="s">
        <v>47873</v>
      </c>
    </row>
    <row r="16546" spans="1:4" x14ac:dyDescent="0.25">
      <c r="A16546" t="s">
        <v>8773</v>
      </c>
      <c r="B16546" t="s">
        <v>8774</v>
      </c>
      <c r="C16546" t="s">
        <v>50738</v>
      </c>
      <c r="D16546" t="s">
        <v>47873</v>
      </c>
    </row>
    <row r="16547" spans="1:4" x14ac:dyDescent="0.25">
      <c r="A16547" t="s">
        <v>25970</v>
      </c>
      <c r="B16547" t="s">
        <v>25971</v>
      </c>
      <c r="C16547" t="s">
        <v>57035</v>
      </c>
      <c r="D16547" t="s">
        <v>47873</v>
      </c>
    </row>
    <row r="16548" spans="1:4" x14ac:dyDescent="0.25">
      <c r="A16548" t="s">
        <v>30865</v>
      </c>
      <c r="B16548" t="s">
        <v>30866</v>
      </c>
      <c r="C16548" t="s">
        <v>58770</v>
      </c>
      <c r="D16548" t="s">
        <v>47873</v>
      </c>
    </row>
    <row r="16549" spans="1:4" x14ac:dyDescent="0.25">
      <c r="A16549" t="s">
        <v>27341</v>
      </c>
      <c r="B16549" t="s">
        <v>27342</v>
      </c>
      <c r="C16549" t="s">
        <v>57513</v>
      </c>
      <c r="D16549" t="s">
        <v>47873</v>
      </c>
    </row>
    <row r="16550" spans="1:4" x14ac:dyDescent="0.25">
      <c r="A16550" t="s">
        <v>19355</v>
      </c>
      <c r="B16550" t="s">
        <v>19356</v>
      </c>
      <c r="C16550" t="s">
        <v>54634</v>
      </c>
      <c r="D16550" t="s">
        <v>47873</v>
      </c>
    </row>
    <row r="16551" spans="1:4" x14ac:dyDescent="0.25">
      <c r="A16551" t="s">
        <v>19964</v>
      </c>
      <c r="B16551" t="s">
        <v>19965</v>
      </c>
      <c r="C16551" t="s">
        <v>54843</v>
      </c>
      <c r="D16551" t="s">
        <v>47873</v>
      </c>
    </row>
    <row r="16552" spans="1:4" x14ac:dyDescent="0.25">
      <c r="A16552" t="s">
        <v>40253</v>
      </c>
      <c r="B16552" t="s">
        <v>40254</v>
      </c>
      <c r="C16552" t="s">
        <v>62523</v>
      </c>
      <c r="D16552" t="s">
        <v>47873</v>
      </c>
    </row>
    <row r="16553" spans="1:4" x14ac:dyDescent="0.25">
      <c r="A16553" t="s">
        <v>40868</v>
      </c>
      <c r="B16553" t="s">
        <v>40869</v>
      </c>
      <c r="C16553" t="s">
        <v>62796</v>
      </c>
      <c r="D16553" t="s">
        <v>47873</v>
      </c>
    </row>
    <row r="16554" spans="1:4" x14ac:dyDescent="0.25">
      <c r="A16554" t="s">
        <v>9810</v>
      </c>
      <c r="B16554" t="s">
        <v>9811</v>
      </c>
      <c r="C16554" t="s">
        <v>51108</v>
      </c>
      <c r="D16554" t="s">
        <v>47873</v>
      </c>
    </row>
    <row r="16555" spans="1:4" x14ac:dyDescent="0.25">
      <c r="A16555" t="s">
        <v>26627</v>
      </c>
      <c r="B16555" t="s">
        <v>26628</v>
      </c>
      <c r="C16555" t="s">
        <v>57262</v>
      </c>
      <c r="D16555" t="s">
        <v>47873</v>
      </c>
    </row>
    <row r="16556" spans="1:4" x14ac:dyDescent="0.25">
      <c r="A16556" t="s">
        <v>10312</v>
      </c>
      <c r="B16556" t="s">
        <v>10313</v>
      </c>
      <c r="C16556" t="s">
        <v>51293</v>
      </c>
      <c r="D16556" t="s">
        <v>47873</v>
      </c>
    </row>
    <row r="16557" spans="1:4" x14ac:dyDescent="0.25">
      <c r="A16557" t="s">
        <v>39891</v>
      </c>
      <c r="B16557" t="s">
        <v>39892</v>
      </c>
      <c r="C16557" t="s">
        <v>62354</v>
      </c>
      <c r="D16557" t="s">
        <v>47873</v>
      </c>
    </row>
    <row r="16558" spans="1:4" x14ac:dyDescent="0.25">
      <c r="A16558" t="s">
        <v>10266</v>
      </c>
      <c r="B16558" t="s">
        <v>10267</v>
      </c>
      <c r="C16558" t="s">
        <v>51277</v>
      </c>
      <c r="D16558" t="s">
        <v>47873</v>
      </c>
    </row>
    <row r="16559" spans="1:4" x14ac:dyDescent="0.25">
      <c r="A16559" t="s">
        <v>26392</v>
      </c>
      <c r="B16559" t="s">
        <v>26393</v>
      </c>
      <c r="C16559" t="s">
        <v>57182</v>
      </c>
      <c r="D16559" t="s">
        <v>47873</v>
      </c>
    </row>
    <row r="16560" spans="1:4" x14ac:dyDescent="0.25">
      <c r="A16560" t="s">
        <v>37375</v>
      </c>
      <c r="B16560" t="s">
        <v>37376</v>
      </c>
      <c r="C16560" t="s">
        <v>61259</v>
      </c>
      <c r="D16560" t="s">
        <v>47873</v>
      </c>
    </row>
    <row r="16561" spans="1:4" x14ac:dyDescent="0.25">
      <c r="A16561" t="s">
        <v>8451</v>
      </c>
      <c r="B16561" t="s">
        <v>8452</v>
      </c>
      <c r="C16561" t="s">
        <v>50635</v>
      </c>
      <c r="D16561" t="s">
        <v>47873</v>
      </c>
    </row>
    <row r="16562" spans="1:4" x14ac:dyDescent="0.25">
      <c r="A16562" t="s">
        <v>33248</v>
      </c>
      <c r="B16562" t="s">
        <v>33249</v>
      </c>
      <c r="C16562" t="s">
        <v>59663</v>
      </c>
      <c r="D16562" t="s">
        <v>47873</v>
      </c>
    </row>
    <row r="16563" spans="1:4" x14ac:dyDescent="0.25">
      <c r="A16563" t="s">
        <v>38223</v>
      </c>
      <c r="B16563" t="s">
        <v>38224</v>
      </c>
      <c r="C16563" t="s">
        <v>61602</v>
      </c>
      <c r="D16563" t="s">
        <v>47873</v>
      </c>
    </row>
    <row r="16564" spans="1:4" x14ac:dyDescent="0.25">
      <c r="A16564" t="s">
        <v>12960</v>
      </c>
      <c r="B16564" t="s">
        <v>12961</v>
      </c>
      <c r="C16564" t="s">
        <v>52276</v>
      </c>
      <c r="D16564" t="s">
        <v>47873</v>
      </c>
    </row>
    <row r="16565" spans="1:4" x14ac:dyDescent="0.25">
      <c r="A16565" t="s">
        <v>23707</v>
      </c>
      <c r="B16565" t="s">
        <v>23708</v>
      </c>
      <c r="C16565" t="s">
        <v>56194</v>
      </c>
      <c r="D16565" t="s">
        <v>47873</v>
      </c>
    </row>
    <row r="16566" spans="1:4" x14ac:dyDescent="0.25">
      <c r="A16566" t="s">
        <v>14154</v>
      </c>
      <c r="B16566" t="s">
        <v>14155</v>
      </c>
      <c r="C16566" t="s">
        <v>52733</v>
      </c>
      <c r="D16566" t="s">
        <v>47873</v>
      </c>
    </row>
    <row r="16567" spans="1:4" x14ac:dyDescent="0.25">
      <c r="A16567" t="s">
        <v>7128</v>
      </c>
      <c r="B16567" t="s">
        <v>7129</v>
      </c>
      <c r="C16567" t="s">
        <v>50148</v>
      </c>
      <c r="D16567" t="s">
        <v>47873</v>
      </c>
    </row>
    <row r="16568" spans="1:4" x14ac:dyDescent="0.25">
      <c r="A16568" t="s">
        <v>16408</v>
      </c>
      <c r="B16568" t="s">
        <v>16409</v>
      </c>
      <c r="C16568" t="s">
        <v>53562</v>
      </c>
      <c r="D16568" t="s">
        <v>47873</v>
      </c>
    </row>
    <row r="16569" spans="1:4" x14ac:dyDescent="0.25">
      <c r="A16569" t="s">
        <v>22065</v>
      </c>
      <c r="B16569" t="s">
        <v>22066</v>
      </c>
      <c r="C16569" t="s">
        <v>55584</v>
      </c>
      <c r="D16569" t="s">
        <v>47873</v>
      </c>
    </row>
    <row r="16570" spans="1:4" x14ac:dyDescent="0.25">
      <c r="A16570" t="s">
        <v>33665</v>
      </c>
      <c r="B16570" t="s">
        <v>33666</v>
      </c>
      <c r="C16570" t="s">
        <v>59834</v>
      </c>
      <c r="D16570" t="s">
        <v>47873</v>
      </c>
    </row>
    <row r="16571" spans="1:4" x14ac:dyDescent="0.25">
      <c r="A16571" t="s">
        <v>6116</v>
      </c>
      <c r="B16571" t="s">
        <v>6117</v>
      </c>
      <c r="C16571" t="s">
        <v>49796</v>
      </c>
      <c r="D16571" t="s">
        <v>47873</v>
      </c>
    </row>
    <row r="16572" spans="1:4" x14ac:dyDescent="0.25">
      <c r="A16572" t="s">
        <v>22197</v>
      </c>
      <c r="B16572" t="s">
        <v>22198</v>
      </c>
      <c r="C16572" t="s">
        <v>55636</v>
      </c>
      <c r="D16572" t="s">
        <v>47873</v>
      </c>
    </row>
    <row r="16573" spans="1:4" x14ac:dyDescent="0.25">
      <c r="A16573" t="s">
        <v>31254</v>
      </c>
      <c r="B16573" t="s">
        <v>31255</v>
      </c>
      <c r="C16573" t="s">
        <v>58920</v>
      </c>
      <c r="D16573" t="s">
        <v>47873</v>
      </c>
    </row>
    <row r="16574" spans="1:4" x14ac:dyDescent="0.25">
      <c r="A16574" t="s">
        <v>15146</v>
      </c>
      <c r="B16574" t="s">
        <v>15147</v>
      </c>
      <c r="C16574" t="s">
        <v>53105</v>
      </c>
      <c r="D16574" t="s">
        <v>47873</v>
      </c>
    </row>
    <row r="16575" spans="1:4" x14ac:dyDescent="0.25">
      <c r="A16575" t="s">
        <v>7416</v>
      </c>
      <c r="B16575" t="s">
        <v>7417</v>
      </c>
      <c r="C16575" t="s">
        <v>50256</v>
      </c>
      <c r="D16575" t="s">
        <v>47873</v>
      </c>
    </row>
    <row r="16576" spans="1:4" x14ac:dyDescent="0.25">
      <c r="A16576" t="s">
        <v>40398</v>
      </c>
      <c r="B16576" t="s">
        <v>40399</v>
      </c>
      <c r="C16576" t="s">
        <v>62590</v>
      </c>
      <c r="D16576" t="s">
        <v>47873</v>
      </c>
    </row>
    <row r="16577" spans="1:4" x14ac:dyDescent="0.25">
      <c r="A16577" t="s">
        <v>10051</v>
      </c>
      <c r="B16577" t="s">
        <v>10052</v>
      </c>
      <c r="C16577" t="s">
        <v>51191</v>
      </c>
      <c r="D16577" t="s">
        <v>47873</v>
      </c>
    </row>
    <row r="16578" spans="1:4" x14ac:dyDescent="0.25">
      <c r="A16578" t="s">
        <v>14140</v>
      </c>
      <c r="B16578" t="s">
        <v>14141</v>
      </c>
      <c r="C16578" t="s">
        <v>52728</v>
      </c>
      <c r="D16578" t="s">
        <v>47873</v>
      </c>
    </row>
    <row r="16579" spans="1:4" x14ac:dyDescent="0.25">
      <c r="A16579" t="s">
        <v>26570</v>
      </c>
      <c r="B16579" t="s">
        <v>26571</v>
      </c>
      <c r="C16579" t="s">
        <v>57244</v>
      </c>
      <c r="D16579" t="s">
        <v>47873</v>
      </c>
    </row>
    <row r="16580" spans="1:4" x14ac:dyDescent="0.25">
      <c r="A16580" t="s">
        <v>19357</v>
      </c>
      <c r="B16580" t="s">
        <v>19358</v>
      </c>
      <c r="C16580" t="s">
        <v>54635</v>
      </c>
      <c r="D16580" t="s">
        <v>47873</v>
      </c>
    </row>
    <row r="16581" spans="1:4" x14ac:dyDescent="0.25">
      <c r="A16581" t="s">
        <v>28089</v>
      </c>
      <c r="B16581" t="s">
        <v>28090</v>
      </c>
      <c r="C16581" t="s">
        <v>57781</v>
      </c>
      <c r="D16581" t="s">
        <v>47873</v>
      </c>
    </row>
    <row r="16582" spans="1:4" x14ac:dyDescent="0.25">
      <c r="A16582" t="s">
        <v>17091</v>
      </c>
      <c r="B16582" t="s">
        <v>17092</v>
      </c>
      <c r="C16582" t="s">
        <v>53820</v>
      </c>
      <c r="D16582" t="s">
        <v>47873</v>
      </c>
    </row>
    <row r="16583" spans="1:4" x14ac:dyDescent="0.25">
      <c r="A16583" t="s">
        <v>27284</v>
      </c>
      <c r="B16583" t="s">
        <v>27285</v>
      </c>
      <c r="C16583" t="s">
        <v>57491</v>
      </c>
      <c r="D16583" t="s">
        <v>47873</v>
      </c>
    </row>
    <row r="16584" spans="1:4" x14ac:dyDescent="0.25">
      <c r="A16584" t="s">
        <v>38558</v>
      </c>
      <c r="B16584" t="s">
        <v>38559</v>
      </c>
      <c r="C16584" t="s">
        <v>61742</v>
      </c>
      <c r="D16584" t="s">
        <v>47873</v>
      </c>
    </row>
    <row r="16585" spans="1:4" x14ac:dyDescent="0.25">
      <c r="A16585" t="s">
        <v>36532</v>
      </c>
      <c r="B16585" t="s">
        <v>36533</v>
      </c>
      <c r="C16585" t="s">
        <v>60936</v>
      </c>
      <c r="D16585" t="s">
        <v>47873</v>
      </c>
    </row>
    <row r="16586" spans="1:4" x14ac:dyDescent="0.25">
      <c r="A16586" t="s">
        <v>22541</v>
      </c>
      <c r="B16586" t="s">
        <v>22542</v>
      </c>
      <c r="C16586" t="s">
        <v>55765</v>
      </c>
      <c r="D16586" t="s">
        <v>47873</v>
      </c>
    </row>
    <row r="16587" spans="1:4" x14ac:dyDescent="0.25">
      <c r="A16587" t="s">
        <v>13891</v>
      </c>
      <c r="B16587" t="s">
        <v>13892</v>
      </c>
      <c r="C16587" t="s">
        <v>52626</v>
      </c>
      <c r="D16587" t="s">
        <v>47873</v>
      </c>
    </row>
    <row r="16588" spans="1:4" x14ac:dyDescent="0.25">
      <c r="A16588" t="s">
        <v>36211</v>
      </c>
      <c r="B16588" t="s">
        <v>36212</v>
      </c>
      <c r="C16588" t="s">
        <v>60803</v>
      </c>
      <c r="D16588" t="s">
        <v>47873</v>
      </c>
    </row>
    <row r="16589" spans="1:4" x14ac:dyDescent="0.25">
      <c r="A16589" t="s">
        <v>38653</v>
      </c>
      <c r="B16589" t="s">
        <v>38654</v>
      </c>
      <c r="C16589" t="s">
        <v>61784</v>
      </c>
      <c r="D16589" t="s">
        <v>47873</v>
      </c>
    </row>
    <row r="16590" spans="1:4" x14ac:dyDescent="0.25">
      <c r="A16590" t="s">
        <v>36768</v>
      </c>
      <c r="B16590" t="s">
        <v>36769</v>
      </c>
      <c r="C16590" t="s">
        <v>61026</v>
      </c>
      <c r="D16590" t="s">
        <v>47873</v>
      </c>
    </row>
    <row r="16591" spans="1:4" x14ac:dyDescent="0.25">
      <c r="A16591" t="s">
        <v>18180</v>
      </c>
      <c r="B16591" t="s">
        <v>18181</v>
      </c>
      <c r="C16591" t="s">
        <v>54217</v>
      </c>
      <c r="D16591" t="s">
        <v>47873</v>
      </c>
    </row>
    <row r="16592" spans="1:4" x14ac:dyDescent="0.25">
      <c r="A16592" t="s">
        <v>8837</v>
      </c>
      <c r="B16592" t="s">
        <v>8838</v>
      </c>
      <c r="C16592" t="s">
        <v>50763</v>
      </c>
      <c r="D16592" t="s">
        <v>47873</v>
      </c>
    </row>
    <row r="16593" spans="1:4" x14ac:dyDescent="0.25">
      <c r="A16593" t="s">
        <v>9123</v>
      </c>
      <c r="B16593" t="s">
        <v>9124</v>
      </c>
      <c r="C16593" t="s">
        <v>50861</v>
      </c>
      <c r="D16593" t="s">
        <v>47873</v>
      </c>
    </row>
    <row r="16594" spans="1:4" x14ac:dyDescent="0.25">
      <c r="A16594" t="s">
        <v>19646</v>
      </c>
      <c r="B16594" t="s">
        <v>19647</v>
      </c>
      <c r="C16594" t="s">
        <v>54730</v>
      </c>
      <c r="D16594" t="s">
        <v>47873</v>
      </c>
    </row>
    <row r="16595" spans="1:4" x14ac:dyDescent="0.25">
      <c r="A16595" t="s">
        <v>24569</v>
      </c>
      <c r="B16595" t="s">
        <v>24570</v>
      </c>
      <c r="C16595" t="s">
        <v>56508</v>
      </c>
      <c r="D16595" t="s">
        <v>47873</v>
      </c>
    </row>
    <row r="16596" spans="1:4" x14ac:dyDescent="0.25">
      <c r="A16596" t="s">
        <v>33421</v>
      </c>
      <c r="B16596" t="s">
        <v>33422</v>
      </c>
      <c r="C16596" t="s">
        <v>59738</v>
      </c>
      <c r="D16596" t="s">
        <v>47873</v>
      </c>
    </row>
    <row r="16597" spans="1:4" x14ac:dyDescent="0.25">
      <c r="A16597" t="s">
        <v>11012</v>
      </c>
      <c r="B16597" t="s">
        <v>11013</v>
      </c>
      <c r="C16597" t="s">
        <v>51535</v>
      </c>
      <c r="D16597" t="s">
        <v>47873</v>
      </c>
    </row>
    <row r="16598" spans="1:4" x14ac:dyDescent="0.25">
      <c r="A16598" t="s">
        <v>30295</v>
      </c>
      <c r="B16598" t="s">
        <v>30296</v>
      </c>
      <c r="C16598" t="s">
        <v>58571</v>
      </c>
      <c r="D16598" t="s">
        <v>47873</v>
      </c>
    </row>
    <row r="16599" spans="1:4" x14ac:dyDescent="0.25">
      <c r="A16599" t="s">
        <v>40573</v>
      </c>
      <c r="B16599" t="s">
        <v>40574</v>
      </c>
      <c r="C16599" t="s">
        <v>62669</v>
      </c>
      <c r="D16599" t="s">
        <v>47873</v>
      </c>
    </row>
    <row r="16600" spans="1:4" x14ac:dyDescent="0.25">
      <c r="A16600" t="s">
        <v>30922</v>
      </c>
      <c r="B16600" t="s">
        <v>30923</v>
      </c>
      <c r="C16600" t="s">
        <v>58793</v>
      </c>
      <c r="D16600" t="s">
        <v>47873</v>
      </c>
    </row>
    <row r="16601" spans="1:4" x14ac:dyDescent="0.25">
      <c r="A16601" t="s">
        <v>41260</v>
      </c>
      <c r="B16601" t="s">
        <v>41261</v>
      </c>
      <c r="C16601" t="s">
        <v>62972</v>
      </c>
      <c r="D16601" t="s">
        <v>47873</v>
      </c>
    </row>
    <row r="16602" spans="1:4" x14ac:dyDescent="0.25">
      <c r="A16602" t="s">
        <v>40426</v>
      </c>
      <c r="B16602" t="s">
        <v>40427</v>
      </c>
      <c r="C16602" t="s">
        <v>62603</v>
      </c>
      <c r="D16602" t="s">
        <v>47873</v>
      </c>
    </row>
    <row r="16603" spans="1:4" x14ac:dyDescent="0.25">
      <c r="A16603" t="s">
        <v>17584</v>
      </c>
      <c r="B16603" t="s">
        <v>17585</v>
      </c>
      <c r="C16603" t="s">
        <v>53996</v>
      </c>
      <c r="D16603" t="s">
        <v>47873</v>
      </c>
    </row>
    <row r="16604" spans="1:4" x14ac:dyDescent="0.25">
      <c r="A16604" t="s">
        <v>23100</v>
      </c>
      <c r="B16604" t="s">
        <v>23101</v>
      </c>
      <c r="C16604" t="s">
        <v>55969</v>
      </c>
      <c r="D16604" t="s">
        <v>47873</v>
      </c>
    </row>
    <row r="16605" spans="1:4" x14ac:dyDescent="0.25">
      <c r="A16605" t="s">
        <v>23796</v>
      </c>
      <c r="B16605" t="s">
        <v>23797</v>
      </c>
      <c r="C16605" t="s">
        <v>56231</v>
      </c>
      <c r="D16605" t="s">
        <v>47873</v>
      </c>
    </row>
    <row r="16606" spans="1:4" x14ac:dyDescent="0.25">
      <c r="A16606" t="s">
        <v>12784</v>
      </c>
      <c r="B16606" t="s">
        <v>12785</v>
      </c>
      <c r="C16606" t="s">
        <v>52198</v>
      </c>
      <c r="D16606" t="s">
        <v>47873</v>
      </c>
    </row>
    <row r="16607" spans="1:4" x14ac:dyDescent="0.25">
      <c r="A16607" t="s">
        <v>8827</v>
      </c>
      <c r="B16607" t="s">
        <v>8828</v>
      </c>
      <c r="C16607" t="s">
        <v>50759</v>
      </c>
      <c r="D16607" t="s">
        <v>47873</v>
      </c>
    </row>
    <row r="16608" spans="1:4" x14ac:dyDescent="0.25">
      <c r="A16608" t="s">
        <v>46442</v>
      </c>
      <c r="B16608" t="s">
        <v>46443</v>
      </c>
      <c r="C16608" t="s">
        <v>64864</v>
      </c>
      <c r="D16608" t="s">
        <v>47873</v>
      </c>
    </row>
    <row r="16609" spans="1:4" x14ac:dyDescent="0.25">
      <c r="A16609" t="s">
        <v>44049</v>
      </c>
      <c r="B16609" t="s">
        <v>44050</v>
      </c>
      <c r="C16609" t="s">
        <v>64014</v>
      </c>
      <c r="D16609" t="s">
        <v>47873</v>
      </c>
    </row>
    <row r="16610" spans="1:4" x14ac:dyDescent="0.25">
      <c r="A16610" t="s">
        <v>7088</v>
      </c>
      <c r="B16610" t="s">
        <v>7089</v>
      </c>
      <c r="C16610" t="s">
        <v>50137</v>
      </c>
      <c r="D16610" t="s">
        <v>47873</v>
      </c>
    </row>
    <row r="16611" spans="1:4" x14ac:dyDescent="0.25">
      <c r="A16611" t="s">
        <v>29049</v>
      </c>
      <c r="B16611" t="s">
        <v>29050</v>
      </c>
      <c r="C16611" t="s">
        <v>58122</v>
      </c>
      <c r="D16611" t="s">
        <v>47873</v>
      </c>
    </row>
    <row r="16612" spans="1:4" x14ac:dyDescent="0.25">
      <c r="A16612" t="s">
        <v>27831</v>
      </c>
      <c r="B16612" t="s">
        <v>27832</v>
      </c>
      <c r="C16612" t="s">
        <v>57688</v>
      </c>
      <c r="D16612" t="s">
        <v>47873</v>
      </c>
    </row>
    <row r="16613" spans="1:4" x14ac:dyDescent="0.25">
      <c r="A16613" t="s">
        <v>30740</v>
      </c>
      <c r="B16613" t="s">
        <v>30741</v>
      </c>
      <c r="C16613" t="s">
        <v>58727</v>
      </c>
      <c r="D16613" t="s">
        <v>47873</v>
      </c>
    </row>
    <row r="16614" spans="1:4" x14ac:dyDescent="0.25">
      <c r="A16614" t="s">
        <v>28571</v>
      </c>
      <c r="B16614" t="s">
        <v>28572</v>
      </c>
      <c r="C16614" t="s">
        <v>57955</v>
      </c>
      <c r="D16614" t="s">
        <v>47873</v>
      </c>
    </row>
    <row r="16615" spans="1:4" x14ac:dyDescent="0.25">
      <c r="A16615" t="s">
        <v>37821</v>
      </c>
      <c r="B16615" t="s">
        <v>37822</v>
      </c>
      <c r="C16615" t="s">
        <v>61431</v>
      </c>
      <c r="D16615" t="s">
        <v>47873</v>
      </c>
    </row>
    <row r="16616" spans="1:4" x14ac:dyDescent="0.25">
      <c r="A16616" t="s">
        <v>16149</v>
      </c>
      <c r="B16616" t="s">
        <v>16150</v>
      </c>
      <c r="C16616" t="s">
        <v>53465</v>
      </c>
      <c r="D16616" t="s">
        <v>47873</v>
      </c>
    </row>
    <row r="16617" spans="1:4" x14ac:dyDescent="0.25">
      <c r="A16617" t="s">
        <v>25458</v>
      </c>
      <c r="B16617" t="s">
        <v>25459</v>
      </c>
      <c r="C16617" t="s">
        <v>56838</v>
      </c>
      <c r="D16617" t="s">
        <v>47873</v>
      </c>
    </row>
    <row r="16618" spans="1:4" x14ac:dyDescent="0.25">
      <c r="A16618" t="s">
        <v>28459</v>
      </c>
      <c r="B16618" t="s">
        <v>28460</v>
      </c>
      <c r="C16618" t="s">
        <v>57909</v>
      </c>
      <c r="D16618" t="s">
        <v>47873</v>
      </c>
    </row>
    <row r="16619" spans="1:4" x14ac:dyDescent="0.25">
      <c r="A16619" t="s">
        <v>37652</v>
      </c>
      <c r="B16619" t="s">
        <v>37653</v>
      </c>
      <c r="C16619" t="s">
        <v>61364</v>
      </c>
      <c r="D16619" t="s">
        <v>47873</v>
      </c>
    </row>
    <row r="16620" spans="1:4" x14ac:dyDescent="0.25">
      <c r="A16620" t="s">
        <v>5055</v>
      </c>
      <c r="B16620" t="s">
        <v>5056</v>
      </c>
      <c r="C16620" t="s">
        <v>49415</v>
      </c>
      <c r="D16620" t="s">
        <v>47873</v>
      </c>
    </row>
    <row r="16621" spans="1:4" x14ac:dyDescent="0.25">
      <c r="A16621" t="s">
        <v>34829</v>
      </c>
      <c r="B16621" t="s">
        <v>34830</v>
      </c>
      <c r="C16621" t="s">
        <v>60273</v>
      </c>
      <c r="D16621" t="s">
        <v>47873</v>
      </c>
    </row>
    <row r="16622" spans="1:4" x14ac:dyDescent="0.25">
      <c r="A16622" t="s">
        <v>40297</v>
      </c>
      <c r="B16622" t="s">
        <v>40298</v>
      </c>
      <c r="C16622" t="s">
        <v>62542</v>
      </c>
      <c r="D16622" t="s">
        <v>47873</v>
      </c>
    </row>
    <row r="16623" spans="1:4" x14ac:dyDescent="0.25">
      <c r="A16623" t="s">
        <v>40104</v>
      </c>
      <c r="B16623" t="s">
        <v>40105</v>
      </c>
      <c r="C16623" t="s">
        <v>62455</v>
      </c>
      <c r="D16623" t="s">
        <v>47873</v>
      </c>
    </row>
    <row r="16624" spans="1:4" x14ac:dyDescent="0.25">
      <c r="A16624" t="s">
        <v>36426</v>
      </c>
      <c r="B16624" t="s">
        <v>36427</v>
      </c>
      <c r="C16624" t="s">
        <v>60895</v>
      </c>
      <c r="D16624" t="s">
        <v>47873</v>
      </c>
    </row>
    <row r="16625" spans="1:4" x14ac:dyDescent="0.25">
      <c r="A16625" t="s">
        <v>39632</v>
      </c>
      <c r="B16625" t="s">
        <v>39633</v>
      </c>
      <c r="C16625" t="s">
        <v>62235</v>
      </c>
      <c r="D16625" t="s">
        <v>47873</v>
      </c>
    </row>
    <row r="16626" spans="1:4" x14ac:dyDescent="0.25">
      <c r="A16626" t="s">
        <v>40123</v>
      </c>
      <c r="B16626" t="s">
        <v>40124</v>
      </c>
      <c r="C16626" t="s">
        <v>62465</v>
      </c>
      <c r="D16626" t="s">
        <v>47873</v>
      </c>
    </row>
    <row r="16627" spans="1:4" x14ac:dyDescent="0.25">
      <c r="A16627" t="s">
        <v>14963</v>
      </c>
      <c r="B16627" t="s">
        <v>14964</v>
      </c>
      <c r="C16627" t="s">
        <v>53036</v>
      </c>
      <c r="D16627" t="s">
        <v>47873</v>
      </c>
    </row>
    <row r="16628" spans="1:4" x14ac:dyDescent="0.25">
      <c r="A16628" t="s">
        <v>31475</v>
      </c>
      <c r="B16628" t="s">
        <v>31476</v>
      </c>
      <c r="C16628" t="s">
        <v>58997</v>
      </c>
      <c r="D16628" t="s">
        <v>47873</v>
      </c>
    </row>
    <row r="16629" spans="1:4" x14ac:dyDescent="0.25">
      <c r="A16629" t="s">
        <v>31587</v>
      </c>
      <c r="B16629" t="s">
        <v>31588</v>
      </c>
      <c r="C16629" t="s">
        <v>59035</v>
      </c>
      <c r="D16629" t="s">
        <v>47873</v>
      </c>
    </row>
    <row r="16630" spans="1:4" x14ac:dyDescent="0.25">
      <c r="A16630" t="s">
        <v>29605</v>
      </c>
      <c r="B16630" t="s">
        <v>29606</v>
      </c>
      <c r="C16630" t="s">
        <v>58323</v>
      </c>
      <c r="D16630" t="s">
        <v>47873</v>
      </c>
    </row>
    <row r="16631" spans="1:4" x14ac:dyDescent="0.25">
      <c r="A16631" t="s">
        <v>6394</v>
      </c>
      <c r="B16631" t="s">
        <v>6395</v>
      </c>
      <c r="C16631" t="s">
        <v>49895</v>
      </c>
      <c r="D16631" t="s">
        <v>47873</v>
      </c>
    </row>
    <row r="16632" spans="1:4" x14ac:dyDescent="0.25">
      <c r="A16632" t="s">
        <v>28134</v>
      </c>
      <c r="B16632" t="s">
        <v>28135</v>
      </c>
      <c r="C16632" t="s">
        <v>57799</v>
      </c>
      <c r="D16632" t="s">
        <v>47873</v>
      </c>
    </row>
    <row r="16633" spans="1:4" x14ac:dyDescent="0.25">
      <c r="A16633" t="s">
        <v>20568</v>
      </c>
      <c r="B16633" t="s">
        <v>20569</v>
      </c>
      <c r="C16633" t="s">
        <v>55047</v>
      </c>
      <c r="D16633" t="s">
        <v>47873</v>
      </c>
    </row>
    <row r="16634" spans="1:4" x14ac:dyDescent="0.25">
      <c r="A16634" t="s">
        <v>32500</v>
      </c>
      <c r="B16634" t="s">
        <v>32501</v>
      </c>
      <c r="C16634" t="s">
        <v>59374</v>
      </c>
      <c r="D16634" t="s">
        <v>47873</v>
      </c>
    </row>
    <row r="16635" spans="1:4" x14ac:dyDescent="0.25">
      <c r="A16635" t="s">
        <v>35221</v>
      </c>
      <c r="B16635" t="s">
        <v>35222</v>
      </c>
      <c r="C16635" t="s">
        <v>60417</v>
      </c>
      <c r="D16635" t="s">
        <v>47873</v>
      </c>
    </row>
    <row r="16636" spans="1:4" x14ac:dyDescent="0.25">
      <c r="A16636" t="s">
        <v>27722</v>
      </c>
      <c r="B16636" t="s">
        <v>27723</v>
      </c>
      <c r="C16636" t="s">
        <v>57648</v>
      </c>
      <c r="D16636" t="s">
        <v>47873</v>
      </c>
    </row>
    <row r="16637" spans="1:4" x14ac:dyDescent="0.25">
      <c r="A16637" t="s">
        <v>23864</v>
      </c>
      <c r="B16637" t="s">
        <v>23865</v>
      </c>
      <c r="C16637" t="s">
        <v>56259</v>
      </c>
      <c r="D16637" t="s">
        <v>47873</v>
      </c>
    </row>
    <row r="16638" spans="1:4" x14ac:dyDescent="0.25">
      <c r="A16638" t="s">
        <v>14961</v>
      </c>
      <c r="B16638" t="s">
        <v>14962</v>
      </c>
      <c r="C16638" t="s">
        <v>53035</v>
      </c>
      <c r="D16638" t="s">
        <v>47873</v>
      </c>
    </row>
    <row r="16639" spans="1:4" x14ac:dyDescent="0.25">
      <c r="A16639" t="s">
        <v>37874</v>
      </c>
      <c r="B16639" t="s">
        <v>37875</v>
      </c>
      <c r="C16639" t="s">
        <v>61449</v>
      </c>
      <c r="D16639" t="s">
        <v>47873</v>
      </c>
    </row>
    <row r="16640" spans="1:4" x14ac:dyDescent="0.25">
      <c r="A16640" t="s">
        <v>37181</v>
      </c>
      <c r="B16640" t="s">
        <v>37182</v>
      </c>
      <c r="C16640" t="s">
        <v>61189</v>
      </c>
      <c r="D16640" t="s">
        <v>47873</v>
      </c>
    </row>
    <row r="16641" spans="1:4" x14ac:dyDescent="0.25">
      <c r="A16641" t="s">
        <v>13855</v>
      </c>
      <c r="B16641" t="s">
        <v>13856</v>
      </c>
      <c r="C16641" t="s">
        <v>52612</v>
      </c>
      <c r="D16641" t="s">
        <v>47873</v>
      </c>
    </row>
    <row r="16642" spans="1:4" x14ac:dyDescent="0.25">
      <c r="A16642" t="s">
        <v>12044</v>
      </c>
      <c r="B16642" t="s">
        <v>12045</v>
      </c>
      <c r="C16642" t="s">
        <v>51912</v>
      </c>
      <c r="D16642" t="s">
        <v>47873</v>
      </c>
    </row>
    <row r="16643" spans="1:4" x14ac:dyDescent="0.25">
      <c r="A16643" t="s">
        <v>38748</v>
      </c>
      <c r="B16643" t="s">
        <v>38749</v>
      </c>
      <c r="C16643" t="s">
        <v>61829</v>
      </c>
      <c r="D16643" t="s">
        <v>47873</v>
      </c>
    </row>
    <row r="16644" spans="1:4" x14ac:dyDescent="0.25">
      <c r="A16644" t="s">
        <v>33029</v>
      </c>
      <c r="B16644" t="s">
        <v>33030</v>
      </c>
      <c r="C16644" t="s">
        <v>59579</v>
      </c>
      <c r="D16644" t="s">
        <v>47873</v>
      </c>
    </row>
    <row r="16645" spans="1:4" x14ac:dyDescent="0.25">
      <c r="A16645" t="s">
        <v>32105</v>
      </c>
      <c r="B16645" t="s">
        <v>32106</v>
      </c>
      <c r="C16645" t="s">
        <v>59227</v>
      </c>
      <c r="D16645" t="s">
        <v>47873</v>
      </c>
    </row>
    <row r="16646" spans="1:4" x14ac:dyDescent="0.25">
      <c r="A16646" t="s">
        <v>14932</v>
      </c>
      <c r="B16646" t="s">
        <v>14933</v>
      </c>
      <c r="C16646" t="s">
        <v>53023</v>
      </c>
      <c r="D16646" t="s">
        <v>47873</v>
      </c>
    </row>
    <row r="16647" spans="1:4" x14ac:dyDescent="0.25">
      <c r="A16647" t="s">
        <v>12360</v>
      </c>
      <c r="B16647" t="s">
        <v>12361</v>
      </c>
      <c r="C16647" t="s">
        <v>52035</v>
      </c>
      <c r="D16647" t="s">
        <v>47873</v>
      </c>
    </row>
    <row r="16648" spans="1:4" x14ac:dyDescent="0.25">
      <c r="A16648" t="s">
        <v>20754</v>
      </c>
      <c r="B16648" t="s">
        <v>20755</v>
      </c>
      <c r="C16648" t="s">
        <v>55109</v>
      </c>
      <c r="D16648" t="s">
        <v>47873</v>
      </c>
    </row>
    <row r="16649" spans="1:4" x14ac:dyDescent="0.25">
      <c r="A16649" t="s">
        <v>7356</v>
      </c>
      <c r="B16649" t="s">
        <v>7357</v>
      </c>
      <c r="C16649" t="s">
        <v>50234</v>
      </c>
      <c r="D16649" t="s">
        <v>47873</v>
      </c>
    </row>
    <row r="16650" spans="1:4" x14ac:dyDescent="0.25">
      <c r="A16650" t="s">
        <v>27182</v>
      </c>
      <c r="B16650" t="s">
        <v>27183</v>
      </c>
      <c r="C16650" t="s">
        <v>57455</v>
      </c>
      <c r="D16650" t="s">
        <v>47873</v>
      </c>
    </row>
    <row r="16651" spans="1:4" x14ac:dyDescent="0.25">
      <c r="A16651" t="s">
        <v>35745</v>
      </c>
      <c r="B16651" t="s">
        <v>35746</v>
      </c>
      <c r="C16651" t="s">
        <v>60617</v>
      </c>
      <c r="D16651" t="s">
        <v>47873</v>
      </c>
    </row>
    <row r="16652" spans="1:4" x14ac:dyDescent="0.25">
      <c r="A16652" t="s">
        <v>19006</v>
      </c>
      <c r="B16652" t="s">
        <v>19007</v>
      </c>
      <c r="C16652" t="s">
        <v>54513</v>
      </c>
      <c r="D16652" t="s">
        <v>47873</v>
      </c>
    </row>
    <row r="16653" spans="1:4" x14ac:dyDescent="0.25">
      <c r="A16653" t="s">
        <v>19256</v>
      </c>
      <c r="B16653" t="s">
        <v>19257</v>
      </c>
      <c r="C16653" t="s">
        <v>54596</v>
      </c>
      <c r="D16653" t="s">
        <v>47873</v>
      </c>
    </row>
    <row r="16654" spans="1:4" x14ac:dyDescent="0.25">
      <c r="A16654" t="s">
        <v>33668</v>
      </c>
      <c r="B16654" t="s">
        <v>33669</v>
      </c>
      <c r="C16654" t="s">
        <v>59836</v>
      </c>
      <c r="D16654" t="s">
        <v>47873</v>
      </c>
    </row>
    <row r="16655" spans="1:4" x14ac:dyDescent="0.25">
      <c r="A16655" t="s">
        <v>20043</v>
      </c>
      <c r="B16655" t="s">
        <v>20044</v>
      </c>
      <c r="C16655" t="s">
        <v>54871</v>
      </c>
      <c r="D16655" t="s">
        <v>47873</v>
      </c>
    </row>
    <row r="16656" spans="1:4" x14ac:dyDescent="0.25">
      <c r="A16656" t="s">
        <v>15650</v>
      </c>
      <c r="B16656" t="s">
        <v>15651</v>
      </c>
      <c r="C16656" t="s">
        <v>53288</v>
      </c>
      <c r="D16656" t="s">
        <v>47873</v>
      </c>
    </row>
    <row r="16657" spans="1:4" x14ac:dyDescent="0.25">
      <c r="A16657" t="s">
        <v>40002</v>
      </c>
      <c r="B16657" t="s">
        <v>40003</v>
      </c>
      <c r="C16657" t="s">
        <v>62404</v>
      </c>
      <c r="D16657" t="s">
        <v>47873</v>
      </c>
    </row>
    <row r="16658" spans="1:4" x14ac:dyDescent="0.25">
      <c r="A16658" t="s">
        <v>21480</v>
      </c>
      <c r="B16658" t="s">
        <v>21481</v>
      </c>
      <c r="C16658" t="s">
        <v>55373</v>
      </c>
      <c r="D16658" t="s">
        <v>47873</v>
      </c>
    </row>
    <row r="16659" spans="1:4" x14ac:dyDescent="0.25">
      <c r="A16659" t="s">
        <v>29261</v>
      </c>
      <c r="B16659" t="s">
        <v>29262</v>
      </c>
      <c r="C16659" t="s">
        <v>58201</v>
      </c>
      <c r="D16659" t="s">
        <v>47873</v>
      </c>
    </row>
    <row r="16660" spans="1:4" x14ac:dyDescent="0.25">
      <c r="A16660" t="s">
        <v>30113</v>
      </c>
      <c r="B16660" t="s">
        <v>30114</v>
      </c>
      <c r="C16660" t="s">
        <v>58503</v>
      </c>
      <c r="D16660" t="s">
        <v>47873</v>
      </c>
    </row>
    <row r="16661" spans="1:4" x14ac:dyDescent="0.25">
      <c r="A16661" t="s">
        <v>21011</v>
      </c>
      <c r="B16661" t="s">
        <v>21012</v>
      </c>
      <c r="C16661" t="s">
        <v>55205</v>
      </c>
      <c r="D16661" t="s">
        <v>47873</v>
      </c>
    </row>
    <row r="16662" spans="1:4" x14ac:dyDescent="0.25">
      <c r="A16662" t="s">
        <v>33741</v>
      </c>
      <c r="B16662" t="s">
        <v>21012</v>
      </c>
      <c r="C16662" t="s">
        <v>59865</v>
      </c>
      <c r="D16662" t="s">
        <v>47873</v>
      </c>
    </row>
    <row r="16663" spans="1:4" x14ac:dyDescent="0.25">
      <c r="A16663" t="s">
        <v>16047</v>
      </c>
      <c r="B16663" t="s">
        <v>16048</v>
      </c>
      <c r="C16663" t="s">
        <v>53433</v>
      </c>
      <c r="D16663" t="s">
        <v>47873</v>
      </c>
    </row>
    <row r="16664" spans="1:4" x14ac:dyDescent="0.25">
      <c r="A16664" t="s">
        <v>36746</v>
      </c>
      <c r="B16664" t="s">
        <v>36747</v>
      </c>
      <c r="C16664" t="s">
        <v>61016</v>
      </c>
      <c r="D16664" t="s">
        <v>47873</v>
      </c>
    </row>
    <row r="16665" spans="1:4" x14ac:dyDescent="0.25">
      <c r="A16665" t="s">
        <v>10083</v>
      </c>
      <c r="B16665" t="s">
        <v>10084</v>
      </c>
      <c r="C16665" t="s">
        <v>51203</v>
      </c>
      <c r="D16665" t="s">
        <v>47873</v>
      </c>
    </row>
    <row r="16666" spans="1:4" x14ac:dyDescent="0.25">
      <c r="A16666" t="s">
        <v>15372</v>
      </c>
      <c r="B16666" t="s">
        <v>15373</v>
      </c>
      <c r="C16666" t="s">
        <v>53187</v>
      </c>
      <c r="D16666" t="s">
        <v>47873</v>
      </c>
    </row>
    <row r="16667" spans="1:4" x14ac:dyDescent="0.25">
      <c r="A16667" t="s">
        <v>17939</v>
      </c>
      <c r="B16667" t="s">
        <v>17940</v>
      </c>
      <c r="C16667" t="s">
        <v>54119</v>
      </c>
      <c r="D16667" t="s">
        <v>47873</v>
      </c>
    </row>
    <row r="16668" spans="1:4" x14ac:dyDescent="0.25">
      <c r="A16668" t="s">
        <v>11982</v>
      </c>
      <c r="B16668" t="s">
        <v>11983</v>
      </c>
      <c r="C16668" t="s">
        <v>51892</v>
      </c>
      <c r="D16668" t="s">
        <v>47873</v>
      </c>
    </row>
    <row r="16669" spans="1:4" x14ac:dyDescent="0.25">
      <c r="A16669" t="s">
        <v>26357</v>
      </c>
      <c r="B16669" t="s">
        <v>26358</v>
      </c>
      <c r="C16669" t="s">
        <v>57168</v>
      </c>
      <c r="D16669" t="s">
        <v>47873</v>
      </c>
    </row>
    <row r="16670" spans="1:4" x14ac:dyDescent="0.25">
      <c r="A16670" t="s">
        <v>37141</v>
      </c>
      <c r="B16670" t="s">
        <v>37142</v>
      </c>
      <c r="C16670" t="s">
        <v>61173</v>
      </c>
      <c r="D16670" t="s">
        <v>47873</v>
      </c>
    </row>
    <row r="16671" spans="1:4" x14ac:dyDescent="0.25">
      <c r="A16671" t="s">
        <v>37418</v>
      </c>
      <c r="B16671" t="s">
        <v>37419</v>
      </c>
      <c r="C16671" t="s">
        <v>61275</v>
      </c>
      <c r="D16671" t="s">
        <v>47873</v>
      </c>
    </row>
    <row r="16672" spans="1:4" x14ac:dyDescent="0.25">
      <c r="A16672" t="s">
        <v>40943</v>
      </c>
      <c r="B16672" t="s">
        <v>40944</v>
      </c>
      <c r="C16672" t="s">
        <v>62829</v>
      </c>
      <c r="D16672" t="s">
        <v>47873</v>
      </c>
    </row>
    <row r="16673" spans="1:4" x14ac:dyDescent="0.25">
      <c r="A16673" t="s">
        <v>29603</v>
      </c>
      <c r="B16673" t="s">
        <v>29604</v>
      </c>
      <c r="C16673" t="s">
        <v>58322</v>
      </c>
      <c r="D16673" t="s">
        <v>47873</v>
      </c>
    </row>
    <row r="16674" spans="1:4" x14ac:dyDescent="0.25">
      <c r="A16674" t="s">
        <v>9528</v>
      </c>
      <c r="B16674" t="s">
        <v>9529</v>
      </c>
      <c r="C16674" t="s">
        <v>51004</v>
      </c>
      <c r="D16674" t="s">
        <v>47873</v>
      </c>
    </row>
    <row r="16675" spans="1:4" x14ac:dyDescent="0.25">
      <c r="A16675" t="s">
        <v>40852</v>
      </c>
      <c r="B16675" t="s">
        <v>40853</v>
      </c>
      <c r="C16675" t="s">
        <v>62788</v>
      </c>
      <c r="D16675" t="s">
        <v>47873</v>
      </c>
    </row>
    <row r="16676" spans="1:4" x14ac:dyDescent="0.25">
      <c r="A16676" t="s">
        <v>40295</v>
      </c>
      <c r="B16676" t="s">
        <v>40296</v>
      </c>
      <c r="C16676" t="s">
        <v>62541</v>
      </c>
      <c r="D16676" t="s">
        <v>47873</v>
      </c>
    </row>
    <row r="16677" spans="1:4" x14ac:dyDescent="0.25">
      <c r="A16677" t="s">
        <v>31555</v>
      </c>
      <c r="B16677" t="s">
        <v>31556</v>
      </c>
      <c r="C16677" t="s">
        <v>59022</v>
      </c>
      <c r="D16677" t="s">
        <v>47873</v>
      </c>
    </row>
    <row r="16678" spans="1:4" x14ac:dyDescent="0.25">
      <c r="A16678" t="s">
        <v>27847</v>
      </c>
      <c r="B16678" t="s">
        <v>27848</v>
      </c>
      <c r="C16678" t="s">
        <v>57692</v>
      </c>
      <c r="D16678" t="s">
        <v>47873</v>
      </c>
    </row>
    <row r="16679" spans="1:4" x14ac:dyDescent="0.25">
      <c r="A16679" t="s">
        <v>7727</v>
      </c>
      <c r="B16679" t="s">
        <v>7728</v>
      </c>
      <c r="C16679" t="s">
        <v>50373</v>
      </c>
      <c r="D16679" t="s">
        <v>47873</v>
      </c>
    </row>
    <row r="16680" spans="1:4" x14ac:dyDescent="0.25">
      <c r="A16680" t="s">
        <v>32783</v>
      </c>
      <c r="B16680" t="s">
        <v>32784</v>
      </c>
      <c r="C16680" t="s">
        <v>59495</v>
      </c>
      <c r="D16680" t="s">
        <v>47873</v>
      </c>
    </row>
    <row r="16681" spans="1:4" x14ac:dyDescent="0.25">
      <c r="A16681" t="s">
        <v>19044</v>
      </c>
      <c r="B16681" t="s">
        <v>19045</v>
      </c>
      <c r="C16681" t="s">
        <v>54524</v>
      </c>
      <c r="D16681" t="s">
        <v>47873</v>
      </c>
    </row>
    <row r="16682" spans="1:4" x14ac:dyDescent="0.25">
      <c r="A16682" t="s">
        <v>37032</v>
      </c>
      <c r="B16682" t="s">
        <v>37033</v>
      </c>
      <c r="C16682" t="s">
        <v>61136</v>
      </c>
      <c r="D16682" t="s">
        <v>47873</v>
      </c>
    </row>
    <row r="16683" spans="1:4" x14ac:dyDescent="0.25">
      <c r="A16683" t="s">
        <v>21811</v>
      </c>
      <c r="B16683" t="s">
        <v>21812</v>
      </c>
      <c r="C16683" t="s">
        <v>55490</v>
      </c>
      <c r="D16683" t="s">
        <v>47873</v>
      </c>
    </row>
    <row r="16684" spans="1:4" x14ac:dyDescent="0.25">
      <c r="A16684" t="s">
        <v>23361</v>
      </c>
      <c r="B16684" t="s">
        <v>23362</v>
      </c>
      <c r="C16684" t="s">
        <v>56056</v>
      </c>
      <c r="D16684" t="s">
        <v>47873</v>
      </c>
    </row>
    <row r="16685" spans="1:4" x14ac:dyDescent="0.25">
      <c r="A16685" t="s">
        <v>32628</v>
      </c>
      <c r="B16685" t="s">
        <v>32629</v>
      </c>
      <c r="C16685" t="s">
        <v>59425</v>
      </c>
      <c r="D16685" t="s">
        <v>47873</v>
      </c>
    </row>
    <row r="16686" spans="1:4" x14ac:dyDescent="0.25">
      <c r="A16686" t="s">
        <v>9969</v>
      </c>
      <c r="B16686" t="s">
        <v>9970</v>
      </c>
      <c r="C16686" t="s">
        <v>51163</v>
      </c>
      <c r="D16686" t="s">
        <v>47873</v>
      </c>
    </row>
    <row r="16687" spans="1:4" x14ac:dyDescent="0.25">
      <c r="A16687" t="s">
        <v>29417</v>
      </c>
      <c r="B16687" t="s">
        <v>29418</v>
      </c>
      <c r="C16687" t="s">
        <v>58261</v>
      </c>
      <c r="D16687" t="s">
        <v>47873</v>
      </c>
    </row>
    <row r="16688" spans="1:4" x14ac:dyDescent="0.25">
      <c r="A16688" t="s">
        <v>19004</v>
      </c>
      <c r="B16688" t="s">
        <v>19005</v>
      </c>
      <c r="C16688" t="s">
        <v>54512</v>
      </c>
      <c r="D16688" t="s">
        <v>47873</v>
      </c>
    </row>
    <row r="16689" spans="1:4" x14ac:dyDescent="0.25">
      <c r="A16689" t="s">
        <v>24430</v>
      </c>
      <c r="B16689" t="s">
        <v>19005</v>
      </c>
      <c r="C16689" t="s">
        <v>56462</v>
      </c>
      <c r="D16689" t="s">
        <v>47873</v>
      </c>
    </row>
    <row r="16690" spans="1:4" x14ac:dyDescent="0.25">
      <c r="A16690" t="s">
        <v>26636</v>
      </c>
      <c r="B16690" t="s">
        <v>26637</v>
      </c>
      <c r="C16690" t="s">
        <v>57265</v>
      </c>
      <c r="D16690" t="s">
        <v>47873</v>
      </c>
    </row>
    <row r="16691" spans="1:4" x14ac:dyDescent="0.25">
      <c r="A16691" t="s">
        <v>38350</v>
      </c>
      <c r="B16691" t="s">
        <v>38351</v>
      </c>
      <c r="C16691" t="s">
        <v>61651</v>
      </c>
      <c r="D16691" t="s">
        <v>47873</v>
      </c>
    </row>
    <row r="16692" spans="1:4" x14ac:dyDescent="0.25">
      <c r="A16692" t="s">
        <v>11765</v>
      </c>
      <c r="B16692" t="s">
        <v>11766</v>
      </c>
      <c r="C16692" t="s">
        <v>51813</v>
      </c>
      <c r="D16692" t="s">
        <v>47873</v>
      </c>
    </row>
    <row r="16693" spans="1:4" x14ac:dyDescent="0.25">
      <c r="A16693" t="s">
        <v>40412</v>
      </c>
      <c r="B16693" t="s">
        <v>40413</v>
      </c>
      <c r="C16693" t="s">
        <v>62597</v>
      </c>
      <c r="D16693" t="s">
        <v>47873</v>
      </c>
    </row>
    <row r="16694" spans="1:4" x14ac:dyDescent="0.25">
      <c r="A16694" t="s">
        <v>20029</v>
      </c>
      <c r="B16694" t="s">
        <v>20030</v>
      </c>
      <c r="C16694" t="s">
        <v>54864</v>
      </c>
      <c r="D16694" t="s">
        <v>47873</v>
      </c>
    </row>
    <row r="16695" spans="1:4" x14ac:dyDescent="0.25">
      <c r="A16695" t="s">
        <v>32659</v>
      </c>
      <c r="B16695" t="s">
        <v>32660</v>
      </c>
      <c r="C16695" t="s">
        <v>59439</v>
      </c>
      <c r="D16695" t="s">
        <v>47873</v>
      </c>
    </row>
    <row r="16696" spans="1:4" x14ac:dyDescent="0.25">
      <c r="A16696" t="s">
        <v>16447</v>
      </c>
      <c r="B16696" t="s">
        <v>16448</v>
      </c>
      <c r="C16696" t="s">
        <v>53577</v>
      </c>
      <c r="D16696" t="s">
        <v>47873</v>
      </c>
    </row>
    <row r="16697" spans="1:4" x14ac:dyDescent="0.25">
      <c r="A16697" t="s">
        <v>41063</v>
      </c>
      <c r="B16697" t="s">
        <v>41064</v>
      </c>
      <c r="C16697" t="s">
        <v>62886</v>
      </c>
      <c r="D16697" t="s">
        <v>47873</v>
      </c>
    </row>
    <row r="16698" spans="1:4" x14ac:dyDescent="0.25">
      <c r="A16698" t="s">
        <v>8811</v>
      </c>
      <c r="B16698" t="s">
        <v>8812</v>
      </c>
      <c r="C16698" t="s">
        <v>50753</v>
      </c>
      <c r="D16698" t="s">
        <v>47873</v>
      </c>
    </row>
    <row r="16699" spans="1:4" x14ac:dyDescent="0.25">
      <c r="A16699" t="s">
        <v>11254</v>
      </c>
      <c r="B16699" t="s">
        <v>11255</v>
      </c>
      <c r="C16699" t="s">
        <v>51624</v>
      </c>
      <c r="D16699" t="s">
        <v>47873</v>
      </c>
    </row>
    <row r="16700" spans="1:4" x14ac:dyDescent="0.25">
      <c r="A16700" t="s">
        <v>16602</v>
      </c>
      <c r="B16700" t="s">
        <v>16603</v>
      </c>
      <c r="C16700" t="s">
        <v>53643</v>
      </c>
      <c r="D16700" t="s">
        <v>47873</v>
      </c>
    </row>
    <row r="16701" spans="1:4" x14ac:dyDescent="0.25">
      <c r="A16701" t="s">
        <v>20059</v>
      </c>
      <c r="B16701" t="s">
        <v>20060</v>
      </c>
      <c r="C16701" t="s">
        <v>54879</v>
      </c>
      <c r="D16701" t="s">
        <v>47873</v>
      </c>
    </row>
    <row r="16702" spans="1:4" x14ac:dyDescent="0.25">
      <c r="A16702" t="s">
        <v>17698</v>
      </c>
      <c r="B16702" t="s">
        <v>17699</v>
      </c>
      <c r="C16702" t="s">
        <v>54037</v>
      </c>
      <c r="D16702" t="s">
        <v>47873</v>
      </c>
    </row>
    <row r="16703" spans="1:4" x14ac:dyDescent="0.25">
      <c r="A16703" t="s">
        <v>31208</v>
      </c>
      <c r="B16703" t="s">
        <v>31209</v>
      </c>
      <c r="C16703" t="s">
        <v>58900</v>
      </c>
      <c r="D16703" t="s">
        <v>47873</v>
      </c>
    </row>
    <row r="16704" spans="1:4" x14ac:dyDescent="0.25">
      <c r="A16704" t="s">
        <v>32066</v>
      </c>
      <c r="B16704" t="s">
        <v>32067</v>
      </c>
      <c r="C16704" t="s">
        <v>59210</v>
      </c>
      <c r="D16704" t="s">
        <v>47873</v>
      </c>
    </row>
    <row r="16705" spans="1:4" x14ac:dyDescent="0.25">
      <c r="A16705" t="s">
        <v>37107</v>
      </c>
      <c r="B16705" t="s">
        <v>37108</v>
      </c>
      <c r="C16705" t="s">
        <v>61161</v>
      </c>
      <c r="D16705" t="s">
        <v>47873</v>
      </c>
    </row>
    <row r="16706" spans="1:4" x14ac:dyDescent="0.25">
      <c r="A16706" t="s">
        <v>30468</v>
      </c>
      <c r="B16706" t="s">
        <v>30469</v>
      </c>
      <c r="C16706" t="s">
        <v>58627</v>
      </c>
      <c r="D16706" t="s">
        <v>47873</v>
      </c>
    </row>
    <row r="16707" spans="1:4" x14ac:dyDescent="0.25">
      <c r="A16707" t="s">
        <v>18325</v>
      </c>
      <c r="B16707" t="s">
        <v>18326</v>
      </c>
      <c r="C16707" t="s">
        <v>54279</v>
      </c>
      <c r="D16707" t="s">
        <v>47873</v>
      </c>
    </row>
    <row r="16708" spans="1:4" x14ac:dyDescent="0.25">
      <c r="A16708" t="s">
        <v>14080</v>
      </c>
      <c r="B16708" t="s">
        <v>14081</v>
      </c>
      <c r="C16708" t="s">
        <v>52703</v>
      </c>
      <c r="D16708" t="s">
        <v>47873</v>
      </c>
    </row>
    <row r="16709" spans="1:4" x14ac:dyDescent="0.25">
      <c r="A16709" t="s">
        <v>40018</v>
      </c>
      <c r="B16709" t="s">
        <v>40019</v>
      </c>
      <c r="C16709" t="s">
        <v>62412</v>
      </c>
      <c r="D16709" t="s">
        <v>47873</v>
      </c>
    </row>
    <row r="16710" spans="1:4" x14ac:dyDescent="0.25">
      <c r="A16710" t="s">
        <v>37341</v>
      </c>
      <c r="B16710" t="s">
        <v>37342</v>
      </c>
      <c r="C16710" t="s">
        <v>61248</v>
      </c>
      <c r="D16710" t="s">
        <v>47873</v>
      </c>
    </row>
    <row r="16711" spans="1:4" x14ac:dyDescent="0.25">
      <c r="A16711" t="s">
        <v>12796</v>
      </c>
      <c r="B16711" t="s">
        <v>12797</v>
      </c>
      <c r="C16711" t="s">
        <v>52202</v>
      </c>
      <c r="D16711" t="s">
        <v>47873</v>
      </c>
    </row>
    <row r="16712" spans="1:4" x14ac:dyDescent="0.25">
      <c r="A16712" t="s">
        <v>37672</v>
      </c>
      <c r="B16712" t="s">
        <v>37673</v>
      </c>
      <c r="C16712" t="s">
        <v>61371</v>
      </c>
      <c r="D16712" t="s">
        <v>47873</v>
      </c>
    </row>
    <row r="16713" spans="1:4" x14ac:dyDescent="0.25">
      <c r="A16713" t="s">
        <v>39674</v>
      </c>
      <c r="B16713" t="s">
        <v>39675</v>
      </c>
      <c r="C16713" t="s">
        <v>62253</v>
      </c>
      <c r="D16713" t="s">
        <v>47873</v>
      </c>
    </row>
    <row r="16714" spans="1:4" x14ac:dyDescent="0.25">
      <c r="A16714" t="s">
        <v>21227</v>
      </c>
      <c r="B16714" t="s">
        <v>21228</v>
      </c>
      <c r="C16714" t="s">
        <v>55283</v>
      </c>
      <c r="D16714" t="s">
        <v>47873</v>
      </c>
    </row>
    <row r="16715" spans="1:4" x14ac:dyDescent="0.25">
      <c r="A16715" t="s">
        <v>39835</v>
      </c>
      <c r="B16715" t="s">
        <v>39836</v>
      </c>
      <c r="C16715" t="s">
        <v>62327</v>
      </c>
      <c r="D16715" t="s">
        <v>47873</v>
      </c>
    </row>
    <row r="16716" spans="1:4" x14ac:dyDescent="0.25">
      <c r="A16716" t="s">
        <v>32030</v>
      </c>
      <c r="B16716" t="s">
        <v>32031</v>
      </c>
      <c r="C16716" t="s">
        <v>59199</v>
      </c>
      <c r="D16716" t="s">
        <v>47873</v>
      </c>
    </row>
    <row r="16717" spans="1:4" x14ac:dyDescent="0.25">
      <c r="A16717" t="s">
        <v>34449</v>
      </c>
      <c r="B16717" t="s">
        <v>34450</v>
      </c>
      <c r="C16717" t="s">
        <v>60127</v>
      </c>
      <c r="D16717" t="s">
        <v>47873</v>
      </c>
    </row>
    <row r="16718" spans="1:4" x14ac:dyDescent="0.25">
      <c r="A16718" t="s">
        <v>14187</v>
      </c>
      <c r="B16718" t="s">
        <v>14188</v>
      </c>
      <c r="C16718" t="s">
        <v>52749</v>
      </c>
      <c r="D16718" t="s">
        <v>47873</v>
      </c>
    </row>
    <row r="16719" spans="1:4" x14ac:dyDescent="0.25">
      <c r="A16719" t="s">
        <v>30080</v>
      </c>
      <c r="B16719" t="s">
        <v>30081</v>
      </c>
      <c r="C16719" t="s">
        <v>58490</v>
      </c>
      <c r="D16719" t="s">
        <v>47873</v>
      </c>
    </row>
    <row r="16720" spans="1:4" x14ac:dyDescent="0.25">
      <c r="A16720" t="s">
        <v>29073</v>
      </c>
      <c r="B16720" t="s">
        <v>29074</v>
      </c>
      <c r="C16720" t="s">
        <v>58132</v>
      </c>
      <c r="D16720" t="s">
        <v>47873</v>
      </c>
    </row>
    <row r="16721" spans="1:4" x14ac:dyDescent="0.25">
      <c r="A16721" t="s">
        <v>40828</v>
      </c>
      <c r="B16721" t="s">
        <v>40829</v>
      </c>
      <c r="C16721" t="s">
        <v>62776</v>
      </c>
      <c r="D16721" t="s">
        <v>47873</v>
      </c>
    </row>
    <row r="16722" spans="1:4" x14ac:dyDescent="0.25">
      <c r="A16722" t="s">
        <v>32510</v>
      </c>
      <c r="B16722" t="s">
        <v>32511</v>
      </c>
      <c r="C16722" t="s">
        <v>59378</v>
      </c>
      <c r="D16722" t="s">
        <v>47873</v>
      </c>
    </row>
    <row r="16723" spans="1:4" x14ac:dyDescent="0.25">
      <c r="A16723" t="s">
        <v>39440</v>
      </c>
      <c r="B16723" t="s">
        <v>39441</v>
      </c>
      <c r="C16723" t="s">
        <v>62145</v>
      </c>
      <c r="D16723" t="s">
        <v>47873</v>
      </c>
    </row>
    <row r="16724" spans="1:4" x14ac:dyDescent="0.25">
      <c r="A16724" t="s">
        <v>33644</v>
      </c>
      <c r="B16724" t="s">
        <v>33645</v>
      </c>
      <c r="C16724" t="s">
        <v>59826</v>
      </c>
      <c r="D16724" t="s">
        <v>47873</v>
      </c>
    </row>
    <row r="16725" spans="1:4" x14ac:dyDescent="0.25">
      <c r="A16725" t="s">
        <v>37458</v>
      </c>
      <c r="B16725" t="s">
        <v>37459</v>
      </c>
      <c r="C16725" t="s">
        <v>61289</v>
      </c>
      <c r="D16725" t="s">
        <v>47873</v>
      </c>
    </row>
    <row r="16726" spans="1:4" x14ac:dyDescent="0.25">
      <c r="A16726" t="s">
        <v>16791</v>
      </c>
      <c r="B16726" t="s">
        <v>16792</v>
      </c>
      <c r="C16726" t="s">
        <v>53712</v>
      </c>
      <c r="D16726" t="s">
        <v>47873</v>
      </c>
    </row>
    <row r="16727" spans="1:4" x14ac:dyDescent="0.25">
      <c r="A16727" t="s">
        <v>24297</v>
      </c>
      <c r="B16727" t="s">
        <v>24298</v>
      </c>
      <c r="C16727" t="s">
        <v>56410</v>
      </c>
      <c r="D16727" t="s">
        <v>47873</v>
      </c>
    </row>
    <row r="16728" spans="1:4" x14ac:dyDescent="0.25">
      <c r="A16728" t="s">
        <v>17700</v>
      </c>
      <c r="B16728" t="s">
        <v>17701</v>
      </c>
      <c r="C16728" t="s">
        <v>54038</v>
      </c>
      <c r="D16728" t="s">
        <v>47873</v>
      </c>
    </row>
    <row r="16729" spans="1:4" x14ac:dyDescent="0.25">
      <c r="A16729" t="s">
        <v>39694</v>
      </c>
      <c r="B16729" t="s">
        <v>39695</v>
      </c>
      <c r="C16729" t="s">
        <v>62262</v>
      </c>
      <c r="D16729" t="s">
        <v>47873</v>
      </c>
    </row>
    <row r="16730" spans="1:4" x14ac:dyDescent="0.25">
      <c r="A16730" t="s">
        <v>21910</v>
      </c>
      <c r="B16730" t="s">
        <v>21911</v>
      </c>
      <c r="C16730" t="s">
        <v>55529</v>
      </c>
      <c r="D16730" t="s">
        <v>47873</v>
      </c>
    </row>
    <row r="16731" spans="1:4" x14ac:dyDescent="0.25">
      <c r="A16731" t="s">
        <v>22380</v>
      </c>
      <c r="B16731" t="s">
        <v>22381</v>
      </c>
      <c r="C16731" t="s">
        <v>55707</v>
      </c>
      <c r="D16731" t="s">
        <v>47873</v>
      </c>
    </row>
    <row r="16732" spans="1:4" x14ac:dyDescent="0.25">
      <c r="A16732" t="s">
        <v>24536</v>
      </c>
      <c r="B16732" t="s">
        <v>24537</v>
      </c>
      <c r="C16732" t="s">
        <v>56498</v>
      </c>
      <c r="D16732" t="s">
        <v>47873</v>
      </c>
    </row>
    <row r="16733" spans="1:4" x14ac:dyDescent="0.25">
      <c r="A16733" t="s">
        <v>39947</v>
      </c>
      <c r="B16733" t="s">
        <v>39948</v>
      </c>
      <c r="C16733" t="s">
        <v>62381</v>
      </c>
      <c r="D16733" t="s">
        <v>47873</v>
      </c>
    </row>
    <row r="16734" spans="1:4" x14ac:dyDescent="0.25">
      <c r="A16734" t="s">
        <v>6290</v>
      </c>
      <c r="B16734" t="s">
        <v>6291</v>
      </c>
      <c r="C16734" t="s">
        <v>49853</v>
      </c>
      <c r="D16734" t="s">
        <v>47873</v>
      </c>
    </row>
    <row r="16735" spans="1:4" x14ac:dyDescent="0.25">
      <c r="A16735" t="s">
        <v>32919</v>
      </c>
      <c r="B16735" t="s">
        <v>32920</v>
      </c>
      <c r="C16735" t="s">
        <v>59543</v>
      </c>
      <c r="D16735" t="s">
        <v>47873</v>
      </c>
    </row>
    <row r="16736" spans="1:4" x14ac:dyDescent="0.25">
      <c r="A16736" t="s">
        <v>27222</v>
      </c>
      <c r="B16736" t="s">
        <v>27223</v>
      </c>
      <c r="C16736" t="s">
        <v>57470</v>
      </c>
      <c r="D16736" t="s">
        <v>47873</v>
      </c>
    </row>
    <row r="16737" spans="1:4" x14ac:dyDescent="0.25">
      <c r="A16737" t="s">
        <v>11847</v>
      </c>
      <c r="B16737" t="s">
        <v>11848</v>
      </c>
      <c r="C16737" t="s">
        <v>51844</v>
      </c>
      <c r="D16737" t="s">
        <v>47873</v>
      </c>
    </row>
    <row r="16738" spans="1:4" x14ac:dyDescent="0.25">
      <c r="A16738" t="s">
        <v>14427</v>
      </c>
      <c r="B16738" t="s">
        <v>14428</v>
      </c>
      <c r="C16738" t="s">
        <v>52850</v>
      </c>
      <c r="D16738" t="s">
        <v>47873</v>
      </c>
    </row>
    <row r="16739" spans="1:4" x14ac:dyDescent="0.25">
      <c r="A16739" t="s">
        <v>27248</v>
      </c>
      <c r="B16739" t="s">
        <v>27249</v>
      </c>
      <c r="C16739" t="s">
        <v>57478</v>
      </c>
      <c r="D16739" t="s">
        <v>47873</v>
      </c>
    </row>
    <row r="16740" spans="1:4" x14ac:dyDescent="0.25">
      <c r="A16740" t="s">
        <v>22191</v>
      </c>
      <c r="B16740" t="s">
        <v>22192</v>
      </c>
      <c r="C16740" t="s">
        <v>55634</v>
      </c>
      <c r="D16740" t="s">
        <v>47873</v>
      </c>
    </row>
    <row r="16741" spans="1:4" x14ac:dyDescent="0.25">
      <c r="A16741" t="s">
        <v>29554</v>
      </c>
      <c r="B16741" t="s">
        <v>29555</v>
      </c>
      <c r="C16741" t="s">
        <v>58306</v>
      </c>
      <c r="D16741" t="s">
        <v>47873</v>
      </c>
    </row>
    <row r="16742" spans="1:4" x14ac:dyDescent="0.25">
      <c r="A16742" t="s">
        <v>38687</v>
      </c>
      <c r="B16742" t="s">
        <v>38688</v>
      </c>
      <c r="C16742" t="s">
        <v>61799</v>
      </c>
      <c r="D16742" t="s">
        <v>47873</v>
      </c>
    </row>
    <row r="16743" spans="1:4" x14ac:dyDescent="0.25">
      <c r="A16743" t="s">
        <v>40791</v>
      </c>
      <c r="B16743" t="s">
        <v>40792</v>
      </c>
      <c r="C16743" t="s">
        <v>62759</v>
      </c>
      <c r="D16743" t="s">
        <v>47873</v>
      </c>
    </row>
    <row r="16744" spans="1:4" x14ac:dyDescent="0.25">
      <c r="A16744" t="s">
        <v>26943</v>
      </c>
      <c r="B16744" t="s">
        <v>26944</v>
      </c>
      <c r="C16744" t="s">
        <v>57381</v>
      </c>
      <c r="D16744" t="s">
        <v>47873</v>
      </c>
    </row>
    <row r="16745" spans="1:4" x14ac:dyDescent="0.25">
      <c r="A16745" t="s">
        <v>37487</v>
      </c>
      <c r="B16745" t="s">
        <v>37488</v>
      </c>
      <c r="C16745" t="s">
        <v>61301</v>
      </c>
      <c r="D16745" t="s">
        <v>47873</v>
      </c>
    </row>
    <row r="16746" spans="1:4" x14ac:dyDescent="0.25">
      <c r="A16746" t="s">
        <v>37395</v>
      </c>
      <c r="B16746" t="s">
        <v>37396</v>
      </c>
      <c r="C16746" t="s">
        <v>61266</v>
      </c>
      <c r="D16746" t="s">
        <v>47873</v>
      </c>
    </row>
    <row r="16747" spans="1:4" x14ac:dyDescent="0.25">
      <c r="A16747" t="s">
        <v>9709</v>
      </c>
      <c r="B16747" t="s">
        <v>9710</v>
      </c>
      <c r="C16747" t="s">
        <v>51071</v>
      </c>
      <c r="D16747" t="s">
        <v>47873</v>
      </c>
    </row>
    <row r="16748" spans="1:4" x14ac:dyDescent="0.25">
      <c r="A16748" t="s">
        <v>14349</v>
      </c>
      <c r="B16748" t="s">
        <v>14350</v>
      </c>
      <c r="C16748" t="s">
        <v>52815</v>
      </c>
      <c r="D16748" t="s">
        <v>47873</v>
      </c>
    </row>
    <row r="16749" spans="1:4" x14ac:dyDescent="0.25">
      <c r="A16749" t="s">
        <v>40053</v>
      </c>
      <c r="B16749" t="s">
        <v>40054</v>
      </c>
      <c r="C16749" t="s">
        <v>62429</v>
      </c>
      <c r="D16749" t="s">
        <v>47873</v>
      </c>
    </row>
    <row r="16750" spans="1:4" x14ac:dyDescent="0.25">
      <c r="A16750" t="s">
        <v>26813</v>
      </c>
      <c r="B16750" t="s">
        <v>26814</v>
      </c>
      <c r="C16750" t="s">
        <v>57330</v>
      </c>
      <c r="D16750" t="s">
        <v>47873</v>
      </c>
    </row>
    <row r="16751" spans="1:4" x14ac:dyDescent="0.25">
      <c r="A16751" t="s">
        <v>40608</v>
      </c>
      <c r="B16751" t="s">
        <v>26814</v>
      </c>
      <c r="C16751" t="s">
        <v>62680</v>
      </c>
      <c r="D16751" t="s">
        <v>47873</v>
      </c>
    </row>
    <row r="16752" spans="1:4" x14ac:dyDescent="0.25">
      <c r="A16752" t="s">
        <v>39557</v>
      </c>
      <c r="B16752" t="s">
        <v>39558</v>
      </c>
      <c r="C16752" t="s">
        <v>62203</v>
      </c>
      <c r="D16752" t="s">
        <v>47873</v>
      </c>
    </row>
    <row r="16753" spans="1:4" x14ac:dyDescent="0.25">
      <c r="A16753" t="s">
        <v>39982</v>
      </c>
      <c r="B16753" t="s">
        <v>39983</v>
      </c>
      <c r="C16753" t="s">
        <v>62395</v>
      </c>
      <c r="D16753" t="s">
        <v>47873</v>
      </c>
    </row>
    <row r="16754" spans="1:4" x14ac:dyDescent="0.25">
      <c r="A16754" t="s">
        <v>33614</v>
      </c>
      <c r="B16754" t="s">
        <v>33615</v>
      </c>
      <c r="C16754" t="s">
        <v>59814</v>
      </c>
      <c r="D16754" t="s">
        <v>47873</v>
      </c>
    </row>
    <row r="16755" spans="1:4" x14ac:dyDescent="0.25">
      <c r="A16755" t="s">
        <v>39434</v>
      </c>
      <c r="B16755" t="s">
        <v>39435</v>
      </c>
      <c r="C16755" t="s">
        <v>62142</v>
      </c>
      <c r="D16755" t="s">
        <v>47873</v>
      </c>
    </row>
    <row r="16756" spans="1:4" x14ac:dyDescent="0.25">
      <c r="A16756" t="s">
        <v>9749</v>
      </c>
      <c r="B16756" t="s">
        <v>9750</v>
      </c>
      <c r="C16756" t="s">
        <v>51088</v>
      </c>
      <c r="D16756" t="s">
        <v>47873</v>
      </c>
    </row>
    <row r="16757" spans="1:4" x14ac:dyDescent="0.25">
      <c r="A16757" t="s">
        <v>41515</v>
      </c>
      <c r="B16757" t="s">
        <v>41516</v>
      </c>
      <c r="C16757" t="s">
        <v>63078</v>
      </c>
      <c r="D16757" t="s">
        <v>47873</v>
      </c>
    </row>
    <row r="16758" spans="1:4" x14ac:dyDescent="0.25">
      <c r="A16758" t="s">
        <v>6272</v>
      </c>
      <c r="B16758" t="s">
        <v>6273</v>
      </c>
      <c r="C16758" t="s">
        <v>49846</v>
      </c>
      <c r="D16758" t="s">
        <v>47873</v>
      </c>
    </row>
    <row r="16759" spans="1:4" x14ac:dyDescent="0.25">
      <c r="A16759" t="s">
        <v>27758</v>
      </c>
      <c r="B16759" t="s">
        <v>27759</v>
      </c>
      <c r="C16759" t="s">
        <v>57658</v>
      </c>
      <c r="D16759" t="s">
        <v>47873</v>
      </c>
    </row>
    <row r="16760" spans="1:4" x14ac:dyDescent="0.25">
      <c r="A16760" t="s">
        <v>14535</v>
      </c>
      <c r="B16760" t="s">
        <v>14536</v>
      </c>
      <c r="C16760" t="s">
        <v>52888</v>
      </c>
      <c r="D16760" t="s">
        <v>47873</v>
      </c>
    </row>
    <row r="16761" spans="1:4" x14ac:dyDescent="0.25">
      <c r="A16761" t="s">
        <v>36094</v>
      </c>
      <c r="B16761" t="s">
        <v>36095</v>
      </c>
      <c r="C16761" t="s">
        <v>60752</v>
      </c>
      <c r="D16761" t="s">
        <v>47873</v>
      </c>
    </row>
    <row r="16762" spans="1:4" x14ac:dyDescent="0.25">
      <c r="A16762" t="s">
        <v>23527</v>
      </c>
      <c r="B16762" t="s">
        <v>23528</v>
      </c>
      <c r="C16762" t="s">
        <v>56121</v>
      </c>
      <c r="D16762" t="s">
        <v>47873</v>
      </c>
    </row>
    <row r="16763" spans="1:4" x14ac:dyDescent="0.25">
      <c r="A16763" t="s">
        <v>41540</v>
      </c>
      <c r="B16763" t="s">
        <v>41541</v>
      </c>
      <c r="C16763" t="s">
        <v>63090</v>
      </c>
      <c r="D16763" t="s">
        <v>47873</v>
      </c>
    </row>
    <row r="16764" spans="1:4" x14ac:dyDescent="0.25">
      <c r="A16764" t="s">
        <v>18545</v>
      </c>
      <c r="B16764" t="s">
        <v>18546</v>
      </c>
      <c r="C16764" t="s">
        <v>54356</v>
      </c>
      <c r="D16764" t="s">
        <v>47873</v>
      </c>
    </row>
    <row r="16765" spans="1:4" x14ac:dyDescent="0.25">
      <c r="A16765" t="s">
        <v>7620</v>
      </c>
      <c r="B16765" t="s">
        <v>7621</v>
      </c>
      <c r="C16765" t="s">
        <v>50331</v>
      </c>
      <c r="D16765" t="s">
        <v>47873</v>
      </c>
    </row>
    <row r="16766" spans="1:4" x14ac:dyDescent="0.25">
      <c r="A16766" t="s">
        <v>19779</v>
      </c>
      <c r="B16766" t="s">
        <v>19780</v>
      </c>
      <c r="C16766" t="s">
        <v>54776</v>
      </c>
      <c r="D16766" t="s">
        <v>47873</v>
      </c>
    </row>
    <row r="16767" spans="1:4" x14ac:dyDescent="0.25">
      <c r="A16767" t="s">
        <v>29024</v>
      </c>
      <c r="B16767" t="s">
        <v>29025</v>
      </c>
      <c r="C16767" t="s">
        <v>58115</v>
      </c>
      <c r="D16767" t="s">
        <v>47873</v>
      </c>
    </row>
    <row r="16768" spans="1:4" x14ac:dyDescent="0.25">
      <c r="A16768" t="s">
        <v>23810</v>
      </c>
      <c r="B16768" t="s">
        <v>23811</v>
      </c>
      <c r="C16768" t="s">
        <v>56237</v>
      </c>
      <c r="D16768" t="s">
        <v>47873</v>
      </c>
    </row>
    <row r="16769" spans="1:4" x14ac:dyDescent="0.25">
      <c r="A16769" t="s">
        <v>32083</v>
      </c>
      <c r="B16769" t="s">
        <v>32084</v>
      </c>
      <c r="C16769" t="s">
        <v>59218</v>
      </c>
      <c r="D16769" t="s">
        <v>47873</v>
      </c>
    </row>
    <row r="16770" spans="1:4" x14ac:dyDescent="0.25">
      <c r="A16770" t="s">
        <v>24973</v>
      </c>
      <c r="B16770" t="s">
        <v>24974</v>
      </c>
      <c r="C16770" t="s">
        <v>56660</v>
      </c>
      <c r="D16770" t="s">
        <v>47873</v>
      </c>
    </row>
    <row r="16771" spans="1:4" x14ac:dyDescent="0.25">
      <c r="A16771" t="s">
        <v>38257</v>
      </c>
      <c r="B16771" t="s">
        <v>38258</v>
      </c>
      <c r="C16771" t="s">
        <v>61614</v>
      </c>
      <c r="D16771" t="s">
        <v>47873</v>
      </c>
    </row>
    <row r="16772" spans="1:4" x14ac:dyDescent="0.25">
      <c r="A16772" t="s">
        <v>38259</v>
      </c>
      <c r="B16772" t="s">
        <v>38258</v>
      </c>
      <c r="C16772" t="s">
        <v>61614</v>
      </c>
      <c r="D16772" t="s">
        <v>47873</v>
      </c>
    </row>
    <row r="16773" spans="1:4" x14ac:dyDescent="0.25">
      <c r="A16773" t="s">
        <v>8751</v>
      </c>
      <c r="B16773" t="s">
        <v>8752</v>
      </c>
      <c r="C16773" t="s">
        <v>50731</v>
      </c>
      <c r="D16773" t="s">
        <v>47873</v>
      </c>
    </row>
    <row r="16774" spans="1:4" x14ac:dyDescent="0.25">
      <c r="A16774" t="s">
        <v>38913</v>
      </c>
      <c r="B16774" t="s">
        <v>38914</v>
      </c>
      <c r="C16774" t="s">
        <v>61909</v>
      </c>
      <c r="D16774" t="s">
        <v>47873</v>
      </c>
    </row>
    <row r="16775" spans="1:4" x14ac:dyDescent="0.25">
      <c r="A16775" t="s">
        <v>27821</v>
      </c>
      <c r="B16775" t="s">
        <v>27822</v>
      </c>
      <c r="C16775" t="s">
        <v>57683</v>
      </c>
      <c r="D16775" t="s">
        <v>47873</v>
      </c>
    </row>
    <row r="16776" spans="1:4" x14ac:dyDescent="0.25">
      <c r="A16776" t="s">
        <v>31918</v>
      </c>
      <c r="B16776" t="s">
        <v>31919</v>
      </c>
      <c r="C16776" t="s">
        <v>59159</v>
      </c>
      <c r="D16776" t="s">
        <v>47873</v>
      </c>
    </row>
    <row r="16777" spans="1:4" x14ac:dyDescent="0.25">
      <c r="A16777" t="s">
        <v>41581</v>
      </c>
      <c r="B16777" t="s">
        <v>41582</v>
      </c>
      <c r="C16777" t="s">
        <v>63107</v>
      </c>
      <c r="D16777" t="s">
        <v>47873</v>
      </c>
    </row>
    <row r="16778" spans="1:4" x14ac:dyDescent="0.25">
      <c r="A16778" t="s">
        <v>15467</v>
      </c>
      <c r="B16778" t="s">
        <v>15468</v>
      </c>
      <c r="C16778" t="s">
        <v>53219</v>
      </c>
      <c r="D16778" t="s">
        <v>47873</v>
      </c>
    </row>
    <row r="16779" spans="1:4" x14ac:dyDescent="0.25">
      <c r="A16779" t="s">
        <v>27369</v>
      </c>
      <c r="B16779" t="s">
        <v>27370</v>
      </c>
      <c r="C16779" t="s">
        <v>57522</v>
      </c>
      <c r="D16779" t="s">
        <v>47873</v>
      </c>
    </row>
    <row r="16780" spans="1:4" x14ac:dyDescent="0.25">
      <c r="A16780" t="s">
        <v>24211</v>
      </c>
      <c r="B16780" t="s">
        <v>24212</v>
      </c>
      <c r="C16780" t="s">
        <v>56379</v>
      </c>
      <c r="D16780" t="s">
        <v>47873</v>
      </c>
    </row>
    <row r="16781" spans="1:4" x14ac:dyDescent="0.25">
      <c r="A16781" t="s">
        <v>36512</v>
      </c>
      <c r="B16781" t="s">
        <v>36513</v>
      </c>
      <c r="C16781" t="s">
        <v>60929</v>
      </c>
      <c r="D16781" t="s">
        <v>47873</v>
      </c>
    </row>
    <row r="16782" spans="1:4" x14ac:dyDescent="0.25">
      <c r="A16782" t="s">
        <v>33329</v>
      </c>
      <c r="B16782" t="s">
        <v>33330</v>
      </c>
      <c r="C16782" t="s">
        <v>59701</v>
      </c>
      <c r="D16782" t="s">
        <v>47873</v>
      </c>
    </row>
    <row r="16783" spans="1:4" x14ac:dyDescent="0.25">
      <c r="A16783" t="s">
        <v>9787</v>
      </c>
      <c r="B16783" t="s">
        <v>9788</v>
      </c>
      <c r="C16783" t="s">
        <v>51099</v>
      </c>
      <c r="D16783" t="s">
        <v>47873</v>
      </c>
    </row>
    <row r="16784" spans="1:4" x14ac:dyDescent="0.25">
      <c r="A16784" t="s">
        <v>7075</v>
      </c>
      <c r="B16784" t="s">
        <v>7076</v>
      </c>
      <c r="C16784" t="s">
        <v>50131</v>
      </c>
      <c r="D16784" t="s">
        <v>47873</v>
      </c>
    </row>
    <row r="16785" spans="1:4" x14ac:dyDescent="0.25">
      <c r="A16785" t="s">
        <v>39638</v>
      </c>
      <c r="B16785" t="s">
        <v>39639</v>
      </c>
      <c r="C16785" t="s">
        <v>62237</v>
      </c>
      <c r="D16785" t="s">
        <v>47873</v>
      </c>
    </row>
    <row r="16786" spans="1:4" x14ac:dyDescent="0.25">
      <c r="A16786" t="s">
        <v>14523</v>
      </c>
      <c r="B16786" t="s">
        <v>14524</v>
      </c>
      <c r="C16786" t="s">
        <v>52884</v>
      </c>
      <c r="D16786" t="s">
        <v>47873</v>
      </c>
    </row>
    <row r="16787" spans="1:4" x14ac:dyDescent="0.25">
      <c r="A16787" t="s">
        <v>36996</v>
      </c>
      <c r="B16787" t="s">
        <v>36997</v>
      </c>
      <c r="C16787" t="s">
        <v>61118</v>
      </c>
      <c r="D16787" t="s">
        <v>47873</v>
      </c>
    </row>
    <row r="16788" spans="1:4" x14ac:dyDescent="0.25">
      <c r="A16788" t="s">
        <v>18158</v>
      </c>
      <c r="B16788" t="s">
        <v>18159</v>
      </c>
      <c r="C16788" t="s">
        <v>54206</v>
      </c>
      <c r="D16788" t="s">
        <v>47873</v>
      </c>
    </row>
    <row r="16789" spans="1:4" x14ac:dyDescent="0.25">
      <c r="A16789" t="s">
        <v>35873</v>
      </c>
      <c r="B16789" t="s">
        <v>35874</v>
      </c>
      <c r="C16789" t="s">
        <v>60671</v>
      </c>
      <c r="D16789" t="s">
        <v>47873</v>
      </c>
    </row>
    <row r="16790" spans="1:4" x14ac:dyDescent="0.25">
      <c r="A16790" t="s">
        <v>35647</v>
      </c>
      <c r="B16790" t="s">
        <v>35648</v>
      </c>
      <c r="C16790" t="s">
        <v>60582</v>
      </c>
      <c r="D16790" t="s">
        <v>47873</v>
      </c>
    </row>
    <row r="16791" spans="1:4" x14ac:dyDescent="0.25">
      <c r="A16791" t="s">
        <v>7588</v>
      </c>
      <c r="B16791" t="s">
        <v>7589</v>
      </c>
      <c r="C16791" t="s">
        <v>50318</v>
      </c>
      <c r="D16791" t="s">
        <v>47873</v>
      </c>
    </row>
    <row r="16792" spans="1:4" x14ac:dyDescent="0.25">
      <c r="A16792" t="s">
        <v>12014</v>
      </c>
      <c r="B16792" t="s">
        <v>12015</v>
      </c>
      <c r="C16792" t="s">
        <v>51902</v>
      </c>
      <c r="D16792" t="s">
        <v>47873</v>
      </c>
    </row>
    <row r="16793" spans="1:4" x14ac:dyDescent="0.25">
      <c r="A16793" t="s">
        <v>10811</v>
      </c>
      <c r="B16793" t="s">
        <v>10812</v>
      </c>
      <c r="C16793" t="s">
        <v>51460</v>
      </c>
      <c r="D16793" t="s">
        <v>47873</v>
      </c>
    </row>
    <row r="16794" spans="1:4" x14ac:dyDescent="0.25">
      <c r="A16794" t="s">
        <v>15256</v>
      </c>
      <c r="B16794" t="s">
        <v>15257</v>
      </c>
      <c r="C16794" t="s">
        <v>53144</v>
      </c>
      <c r="D16794" t="s">
        <v>47873</v>
      </c>
    </row>
    <row r="16795" spans="1:4" x14ac:dyDescent="0.25">
      <c r="A16795" t="s">
        <v>20041</v>
      </c>
      <c r="B16795" t="s">
        <v>20042</v>
      </c>
      <c r="C16795" t="s">
        <v>54870</v>
      </c>
      <c r="D16795" t="s">
        <v>47873</v>
      </c>
    </row>
    <row r="16796" spans="1:4" x14ac:dyDescent="0.25">
      <c r="A16796" t="s">
        <v>28360</v>
      </c>
      <c r="B16796" t="s">
        <v>28361</v>
      </c>
      <c r="C16796" t="s">
        <v>57880</v>
      </c>
      <c r="D16796" t="s">
        <v>47873</v>
      </c>
    </row>
    <row r="16797" spans="1:4" x14ac:dyDescent="0.25">
      <c r="A16797" t="s">
        <v>6388</v>
      </c>
      <c r="B16797" t="s">
        <v>6389</v>
      </c>
      <c r="C16797" t="s">
        <v>49892</v>
      </c>
      <c r="D16797" t="s">
        <v>47873</v>
      </c>
    </row>
    <row r="16798" spans="1:4" x14ac:dyDescent="0.25">
      <c r="A16798" t="s">
        <v>16402</v>
      </c>
      <c r="B16798" t="s">
        <v>16403</v>
      </c>
      <c r="C16798" t="s">
        <v>53561</v>
      </c>
      <c r="D16798" t="s">
        <v>47873</v>
      </c>
    </row>
    <row r="16799" spans="1:4" x14ac:dyDescent="0.25">
      <c r="A16799" t="s">
        <v>8497</v>
      </c>
      <c r="B16799" t="s">
        <v>8498</v>
      </c>
      <c r="C16799" t="s">
        <v>50649</v>
      </c>
      <c r="D16799" t="s">
        <v>47873</v>
      </c>
    </row>
    <row r="16800" spans="1:4" x14ac:dyDescent="0.25">
      <c r="A16800" t="s">
        <v>13829</v>
      </c>
      <c r="B16800" t="s">
        <v>13830</v>
      </c>
      <c r="C16800" t="s">
        <v>52602</v>
      </c>
      <c r="D16800" t="s">
        <v>47873</v>
      </c>
    </row>
    <row r="16801" spans="1:4" x14ac:dyDescent="0.25">
      <c r="A16801" t="s">
        <v>22510</v>
      </c>
      <c r="B16801" t="s">
        <v>13830</v>
      </c>
      <c r="C16801" t="s">
        <v>55749</v>
      </c>
      <c r="D16801" t="s">
        <v>47873</v>
      </c>
    </row>
    <row r="16802" spans="1:4" x14ac:dyDescent="0.25">
      <c r="A16802" t="s">
        <v>13929</v>
      </c>
      <c r="B16802" t="s">
        <v>13930</v>
      </c>
      <c r="C16802" t="s">
        <v>52641</v>
      </c>
      <c r="D16802" t="s">
        <v>47873</v>
      </c>
    </row>
    <row r="16803" spans="1:4" x14ac:dyDescent="0.25">
      <c r="A16803" t="s">
        <v>32119</v>
      </c>
      <c r="B16803" t="s">
        <v>32120</v>
      </c>
      <c r="C16803" t="s">
        <v>59234</v>
      </c>
      <c r="D16803" t="s">
        <v>47873</v>
      </c>
    </row>
    <row r="16804" spans="1:4" x14ac:dyDescent="0.25">
      <c r="A16804" t="s">
        <v>36285</v>
      </c>
      <c r="B16804" t="s">
        <v>36286</v>
      </c>
      <c r="C16804" t="s">
        <v>60834</v>
      </c>
      <c r="D16804" t="s">
        <v>47873</v>
      </c>
    </row>
    <row r="16805" spans="1:4" x14ac:dyDescent="0.25">
      <c r="A16805" t="s">
        <v>41496</v>
      </c>
      <c r="B16805" t="s">
        <v>41497</v>
      </c>
      <c r="C16805" t="s">
        <v>63068</v>
      </c>
      <c r="D16805" t="s">
        <v>47873</v>
      </c>
    </row>
    <row r="16806" spans="1:4" x14ac:dyDescent="0.25">
      <c r="A16806" t="s">
        <v>6174</v>
      </c>
      <c r="B16806" t="s">
        <v>6175</v>
      </c>
      <c r="C16806" t="s">
        <v>49814</v>
      </c>
      <c r="D16806" t="s">
        <v>47873</v>
      </c>
    </row>
    <row r="16807" spans="1:4" x14ac:dyDescent="0.25">
      <c r="A16807" t="s">
        <v>20592</v>
      </c>
      <c r="B16807" t="s">
        <v>20593</v>
      </c>
      <c r="C16807" t="s">
        <v>55054</v>
      </c>
      <c r="D16807" t="s">
        <v>47873</v>
      </c>
    </row>
    <row r="16808" spans="1:4" x14ac:dyDescent="0.25">
      <c r="A16808" t="s">
        <v>17672</v>
      </c>
      <c r="B16808" t="s">
        <v>17673</v>
      </c>
      <c r="C16808" t="s">
        <v>54026</v>
      </c>
      <c r="D16808" t="s">
        <v>47873</v>
      </c>
    </row>
    <row r="16809" spans="1:4" x14ac:dyDescent="0.25">
      <c r="A16809" t="s">
        <v>14878</v>
      </c>
      <c r="B16809" t="s">
        <v>14879</v>
      </c>
      <c r="C16809" t="s">
        <v>52998</v>
      </c>
      <c r="D16809" t="s">
        <v>47873</v>
      </c>
    </row>
    <row r="16810" spans="1:4" x14ac:dyDescent="0.25">
      <c r="A16810" t="s">
        <v>20241</v>
      </c>
      <c r="B16810" t="s">
        <v>20242</v>
      </c>
      <c r="C16810" t="s">
        <v>54939</v>
      </c>
      <c r="D16810" t="s">
        <v>47873</v>
      </c>
    </row>
    <row r="16811" spans="1:4" x14ac:dyDescent="0.25">
      <c r="A16811" t="s">
        <v>33735</v>
      </c>
      <c r="B16811" t="s">
        <v>33736</v>
      </c>
      <c r="C16811" t="s">
        <v>59862</v>
      </c>
      <c r="D16811" t="s">
        <v>47873</v>
      </c>
    </row>
    <row r="16812" spans="1:4" x14ac:dyDescent="0.25">
      <c r="A16812" t="s">
        <v>25285</v>
      </c>
      <c r="B16812" t="s">
        <v>25286</v>
      </c>
      <c r="C16812" t="s">
        <v>56775</v>
      </c>
      <c r="D16812" t="s">
        <v>47873</v>
      </c>
    </row>
    <row r="16813" spans="1:4" x14ac:dyDescent="0.25">
      <c r="A16813" t="s">
        <v>6760</v>
      </c>
      <c r="B16813" t="s">
        <v>6761</v>
      </c>
      <c r="C16813" t="s">
        <v>50020</v>
      </c>
      <c r="D16813" t="s">
        <v>47873</v>
      </c>
    </row>
    <row r="16814" spans="1:4" x14ac:dyDescent="0.25">
      <c r="A16814" t="s">
        <v>10170</v>
      </c>
      <c r="B16814" t="s">
        <v>10171</v>
      </c>
      <c r="C16814" t="s">
        <v>51238</v>
      </c>
      <c r="D16814" t="s">
        <v>47873</v>
      </c>
    </row>
    <row r="16815" spans="1:4" x14ac:dyDescent="0.25">
      <c r="A16815" t="s">
        <v>11845</v>
      </c>
      <c r="B16815" t="s">
        <v>11846</v>
      </c>
      <c r="C16815" t="s">
        <v>51843</v>
      </c>
      <c r="D16815" t="s">
        <v>47873</v>
      </c>
    </row>
    <row r="16816" spans="1:4" x14ac:dyDescent="0.25">
      <c r="A16816" t="s">
        <v>38321</v>
      </c>
      <c r="B16816" t="s">
        <v>38322</v>
      </c>
      <c r="C16816" t="s">
        <v>61640</v>
      </c>
      <c r="D16816" t="s">
        <v>47873</v>
      </c>
    </row>
    <row r="16817" spans="1:4" x14ac:dyDescent="0.25">
      <c r="A16817" t="s">
        <v>14423</v>
      </c>
      <c r="B16817" t="s">
        <v>14424</v>
      </c>
      <c r="C16817" t="s">
        <v>52848</v>
      </c>
      <c r="D16817" t="s">
        <v>47873</v>
      </c>
    </row>
    <row r="16818" spans="1:4" x14ac:dyDescent="0.25">
      <c r="A16818" t="s">
        <v>9605</v>
      </c>
      <c r="B16818" t="s">
        <v>9606</v>
      </c>
      <c r="C16818" t="s">
        <v>51031</v>
      </c>
      <c r="D16818" t="s">
        <v>47873</v>
      </c>
    </row>
    <row r="16819" spans="1:4" x14ac:dyDescent="0.25">
      <c r="A16819" t="s">
        <v>29016</v>
      </c>
      <c r="B16819" t="s">
        <v>29017</v>
      </c>
      <c r="C16819" t="s">
        <v>58113</v>
      </c>
      <c r="D16819" t="s">
        <v>47873</v>
      </c>
    </row>
    <row r="16820" spans="1:4" x14ac:dyDescent="0.25">
      <c r="A16820" t="s">
        <v>39744</v>
      </c>
      <c r="B16820" t="s">
        <v>39745</v>
      </c>
      <c r="C16820" t="s">
        <v>62285</v>
      </c>
      <c r="D16820" t="s">
        <v>47873</v>
      </c>
    </row>
    <row r="16821" spans="1:4" x14ac:dyDescent="0.25">
      <c r="A16821" t="s">
        <v>37028</v>
      </c>
      <c r="B16821" t="s">
        <v>37029</v>
      </c>
      <c r="C16821" t="s">
        <v>61134</v>
      </c>
      <c r="D16821" t="s">
        <v>47873</v>
      </c>
    </row>
    <row r="16822" spans="1:4" x14ac:dyDescent="0.25">
      <c r="A16822" t="s">
        <v>40973</v>
      </c>
      <c r="B16822" t="s">
        <v>40974</v>
      </c>
      <c r="C16822" t="s">
        <v>62843</v>
      </c>
      <c r="D16822" t="s">
        <v>47873</v>
      </c>
    </row>
    <row r="16823" spans="1:4" x14ac:dyDescent="0.25">
      <c r="A16823" t="s">
        <v>11747</v>
      </c>
      <c r="B16823" t="s">
        <v>11748</v>
      </c>
      <c r="C16823" t="s">
        <v>51804</v>
      </c>
      <c r="D16823" t="s">
        <v>47873</v>
      </c>
    </row>
    <row r="16824" spans="1:4" x14ac:dyDescent="0.25">
      <c r="A16824" t="s">
        <v>14120</v>
      </c>
      <c r="B16824" t="s">
        <v>14121</v>
      </c>
      <c r="C16824" t="s">
        <v>52719</v>
      </c>
      <c r="D16824" t="s">
        <v>47873</v>
      </c>
    </row>
    <row r="16825" spans="1:4" x14ac:dyDescent="0.25">
      <c r="A16825" t="s">
        <v>39523</v>
      </c>
      <c r="B16825" t="s">
        <v>39524</v>
      </c>
      <c r="C16825" t="s">
        <v>62186</v>
      </c>
      <c r="D16825" t="s">
        <v>47873</v>
      </c>
    </row>
    <row r="16826" spans="1:4" x14ac:dyDescent="0.25">
      <c r="A16826" t="s">
        <v>33279</v>
      </c>
      <c r="B16826" t="s">
        <v>33280</v>
      </c>
      <c r="C16826" t="s">
        <v>59678</v>
      </c>
      <c r="D16826" t="s">
        <v>47873</v>
      </c>
    </row>
    <row r="16827" spans="1:4" x14ac:dyDescent="0.25">
      <c r="A16827" t="s">
        <v>27963</v>
      </c>
      <c r="B16827" t="s">
        <v>27964</v>
      </c>
      <c r="C16827" t="s">
        <v>57737</v>
      </c>
      <c r="D16827" t="s">
        <v>47873</v>
      </c>
    </row>
    <row r="16828" spans="1:4" x14ac:dyDescent="0.25">
      <c r="A16828" t="s">
        <v>41361</v>
      </c>
      <c r="B16828" t="s">
        <v>41362</v>
      </c>
      <c r="C16828" t="s">
        <v>63012</v>
      </c>
      <c r="D16828" t="s">
        <v>47873</v>
      </c>
    </row>
    <row r="16829" spans="1:4" x14ac:dyDescent="0.25">
      <c r="A16829" t="s">
        <v>41454</v>
      </c>
      <c r="B16829" t="s">
        <v>41455</v>
      </c>
      <c r="C16829" t="s">
        <v>63050</v>
      </c>
      <c r="D16829" t="s">
        <v>47873</v>
      </c>
    </row>
    <row r="16830" spans="1:4" x14ac:dyDescent="0.25">
      <c r="A16830" t="s">
        <v>35101</v>
      </c>
      <c r="B16830" t="s">
        <v>35102</v>
      </c>
      <c r="C16830" t="s">
        <v>60370</v>
      </c>
      <c r="D16830" t="s">
        <v>47873</v>
      </c>
    </row>
    <row r="16831" spans="1:4" x14ac:dyDescent="0.25">
      <c r="A16831" t="s">
        <v>11470</v>
      </c>
      <c r="B16831" t="s">
        <v>11471</v>
      </c>
      <c r="C16831" t="s">
        <v>51697</v>
      </c>
      <c r="D16831" t="s">
        <v>47873</v>
      </c>
    </row>
    <row r="16832" spans="1:4" x14ac:dyDescent="0.25">
      <c r="A16832" t="s">
        <v>36967</v>
      </c>
      <c r="B16832" t="s">
        <v>36968</v>
      </c>
      <c r="C16832" t="s">
        <v>61109</v>
      </c>
      <c r="D16832" t="s">
        <v>47873</v>
      </c>
    </row>
    <row r="16833" spans="1:4" x14ac:dyDescent="0.25">
      <c r="A16833" t="s">
        <v>18003</v>
      </c>
      <c r="B16833" t="s">
        <v>18004</v>
      </c>
      <c r="C16833" t="s">
        <v>54144</v>
      </c>
      <c r="D16833" t="s">
        <v>47873</v>
      </c>
    </row>
    <row r="16834" spans="1:4" x14ac:dyDescent="0.25">
      <c r="A16834" t="s">
        <v>21762</v>
      </c>
      <c r="B16834" t="s">
        <v>21763</v>
      </c>
      <c r="C16834" t="s">
        <v>55474</v>
      </c>
      <c r="D16834" t="s">
        <v>47873</v>
      </c>
    </row>
    <row r="16835" spans="1:4" x14ac:dyDescent="0.25">
      <c r="A16835" t="s">
        <v>14406</v>
      </c>
      <c r="B16835" t="s">
        <v>14407</v>
      </c>
      <c r="C16835" t="s">
        <v>52840</v>
      </c>
      <c r="D16835" t="s">
        <v>47873</v>
      </c>
    </row>
    <row r="16836" spans="1:4" x14ac:dyDescent="0.25">
      <c r="A16836" t="s">
        <v>7222</v>
      </c>
      <c r="B16836" t="s">
        <v>7223</v>
      </c>
      <c r="C16836" t="s">
        <v>50184</v>
      </c>
      <c r="D16836" t="s">
        <v>47873</v>
      </c>
    </row>
    <row r="16837" spans="1:4" x14ac:dyDescent="0.25">
      <c r="A16837" t="s">
        <v>37265</v>
      </c>
      <c r="B16837" t="s">
        <v>37266</v>
      </c>
      <c r="C16837" t="s">
        <v>61219</v>
      </c>
      <c r="D16837" t="s">
        <v>47873</v>
      </c>
    </row>
    <row r="16838" spans="1:4" x14ac:dyDescent="0.25">
      <c r="A16838" t="s">
        <v>23243</v>
      </c>
      <c r="B16838" t="s">
        <v>23244</v>
      </c>
      <c r="C16838" t="s">
        <v>56016</v>
      </c>
      <c r="D16838" t="s">
        <v>47873</v>
      </c>
    </row>
    <row r="16839" spans="1:4" x14ac:dyDescent="0.25">
      <c r="A16839" t="s">
        <v>15821</v>
      </c>
      <c r="B16839" t="s">
        <v>15822</v>
      </c>
      <c r="C16839" t="s">
        <v>53350</v>
      </c>
      <c r="D16839" t="s">
        <v>47873</v>
      </c>
    </row>
    <row r="16840" spans="1:4" x14ac:dyDescent="0.25">
      <c r="A16840" t="s">
        <v>40815</v>
      </c>
      <c r="B16840" t="s">
        <v>40816</v>
      </c>
      <c r="C16840" t="s">
        <v>62769</v>
      </c>
      <c r="D16840" t="s">
        <v>47873</v>
      </c>
    </row>
    <row r="16841" spans="1:4" x14ac:dyDescent="0.25">
      <c r="A16841" t="s">
        <v>40910</v>
      </c>
      <c r="B16841" t="s">
        <v>40911</v>
      </c>
      <c r="C16841" t="s">
        <v>62815</v>
      </c>
      <c r="D16841" t="s">
        <v>47873</v>
      </c>
    </row>
    <row r="16842" spans="1:4" x14ac:dyDescent="0.25">
      <c r="A16842" t="s">
        <v>18682</v>
      </c>
      <c r="B16842" t="s">
        <v>18683</v>
      </c>
      <c r="C16842" t="s">
        <v>54399</v>
      </c>
      <c r="D16842" t="s">
        <v>47873</v>
      </c>
    </row>
    <row r="16843" spans="1:4" x14ac:dyDescent="0.25">
      <c r="A16843" t="s">
        <v>28099</v>
      </c>
      <c r="B16843" t="s">
        <v>28100</v>
      </c>
      <c r="C16843" t="s">
        <v>57786</v>
      </c>
      <c r="D16843" t="s">
        <v>47873</v>
      </c>
    </row>
    <row r="16844" spans="1:4" x14ac:dyDescent="0.25">
      <c r="A16844" t="s">
        <v>27650</v>
      </c>
      <c r="B16844" t="s">
        <v>27651</v>
      </c>
      <c r="C16844" t="s">
        <v>57619</v>
      </c>
      <c r="D16844" t="s">
        <v>47873</v>
      </c>
    </row>
    <row r="16845" spans="1:4" x14ac:dyDescent="0.25">
      <c r="A16845" t="s">
        <v>26584</v>
      </c>
      <c r="B16845" t="s">
        <v>26585</v>
      </c>
      <c r="C16845" t="s">
        <v>57247</v>
      </c>
      <c r="D16845" t="s">
        <v>47873</v>
      </c>
    </row>
    <row r="16846" spans="1:4" x14ac:dyDescent="0.25">
      <c r="A16846" t="s">
        <v>40402</v>
      </c>
      <c r="B16846" t="s">
        <v>40403</v>
      </c>
      <c r="C16846" t="s">
        <v>62592</v>
      </c>
      <c r="D16846" t="s">
        <v>47873</v>
      </c>
    </row>
    <row r="16847" spans="1:4" x14ac:dyDescent="0.25">
      <c r="A16847" t="s">
        <v>22067</v>
      </c>
      <c r="B16847" t="s">
        <v>22068</v>
      </c>
      <c r="C16847" t="s">
        <v>55585</v>
      </c>
      <c r="D16847" t="s">
        <v>47873</v>
      </c>
    </row>
    <row r="16848" spans="1:4" x14ac:dyDescent="0.25">
      <c r="A16848" t="s">
        <v>16419</v>
      </c>
      <c r="B16848" t="s">
        <v>16420</v>
      </c>
      <c r="C16848" t="s">
        <v>53567</v>
      </c>
      <c r="D16848" t="s">
        <v>47873</v>
      </c>
    </row>
    <row r="16849" spans="1:4" x14ac:dyDescent="0.25">
      <c r="A16849" t="s">
        <v>26319</v>
      </c>
      <c r="B16849" t="s">
        <v>26320</v>
      </c>
      <c r="C16849" t="s">
        <v>57152</v>
      </c>
      <c r="D16849" t="s">
        <v>47873</v>
      </c>
    </row>
    <row r="16850" spans="1:4" x14ac:dyDescent="0.25">
      <c r="A16850" t="s">
        <v>26323</v>
      </c>
      <c r="B16850" t="s">
        <v>26324</v>
      </c>
      <c r="C16850" t="s">
        <v>57154</v>
      </c>
      <c r="D16850" t="s">
        <v>47873</v>
      </c>
    </row>
    <row r="16851" spans="1:4" x14ac:dyDescent="0.25">
      <c r="A16851" t="s">
        <v>14185</v>
      </c>
      <c r="B16851" t="s">
        <v>14186</v>
      </c>
      <c r="C16851" t="s">
        <v>52748</v>
      </c>
      <c r="D16851" t="s">
        <v>47873</v>
      </c>
    </row>
    <row r="16852" spans="1:4" x14ac:dyDescent="0.25">
      <c r="A16852" t="s">
        <v>37321</v>
      </c>
      <c r="B16852" t="s">
        <v>37322</v>
      </c>
      <c r="C16852" t="s">
        <v>61239</v>
      </c>
      <c r="D16852" t="s">
        <v>47873</v>
      </c>
    </row>
    <row r="16853" spans="1:4" x14ac:dyDescent="0.25">
      <c r="A16853" t="s">
        <v>12101</v>
      </c>
      <c r="B16853" t="s">
        <v>12102</v>
      </c>
      <c r="C16853" t="s">
        <v>51931</v>
      </c>
      <c r="D16853" t="s">
        <v>47873</v>
      </c>
    </row>
    <row r="16854" spans="1:4" x14ac:dyDescent="0.25">
      <c r="A16854" t="s">
        <v>12874</v>
      </c>
      <c r="B16854" t="s">
        <v>12875</v>
      </c>
      <c r="C16854" t="s">
        <v>52237</v>
      </c>
      <c r="D16854" t="s">
        <v>47873</v>
      </c>
    </row>
    <row r="16855" spans="1:4" x14ac:dyDescent="0.25">
      <c r="A16855" t="s">
        <v>37200</v>
      </c>
      <c r="B16855" t="s">
        <v>37201</v>
      </c>
      <c r="C16855" t="s">
        <v>61198</v>
      </c>
      <c r="D16855" t="s">
        <v>47873</v>
      </c>
    </row>
    <row r="16856" spans="1:4" x14ac:dyDescent="0.25">
      <c r="A16856" t="s">
        <v>30667</v>
      </c>
      <c r="B16856" t="s">
        <v>30668</v>
      </c>
      <c r="C16856" t="s">
        <v>58699</v>
      </c>
      <c r="D16856" t="s">
        <v>47873</v>
      </c>
    </row>
    <row r="16857" spans="1:4" x14ac:dyDescent="0.25">
      <c r="A16857" t="s">
        <v>38294</v>
      </c>
      <c r="B16857" t="s">
        <v>30668</v>
      </c>
      <c r="C16857" t="s">
        <v>61630</v>
      </c>
      <c r="D16857" t="s">
        <v>47873</v>
      </c>
    </row>
    <row r="16858" spans="1:4" x14ac:dyDescent="0.25">
      <c r="A16858" t="s">
        <v>31593</v>
      </c>
      <c r="B16858" t="s">
        <v>31594</v>
      </c>
      <c r="C16858" t="s">
        <v>59038</v>
      </c>
      <c r="D16858" t="s">
        <v>47873</v>
      </c>
    </row>
    <row r="16859" spans="1:4" x14ac:dyDescent="0.25">
      <c r="A16859" t="s">
        <v>32095</v>
      </c>
      <c r="B16859" t="s">
        <v>32096</v>
      </c>
      <c r="C16859" t="s">
        <v>59224</v>
      </c>
      <c r="D16859" t="s">
        <v>47873</v>
      </c>
    </row>
    <row r="16860" spans="1:4" x14ac:dyDescent="0.25">
      <c r="A16860" t="s">
        <v>12169</v>
      </c>
      <c r="B16860" t="s">
        <v>12170</v>
      </c>
      <c r="C16860" t="s">
        <v>51959</v>
      </c>
      <c r="D16860" t="s">
        <v>47873</v>
      </c>
    </row>
    <row r="16861" spans="1:4" x14ac:dyDescent="0.25">
      <c r="A16861" t="s">
        <v>18823</v>
      </c>
      <c r="B16861" t="s">
        <v>18824</v>
      </c>
      <c r="C16861" t="s">
        <v>54449</v>
      </c>
      <c r="D16861" t="s">
        <v>47873</v>
      </c>
    </row>
    <row r="16862" spans="1:4" x14ac:dyDescent="0.25">
      <c r="A16862" t="s">
        <v>46281</v>
      </c>
      <c r="B16862" t="s">
        <v>46282</v>
      </c>
      <c r="C16862" t="s">
        <v>64805</v>
      </c>
      <c r="D16862" t="s">
        <v>47873</v>
      </c>
    </row>
    <row r="16863" spans="1:4" x14ac:dyDescent="0.25">
      <c r="A16863" t="s">
        <v>30570</v>
      </c>
      <c r="B16863" t="s">
        <v>30571</v>
      </c>
      <c r="C16863" t="s">
        <v>58662</v>
      </c>
      <c r="D16863" t="s">
        <v>47873</v>
      </c>
    </row>
    <row r="16864" spans="1:4" x14ac:dyDescent="0.25">
      <c r="A16864" t="s">
        <v>36460</v>
      </c>
      <c r="B16864" t="s">
        <v>36461</v>
      </c>
      <c r="C16864" t="s">
        <v>60909</v>
      </c>
      <c r="D16864" t="s">
        <v>47873</v>
      </c>
    </row>
    <row r="16865" spans="1:4" x14ac:dyDescent="0.25">
      <c r="A16865" t="s">
        <v>14189</v>
      </c>
      <c r="B16865" t="s">
        <v>14190</v>
      </c>
      <c r="C16865" t="s">
        <v>52750</v>
      </c>
      <c r="D16865" t="s">
        <v>47873</v>
      </c>
    </row>
    <row r="16866" spans="1:4" x14ac:dyDescent="0.25">
      <c r="A16866" t="s">
        <v>33206</v>
      </c>
      <c r="B16866" t="s">
        <v>14190</v>
      </c>
      <c r="C16866" t="s">
        <v>59644</v>
      </c>
      <c r="D16866" t="s">
        <v>47873</v>
      </c>
    </row>
    <row r="16867" spans="1:4" x14ac:dyDescent="0.25">
      <c r="A16867" t="s">
        <v>18861</v>
      </c>
      <c r="B16867" t="s">
        <v>18862</v>
      </c>
      <c r="C16867" t="s">
        <v>54462</v>
      </c>
      <c r="D16867" t="s">
        <v>47873</v>
      </c>
    </row>
    <row r="16868" spans="1:4" x14ac:dyDescent="0.25">
      <c r="A16868" t="s">
        <v>39777</v>
      </c>
      <c r="B16868" t="s">
        <v>39778</v>
      </c>
      <c r="C16868" t="s">
        <v>62300</v>
      </c>
      <c r="D16868" t="s">
        <v>47873</v>
      </c>
    </row>
    <row r="16869" spans="1:4" x14ac:dyDescent="0.25">
      <c r="A16869" t="s">
        <v>18562</v>
      </c>
      <c r="B16869" t="s">
        <v>18563</v>
      </c>
      <c r="C16869" t="s">
        <v>54359</v>
      </c>
      <c r="D16869" t="s">
        <v>47873</v>
      </c>
    </row>
    <row r="16870" spans="1:4" x14ac:dyDescent="0.25">
      <c r="A16870" t="s">
        <v>12146</v>
      </c>
      <c r="B16870" t="s">
        <v>12147</v>
      </c>
      <c r="C16870" t="s">
        <v>51949</v>
      </c>
      <c r="D16870" t="s">
        <v>47873</v>
      </c>
    </row>
    <row r="16871" spans="1:4" x14ac:dyDescent="0.25">
      <c r="A16871" t="s">
        <v>27646</v>
      </c>
      <c r="B16871" t="s">
        <v>27647</v>
      </c>
      <c r="C16871" t="s">
        <v>57618</v>
      </c>
      <c r="D16871" t="s">
        <v>47873</v>
      </c>
    </row>
    <row r="16872" spans="1:4" x14ac:dyDescent="0.25">
      <c r="A16872" t="s">
        <v>25093</v>
      </c>
      <c r="B16872" t="s">
        <v>25094</v>
      </c>
      <c r="C16872" t="s">
        <v>56709</v>
      </c>
      <c r="D16872" t="s">
        <v>47873</v>
      </c>
    </row>
    <row r="16873" spans="1:4" x14ac:dyDescent="0.25">
      <c r="A16873" t="s">
        <v>17718</v>
      </c>
      <c r="B16873" t="s">
        <v>17719</v>
      </c>
      <c r="C16873" t="s">
        <v>54047</v>
      </c>
      <c r="D16873" t="s">
        <v>47873</v>
      </c>
    </row>
    <row r="16874" spans="1:4" x14ac:dyDescent="0.25">
      <c r="A16874" t="s">
        <v>29750</v>
      </c>
      <c r="B16874" t="s">
        <v>29751</v>
      </c>
      <c r="C16874" t="s">
        <v>58374</v>
      </c>
      <c r="D16874" t="s">
        <v>47873</v>
      </c>
    </row>
    <row r="16875" spans="1:4" x14ac:dyDescent="0.25">
      <c r="A16875" t="s">
        <v>28802</v>
      </c>
      <c r="B16875" t="s">
        <v>28803</v>
      </c>
      <c r="C16875" t="s">
        <v>58033</v>
      </c>
      <c r="D16875" t="s">
        <v>47873</v>
      </c>
    </row>
    <row r="16876" spans="1:4" x14ac:dyDescent="0.25">
      <c r="A16876" t="s">
        <v>41129</v>
      </c>
      <c r="B16876" t="s">
        <v>41130</v>
      </c>
      <c r="C16876" t="s">
        <v>62912</v>
      </c>
      <c r="D16876" t="s">
        <v>47873</v>
      </c>
    </row>
    <row r="16877" spans="1:4" x14ac:dyDescent="0.25">
      <c r="A16877" t="s">
        <v>35045</v>
      </c>
      <c r="B16877" t="s">
        <v>35046</v>
      </c>
      <c r="C16877" t="s">
        <v>60351</v>
      </c>
      <c r="D16877" t="s">
        <v>47873</v>
      </c>
    </row>
    <row r="16878" spans="1:4" x14ac:dyDescent="0.25">
      <c r="A16878" t="s">
        <v>21183</v>
      </c>
      <c r="B16878" t="s">
        <v>21184</v>
      </c>
      <c r="C16878" t="s">
        <v>55264</v>
      </c>
      <c r="D16878" t="s">
        <v>47873</v>
      </c>
    </row>
    <row r="16879" spans="1:4" x14ac:dyDescent="0.25">
      <c r="A16879" t="s">
        <v>27415</v>
      </c>
      <c r="B16879" t="s">
        <v>27416</v>
      </c>
      <c r="C16879" t="s">
        <v>57540</v>
      </c>
      <c r="D16879" t="s">
        <v>47873</v>
      </c>
    </row>
    <row r="16880" spans="1:4" x14ac:dyDescent="0.25">
      <c r="A16880" t="s">
        <v>34623</v>
      </c>
      <c r="B16880" t="s">
        <v>34624</v>
      </c>
      <c r="C16880" t="s">
        <v>60193</v>
      </c>
      <c r="D16880" t="s">
        <v>47873</v>
      </c>
    </row>
    <row r="16881" spans="1:4" x14ac:dyDescent="0.25">
      <c r="A16881" t="s">
        <v>39442</v>
      </c>
      <c r="B16881" t="s">
        <v>39443</v>
      </c>
      <c r="C16881" t="s">
        <v>62146</v>
      </c>
      <c r="D16881" t="s">
        <v>47873</v>
      </c>
    </row>
    <row r="16882" spans="1:4" x14ac:dyDescent="0.25">
      <c r="A16882" t="s">
        <v>38251</v>
      </c>
      <c r="B16882" t="s">
        <v>38252</v>
      </c>
      <c r="C16882" t="s">
        <v>61613</v>
      </c>
      <c r="D16882" t="s">
        <v>47873</v>
      </c>
    </row>
    <row r="16883" spans="1:4" x14ac:dyDescent="0.25">
      <c r="A16883" t="s">
        <v>31439</v>
      </c>
      <c r="B16883" t="s">
        <v>31440</v>
      </c>
      <c r="C16883" t="s">
        <v>58983</v>
      </c>
      <c r="D16883" t="s">
        <v>47873</v>
      </c>
    </row>
    <row r="16884" spans="1:4" x14ac:dyDescent="0.25">
      <c r="A16884" t="s">
        <v>16556</v>
      </c>
      <c r="B16884" t="s">
        <v>16557</v>
      </c>
      <c r="C16884" t="s">
        <v>53622</v>
      </c>
      <c r="D16884" t="s">
        <v>47873</v>
      </c>
    </row>
    <row r="16885" spans="1:4" x14ac:dyDescent="0.25">
      <c r="A16885" t="s">
        <v>37992</v>
      </c>
      <c r="B16885" t="s">
        <v>37993</v>
      </c>
      <c r="C16885" t="s">
        <v>61499</v>
      </c>
      <c r="D16885" t="s">
        <v>47873</v>
      </c>
    </row>
    <row r="16886" spans="1:4" x14ac:dyDescent="0.25">
      <c r="A16886" t="s">
        <v>41161</v>
      </c>
      <c r="B16886" t="s">
        <v>41162</v>
      </c>
      <c r="C16886" t="s">
        <v>62926</v>
      </c>
      <c r="D16886" t="s">
        <v>47873</v>
      </c>
    </row>
    <row r="16887" spans="1:4" x14ac:dyDescent="0.25">
      <c r="A16887" t="s">
        <v>8055</v>
      </c>
      <c r="B16887" t="s">
        <v>8056</v>
      </c>
      <c r="C16887" t="s">
        <v>50497</v>
      </c>
      <c r="D16887" t="s">
        <v>47873</v>
      </c>
    </row>
    <row r="16888" spans="1:4" x14ac:dyDescent="0.25">
      <c r="A16888" t="s">
        <v>17310</v>
      </c>
      <c r="B16888" t="s">
        <v>17311</v>
      </c>
      <c r="C16888" t="s">
        <v>53894</v>
      </c>
      <c r="D16888" t="s">
        <v>47873</v>
      </c>
    </row>
    <row r="16889" spans="1:4" x14ac:dyDescent="0.25">
      <c r="A16889" t="s">
        <v>32516</v>
      </c>
      <c r="B16889" t="s">
        <v>32517</v>
      </c>
      <c r="C16889" t="s">
        <v>59381</v>
      </c>
      <c r="D16889" t="s">
        <v>47873</v>
      </c>
    </row>
    <row r="16890" spans="1:4" x14ac:dyDescent="0.25">
      <c r="A16890" t="s">
        <v>22969</v>
      </c>
      <c r="B16890" t="s">
        <v>22970</v>
      </c>
      <c r="C16890" t="s">
        <v>55919</v>
      </c>
      <c r="D16890" t="s">
        <v>47873</v>
      </c>
    </row>
    <row r="16891" spans="1:4" x14ac:dyDescent="0.25">
      <c r="A16891" t="s">
        <v>11258</v>
      </c>
      <c r="B16891" t="s">
        <v>11259</v>
      </c>
      <c r="C16891" t="s">
        <v>51626</v>
      </c>
      <c r="D16891" t="s">
        <v>47873</v>
      </c>
    </row>
    <row r="16892" spans="1:4" x14ac:dyDescent="0.25">
      <c r="A16892" t="s">
        <v>27632</v>
      </c>
      <c r="B16892" t="s">
        <v>27633</v>
      </c>
      <c r="C16892" t="s">
        <v>57614</v>
      </c>
      <c r="D16892" t="s">
        <v>47873</v>
      </c>
    </row>
    <row r="16893" spans="1:4" x14ac:dyDescent="0.25">
      <c r="A16893" t="s">
        <v>33670</v>
      </c>
      <c r="B16893" t="s">
        <v>33671</v>
      </c>
      <c r="C16893" t="s">
        <v>59837</v>
      </c>
      <c r="D16893" t="s">
        <v>47873</v>
      </c>
    </row>
    <row r="16894" spans="1:4" x14ac:dyDescent="0.25">
      <c r="A16894" t="s">
        <v>18053</v>
      </c>
      <c r="B16894" t="s">
        <v>18054</v>
      </c>
      <c r="C16894" t="s">
        <v>54164</v>
      </c>
      <c r="D16894" t="s">
        <v>47873</v>
      </c>
    </row>
    <row r="16895" spans="1:4" x14ac:dyDescent="0.25">
      <c r="A16895" t="s">
        <v>28298</v>
      </c>
      <c r="B16895" t="s">
        <v>28299</v>
      </c>
      <c r="C16895" t="s">
        <v>57860</v>
      </c>
      <c r="D16895" t="s">
        <v>47873</v>
      </c>
    </row>
    <row r="16896" spans="1:4" x14ac:dyDescent="0.25">
      <c r="A16896" t="s">
        <v>41113</v>
      </c>
      <c r="B16896" t="s">
        <v>41114</v>
      </c>
      <c r="C16896" t="s">
        <v>62905</v>
      </c>
      <c r="D16896" t="s">
        <v>47873</v>
      </c>
    </row>
    <row r="16897" spans="1:4" x14ac:dyDescent="0.25">
      <c r="A16897" t="s">
        <v>38774</v>
      </c>
      <c r="B16897" t="s">
        <v>38775</v>
      </c>
      <c r="C16897" t="s">
        <v>61842</v>
      </c>
      <c r="D16897" t="s">
        <v>47873</v>
      </c>
    </row>
    <row r="16898" spans="1:4" x14ac:dyDescent="0.25">
      <c r="A16898" t="s">
        <v>44955</v>
      </c>
      <c r="B16898" t="s">
        <v>44956</v>
      </c>
      <c r="C16898" t="s">
        <v>64344</v>
      </c>
      <c r="D16898" t="s">
        <v>47873</v>
      </c>
    </row>
    <row r="16899" spans="1:4" x14ac:dyDescent="0.25">
      <c r="A16899" t="s">
        <v>20334</v>
      </c>
      <c r="B16899" t="s">
        <v>20335</v>
      </c>
      <c r="C16899" t="s">
        <v>54968</v>
      </c>
      <c r="D16899" t="s">
        <v>47873</v>
      </c>
    </row>
    <row r="16900" spans="1:4" x14ac:dyDescent="0.25">
      <c r="A16900" t="s">
        <v>15654</v>
      </c>
      <c r="B16900" t="s">
        <v>15655</v>
      </c>
      <c r="C16900" t="s">
        <v>53289</v>
      </c>
      <c r="D16900" t="s">
        <v>47873</v>
      </c>
    </row>
    <row r="16901" spans="1:4" x14ac:dyDescent="0.25">
      <c r="A16901" t="s">
        <v>27871</v>
      </c>
      <c r="B16901" t="s">
        <v>27872</v>
      </c>
      <c r="C16901" t="s">
        <v>57702</v>
      </c>
      <c r="D16901" t="s">
        <v>47873</v>
      </c>
    </row>
    <row r="16902" spans="1:4" x14ac:dyDescent="0.25">
      <c r="A16902" t="s">
        <v>25500</v>
      </c>
      <c r="B16902" t="s">
        <v>25501</v>
      </c>
      <c r="C16902" t="s">
        <v>56856</v>
      </c>
      <c r="D16902" t="s">
        <v>47873</v>
      </c>
    </row>
    <row r="16903" spans="1:4" x14ac:dyDescent="0.25">
      <c r="A16903" t="s">
        <v>9889</v>
      </c>
      <c r="B16903" t="s">
        <v>9890</v>
      </c>
      <c r="C16903" t="s">
        <v>51137</v>
      </c>
      <c r="D16903" t="s">
        <v>47873</v>
      </c>
    </row>
    <row r="16904" spans="1:4" x14ac:dyDescent="0.25">
      <c r="A16904" t="s">
        <v>34686</v>
      </c>
      <c r="B16904" t="s">
        <v>34687</v>
      </c>
      <c r="C16904" t="s">
        <v>60221</v>
      </c>
      <c r="D16904" t="s">
        <v>47873</v>
      </c>
    </row>
    <row r="16905" spans="1:4" x14ac:dyDescent="0.25">
      <c r="A16905" t="s">
        <v>20576</v>
      </c>
      <c r="B16905" t="s">
        <v>20577</v>
      </c>
      <c r="C16905" t="s">
        <v>55049</v>
      </c>
      <c r="D16905" t="s">
        <v>47873</v>
      </c>
    </row>
    <row r="16906" spans="1:4" x14ac:dyDescent="0.25">
      <c r="A16906" t="s">
        <v>21466</v>
      </c>
      <c r="B16906" t="s">
        <v>21467</v>
      </c>
      <c r="C16906" t="s">
        <v>55369</v>
      </c>
      <c r="D16906" t="s">
        <v>47873</v>
      </c>
    </row>
    <row r="16907" spans="1:4" x14ac:dyDescent="0.25">
      <c r="A16907" t="s">
        <v>15168</v>
      </c>
      <c r="B16907" t="s">
        <v>15169</v>
      </c>
      <c r="C16907" t="s">
        <v>53114</v>
      </c>
      <c r="D16907" t="s">
        <v>47873</v>
      </c>
    </row>
    <row r="16908" spans="1:4" x14ac:dyDescent="0.25">
      <c r="A16908" t="s">
        <v>22132</v>
      </c>
      <c r="B16908" t="s">
        <v>22133</v>
      </c>
      <c r="C16908" t="s">
        <v>55607</v>
      </c>
      <c r="D16908" t="s">
        <v>47873</v>
      </c>
    </row>
    <row r="16909" spans="1:4" x14ac:dyDescent="0.25">
      <c r="A16909" t="s">
        <v>26848</v>
      </c>
      <c r="B16909" t="s">
        <v>26849</v>
      </c>
      <c r="C16909" t="s">
        <v>57345</v>
      </c>
      <c r="D16909" t="s">
        <v>47873</v>
      </c>
    </row>
    <row r="16910" spans="1:4" x14ac:dyDescent="0.25">
      <c r="A16910" t="s">
        <v>13717</v>
      </c>
      <c r="B16910" t="s">
        <v>13718</v>
      </c>
      <c r="C16910" t="s">
        <v>52566</v>
      </c>
      <c r="D16910" t="s">
        <v>47873</v>
      </c>
    </row>
    <row r="16911" spans="1:4" x14ac:dyDescent="0.25">
      <c r="A16911" t="s">
        <v>39007</v>
      </c>
      <c r="B16911" t="s">
        <v>39008</v>
      </c>
      <c r="C16911" t="s">
        <v>61952</v>
      </c>
      <c r="D16911" t="s">
        <v>47873</v>
      </c>
    </row>
    <row r="16912" spans="1:4" x14ac:dyDescent="0.25">
      <c r="A16912" t="s">
        <v>13132</v>
      </c>
      <c r="B16912" t="s">
        <v>13133</v>
      </c>
      <c r="C16912" t="s">
        <v>52342</v>
      </c>
      <c r="D16912" t="s">
        <v>47873</v>
      </c>
    </row>
    <row r="16913" spans="1:4" x14ac:dyDescent="0.25">
      <c r="A16913" t="s">
        <v>29175</v>
      </c>
      <c r="B16913" t="s">
        <v>29176</v>
      </c>
      <c r="C16913" t="s">
        <v>58171</v>
      </c>
      <c r="D16913" t="s">
        <v>47873</v>
      </c>
    </row>
    <row r="16914" spans="1:4" x14ac:dyDescent="0.25">
      <c r="A16914" t="s">
        <v>9881</v>
      </c>
      <c r="B16914" t="s">
        <v>9882</v>
      </c>
      <c r="C16914" t="s">
        <v>51133</v>
      </c>
      <c r="D16914" t="s">
        <v>47873</v>
      </c>
    </row>
    <row r="16915" spans="1:4" x14ac:dyDescent="0.25">
      <c r="A16915" t="s">
        <v>41046</v>
      </c>
      <c r="B16915" t="s">
        <v>41047</v>
      </c>
      <c r="C16915" t="s">
        <v>62878</v>
      </c>
      <c r="D16915" t="s">
        <v>47873</v>
      </c>
    </row>
    <row r="16916" spans="1:4" x14ac:dyDescent="0.25">
      <c r="A16916" t="s">
        <v>6977</v>
      </c>
      <c r="B16916" t="s">
        <v>6978</v>
      </c>
      <c r="C16916" t="s">
        <v>50098</v>
      </c>
      <c r="D16916" t="s">
        <v>47873</v>
      </c>
    </row>
    <row r="16917" spans="1:4" x14ac:dyDescent="0.25">
      <c r="A16917" t="s">
        <v>36965</v>
      </c>
      <c r="B16917" t="s">
        <v>36966</v>
      </c>
      <c r="C16917" t="s">
        <v>61108</v>
      </c>
      <c r="D16917" t="s">
        <v>47873</v>
      </c>
    </row>
    <row r="16918" spans="1:4" x14ac:dyDescent="0.25">
      <c r="A16918" t="s">
        <v>15556</v>
      </c>
      <c r="B16918" t="s">
        <v>15557</v>
      </c>
      <c r="C16918" t="s">
        <v>53253</v>
      </c>
      <c r="D16918" t="s">
        <v>47873</v>
      </c>
    </row>
    <row r="16919" spans="1:4" x14ac:dyDescent="0.25">
      <c r="A16919" t="s">
        <v>15799</v>
      </c>
      <c r="B16919" t="s">
        <v>15800</v>
      </c>
      <c r="C16919" t="s">
        <v>53342</v>
      </c>
      <c r="D16919" t="s">
        <v>47873</v>
      </c>
    </row>
    <row r="16920" spans="1:4" x14ac:dyDescent="0.25">
      <c r="A16920" t="s">
        <v>28083</v>
      </c>
      <c r="B16920" t="s">
        <v>28084</v>
      </c>
      <c r="C16920" t="s">
        <v>57778</v>
      </c>
      <c r="D16920" t="s">
        <v>47873</v>
      </c>
    </row>
    <row r="16921" spans="1:4" x14ac:dyDescent="0.25">
      <c r="A16921" t="s">
        <v>41212</v>
      </c>
      <c r="B16921" t="s">
        <v>41213</v>
      </c>
      <c r="C16921" t="s">
        <v>62951</v>
      </c>
      <c r="D16921" t="s">
        <v>47873</v>
      </c>
    </row>
    <row r="16922" spans="1:4" x14ac:dyDescent="0.25">
      <c r="A16922" t="s">
        <v>17050</v>
      </c>
      <c r="B16922" t="s">
        <v>17051</v>
      </c>
      <c r="C16922" t="s">
        <v>53803</v>
      </c>
      <c r="D16922" t="s">
        <v>47873</v>
      </c>
    </row>
    <row r="16923" spans="1:4" x14ac:dyDescent="0.25">
      <c r="A16923" t="s">
        <v>21215</v>
      </c>
      <c r="B16923" t="s">
        <v>17051</v>
      </c>
      <c r="C16923" t="s">
        <v>55277</v>
      </c>
      <c r="D16923" t="s">
        <v>47873</v>
      </c>
    </row>
    <row r="16924" spans="1:4" x14ac:dyDescent="0.25">
      <c r="A16924" t="s">
        <v>18257</v>
      </c>
      <c r="B16924" t="s">
        <v>18258</v>
      </c>
      <c r="C16924" t="s">
        <v>54250</v>
      </c>
      <c r="D16924" t="s">
        <v>47873</v>
      </c>
    </row>
    <row r="16925" spans="1:4" x14ac:dyDescent="0.25">
      <c r="A16925" t="s">
        <v>37878</v>
      </c>
      <c r="B16925" t="s">
        <v>37879</v>
      </c>
      <c r="C16925" t="s">
        <v>61451</v>
      </c>
      <c r="D16925" t="s">
        <v>47873</v>
      </c>
    </row>
    <row r="16926" spans="1:4" x14ac:dyDescent="0.25">
      <c r="A16926" t="s">
        <v>24707</v>
      </c>
      <c r="B16926" t="s">
        <v>24708</v>
      </c>
      <c r="C16926" t="s">
        <v>56557</v>
      </c>
      <c r="D16926" t="s">
        <v>47873</v>
      </c>
    </row>
    <row r="16927" spans="1:4" x14ac:dyDescent="0.25">
      <c r="A16927" t="s">
        <v>21433</v>
      </c>
      <c r="B16927" t="s">
        <v>21434</v>
      </c>
      <c r="C16927" t="s">
        <v>55358</v>
      </c>
      <c r="D16927" t="s">
        <v>47873</v>
      </c>
    </row>
    <row r="16928" spans="1:4" x14ac:dyDescent="0.25">
      <c r="A16928" t="s">
        <v>23653</v>
      </c>
      <c r="B16928" t="s">
        <v>23654</v>
      </c>
      <c r="C16928" t="s">
        <v>56170</v>
      </c>
      <c r="D16928" t="s">
        <v>47873</v>
      </c>
    </row>
    <row r="16929" spans="1:4" x14ac:dyDescent="0.25">
      <c r="A16929" t="s">
        <v>37750</v>
      </c>
      <c r="B16929" t="s">
        <v>37751</v>
      </c>
      <c r="C16929" t="s">
        <v>61401</v>
      </c>
      <c r="D16929" t="s">
        <v>47873</v>
      </c>
    </row>
    <row r="16930" spans="1:4" x14ac:dyDescent="0.25">
      <c r="A16930" t="s">
        <v>30268</v>
      </c>
      <c r="B16930" t="s">
        <v>30269</v>
      </c>
      <c r="C16930" t="s">
        <v>58561</v>
      </c>
      <c r="D16930" t="s">
        <v>47873</v>
      </c>
    </row>
    <row r="16931" spans="1:4" x14ac:dyDescent="0.25">
      <c r="A16931" t="s">
        <v>8993</v>
      </c>
      <c r="B16931" t="s">
        <v>8994</v>
      </c>
      <c r="C16931" t="s">
        <v>50816</v>
      </c>
      <c r="D16931" t="s">
        <v>47873</v>
      </c>
    </row>
    <row r="16932" spans="1:4" x14ac:dyDescent="0.25">
      <c r="A16932" t="s">
        <v>38790</v>
      </c>
      <c r="B16932" t="s">
        <v>38791</v>
      </c>
      <c r="C16932" t="s">
        <v>61849</v>
      </c>
      <c r="D16932" t="s">
        <v>47873</v>
      </c>
    </row>
    <row r="16933" spans="1:4" x14ac:dyDescent="0.25">
      <c r="A16933" t="s">
        <v>15902</v>
      </c>
      <c r="B16933" t="s">
        <v>15903</v>
      </c>
      <c r="C16933" t="s">
        <v>53379</v>
      </c>
      <c r="D16933" t="s">
        <v>47873</v>
      </c>
    </row>
    <row r="16934" spans="1:4" x14ac:dyDescent="0.25">
      <c r="A16934" t="s">
        <v>29491</v>
      </c>
      <c r="B16934" t="s">
        <v>29492</v>
      </c>
      <c r="C16934" t="s">
        <v>58285</v>
      </c>
      <c r="D16934" t="s">
        <v>47873</v>
      </c>
    </row>
    <row r="16935" spans="1:4" x14ac:dyDescent="0.25">
      <c r="A16935" t="s">
        <v>25357</v>
      </c>
      <c r="B16935" t="s">
        <v>25358</v>
      </c>
      <c r="C16935" t="s">
        <v>56799</v>
      </c>
      <c r="D16935" t="s">
        <v>47873</v>
      </c>
    </row>
    <row r="16936" spans="1:4" x14ac:dyDescent="0.25">
      <c r="A16936" t="s">
        <v>35753</v>
      </c>
      <c r="B16936" t="s">
        <v>35754</v>
      </c>
      <c r="C16936" t="s">
        <v>60621</v>
      </c>
      <c r="D16936" t="s">
        <v>47873</v>
      </c>
    </row>
    <row r="16937" spans="1:4" x14ac:dyDescent="0.25">
      <c r="A16937" t="s">
        <v>21678</v>
      </c>
      <c r="B16937" t="s">
        <v>21679</v>
      </c>
      <c r="C16937" t="s">
        <v>55443</v>
      </c>
      <c r="D16937" t="s">
        <v>47873</v>
      </c>
    </row>
    <row r="16938" spans="1:4" x14ac:dyDescent="0.25">
      <c r="A16938" t="s">
        <v>30143</v>
      </c>
      <c r="B16938" t="s">
        <v>30144</v>
      </c>
      <c r="C16938" t="s">
        <v>58513</v>
      </c>
      <c r="D16938" t="s">
        <v>47873</v>
      </c>
    </row>
    <row r="16939" spans="1:4" x14ac:dyDescent="0.25">
      <c r="A16939" t="s">
        <v>6286</v>
      </c>
      <c r="B16939" t="s">
        <v>6287</v>
      </c>
      <c r="C16939" t="s">
        <v>49852</v>
      </c>
      <c r="D16939" t="s">
        <v>47873</v>
      </c>
    </row>
    <row r="16940" spans="1:4" x14ac:dyDescent="0.25">
      <c r="A16940" t="s">
        <v>33471</v>
      </c>
      <c r="B16940" t="s">
        <v>33472</v>
      </c>
      <c r="C16940" t="s">
        <v>59755</v>
      </c>
      <c r="D16940" t="s">
        <v>47873</v>
      </c>
    </row>
    <row r="16941" spans="1:4" x14ac:dyDescent="0.25">
      <c r="A16941" t="s">
        <v>18582</v>
      </c>
      <c r="B16941" t="s">
        <v>18583</v>
      </c>
      <c r="C16941" t="s">
        <v>54367</v>
      </c>
      <c r="D16941" t="s">
        <v>47873</v>
      </c>
    </row>
    <row r="16942" spans="1:4" x14ac:dyDescent="0.25">
      <c r="A16942" t="s">
        <v>35283</v>
      </c>
      <c r="B16942" t="s">
        <v>35284</v>
      </c>
      <c r="C16942" t="s">
        <v>60443</v>
      </c>
      <c r="D16942" t="s">
        <v>47873</v>
      </c>
    </row>
    <row r="16943" spans="1:4" x14ac:dyDescent="0.25">
      <c r="A16943" t="s">
        <v>31812</v>
      </c>
      <c r="B16943" t="s">
        <v>31813</v>
      </c>
      <c r="C16943" t="s">
        <v>59117</v>
      </c>
      <c r="D16943" t="s">
        <v>47873</v>
      </c>
    </row>
    <row r="16944" spans="1:4" x14ac:dyDescent="0.25">
      <c r="A16944" t="s">
        <v>22351</v>
      </c>
      <c r="B16944" t="s">
        <v>22352</v>
      </c>
      <c r="C16944" t="s">
        <v>55700</v>
      </c>
      <c r="D16944" t="s">
        <v>47873</v>
      </c>
    </row>
    <row r="16945" spans="1:4" x14ac:dyDescent="0.25">
      <c r="A16945" t="s">
        <v>6715</v>
      </c>
      <c r="B16945" t="s">
        <v>6716</v>
      </c>
      <c r="C16945" t="s">
        <v>50003</v>
      </c>
      <c r="D16945" t="s">
        <v>47873</v>
      </c>
    </row>
    <row r="16946" spans="1:4" x14ac:dyDescent="0.25">
      <c r="A16946" t="s">
        <v>16107</v>
      </c>
      <c r="B16946" t="s">
        <v>16108</v>
      </c>
      <c r="C16946" t="s">
        <v>53454</v>
      </c>
      <c r="D16946" t="s">
        <v>47873</v>
      </c>
    </row>
    <row r="16947" spans="1:4" x14ac:dyDescent="0.25">
      <c r="A16947" t="s">
        <v>22925</v>
      </c>
      <c r="B16947" t="s">
        <v>22926</v>
      </c>
      <c r="C16947" t="s">
        <v>55902</v>
      </c>
      <c r="D16947" t="s">
        <v>47873</v>
      </c>
    </row>
    <row r="16948" spans="1:4" x14ac:dyDescent="0.25">
      <c r="A16948" t="s">
        <v>10121</v>
      </c>
      <c r="B16948" t="s">
        <v>10122</v>
      </c>
      <c r="C16948" t="s">
        <v>51219</v>
      </c>
      <c r="D16948" t="s">
        <v>47873</v>
      </c>
    </row>
    <row r="16949" spans="1:4" x14ac:dyDescent="0.25">
      <c r="A16949" t="s">
        <v>22166</v>
      </c>
      <c r="B16949" t="s">
        <v>22167</v>
      </c>
      <c r="C16949" t="s">
        <v>55621</v>
      </c>
      <c r="D16949" t="s">
        <v>47873</v>
      </c>
    </row>
    <row r="16950" spans="1:4" x14ac:dyDescent="0.25">
      <c r="A16950" t="s">
        <v>27602</v>
      </c>
      <c r="B16950" t="s">
        <v>27603</v>
      </c>
      <c r="C16950" t="s">
        <v>57602</v>
      </c>
      <c r="D16950" t="s">
        <v>47873</v>
      </c>
    </row>
    <row r="16951" spans="1:4" x14ac:dyDescent="0.25">
      <c r="A16951" t="s">
        <v>20735</v>
      </c>
      <c r="B16951" t="s">
        <v>20736</v>
      </c>
      <c r="C16951" t="s">
        <v>55100</v>
      </c>
      <c r="D16951" t="s">
        <v>47873</v>
      </c>
    </row>
    <row r="16952" spans="1:4" x14ac:dyDescent="0.25">
      <c r="A16952" t="s">
        <v>25140</v>
      </c>
      <c r="B16952" t="s">
        <v>25141</v>
      </c>
      <c r="C16952" t="s">
        <v>56723</v>
      </c>
      <c r="D16952" t="s">
        <v>47873</v>
      </c>
    </row>
    <row r="16953" spans="1:4" x14ac:dyDescent="0.25">
      <c r="A16953" t="s">
        <v>14062</v>
      </c>
      <c r="B16953" t="s">
        <v>14063</v>
      </c>
      <c r="C16953" t="s">
        <v>52694</v>
      </c>
      <c r="D16953" t="s">
        <v>47873</v>
      </c>
    </row>
    <row r="16954" spans="1:4" x14ac:dyDescent="0.25">
      <c r="A16954" t="s">
        <v>38390</v>
      </c>
      <c r="B16954" t="s">
        <v>38391</v>
      </c>
      <c r="C16954" t="s">
        <v>61666</v>
      </c>
      <c r="D16954" t="s">
        <v>47873</v>
      </c>
    </row>
    <row r="16955" spans="1:4" x14ac:dyDescent="0.25">
      <c r="A16955" t="s">
        <v>35673</v>
      </c>
      <c r="B16955" t="s">
        <v>35674</v>
      </c>
      <c r="C16955" t="s">
        <v>60592</v>
      </c>
      <c r="D16955" t="s">
        <v>47873</v>
      </c>
    </row>
    <row r="16956" spans="1:4" x14ac:dyDescent="0.25">
      <c r="A16956" t="s">
        <v>20807</v>
      </c>
      <c r="B16956" t="s">
        <v>20808</v>
      </c>
      <c r="C16956" t="s">
        <v>55127</v>
      </c>
      <c r="D16956" t="s">
        <v>47873</v>
      </c>
    </row>
    <row r="16957" spans="1:4" x14ac:dyDescent="0.25">
      <c r="A16957" t="s">
        <v>35494</v>
      </c>
      <c r="B16957" t="s">
        <v>35495</v>
      </c>
      <c r="C16957" t="s">
        <v>60524</v>
      </c>
      <c r="D16957" t="s">
        <v>47873</v>
      </c>
    </row>
    <row r="16958" spans="1:4" x14ac:dyDescent="0.25">
      <c r="A16958" t="s">
        <v>21639</v>
      </c>
      <c r="B16958" t="s">
        <v>21640</v>
      </c>
      <c r="C16958" t="s">
        <v>55428</v>
      </c>
      <c r="D16958" t="s">
        <v>47873</v>
      </c>
    </row>
    <row r="16959" spans="1:4" x14ac:dyDescent="0.25">
      <c r="A16959" t="s">
        <v>16017</v>
      </c>
      <c r="B16959" t="s">
        <v>16018</v>
      </c>
      <c r="C16959" t="s">
        <v>53421</v>
      </c>
      <c r="D16959" t="s">
        <v>47873</v>
      </c>
    </row>
    <row r="16960" spans="1:4" x14ac:dyDescent="0.25">
      <c r="A16960" t="s">
        <v>24760</v>
      </c>
      <c r="B16960" t="s">
        <v>24761</v>
      </c>
      <c r="C16960" t="s">
        <v>56576</v>
      </c>
      <c r="D16960" t="s">
        <v>47873</v>
      </c>
    </row>
    <row r="16961" spans="1:4" x14ac:dyDescent="0.25">
      <c r="A16961" t="s">
        <v>1390</v>
      </c>
      <c r="B16961" t="s">
        <v>1391</v>
      </c>
      <c r="C16961" t="s">
        <v>48094</v>
      </c>
      <c r="D16961" t="s">
        <v>47873</v>
      </c>
    </row>
    <row r="16962" spans="1:4" x14ac:dyDescent="0.25">
      <c r="A16962" t="s">
        <v>8155</v>
      </c>
      <c r="B16962" t="s">
        <v>8156</v>
      </c>
      <c r="C16962" t="s">
        <v>50536</v>
      </c>
      <c r="D16962" t="s">
        <v>47873</v>
      </c>
    </row>
    <row r="16963" spans="1:4" x14ac:dyDescent="0.25">
      <c r="A16963" t="s">
        <v>14662</v>
      </c>
      <c r="B16963" t="s">
        <v>14663</v>
      </c>
      <c r="C16963" t="s">
        <v>52925</v>
      </c>
      <c r="D16963" t="s">
        <v>47873</v>
      </c>
    </row>
    <row r="16964" spans="1:4" x14ac:dyDescent="0.25">
      <c r="A16964" t="s">
        <v>25855</v>
      </c>
      <c r="B16964" t="s">
        <v>25856</v>
      </c>
      <c r="C16964" t="s">
        <v>56989</v>
      </c>
      <c r="D16964" t="s">
        <v>47873</v>
      </c>
    </row>
    <row r="16965" spans="1:4" x14ac:dyDescent="0.25">
      <c r="A16965" t="s">
        <v>10408</v>
      </c>
      <c r="B16965" t="s">
        <v>10409</v>
      </c>
      <c r="C16965" t="s">
        <v>51328</v>
      </c>
      <c r="D16965" t="s">
        <v>47873</v>
      </c>
    </row>
    <row r="16966" spans="1:4" x14ac:dyDescent="0.25">
      <c r="A16966" t="s">
        <v>38938</v>
      </c>
      <c r="B16966" t="s">
        <v>38939</v>
      </c>
      <c r="C16966" t="s">
        <v>61921</v>
      </c>
      <c r="D16966" t="s">
        <v>47873</v>
      </c>
    </row>
    <row r="16967" spans="1:4" x14ac:dyDescent="0.25">
      <c r="A16967" t="s">
        <v>6776</v>
      </c>
      <c r="B16967" t="s">
        <v>6777</v>
      </c>
      <c r="C16967" t="s">
        <v>50025</v>
      </c>
      <c r="D16967" t="s">
        <v>47873</v>
      </c>
    </row>
    <row r="16968" spans="1:4" x14ac:dyDescent="0.25">
      <c r="A16968" t="s">
        <v>8266</v>
      </c>
      <c r="B16968" t="s">
        <v>8267</v>
      </c>
      <c r="C16968" t="s">
        <v>50577</v>
      </c>
      <c r="D16968" t="s">
        <v>47873</v>
      </c>
    </row>
    <row r="16969" spans="1:4" x14ac:dyDescent="0.25">
      <c r="A16969" t="s">
        <v>18410</v>
      </c>
      <c r="B16969" t="s">
        <v>18411</v>
      </c>
      <c r="C16969" t="s">
        <v>54310</v>
      </c>
      <c r="D16969" t="s">
        <v>47873</v>
      </c>
    </row>
    <row r="16970" spans="1:4" x14ac:dyDescent="0.25">
      <c r="A16970" t="s">
        <v>26619</v>
      </c>
      <c r="B16970" t="s">
        <v>26620</v>
      </c>
      <c r="C16970" t="s">
        <v>57258</v>
      </c>
      <c r="D16970" t="s">
        <v>47873</v>
      </c>
    </row>
    <row r="16971" spans="1:4" x14ac:dyDescent="0.25">
      <c r="A16971" t="s">
        <v>24815</v>
      </c>
      <c r="B16971" t="s">
        <v>24816</v>
      </c>
      <c r="C16971" t="s">
        <v>56601</v>
      </c>
      <c r="D16971" t="s">
        <v>47873</v>
      </c>
    </row>
    <row r="16972" spans="1:4" x14ac:dyDescent="0.25">
      <c r="A16972" t="s">
        <v>7685</v>
      </c>
      <c r="B16972" t="s">
        <v>7686</v>
      </c>
      <c r="C16972" t="s">
        <v>50356</v>
      </c>
      <c r="D16972" t="s">
        <v>47873</v>
      </c>
    </row>
    <row r="16973" spans="1:4" x14ac:dyDescent="0.25">
      <c r="A16973" t="s">
        <v>28218</v>
      </c>
      <c r="B16973" t="s">
        <v>28219</v>
      </c>
      <c r="C16973" t="s">
        <v>57828</v>
      </c>
      <c r="D16973" t="s">
        <v>47873</v>
      </c>
    </row>
    <row r="16974" spans="1:4" x14ac:dyDescent="0.25">
      <c r="A16974" t="s">
        <v>42287</v>
      </c>
      <c r="B16974" t="s">
        <v>42288</v>
      </c>
      <c r="C16974" t="s">
        <v>63410</v>
      </c>
      <c r="D16974" t="s">
        <v>47873</v>
      </c>
    </row>
    <row r="16975" spans="1:4" x14ac:dyDescent="0.25">
      <c r="A16975" t="s">
        <v>12378</v>
      </c>
      <c r="B16975" t="s">
        <v>12379</v>
      </c>
      <c r="C16975" t="s">
        <v>52042</v>
      </c>
      <c r="D16975" t="s">
        <v>47873</v>
      </c>
    </row>
    <row r="16976" spans="1:4" x14ac:dyDescent="0.25">
      <c r="A16976" t="s">
        <v>7258</v>
      </c>
      <c r="B16976" t="s">
        <v>7259</v>
      </c>
      <c r="C16976" t="s">
        <v>50196</v>
      </c>
      <c r="D16976" t="s">
        <v>47873</v>
      </c>
    </row>
    <row r="16977" spans="1:4" x14ac:dyDescent="0.25">
      <c r="A16977" t="s">
        <v>15660</v>
      </c>
      <c r="B16977" t="s">
        <v>15661</v>
      </c>
      <c r="C16977" t="s">
        <v>53292</v>
      </c>
      <c r="D16977" t="s">
        <v>47873</v>
      </c>
    </row>
    <row r="16978" spans="1:4" x14ac:dyDescent="0.25">
      <c r="A16978" t="s">
        <v>13877</v>
      </c>
      <c r="B16978" t="s">
        <v>13878</v>
      </c>
      <c r="C16978" t="s">
        <v>52620</v>
      </c>
      <c r="D16978" t="s">
        <v>47873</v>
      </c>
    </row>
    <row r="16979" spans="1:4" x14ac:dyDescent="0.25">
      <c r="A16979" t="s">
        <v>26157</v>
      </c>
      <c r="B16979" t="s">
        <v>26158</v>
      </c>
      <c r="C16979" t="s">
        <v>57092</v>
      </c>
      <c r="D16979" t="s">
        <v>47873</v>
      </c>
    </row>
    <row r="16980" spans="1:4" x14ac:dyDescent="0.25">
      <c r="A16980" t="s">
        <v>29756</v>
      </c>
      <c r="B16980" t="s">
        <v>29757</v>
      </c>
      <c r="C16980" t="s">
        <v>58377</v>
      </c>
      <c r="D16980" t="s">
        <v>47873</v>
      </c>
    </row>
    <row r="16981" spans="1:4" x14ac:dyDescent="0.25">
      <c r="A16981" t="s">
        <v>20562</v>
      </c>
      <c r="B16981" t="s">
        <v>20563</v>
      </c>
      <c r="C16981" t="s">
        <v>55044</v>
      </c>
      <c r="D16981" t="s">
        <v>47873</v>
      </c>
    </row>
    <row r="16982" spans="1:4" x14ac:dyDescent="0.25">
      <c r="A16982" t="s">
        <v>27176</v>
      </c>
      <c r="B16982" t="s">
        <v>27177</v>
      </c>
      <c r="C16982" t="s">
        <v>57452</v>
      </c>
      <c r="D16982" t="s">
        <v>47873</v>
      </c>
    </row>
    <row r="16983" spans="1:4" x14ac:dyDescent="0.25">
      <c r="A16983" t="s">
        <v>13281</v>
      </c>
      <c r="B16983" t="s">
        <v>13282</v>
      </c>
      <c r="C16983" t="s">
        <v>52397</v>
      </c>
      <c r="D16983" t="s">
        <v>47873</v>
      </c>
    </row>
    <row r="16984" spans="1:4" x14ac:dyDescent="0.25">
      <c r="A16984" t="s">
        <v>25299</v>
      </c>
      <c r="B16984" t="s">
        <v>25300</v>
      </c>
      <c r="C16984" t="s">
        <v>56780</v>
      </c>
      <c r="D16984" t="s">
        <v>47873</v>
      </c>
    </row>
    <row r="16985" spans="1:4" x14ac:dyDescent="0.25">
      <c r="A16985" t="s">
        <v>24128</v>
      </c>
      <c r="B16985" t="s">
        <v>24129</v>
      </c>
      <c r="C16985" t="s">
        <v>56347</v>
      </c>
      <c r="D16985" t="s">
        <v>47873</v>
      </c>
    </row>
    <row r="16986" spans="1:4" x14ac:dyDescent="0.25">
      <c r="A16986" t="s">
        <v>38554</v>
      </c>
      <c r="B16986" t="s">
        <v>38555</v>
      </c>
      <c r="C16986" t="s">
        <v>61740</v>
      </c>
      <c r="D16986" t="s">
        <v>47873</v>
      </c>
    </row>
    <row r="16987" spans="1:4" x14ac:dyDescent="0.25">
      <c r="A16987" t="s">
        <v>12577</v>
      </c>
      <c r="B16987" t="s">
        <v>12578</v>
      </c>
      <c r="C16987" t="s">
        <v>52122</v>
      </c>
      <c r="D16987" t="s">
        <v>47873</v>
      </c>
    </row>
    <row r="16988" spans="1:4" x14ac:dyDescent="0.25">
      <c r="A16988" t="s">
        <v>15793</v>
      </c>
      <c r="B16988" t="s">
        <v>15794</v>
      </c>
      <c r="C16988" t="s">
        <v>53340</v>
      </c>
      <c r="D16988" t="s">
        <v>47873</v>
      </c>
    </row>
    <row r="16989" spans="1:4" x14ac:dyDescent="0.25">
      <c r="A16989" t="s">
        <v>40880</v>
      </c>
      <c r="B16989" t="s">
        <v>40881</v>
      </c>
      <c r="C16989" t="s">
        <v>62802</v>
      </c>
      <c r="D16989" t="s">
        <v>47873</v>
      </c>
    </row>
    <row r="16990" spans="1:4" x14ac:dyDescent="0.25">
      <c r="A16990" t="s">
        <v>8617</v>
      </c>
      <c r="B16990" t="s">
        <v>8618</v>
      </c>
      <c r="C16990" t="s">
        <v>50687</v>
      </c>
      <c r="D16990" t="s">
        <v>47873</v>
      </c>
    </row>
    <row r="16991" spans="1:4" x14ac:dyDescent="0.25">
      <c r="A16991" t="s">
        <v>32463</v>
      </c>
      <c r="B16991" t="s">
        <v>32464</v>
      </c>
      <c r="C16991" t="s">
        <v>59359</v>
      </c>
      <c r="D16991" t="s">
        <v>47873</v>
      </c>
    </row>
    <row r="16992" spans="1:4" x14ac:dyDescent="0.25">
      <c r="A16992" t="s">
        <v>32537</v>
      </c>
      <c r="B16992" t="s">
        <v>32538</v>
      </c>
      <c r="C16992" t="s">
        <v>59390</v>
      </c>
      <c r="D16992" t="s">
        <v>47873</v>
      </c>
    </row>
    <row r="16993" spans="1:4" x14ac:dyDescent="0.25">
      <c r="A16993" t="s">
        <v>12527</v>
      </c>
      <c r="B16993" t="s">
        <v>12528</v>
      </c>
      <c r="C16993" t="s">
        <v>52104</v>
      </c>
      <c r="D16993" t="s">
        <v>47873</v>
      </c>
    </row>
    <row r="16994" spans="1:4" x14ac:dyDescent="0.25">
      <c r="A16994" t="s">
        <v>6194</v>
      </c>
      <c r="B16994" t="s">
        <v>6195</v>
      </c>
      <c r="C16994" t="s">
        <v>49820</v>
      </c>
      <c r="D16994" t="s">
        <v>47873</v>
      </c>
    </row>
    <row r="16995" spans="1:4" x14ac:dyDescent="0.25">
      <c r="A16995" t="s">
        <v>41250</v>
      </c>
      <c r="B16995" t="s">
        <v>41251</v>
      </c>
      <c r="C16995" t="s">
        <v>62967</v>
      </c>
      <c r="D16995" t="s">
        <v>47873</v>
      </c>
    </row>
    <row r="16996" spans="1:4" x14ac:dyDescent="0.25">
      <c r="A16996" t="s">
        <v>7868</v>
      </c>
      <c r="B16996" t="s">
        <v>7869</v>
      </c>
      <c r="C16996" t="s">
        <v>50430</v>
      </c>
      <c r="D16996" t="s">
        <v>47873</v>
      </c>
    </row>
    <row r="16997" spans="1:4" x14ac:dyDescent="0.25">
      <c r="A16997" t="s">
        <v>21662</v>
      </c>
      <c r="B16997" t="s">
        <v>21663</v>
      </c>
      <c r="C16997" t="s">
        <v>55438</v>
      </c>
      <c r="D16997" t="s">
        <v>47873</v>
      </c>
    </row>
    <row r="16998" spans="1:4" x14ac:dyDescent="0.25">
      <c r="A16998" t="s">
        <v>26925</v>
      </c>
      <c r="B16998" t="s">
        <v>26926</v>
      </c>
      <c r="C16998" t="s">
        <v>57374</v>
      </c>
      <c r="D16998" t="s">
        <v>47873</v>
      </c>
    </row>
    <row r="16999" spans="1:4" x14ac:dyDescent="0.25">
      <c r="A16999" t="s">
        <v>11725</v>
      </c>
      <c r="B16999" t="s">
        <v>11726</v>
      </c>
      <c r="C16999" t="s">
        <v>51795</v>
      </c>
      <c r="D16999" t="s">
        <v>47873</v>
      </c>
    </row>
    <row r="17000" spans="1:4" x14ac:dyDescent="0.25">
      <c r="A17000" t="s">
        <v>15847</v>
      </c>
      <c r="B17000" t="s">
        <v>15848</v>
      </c>
      <c r="C17000" t="s">
        <v>53359</v>
      </c>
      <c r="D17000" t="s">
        <v>47873</v>
      </c>
    </row>
    <row r="17001" spans="1:4" x14ac:dyDescent="0.25">
      <c r="A17001" t="s">
        <v>6400</v>
      </c>
      <c r="B17001" t="s">
        <v>6401</v>
      </c>
      <c r="C17001" t="s">
        <v>49898</v>
      </c>
      <c r="D17001" t="s">
        <v>47873</v>
      </c>
    </row>
    <row r="17002" spans="1:4" x14ac:dyDescent="0.25">
      <c r="A17002" t="s">
        <v>38905</v>
      </c>
      <c r="B17002" t="s">
        <v>38906</v>
      </c>
      <c r="C17002" t="s">
        <v>61905</v>
      </c>
      <c r="D17002" t="s">
        <v>47873</v>
      </c>
    </row>
    <row r="17003" spans="1:4" x14ac:dyDescent="0.25">
      <c r="A17003" t="s">
        <v>36744</v>
      </c>
      <c r="B17003" t="s">
        <v>36745</v>
      </c>
      <c r="C17003" t="s">
        <v>61015</v>
      </c>
      <c r="D17003" t="s">
        <v>47873</v>
      </c>
    </row>
    <row r="17004" spans="1:4" x14ac:dyDescent="0.25">
      <c r="A17004" t="s">
        <v>34776</v>
      </c>
      <c r="B17004" t="s">
        <v>34777</v>
      </c>
      <c r="C17004" t="s">
        <v>60255</v>
      </c>
      <c r="D17004" t="s">
        <v>47873</v>
      </c>
    </row>
    <row r="17005" spans="1:4" x14ac:dyDescent="0.25">
      <c r="A17005" t="s">
        <v>9843</v>
      </c>
      <c r="B17005" t="s">
        <v>9844</v>
      </c>
      <c r="C17005" t="s">
        <v>51121</v>
      </c>
      <c r="D17005" t="s">
        <v>47873</v>
      </c>
    </row>
    <row r="17006" spans="1:4" x14ac:dyDescent="0.25">
      <c r="A17006" t="s">
        <v>19628</v>
      </c>
      <c r="B17006" t="s">
        <v>19629</v>
      </c>
      <c r="C17006" t="s">
        <v>54725</v>
      </c>
      <c r="D17006" t="s">
        <v>47873</v>
      </c>
    </row>
    <row r="17007" spans="1:4" x14ac:dyDescent="0.25">
      <c r="A17007" t="s">
        <v>9711</v>
      </c>
      <c r="B17007" t="s">
        <v>9712</v>
      </c>
      <c r="C17007" t="s">
        <v>51072</v>
      </c>
      <c r="D17007" t="s">
        <v>47873</v>
      </c>
    </row>
    <row r="17008" spans="1:4" x14ac:dyDescent="0.25">
      <c r="A17008" t="s">
        <v>29287</v>
      </c>
      <c r="B17008" t="s">
        <v>29288</v>
      </c>
      <c r="C17008" t="s">
        <v>58211</v>
      </c>
      <c r="D17008" t="s">
        <v>47873</v>
      </c>
    </row>
    <row r="17009" spans="1:4" x14ac:dyDescent="0.25">
      <c r="A17009" t="s">
        <v>34599</v>
      </c>
      <c r="B17009" t="s">
        <v>34600</v>
      </c>
      <c r="C17009" t="s">
        <v>60185</v>
      </c>
      <c r="D17009" t="s">
        <v>47873</v>
      </c>
    </row>
    <row r="17010" spans="1:4" x14ac:dyDescent="0.25">
      <c r="A17010" t="s">
        <v>21682</v>
      </c>
      <c r="B17010" t="s">
        <v>21683</v>
      </c>
      <c r="C17010" t="s">
        <v>55444</v>
      </c>
      <c r="D17010" t="s">
        <v>47873</v>
      </c>
    </row>
    <row r="17011" spans="1:4" x14ac:dyDescent="0.25">
      <c r="A17011" t="s">
        <v>22150</v>
      </c>
      <c r="B17011" t="s">
        <v>22151</v>
      </c>
      <c r="C17011" t="s">
        <v>55614</v>
      </c>
      <c r="D17011" t="s">
        <v>47873</v>
      </c>
    </row>
    <row r="17012" spans="1:4" x14ac:dyDescent="0.25">
      <c r="A17012" t="s">
        <v>31567</v>
      </c>
      <c r="B17012" t="s">
        <v>31568</v>
      </c>
      <c r="C17012" t="s">
        <v>59027</v>
      </c>
      <c r="D17012" t="s">
        <v>47873</v>
      </c>
    </row>
    <row r="17013" spans="1:4" x14ac:dyDescent="0.25">
      <c r="A17013" t="s">
        <v>33894</v>
      </c>
      <c r="B17013" t="s">
        <v>33895</v>
      </c>
      <c r="C17013" t="s">
        <v>59918</v>
      </c>
      <c r="D17013" t="s">
        <v>47873</v>
      </c>
    </row>
    <row r="17014" spans="1:4" x14ac:dyDescent="0.25">
      <c r="A17014" t="s">
        <v>41141</v>
      </c>
      <c r="B17014" t="s">
        <v>41142</v>
      </c>
      <c r="C17014" t="s">
        <v>62918</v>
      </c>
      <c r="D17014" t="s">
        <v>47873</v>
      </c>
    </row>
    <row r="17015" spans="1:4" x14ac:dyDescent="0.25">
      <c r="A17015" t="s">
        <v>31522</v>
      </c>
      <c r="B17015" t="s">
        <v>31523</v>
      </c>
      <c r="C17015" t="s">
        <v>59011</v>
      </c>
      <c r="D17015" t="s">
        <v>47873</v>
      </c>
    </row>
    <row r="17016" spans="1:4" x14ac:dyDescent="0.25">
      <c r="A17016" t="s">
        <v>21658</v>
      </c>
      <c r="B17016" t="s">
        <v>21659</v>
      </c>
      <c r="C17016" t="s">
        <v>55436</v>
      </c>
      <c r="D17016" t="s">
        <v>47873</v>
      </c>
    </row>
    <row r="17017" spans="1:4" x14ac:dyDescent="0.25">
      <c r="A17017" t="s">
        <v>6729</v>
      </c>
      <c r="B17017" t="s">
        <v>6730</v>
      </c>
      <c r="C17017" t="s">
        <v>50009</v>
      </c>
      <c r="D17017" t="s">
        <v>47873</v>
      </c>
    </row>
    <row r="17018" spans="1:4" x14ac:dyDescent="0.25">
      <c r="A17018" t="s">
        <v>17504</v>
      </c>
      <c r="B17018" t="s">
        <v>17505</v>
      </c>
      <c r="C17018" t="s">
        <v>53968</v>
      </c>
      <c r="D17018" t="s">
        <v>47873</v>
      </c>
    </row>
    <row r="17019" spans="1:4" x14ac:dyDescent="0.25">
      <c r="A17019" t="s">
        <v>23102</v>
      </c>
      <c r="B17019" t="s">
        <v>23103</v>
      </c>
      <c r="C17019" t="s">
        <v>55970</v>
      </c>
      <c r="D17019" t="s">
        <v>47873</v>
      </c>
    </row>
    <row r="17020" spans="1:4" x14ac:dyDescent="0.25">
      <c r="A17020" t="s">
        <v>35035</v>
      </c>
      <c r="B17020" t="s">
        <v>35036</v>
      </c>
      <c r="C17020" t="s">
        <v>60348</v>
      </c>
      <c r="D17020" t="s">
        <v>47873</v>
      </c>
    </row>
    <row r="17021" spans="1:4" x14ac:dyDescent="0.25">
      <c r="A17021" t="s">
        <v>41490</v>
      </c>
      <c r="B17021" t="s">
        <v>41491</v>
      </c>
      <c r="C17021" t="s">
        <v>63065</v>
      </c>
      <c r="D17021" t="s">
        <v>47873</v>
      </c>
    </row>
    <row r="17022" spans="1:4" x14ac:dyDescent="0.25">
      <c r="A17022" t="s">
        <v>17933</v>
      </c>
      <c r="B17022" t="s">
        <v>17934</v>
      </c>
      <c r="C17022" t="s">
        <v>54116</v>
      </c>
      <c r="D17022" t="s">
        <v>47873</v>
      </c>
    </row>
    <row r="17023" spans="1:4" x14ac:dyDescent="0.25">
      <c r="A17023" t="s">
        <v>21660</v>
      </c>
      <c r="B17023" t="s">
        <v>21661</v>
      </c>
      <c r="C17023" t="s">
        <v>55437</v>
      </c>
      <c r="D17023" t="s">
        <v>47873</v>
      </c>
    </row>
    <row r="17024" spans="1:4" x14ac:dyDescent="0.25">
      <c r="A17024" t="s">
        <v>28683</v>
      </c>
      <c r="B17024" t="s">
        <v>28684</v>
      </c>
      <c r="C17024" t="s">
        <v>57995</v>
      </c>
      <c r="D17024" t="s">
        <v>47873</v>
      </c>
    </row>
    <row r="17025" spans="1:4" x14ac:dyDescent="0.25">
      <c r="A17025" t="s">
        <v>39801</v>
      </c>
      <c r="B17025" t="s">
        <v>39802</v>
      </c>
      <c r="C17025" t="s">
        <v>62312</v>
      </c>
      <c r="D17025" t="s">
        <v>47873</v>
      </c>
    </row>
    <row r="17026" spans="1:4" x14ac:dyDescent="0.25">
      <c r="A17026" t="s">
        <v>34071</v>
      </c>
      <c r="B17026" t="s">
        <v>34072</v>
      </c>
      <c r="C17026" t="s">
        <v>59983</v>
      </c>
      <c r="D17026" t="s">
        <v>47873</v>
      </c>
    </row>
    <row r="17027" spans="1:4" x14ac:dyDescent="0.25">
      <c r="A17027" t="s">
        <v>14124</v>
      </c>
      <c r="B17027" t="s">
        <v>14125</v>
      </c>
      <c r="C17027" t="s">
        <v>52721</v>
      </c>
      <c r="D17027" t="s">
        <v>47873</v>
      </c>
    </row>
    <row r="17028" spans="1:4" x14ac:dyDescent="0.25">
      <c r="A17028" t="s">
        <v>38994</v>
      </c>
      <c r="B17028" t="s">
        <v>38995</v>
      </c>
      <c r="C17028" t="s">
        <v>61946</v>
      </c>
      <c r="D17028" t="s">
        <v>47873</v>
      </c>
    </row>
    <row r="17029" spans="1:4" x14ac:dyDescent="0.25">
      <c r="A17029" t="s">
        <v>39414</v>
      </c>
      <c r="B17029" t="s">
        <v>39415</v>
      </c>
      <c r="C17029" t="s">
        <v>62134</v>
      </c>
      <c r="D17029" t="s">
        <v>47873</v>
      </c>
    </row>
    <row r="17030" spans="1:4" x14ac:dyDescent="0.25">
      <c r="A17030" t="s">
        <v>26753</v>
      </c>
      <c r="B17030" t="s">
        <v>26754</v>
      </c>
      <c r="C17030" t="s">
        <v>57312</v>
      </c>
      <c r="D17030" t="s">
        <v>47873</v>
      </c>
    </row>
    <row r="17031" spans="1:4" x14ac:dyDescent="0.25">
      <c r="A17031" t="s">
        <v>40548</v>
      </c>
      <c r="B17031" t="s">
        <v>40549</v>
      </c>
      <c r="C17031" t="s">
        <v>62657</v>
      </c>
      <c r="D17031" t="s">
        <v>47873</v>
      </c>
    </row>
    <row r="17032" spans="1:4" x14ac:dyDescent="0.25">
      <c r="A17032" t="s">
        <v>18853</v>
      </c>
      <c r="B17032" t="s">
        <v>18854</v>
      </c>
      <c r="C17032" t="s">
        <v>54460</v>
      </c>
      <c r="D17032" t="s">
        <v>47873</v>
      </c>
    </row>
    <row r="17033" spans="1:4" x14ac:dyDescent="0.25">
      <c r="A17033" t="s">
        <v>22698</v>
      </c>
      <c r="B17033" t="s">
        <v>22699</v>
      </c>
      <c r="C17033" t="s">
        <v>55821</v>
      </c>
      <c r="D17033" t="s">
        <v>47873</v>
      </c>
    </row>
    <row r="17034" spans="1:4" x14ac:dyDescent="0.25">
      <c r="A17034" t="s">
        <v>39310</v>
      </c>
      <c r="B17034" t="s">
        <v>39311</v>
      </c>
      <c r="C17034" t="s">
        <v>62086</v>
      </c>
      <c r="D17034" t="s">
        <v>47873</v>
      </c>
    </row>
    <row r="17035" spans="1:4" x14ac:dyDescent="0.25">
      <c r="A17035" t="s">
        <v>36536</v>
      </c>
      <c r="B17035" t="s">
        <v>36537</v>
      </c>
      <c r="C17035" t="s">
        <v>60938</v>
      </c>
      <c r="D17035" t="s">
        <v>47873</v>
      </c>
    </row>
    <row r="17036" spans="1:4" x14ac:dyDescent="0.25">
      <c r="A17036" t="s">
        <v>32561</v>
      </c>
      <c r="B17036" t="s">
        <v>32562</v>
      </c>
      <c r="C17036" t="s">
        <v>59400</v>
      </c>
      <c r="D17036" t="s">
        <v>47873</v>
      </c>
    </row>
    <row r="17037" spans="1:4" x14ac:dyDescent="0.25">
      <c r="A17037" t="s">
        <v>38354</v>
      </c>
      <c r="B17037" t="s">
        <v>38355</v>
      </c>
      <c r="C17037" t="s">
        <v>61652</v>
      </c>
      <c r="D17037" t="s">
        <v>47873</v>
      </c>
    </row>
    <row r="17038" spans="1:4" x14ac:dyDescent="0.25">
      <c r="A17038" t="s">
        <v>34496</v>
      </c>
      <c r="B17038" t="s">
        <v>34497</v>
      </c>
      <c r="C17038" t="s">
        <v>60143</v>
      </c>
      <c r="D17038" t="s">
        <v>47873</v>
      </c>
    </row>
    <row r="17039" spans="1:4" x14ac:dyDescent="0.25">
      <c r="A17039" t="s">
        <v>33355</v>
      </c>
      <c r="B17039" t="s">
        <v>33356</v>
      </c>
      <c r="C17039" t="s">
        <v>59714</v>
      </c>
      <c r="D17039" t="s">
        <v>47873</v>
      </c>
    </row>
    <row r="17040" spans="1:4" x14ac:dyDescent="0.25">
      <c r="A17040" t="s">
        <v>32000</v>
      </c>
      <c r="B17040" t="s">
        <v>32001</v>
      </c>
      <c r="C17040" t="s">
        <v>59190</v>
      </c>
      <c r="D17040" t="s">
        <v>47873</v>
      </c>
    </row>
    <row r="17041" spans="1:4" x14ac:dyDescent="0.25">
      <c r="A17041" t="s">
        <v>15851</v>
      </c>
      <c r="B17041" t="s">
        <v>15852</v>
      </c>
      <c r="C17041" t="s">
        <v>53360</v>
      </c>
      <c r="D17041" t="s">
        <v>47873</v>
      </c>
    </row>
    <row r="17042" spans="1:4" x14ac:dyDescent="0.25">
      <c r="A17042" t="s">
        <v>38458</v>
      </c>
      <c r="B17042" t="s">
        <v>38459</v>
      </c>
      <c r="C17042" t="s">
        <v>61696</v>
      </c>
      <c r="D17042" t="s">
        <v>47873</v>
      </c>
    </row>
    <row r="17043" spans="1:4" x14ac:dyDescent="0.25">
      <c r="A17043" t="s">
        <v>38420</v>
      </c>
      <c r="B17043" t="s">
        <v>38421</v>
      </c>
      <c r="C17043" t="s">
        <v>61680</v>
      </c>
      <c r="D17043" t="s">
        <v>47873</v>
      </c>
    </row>
    <row r="17044" spans="1:4" x14ac:dyDescent="0.25">
      <c r="A17044" t="s">
        <v>6458</v>
      </c>
      <c r="B17044" t="s">
        <v>6459</v>
      </c>
      <c r="C17044" t="s">
        <v>49917</v>
      </c>
      <c r="D17044" t="s">
        <v>47873</v>
      </c>
    </row>
    <row r="17045" spans="1:4" x14ac:dyDescent="0.25">
      <c r="A17045" t="s">
        <v>20833</v>
      </c>
      <c r="B17045" t="s">
        <v>20834</v>
      </c>
      <c r="C17045" t="s">
        <v>55139</v>
      </c>
      <c r="D17045" t="s">
        <v>47873</v>
      </c>
    </row>
    <row r="17046" spans="1:4" x14ac:dyDescent="0.25">
      <c r="A17046" t="s">
        <v>24140</v>
      </c>
      <c r="B17046" t="s">
        <v>24141</v>
      </c>
      <c r="C17046" t="s">
        <v>56353</v>
      </c>
      <c r="D17046" t="s">
        <v>47873</v>
      </c>
    </row>
    <row r="17047" spans="1:4" x14ac:dyDescent="0.25">
      <c r="A17047" t="s">
        <v>35425</v>
      </c>
      <c r="B17047" t="s">
        <v>35426</v>
      </c>
      <c r="C17047" t="s">
        <v>60498</v>
      </c>
      <c r="D17047" t="s">
        <v>47873</v>
      </c>
    </row>
    <row r="17048" spans="1:4" x14ac:dyDescent="0.25">
      <c r="A17048" t="s">
        <v>13435</v>
      </c>
      <c r="B17048" t="s">
        <v>13436</v>
      </c>
      <c r="C17048" t="s">
        <v>52452</v>
      </c>
      <c r="D17048" t="s">
        <v>47873</v>
      </c>
    </row>
    <row r="17049" spans="1:4" x14ac:dyDescent="0.25">
      <c r="A17049" t="s">
        <v>37621</v>
      </c>
      <c r="B17049" t="s">
        <v>37622</v>
      </c>
      <c r="C17049" t="s">
        <v>61351</v>
      </c>
      <c r="D17049" t="s">
        <v>47873</v>
      </c>
    </row>
    <row r="17050" spans="1:4" x14ac:dyDescent="0.25">
      <c r="A17050" t="s">
        <v>19590</v>
      </c>
      <c r="B17050" t="s">
        <v>19591</v>
      </c>
      <c r="C17050" t="s">
        <v>54709</v>
      </c>
      <c r="D17050" t="s">
        <v>47873</v>
      </c>
    </row>
    <row r="17051" spans="1:4" x14ac:dyDescent="0.25">
      <c r="A17051" t="s">
        <v>25623</v>
      </c>
      <c r="B17051" t="s">
        <v>25624</v>
      </c>
      <c r="C17051" t="s">
        <v>56903</v>
      </c>
      <c r="D17051" t="s">
        <v>47873</v>
      </c>
    </row>
    <row r="17052" spans="1:4" x14ac:dyDescent="0.25">
      <c r="A17052" t="s">
        <v>36610</v>
      </c>
      <c r="B17052" t="s">
        <v>36611</v>
      </c>
      <c r="C17052" t="s">
        <v>60965</v>
      </c>
      <c r="D17052" t="s">
        <v>47873</v>
      </c>
    </row>
    <row r="17053" spans="1:4" x14ac:dyDescent="0.25">
      <c r="A17053" t="s">
        <v>40819</v>
      </c>
      <c r="B17053" t="s">
        <v>40820</v>
      </c>
      <c r="C17053" t="s">
        <v>62771</v>
      </c>
      <c r="D17053" t="s">
        <v>47873</v>
      </c>
    </row>
    <row r="17054" spans="1:4" x14ac:dyDescent="0.25">
      <c r="A17054" t="s">
        <v>34522</v>
      </c>
      <c r="B17054" t="s">
        <v>34523</v>
      </c>
      <c r="C17054" t="s">
        <v>60154</v>
      </c>
      <c r="D17054" t="s">
        <v>47873</v>
      </c>
    </row>
    <row r="17055" spans="1:4" x14ac:dyDescent="0.25">
      <c r="A17055" t="s">
        <v>6032</v>
      </c>
      <c r="B17055" t="s">
        <v>6033</v>
      </c>
      <c r="C17055" t="s">
        <v>49765</v>
      </c>
      <c r="D17055" t="s">
        <v>47873</v>
      </c>
    </row>
    <row r="17056" spans="1:4" x14ac:dyDescent="0.25">
      <c r="A17056" t="s">
        <v>37744</v>
      </c>
      <c r="B17056" t="s">
        <v>37745</v>
      </c>
      <c r="C17056" t="s">
        <v>61399</v>
      </c>
      <c r="D17056" t="s">
        <v>47873</v>
      </c>
    </row>
    <row r="17057" spans="1:4" x14ac:dyDescent="0.25">
      <c r="A17057" t="s">
        <v>40667</v>
      </c>
      <c r="B17057" t="s">
        <v>40668</v>
      </c>
      <c r="C17057" t="s">
        <v>62703</v>
      </c>
      <c r="D17057" t="s">
        <v>47873</v>
      </c>
    </row>
    <row r="17058" spans="1:4" x14ac:dyDescent="0.25">
      <c r="A17058" t="s">
        <v>37623</v>
      </c>
      <c r="B17058" t="s">
        <v>37624</v>
      </c>
      <c r="C17058" t="s">
        <v>61352</v>
      </c>
      <c r="D17058" t="s">
        <v>47873</v>
      </c>
    </row>
    <row r="17059" spans="1:4" x14ac:dyDescent="0.25">
      <c r="A17059" t="s">
        <v>13195</v>
      </c>
      <c r="B17059" t="s">
        <v>13196</v>
      </c>
      <c r="C17059" t="s">
        <v>52363</v>
      </c>
      <c r="D17059" t="s">
        <v>47873</v>
      </c>
    </row>
    <row r="17060" spans="1:4" x14ac:dyDescent="0.25">
      <c r="A17060" t="s">
        <v>13075</v>
      </c>
      <c r="B17060" t="s">
        <v>13076</v>
      </c>
      <c r="C17060" t="s">
        <v>52321</v>
      </c>
      <c r="D17060" t="s">
        <v>47873</v>
      </c>
    </row>
    <row r="17061" spans="1:4" x14ac:dyDescent="0.25">
      <c r="A17061" t="s">
        <v>16826</v>
      </c>
      <c r="B17061" t="s">
        <v>16827</v>
      </c>
      <c r="C17061" t="s">
        <v>53726</v>
      </c>
      <c r="D17061" t="s">
        <v>47873</v>
      </c>
    </row>
    <row r="17062" spans="1:4" x14ac:dyDescent="0.25">
      <c r="A17062" t="s">
        <v>38455</v>
      </c>
      <c r="B17062" t="s">
        <v>38456</v>
      </c>
      <c r="C17062" t="s">
        <v>61694</v>
      </c>
      <c r="D17062" t="s">
        <v>47873</v>
      </c>
    </row>
    <row r="17063" spans="1:4" x14ac:dyDescent="0.25">
      <c r="A17063" t="s">
        <v>6074</v>
      </c>
      <c r="B17063" t="s">
        <v>6075</v>
      </c>
      <c r="C17063" t="s">
        <v>49782</v>
      </c>
      <c r="D17063" t="s">
        <v>47873</v>
      </c>
    </row>
    <row r="17064" spans="1:4" x14ac:dyDescent="0.25">
      <c r="A17064" t="s">
        <v>13761</v>
      </c>
      <c r="B17064" t="s">
        <v>13762</v>
      </c>
      <c r="C17064" t="s">
        <v>52580</v>
      </c>
      <c r="D17064" t="s">
        <v>47873</v>
      </c>
    </row>
    <row r="17065" spans="1:4" x14ac:dyDescent="0.25">
      <c r="A17065" t="s">
        <v>12070</v>
      </c>
      <c r="B17065" t="s">
        <v>12071</v>
      </c>
      <c r="C17065" t="s">
        <v>51921</v>
      </c>
      <c r="D17065" t="s">
        <v>47873</v>
      </c>
    </row>
    <row r="17066" spans="1:4" x14ac:dyDescent="0.25">
      <c r="A17066" t="s">
        <v>38958</v>
      </c>
      <c r="B17066" t="s">
        <v>38959</v>
      </c>
      <c r="C17066" t="s">
        <v>61931</v>
      </c>
      <c r="D17066" t="s">
        <v>47873</v>
      </c>
    </row>
    <row r="17067" spans="1:4" x14ac:dyDescent="0.25">
      <c r="A17067" t="s">
        <v>23373</v>
      </c>
      <c r="B17067" t="s">
        <v>23374</v>
      </c>
      <c r="C17067" t="s">
        <v>56061</v>
      </c>
      <c r="D17067" t="s">
        <v>47873</v>
      </c>
    </row>
    <row r="17068" spans="1:4" x14ac:dyDescent="0.25">
      <c r="A17068" t="s">
        <v>13499</v>
      </c>
      <c r="B17068" t="s">
        <v>13500</v>
      </c>
      <c r="C17068" t="s">
        <v>52476</v>
      </c>
      <c r="D17068" t="s">
        <v>47873</v>
      </c>
    </row>
    <row r="17069" spans="1:4" x14ac:dyDescent="0.25">
      <c r="A17069" t="s">
        <v>17734</v>
      </c>
      <c r="B17069" t="s">
        <v>17735</v>
      </c>
      <c r="C17069" t="s">
        <v>54053</v>
      </c>
      <c r="D17069" t="s">
        <v>47873</v>
      </c>
    </row>
    <row r="17070" spans="1:4" x14ac:dyDescent="0.25">
      <c r="A17070" t="s">
        <v>12199</v>
      </c>
      <c r="B17070" t="s">
        <v>12200</v>
      </c>
      <c r="C17070" t="s">
        <v>51974</v>
      </c>
      <c r="D17070" t="s">
        <v>47873</v>
      </c>
    </row>
    <row r="17071" spans="1:4" x14ac:dyDescent="0.25">
      <c r="A17071" t="s">
        <v>23903</v>
      </c>
      <c r="B17071" t="s">
        <v>23904</v>
      </c>
      <c r="C17071" t="s">
        <v>56271</v>
      </c>
      <c r="D17071" t="s">
        <v>47873</v>
      </c>
    </row>
    <row r="17072" spans="1:4" x14ac:dyDescent="0.25">
      <c r="A17072" t="s">
        <v>22852</v>
      </c>
      <c r="B17072" t="s">
        <v>22853</v>
      </c>
      <c r="C17072" t="s">
        <v>55877</v>
      </c>
      <c r="D17072" t="s">
        <v>47873</v>
      </c>
    </row>
    <row r="17073" spans="1:4" x14ac:dyDescent="0.25">
      <c r="A17073" t="s">
        <v>25798</v>
      </c>
      <c r="B17073" t="s">
        <v>25799</v>
      </c>
      <c r="C17073" t="s">
        <v>56964</v>
      </c>
      <c r="D17073" t="s">
        <v>47873</v>
      </c>
    </row>
    <row r="17074" spans="1:4" x14ac:dyDescent="0.25">
      <c r="A17074" t="s">
        <v>7799</v>
      </c>
      <c r="B17074" t="s">
        <v>7800</v>
      </c>
      <c r="C17074" t="s">
        <v>50398</v>
      </c>
      <c r="D17074" t="s">
        <v>47873</v>
      </c>
    </row>
    <row r="17075" spans="1:4" x14ac:dyDescent="0.25">
      <c r="A17075" t="s">
        <v>38901</v>
      </c>
      <c r="B17075" t="s">
        <v>38902</v>
      </c>
      <c r="C17075" t="s">
        <v>61903</v>
      </c>
      <c r="D17075" t="s">
        <v>47873</v>
      </c>
    </row>
    <row r="17076" spans="1:4" x14ac:dyDescent="0.25">
      <c r="A17076" t="s">
        <v>38899</v>
      </c>
      <c r="B17076" t="s">
        <v>38900</v>
      </c>
      <c r="C17076" t="s">
        <v>61902</v>
      </c>
      <c r="D17076" t="s">
        <v>47873</v>
      </c>
    </row>
    <row r="17077" spans="1:4" x14ac:dyDescent="0.25">
      <c r="A17077" t="s">
        <v>28944</v>
      </c>
      <c r="B17077" t="s">
        <v>28945</v>
      </c>
      <c r="C17077" t="s">
        <v>58085</v>
      </c>
      <c r="D17077" t="s">
        <v>47873</v>
      </c>
    </row>
    <row r="17078" spans="1:4" x14ac:dyDescent="0.25">
      <c r="A17078" t="s">
        <v>19240</v>
      </c>
      <c r="B17078" t="s">
        <v>19241</v>
      </c>
      <c r="C17078" t="s">
        <v>54592</v>
      </c>
      <c r="D17078" t="s">
        <v>47873</v>
      </c>
    </row>
    <row r="17079" spans="1:4" x14ac:dyDescent="0.25">
      <c r="A17079" t="s">
        <v>11272</v>
      </c>
      <c r="B17079" t="s">
        <v>11273</v>
      </c>
      <c r="C17079" t="s">
        <v>51632</v>
      </c>
      <c r="D17079" t="s">
        <v>47873</v>
      </c>
    </row>
    <row r="17080" spans="1:4" x14ac:dyDescent="0.25">
      <c r="A17080" t="s">
        <v>41334</v>
      </c>
      <c r="B17080" t="s">
        <v>41335</v>
      </c>
      <c r="C17080" t="s">
        <v>63002</v>
      </c>
      <c r="D17080" t="s">
        <v>47873</v>
      </c>
    </row>
    <row r="17081" spans="1:4" x14ac:dyDescent="0.25">
      <c r="A17081" t="s">
        <v>33069</v>
      </c>
      <c r="B17081" t="s">
        <v>33070</v>
      </c>
      <c r="C17081" t="s">
        <v>59593</v>
      </c>
      <c r="D17081" t="s">
        <v>47873</v>
      </c>
    </row>
    <row r="17082" spans="1:4" x14ac:dyDescent="0.25">
      <c r="A17082" t="s">
        <v>17884</v>
      </c>
      <c r="B17082" t="s">
        <v>17885</v>
      </c>
      <c r="C17082" t="s">
        <v>54103</v>
      </c>
      <c r="D17082" t="s">
        <v>47873</v>
      </c>
    </row>
    <row r="17083" spans="1:4" x14ac:dyDescent="0.25">
      <c r="A17083" t="s">
        <v>34951</v>
      </c>
      <c r="B17083" t="s">
        <v>34952</v>
      </c>
      <c r="C17083" t="s">
        <v>60314</v>
      </c>
      <c r="D17083" t="s">
        <v>47873</v>
      </c>
    </row>
    <row r="17084" spans="1:4" x14ac:dyDescent="0.25">
      <c r="A17084" t="s">
        <v>6156</v>
      </c>
      <c r="B17084" t="s">
        <v>6157</v>
      </c>
      <c r="C17084" t="s">
        <v>49809</v>
      </c>
      <c r="D17084" t="s">
        <v>47873</v>
      </c>
    </row>
    <row r="17085" spans="1:4" x14ac:dyDescent="0.25">
      <c r="A17085" t="s">
        <v>7358</v>
      </c>
      <c r="B17085" t="s">
        <v>7359</v>
      </c>
      <c r="C17085" t="s">
        <v>50235</v>
      </c>
      <c r="D17085" t="s">
        <v>47873</v>
      </c>
    </row>
    <row r="17086" spans="1:4" x14ac:dyDescent="0.25">
      <c r="A17086" t="s">
        <v>7803</v>
      </c>
      <c r="B17086" t="s">
        <v>7359</v>
      </c>
      <c r="C17086" t="s">
        <v>50400</v>
      </c>
      <c r="D17086" t="s">
        <v>47873</v>
      </c>
    </row>
    <row r="17087" spans="1:4" x14ac:dyDescent="0.25">
      <c r="A17087" t="s">
        <v>40641</v>
      </c>
      <c r="B17087" t="s">
        <v>40642</v>
      </c>
      <c r="C17087" t="s">
        <v>62694</v>
      </c>
      <c r="D17087" t="s">
        <v>47873</v>
      </c>
    </row>
    <row r="17088" spans="1:4" x14ac:dyDescent="0.25">
      <c r="A17088" t="s">
        <v>29580</v>
      </c>
      <c r="B17088" t="s">
        <v>29581</v>
      </c>
      <c r="C17088" t="s">
        <v>58316</v>
      </c>
      <c r="D17088" t="s">
        <v>47873</v>
      </c>
    </row>
    <row r="17089" spans="1:4" x14ac:dyDescent="0.25">
      <c r="A17089" t="s">
        <v>11570</v>
      </c>
      <c r="B17089" t="s">
        <v>11571</v>
      </c>
      <c r="C17089" t="s">
        <v>51736</v>
      </c>
      <c r="D17089" t="s">
        <v>47873</v>
      </c>
    </row>
    <row r="17090" spans="1:4" x14ac:dyDescent="0.25">
      <c r="A17090" t="s">
        <v>18623</v>
      </c>
      <c r="B17090" t="s">
        <v>18624</v>
      </c>
      <c r="C17090" t="s">
        <v>54380</v>
      </c>
      <c r="D17090" t="s">
        <v>47873</v>
      </c>
    </row>
    <row r="17091" spans="1:4" x14ac:dyDescent="0.25">
      <c r="A17091" t="s">
        <v>13124</v>
      </c>
      <c r="B17091" t="s">
        <v>13125</v>
      </c>
      <c r="C17091" t="s">
        <v>52339</v>
      </c>
      <c r="D17091" t="s">
        <v>47873</v>
      </c>
    </row>
    <row r="17092" spans="1:4" x14ac:dyDescent="0.25">
      <c r="A17092" t="s">
        <v>12653</v>
      </c>
      <c r="B17092" t="s">
        <v>12654</v>
      </c>
      <c r="C17092" t="s">
        <v>52146</v>
      </c>
      <c r="D17092" t="s">
        <v>47873</v>
      </c>
    </row>
    <row r="17093" spans="1:4" x14ac:dyDescent="0.25">
      <c r="A17093" t="s">
        <v>16809</v>
      </c>
      <c r="B17093" t="s">
        <v>16810</v>
      </c>
      <c r="C17093" t="s">
        <v>53718</v>
      </c>
      <c r="D17093" t="s">
        <v>47873</v>
      </c>
    </row>
    <row r="17094" spans="1:4" x14ac:dyDescent="0.25">
      <c r="A17094" t="s">
        <v>19350</v>
      </c>
      <c r="B17094" t="s">
        <v>19351</v>
      </c>
      <c r="C17094" t="s">
        <v>54633</v>
      </c>
      <c r="D17094" t="s">
        <v>47873</v>
      </c>
    </row>
    <row r="17095" spans="1:4" x14ac:dyDescent="0.25">
      <c r="A17095" t="s">
        <v>13235</v>
      </c>
      <c r="B17095" t="s">
        <v>13236</v>
      </c>
      <c r="C17095" t="s">
        <v>52380</v>
      </c>
      <c r="D17095" t="s">
        <v>47873</v>
      </c>
    </row>
    <row r="17096" spans="1:4" x14ac:dyDescent="0.25">
      <c r="A17096" t="s">
        <v>27927</v>
      </c>
      <c r="B17096" t="s">
        <v>27928</v>
      </c>
      <c r="C17096" t="s">
        <v>57722</v>
      </c>
      <c r="D17096" t="s">
        <v>47873</v>
      </c>
    </row>
    <row r="17097" spans="1:4" x14ac:dyDescent="0.25">
      <c r="A17097" t="s">
        <v>29873</v>
      </c>
      <c r="B17097" t="s">
        <v>29874</v>
      </c>
      <c r="C17097" t="s">
        <v>58416</v>
      </c>
      <c r="D17097" t="s">
        <v>47873</v>
      </c>
    </row>
    <row r="17098" spans="1:4" x14ac:dyDescent="0.25">
      <c r="A17098" t="s">
        <v>5994</v>
      </c>
      <c r="B17098" t="s">
        <v>5995</v>
      </c>
      <c r="C17098" t="s">
        <v>49750</v>
      </c>
      <c r="D17098" t="s">
        <v>47873</v>
      </c>
    </row>
    <row r="17099" spans="1:4" x14ac:dyDescent="0.25">
      <c r="A17099" t="s">
        <v>27429</v>
      </c>
      <c r="B17099" t="s">
        <v>27430</v>
      </c>
      <c r="C17099" t="s">
        <v>57545</v>
      </c>
      <c r="D17099" t="s">
        <v>47873</v>
      </c>
    </row>
    <row r="17100" spans="1:4" x14ac:dyDescent="0.25">
      <c r="A17100" t="s">
        <v>9398</v>
      </c>
      <c r="B17100" t="s">
        <v>9399</v>
      </c>
      <c r="C17100" t="s">
        <v>50961</v>
      </c>
      <c r="D17100" t="s">
        <v>47873</v>
      </c>
    </row>
    <row r="17101" spans="1:4" x14ac:dyDescent="0.25">
      <c r="A17101" t="s">
        <v>13817</v>
      </c>
      <c r="B17101" t="s">
        <v>13818</v>
      </c>
      <c r="C17101" t="s">
        <v>52597</v>
      </c>
      <c r="D17101" t="s">
        <v>47873</v>
      </c>
    </row>
    <row r="17102" spans="1:4" x14ac:dyDescent="0.25">
      <c r="A17102" t="s">
        <v>35231</v>
      </c>
      <c r="B17102" t="s">
        <v>35232</v>
      </c>
      <c r="C17102" t="s">
        <v>60421</v>
      </c>
      <c r="D17102" t="s">
        <v>47873</v>
      </c>
    </row>
    <row r="17103" spans="1:4" x14ac:dyDescent="0.25">
      <c r="A17103" t="s">
        <v>12330</v>
      </c>
      <c r="B17103" t="s">
        <v>12331</v>
      </c>
      <c r="C17103" t="s">
        <v>52023</v>
      </c>
      <c r="D17103" t="s">
        <v>47873</v>
      </c>
    </row>
    <row r="17104" spans="1:4" x14ac:dyDescent="0.25">
      <c r="A17104" t="s">
        <v>14249</v>
      </c>
      <c r="B17104" t="s">
        <v>14250</v>
      </c>
      <c r="C17104" t="s">
        <v>52773</v>
      </c>
      <c r="D17104" t="s">
        <v>47873</v>
      </c>
    </row>
    <row r="17105" spans="1:4" x14ac:dyDescent="0.25">
      <c r="A17105" t="s">
        <v>15898</v>
      </c>
      <c r="B17105" t="s">
        <v>15899</v>
      </c>
      <c r="C17105" t="s">
        <v>53377</v>
      </c>
      <c r="D17105" t="s">
        <v>47873</v>
      </c>
    </row>
    <row r="17106" spans="1:4" x14ac:dyDescent="0.25">
      <c r="A17106" t="s">
        <v>35671</v>
      </c>
      <c r="B17106" t="s">
        <v>35672</v>
      </c>
      <c r="C17106" t="s">
        <v>60591</v>
      </c>
      <c r="D17106" t="s">
        <v>47873</v>
      </c>
    </row>
    <row r="17107" spans="1:4" x14ac:dyDescent="0.25">
      <c r="A17107" t="s">
        <v>8621</v>
      </c>
      <c r="B17107" t="s">
        <v>8622</v>
      </c>
      <c r="C17107" t="s">
        <v>50688</v>
      </c>
      <c r="D17107" t="s">
        <v>47873</v>
      </c>
    </row>
    <row r="17108" spans="1:4" x14ac:dyDescent="0.25">
      <c r="A17108" t="s">
        <v>12289</v>
      </c>
      <c r="B17108" t="s">
        <v>12290</v>
      </c>
      <c r="C17108" t="s">
        <v>52008</v>
      </c>
      <c r="D17108" t="s">
        <v>47873</v>
      </c>
    </row>
    <row r="17109" spans="1:4" x14ac:dyDescent="0.25">
      <c r="A17109" t="s">
        <v>29149</v>
      </c>
      <c r="B17109" t="s">
        <v>29150</v>
      </c>
      <c r="C17109" t="s">
        <v>58159</v>
      </c>
      <c r="D17109" t="s">
        <v>47873</v>
      </c>
    </row>
    <row r="17110" spans="1:4" x14ac:dyDescent="0.25">
      <c r="A17110" t="s">
        <v>11680</v>
      </c>
      <c r="B17110" t="s">
        <v>11681</v>
      </c>
      <c r="C17110" t="s">
        <v>51776</v>
      </c>
      <c r="D17110" t="s">
        <v>47873</v>
      </c>
    </row>
    <row r="17111" spans="1:4" x14ac:dyDescent="0.25">
      <c r="A17111" t="s">
        <v>14714</v>
      </c>
      <c r="B17111" t="s">
        <v>14715</v>
      </c>
      <c r="C17111" t="s">
        <v>52946</v>
      </c>
      <c r="D17111" t="s">
        <v>47873</v>
      </c>
    </row>
    <row r="17112" spans="1:4" x14ac:dyDescent="0.25">
      <c r="A17112" t="s">
        <v>30103</v>
      </c>
      <c r="B17112" t="s">
        <v>30104</v>
      </c>
      <c r="C17112" t="s">
        <v>58499</v>
      </c>
      <c r="D17112" t="s">
        <v>47873</v>
      </c>
    </row>
    <row r="17113" spans="1:4" x14ac:dyDescent="0.25">
      <c r="A17113" t="s">
        <v>30788</v>
      </c>
      <c r="B17113" t="s">
        <v>30789</v>
      </c>
      <c r="C17113" t="s">
        <v>58742</v>
      </c>
      <c r="D17113" t="s">
        <v>47873</v>
      </c>
    </row>
    <row r="17114" spans="1:4" x14ac:dyDescent="0.25">
      <c r="A17114" t="s">
        <v>37797</v>
      </c>
      <c r="B17114" t="s">
        <v>37798</v>
      </c>
      <c r="C17114" t="s">
        <v>61420</v>
      </c>
      <c r="D17114" t="s">
        <v>47873</v>
      </c>
    </row>
    <row r="17115" spans="1:4" x14ac:dyDescent="0.25">
      <c r="A17115" t="s">
        <v>40939</v>
      </c>
      <c r="B17115" t="s">
        <v>40940</v>
      </c>
      <c r="C17115" t="s">
        <v>62827</v>
      </c>
      <c r="D17115" t="s">
        <v>47873</v>
      </c>
    </row>
    <row r="17116" spans="1:4" x14ac:dyDescent="0.25">
      <c r="A17116" t="s">
        <v>14874</v>
      </c>
      <c r="B17116" t="s">
        <v>14875</v>
      </c>
      <c r="C17116" t="s">
        <v>52996</v>
      </c>
      <c r="D17116" t="s">
        <v>47873</v>
      </c>
    </row>
    <row r="17117" spans="1:4" x14ac:dyDescent="0.25">
      <c r="A17117" t="s">
        <v>11950</v>
      </c>
      <c r="B17117" t="s">
        <v>11951</v>
      </c>
      <c r="C17117" t="s">
        <v>51882</v>
      </c>
      <c r="D17117" t="s">
        <v>47873</v>
      </c>
    </row>
    <row r="17118" spans="1:4" x14ac:dyDescent="0.25">
      <c r="A17118" t="s">
        <v>37230</v>
      </c>
      <c r="B17118" t="s">
        <v>37231</v>
      </c>
      <c r="C17118" t="s">
        <v>61207</v>
      </c>
      <c r="D17118" t="s">
        <v>47873</v>
      </c>
    </row>
    <row r="17119" spans="1:4" x14ac:dyDescent="0.25">
      <c r="A17119" t="s">
        <v>9814</v>
      </c>
      <c r="B17119" t="s">
        <v>9815</v>
      </c>
      <c r="C17119" t="s">
        <v>51110</v>
      </c>
      <c r="D17119" t="s">
        <v>47873</v>
      </c>
    </row>
    <row r="17120" spans="1:4" x14ac:dyDescent="0.25">
      <c r="A17120" t="s">
        <v>6466</v>
      </c>
      <c r="B17120" t="s">
        <v>6467</v>
      </c>
      <c r="C17120" t="s">
        <v>49920</v>
      </c>
      <c r="D17120" t="s">
        <v>47873</v>
      </c>
    </row>
    <row r="17121" spans="1:4" x14ac:dyDescent="0.25">
      <c r="A17121" t="s">
        <v>33211</v>
      </c>
      <c r="B17121" t="s">
        <v>33212</v>
      </c>
      <c r="C17121" t="s">
        <v>59647</v>
      </c>
      <c r="D17121" t="s">
        <v>47873</v>
      </c>
    </row>
    <row r="17122" spans="1:4" x14ac:dyDescent="0.25">
      <c r="A17122" t="s">
        <v>28846</v>
      </c>
      <c r="B17122" t="s">
        <v>28847</v>
      </c>
      <c r="C17122" t="s">
        <v>58049</v>
      </c>
      <c r="D17122" t="s">
        <v>47873</v>
      </c>
    </row>
    <row r="17123" spans="1:4" x14ac:dyDescent="0.25">
      <c r="A17123" t="s">
        <v>35964</v>
      </c>
      <c r="B17123" t="s">
        <v>35965</v>
      </c>
      <c r="C17123" t="s">
        <v>60702</v>
      </c>
      <c r="D17123" t="s">
        <v>47873</v>
      </c>
    </row>
    <row r="17124" spans="1:4" x14ac:dyDescent="0.25">
      <c r="A17124" t="s">
        <v>37311</v>
      </c>
      <c r="B17124" t="s">
        <v>37312</v>
      </c>
      <c r="C17124" t="s">
        <v>61235</v>
      </c>
      <c r="D17124" t="s">
        <v>47873</v>
      </c>
    </row>
    <row r="17125" spans="1:4" x14ac:dyDescent="0.25">
      <c r="A17125" t="s">
        <v>19168</v>
      </c>
      <c r="B17125" t="s">
        <v>19169</v>
      </c>
      <c r="C17125" t="s">
        <v>54563</v>
      </c>
      <c r="D17125" t="s">
        <v>47873</v>
      </c>
    </row>
    <row r="17126" spans="1:4" x14ac:dyDescent="0.25">
      <c r="A17126" t="s">
        <v>39519</v>
      </c>
      <c r="B17126" t="s">
        <v>39520</v>
      </c>
      <c r="C17126" t="s">
        <v>62184</v>
      </c>
      <c r="D17126" t="s">
        <v>47873</v>
      </c>
    </row>
    <row r="17127" spans="1:4" x14ac:dyDescent="0.25">
      <c r="A17127" t="s">
        <v>15837</v>
      </c>
      <c r="B17127" t="s">
        <v>15838</v>
      </c>
      <c r="C17127" t="s">
        <v>53354</v>
      </c>
      <c r="D17127" t="s">
        <v>47873</v>
      </c>
    </row>
    <row r="17128" spans="1:4" x14ac:dyDescent="0.25">
      <c r="A17128" t="s">
        <v>31706</v>
      </c>
      <c r="B17128" t="s">
        <v>31707</v>
      </c>
      <c r="C17128" t="s">
        <v>59081</v>
      </c>
      <c r="D17128" t="s">
        <v>47873</v>
      </c>
    </row>
    <row r="17129" spans="1:4" x14ac:dyDescent="0.25">
      <c r="A17129" t="s">
        <v>33773</v>
      </c>
      <c r="B17129" t="s">
        <v>33774</v>
      </c>
      <c r="C17129" t="s">
        <v>59875</v>
      </c>
      <c r="D17129" t="s">
        <v>47873</v>
      </c>
    </row>
    <row r="17130" spans="1:4" x14ac:dyDescent="0.25">
      <c r="A17130" t="s">
        <v>18700</v>
      </c>
      <c r="B17130" t="s">
        <v>18701</v>
      </c>
      <c r="C17130" t="s">
        <v>54406</v>
      </c>
      <c r="D17130" t="s">
        <v>47873</v>
      </c>
    </row>
    <row r="17131" spans="1:4" x14ac:dyDescent="0.25">
      <c r="A17131" t="s">
        <v>31780</v>
      </c>
      <c r="B17131" t="s">
        <v>31781</v>
      </c>
      <c r="C17131" t="s">
        <v>59106</v>
      </c>
      <c r="D17131" t="s">
        <v>47873</v>
      </c>
    </row>
    <row r="17132" spans="1:4" x14ac:dyDescent="0.25">
      <c r="A17132" t="s">
        <v>9217</v>
      </c>
      <c r="B17132" t="s">
        <v>9218</v>
      </c>
      <c r="C17132" t="s">
        <v>50896</v>
      </c>
      <c r="D17132" t="s">
        <v>47873</v>
      </c>
    </row>
    <row r="17133" spans="1:4" x14ac:dyDescent="0.25">
      <c r="A17133" t="s">
        <v>30456</v>
      </c>
      <c r="B17133" t="s">
        <v>30457</v>
      </c>
      <c r="C17133" t="s">
        <v>58623</v>
      </c>
      <c r="D17133" t="s">
        <v>47873</v>
      </c>
    </row>
    <row r="17134" spans="1:4" x14ac:dyDescent="0.25">
      <c r="A17134" t="s">
        <v>35804</v>
      </c>
      <c r="B17134" t="s">
        <v>35805</v>
      </c>
      <c r="C17134" t="s">
        <v>60643</v>
      </c>
      <c r="D17134" t="s">
        <v>47873</v>
      </c>
    </row>
    <row r="17135" spans="1:4" x14ac:dyDescent="0.25">
      <c r="A17135" t="s">
        <v>24295</v>
      </c>
      <c r="B17135" t="s">
        <v>24296</v>
      </c>
      <c r="C17135" t="s">
        <v>56409</v>
      </c>
      <c r="D17135" t="s">
        <v>47873</v>
      </c>
    </row>
    <row r="17136" spans="1:4" x14ac:dyDescent="0.25">
      <c r="A17136" t="s">
        <v>25585</v>
      </c>
      <c r="B17136" t="s">
        <v>25586</v>
      </c>
      <c r="C17136" t="s">
        <v>56891</v>
      </c>
      <c r="D17136" t="s">
        <v>47873</v>
      </c>
    </row>
    <row r="17137" spans="1:4" x14ac:dyDescent="0.25">
      <c r="A17137" t="s">
        <v>39953</v>
      </c>
      <c r="B17137" t="s">
        <v>39954</v>
      </c>
      <c r="C17137" t="s">
        <v>62383</v>
      </c>
      <c r="D17137" t="s">
        <v>47873</v>
      </c>
    </row>
    <row r="17138" spans="1:4" x14ac:dyDescent="0.25">
      <c r="A17138" t="s">
        <v>23251</v>
      </c>
      <c r="B17138" t="s">
        <v>23252</v>
      </c>
      <c r="C17138" t="s">
        <v>56020</v>
      </c>
      <c r="D17138" t="s">
        <v>47873</v>
      </c>
    </row>
    <row r="17139" spans="1:4" x14ac:dyDescent="0.25">
      <c r="A17139" t="s">
        <v>35227</v>
      </c>
      <c r="B17139" t="s">
        <v>35228</v>
      </c>
      <c r="C17139" t="s">
        <v>60420</v>
      </c>
      <c r="D17139" t="s">
        <v>47873</v>
      </c>
    </row>
    <row r="17140" spans="1:4" x14ac:dyDescent="0.25">
      <c r="A17140" t="s">
        <v>15984</v>
      </c>
      <c r="B17140" t="s">
        <v>15985</v>
      </c>
      <c r="C17140" t="s">
        <v>53407</v>
      </c>
      <c r="D17140" t="s">
        <v>47873</v>
      </c>
    </row>
    <row r="17141" spans="1:4" x14ac:dyDescent="0.25">
      <c r="A17141" t="s">
        <v>41564</v>
      </c>
      <c r="B17141" t="s">
        <v>41565</v>
      </c>
      <c r="C17141" t="s">
        <v>63100</v>
      </c>
      <c r="D17141" t="s">
        <v>47873</v>
      </c>
    </row>
    <row r="17142" spans="1:4" x14ac:dyDescent="0.25">
      <c r="A17142" t="s">
        <v>12219</v>
      </c>
      <c r="B17142" t="s">
        <v>12220</v>
      </c>
      <c r="C17142" t="s">
        <v>51981</v>
      </c>
      <c r="D17142" t="s">
        <v>47873</v>
      </c>
    </row>
    <row r="17143" spans="1:4" x14ac:dyDescent="0.25">
      <c r="A17143" t="s">
        <v>13058</v>
      </c>
      <c r="B17143" t="s">
        <v>13059</v>
      </c>
      <c r="C17143" t="s">
        <v>52314</v>
      </c>
      <c r="D17143" t="s">
        <v>47873</v>
      </c>
    </row>
    <row r="17144" spans="1:4" x14ac:dyDescent="0.25">
      <c r="A17144" t="s">
        <v>17204</v>
      </c>
      <c r="B17144" t="s">
        <v>17205</v>
      </c>
      <c r="C17144" t="s">
        <v>53860</v>
      </c>
      <c r="D17144" t="s">
        <v>47873</v>
      </c>
    </row>
    <row r="17145" spans="1:4" x14ac:dyDescent="0.25">
      <c r="A17145" t="s">
        <v>23643</v>
      </c>
      <c r="B17145" t="s">
        <v>23644</v>
      </c>
      <c r="C17145" t="s">
        <v>56165</v>
      </c>
      <c r="D17145" t="s">
        <v>47873</v>
      </c>
    </row>
    <row r="17146" spans="1:4" x14ac:dyDescent="0.25">
      <c r="A17146" t="s">
        <v>36989</v>
      </c>
      <c r="B17146" t="s">
        <v>36990</v>
      </c>
      <c r="C17146" t="s">
        <v>61115</v>
      </c>
      <c r="D17146" t="s">
        <v>47873</v>
      </c>
    </row>
    <row r="17147" spans="1:4" x14ac:dyDescent="0.25">
      <c r="A17147" t="s">
        <v>12478</v>
      </c>
      <c r="B17147" t="s">
        <v>12479</v>
      </c>
      <c r="C17147" t="s">
        <v>52085</v>
      </c>
      <c r="D17147" t="s">
        <v>47873</v>
      </c>
    </row>
    <row r="17148" spans="1:4" x14ac:dyDescent="0.25">
      <c r="A17148" t="s">
        <v>15500</v>
      </c>
      <c r="B17148" t="s">
        <v>15501</v>
      </c>
      <c r="C17148" t="s">
        <v>53233</v>
      </c>
      <c r="D17148" t="s">
        <v>47873</v>
      </c>
    </row>
    <row r="17149" spans="1:4" x14ac:dyDescent="0.25">
      <c r="A17149" t="s">
        <v>30097</v>
      </c>
      <c r="B17149" t="s">
        <v>30098</v>
      </c>
      <c r="C17149" t="s">
        <v>58496</v>
      </c>
      <c r="D17149" t="s">
        <v>47873</v>
      </c>
    </row>
    <row r="17150" spans="1:4" x14ac:dyDescent="0.25">
      <c r="A17150" t="s">
        <v>37335</v>
      </c>
      <c r="B17150" t="s">
        <v>37336</v>
      </c>
      <c r="C17150" t="s">
        <v>61246</v>
      </c>
      <c r="D17150" t="s">
        <v>47873</v>
      </c>
    </row>
    <row r="17151" spans="1:4" x14ac:dyDescent="0.25">
      <c r="A17151" t="s">
        <v>20628</v>
      </c>
      <c r="B17151" t="s">
        <v>20629</v>
      </c>
      <c r="C17151" t="s">
        <v>55062</v>
      </c>
      <c r="D17151" t="s">
        <v>47873</v>
      </c>
    </row>
    <row r="17152" spans="1:4" x14ac:dyDescent="0.25">
      <c r="A17152" t="s">
        <v>26707</v>
      </c>
      <c r="B17152" t="s">
        <v>26708</v>
      </c>
      <c r="C17152" t="s">
        <v>57295</v>
      </c>
      <c r="D17152" t="s">
        <v>47873</v>
      </c>
    </row>
    <row r="17153" spans="1:4" x14ac:dyDescent="0.25">
      <c r="A17153" t="s">
        <v>8985</v>
      </c>
      <c r="B17153" t="s">
        <v>8986</v>
      </c>
      <c r="C17153" t="s">
        <v>50814</v>
      </c>
      <c r="D17153" t="s">
        <v>47873</v>
      </c>
    </row>
    <row r="17154" spans="1:4" x14ac:dyDescent="0.25">
      <c r="A17154" t="s">
        <v>21185</v>
      </c>
      <c r="B17154" t="s">
        <v>21186</v>
      </c>
      <c r="C17154" t="s">
        <v>55265</v>
      </c>
      <c r="D17154" t="s">
        <v>47873</v>
      </c>
    </row>
    <row r="17155" spans="1:4" x14ac:dyDescent="0.25">
      <c r="A17155" t="s">
        <v>38766</v>
      </c>
      <c r="B17155" t="s">
        <v>38767</v>
      </c>
      <c r="C17155" t="s">
        <v>61838</v>
      </c>
      <c r="D17155" t="s">
        <v>47873</v>
      </c>
    </row>
    <row r="17156" spans="1:4" x14ac:dyDescent="0.25">
      <c r="A17156" t="s">
        <v>27811</v>
      </c>
      <c r="B17156" t="s">
        <v>27812</v>
      </c>
      <c r="C17156" t="s">
        <v>57680</v>
      </c>
      <c r="D17156" t="s">
        <v>47873</v>
      </c>
    </row>
    <row r="17157" spans="1:4" x14ac:dyDescent="0.25">
      <c r="A17157" t="s">
        <v>27911</v>
      </c>
      <c r="B17157" t="s">
        <v>27912</v>
      </c>
      <c r="C17157" t="s">
        <v>57717</v>
      </c>
      <c r="D17157" t="s">
        <v>47873</v>
      </c>
    </row>
    <row r="17158" spans="1:4" x14ac:dyDescent="0.25">
      <c r="A17158" t="s">
        <v>39336</v>
      </c>
      <c r="B17158" t="s">
        <v>39337</v>
      </c>
      <c r="C17158" t="s">
        <v>62097</v>
      </c>
      <c r="D17158" t="s">
        <v>47873</v>
      </c>
    </row>
    <row r="17159" spans="1:4" x14ac:dyDescent="0.25">
      <c r="A17159" t="s">
        <v>36959</v>
      </c>
      <c r="B17159" t="s">
        <v>36960</v>
      </c>
      <c r="C17159" t="s">
        <v>61105</v>
      </c>
      <c r="D17159" t="s">
        <v>47873</v>
      </c>
    </row>
    <row r="17160" spans="1:4" x14ac:dyDescent="0.25">
      <c r="A17160" t="s">
        <v>39223</v>
      </c>
      <c r="B17160" t="s">
        <v>39224</v>
      </c>
      <c r="C17160" t="s">
        <v>62048</v>
      </c>
      <c r="D17160" t="s">
        <v>47873</v>
      </c>
    </row>
    <row r="17161" spans="1:4" x14ac:dyDescent="0.25">
      <c r="A17161" t="s">
        <v>16886</v>
      </c>
      <c r="B17161" t="s">
        <v>16887</v>
      </c>
      <c r="C17161" t="s">
        <v>53747</v>
      </c>
      <c r="D17161" t="s">
        <v>47873</v>
      </c>
    </row>
    <row r="17162" spans="1:4" x14ac:dyDescent="0.25">
      <c r="A17162" t="s">
        <v>18679</v>
      </c>
      <c r="B17162" t="s">
        <v>18680</v>
      </c>
      <c r="C17162" t="s">
        <v>54397</v>
      </c>
      <c r="D17162" t="s">
        <v>47873</v>
      </c>
    </row>
    <row r="17163" spans="1:4" x14ac:dyDescent="0.25">
      <c r="A17163" t="s">
        <v>18382</v>
      </c>
      <c r="B17163" t="s">
        <v>18383</v>
      </c>
      <c r="C17163" t="s">
        <v>54300</v>
      </c>
      <c r="D17163" t="s">
        <v>47873</v>
      </c>
    </row>
    <row r="17164" spans="1:4" x14ac:dyDescent="0.25">
      <c r="A17164" t="s">
        <v>27335</v>
      </c>
      <c r="B17164" t="s">
        <v>27336</v>
      </c>
      <c r="C17164" t="s">
        <v>57511</v>
      </c>
      <c r="D17164" t="s">
        <v>47873</v>
      </c>
    </row>
    <row r="17165" spans="1:4" x14ac:dyDescent="0.25">
      <c r="A17165" t="s">
        <v>14733</v>
      </c>
      <c r="B17165" t="s">
        <v>14734</v>
      </c>
      <c r="C17165" t="s">
        <v>52953</v>
      </c>
      <c r="D17165" t="s">
        <v>47873</v>
      </c>
    </row>
    <row r="17166" spans="1:4" x14ac:dyDescent="0.25">
      <c r="A17166" t="s">
        <v>38611</v>
      </c>
      <c r="B17166" t="s">
        <v>38612</v>
      </c>
      <c r="C17166" t="s">
        <v>61764</v>
      </c>
      <c r="D17166" t="s">
        <v>47873</v>
      </c>
    </row>
    <row r="17167" spans="1:4" x14ac:dyDescent="0.25">
      <c r="A17167" t="s">
        <v>24775</v>
      </c>
      <c r="B17167" t="s">
        <v>24776</v>
      </c>
      <c r="C17167" t="s">
        <v>56582</v>
      </c>
      <c r="D17167" t="s">
        <v>47873</v>
      </c>
    </row>
    <row r="17168" spans="1:4" x14ac:dyDescent="0.25">
      <c r="A17168" t="s">
        <v>7244</v>
      </c>
      <c r="B17168" t="s">
        <v>7245</v>
      </c>
      <c r="C17168" t="s">
        <v>50190</v>
      </c>
      <c r="D17168" t="s">
        <v>47873</v>
      </c>
    </row>
    <row r="17169" spans="1:4" x14ac:dyDescent="0.25">
      <c r="A17169" t="s">
        <v>41073</v>
      </c>
      <c r="B17169" t="s">
        <v>41074</v>
      </c>
      <c r="C17169" t="s">
        <v>62890</v>
      </c>
      <c r="D17169" t="s">
        <v>47873</v>
      </c>
    </row>
    <row r="17170" spans="1:4" x14ac:dyDescent="0.25">
      <c r="A17170" t="s">
        <v>33415</v>
      </c>
      <c r="B17170" t="s">
        <v>33416</v>
      </c>
      <c r="C17170" t="s">
        <v>59736</v>
      </c>
      <c r="D17170" t="s">
        <v>47873</v>
      </c>
    </row>
    <row r="17171" spans="1:4" x14ac:dyDescent="0.25">
      <c r="A17171" t="s">
        <v>29039</v>
      </c>
      <c r="B17171" t="s">
        <v>29040</v>
      </c>
      <c r="C17171" t="s">
        <v>58119</v>
      </c>
      <c r="D17171" t="s">
        <v>47873</v>
      </c>
    </row>
    <row r="17172" spans="1:4" x14ac:dyDescent="0.25">
      <c r="A17172" t="s">
        <v>31526</v>
      </c>
      <c r="B17172" t="s">
        <v>31527</v>
      </c>
      <c r="C17172" t="s">
        <v>59013</v>
      </c>
      <c r="D17172" t="s">
        <v>47873</v>
      </c>
    </row>
    <row r="17173" spans="1:4" x14ac:dyDescent="0.25">
      <c r="A17173" t="s">
        <v>27584</v>
      </c>
      <c r="B17173" t="s">
        <v>27585</v>
      </c>
      <c r="C17173" t="s">
        <v>57596</v>
      </c>
      <c r="D17173" t="s">
        <v>47873</v>
      </c>
    </row>
    <row r="17174" spans="1:4" x14ac:dyDescent="0.25">
      <c r="A17174" t="s">
        <v>36320</v>
      </c>
      <c r="B17174" t="s">
        <v>36321</v>
      </c>
      <c r="C17174" t="s">
        <v>60851</v>
      </c>
      <c r="D17174" t="s">
        <v>47873</v>
      </c>
    </row>
    <row r="17175" spans="1:4" x14ac:dyDescent="0.25">
      <c r="A17175" t="s">
        <v>39583</v>
      </c>
      <c r="B17175" t="s">
        <v>39584</v>
      </c>
      <c r="C17175" t="s">
        <v>62214</v>
      </c>
      <c r="D17175" t="s">
        <v>47873</v>
      </c>
    </row>
    <row r="17176" spans="1:4" x14ac:dyDescent="0.25">
      <c r="A17176" t="s">
        <v>39597</v>
      </c>
      <c r="B17176" t="s">
        <v>39584</v>
      </c>
      <c r="C17176" t="s">
        <v>62220</v>
      </c>
      <c r="D17176" t="s">
        <v>47873</v>
      </c>
    </row>
    <row r="17177" spans="1:4" x14ac:dyDescent="0.25">
      <c r="A17177" t="s">
        <v>33417</v>
      </c>
      <c r="B17177" t="s">
        <v>33418</v>
      </c>
      <c r="C17177" t="s">
        <v>59737</v>
      </c>
      <c r="D17177" t="s">
        <v>47873</v>
      </c>
    </row>
    <row r="17178" spans="1:4" x14ac:dyDescent="0.25">
      <c r="A17178" t="s">
        <v>31653</v>
      </c>
      <c r="B17178" t="s">
        <v>31654</v>
      </c>
      <c r="C17178" t="s">
        <v>59058</v>
      </c>
      <c r="D17178" t="s">
        <v>47873</v>
      </c>
    </row>
    <row r="17179" spans="1:4" x14ac:dyDescent="0.25">
      <c r="A17179" t="s">
        <v>38276</v>
      </c>
      <c r="B17179" t="s">
        <v>38277</v>
      </c>
      <c r="C17179" t="s">
        <v>61622</v>
      </c>
      <c r="D17179" t="s">
        <v>47873</v>
      </c>
    </row>
    <row r="17180" spans="1:4" x14ac:dyDescent="0.25">
      <c r="A17180" t="s">
        <v>37139</v>
      </c>
      <c r="B17180" t="s">
        <v>37140</v>
      </c>
      <c r="C17180" t="s">
        <v>61172</v>
      </c>
      <c r="D17180" t="s">
        <v>47873</v>
      </c>
    </row>
    <row r="17181" spans="1:4" x14ac:dyDescent="0.25">
      <c r="A17181" t="s">
        <v>12142</v>
      </c>
      <c r="B17181" t="s">
        <v>12143</v>
      </c>
      <c r="C17181" t="s">
        <v>51947</v>
      </c>
      <c r="D17181" t="s">
        <v>47873</v>
      </c>
    </row>
    <row r="17182" spans="1:4" x14ac:dyDescent="0.25">
      <c r="A17182" t="s">
        <v>39600</v>
      </c>
      <c r="B17182" t="s">
        <v>39601</v>
      </c>
      <c r="C17182" t="s">
        <v>62222</v>
      </c>
      <c r="D17182" t="s">
        <v>47873</v>
      </c>
    </row>
    <row r="17183" spans="1:4" x14ac:dyDescent="0.25">
      <c r="A17183" t="s">
        <v>26897</v>
      </c>
      <c r="B17183" t="s">
        <v>26898</v>
      </c>
      <c r="C17183" t="s">
        <v>57363</v>
      </c>
      <c r="D17183" t="s">
        <v>47873</v>
      </c>
    </row>
    <row r="17184" spans="1:4" x14ac:dyDescent="0.25">
      <c r="A17184" t="s">
        <v>20762</v>
      </c>
      <c r="B17184" t="s">
        <v>20763</v>
      </c>
      <c r="C17184" t="s">
        <v>55112</v>
      </c>
      <c r="D17184" t="s">
        <v>47873</v>
      </c>
    </row>
    <row r="17185" spans="1:4" x14ac:dyDescent="0.25">
      <c r="A17185" t="s">
        <v>23470</v>
      </c>
      <c r="B17185" t="s">
        <v>23471</v>
      </c>
      <c r="C17185" t="s">
        <v>56102</v>
      </c>
      <c r="D17185" t="s">
        <v>47873</v>
      </c>
    </row>
    <row r="17186" spans="1:4" x14ac:dyDescent="0.25">
      <c r="A17186" t="s">
        <v>7806</v>
      </c>
      <c r="B17186" t="s">
        <v>7807</v>
      </c>
      <c r="C17186" t="s">
        <v>50401</v>
      </c>
      <c r="D17186" t="s">
        <v>47873</v>
      </c>
    </row>
    <row r="17187" spans="1:4" x14ac:dyDescent="0.25">
      <c r="A17187" t="s">
        <v>17510</v>
      </c>
      <c r="B17187" t="s">
        <v>17511</v>
      </c>
      <c r="C17187" t="s">
        <v>53969</v>
      </c>
      <c r="D17187" t="s">
        <v>47873</v>
      </c>
    </row>
    <row r="17188" spans="1:4" x14ac:dyDescent="0.25">
      <c r="A17188" t="s">
        <v>34731</v>
      </c>
      <c r="B17188" t="s">
        <v>34732</v>
      </c>
      <c r="C17188" t="s">
        <v>60236</v>
      </c>
      <c r="D17188" t="s">
        <v>47873</v>
      </c>
    </row>
    <row r="17189" spans="1:4" x14ac:dyDescent="0.25">
      <c r="A17189" t="s">
        <v>40208</v>
      </c>
      <c r="B17189" t="s">
        <v>40209</v>
      </c>
      <c r="C17189" t="s">
        <v>62502</v>
      </c>
      <c r="D17189" t="s">
        <v>47873</v>
      </c>
    </row>
    <row r="17190" spans="1:4" x14ac:dyDescent="0.25">
      <c r="A17190" t="s">
        <v>38891</v>
      </c>
      <c r="B17190" t="s">
        <v>38892</v>
      </c>
      <c r="C17190" t="s">
        <v>61898</v>
      </c>
      <c r="D17190" t="s">
        <v>47873</v>
      </c>
    </row>
    <row r="17191" spans="1:4" x14ac:dyDescent="0.25">
      <c r="A17191" t="s">
        <v>35059</v>
      </c>
      <c r="B17191" t="s">
        <v>35060</v>
      </c>
      <c r="C17191" t="s">
        <v>60357</v>
      </c>
      <c r="D17191" t="s">
        <v>47873</v>
      </c>
    </row>
    <row r="17192" spans="1:4" x14ac:dyDescent="0.25">
      <c r="A17192" t="s">
        <v>16292</v>
      </c>
      <c r="B17192" t="s">
        <v>16293</v>
      </c>
      <c r="C17192" t="s">
        <v>53512</v>
      </c>
      <c r="D17192" t="s">
        <v>47873</v>
      </c>
    </row>
    <row r="17193" spans="1:4" x14ac:dyDescent="0.25">
      <c r="A17193" t="s">
        <v>37696</v>
      </c>
      <c r="B17193" t="s">
        <v>37697</v>
      </c>
      <c r="C17193" t="s">
        <v>61377</v>
      </c>
      <c r="D17193" t="s">
        <v>47873</v>
      </c>
    </row>
    <row r="17194" spans="1:4" x14ac:dyDescent="0.25">
      <c r="A17194" t="s">
        <v>40125</v>
      </c>
      <c r="B17194" t="s">
        <v>40126</v>
      </c>
      <c r="C17194" t="s">
        <v>62466</v>
      </c>
      <c r="D17194" t="s">
        <v>47873</v>
      </c>
    </row>
    <row r="17195" spans="1:4" x14ac:dyDescent="0.25">
      <c r="A17195" t="s">
        <v>38041</v>
      </c>
      <c r="B17195" t="s">
        <v>38042</v>
      </c>
      <c r="C17195" t="s">
        <v>61522</v>
      </c>
      <c r="D17195" t="s">
        <v>47873</v>
      </c>
    </row>
    <row r="17196" spans="1:4" x14ac:dyDescent="0.25">
      <c r="A17196" t="s">
        <v>29193</v>
      </c>
      <c r="B17196" t="s">
        <v>29194</v>
      </c>
      <c r="C17196" t="s">
        <v>58178</v>
      </c>
      <c r="D17196" t="s">
        <v>47873</v>
      </c>
    </row>
    <row r="17197" spans="1:4" x14ac:dyDescent="0.25">
      <c r="A17197" t="s">
        <v>39280</v>
      </c>
      <c r="B17197" t="s">
        <v>39281</v>
      </c>
      <c r="C17197" t="s">
        <v>62072</v>
      </c>
      <c r="D17197" t="s">
        <v>47873</v>
      </c>
    </row>
    <row r="17198" spans="1:4" x14ac:dyDescent="0.25">
      <c r="A17198" t="s">
        <v>15646</v>
      </c>
      <c r="B17198" t="s">
        <v>15647</v>
      </c>
      <c r="C17198" t="s">
        <v>53286</v>
      </c>
      <c r="D17198" t="s">
        <v>47873</v>
      </c>
    </row>
    <row r="17199" spans="1:4" x14ac:dyDescent="0.25">
      <c r="A17199" t="s">
        <v>17069</v>
      </c>
      <c r="B17199" t="s">
        <v>17070</v>
      </c>
      <c r="C17199" t="s">
        <v>53810</v>
      </c>
      <c r="D17199" t="s">
        <v>47873</v>
      </c>
    </row>
    <row r="17200" spans="1:4" x14ac:dyDescent="0.25">
      <c r="A17200" t="s">
        <v>18444</v>
      </c>
      <c r="B17200" t="s">
        <v>18445</v>
      </c>
      <c r="C17200" t="s">
        <v>54320</v>
      </c>
      <c r="D17200" t="s">
        <v>47873</v>
      </c>
    </row>
    <row r="17201" spans="1:4" x14ac:dyDescent="0.25">
      <c r="A17201" t="s">
        <v>18612</v>
      </c>
      <c r="B17201" t="s">
        <v>18613</v>
      </c>
      <c r="C17201" t="s">
        <v>54374</v>
      </c>
      <c r="D17201" t="s">
        <v>47873</v>
      </c>
    </row>
    <row r="17202" spans="1:4" x14ac:dyDescent="0.25">
      <c r="A17202" t="s">
        <v>30426</v>
      </c>
      <c r="B17202" t="s">
        <v>30427</v>
      </c>
      <c r="C17202" t="s">
        <v>58610</v>
      </c>
      <c r="D17202" t="s">
        <v>47873</v>
      </c>
    </row>
    <row r="17203" spans="1:4" x14ac:dyDescent="0.25">
      <c r="A17203" t="s">
        <v>16085</v>
      </c>
      <c r="B17203" t="s">
        <v>16086</v>
      </c>
      <c r="C17203" t="s">
        <v>53447</v>
      </c>
      <c r="D17203" t="s">
        <v>47873</v>
      </c>
    </row>
    <row r="17204" spans="1:4" x14ac:dyDescent="0.25">
      <c r="A17204" t="s">
        <v>38303</v>
      </c>
      <c r="B17204" t="s">
        <v>38304</v>
      </c>
      <c r="C17204" t="s">
        <v>61633</v>
      </c>
      <c r="D17204" t="s">
        <v>47873</v>
      </c>
    </row>
    <row r="17205" spans="1:4" x14ac:dyDescent="0.25">
      <c r="A17205" t="s">
        <v>38266</v>
      </c>
      <c r="B17205" t="s">
        <v>38267</v>
      </c>
      <c r="C17205" t="s">
        <v>61617</v>
      </c>
      <c r="D17205" t="s">
        <v>47873</v>
      </c>
    </row>
    <row r="17206" spans="1:4" x14ac:dyDescent="0.25">
      <c r="A17206" t="s">
        <v>6426</v>
      </c>
      <c r="B17206" t="s">
        <v>6427</v>
      </c>
      <c r="C17206" t="s">
        <v>49907</v>
      </c>
      <c r="D17206" t="s">
        <v>47873</v>
      </c>
    </row>
    <row r="17207" spans="1:4" x14ac:dyDescent="0.25">
      <c r="A17207" t="s">
        <v>32377</v>
      </c>
      <c r="B17207" t="s">
        <v>32378</v>
      </c>
      <c r="C17207" t="s">
        <v>59332</v>
      </c>
      <c r="D17207" t="s">
        <v>47873</v>
      </c>
    </row>
    <row r="17208" spans="1:4" x14ac:dyDescent="0.25">
      <c r="A17208" t="s">
        <v>9301</v>
      </c>
      <c r="B17208" t="s">
        <v>9302</v>
      </c>
      <c r="C17208" t="s">
        <v>50925</v>
      </c>
      <c r="D17208" t="s">
        <v>47873</v>
      </c>
    </row>
    <row r="17209" spans="1:4" x14ac:dyDescent="0.25">
      <c r="A17209" t="s">
        <v>14838</v>
      </c>
      <c r="B17209" t="s">
        <v>14839</v>
      </c>
      <c r="C17209" t="s">
        <v>52983</v>
      </c>
      <c r="D17209" t="s">
        <v>47873</v>
      </c>
    </row>
    <row r="17210" spans="1:4" x14ac:dyDescent="0.25">
      <c r="A17210" t="s">
        <v>15719</v>
      </c>
      <c r="B17210" t="s">
        <v>15720</v>
      </c>
      <c r="C17210" t="s">
        <v>53313</v>
      </c>
      <c r="D17210" t="s">
        <v>47873</v>
      </c>
    </row>
    <row r="17211" spans="1:4" x14ac:dyDescent="0.25">
      <c r="A17211" t="s">
        <v>29617</v>
      </c>
      <c r="B17211" t="s">
        <v>29618</v>
      </c>
      <c r="C17211" t="s">
        <v>58327</v>
      </c>
      <c r="D17211" t="s">
        <v>47873</v>
      </c>
    </row>
    <row r="17212" spans="1:4" x14ac:dyDescent="0.25">
      <c r="A17212" t="s">
        <v>34037</v>
      </c>
      <c r="B17212" t="s">
        <v>34038</v>
      </c>
      <c r="C17212" t="s">
        <v>59971</v>
      </c>
      <c r="D17212" t="s">
        <v>47873</v>
      </c>
    </row>
    <row r="17213" spans="1:4" x14ac:dyDescent="0.25">
      <c r="A17213" t="s">
        <v>29857</v>
      </c>
      <c r="B17213" t="s">
        <v>29858</v>
      </c>
      <c r="C17213" t="s">
        <v>58412</v>
      </c>
      <c r="D17213" t="s">
        <v>47873</v>
      </c>
    </row>
    <row r="17214" spans="1:4" x14ac:dyDescent="0.25">
      <c r="A17214" t="s">
        <v>33616</v>
      </c>
      <c r="B17214" t="s">
        <v>33617</v>
      </c>
      <c r="C17214" t="s">
        <v>59815</v>
      </c>
      <c r="D17214" t="s">
        <v>47873</v>
      </c>
    </row>
    <row r="17215" spans="1:4" x14ac:dyDescent="0.25">
      <c r="A17215" t="s">
        <v>2088</v>
      </c>
      <c r="B17215" t="s">
        <v>2089</v>
      </c>
      <c r="C17215" t="s">
        <v>48330</v>
      </c>
      <c r="D17215" t="s">
        <v>47873</v>
      </c>
    </row>
    <row r="17216" spans="1:4" x14ac:dyDescent="0.25">
      <c r="A17216" t="s">
        <v>23128</v>
      </c>
      <c r="B17216" t="s">
        <v>23129</v>
      </c>
      <c r="C17216" t="s">
        <v>55976</v>
      </c>
      <c r="D17216" t="s">
        <v>47873</v>
      </c>
    </row>
    <row r="17217" spans="1:4" x14ac:dyDescent="0.25">
      <c r="A17217" t="s">
        <v>13056</v>
      </c>
      <c r="B17217" t="s">
        <v>13057</v>
      </c>
      <c r="C17217" t="s">
        <v>52313</v>
      </c>
      <c r="D17217" t="s">
        <v>47873</v>
      </c>
    </row>
    <row r="17218" spans="1:4" x14ac:dyDescent="0.25">
      <c r="A17218" t="s">
        <v>36183</v>
      </c>
      <c r="B17218" t="s">
        <v>36184</v>
      </c>
      <c r="C17218" t="s">
        <v>60790</v>
      </c>
      <c r="D17218" t="s">
        <v>47873</v>
      </c>
    </row>
    <row r="17219" spans="1:4" x14ac:dyDescent="0.25">
      <c r="A17219" t="s">
        <v>30293</v>
      </c>
      <c r="B17219" t="s">
        <v>30294</v>
      </c>
      <c r="C17219" t="s">
        <v>58570</v>
      </c>
      <c r="D17219" t="s">
        <v>47873</v>
      </c>
    </row>
    <row r="17220" spans="1:4" x14ac:dyDescent="0.25">
      <c r="A17220" t="s">
        <v>15813</v>
      </c>
      <c r="B17220" t="s">
        <v>15814</v>
      </c>
      <c r="C17220" t="s">
        <v>53347</v>
      </c>
      <c r="D17220" t="s">
        <v>47873</v>
      </c>
    </row>
    <row r="17221" spans="1:4" x14ac:dyDescent="0.25">
      <c r="A17221" t="s">
        <v>39670</v>
      </c>
      <c r="B17221" t="s">
        <v>39671</v>
      </c>
      <c r="C17221" t="s">
        <v>62251</v>
      </c>
      <c r="D17221" t="s">
        <v>47873</v>
      </c>
    </row>
    <row r="17222" spans="1:4" x14ac:dyDescent="0.25">
      <c r="A17222" t="s">
        <v>21772</v>
      </c>
      <c r="B17222" t="s">
        <v>21773</v>
      </c>
      <c r="C17222" t="s">
        <v>55476</v>
      </c>
      <c r="D17222" t="s">
        <v>47873</v>
      </c>
    </row>
    <row r="17223" spans="1:4" x14ac:dyDescent="0.25">
      <c r="A17223" t="s">
        <v>7200</v>
      </c>
      <c r="B17223" t="s">
        <v>7201</v>
      </c>
      <c r="C17223" t="s">
        <v>50176</v>
      </c>
      <c r="D17223" t="s">
        <v>47873</v>
      </c>
    </row>
    <row r="17224" spans="1:4" x14ac:dyDescent="0.25">
      <c r="A17224" t="s">
        <v>6406</v>
      </c>
      <c r="B17224" t="s">
        <v>6407</v>
      </c>
      <c r="C17224" t="s">
        <v>49901</v>
      </c>
      <c r="D17224" t="s">
        <v>47873</v>
      </c>
    </row>
    <row r="17225" spans="1:4" x14ac:dyDescent="0.25">
      <c r="A17225" t="s">
        <v>35372</v>
      </c>
      <c r="B17225" t="s">
        <v>35373</v>
      </c>
      <c r="C17225" t="s">
        <v>60477</v>
      </c>
      <c r="D17225" t="s">
        <v>47873</v>
      </c>
    </row>
    <row r="17226" spans="1:4" x14ac:dyDescent="0.25">
      <c r="A17226" t="s">
        <v>28637</v>
      </c>
      <c r="B17226" t="s">
        <v>28638</v>
      </c>
      <c r="C17226" t="s">
        <v>57980</v>
      </c>
      <c r="D17226" t="s">
        <v>47873</v>
      </c>
    </row>
    <row r="17227" spans="1:4" x14ac:dyDescent="0.25">
      <c r="A17227" t="s">
        <v>30401</v>
      </c>
      <c r="B17227" t="s">
        <v>30402</v>
      </c>
      <c r="C17227" t="s">
        <v>58602</v>
      </c>
      <c r="D17227" t="s">
        <v>47873</v>
      </c>
    </row>
    <row r="17228" spans="1:4" x14ac:dyDescent="0.25">
      <c r="A17228" t="s">
        <v>6382</v>
      </c>
      <c r="B17228" t="s">
        <v>6383</v>
      </c>
      <c r="C17228" t="s">
        <v>49889</v>
      </c>
      <c r="D17228" t="s">
        <v>47873</v>
      </c>
    </row>
    <row r="17229" spans="1:4" x14ac:dyDescent="0.25">
      <c r="A17229" t="s">
        <v>13987</v>
      </c>
      <c r="B17229" t="s">
        <v>13988</v>
      </c>
      <c r="C17229" t="s">
        <v>52664</v>
      </c>
      <c r="D17229" t="s">
        <v>47873</v>
      </c>
    </row>
    <row r="17230" spans="1:4" x14ac:dyDescent="0.25">
      <c r="A17230" t="s">
        <v>26644</v>
      </c>
      <c r="B17230" t="s">
        <v>26645</v>
      </c>
      <c r="C17230" t="s">
        <v>57268</v>
      </c>
      <c r="D17230" t="s">
        <v>47873</v>
      </c>
    </row>
    <row r="17231" spans="1:4" x14ac:dyDescent="0.25">
      <c r="A17231" t="s">
        <v>16069</v>
      </c>
      <c r="B17231" t="s">
        <v>16070</v>
      </c>
      <c r="C17231" t="s">
        <v>53440</v>
      </c>
      <c r="D17231" t="s">
        <v>47873</v>
      </c>
    </row>
    <row r="17232" spans="1:4" x14ac:dyDescent="0.25">
      <c r="A17232" t="s">
        <v>17436</v>
      </c>
      <c r="B17232" t="s">
        <v>17437</v>
      </c>
      <c r="C17232" t="s">
        <v>53941</v>
      </c>
      <c r="D17232" t="s">
        <v>47873</v>
      </c>
    </row>
    <row r="17233" spans="1:4" x14ac:dyDescent="0.25">
      <c r="A17233" t="s">
        <v>36110</v>
      </c>
      <c r="B17233" t="s">
        <v>36111</v>
      </c>
      <c r="C17233" t="s">
        <v>60759</v>
      </c>
      <c r="D17233" t="s">
        <v>47873</v>
      </c>
    </row>
    <row r="17234" spans="1:4" x14ac:dyDescent="0.25">
      <c r="A17234" t="s">
        <v>31238</v>
      </c>
      <c r="B17234" t="s">
        <v>31239</v>
      </c>
      <c r="C17234" t="s">
        <v>58914</v>
      </c>
      <c r="D17234" t="s">
        <v>47873</v>
      </c>
    </row>
    <row r="17235" spans="1:4" x14ac:dyDescent="0.25">
      <c r="A17235" t="s">
        <v>16007</v>
      </c>
      <c r="B17235" t="s">
        <v>16008</v>
      </c>
      <c r="C17235" t="s">
        <v>53416</v>
      </c>
      <c r="D17235" t="s">
        <v>47873</v>
      </c>
    </row>
    <row r="17236" spans="1:4" x14ac:dyDescent="0.25">
      <c r="A17236" t="s">
        <v>40542</v>
      </c>
      <c r="B17236" t="s">
        <v>40543</v>
      </c>
      <c r="C17236" t="s">
        <v>62654</v>
      </c>
      <c r="D17236" t="s">
        <v>47873</v>
      </c>
    </row>
    <row r="17237" spans="1:4" x14ac:dyDescent="0.25">
      <c r="A17237" t="s">
        <v>25077</v>
      </c>
      <c r="B17237" t="s">
        <v>25078</v>
      </c>
      <c r="C17237" t="s">
        <v>56701</v>
      </c>
      <c r="D17237" t="s">
        <v>47873</v>
      </c>
    </row>
    <row r="17238" spans="1:4" x14ac:dyDescent="0.25">
      <c r="A17238" t="s">
        <v>40006</v>
      </c>
      <c r="B17238" t="s">
        <v>40007</v>
      </c>
      <c r="C17238" t="s">
        <v>62406</v>
      </c>
      <c r="D17238" t="s">
        <v>47873</v>
      </c>
    </row>
    <row r="17239" spans="1:4" x14ac:dyDescent="0.25">
      <c r="A17239" t="s">
        <v>30101</v>
      </c>
      <c r="B17239" t="s">
        <v>30102</v>
      </c>
      <c r="C17239" t="s">
        <v>58498</v>
      </c>
      <c r="D17239" t="s">
        <v>47873</v>
      </c>
    </row>
    <row r="17240" spans="1:4" x14ac:dyDescent="0.25">
      <c r="A17240" t="s">
        <v>30560</v>
      </c>
      <c r="B17240" t="s">
        <v>30561</v>
      </c>
      <c r="C17240" t="s">
        <v>58661</v>
      </c>
      <c r="D17240" t="s">
        <v>47873</v>
      </c>
    </row>
    <row r="17241" spans="1:4" x14ac:dyDescent="0.25">
      <c r="A17241" t="s">
        <v>19242</v>
      </c>
      <c r="B17241" t="s">
        <v>19243</v>
      </c>
      <c r="C17241" t="s">
        <v>54593</v>
      </c>
      <c r="D17241" t="s">
        <v>47873</v>
      </c>
    </row>
    <row r="17242" spans="1:4" x14ac:dyDescent="0.25">
      <c r="A17242" t="s">
        <v>10354</v>
      </c>
      <c r="B17242" t="s">
        <v>10355</v>
      </c>
      <c r="C17242" t="s">
        <v>51309</v>
      </c>
      <c r="D17242" t="s">
        <v>47873</v>
      </c>
    </row>
    <row r="17243" spans="1:4" x14ac:dyDescent="0.25">
      <c r="A17243" t="s">
        <v>38151</v>
      </c>
      <c r="B17243" t="s">
        <v>38152</v>
      </c>
      <c r="C17243" t="s">
        <v>61572</v>
      </c>
      <c r="D17243" t="s">
        <v>47873</v>
      </c>
    </row>
    <row r="17244" spans="1:4" x14ac:dyDescent="0.25">
      <c r="A17244" t="s">
        <v>9496</v>
      </c>
      <c r="B17244" t="s">
        <v>9497</v>
      </c>
      <c r="C17244" t="s">
        <v>50993</v>
      </c>
      <c r="D17244" t="s">
        <v>47873</v>
      </c>
    </row>
    <row r="17245" spans="1:4" x14ac:dyDescent="0.25">
      <c r="A17245" t="s">
        <v>30438</v>
      </c>
      <c r="B17245" t="s">
        <v>30439</v>
      </c>
      <c r="C17245" t="s">
        <v>58616</v>
      </c>
      <c r="D17245" t="s">
        <v>47873</v>
      </c>
    </row>
    <row r="17246" spans="1:4" x14ac:dyDescent="0.25">
      <c r="A17246" t="s">
        <v>40761</v>
      </c>
      <c r="B17246" t="s">
        <v>40762</v>
      </c>
      <c r="C17246" t="s">
        <v>62746</v>
      </c>
      <c r="D17246" t="s">
        <v>47873</v>
      </c>
    </row>
    <row r="17247" spans="1:4" x14ac:dyDescent="0.25">
      <c r="A17247" t="s">
        <v>37900</v>
      </c>
      <c r="B17247" t="s">
        <v>37901</v>
      </c>
      <c r="C17247" t="s">
        <v>61459</v>
      </c>
      <c r="D17247" t="s">
        <v>47873</v>
      </c>
    </row>
    <row r="17248" spans="1:4" x14ac:dyDescent="0.25">
      <c r="A17248" t="s">
        <v>32751</v>
      </c>
      <c r="B17248" t="s">
        <v>32752</v>
      </c>
      <c r="C17248" t="s">
        <v>59479</v>
      </c>
      <c r="D17248" t="s">
        <v>47873</v>
      </c>
    </row>
    <row r="17249" spans="1:4" x14ac:dyDescent="0.25">
      <c r="A17249" t="s">
        <v>35519</v>
      </c>
      <c r="B17249" t="s">
        <v>35520</v>
      </c>
      <c r="C17249" t="s">
        <v>60534</v>
      </c>
      <c r="D17249" t="s">
        <v>47873</v>
      </c>
    </row>
    <row r="17250" spans="1:4" x14ac:dyDescent="0.25">
      <c r="A17250" t="s">
        <v>14906</v>
      </c>
      <c r="B17250" t="s">
        <v>14907</v>
      </c>
      <c r="C17250" t="s">
        <v>53011</v>
      </c>
      <c r="D17250" t="s">
        <v>47873</v>
      </c>
    </row>
    <row r="17251" spans="1:4" x14ac:dyDescent="0.25">
      <c r="A17251" t="s">
        <v>18007</v>
      </c>
      <c r="B17251" t="s">
        <v>18008</v>
      </c>
      <c r="C17251" t="s">
        <v>54145</v>
      </c>
      <c r="D17251" t="s">
        <v>47873</v>
      </c>
    </row>
    <row r="17252" spans="1:4" x14ac:dyDescent="0.25">
      <c r="A17252" t="s">
        <v>13885</v>
      </c>
      <c r="B17252" t="s">
        <v>13886</v>
      </c>
      <c r="C17252" t="s">
        <v>52623</v>
      </c>
      <c r="D17252" t="s">
        <v>47873</v>
      </c>
    </row>
    <row r="17253" spans="1:4" x14ac:dyDescent="0.25">
      <c r="A17253" t="s">
        <v>32269</v>
      </c>
      <c r="B17253" t="s">
        <v>32270</v>
      </c>
      <c r="C17253" t="s">
        <v>59291</v>
      </c>
      <c r="D17253" t="s">
        <v>47873</v>
      </c>
    </row>
    <row r="17254" spans="1:4" x14ac:dyDescent="0.25">
      <c r="A17254" t="s">
        <v>39980</v>
      </c>
      <c r="B17254" t="s">
        <v>39981</v>
      </c>
      <c r="C17254" t="s">
        <v>62394</v>
      </c>
      <c r="D17254" t="s">
        <v>47873</v>
      </c>
    </row>
    <row r="17255" spans="1:4" x14ac:dyDescent="0.25">
      <c r="A17255" t="s">
        <v>38878</v>
      </c>
      <c r="B17255" t="s">
        <v>38879</v>
      </c>
      <c r="C17255" t="s">
        <v>61891</v>
      </c>
      <c r="D17255" t="s">
        <v>47873</v>
      </c>
    </row>
    <row r="17256" spans="1:4" x14ac:dyDescent="0.25">
      <c r="A17256" t="s">
        <v>20666</v>
      </c>
      <c r="B17256" t="s">
        <v>20667</v>
      </c>
      <c r="C17256" t="s">
        <v>55074</v>
      </c>
      <c r="D17256" t="s">
        <v>47873</v>
      </c>
    </row>
    <row r="17257" spans="1:4" x14ac:dyDescent="0.25">
      <c r="A17257" t="s">
        <v>25210</v>
      </c>
      <c r="B17257" t="s">
        <v>25211</v>
      </c>
      <c r="C17257" t="s">
        <v>56751</v>
      </c>
      <c r="D17257" t="s">
        <v>47873</v>
      </c>
    </row>
    <row r="17258" spans="1:4" x14ac:dyDescent="0.25">
      <c r="A17258" t="s">
        <v>21350</v>
      </c>
      <c r="B17258" t="s">
        <v>21351</v>
      </c>
      <c r="C17258" t="s">
        <v>55332</v>
      </c>
      <c r="D17258" t="s">
        <v>47873</v>
      </c>
    </row>
    <row r="17259" spans="1:4" x14ac:dyDescent="0.25">
      <c r="A17259" t="s">
        <v>13527</v>
      </c>
      <c r="B17259" t="s">
        <v>13528</v>
      </c>
      <c r="C17259" t="s">
        <v>52486</v>
      </c>
      <c r="D17259" t="s">
        <v>47873</v>
      </c>
    </row>
    <row r="17260" spans="1:4" x14ac:dyDescent="0.25">
      <c r="A17260" t="s">
        <v>19346</v>
      </c>
      <c r="B17260" t="s">
        <v>19347</v>
      </c>
      <c r="C17260" t="s">
        <v>54631</v>
      </c>
      <c r="D17260" t="s">
        <v>47873</v>
      </c>
    </row>
    <row r="17261" spans="1:4" x14ac:dyDescent="0.25">
      <c r="A17261" t="s">
        <v>17466</v>
      </c>
      <c r="B17261" t="s">
        <v>17467</v>
      </c>
      <c r="C17261" t="s">
        <v>53953</v>
      </c>
      <c r="D17261" t="s">
        <v>47873</v>
      </c>
    </row>
    <row r="17262" spans="1:4" x14ac:dyDescent="0.25">
      <c r="A17262" t="s">
        <v>39734</v>
      </c>
      <c r="B17262" t="s">
        <v>39735</v>
      </c>
      <c r="C17262" t="s">
        <v>62280</v>
      </c>
      <c r="D17262" t="s">
        <v>47873</v>
      </c>
    </row>
    <row r="17263" spans="1:4" x14ac:dyDescent="0.25">
      <c r="A17263" t="s">
        <v>34295</v>
      </c>
      <c r="B17263" t="s">
        <v>34296</v>
      </c>
      <c r="C17263" t="s">
        <v>60065</v>
      </c>
      <c r="D17263" t="s">
        <v>47873</v>
      </c>
    </row>
    <row r="17264" spans="1:4" x14ac:dyDescent="0.25">
      <c r="A17264" t="s">
        <v>34445</v>
      </c>
      <c r="B17264" t="s">
        <v>34446</v>
      </c>
      <c r="C17264" t="s">
        <v>60125</v>
      </c>
      <c r="D17264" t="s">
        <v>47873</v>
      </c>
    </row>
    <row r="17265" spans="1:4" x14ac:dyDescent="0.25">
      <c r="A17265" t="s">
        <v>24538</v>
      </c>
      <c r="B17265" t="s">
        <v>24539</v>
      </c>
      <c r="C17265" t="s">
        <v>56499</v>
      </c>
      <c r="D17265" t="s">
        <v>47873</v>
      </c>
    </row>
    <row r="17266" spans="1:4" x14ac:dyDescent="0.25">
      <c r="A17266" t="s">
        <v>40544</v>
      </c>
      <c r="B17266" t="s">
        <v>40545</v>
      </c>
      <c r="C17266" t="s">
        <v>62655</v>
      </c>
      <c r="D17266" t="s">
        <v>47873</v>
      </c>
    </row>
    <row r="17267" spans="1:4" x14ac:dyDescent="0.25">
      <c r="A17267" t="s">
        <v>6198</v>
      </c>
      <c r="B17267" t="s">
        <v>6199</v>
      </c>
      <c r="C17267" t="s">
        <v>49821</v>
      </c>
      <c r="D17267" t="s">
        <v>47873</v>
      </c>
    </row>
    <row r="17268" spans="1:4" x14ac:dyDescent="0.25">
      <c r="A17268" t="s">
        <v>39738</v>
      </c>
      <c r="B17268" t="s">
        <v>39739</v>
      </c>
      <c r="C17268" t="s">
        <v>62282</v>
      </c>
      <c r="D17268" t="s">
        <v>47873</v>
      </c>
    </row>
    <row r="17269" spans="1:4" x14ac:dyDescent="0.25">
      <c r="A17269" t="s">
        <v>37452</v>
      </c>
      <c r="B17269" t="s">
        <v>37453</v>
      </c>
      <c r="C17269" t="s">
        <v>61286</v>
      </c>
      <c r="D17269" t="s">
        <v>47873</v>
      </c>
    </row>
    <row r="17270" spans="1:4" x14ac:dyDescent="0.25">
      <c r="A17270" t="s">
        <v>23846</v>
      </c>
      <c r="B17270" t="s">
        <v>23847</v>
      </c>
      <c r="C17270" t="s">
        <v>56252</v>
      </c>
      <c r="D17270" t="s">
        <v>47873</v>
      </c>
    </row>
    <row r="17271" spans="1:4" x14ac:dyDescent="0.25">
      <c r="A17271" t="s">
        <v>26769</v>
      </c>
      <c r="B17271" t="s">
        <v>26770</v>
      </c>
      <c r="C17271" t="s">
        <v>57315</v>
      </c>
      <c r="D17271" t="s">
        <v>47873</v>
      </c>
    </row>
    <row r="17272" spans="1:4" x14ac:dyDescent="0.25">
      <c r="A17272" t="s">
        <v>34943</v>
      </c>
      <c r="B17272" t="s">
        <v>34944</v>
      </c>
      <c r="C17272" t="s">
        <v>60310</v>
      </c>
      <c r="D17272" t="s">
        <v>47873</v>
      </c>
    </row>
    <row r="17273" spans="1:4" x14ac:dyDescent="0.25">
      <c r="A17273" t="s">
        <v>30623</v>
      </c>
      <c r="B17273" t="s">
        <v>30624</v>
      </c>
      <c r="C17273" t="s">
        <v>58680</v>
      </c>
      <c r="D17273" t="s">
        <v>47873</v>
      </c>
    </row>
    <row r="17274" spans="1:4" x14ac:dyDescent="0.25">
      <c r="A17274" t="s">
        <v>7111</v>
      </c>
      <c r="B17274" t="s">
        <v>7112</v>
      </c>
      <c r="C17274" t="s">
        <v>50142</v>
      </c>
      <c r="D17274" t="s">
        <v>47873</v>
      </c>
    </row>
    <row r="17275" spans="1:4" x14ac:dyDescent="0.25">
      <c r="A17275" t="s">
        <v>23005</v>
      </c>
      <c r="B17275" t="s">
        <v>23006</v>
      </c>
      <c r="C17275" t="s">
        <v>55936</v>
      </c>
      <c r="D17275" t="s">
        <v>47873</v>
      </c>
    </row>
    <row r="17276" spans="1:4" x14ac:dyDescent="0.25">
      <c r="A17276" t="s">
        <v>34411</v>
      </c>
      <c r="B17276" t="s">
        <v>34412</v>
      </c>
      <c r="C17276" t="s">
        <v>60111</v>
      </c>
      <c r="D17276" t="s">
        <v>47873</v>
      </c>
    </row>
    <row r="17277" spans="1:4" x14ac:dyDescent="0.25">
      <c r="A17277" t="s">
        <v>21079</v>
      </c>
      <c r="B17277" t="s">
        <v>21080</v>
      </c>
      <c r="C17277" t="s">
        <v>55231</v>
      </c>
      <c r="D17277" t="s">
        <v>47873</v>
      </c>
    </row>
    <row r="17278" spans="1:4" x14ac:dyDescent="0.25">
      <c r="A17278" t="s">
        <v>13144</v>
      </c>
      <c r="B17278" t="s">
        <v>13145</v>
      </c>
      <c r="C17278" t="s">
        <v>52345</v>
      </c>
      <c r="D17278" t="s">
        <v>47873</v>
      </c>
    </row>
    <row r="17279" spans="1:4" x14ac:dyDescent="0.25">
      <c r="A17279" t="s">
        <v>29678</v>
      </c>
      <c r="B17279" t="s">
        <v>29679</v>
      </c>
      <c r="C17279" t="s">
        <v>58349</v>
      </c>
      <c r="D17279" t="s">
        <v>47873</v>
      </c>
    </row>
    <row r="17280" spans="1:4" x14ac:dyDescent="0.25">
      <c r="A17280" t="s">
        <v>36454</v>
      </c>
      <c r="B17280" t="s">
        <v>36455</v>
      </c>
      <c r="C17280" t="s">
        <v>60907</v>
      </c>
      <c r="D17280" t="s">
        <v>47873</v>
      </c>
    </row>
    <row r="17281" spans="1:4" x14ac:dyDescent="0.25">
      <c r="A17281" t="s">
        <v>37922</v>
      </c>
      <c r="B17281" t="s">
        <v>37923</v>
      </c>
      <c r="C17281" t="s">
        <v>61469</v>
      </c>
      <c r="D17281" t="s">
        <v>47873</v>
      </c>
    </row>
    <row r="17282" spans="1:4" x14ac:dyDescent="0.25">
      <c r="A17282" t="s">
        <v>35899</v>
      </c>
      <c r="B17282" t="s">
        <v>35900</v>
      </c>
      <c r="C17282" t="s">
        <v>60684</v>
      </c>
      <c r="D17282" t="s">
        <v>47873</v>
      </c>
    </row>
    <row r="17283" spans="1:4" x14ac:dyDescent="0.25">
      <c r="A17283" t="s">
        <v>35279</v>
      </c>
      <c r="B17283" t="s">
        <v>35280</v>
      </c>
      <c r="C17283" t="s">
        <v>60441</v>
      </c>
      <c r="D17283" t="s">
        <v>47873</v>
      </c>
    </row>
    <row r="17284" spans="1:4" x14ac:dyDescent="0.25">
      <c r="A17284" t="s">
        <v>33864</v>
      </c>
      <c r="B17284" t="s">
        <v>33865</v>
      </c>
      <c r="C17284" t="s">
        <v>59907</v>
      </c>
      <c r="D17284" t="s">
        <v>47873</v>
      </c>
    </row>
    <row r="17285" spans="1:4" x14ac:dyDescent="0.25">
      <c r="A17285" t="s">
        <v>17224</v>
      </c>
      <c r="B17285" t="s">
        <v>17225</v>
      </c>
      <c r="C17285" t="s">
        <v>53866</v>
      </c>
      <c r="D17285" t="s">
        <v>47873</v>
      </c>
    </row>
    <row r="17286" spans="1:4" x14ac:dyDescent="0.25">
      <c r="A17286" t="s">
        <v>14870</v>
      </c>
      <c r="B17286" t="s">
        <v>14871</v>
      </c>
      <c r="C17286" t="s">
        <v>52995</v>
      </c>
      <c r="D17286" t="s">
        <v>47873</v>
      </c>
    </row>
    <row r="17287" spans="1:4" x14ac:dyDescent="0.25">
      <c r="A17287" t="s">
        <v>22543</v>
      </c>
      <c r="B17287" t="s">
        <v>22544</v>
      </c>
      <c r="C17287" t="s">
        <v>55766</v>
      </c>
      <c r="D17287" t="s">
        <v>47873</v>
      </c>
    </row>
    <row r="17288" spans="1:4" x14ac:dyDescent="0.25">
      <c r="A17288" t="s">
        <v>37650</v>
      </c>
      <c r="B17288" t="s">
        <v>37651</v>
      </c>
      <c r="C17288" t="s">
        <v>61363</v>
      </c>
      <c r="D17288" t="s">
        <v>47873</v>
      </c>
    </row>
    <row r="17289" spans="1:4" x14ac:dyDescent="0.25">
      <c r="A17289" t="s">
        <v>17267</v>
      </c>
      <c r="B17289" t="s">
        <v>17268</v>
      </c>
      <c r="C17289" t="s">
        <v>53878</v>
      </c>
      <c r="D17289" t="s">
        <v>47873</v>
      </c>
    </row>
    <row r="17290" spans="1:4" x14ac:dyDescent="0.25">
      <c r="A17290" t="s">
        <v>37594</v>
      </c>
      <c r="B17290" t="s">
        <v>37595</v>
      </c>
      <c r="C17290" t="s">
        <v>61341</v>
      </c>
      <c r="D17290" t="s">
        <v>47873</v>
      </c>
    </row>
    <row r="17291" spans="1:4" x14ac:dyDescent="0.25">
      <c r="A17291" t="s">
        <v>18047</v>
      </c>
      <c r="B17291" t="s">
        <v>18048</v>
      </c>
      <c r="C17291" t="s">
        <v>54161</v>
      </c>
      <c r="D17291" t="s">
        <v>47873</v>
      </c>
    </row>
    <row r="17292" spans="1:4" x14ac:dyDescent="0.25">
      <c r="A17292" t="s">
        <v>36289</v>
      </c>
      <c r="B17292" t="s">
        <v>18048</v>
      </c>
      <c r="C17292" t="s">
        <v>60836</v>
      </c>
      <c r="D17292" t="s">
        <v>47873</v>
      </c>
    </row>
    <row r="17293" spans="1:4" x14ac:dyDescent="0.25">
      <c r="A17293" t="s">
        <v>30724</v>
      </c>
      <c r="B17293" t="s">
        <v>30725</v>
      </c>
      <c r="C17293" t="s">
        <v>58722</v>
      </c>
      <c r="D17293" t="s">
        <v>47873</v>
      </c>
    </row>
    <row r="17294" spans="1:4" x14ac:dyDescent="0.25">
      <c r="A17294" t="s">
        <v>15491</v>
      </c>
      <c r="B17294" t="s">
        <v>15492</v>
      </c>
      <c r="C17294" t="s">
        <v>53228</v>
      </c>
      <c r="D17294" t="s">
        <v>47873</v>
      </c>
    </row>
    <row r="17295" spans="1:4" x14ac:dyDescent="0.25">
      <c r="A17295" t="s">
        <v>38956</v>
      </c>
      <c r="B17295" t="s">
        <v>38957</v>
      </c>
      <c r="C17295" t="s">
        <v>61930</v>
      </c>
      <c r="D17295" t="s">
        <v>47873</v>
      </c>
    </row>
    <row r="17296" spans="1:4" x14ac:dyDescent="0.25">
      <c r="A17296" t="s">
        <v>33979</v>
      </c>
      <c r="B17296" t="s">
        <v>33980</v>
      </c>
      <c r="C17296" t="s">
        <v>59950</v>
      </c>
      <c r="D17296" t="s">
        <v>47873</v>
      </c>
    </row>
    <row r="17297" spans="1:4" x14ac:dyDescent="0.25">
      <c r="A17297" t="s">
        <v>24253</v>
      </c>
      <c r="B17297" t="s">
        <v>24254</v>
      </c>
      <c r="C17297" t="s">
        <v>56395</v>
      </c>
      <c r="D17297" t="s">
        <v>47873</v>
      </c>
    </row>
    <row r="17298" spans="1:4" x14ac:dyDescent="0.25">
      <c r="A17298" t="s">
        <v>12900</v>
      </c>
      <c r="B17298" t="s">
        <v>12901</v>
      </c>
      <c r="C17298" t="s">
        <v>52249</v>
      </c>
      <c r="D17298" t="s">
        <v>47873</v>
      </c>
    </row>
    <row r="17299" spans="1:4" x14ac:dyDescent="0.25">
      <c r="A17299" t="s">
        <v>5990</v>
      </c>
      <c r="B17299" t="s">
        <v>5991</v>
      </c>
      <c r="C17299" t="s">
        <v>49748</v>
      </c>
      <c r="D17299" t="s">
        <v>47873</v>
      </c>
    </row>
    <row r="17300" spans="1:4" x14ac:dyDescent="0.25">
      <c r="A17300" t="s">
        <v>13307</v>
      </c>
      <c r="B17300" t="s">
        <v>13308</v>
      </c>
      <c r="C17300" t="s">
        <v>52409</v>
      </c>
      <c r="D17300" t="s">
        <v>47873</v>
      </c>
    </row>
    <row r="17301" spans="1:4" x14ac:dyDescent="0.25">
      <c r="A17301" t="s">
        <v>40771</v>
      </c>
      <c r="B17301" t="s">
        <v>40772</v>
      </c>
      <c r="C17301" t="s">
        <v>62750</v>
      </c>
      <c r="D17301" t="s">
        <v>47873</v>
      </c>
    </row>
    <row r="17302" spans="1:4" x14ac:dyDescent="0.25">
      <c r="A17302" t="s">
        <v>29259</v>
      </c>
      <c r="B17302" t="s">
        <v>29260</v>
      </c>
      <c r="C17302" t="s">
        <v>58200</v>
      </c>
      <c r="D17302" t="s">
        <v>47873</v>
      </c>
    </row>
    <row r="17303" spans="1:4" x14ac:dyDescent="0.25">
      <c r="A17303" t="s">
        <v>27427</v>
      </c>
      <c r="B17303" t="s">
        <v>27428</v>
      </c>
      <c r="C17303" t="s">
        <v>57544</v>
      </c>
      <c r="D17303" t="s">
        <v>47873</v>
      </c>
    </row>
    <row r="17304" spans="1:4" x14ac:dyDescent="0.25">
      <c r="A17304" t="s">
        <v>41011</v>
      </c>
      <c r="B17304" t="s">
        <v>41012</v>
      </c>
      <c r="C17304" t="s">
        <v>62861</v>
      </c>
      <c r="D17304" t="s">
        <v>47873</v>
      </c>
    </row>
    <row r="17305" spans="1:4" x14ac:dyDescent="0.25">
      <c r="A17305" t="s">
        <v>36878</v>
      </c>
      <c r="B17305" t="s">
        <v>36879</v>
      </c>
      <c r="C17305" t="s">
        <v>61073</v>
      </c>
      <c r="D17305" t="s">
        <v>47873</v>
      </c>
    </row>
    <row r="17306" spans="1:4" x14ac:dyDescent="0.25">
      <c r="A17306" t="s">
        <v>24331</v>
      </c>
      <c r="B17306" t="s">
        <v>24332</v>
      </c>
      <c r="C17306" t="s">
        <v>56424</v>
      </c>
      <c r="D17306" t="s">
        <v>47873</v>
      </c>
    </row>
    <row r="17307" spans="1:4" x14ac:dyDescent="0.25">
      <c r="A17307" t="s">
        <v>46839</v>
      </c>
      <c r="B17307" t="s">
        <v>46840</v>
      </c>
      <c r="C17307" t="s">
        <v>64996</v>
      </c>
      <c r="D17307" t="s">
        <v>47873</v>
      </c>
    </row>
    <row r="17308" spans="1:4" x14ac:dyDescent="0.25">
      <c r="A17308" t="s">
        <v>18532</v>
      </c>
      <c r="B17308" t="s">
        <v>18533</v>
      </c>
      <c r="C17308" t="s">
        <v>54350</v>
      </c>
      <c r="D17308" t="s">
        <v>47873</v>
      </c>
    </row>
    <row r="17309" spans="1:4" x14ac:dyDescent="0.25">
      <c r="A17309" t="s">
        <v>38631</v>
      </c>
      <c r="B17309" t="s">
        <v>38632</v>
      </c>
      <c r="C17309" t="s">
        <v>61774</v>
      </c>
      <c r="D17309" t="s">
        <v>47873</v>
      </c>
    </row>
    <row r="17310" spans="1:4" x14ac:dyDescent="0.25">
      <c r="A17310" t="s">
        <v>6814</v>
      </c>
      <c r="B17310" t="s">
        <v>6815</v>
      </c>
      <c r="C17310" t="s">
        <v>50040</v>
      </c>
      <c r="D17310" t="s">
        <v>47873</v>
      </c>
    </row>
    <row r="17311" spans="1:4" x14ac:dyDescent="0.25">
      <c r="A17311" t="s">
        <v>9923</v>
      </c>
      <c r="B17311" t="s">
        <v>9924</v>
      </c>
      <c r="C17311" t="s">
        <v>51149</v>
      </c>
      <c r="D17311" t="s">
        <v>47873</v>
      </c>
    </row>
    <row r="17312" spans="1:4" x14ac:dyDescent="0.25">
      <c r="A17312" t="s">
        <v>37171</v>
      </c>
      <c r="B17312" t="s">
        <v>37172</v>
      </c>
      <c r="C17312" t="s">
        <v>61185</v>
      </c>
      <c r="D17312" t="s">
        <v>47873</v>
      </c>
    </row>
    <row r="17313" spans="1:4" x14ac:dyDescent="0.25">
      <c r="A17313" t="s">
        <v>40494</v>
      </c>
      <c r="B17313" t="s">
        <v>37172</v>
      </c>
      <c r="C17313" t="s">
        <v>61185</v>
      </c>
      <c r="D17313" t="s">
        <v>47873</v>
      </c>
    </row>
    <row r="17314" spans="1:4" x14ac:dyDescent="0.25">
      <c r="A17314" t="s">
        <v>29423</v>
      </c>
      <c r="B17314" t="s">
        <v>29424</v>
      </c>
      <c r="C17314" t="s">
        <v>58263</v>
      </c>
      <c r="D17314" t="s">
        <v>47873</v>
      </c>
    </row>
    <row r="17315" spans="1:4" x14ac:dyDescent="0.25">
      <c r="A17315" t="s">
        <v>25198</v>
      </c>
      <c r="B17315" t="s">
        <v>25199</v>
      </c>
      <c r="C17315" t="s">
        <v>56746</v>
      </c>
      <c r="D17315" t="s">
        <v>47873</v>
      </c>
    </row>
    <row r="17316" spans="1:4" x14ac:dyDescent="0.25">
      <c r="A17316" t="s">
        <v>21373</v>
      </c>
      <c r="B17316" t="s">
        <v>21374</v>
      </c>
      <c r="C17316" t="s">
        <v>55337</v>
      </c>
      <c r="D17316" t="s">
        <v>47873</v>
      </c>
    </row>
    <row r="17317" spans="1:4" x14ac:dyDescent="0.25">
      <c r="A17317" t="s">
        <v>29197</v>
      </c>
      <c r="B17317" t="s">
        <v>29198</v>
      </c>
      <c r="C17317" t="s">
        <v>58179</v>
      </c>
      <c r="D17317" t="s">
        <v>47873</v>
      </c>
    </row>
    <row r="17318" spans="1:4" x14ac:dyDescent="0.25">
      <c r="A17318" t="s">
        <v>16421</v>
      </c>
      <c r="B17318" t="s">
        <v>16422</v>
      </c>
      <c r="C17318" t="s">
        <v>53568</v>
      </c>
      <c r="D17318" t="s">
        <v>47873</v>
      </c>
    </row>
    <row r="17319" spans="1:4" x14ac:dyDescent="0.25">
      <c r="A17319" t="s">
        <v>33217</v>
      </c>
      <c r="B17319" t="s">
        <v>33218</v>
      </c>
      <c r="C17319" t="s">
        <v>59649</v>
      </c>
      <c r="D17319" t="s">
        <v>47873</v>
      </c>
    </row>
    <row r="17320" spans="1:4" x14ac:dyDescent="0.25">
      <c r="A17320" t="s">
        <v>34441</v>
      </c>
      <c r="B17320" t="s">
        <v>34442</v>
      </c>
      <c r="C17320" t="s">
        <v>60123</v>
      </c>
      <c r="D17320" t="s">
        <v>47873</v>
      </c>
    </row>
    <row r="17321" spans="1:4" x14ac:dyDescent="0.25">
      <c r="A17321" t="s">
        <v>11767</v>
      </c>
      <c r="B17321" t="s">
        <v>11768</v>
      </c>
      <c r="C17321" t="s">
        <v>51814</v>
      </c>
      <c r="D17321" t="s">
        <v>47873</v>
      </c>
    </row>
    <row r="17322" spans="1:4" x14ac:dyDescent="0.25">
      <c r="A17322" t="s">
        <v>6090</v>
      </c>
      <c r="B17322" t="s">
        <v>6091</v>
      </c>
      <c r="C17322" t="s">
        <v>49787</v>
      </c>
      <c r="D17322" t="s">
        <v>47873</v>
      </c>
    </row>
    <row r="17323" spans="1:4" x14ac:dyDescent="0.25">
      <c r="A17323" t="s">
        <v>35127</v>
      </c>
      <c r="B17323" t="s">
        <v>35128</v>
      </c>
      <c r="C17323" t="s">
        <v>60381</v>
      </c>
      <c r="D17323" t="s">
        <v>47873</v>
      </c>
    </row>
    <row r="17324" spans="1:4" x14ac:dyDescent="0.25">
      <c r="A17324" t="s">
        <v>7099</v>
      </c>
      <c r="B17324" t="s">
        <v>7100</v>
      </c>
      <c r="C17324" t="s">
        <v>50140</v>
      </c>
      <c r="D17324" t="s">
        <v>47873</v>
      </c>
    </row>
    <row r="17325" spans="1:4" x14ac:dyDescent="0.25">
      <c r="A17325" t="s">
        <v>32807</v>
      </c>
      <c r="B17325" t="s">
        <v>32808</v>
      </c>
      <c r="C17325" t="s">
        <v>59503</v>
      </c>
      <c r="D17325" t="s">
        <v>47873</v>
      </c>
    </row>
    <row r="17326" spans="1:4" x14ac:dyDescent="0.25">
      <c r="A17326" t="s">
        <v>11248</v>
      </c>
      <c r="B17326" t="s">
        <v>11249</v>
      </c>
      <c r="C17326" t="s">
        <v>51621</v>
      </c>
      <c r="D17326" t="s">
        <v>47873</v>
      </c>
    </row>
    <row r="17327" spans="1:4" x14ac:dyDescent="0.25">
      <c r="A17327" t="s">
        <v>10174</v>
      </c>
      <c r="B17327" t="s">
        <v>10175</v>
      </c>
      <c r="C17327" t="s">
        <v>51240</v>
      </c>
      <c r="D17327" t="s">
        <v>47873</v>
      </c>
    </row>
    <row r="17328" spans="1:4" x14ac:dyDescent="0.25">
      <c r="A17328" t="s">
        <v>32141</v>
      </c>
      <c r="B17328" t="s">
        <v>32142</v>
      </c>
      <c r="C17328" t="s">
        <v>59244</v>
      </c>
      <c r="D17328" t="s">
        <v>47873</v>
      </c>
    </row>
    <row r="17329" spans="1:4" x14ac:dyDescent="0.25">
      <c r="A17329" t="s">
        <v>38295</v>
      </c>
      <c r="B17329" t="s">
        <v>38296</v>
      </c>
      <c r="C17329" t="s">
        <v>61631</v>
      </c>
      <c r="D17329" t="s">
        <v>47873</v>
      </c>
    </row>
    <row r="17330" spans="1:4" x14ac:dyDescent="0.25">
      <c r="A17330" t="s">
        <v>16566</v>
      </c>
      <c r="B17330" t="s">
        <v>16567</v>
      </c>
      <c r="C17330" t="s">
        <v>53627</v>
      </c>
      <c r="D17330" t="s">
        <v>47873</v>
      </c>
    </row>
    <row r="17331" spans="1:4" x14ac:dyDescent="0.25">
      <c r="A17331" t="s">
        <v>11052</v>
      </c>
      <c r="B17331" t="s">
        <v>11053</v>
      </c>
      <c r="C17331" t="s">
        <v>51552</v>
      </c>
      <c r="D17331" t="s">
        <v>47873</v>
      </c>
    </row>
    <row r="17332" spans="1:4" x14ac:dyDescent="0.25">
      <c r="A17332" t="s">
        <v>6294</v>
      </c>
      <c r="B17332" t="s">
        <v>6295</v>
      </c>
      <c r="C17332" t="s">
        <v>49855</v>
      </c>
      <c r="D17332" t="s">
        <v>47873</v>
      </c>
    </row>
    <row r="17333" spans="1:4" x14ac:dyDescent="0.25">
      <c r="A17333" t="s">
        <v>21523</v>
      </c>
      <c r="B17333" t="s">
        <v>21524</v>
      </c>
      <c r="C17333" t="s">
        <v>55390</v>
      </c>
      <c r="D17333" t="s">
        <v>47873</v>
      </c>
    </row>
    <row r="17334" spans="1:4" x14ac:dyDescent="0.25">
      <c r="A17334" t="s">
        <v>28376</v>
      </c>
      <c r="B17334" t="s">
        <v>28377</v>
      </c>
      <c r="C17334" t="s">
        <v>57883</v>
      </c>
      <c r="D17334" t="s">
        <v>47873</v>
      </c>
    </row>
    <row r="17335" spans="1:4" x14ac:dyDescent="0.25">
      <c r="A17335" t="s">
        <v>18469</v>
      </c>
      <c r="B17335" t="s">
        <v>18470</v>
      </c>
      <c r="C17335" t="s">
        <v>54328</v>
      </c>
      <c r="D17335" t="s">
        <v>47873</v>
      </c>
    </row>
    <row r="17336" spans="1:4" x14ac:dyDescent="0.25">
      <c r="A17336" t="s">
        <v>15737</v>
      </c>
      <c r="B17336" t="s">
        <v>15738</v>
      </c>
      <c r="C17336" t="s">
        <v>53320</v>
      </c>
      <c r="D17336" t="s">
        <v>47873</v>
      </c>
    </row>
    <row r="17337" spans="1:4" x14ac:dyDescent="0.25">
      <c r="A17337" t="s">
        <v>14245</v>
      </c>
      <c r="B17337" t="s">
        <v>14246</v>
      </c>
      <c r="C17337" t="s">
        <v>52771</v>
      </c>
      <c r="D17337" t="s">
        <v>47873</v>
      </c>
    </row>
    <row r="17338" spans="1:4" x14ac:dyDescent="0.25">
      <c r="A17338" t="s">
        <v>22746</v>
      </c>
      <c r="B17338" t="s">
        <v>22747</v>
      </c>
      <c r="C17338" t="s">
        <v>55839</v>
      </c>
      <c r="D17338" t="s">
        <v>47873</v>
      </c>
    </row>
    <row r="17339" spans="1:4" x14ac:dyDescent="0.25">
      <c r="A17339" t="s">
        <v>38647</v>
      </c>
      <c r="B17339" t="s">
        <v>38648</v>
      </c>
      <c r="C17339" t="s">
        <v>61781</v>
      </c>
      <c r="D17339" t="s">
        <v>47873</v>
      </c>
    </row>
    <row r="17340" spans="1:4" x14ac:dyDescent="0.25">
      <c r="A17340" t="s">
        <v>19470</v>
      </c>
      <c r="B17340" t="s">
        <v>19471</v>
      </c>
      <c r="C17340" t="s">
        <v>54673</v>
      </c>
      <c r="D17340" t="s">
        <v>47873</v>
      </c>
    </row>
    <row r="17341" spans="1:4" x14ac:dyDescent="0.25">
      <c r="A17341" t="s">
        <v>26846</v>
      </c>
      <c r="B17341" t="s">
        <v>26847</v>
      </c>
      <c r="C17341" t="s">
        <v>57344</v>
      </c>
      <c r="D17341" t="s">
        <v>47873</v>
      </c>
    </row>
    <row r="17342" spans="1:4" x14ac:dyDescent="0.25">
      <c r="A17342" t="s">
        <v>25853</v>
      </c>
      <c r="B17342" t="s">
        <v>25854</v>
      </c>
      <c r="C17342" t="s">
        <v>56988</v>
      </c>
      <c r="D17342" t="s">
        <v>47873</v>
      </c>
    </row>
    <row r="17343" spans="1:4" x14ac:dyDescent="0.25">
      <c r="A17343" t="s">
        <v>27889</v>
      </c>
      <c r="B17343" t="s">
        <v>27890</v>
      </c>
      <c r="C17343" t="s">
        <v>57710</v>
      </c>
      <c r="D17343" t="s">
        <v>47873</v>
      </c>
    </row>
    <row r="17344" spans="1:4" x14ac:dyDescent="0.25">
      <c r="A17344" t="s">
        <v>23683</v>
      </c>
      <c r="B17344" t="s">
        <v>23684</v>
      </c>
      <c r="C17344" t="s">
        <v>56182</v>
      </c>
      <c r="D17344" t="s">
        <v>47873</v>
      </c>
    </row>
    <row r="17345" spans="1:4" x14ac:dyDescent="0.25">
      <c r="A17345" t="s">
        <v>6324</v>
      </c>
      <c r="B17345" t="s">
        <v>6325</v>
      </c>
      <c r="C17345" t="s">
        <v>49867</v>
      </c>
      <c r="D17345" t="s">
        <v>47873</v>
      </c>
    </row>
    <row r="17346" spans="1:4" x14ac:dyDescent="0.25">
      <c r="A17346" t="s">
        <v>14104</v>
      </c>
      <c r="B17346" t="s">
        <v>14105</v>
      </c>
      <c r="C17346" t="s">
        <v>52714</v>
      </c>
      <c r="D17346" t="s">
        <v>47873</v>
      </c>
    </row>
    <row r="17347" spans="1:4" x14ac:dyDescent="0.25">
      <c r="A17347" t="s">
        <v>36436</v>
      </c>
      <c r="B17347" t="s">
        <v>36437</v>
      </c>
      <c r="C17347" t="s">
        <v>60899</v>
      </c>
      <c r="D17347" t="s">
        <v>47873</v>
      </c>
    </row>
    <row r="17348" spans="1:4" x14ac:dyDescent="0.25">
      <c r="A17348" t="s">
        <v>26227</v>
      </c>
      <c r="B17348" t="s">
        <v>26228</v>
      </c>
      <c r="C17348" t="s">
        <v>57114</v>
      </c>
      <c r="D17348" t="s">
        <v>47873</v>
      </c>
    </row>
    <row r="17349" spans="1:4" x14ac:dyDescent="0.25">
      <c r="A17349" t="s">
        <v>7764</v>
      </c>
      <c r="B17349" t="s">
        <v>7765</v>
      </c>
      <c r="C17349" t="s">
        <v>50387</v>
      </c>
      <c r="D17349" t="s">
        <v>47873</v>
      </c>
    </row>
    <row r="17350" spans="1:4" x14ac:dyDescent="0.25">
      <c r="A17350" t="s">
        <v>23537</v>
      </c>
      <c r="B17350" t="s">
        <v>23538</v>
      </c>
      <c r="C17350" t="s">
        <v>56123</v>
      </c>
      <c r="D17350" t="s">
        <v>47873</v>
      </c>
    </row>
    <row r="17351" spans="1:4" x14ac:dyDescent="0.25">
      <c r="A17351" t="s">
        <v>12808</v>
      </c>
      <c r="B17351" t="s">
        <v>12809</v>
      </c>
      <c r="C17351" t="s">
        <v>52207</v>
      </c>
      <c r="D17351" t="s">
        <v>47873</v>
      </c>
    </row>
    <row r="17352" spans="1:4" x14ac:dyDescent="0.25">
      <c r="A17352" t="s">
        <v>11985</v>
      </c>
      <c r="B17352" t="s">
        <v>11986</v>
      </c>
      <c r="C17352" t="s">
        <v>51893</v>
      </c>
      <c r="D17352" t="s">
        <v>47873</v>
      </c>
    </row>
    <row r="17353" spans="1:4" x14ac:dyDescent="0.25">
      <c r="A17353" t="s">
        <v>13875</v>
      </c>
      <c r="B17353" t="s">
        <v>13876</v>
      </c>
      <c r="C17353" t="s">
        <v>52619</v>
      </c>
      <c r="D17353" t="s">
        <v>47873</v>
      </c>
    </row>
    <row r="17354" spans="1:4" x14ac:dyDescent="0.25">
      <c r="A17354" t="s">
        <v>38137</v>
      </c>
      <c r="B17354" t="s">
        <v>38138</v>
      </c>
      <c r="C17354" t="s">
        <v>61566</v>
      </c>
      <c r="D17354" t="s">
        <v>47873</v>
      </c>
    </row>
    <row r="17355" spans="1:4" x14ac:dyDescent="0.25">
      <c r="A17355" t="s">
        <v>37365</v>
      </c>
      <c r="B17355" t="s">
        <v>37366</v>
      </c>
      <c r="C17355" t="s">
        <v>61257</v>
      </c>
      <c r="D17355" t="s">
        <v>47873</v>
      </c>
    </row>
    <row r="17356" spans="1:4" x14ac:dyDescent="0.25">
      <c r="A17356" t="s">
        <v>14164</v>
      </c>
      <c r="B17356" t="s">
        <v>14165</v>
      </c>
      <c r="C17356" t="s">
        <v>52738</v>
      </c>
      <c r="D17356" t="s">
        <v>47873</v>
      </c>
    </row>
    <row r="17357" spans="1:4" x14ac:dyDescent="0.25">
      <c r="A17357" t="s">
        <v>41172</v>
      </c>
      <c r="B17357" t="s">
        <v>41173</v>
      </c>
      <c r="C17357" t="s">
        <v>62932</v>
      </c>
      <c r="D17357" t="s">
        <v>47873</v>
      </c>
    </row>
    <row r="17358" spans="1:4" x14ac:dyDescent="0.25">
      <c r="A17358" t="s">
        <v>28715</v>
      </c>
      <c r="B17358" t="s">
        <v>28716</v>
      </c>
      <c r="C17358" t="s">
        <v>58002</v>
      </c>
      <c r="D17358" t="s">
        <v>47873</v>
      </c>
    </row>
    <row r="17359" spans="1:4" x14ac:dyDescent="0.25">
      <c r="A17359" t="s">
        <v>39932</v>
      </c>
      <c r="B17359" t="s">
        <v>39933</v>
      </c>
      <c r="C17359" t="s">
        <v>62373</v>
      </c>
      <c r="D17359" t="s">
        <v>47873</v>
      </c>
    </row>
    <row r="17360" spans="1:4" x14ac:dyDescent="0.25">
      <c r="A17360" t="s">
        <v>6052</v>
      </c>
      <c r="B17360" t="s">
        <v>6053</v>
      </c>
      <c r="C17360" t="s">
        <v>49773</v>
      </c>
      <c r="D17360" t="s">
        <v>47873</v>
      </c>
    </row>
    <row r="17361" spans="1:4" x14ac:dyDescent="0.25">
      <c r="A17361" t="s">
        <v>7438</v>
      </c>
      <c r="B17361" t="s">
        <v>7439</v>
      </c>
      <c r="C17361" t="s">
        <v>50265</v>
      </c>
      <c r="D17361" t="s">
        <v>47873</v>
      </c>
    </row>
    <row r="17362" spans="1:4" x14ac:dyDescent="0.25">
      <c r="A17362" t="s">
        <v>25510</v>
      </c>
      <c r="B17362" t="s">
        <v>25511</v>
      </c>
      <c r="C17362" t="s">
        <v>56861</v>
      </c>
      <c r="D17362" t="s">
        <v>47873</v>
      </c>
    </row>
    <row r="17363" spans="1:4" x14ac:dyDescent="0.25">
      <c r="A17363" t="s">
        <v>38860</v>
      </c>
      <c r="B17363" t="s">
        <v>25511</v>
      </c>
      <c r="C17363" t="s">
        <v>61881</v>
      </c>
      <c r="D17363" t="s">
        <v>47873</v>
      </c>
    </row>
    <row r="17364" spans="1:4" x14ac:dyDescent="0.25">
      <c r="A17364" t="s">
        <v>8965</v>
      </c>
      <c r="B17364" t="s">
        <v>8966</v>
      </c>
      <c r="C17364" t="s">
        <v>50806</v>
      </c>
      <c r="D17364" t="s">
        <v>47873</v>
      </c>
    </row>
    <row r="17365" spans="1:4" x14ac:dyDescent="0.25">
      <c r="A17365" t="s">
        <v>9361</v>
      </c>
      <c r="B17365" t="s">
        <v>9362</v>
      </c>
      <c r="C17365" t="s">
        <v>50949</v>
      </c>
      <c r="D17365" t="s">
        <v>47873</v>
      </c>
    </row>
    <row r="17366" spans="1:4" x14ac:dyDescent="0.25">
      <c r="A17366" t="s">
        <v>16830</v>
      </c>
      <c r="B17366" t="s">
        <v>16831</v>
      </c>
      <c r="C17366" t="s">
        <v>53728</v>
      </c>
      <c r="D17366" t="s">
        <v>47873</v>
      </c>
    </row>
    <row r="17367" spans="1:4" x14ac:dyDescent="0.25">
      <c r="A17367" t="s">
        <v>30847</v>
      </c>
      <c r="B17367" t="s">
        <v>30848</v>
      </c>
      <c r="C17367" t="s">
        <v>58762</v>
      </c>
      <c r="D17367" t="s">
        <v>47873</v>
      </c>
    </row>
    <row r="17368" spans="1:4" x14ac:dyDescent="0.25">
      <c r="A17368" t="s">
        <v>34340</v>
      </c>
      <c r="B17368" t="s">
        <v>34341</v>
      </c>
      <c r="C17368" t="s">
        <v>60084</v>
      </c>
      <c r="D17368" t="s">
        <v>47873</v>
      </c>
    </row>
    <row r="17369" spans="1:4" x14ac:dyDescent="0.25">
      <c r="A17369" t="s">
        <v>6792</v>
      </c>
      <c r="B17369" t="s">
        <v>6793</v>
      </c>
      <c r="C17369" t="s">
        <v>50032</v>
      </c>
      <c r="D17369" t="s">
        <v>47873</v>
      </c>
    </row>
    <row r="17370" spans="1:4" x14ac:dyDescent="0.25">
      <c r="A17370" t="s">
        <v>10386</v>
      </c>
      <c r="B17370" t="s">
        <v>10387</v>
      </c>
      <c r="C17370" t="s">
        <v>51322</v>
      </c>
      <c r="D17370" t="s">
        <v>47873</v>
      </c>
    </row>
    <row r="17371" spans="1:4" x14ac:dyDescent="0.25">
      <c r="A17371" t="s">
        <v>15960</v>
      </c>
      <c r="B17371" t="s">
        <v>15961</v>
      </c>
      <c r="C17371" t="s">
        <v>53399</v>
      </c>
      <c r="D17371" t="s">
        <v>47873</v>
      </c>
    </row>
    <row r="17372" spans="1:4" x14ac:dyDescent="0.25">
      <c r="A17372" t="s">
        <v>8238</v>
      </c>
      <c r="B17372" t="s">
        <v>8239</v>
      </c>
      <c r="C17372" t="s">
        <v>50568</v>
      </c>
      <c r="D17372" t="s">
        <v>47873</v>
      </c>
    </row>
    <row r="17373" spans="1:4" x14ac:dyDescent="0.25">
      <c r="A17373" t="s">
        <v>9205</v>
      </c>
      <c r="B17373" t="s">
        <v>9206</v>
      </c>
      <c r="C17373" t="s">
        <v>50891</v>
      </c>
      <c r="D17373" t="s">
        <v>47873</v>
      </c>
    </row>
    <row r="17374" spans="1:4" x14ac:dyDescent="0.25">
      <c r="A17374" t="s">
        <v>20742</v>
      </c>
      <c r="B17374" t="s">
        <v>20743</v>
      </c>
      <c r="C17374" t="s">
        <v>55104</v>
      </c>
      <c r="D17374" t="s">
        <v>47873</v>
      </c>
    </row>
    <row r="17375" spans="1:4" x14ac:dyDescent="0.25">
      <c r="A17375" t="s">
        <v>7950</v>
      </c>
      <c r="B17375" t="s">
        <v>7951</v>
      </c>
      <c r="C17375" t="s">
        <v>50466</v>
      </c>
      <c r="D17375" t="s">
        <v>47873</v>
      </c>
    </row>
    <row r="17376" spans="1:4" x14ac:dyDescent="0.25">
      <c r="A17376" t="s">
        <v>6126</v>
      </c>
      <c r="B17376" t="s">
        <v>6127</v>
      </c>
      <c r="C17376" t="s">
        <v>49800</v>
      </c>
      <c r="D17376" t="s">
        <v>47873</v>
      </c>
    </row>
    <row r="17377" spans="1:4" x14ac:dyDescent="0.25">
      <c r="A17377" t="s">
        <v>16761</v>
      </c>
      <c r="B17377" t="s">
        <v>16762</v>
      </c>
      <c r="C17377" t="s">
        <v>53699</v>
      </c>
      <c r="D17377" t="s">
        <v>47873</v>
      </c>
    </row>
    <row r="17378" spans="1:4" x14ac:dyDescent="0.25">
      <c r="A17378" t="s">
        <v>33985</v>
      </c>
      <c r="B17378" t="s">
        <v>33986</v>
      </c>
      <c r="C17378" t="s">
        <v>59952</v>
      </c>
      <c r="D17378" t="s">
        <v>47873</v>
      </c>
    </row>
    <row r="17379" spans="1:4" x14ac:dyDescent="0.25">
      <c r="A17379" t="s">
        <v>41509</v>
      </c>
      <c r="B17379" t="s">
        <v>41510</v>
      </c>
      <c r="C17379" t="s">
        <v>63075</v>
      </c>
      <c r="D17379" t="s">
        <v>47873</v>
      </c>
    </row>
    <row r="17380" spans="1:4" x14ac:dyDescent="0.25">
      <c r="A17380" t="s">
        <v>22965</v>
      </c>
      <c r="B17380" t="s">
        <v>22966</v>
      </c>
      <c r="C17380" t="s">
        <v>55917</v>
      </c>
      <c r="D17380" t="s">
        <v>47873</v>
      </c>
    </row>
    <row r="17381" spans="1:4" x14ac:dyDescent="0.25">
      <c r="A17381" t="s">
        <v>18429</v>
      </c>
      <c r="B17381" t="s">
        <v>18430</v>
      </c>
      <c r="C17381" t="s">
        <v>54315</v>
      </c>
      <c r="D17381" t="s">
        <v>47873</v>
      </c>
    </row>
    <row r="17382" spans="1:4" x14ac:dyDescent="0.25">
      <c r="A17382" t="s">
        <v>15711</v>
      </c>
      <c r="B17382" t="s">
        <v>15712</v>
      </c>
      <c r="C17382" t="s">
        <v>53309</v>
      </c>
      <c r="D17382" t="s">
        <v>47873</v>
      </c>
    </row>
    <row r="17383" spans="1:4" x14ac:dyDescent="0.25">
      <c r="A17383" t="s">
        <v>32661</v>
      </c>
      <c r="B17383" t="s">
        <v>32662</v>
      </c>
      <c r="C17383" t="s">
        <v>59440</v>
      </c>
      <c r="D17383" t="s">
        <v>47873</v>
      </c>
    </row>
    <row r="17384" spans="1:4" x14ac:dyDescent="0.25">
      <c r="A17384" t="s">
        <v>18292</v>
      </c>
      <c r="B17384" t="s">
        <v>18293</v>
      </c>
      <c r="C17384" t="s">
        <v>54263</v>
      </c>
      <c r="D17384" t="s">
        <v>47873</v>
      </c>
    </row>
    <row r="17385" spans="1:4" x14ac:dyDescent="0.25">
      <c r="A17385" t="s">
        <v>32279</v>
      </c>
      <c r="B17385" t="s">
        <v>32280</v>
      </c>
      <c r="C17385" t="s">
        <v>59296</v>
      </c>
      <c r="D17385" t="s">
        <v>47873</v>
      </c>
    </row>
    <row r="17386" spans="1:4" x14ac:dyDescent="0.25">
      <c r="A17386" t="s">
        <v>9589</v>
      </c>
      <c r="B17386" t="s">
        <v>9590</v>
      </c>
      <c r="C17386" t="s">
        <v>51025</v>
      </c>
      <c r="D17386" t="s">
        <v>47873</v>
      </c>
    </row>
    <row r="17387" spans="1:4" x14ac:dyDescent="0.25">
      <c r="A17387" t="s">
        <v>24405</v>
      </c>
      <c r="B17387" t="s">
        <v>24406</v>
      </c>
      <c r="C17387" t="s">
        <v>56452</v>
      </c>
      <c r="D17387" t="s">
        <v>47873</v>
      </c>
    </row>
    <row r="17388" spans="1:4" x14ac:dyDescent="0.25">
      <c r="A17388" t="s">
        <v>36908</v>
      </c>
      <c r="B17388" t="s">
        <v>36909</v>
      </c>
      <c r="C17388" t="s">
        <v>61087</v>
      </c>
      <c r="D17388" t="s">
        <v>47873</v>
      </c>
    </row>
    <row r="17389" spans="1:4" x14ac:dyDescent="0.25">
      <c r="A17389" t="s">
        <v>10352</v>
      </c>
      <c r="B17389" t="s">
        <v>10353</v>
      </c>
      <c r="C17389" t="s">
        <v>51308</v>
      </c>
      <c r="D17389" t="s">
        <v>47873</v>
      </c>
    </row>
    <row r="17390" spans="1:4" x14ac:dyDescent="0.25">
      <c r="A17390" t="s">
        <v>20564</v>
      </c>
      <c r="B17390" t="s">
        <v>20565</v>
      </c>
      <c r="C17390" t="s">
        <v>55045</v>
      </c>
      <c r="D17390" t="s">
        <v>47873</v>
      </c>
    </row>
    <row r="17391" spans="1:4" x14ac:dyDescent="0.25">
      <c r="A17391" t="s">
        <v>6969</v>
      </c>
      <c r="B17391" t="s">
        <v>6970</v>
      </c>
      <c r="C17391" t="s">
        <v>50095</v>
      </c>
      <c r="D17391" t="s">
        <v>47873</v>
      </c>
    </row>
    <row r="17392" spans="1:4" x14ac:dyDescent="0.25">
      <c r="A17392" t="s">
        <v>20156</v>
      </c>
      <c r="B17392" t="s">
        <v>20157</v>
      </c>
      <c r="C17392" t="s">
        <v>54909</v>
      </c>
      <c r="D17392" t="s">
        <v>47873</v>
      </c>
    </row>
    <row r="17393" spans="1:4" x14ac:dyDescent="0.25">
      <c r="A17393" t="s">
        <v>33523</v>
      </c>
      <c r="B17393" t="s">
        <v>33524</v>
      </c>
      <c r="C17393" t="s">
        <v>59777</v>
      </c>
      <c r="D17393" t="s">
        <v>47873</v>
      </c>
    </row>
    <row r="17394" spans="1:4" x14ac:dyDescent="0.25">
      <c r="A17394" t="s">
        <v>28595</v>
      </c>
      <c r="B17394" t="s">
        <v>28596</v>
      </c>
      <c r="C17394" t="s">
        <v>57965</v>
      </c>
      <c r="D17394" t="s">
        <v>47873</v>
      </c>
    </row>
    <row r="17395" spans="1:4" x14ac:dyDescent="0.25">
      <c r="A17395" t="s">
        <v>40030</v>
      </c>
      <c r="B17395" t="s">
        <v>40031</v>
      </c>
      <c r="C17395" t="s">
        <v>62418</v>
      </c>
      <c r="D17395" t="s">
        <v>47873</v>
      </c>
    </row>
    <row r="17396" spans="1:4" x14ac:dyDescent="0.25">
      <c r="A17396" t="s">
        <v>22881</v>
      </c>
      <c r="B17396" t="s">
        <v>22882</v>
      </c>
      <c r="C17396" t="s">
        <v>55887</v>
      </c>
      <c r="D17396" t="s">
        <v>47873</v>
      </c>
    </row>
    <row r="17397" spans="1:4" x14ac:dyDescent="0.25">
      <c r="A17397" t="s">
        <v>11014</v>
      </c>
      <c r="B17397" t="s">
        <v>11015</v>
      </c>
      <c r="C17397" t="s">
        <v>51536</v>
      </c>
      <c r="D17397" t="s">
        <v>47873</v>
      </c>
    </row>
    <row r="17398" spans="1:4" x14ac:dyDescent="0.25">
      <c r="A17398" t="s">
        <v>23924</v>
      </c>
      <c r="B17398" t="s">
        <v>23925</v>
      </c>
      <c r="C17398" t="s">
        <v>56278</v>
      </c>
      <c r="D17398" t="s">
        <v>47873</v>
      </c>
    </row>
    <row r="17399" spans="1:4" x14ac:dyDescent="0.25">
      <c r="A17399" t="s">
        <v>18116</v>
      </c>
      <c r="B17399" t="s">
        <v>18117</v>
      </c>
      <c r="C17399" t="s">
        <v>54189</v>
      </c>
      <c r="D17399" t="s">
        <v>47873</v>
      </c>
    </row>
    <row r="17400" spans="1:4" x14ac:dyDescent="0.25">
      <c r="A17400" t="s">
        <v>40374</v>
      </c>
      <c r="B17400" t="s">
        <v>40375</v>
      </c>
      <c r="C17400" t="s">
        <v>62579</v>
      </c>
      <c r="D17400" t="s">
        <v>47873</v>
      </c>
    </row>
    <row r="17401" spans="1:4" x14ac:dyDescent="0.25">
      <c r="A17401" t="s">
        <v>19212</v>
      </c>
      <c r="B17401" t="s">
        <v>19213</v>
      </c>
      <c r="C17401" t="s">
        <v>54580</v>
      </c>
      <c r="D17401" t="s">
        <v>47873</v>
      </c>
    </row>
    <row r="17402" spans="1:4" x14ac:dyDescent="0.25">
      <c r="A17402" t="s">
        <v>15404</v>
      </c>
      <c r="B17402" t="s">
        <v>15405</v>
      </c>
      <c r="C17402" t="s">
        <v>53198</v>
      </c>
      <c r="D17402" t="s">
        <v>47873</v>
      </c>
    </row>
    <row r="17403" spans="1:4" x14ac:dyDescent="0.25">
      <c r="A17403" t="s">
        <v>27202</v>
      </c>
      <c r="B17403" t="s">
        <v>27203</v>
      </c>
      <c r="C17403" t="s">
        <v>57462</v>
      </c>
      <c r="D17403" t="s">
        <v>47873</v>
      </c>
    </row>
    <row r="17404" spans="1:4" x14ac:dyDescent="0.25">
      <c r="A17404" t="s">
        <v>36658</v>
      </c>
      <c r="B17404" t="s">
        <v>36659</v>
      </c>
      <c r="C17404" t="s">
        <v>60983</v>
      </c>
      <c r="D17404" t="s">
        <v>47873</v>
      </c>
    </row>
    <row r="17405" spans="1:4" x14ac:dyDescent="0.25">
      <c r="A17405" t="s">
        <v>37511</v>
      </c>
      <c r="B17405" t="s">
        <v>36659</v>
      </c>
      <c r="C17405" t="s">
        <v>61310</v>
      </c>
      <c r="D17405" t="s">
        <v>47873</v>
      </c>
    </row>
    <row r="17406" spans="1:4" x14ac:dyDescent="0.25">
      <c r="A17406" t="s">
        <v>40214</v>
      </c>
      <c r="B17406" t="s">
        <v>40215</v>
      </c>
      <c r="C17406" t="s">
        <v>62504</v>
      </c>
      <c r="D17406" t="s">
        <v>47873</v>
      </c>
    </row>
    <row r="17407" spans="1:4" x14ac:dyDescent="0.25">
      <c r="A17407" t="s">
        <v>9530</v>
      </c>
      <c r="B17407" t="s">
        <v>9531</v>
      </c>
      <c r="C17407" t="s">
        <v>51005</v>
      </c>
      <c r="D17407" t="s">
        <v>47873</v>
      </c>
    </row>
    <row r="17408" spans="1:4" x14ac:dyDescent="0.25">
      <c r="A17408" t="s">
        <v>20648</v>
      </c>
      <c r="B17408" t="s">
        <v>20649</v>
      </c>
      <c r="C17408" t="s">
        <v>55068</v>
      </c>
      <c r="D17408" t="s">
        <v>47873</v>
      </c>
    </row>
    <row r="17409" spans="1:4" x14ac:dyDescent="0.25">
      <c r="A17409" t="s">
        <v>12626</v>
      </c>
      <c r="B17409" t="s">
        <v>12627</v>
      </c>
      <c r="C17409" t="s">
        <v>52135</v>
      </c>
      <c r="D17409" t="s">
        <v>47873</v>
      </c>
    </row>
    <row r="17410" spans="1:4" x14ac:dyDescent="0.25">
      <c r="A17410" t="s">
        <v>34397</v>
      </c>
      <c r="B17410" t="s">
        <v>34398</v>
      </c>
      <c r="C17410" t="s">
        <v>60106</v>
      </c>
      <c r="D17410" t="s">
        <v>47873</v>
      </c>
    </row>
    <row r="17411" spans="1:4" x14ac:dyDescent="0.25">
      <c r="A17411" t="s">
        <v>7540</v>
      </c>
      <c r="B17411" t="s">
        <v>7541</v>
      </c>
      <c r="C17411" t="s">
        <v>50302</v>
      </c>
      <c r="D17411" t="s">
        <v>47873</v>
      </c>
    </row>
    <row r="17412" spans="1:4" x14ac:dyDescent="0.25">
      <c r="A17412" t="s">
        <v>27742</v>
      </c>
      <c r="B17412" t="s">
        <v>27743</v>
      </c>
      <c r="C17412" t="s">
        <v>57654</v>
      </c>
      <c r="D17412" t="s">
        <v>47873</v>
      </c>
    </row>
    <row r="17413" spans="1:4" x14ac:dyDescent="0.25">
      <c r="A17413" t="s">
        <v>18362</v>
      </c>
      <c r="B17413" t="s">
        <v>18363</v>
      </c>
      <c r="C17413" t="s">
        <v>54291</v>
      </c>
      <c r="D17413" t="s">
        <v>47873</v>
      </c>
    </row>
    <row r="17414" spans="1:4" x14ac:dyDescent="0.25">
      <c r="A17414" t="s">
        <v>7240</v>
      </c>
      <c r="B17414" t="s">
        <v>7241</v>
      </c>
      <c r="C17414" t="s">
        <v>50189</v>
      </c>
      <c r="D17414" t="s">
        <v>47873</v>
      </c>
    </row>
    <row r="17415" spans="1:4" x14ac:dyDescent="0.25">
      <c r="A17415" t="s">
        <v>23036</v>
      </c>
      <c r="B17415" t="s">
        <v>23037</v>
      </c>
      <c r="C17415" t="s">
        <v>55945</v>
      </c>
      <c r="D17415" t="s">
        <v>47873</v>
      </c>
    </row>
    <row r="17416" spans="1:4" x14ac:dyDescent="0.25">
      <c r="A17416" t="s">
        <v>6808</v>
      </c>
      <c r="B17416" t="s">
        <v>6809</v>
      </c>
      <c r="C17416" t="s">
        <v>50037</v>
      </c>
      <c r="D17416" t="s">
        <v>47873</v>
      </c>
    </row>
    <row r="17417" spans="1:4" x14ac:dyDescent="0.25">
      <c r="A17417" t="s">
        <v>28830</v>
      </c>
      <c r="B17417" t="s">
        <v>28831</v>
      </c>
      <c r="C17417" t="s">
        <v>58043</v>
      </c>
      <c r="D17417" t="s">
        <v>47873</v>
      </c>
    </row>
    <row r="17418" spans="1:4" x14ac:dyDescent="0.25">
      <c r="A17418" t="s">
        <v>29833</v>
      </c>
      <c r="B17418" t="s">
        <v>29834</v>
      </c>
      <c r="C17418" t="s">
        <v>58400</v>
      </c>
      <c r="D17418" t="s">
        <v>47873</v>
      </c>
    </row>
    <row r="17419" spans="1:4" x14ac:dyDescent="0.25">
      <c r="A17419" t="s">
        <v>7896</v>
      </c>
      <c r="B17419" t="s">
        <v>7897</v>
      </c>
      <c r="C17419" t="s">
        <v>50442</v>
      </c>
      <c r="D17419" t="s">
        <v>47873</v>
      </c>
    </row>
    <row r="17420" spans="1:4" x14ac:dyDescent="0.25">
      <c r="A17420" t="s">
        <v>40430</v>
      </c>
      <c r="B17420" t="s">
        <v>40431</v>
      </c>
      <c r="C17420" t="s">
        <v>62605</v>
      </c>
      <c r="D17420" t="s">
        <v>47873</v>
      </c>
    </row>
    <row r="17421" spans="1:4" x14ac:dyDescent="0.25">
      <c r="A17421" t="s">
        <v>9013</v>
      </c>
      <c r="B17421" t="s">
        <v>9014</v>
      </c>
      <c r="C17421" t="s">
        <v>50825</v>
      </c>
      <c r="D17421" t="s">
        <v>47873</v>
      </c>
    </row>
    <row r="17422" spans="1:4" x14ac:dyDescent="0.25">
      <c r="A17422" t="s">
        <v>23862</v>
      </c>
      <c r="B17422" t="s">
        <v>23863</v>
      </c>
      <c r="C17422" t="s">
        <v>56258</v>
      </c>
      <c r="D17422" t="s">
        <v>47873</v>
      </c>
    </row>
    <row r="17423" spans="1:4" x14ac:dyDescent="0.25">
      <c r="A17423" t="s">
        <v>25812</v>
      </c>
      <c r="B17423" t="s">
        <v>25813</v>
      </c>
      <c r="C17423" t="s">
        <v>56970</v>
      </c>
      <c r="D17423" t="s">
        <v>47873</v>
      </c>
    </row>
    <row r="17424" spans="1:4" x14ac:dyDescent="0.25">
      <c r="A17424" t="s">
        <v>43649</v>
      </c>
      <c r="B17424" t="s">
        <v>43650</v>
      </c>
      <c r="C17424" t="s">
        <v>63884</v>
      </c>
      <c r="D17424" t="s">
        <v>47873</v>
      </c>
    </row>
    <row r="17425" spans="1:4" x14ac:dyDescent="0.25">
      <c r="A17425" t="s">
        <v>38022</v>
      </c>
      <c r="B17425" t="s">
        <v>38023</v>
      </c>
      <c r="C17425" t="s">
        <v>61513</v>
      </c>
      <c r="D17425" t="s">
        <v>47873</v>
      </c>
    </row>
    <row r="17426" spans="1:4" x14ac:dyDescent="0.25">
      <c r="A17426" t="s">
        <v>39107</v>
      </c>
      <c r="B17426" t="s">
        <v>39108</v>
      </c>
      <c r="C17426" t="s">
        <v>61994</v>
      </c>
      <c r="D17426" t="s">
        <v>47873</v>
      </c>
    </row>
    <row r="17427" spans="1:4" x14ac:dyDescent="0.25">
      <c r="A17427" t="s">
        <v>6995</v>
      </c>
      <c r="B17427" t="s">
        <v>6996</v>
      </c>
      <c r="C17427" t="s">
        <v>50105</v>
      </c>
      <c r="D17427" t="s">
        <v>47873</v>
      </c>
    </row>
    <row r="17428" spans="1:4" x14ac:dyDescent="0.25">
      <c r="A17428" t="s">
        <v>34688</v>
      </c>
      <c r="B17428" t="s">
        <v>34689</v>
      </c>
      <c r="C17428" t="s">
        <v>60222</v>
      </c>
      <c r="D17428" t="s">
        <v>47873</v>
      </c>
    </row>
    <row r="17429" spans="1:4" x14ac:dyDescent="0.25">
      <c r="A17429" t="s">
        <v>39587</v>
      </c>
      <c r="B17429" t="s">
        <v>39588</v>
      </c>
      <c r="C17429" t="s">
        <v>62215</v>
      </c>
      <c r="D17429" t="s">
        <v>47873</v>
      </c>
    </row>
    <row r="17430" spans="1:4" x14ac:dyDescent="0.25">
      <c r="A17430" t="s">
        <v>40301</v>
      </c>
      <c r="B17430" t="s">
        <v>40302</v>
      </c>
      <c r="C17430" t="s">
        <v>62544</v>
      </c>
      <c r="D17430" t="s">
        <v>47873</v>
      </c>
    </row>
    <row r="17431" spans="1:4" x14ac:dyDescent="0.25">
      <c r="A17431" t="s">
        <v>18504</v>
      </c>
      <c r="B17431" t="s">
        <v>18505</v>
      </c>
      <c r="C17431" t="s">
        <v>54341</v>
      </c>
      <c r="D17431" t="s">
        <v>47873</v>
      </c>
    </row>
    <row r="17432" spans="1:4" x14ac:dyDescent="0.25">
      <c r="A17432" t="s">
        <v>40959</v>
      </c>
      <c r="B17432" t="s">
        <v>40960</v>
      </c>
      <c r="C17432" t="s">
        <v>62837</v>
      </c>
      <c r="D17432" t="s">
        <v>47873</v>
      </c>
    </row>
    <row r="17433" spans="1:4" x14ac:dyDescent="0.25">
      <c r="A17433" t="s">
        <v>38092</v>
      </c>
      <c r="B17433" t="s">
        <v>38093</v>
      </c>
      <c r="C17433" t="s">
        <v>61545</v>
      </c>
      <c r="D17433" t="s">
        <v>47873</v>
      </c>
    </row>
    <row r="17434" spans="1:4" x14ac:dyDescent="0.25">
      <c r="A17434" t="s">
        <v>39326</v>
      </c>
      <c r="B17434" t="s">
        <v>39327</v>
      </c>
      <c r="C17434" t="s">
        <v>62094</v>
      </c>
      <c r="D17434" t="s">
        <v>47873</v>
      </c>
    </row>
    <row r="17435" spans="1:4" x14ac:dyDescent="0.25">
      <c r="A17435" t="s">
        <v>28178</v>
      </c>
      <c r="B17435" t="s">
        <v>28179</v>
      </c>
      <c r="C17435" t="s">
        <v>57814</v>
      </c>
      <c r="D17435" t="s">
        <v>47873</v>
      </c>
    </row>
    <row r="17436" spans="1:4" x14ac:dyDescent="0.25">
      <c r="A17436" t="s">
        <v>25345</v>
      </c>
      <c r="B17436" t="s">
        <v>25346</v>
      </c>
      <c r="C17436" t="s">
        <v>56795</v>
      </c>
      <c r="D17436" t="s">
        <v>47873</v>
      </c>
    </row>
    <row r="17437" spans="1:4" x14ac:dyDescent="0.25">
      <c r="A17437" t="s">
        <v>40010</v>
      </c>
      <c r="B17437" t="s">
        <v>40011</v>
      </c>
      <c r="C17437" t="s">
        <v>62408</v>
      </c>
      <c r="D17437" t="s">
        <v>47873</v>
      </c>
    </row>
    <row r="17438" spans="1:4" x14ac:dyDescent="0.25">
      <c r="A17438" t="s">
        <v>38598</v>
      </c>
      <c r="B17438" t="s">
        <v>38599</v>
      </c>
      <c r="C17438" t="s">
        <v>61759</v>
      </c>
      <c r="D17438" t="s">
        <v>47873</v>
      </c>
    </row>
    <row r="17439" spans="1:4" x14ac:dyDescent="0.25">
      <c r="A17439" t="s">
        <v>26586</v>
      </c>
      <c r="B17439" t="s">
        <v>26587</v>
      </c>
      <c r="C17439" t="s">
        <v>57248</v>
      </c>
      <c r="D17439" t="s">
        <v>47873</v>
      </c>
    </row>
    <row r="17440" spans="1:4" x14ac:dyDescent="0.25">
      <c r="A17440" t="s">
        <v>28448</v>
      </c>
      <c r="B17440" t="s">
        <v>28449</v>
      </c>
      <c r="C17440" t="s">
        <v>57905</v>
      </c>
      <c r="D17440" t="s">
        <v>47873</v>
      </c>
    </row>
    <row r="17441" spans="1:4" x14ac:dyDescent="0.25">
      <c r="A17441" t="s">
        <v>20541</v>
      </c>
      <c r="B17441" t="s">
        <v>20542</v>
      </c>
      <c r="C17441" t="s">
        <v>55039</v>
      </c>
      <c r="D17441" t="s">
        <v>47873</v>
      </c>
    </row>
    <row r="17442" spans="1:4" x14ac:dyDescent="0.25">
      <c r="A17442" t="s">
        <v>18055</v>
      </c>
      <c r="B17442" t="s">
        <v>18056</v>
      </c>
      <c r="C17442" t="s">
        <v>54165</v>
      </c>
      <c r="D17442" t="s">
        <v>47873</v>
      </c>
    </row>
    <row r="17443" spans="1:4" x14ac:dyDescent="0.25">
      <c r="A17443" t="s">
        <v>34709</v>
      </c>
      <c r="B17443" t="s">
        <v>34710</v>
      </c>
      <c r="C17443" t="s">
        <v>60228</v>
      </c>
      <c r="D17443" t="s">
        <v>47873</v>
      </c>
    </row>
    <row r="17444" spans="1:4" x14ac:dyDescent="0.25">
      <c r="A17444" t="s">
        <v>17328</v>
      </c>
      <c r="B17444" t="s">
        <v>17329</v>
      </c>
      <c r="C17444" t="s">
        <v>53900</v>
      </c>
      <c r="D17444" t="s">
        <v>47873</v>
      </c>
    </row>
    <row r="17445" spans="1:4" x14ac:dyDescent="0.25">
      <c r="A17445" t="s">
        <v>37405</v>
      </c>
      <c r="B17445" t="s">
        <v>37406</v>
      </c>
      <c r="C17445" t="s">
        <v>61271</v>
      </c>
      <c r="D17445" t="s">
        <v>47873</v>
      </c>
    </row>
    <row r="17446" spans="1:4" x14ac:dyDescent="0.25">
      <c r="A17446" t="s">
        <v>38396</v>
      </c>
      <c r="B17446" t="s">
        <v>38397</v>
      </c>
      <c r="C17446" t="s">
        <v>61669</v>
      </c>
      <c r="D17446" t="s">
        <v>47873</v>
      </c>
    </row>
    <row r="17447" spans="1:4" x14ac:dyDescent="0.25">
      <c r="A17447" t="s">
        <v>41432</v>
      </c>
      <c r="B17447" t="s">
        <v>41433</v>
      </c>
      <c r="C17447" t="s">
        <v>63042</v>
      </c>
      <c r="D17447" t="s">
        <v>47873</v>
      </c>
    </row>
    <row r="17448" spans="1:4" x14ac:dyDescent="0.25">
      <c r="A17448" t="s">
        <v>38641</v>
      </c>
      <c r="B17448" t="s">
        <v>38642</v>
      </c>
      <c r="C17448" t="s">
        <v>61778</v>
      </c>
      <c r="D17448" t="s">
        <v>47873</v>
      </c>
    </row>
    <row r="17449" spans="1:4" x14ac:dyDescent="0.25">
      <c r="A17449" t="s">
        <v>46765</v>
      </c>
      <c r="B17449" t="s">
        <v>46766</v>
      </c>
      <c r="C17449" t="s">
        <v>64972</v>
      </c>
      <c r="D17449" t="s">
        <v>47873</v>
      </c>
    </row>
    <row r="17450" spans="1:4" x14ac:dyDescent="0.25">
      <c r="A17450" t="s">
        <v>32133</v>
      </c>
      <c r="B17450" t="s">
        <v>32134</v>
      </c>
      <c r="C17450" t="s">
        <v>59241</v>
      </c>
      <c r="D17450" t="s">
        <v>47873</v>
      </c>
    </row>
    <row r="17451" spans="1:4" x14ac:dyDescent="0.25">
      <c r="A17451" t="s">
        <v>38548</v>
      </c>
      <c r="B17451" t="s">
        <v>38549</v>
      </c>
      <c r="C17451" t="s">
        <v>61737</v>
      </c>
      <c r="D17451" t="s">
        <v>47873</v>
      </c>
    </row>
    <row r="17452" spans="1:4" x14ac:dyDescent="0.25">
      <c r="A17452" t="s">
        <v>15763</v>
      </c>
      <c r="B17452" t="s">
        <v>15764</v>
      </c>
      <c r="C17452" t="s">
        <v>53330</v>
      </c>
      <c r="D17452" t="s">
        <v>47873</v>
      </c>
    </row>
    <row r="17453" spans="1:4" x14ac:dyDescent="0.25">
      <c r="A17453" t="s">
        <v>33297</v>
      </c>
      <c r="B17453" t="s">
        <v>33298</v>
      </c>
      <c r="C17453" t="s">
        <v>59686</v>
      </c>
      <c r="D17453" t="s">
        <v>47873</v>
      </c>
    </row>
    <row r="17454" spans="1:4" x14ac:dyDescent="0.25">
      <c r="A17454" t="s">
        <v>7138</v>
      </c>
      <c r="B17454" t="s">
        <v>7139</v>
      </c>
      <c r="C17454" t="s">
        <v>50152</v>
      </c>
      <c r="D17454" t="s">
        <v>47873</v>
      </c>
    </row>
    <row r="17455" spans="1:4" x14ac:dyDescent="0.25">
      <c r="A17455" t="s">
        <v>24711</v>
      </c>
      <c r="B17455" t="s">
        <v>24712</v>
      </c>
      <c r="C17455" t="s">
        <v>56559</v>
      </c>
      <c r="D17455" t="s">
        <v>47873</v>
      </c>
    </row>
    <row r="17456" spans="1:4" x14ac:dyDescent="0.25">
      <c r="A17456" t="s">
        <v>37472</v>
      </c>
      <c r="B17456" t="s">
        <v>37473</v>
      </c>
      <c r="C17456" t="s">
        <v>61294</v>
      </c>
      <c r="D17456" t="s">
        <v>47873</v>
      </c>
    </row>
    <row r="17457" spans="1:4" x14ac:dyDescent="0.25">
      <c r="A17457" t="s">
        <v>31493</v>
      </c>
      <c r="B17457" t="s">
        <v>31494</v>
      </c>
      <c r="C17457" t="s">
        <v>59003</v>
      </c>
      <c r="D17457" t="s">
        <v>47873</v>
      </c>
    </row>
    <row r="17458" spans="1:4" x14ac:dyDescent="0.25">
      <c r="A17458" t="s">
        <v>19248</v>
      </c>
      <c r="B17458" t="s">
        <v>19249</v>
      </c>
      <c r="C17458" t="s">
        <v>54595</v>
      </c>
      <c r="D17458" t="s">
        <v>47873</v>
      </c>
    </row>
    <row r="17459" spans="1:4" x14ac:dyDescent="0.25">
      <c r="A17459" t="s">
        <v>6447</v>
      </c>
      <c r="B17459" t="s">
        <v>6448</v>
      </c>
      <c r="C17459" t="s">
        <v>49914</v>
      </c>
      <c r="D17459" t="s">
        <v>47873</v>
      </c>
    </row>
    <row r="17460" spans="1:4" x14ac:dyDescent="0.25">
      <c r="A17460" t="s">
        <v>10340</v>
      </c>
      <c r="B17460" t="s">
        <v>10341</v>
      </c>
      <c r="C17460" t="s">
        <v>51302</v>
      </c>
      <c r="D17460" t="s">
        <v>47873</v>
      </c>
    </row>
    <row r="17461" spans="1:4" x14ac:dyDescent="0.25">
      <c r="A17461" t="s">
        <v>14977</v>
      </c>
      <c r="B17461" t="s">
        <v>14978</v>
      </c>
      <c r="C17461" t="s">
        <v>53041</v>
      </c>
      <c r="D17461" t="s">
        <v>47873</v>
      </c>
    </row>
    <row r="17462" spans="1:4" x14ac:dyDescent="0.25">
      <c r="A17462" t="s">
        <v>28112</v>
      </c>
      <c r="B17462" t="s">
        <v>28113</v>
      </c>
      <c r="C17462" t="s">
        <v>57793</v>
      </c>
      <c r="D17462" t="s">
        <v>47873</v>
      </c>
    </row>
    <row r="17463" spans="1:4" x14ac:dyDescent="0.25">
      <c r="A17463" t="s">
        <v>13369</v>
      </c>
      <c r="B17463" t="s">
        <v>13370</v>
      </c>
      <c r="C17463" t="s">
        <v>52434</v>
      </c>
      <c r="D17463" t="s">
        <v>47873</v>
      </c>
    </row>
    <row r="17464" spans="1:4" x14ac:dyDescent="0.25">
      <c r="A17464" t="s">
        <v>34468</v>
      </c>
      <c r="B17464" t="s">
        <v>34469</v>
      </c>
      <c r="C17464" t="s">
        <v>60133</v>
      </c>
      <c r="D17464" t="s">
        <v>47873</v>
      </c>
    </row>
    <row r="17465" spans="1:4" x14ac:dyDescent="0.25">
      <c r="A17465" t="s">
        <v>38348</v>
      </c>
      <c r="B17465" t="s">
        <v>38349</v>
      </c>
      <c r="C17465" t="s">
        <v>61650</v>
      </c>
      <c r="D17465" t="s">
        <v>47873</v>
      </c>
    </row>
    <row r="17466" spans="1:4" x14ac:dyDescent="0.25">
      <c r="A17466" t="s">
        <v>19511</v>
      </c>
      <c r="B17466" t="s">
        <v>19512</v>
      </c>
      <c r="C17466" t="s">
        <v>54683</v>
      </c>
      <c r="D17466" t="s">
        <v>47873</v>
      </c>
    </row>
    <row r="17467" spans="1:4" x14ac:dyDescent="0.25">
      <c r="A17467" t="s">
        <v>35869</v>
      </c>
      <c r="B17467" t="s">
        <v>35870</v>
      </c>
      <c r="C17467" t="s">
        <v>60669</v>
      </c>
      <c r="D17467" t="s">
        <v>47873</v>
      </c>
    </row>
    <row r="17468" spans="1:4" x14ac:dyDescent="0.25">
      <c r="A17468" t="s">
        <v>40232</v>
      </c>
      <c r="B17468" t="s">
        <v>40233</v>
      </c>
      <c r="C17468" t="s">
        <v>62512</v>
      </c>
      <c r="D17468" t="s">
        <v>47873</v>
      </c>
    </row>
    <row r="17469" spans="1:4" x14ac:dyDescent="0.25">
      <c r="A17469" t="s">
        <v>24481</v>
      </c>
      <c r="B17469" t="s">
        <v>24482</v>
      </c>
      <c r="C17469" t="s">
        <v>56479</v>
      </c>
      <c r="D17469" t="s">
        <v>47873</v>
      </c>
    </row>
    <row r="17470" spans="1:4" x14ac:dyDescent="0.25">
      <c r="A17470" t="s">
        <v>40500</v>
      </c>
      <c r="B17470" t="s">
        <v>40501</v>
      </c>
      <c r="C17470" t="s">
        <v>62637</v>
      </c>
      <c r="D17470" t="s">
        <v>47873</v>
      </c>
    </row>
    <row r="17471" spans="1:4" x14ac:dyDescent="0.25">
      <c r="A17471" t="s">
        <v>26377</v>
      </c>
      <c r="B17471" t="s">
        <v>26378</v>
      </c>
      <c r="C17471" t="s">
        <v>57178</v>
      </c>
      <c r="D17471" t="s">
        <v>47873</v>
      </c>
    </row>
    <row r="17472" spans="1:4" x14ac:dyDescent="0.25">
      <c r="A17472" t="s">
        <v>41530</v>
      </c>
      <c r="B17472" t="s">
        <v>41531</v>
      </c>
      <c r="C17472" t="s">
        <v>63085</v>
      </c>
      <c r="D17472" t="s">
        <v>47873</v>
      </c>
    </row>
    <row r="17473" spans="1:4" x14ac:dyDescent="0.25">
      <c r="A17473" t="s">
        <v>23897</v>
      </c>
      <c r="B17473" t="s">
        <v>23898</v>
      </c>
      <c r="C17473" t="s">
        <v>56268</v>
      </c>
      <c r="D17473" t="s">
        <v>47873</v>
      </c>
    </row>
    <row r="17474" spans="1:4" x14ac:dyDescent="0.25">
      <c r="A17474" t="s">
        <v>7434</v>
      </c>
      <c r="B17474" t="s">
        <v>7435</v>
      </c>
      <c r="C17474" t="s">
        <v>50263</v>
      </c>
      <c r="D17474" t="s">
        <v>47873</v>
      </c>
    </row>
    <row r="17475" spans="1:4" x14ac:dyDescent="0.25">
      <c r="A17475" t="s">
        <v>10770</v>
      </c>
      <c r="B17475" t="s">
        <v>10771</v>
      </c>
      <c r="C17475" t="s">
        <v>51444</v>
      </c>
      <c r="D17475" t="s">
        <v>47873</v>
      </c>
    </row>
    <row r="17476" spans="1:4" x14ac:dyDescent="0.25">
      <c r="A17476" t="s">
        <v>39167</v>
      </c>
      <c r="B17476" t="s">
        <v>39168</v>
      </c>
      <c r="C17476" t="s">
        <v>62022</v>
      </c>
      <c r="D17476" t="s">
        <v>47873</v>
      </c>
    </row>
    <row r="17477" spans="1:4" x14ac:dyDescent="0.25">
      <c r="A17477" t="s">
        <v>26373</v>
      </c>
      <c r="B17477" t="s">
        <v>26374</v>
      </c>
      <c r="C17477" t="s">
        <v>57176</v>
      </c>
      <c r="D17477" t="s">
        <v>47873</v>
      </c>
    </row>
    <row r="17478" spans="1:4" x14ac:dyDescent="0.25">
      <c r="A17478" t="s">
        <v>19930</v>
      </c>
      <c r="B17478" t="s">
        <v>19931</v>
      </c>
      <c r="C17478" t="s">
        <v>54827</v>
      </c>
      <c r="D17478" t="s">
        <v>47873</v>
      </c>
    </row>
    <row r="17479" spans="1:4" x14ac:dyDescent="0.25">
      <c r="A17479" t="s">
        <v>44837</v>
      </c>
      <c r="B17479" t="s">
        <v>44838</v>
      </c>
      <c r="C17479" t="s">
        <v>64304</v>
      </c>
      <c r="D17479" t="s">
        <v>47873</v>
      </c>
    </row>
    <row r="17480" spans="1:4" x14ac:dyDescent="0.25">
      <c r="A17480" t="s">
        <v>12910</v>
      </c>
      <c r="B17480" t="s">
        <v>12911</v>
      </c>
      <c r="C17480" t="s">
        <v>52252</v>
      </c>
      <c r="D17480" t="s">
        <v>47873</v>
      </c>
    </row>
    <row r="17481" spans="1:4" x14ac:dyDescent="0.25">
      <c r="A17481" t="s">
        <v>36573</v>
      </c>
      <c r="B17481" t="s">
        <v>36574</v>
      </c>
      <c r="C17481" t="s">
        <v>60951</v>
      </c>
      <c r="D17481" t="s">
        <v>47873</v>
      </c>
    </row>
    <row r="17482" spans="1:4" x14ac:dyDescent="0.25">
      <c r="A17482" t="s">
        <v>21506</v>
      </c>
      <c r="B17482" t="s">
        <v>21507</v>
      </c>
      <c r="C17482" t="s">
        <v>55384</v>
      </c>
      <c r="D17482" t="s">
        <v>47873</v>
      </c>
    </row>
    <row r="17483" spans="1:4" x14ac:dyDescent="0.25">
      <c r="A17483" t="s">
        <v>2390</v>
      </c>
      <c r="B17483" t="s">
        <v>2391</v>
      </c>
      <c r="C17483" t="s">
        <v>48434</v>
      </c>
      <c r="D17483" t="s">
        <v>47873</v>
      </c>
    </row>
    <row r="17484" spans="1:4" x14ac:dyDescent="0.25">
      <c r="A17484" t="s">
        <v>40040</v>
      </c>
      <c r="B17484" t="s">
        <v>2391</v>
      </c>
      <c r="C17484" t="s">
        <v>62422</v>
      </c>
      <c r="D17484" t="s">
        <v>47873</v>
      </c>
    </row>
    <row r="17485" spans="1:4" x14ac:dyDescent="0.25">
      <c r="A17485" t="s">
        <v>21906</v>
      </c>
      <c r="B17485" t="s">
        <v>21907</v>
      </c>
      <c r="C17485" t="s">
        <v>55528</v>
      </c>
      <c r="D17485" t="s">
        <v>47873</v>
      </c>
    </row>
    <row r="17486" spans="1:4" x14ac:dyDescent="0.25">
      <c r="A17486" t="s">
        <v>47633</v>
      </c>
      <c r="B17486" t="s">
        <v>47634</v>
      </c>
      <c r="C17486" t="s">
        <v>65274</v>
      </c>
      <c r="D17486" t="s">
        <v>47873</v>
      </c>
    </row>
    <row r="17487" spans="1:4" x14ac:dyDescent="0.25">
      <c r="A17487" t="s">
        <v>18988</v>
      </c>
      <c r="B17487" t="s">
        <v>18989</v>
      </c>
      <c r="C17487" t="s">
        <v>54509</v>
      </c>
      <c r="D17487" t="s">
        <v>47873</v>
      </c>
    </row>
    <row r="17488" spans="1:4" x14ac:dyDescent="0.25">
      <c r="A17488" t="s">
        <v>26967</v>
      </c>
      <c r="B17488" t="s">
        <v>26968</v>
      </c>
      <c r="C17488" t="s">
        <v>57390</v>
      </c>
      <c r="D17488" t="s">
        <v>47873</v>
      </c>
    </row>
    <row r="17489" spans="1:4" x14ac:dyDescent="0.25">
      <c r="A17489" t="s">
        <v>35429</v>
      </c>
      <c r="B17489" t="s">
        <v>35430</v>
      </c>
      <c r="C17489" t="s">
        <v>60500</v>
      </c>
      <c r="D17489" t="s">
        <v>47873</v>
      </c>
    </row>
    <row r="17490" spans="1:4" x14ac:dyDescent="0.25">
      <c r="A17490" t="s">
        <v>35895</v>
      </c>
      <c r="B17490" t="s">
        <v>35896</v>
      </c>
      <c r="C17490" t="s">
        <v>60682</v>
      </c>
      <c r="D17490" t="s">
        <v>47873</v>
      </c>
    </row>
    <row r="17491" spans="1:4" x14ac:dyDescent="0.25">
      <c r="A17491" t="s">
        <v>39740</v>
      </c>
      <c r="B17491" t="s">
        <v>39741</v>
      </c>
      <c r="C17491" t="s">
        <v>62283</v>
      </c>
      <c r="D17491" t="s">
        <v>47873</v>
      </c>
    </row>
    <row r="17492" spans="1:4" x14ac:dyDescent="0.25">
      <c r="A17492" t="s">
        <v>31339</v>
      </c>
      <c r="B17492" t="s">
        <v>31340</v>
      </c>
      <c r="C17492" t="s">
        <v>58944</v>
      </c>
      <c r="D17492" t="s">
        <v>47873</v>
      </c>
    </row>
    <row r="17493" spans="1:4" x14ac:dyDescent="0.25">
      <c r="A17493" t="s">
        <v>40864</v>
      </c>
      <c r="B17493" t="s">
        <v>40865</v>
      </c>
      <c r="C17493" t="s">
        <v>62794</v>
      </c>
      <c r="D17493" t="s">
        <v>47873</v>
      </c>
    </row>
    <row r="17494" spans="1:4" x14ac:dyDescent="0.25">
      <c r="A17494" t="s">
        <v>23335</v>
      </c>
      <c r="B17494" t="s">
        <v>23336</v>
      </c>
      <c r="C17494" t="s">
        <v>56049</v>
      </c>
      <c r="D17494" t="s">
        <v>47873</v>
      </c>
    </row>
    <row r="17495" spans="1:4" x14ac:dyDescent="0.25">
      <c r="A17495" t="s">
        <v>30983</v>
      </c>
      <c r="B17495" t="s">
        <v>30984</v>
      </c>
      <c r="C17495" t="s">
        <v>58817</v>
      </c>
      <c r="D17495" t="s">
        <v>47873</v>
      </c>
    </row>
    <row r="17496" spans="1:4" x14ac:dyDescent="0.25">
      <c r="A17496" t="s">
        <v>23689</v>
      </c>
      <c r="B17496" t="s">
        <v>23690</v>
      </c>
      <c r="C17496" t="s">
        <v>56185</v>
      </c>
      <c r="D17496" t="s">
        <v>47873</v>
      </c>
    </row>
    <row r="17497" spans="1:4" x14ac:dyDescent="0.25">
      <c r="A17497" t="s">
        <v>28395</v>
      </c>
      <c r="B17497" t="s">
        <v>28396</v>
      </c>
      <c r="C17497" t="s">
        <v>57889</v>
      </c>
      <c r="D17497" t="s">
        <v>47873</v>
      </c>
    </row>
    <row r="17498" spans="1:4" x14ac:dyDescent="0.25">
      <c r="A17498" t="s">
        <v>28779</v>
      </c>
      <c r="B17498" t="s">
        <v>28780</v>
      </c>
      <c r="C17498" t="s">
        <v>58024</v>
      </c>
      <c r="D17498" t="s">
        <v>47873</v>
      </c>
    </row>
    <row r="17499" spans="1:4" x14ac:dyDescent="0.25">
      <c r="A17499" t="s">
        <v>6786</v>
      </c>
      <c r="B17499" t="s">
        <v>6787</v>
      </c>
      <c r="C17499" t="s">
        <v>50029</v>
      </c>
      <c r="D17499" t="s">
        <v>47873</v>
      </c>
    </row>
    <row r="17500" spans="1:4" x14ac:dyDescent="0.25">
      <c r="A17500" t="s">
        <v>7500</v>
      </c>
      <c r="B17500" t="s">
        <v>7501</v>
      </c>
      <c r="C17500" t="s">
        <v>50290</v>
      </c>
      <c r="D17500" t="s">
        <v>47873</v>
      </c>
    </row>
    <row r="17501" spans="1:4" x14ac:dyDescent="0.25">
      <c r="A17501" t="s">
        <v>14800</v>
      </c>
      <c r="B17501" t="s">
        <v>14801</v>
      </c>
      <c r="C17501" t="s">
        <v>52971</v>
      </c>
      <c r="D17501" t="s">
        <v>47873</v>
      </c>
    </row>
    <row r="17502" spans="1:4" x14ac:dyDescent="0.25">
      <c r="A17502" t="s">
        <v>16471</v>
      </c>
      <c r="B17502" t="s">
        <v>16472</v>
      </c>
      <c r="C17502" t="s">
        <v>53589</v>
      </c>
      <c r="D17502" t="s">
        <v>47873</v>
      </c>
    </row>
    <row r="17503" spans="1:4" x14ac:dyDescent="0.25">
      <c r="A17503" t="s">
        <v>19175</v>
      </c>
      <c r="B17503" t="s">
        <v>19176</v>
      </c>
      <c r="C17503" t="s">
        <v>54566</v>
      </c>
      <c r="D17503" t="s">
        <v>47873</v>
      </c>
    </row>
    <row r="17504" spans="1:4" x14ac:dyDescent="0.25">
      <c r="A17504" t="s">
        <v>7719</v>
      </c>
      <c r="B17504" t="s">
        <v>7720</v>
      </c>
      <c r="C17504" t="s">
        <v>50369</v>
      </c>
      <c r="D17504" t="s">
        <v>47873</v>
      </c>
    </row>
    <row r="17505" spans="1:4" x14ac:dyDescent="0.25">
      <c r="A17505" t="s">
        <v>40012</v>
      </c>
      <c r="B17505" t="s">
        <v>40013</v>
      </c>
      <c r="C17505" t="s">
        <v>62409</v>
      </c>
      <c r="D17505" t="s">
        <v>47873</v>
      </c>
    </row>
    <row r="17506" spans="1:4" x14ac:dyDescent="0.25">
      <c r="A17506" t="s">
        <v>33739</v>
      </c>
      <c r="B17506" t="s">
        <v>33740</v>
      </c>
      <c r="C17506" t="s">
        <v>59864</v>
      </c>
      <c r="D17506" t="s">
        <v>47873</v>
      </c>
    </row>
    <row r="17507" spans="1:4" x14ac:dyDescent="0.25">
      <c r="A17507" t="s">
        <v>9536</v>
      </c>
      <c r="B17507" t="s">
        <v>9537</v>
      </c>
      <c r="C17507" t="s">
        <v>51007</v>
      </c>
      <c r="D17507" t="s">
        <v>47873</v>
      </c>
    </row>
    <row r="17508" spans="1:4" x14ac:dyDescent="0.25">
      <c r="A17508" t="s">
        <v>39672</v>
      </c>
      <c r="B17508" t="s">
        <v>39673</v>
      </c>
      <c r="C17508" t="s">
        <v>62252</v>
      </c>
      <c r="D17508" t="s">
        <v>47873</v>
      </c>
    </row>
    <row r="17509" spans="1:4" x14ac:dyDescent="0.25">
      <c r="A17509" t="s">
        <v>40977</v>
      </c>
      <c r="B17509" t="s">
        <v>40978</v>
      </c>
      <c r="C17509" t="s">
        <v>62845</v>
      </c>
      <c r="D17509" t="s">
        <v>47873</v>
      </c>
    </row>
    <row r="17510" spans="1:4" x14ac:dyDescent="0.25">
      <c r="A17510" t="s">
        <v>29199</v>
      </c>
      <c r="B17510" t="s">
        <v>29200</v>
      </c>
      <c r="C17510" t="s">
        <v>58180</v>
      </c>
      <c r="D17510" t="s">
        <v>47873</v>
      </c>
    </row>
    <row r="17511" spans="1:4" x14ac:dyDescent="0.25">
      <c r="A17511" t="s">
        <v>14792</v>
      </c>
      <c r="B17511" t="s">
        <v>14793</v>
      </c>
      <c r="C17511" t="s">
        <v>52970</v>
      </c>
      <c r="D17511" t="s">
        <v>47873</v>
      </c>
    </row>
    <row r="17512" spans="1:4" x14ac:dyDescent="0.25">
      <c r="A17512" t="s">
        <v>40912</v>
      </c>
      <c r="B17512" t="s">
        <v>40913</v>
      </c>
      <c r="C17512" t="s">
        <v>62816</v>
      </c>
      <c r="D17512" t="s">
        <v>47873</v>
      </c>
    </row>
    <row r="17513" spans="1:4" x14ac:dyDescent="0.25">
      <c r="A17513" t="s">
        <v>9937</v>
      </c>
      <c r="B17513" t="s">
        <v>9938</v>
      </c>
      <c r="C17513" t="s">
        <v>51154</v>
      </c>
      <c r="D17513" t="s">
        <v>47873</v>
      </c>
    </row>
    <row r="17514" spans="1:4" x14ac:dyDescent="0.25">
      <c r="A17514" t="s">
        <v>14583</v>
      </c>
      <c r="B17514" t="s">
        <v>14584</v>
      </c>
      <c r="C17514" t="s">
        <v>52905</v>
      </c>
      <c r="D17514" t="s">
        <v>47873</v>
      </c>
    </row>
    <row r="17515" spans="1:4" x14ac:dyDescent="0.25">
      <c r="A17515" t="s">
        <v>37410</v>
      </c>
      <c r="B17515" t="s">
        <v>37411</v>
      </c>
      <c r="C17515" t="s">
        <v>61273</v>
      </c>
      <c r="D17515" t="s">
        <v>47873</v>
      </c>
    </row>
    <row r="17516" spans="1:4" x14ac:dyDescent="0.25">
      <c r="A17516" t="s">
        <v>21756</v>
      </c>
      <c r="B17516" t="s">
        <v>21757</v>
      </c>
      <c r="C17516" t="s">
        <v>55471</v>
      </c>
      <c r="D17516" t="s">
        <v>47873</v>
      </c>
    </row>
    <row r="17517" spans="1:4" x14ac:dyDescent="0.25">
      <c r="A17517" t="s">
        <v>38861</v>
      </c>
      <c r="B17517" t="s">
        <v>38862</v>
      </c>
      <c r="C17517" t="s">
        <v>61882</v>
      </c>
      <c r="D17517" t="s">
        <v>47873</v>
      </c>
    </row>
    <row r="17518" spans="1:4" x14ac:dyDescent="0.25">
      <c r="A17518" t="s">
        <v>39813</v>
      </c>
      <c r="B17518" t="s">
        <v>39814</v>
      </c>
      <c r="C17518" t="s">
        <v>62318</v>
      </c>
      <c r="D17518" t="s">
        <v>47873</v>
      </c>
    </row>
    <row r="17519" spans="1:4" x14ac:dyDescent="0.25">
      <c r="A17519" t="s">
        <v>38491</v>
      </c>
      <c r="B17519" t="s">
        <v>38492</v>
      </c>
      <c r="C17519" t="s">
        <v>61712</v>
      </c>
      <c r="D17519" t="s">
        <v>47873</v>
      </c>
    </row>
    <row r="17520" spans="1:4" x14ac:dyDescent="0.25">
      <c r="A17520" t="s">
        <v>13991</v>
      </c>
      <c r="B17520" t="s">
        <v>13992</v>
      </c>
      <c r="C17520" t="s">
        <v>52665</v>
      </c>
      <c r="D17520" t="s">
        <v>47873</v>
      </c>
    </row>
    <row r="17521" spans="1:4" x14ac:dyDescent="0.25">
      <c r="A17521" t="s">
        <v>37287</v>
      </c>
      <c r="B17521" t="s">
        <v>37288</v>
      </c>
      <c r="C17521" t="s">
        <v>61226</v>
      </c>
      <c r="D17521" t="s">
        <v>47873</v>
      </c>
    </row>
    <row r="17522" spans="1:4" x14ac:dyDescent="0.25">
      <c r="A17522" t="s">
        <v>11640</v>
      </c>
      <c r="B17522" t="s">
        <v>11641</v>
      </c>
      <c r="C17522" t="s">
        <v>51761</v>
      </c>
      <c r="D17522" t="s">
        <v>47873</v>
      </c>
    </row>
    <row r="17523" spans="1:4" x14ac:dyDescent="0.25">
      <c r="A17523" t="s">
        <v>41329</v>
      </c>
      <c r="B17523" t="s">
        <v>11641</v>
      </c>
      <c r="C17523" t="s">
        <v>62999</v>
      </c>
      <c r="D17523" t="s">
        <v>47873</v>
      </c>
    </row>
    <row r="17524" spans="1:4" x14ac:dyDescent="0.25">
      <c r="A17524" t="s">
        <v>39459</v>
      </c>
      <c r="B17524" t="s">
        <v>39460</v>
      </c>
      <c r="C17524" t="s">
        <v>62154</v>
      </c>
      <c r="D17524" t="s">
        <v>47873</v>
      </c>
    </row>
    <row r="17525" spans="1:4" x14ac:dyDescent="0.25">
      <c r="A17525" t="s">
        <v>15918</v>
      </c>
      <c r="B17525" t="s">
        <v>15919</v>
      </c>
      <c r="C17525" t="s">
        <v>53384</v>
      </c>
      <c r="D17525" t="s">
        <v>47873</v>
      </c>
    </row>
    <row r="17526" spans="1:4" x14ac:dyDescent="0.25">
      <c r="A17526" t="s">
        <v>39029</v>
      </c>
      <c r="B17526" t="s">
        <v>39030</v>
      </c>
      <c r="C17526" t="s">
        <v>61959</v>
      </c>
      <c r="D17526" t="s">
        <v>47873</v>
      </c>
    </row>
    <row r="17527" spans="1:4" x14ac:dyDescent="0.25">
      <c r="A17527" t="s">
        <v>33748</v>
      </c>
      <c r="B17527" t="s">
        <v>33749</v>
      </c>
      <c r="C17527" t="s">
        <v>59869</v>
      </c>
      <c r="D17527" t="s">
        <v>47873</v>
      </c>
    </row>
    <row r="17528" spans="1:4" x14ac:dyDescent="0.25">
      <c r="A17528" t="s">
        <v>31778</v>
      </c>
      <c r="B17528" t="s">
        <v>31779</v>
      </c>
      <c r="C17528" t="s">
        <v>59105</v>
      </c>
      <c r="D17528" t="s">
        <v>47873</v>
      </c>
    </row>
    <row r="17529" spans="1:4" x14ac:dyDescent="0.25">
      <c r="A17529" t="s">
        <v>10071</v>
      </c>
      <c r="B17529" t="s">
        <v>10072</v>
      </c>
      <c r="C17529" t="s">
        <v>51198</v>
      </c>
      <c r="D17529" t="s">
        <v>47873</v>
      </c>
    </row>
    <row r="17530" spans="1:4" x14ac:dyDescent="0.25">
      <c r="A17530" t="s">
        <v>20311</v>
      </c>
      <c r="B17530" t="s">
        <v>20312</v>
      </c>
      <c r="C17530" t="s">
        <v>54963</v>
      </c>
      <c r="D17530" t="s">
        <v>47873</v>
      </c>
    </row>
    <row r="17531" spans="1:4" x14ac:dyDescent="0.25">
      <c r="A17531" t="s">
        <v>39260</v>
      </c>
      <c r="B17531" t="s">
        <v>39261</v>
      </c>
      <c r="C17531" t="s">
        <v>62064</v>
      </c>
      <c r="D17531" t="s">
        <v>47873</v>
      </c>
    </row>
    <row r="17532" spans="1:4" x14ac:dyDescent="0.25">
      <c r="A17532" t="s">
        <v>7039</v>
      </c>
      <c r="B17532" t="s">
        <v>7040</v>
      </c>
      <c r="C17532" t="s">
        <v>50120</v>
      </c>
      <c r="D17532" t="s">
        <v>47873</v>
      </c>
    </row>
    <row r="17533" spans="1:4" x14ac:dyDescent="0.25">
      <c r="A17533" t="s">
        <v>14421</v>
      </c>
      <c r="B17533" t="s">
        <v>14422</v>
      </c>
      <c r="C17533" t="s">
        <v>52847</v>
      </c>
      <c r="D17533" t="s">
        <v>47873</v>
      </c>
    </row>
    <row r="17534" spans="1:4" x14ac:dyDescent="0.25">
      <c r="A17534" t="s">
        <v>20813</v>
      </c>
      <c r="B17534" t="s">
        <v>20814</v>
      </c>
      <c r="C17534" t="s">
        <v>55129</v>
      </c>
      <c r="D17534" t="s">
        <v>47873</v>
      </c>
    </row>
    <row r="17535" spans="1:4" x14ac:dyDescent="0.25">
      <c r="A17535" t="s">
        <v>23816</v>
      </c>
      <c r="B17535" t="s">
        <v>23817</v>
      </c>
      <c r="C17535" t="s">
        <v>56240</v>
      </c>
      <c r="D17535" t="s">
        <v>47873</v>
      </c>
    </row>
    <row r="17536" spans="1:4" x14ac:dyDescent="0.25">
      <c r="A17536" t="s">
        <v>41058</v>
      </c>
      <c r="B17536" t="s">
        <v>23817</v>
      </c>
      <c r="C17536" t="s">
        <v>62884</v>
      </c>
      <c r="D17536" t="s">
        <v>47873</v>
      </c>
    </row>
    <row r="17537" spans="1:4" x14ac:dyDescent="0.25">
      <c r="A17537" t="s">
        <v>26601</v>
      </c>
      <c r="B17537" t="s">
        <v>26602</v>
      </c>
      <c r="C17537" t="s">
        <v>57254</v>
      </c>
      <c r="D17537" t="s">
        <v>47873</v>
      </c>
    </row>
    <row r="17538" spans="1:4" x14ac:dyDescent="0.25">
      <c r="A17538" t="s">
        <v>28842</v>
      </c>
      <c r="B17538" t="s">
        <v>28843</v>
      </c>
      <c r="C17538" t="s">
        <v>58047</v>
      </c>
      <c r="D17538" t="s">
        <v>47873</v>
      </c>
    </row>
    <row r="17539" spans="1:4" x14ac:dyDescent="0.25">
      <c r="A17539" t="s">
        <v>11092</v>
      </c>
      <c r="B17539" t="s">
        <v>11093</v>
      </c>
      <c r="C17539" t="s">
        <v>51566</v>
      </c>
      <c r="D17539" t="s">
        <v>47873</v>
      </c>
    </row>
    <row r="17540" spans="1:4" x14ac:dyDescent="0.25">
      <c r="A17540" t="s">
        <v>11995</v>
      </c>
      <c r="B17540" t="s">
        <v>11093</v>
      </c>
      <c r="C17540" t="s">
        <v>51896</v>
      </c>
      <c r="D17540" t="s">
        <v>47873</v>
      </c>
    </row>
    <row r="17541" spans="1:4" x14ac:dyDescent="0.25">
      <c r="A17541" t="s">
        <v>12842</v>
      </c>
      <c r="B17541" t="s">
        <v>12843</v>
      </c>
      <c r="C17541" t="s">
        <v>52223</v>
      </c>
      <c r="D17541" t="s">
        <v>47873</v>
      </c>
    </row>
    <row r="17542" spans="1:4" x14ac:dyDescent="0.25">
      <c r="A17542" t="s">
        <v>10532</v>
      </c>
      <c r="B17542" t="s">
        <v>10533</v>
      </c>
      <c r="C17542" t="s">
        <v>51359</v>
      </c>
      <c r="D17542" t="s">
        <v>47873</v>
      </c>
    </row>
    <row r="17543" spans="1:4" x14ac:dyDescent="0.25">
      <c r="A17543" t="s">
        <v>6633</v>
      </c>
      <c r="B17543" t="s">
        <v>6634</v>
      </c>
      <c r="C17543" t="s">
        <v>49974</v>
      </c>
      <c r="D17543" t="s">
        <v>47873</v>
      </c>
    </row>
    <row r="17544" spans="1:4" x14ac:dyDescent="0.25">
      <c r="A17544" t="s">
        <v>34098</v>
      </c>
      <c r="B17544" t="s">
        <v>34099</v>
      </c>
      <c r="C17544" t="s">
        <v>59992</v>
      </c>
      <c r="D17544" t="s">
        <v>47873</v>
      </c>
    </row>
    <row r="17545" spans="1:4" x14ac:dyDescent="0.25">
      <c r="A17545" t="s">
        <v>15785</v>
      </c>
      <c r="B17545" t="s">
        <v>15786</v>
      </c>
      <c r="C17545" t="s">
        <v>53338</v>
      </c>
      <c r="D17545" t="s">
        <v>47873</v>
      </c>
    </row>
    <row r="17546" spans="1:4" x14ac:dyDescent="0.25">
      <c r="A17546" t="s">
        <v>9375</v>
      </c>
      <c r="B17546" t="s">
        <v>9376</v>
      </c>
      <c r="C17546" t="s">
        <v>50953</v>
      </c>
      <c r="D17546" t="s">
        <v>47873</v>
      </c>
    </row>
    <row r="17547" spans="1:4" x14ac:dyDescent="0.25">
      <c r="A17547" t="s">
        <v>13227</v>
      </c>
      <c r="B17547" t="s">
        <v>13228</v>
      </c>
      <c r="C17547" t="s">
        <v>52376</v>
      </c>
      <c r="D17547" t="s">
        <v>47873</v>
      </c>
    </row>
    <row r="17548" spans="1:4" x14ac:dyDescent="0.25">
      <c r="A17548" t="s">
        <v>13458</v>
      </c>
      <c r="B17548" t="s">
        <v>13228</v>
      </c>
      <c r="C17548" t="s">
        <v>52458</v>
      </c>
      <c r="D17548" t="s">
        <v>47873</v>
      </c>
    </row>
    <row r="17549" spans="1:4" x14ac:dyDescent="0.25">
      <c r="A17549" t="s">
        <v>22185</v>
      </c>
      <c r="B17549" t="s">
        <v>22186</v>
      </c>
      <c r="C17549" t="s">
        <v>55631</v>
      </c>
      <c r="D17549" t="s">
        <v>47873</v>
      </c>
    </row>
    <row r="17550" spans="1:4" x14ac:dyDescent="0.25">
      <c r="A17550" t="s">
        <v>36329</v>
      </c>
      <c r="B17550" t="s">
        <v>36330</v>
      </c>
      <c r="C17550" t="s">
        <v>60853</v>
      </c>
      <c r="D17550" t="s">
        <v>47873</v>
      </c>
    </row>
    <row r="17551" spans="1:4" x14ac:dyDescent="0.25">
      <c r="A17551" t="s">
        <v>39869</v>
      </c>
      <c r="B17551" t="s">
        <v>39870</v>
      </c>
      <c r="C17551" t="s">
        <v>62344</v>
      </c>
      <c r="D17551" t="s">
        <v>47873</v>
      </c>
    </row>
    <row r="17552" spans="1:4" x14ac:dyDescent="0.25">
      <c r="A17552" t="s">
        <v>39938</v>
      </c>
      <c r="B17552" t="s">
        <v>39870</v>
      </c>
      <c r="C17552" t="s">
        <v>62376</v>
      </c>
      <c r="D17552" t="s">
        <v>47873</v>
      </c>
    </row>
    <row r="17553" spans="1:4" x14ac:dyDescent="0.25">
      <c r="A17553" t="s">
        <v>35693</v>
      </c>
      <c r="B17553" t="s">
        <v>35694</v>
      </c>
      <c r="C17553" t="s">
        <v>60600</v>
      </c>
      <c r="D17553" t="s">
        <v>47873</v>
      </c>
    </row>
    <row r="17554" spans="1:4" x14ac:dyDescent="0.25">
      <c r="A17554" t="s">
        <v>38479</v>
      </c>
      <c r="B17554" t="s">
        <v>38480</v>
      </c>
      <c r="C17554" t="s">
        <v>61706</v>
      </c>
      <c r="D17554" t="s">
        <v>47873</v>
      </c>
    </row>
    <row r="17555" spans="1:4" x14ac:dyDescent="0.25">
      <c r="A17555" t="s">
        <v>9899</v>
      </c>
      <c r="B17555" t="s">
        <v>9900</v>
      </c>
      <c r="C17555" t="s">
        <v>51140</v>
      </c>
      <c r="D17555" t="s">
        <v>47873</v>
      </c>
    </row>
    <row r="17556" spans="1:4" x14ac:dyDescent="0.25">
      <c r="A17556" t="s">
        <v>26076</v>
      </c>
      <c r="B17556" t="s">
        <v>26077</v>
      </c>
      <c r="C17556" t="s">
        <v>57066</v>
      </c>
      <c r="D17556" t="s">
        <v>47873</v>
      </c>
    </row>
    <row r="17557" spans="1:4" x14ac:dyDescent="0.25">
      <c r="A17557" t="s">
        <v>18102</v>
      </c>
      <c r="B17557" t="s">
        <v>18103</v>
      </c>
      <c r="C17557" t="s">
        <v>54184</v>
      </c>
      <c r="D17557" t="s">
        <v>47873</v>
      </c>
    </row>
    <row r="17558" spans="1:4" x14ac:dyDescent="0.25">
      <c r="A17558" t="s">
        <v>28172</v>
      </c>
      <c r="B17558" t="s">
        <v>28173</v>
      </c>
      <c r="C17558" t="s">
        <v>57812</v>
      </c>
      <c r="D17558" t="s">
        <v>47873</v>
      </c>
    </row>
    <row r="17559" spans="1:4" x14ac:dyDescent="0.25">
      <c r="A17559" t="s">
        <v>28356</v>
      </c>
      <c r="B17559" t="s">
        <v>28357</v>
      </c>
      <c r="C17559" t="s">
        <v>57878</v>
      </c>
      <c r="D17559" t="s">
        <v>47873</v>
      </c>
    </row>
    <row r="17560" spans="1:4" x14ac:dyDescent="0.25">
      <c r="A17560" t="s">
        <v>30040</v>
      </c>
      <c r="B17560" t="s">
        <v>30041</v>
      </c>
      <c r="C17560" t="s">
        <v>58474</v>
      </c>
      <c r="D17560" t="s">
        <v>47873</v>
      </c>
    </row>
    <row r="17561" spans="1:4" x14ac:dyDescent="0.25">
      <c r="A17561" t="s">
        <v>24746</v>
      </c>
      <c r="B17561" t="s">
        <v>24747</v>
      </c>
      <c r="C17561" t="s">
        <v>56571</v>
      </c>
      <c r="D17561" t="s">
        <v>47873</v>
      </c>
    </row>
    <row r="17562" spans="1:4" x14ac:dyDescent="0.25">
      <c r="A17562" t="s">
        <v>9546</v>
      </c>
      <c r="B17562" t="s">
        <v>9547</v>
      </c>
      <c r="C17562" t="s">
        <v>51010</v>
      </c>
      <c r="D17562" t="s">
        <v>47873</v>
      </c>
    </row>
    <row r="17563" spans="1:4" x14ac:dyDescent="0.25">
      <c r="A17563" t="s">
        <v>21348</v>
      </c>
      <c r="B17563" t="s">
        <v>21349</v>
      </c>
      <c r="C17563" t="s">
        <v>55331</v>
      </c>
      <c r="D17563" t="s">
        <v>47873</v>
      </c>
    </row>
    <row r="17564" spans="1:4" x14ac:dyDescent="0.25">
      <c r="A17564" t="s">
        <v>38960</v>
      </c>
      <c r="B17564" t="s">
        <v>38961</v>
      </c>
      <c r="C17564" t="s">
        <v>61932</v>
      </c>
      <c r="D17564" t="s">
        <v>47873</v>
      </c>
    </row>
    <row r="17565" spans="1:4" x14ac:dyDescent="0.25">
      <c r="A17565" t="s">
        <v>15346</v>
      </c>
      <c r="B17565" t="s">
        <v>15347</v>
      </c>
      <c r="C17565" t="s">
        <v>53177</v>
      </c>
      <c r="D17565" t="s">
        <v>47873</v>
      </c>
    </row>
    <row r="17566" spans="1:4" x14ac:dyDescent="0.25">
      <c r="A17566" t="s">
        <v>16071</v>
      </c>
      <c r="B17566" t="s">
        <v>16072</v>
      </c>
      <c r="C17566" t="s">
        <v>53441</v>
      </c>
      <c r="D17566" t="s">
        <v>47873</v>
      </c>
    </row>
    <row r="17567" spans="1:4" x14ac:dyDescent="0.25">
      <c r="A17567" t="s">
        <v>33339</v>
      </c>
      <c r="B17567" t="s">
        <v>33340</v>
      </c>
      <c r="C17567" t="s">
        <v>59706</v>
      </c>
      <c r="D17567" t="s">
        <v>47873</v>
      </c>
    </row>
    <row r="17568" spans="1:4" x14ac:dyDescent="0.25">
      <c r="A17568" t="s">
        <v>38495</v>
      </c>
      <c r="B17568" t="s">
        <v>38496</v>
      </c>
      <c r="C17568" t="s">
        <v>61714</v>
      </c>
      <c r="D17568" t="s">
        <v>47873</v>
      </c>
    </row>
    <row r="17569" spans="1:4" x14ac:dyDescent="0.25">
      <c r="A17569" t="s">
        <v>38865</v>
      </c>
      <c r="B17569" t="s">
        <v>38866</v>
      </c>
      <c r="C17569" t="s">
        <v>61884</v>
      </c>
      <c r="D17569" t="s">
        <v>47873</v>
      </c>
    </row>
    <row r="17570" spans="1:4" x14ac:dyDescent="0.25">
      <c r="A17570" t="s">
        <v>35834</v>
      </c>
      <c r="B17570" t="s">
        <v>35835</v>
      </c>
      <c r="C17570" t="s">
        <v>60654</v>
      </c>
      <c r="D17570" t="s">
        <v>47873</v>
      </c>
    </row>
    <row r="17571" spans="1:4" x14ac:dyDescent="0.25">
      <c r="A17571" t="s">
        <v>25180</v>
      </c>
      <c r="B17571" t="s">
        <v>25181</v>
      </c>
      <c r="C17571" t="s">
        <v>56740</v>
      </c>
      <c r="D17571" t="s">
        <v>47873</v>
      </c>
    </row>
    <row r="17572" spans="1:4" x14ac:dyDescent="0.25">
      <c r="A17572" t="s">
        <v>25384</v>
      </c>
      <c r="B17572" t="s">
        <v>25385</v>
      </c>
      <c r="C17572" t="s">
        <v>56808</v>
      </c>
      <c r="D17572" t="s">
        <v>47873</v>
      </c>
    </row>
    <row r="17573" spans="1:4" x14ac:dyDescent="0.25">
      <c r="A17573" t="s">
        <v>40245</v>
      </c>
      <c r="B17573" t="s">
        <v>40246</v>
      </c>
      <c r="C17573" t="s">
        <v>62519</v>
      </c>
      <c r="D17573" t="s">
        <v>47873</v>
      </c>
    </row>
    <row r="17574" spans="1:4" x14ac:dyDescent="0.25">
      <c r="A17574" t="s">
        <v>19618</v>
      </c>
      <c r="B17574" t="s">
        <v>19619</v>
      </c>
      <c r="C17574" t="s">
        <v>54722</v>
      </c>
      <c r="D17574" t="s">
        <v>47873</v>
      </c>
    </row>
    <row r="17575" spans="1:4" x14ac:dyDescent="0.25">
      <c r="A17575" t="s">
        <v>8161</v>
      </c>
      <c r="B17575" t="s">
        <v>8162</v>
      </c>
      <c r="C17575" t="s">
        <v>50538</v>
      </c>
      <c r="D17575" t="s">
        <v>47873</v>
      </c>
    </row>
    <row r="17576" spans="1:4" x14ac:dyDescent="0.25">
      <c r="A17576" t="s">
        <v>25520</v>
      </c>
      <c r="B17576" t="s">
        <v>25521</v>
      </c>
      <c r="C17576" t="s">
        <v>56866</v>
      </c>
      <c r="D17576" t="s">
        <v>47873</v>
      </c>
    </row>
    <row r="17577" spans="1:4" x14ac:dyDescent="0.25">
      <c r="A17577" t="s">
        <v>28783</v>
      </c>
      <c r="B17577" t="s">
        <v>28784</v>
      </c>
      <c r="C17577" t="s">
        <v>58026</v>
      </c>
      <c r="D17577" t="s">
        <v>47873</v>
      </c>
    </row>
    <row r="17578" spans="1:4" x14ac:dyDescent="0.25">
      <c r="A17578" t="s">
        <v>32172</v>
      </c>
      <c r="B17578" t="s">
        <v>32173</v>
      </c>
      <c r="C17578" t="s">
        <v>59255</v>
      </c>
      <c r="D17578" t="s">
        <v>47873</v>
      </c>
    </row>
    <row r="17579" spans="1:4" x14ac:dyDescent="0.25">
      <c r="A17579" t="s">
        <v>18219</v>
      </c>
      <c r="B17579" t="s">
        <v>18220</v>
      </c>
      <c r="C17579" t="s">
        <v>54232</v>
      </c>
      <c r="D17579" t="s">
        <v>47873</v>
      </c>
    </row>
    <row r="17580" spans="1:4" x14ac:dyDescent="0.25">
      <c r="A17580" t="s">
        <v>12523</v>
      </c>
      <c r="B17580" t="s">
        <v>12524</v>
      </c>
      <c r="C17580" t="s">
        <v>52102</v>
      </c>
      <c r="D17580" t="s">
        <v>47873</v>
      </c>
    </row>
    <row r="17581" spans="1:4" x14ac:dyDescent="0.25">
      <c r="A17581" t="s">
        <v>25067</v>
      </c>
      <c r="B17581" t="s">
        <v>25068</v>
      </c>
      <c r="C17581" t="s">
        <v>56697</v>
      </c>
      <c r="D17581" t="s">
        <v>47873</v>
      </c>
    </row>
    <row r="17582" spans="1:4" x14ac:dyDescent="0.25">
      <c r="A17582" t="s">
        <v>31910</v>
      </c>
      <c r="B17582" t="s">
        <v>31911</v>
      </c>
      <c r="C17582" t="s">
        <v>59157</v>
      </c>
      <c r="D17582" t="s">
        <v>47873</v>
      </c>
    </row>
    <row r="17583" spans="1:4" x14ac:dyDescent="0.25">
      <c r="A17583" t="s">
        <v>39774</v>
      </c>
      <c r="B17583" t="s">
        <v>31911</v>
      </c>
      <c r="C17583" t="s">
        <v>62299</v>
      </c>
      <c r="D17583" t="s">
        <v>47873</v>
      </c>
    </row>
    <row r="17584" spans="1:4" x14ac:dyDescent="0.25">
      <c r="A17584" t="s">
        <v>15735</v>
      </c>
      <c r="B17584" t="s">
        <v>15736</v>
      </c>
      <c r="C17584" t="s">
        <v>53319</v>
      </c>
      <c r="D17584" t="s">
        <v>47873</v>
      </c>
    </row>
    <row r="17585" spans="1:4" x14ac:dyDescent="0.25">
      <c r="A17585" t="s">
        <v>11294</v>
      </c>
      <c r="B17585" t="s">
        <v>11295</v>
      </c>
      <c r="C17585" t="s">
        <v>51639</v>
      </c>
      <c r="D17585" t="s">
        <v>47873</v>
      </c>
    </row>
    <row r="17586" spans="1:4" x14ac:dyDescent="0.25">
      <c r="A17586" t="s">
        <v>31886</v>
      </c>
      <c r="B17586" t="s">
        <v>31887</v>
      </c>
      <c r="C17586" t="s">
        <v>59146</v>
      </c>
      <c r="D17586" t="s">
        <v>47873</v>
      </c>
    </row>
    <row r="17587" spans="1:4" x14ac:dyDescent="0.25">
      <c r="A17587" t="s">
        <v>40797</v>
      </c>
      <c r="B17587" t="s">
        <v>40798</v>
      </c>
      <c r="C17587" t="s">
        <v>62762</v>
      </c>
      <c r="D17587" t="s">
        <v>47873</v>
      </c>
    </row>
    <row r="17588" spans="1:4" x14ac:dyDescent="0.25">
      <c r="A17588" t="s">
        <v>11113</v>
      </c>
      <c r="B17588" t="s">
        <v>11114</v>
      </c>
      <c r="C17588" t="s">
        <v>51573</v>
      </c>
      <c r="D17588" t="s">
        <v>47873</v>
      </c>
    </row>
    <row r="17589" spans="1:4" x14ac:dyDescent="0.25">
      <c r="A17589" t="s">
        <v>18964</v>
      </c>
      <c r="B17589" t="s">
        <v>18965</v>
      </c>
      <c r="C17589" t="s">
        <v>54498</v>
      </c>
      <c r="D17589" t="s">
        <v>47873</v>
      </c>
    </row>
    <row r="17590" spans="1:4" x14ac:dyDescent="0.25">
      <c r="A17590" t="s">
        <v>25174</v>
      </c>
      <c r="B17590" t="s">
        <v>25175</v>
      </c>
      <c r="C17590" t="s">
        <v>56739</v>
      </c>
      <c r="D17590" t="s">
        <v>47873</v>
      </c>
    </row>
    <row r="17591" spans="1:4" x14ac:dyDescent="0.25">
      <c r="A17591" t="s">
        <v>15769</v>
      </c>
      <c r="B17591" t="s">
        <v>15770</v>
      </c>
      <c r="C17591" t="s">
        <v>53333</v>
      </c>
      <c r="D17591" t="s">
        <v>47873</v>
      </c>
    </row>
    <row r="17592" spans="1:4" x14ac:dyDescent="0.25">
      <c r="A17592" t="s">
        <v>10270</v>
      </c>
      <c r="B17592" t="s">
        <v>10271</v>
      </c>
      <c r="C17592" t="s">
        <v>51278</v>
      </c>
      <c r="D17592" t="s">
        <v>47873</v>
      </c>
    </row>
    <row r="17593" spans="1:4" x14ac:dyDescent="0.25">
      <c r="A17593" t="s">
        <v>24345</v>
      </c>
      <c r="B17593" t="s">
        <v>24346</v>
      </c>
      <c r="C17593" t="s">
        <v>56429</v>
      </c>
      <c r="D17593" t="s">
        <v>47873</v>
      </c>
    </row>
    <row r="17594" spans="1:4" x14ac:dyDescent="0.25">
      <c r="A17594" t="s">
        <v>33335</v>
      </c>
      <c r="B17594" t="s">
        <v>33336</v>
      </c>
      <c r="C17594" t="s">
        <v>59704</v>
      </c>
      <c r="D17594" t="s">
        <v>47873</v>
      </c>
    </row>
    <row r="17595" spans="1:4" x14ac:dyDescent="0.25">
      <c r="A17595" t="s">
        <v>24890</v>
      </c>
      <c r="B17595" t="s">
        <v>24891</v>
      </c>
      <c r="C17595" t="s">
        <v>56628</v>
      </c>
      <c r="D17595" t="s">
        <v>47873</v>
      </c>
    </row>
    <row r="17596" spans="1:4" x14ac:dyDescent="0.25">
      <c r="A17596" t="s">
        <v>34142</v>
      </c>
      <c r="B17596" t="s">
        <v>34143</v>
      </c>
      <c r="C17596" t="s">
        <v>60013</v>
      </c>
      <c r="D17596" t="s">
        <v>47873</v>
      </c>
    </row>
    <row r="17597" spans="1:4" x14ac:dyDescent="0.25">
      <c r="A17597" t="s">
        <v>31461</v>
      </c>
      <c r="B17597" t="s">
        <v>31462</v>
      </c>
      <c r="C17597" t="s">
        <v>58992</v>
      </c>
      <c r="D17597" t="s">
        <v>47873</v>
      </c>
    </row>
    <row r="17598" spans="1:4" x14ac:dyDescent="0.25">
      <c r="A17598" t="s">
        <v>7490</v>
      </c>
      <c r="B17598" t="s">
        <v>7491</v>
      </c>
      <c r="C17598" t="s">
        <v>50287</v>
      </c>
      <c r="D17598" t="s">
        <v>47873</v>
      </c>
    </row>
    <row r="17599" spans="1:4" x14ac:dyDescent="0.25">
      <c r="A17599" t="s">
        <v>22979</v>
      </c>
      <c r="B17599" t="s">
        <v>22980</v>
      </c>
      <c r="C17599" t="s">
        <v>55923</v>
      </c>
      <c r="D17599" t="s">
        <v>47873</v>
      </c>
    </row>
    <row r="17600" spans="1:4" x14ac:dyDescent="0.25">
      <c r="A17600" t="s">
        <v>39624</v>
      </c>
      <c r="B17600" t="s">
        <v>39625</v>
      </c>
      <c r="C17600" t="s">
        <v>62232</v>
      </c>
      <c r="D17600" t="s">
        <v>47873</v>
      </c>
    </row>
    <row r="17601" spans="1:4" x14ac:dyDescent="0.25">
      <c r="A17601" t="s">
        <v>27795</v>
      </c>
      <c r="B17601" t="s">
        <v>27796</v>
      </c>
      <c r="C17601" t="s">
        <v>57672</v>
      </c>
      <c r="D17601" t="s">
        <v>47873</v>
      </c>
    </row>
    <row r="17602" spans="1:4" x14ac:dyDescent="0.25">
      <c r="A17602" t="s">
        <v>30078</v>
      </c>
      <c r="B17602" t="s">
        <v>30079</v>
      </c>
      <c r="C17602" t="s">
        <v>58489</v>
      </c>
      <c r="D17602" t="s">
        <v>47873</v>
      </c>
    </row>
    <row r="17603" spans="1:4" x14ac:dyDescent="0.25">
      <c r="A17603" t="s">
        <v>37355</v>
      </c>
      <c r="B17603" t="s">
        <v>37356</v>
      </c>
      <c r="C17603" t="s">
        <v>61253</v>
      </c>
      <c r="D17603" t="s">
        <v>47873</v>
      </c>
    </row>
    <row r="17604" spans="1:4" x14ac:dyDescent="0.25">
      <c r="A17604" t="s">
        <v>10220</v>
      </c>
      <c r="B17604" t="s">
        <v>10221</v>
      </c>
      <c r="C17604" t="s">
        <v>51259</v>
      </c>
      <c r="D17604" t="s">
        <v>47873</v>
      </c>
    </row>
    <row r="17605" spans="1:4" x14ac:dyDescent="0.25">
      <c r="A17605" t="s">
        <v>28573</v>
      </c>
      <c r="B17605" t="s">
        <v>28574</v>
      </c>
      <c r="C17605" t="s">
        <v>57956</v>
      </c>
      <c r="D17605" t="s">
        <v>47873</v>
      </c>
    </row>
    <row r="17606" spans="1:4" x14ac:dyDescent="0.25">
      <c r="A17606" t="s">
        <v>11349</v>
      </c>
      <c r="B17606" t="s">
        <v>11350</v>
      </c>
      <c r="C17606" t="s">
        <v>51658</v>
      </c>
      <c r="D17606" t="s">
        <v>47873</v>
      </c>
    </row>
    <row r="17607" spans="1:4" x14ac:dyDescent="0.25">
      <c r="A17607" t="s">
        <v>45653</v>
      </c>
      <c r="B17607" t="s">
        <v>45654</v>
      </c>
      <c r="C17607" t="s">
        <v>64583</v>
      </c>
      <c r="D17607" t="s">
        <v>47873</v>
      </c>
    </row>
    <row r="17608" spans="1:4" x14ac:dyDescent="0.25">
      <c r="A17608" t="s">
        <v>14969</v>
      </c>
      <c r="B17608" t="s">
        <v>14970</v>
      </c>
      <c r="C17608" t="s">
        <v>53038</v>
      </c>
      <c r="D17608" t="s">
        <v>47873</v>
      </c>
    </row>
    <row r="17609" spans="1:4" x14ac:dyDescent="0.25">
      <c r="A17609" t="s">
        <v>12211</v>
      </c>
      <c r="B17609" t="s">
        <v>12212</v>
      </c>
      <c r="C17609" t="s">
        <v>51977</v>
      </c>
      <c r="D17609" t="s">
        <v>47873</v>
      </c>
    </row>
    <row r="17610" spans="1:4" x14ac:dyDescent="0.25">
      <c r="A17610" t="s">
        <v>7113</v>
      </c>
      <c r="B17610" t="s">
        <v>7114</v>
      </c>
      <c r="C17610" t="s">
        <v>50143</v>
      </c>
      <c r="D17610" t="s">
        <v>47873</v>
      </c>
    </row>
    <row r="17611" spans="1:4" x14ac:dyDescent="0.25">
      <c r="A17611" t="s">
        <v>22566</v>
      </c>
      <c r="B17611" t="s">
        <v>22567</v>
      </c>
      <c r="C17611" t="s">
        <v>55775</v>
      </c>
      <c r="D17611" t="s">
        <v>47873</v>
      </c>
    </row>
    <row r="17612" spans="1:4" x14ac:dyDescent="0.25">
      <c r="A17612" t="s">
        <v>31880</v>
      </c>
      <c r="B17612" t="s">
        <v>31881</v>
      </c>
      <c r="C17612" t="s">
        <v>59143</v>
      </c>
      <c r="D17612" t="s">
        <v>47873</v>
      </c>
    </row>
    <row r="17613" spans="1:4" x14ac:dyDescent="0.25">
      <c r="A17613" t="s">
        <v>12630</v>
      </c>
      <c r="B17613" t="s">
        <v>12631</v>
      </c>
      <c r="C17613" t="s">
        <v>52137</v>
      </c>
      <c r="D17613" t="s">
        <v>47873</v>
      </c>
    </row>
    <row r="17614" spans="1:4" x14ac:dyDescent="0.25">
      <c r="A17614" t="s">
        <v>36281</v>
      </c>
      <c r="B17614" t="s">
        <v>36282</v>
      </c>
      <c r="C17614" t="s">
        <v>60832</v>
      </c>
      <c r="D17614" t="s">
        <v>47873</v>
      </c>
    </row>
    <row r="17615" spans="1:4" x14ac:dyDescent="0.25">
      <c r="A17615" t="s">
        <v>16717</v>
      </c>
      <c r="B17615" t="s">
        <v>16718</v>
      </c>
      <c r="C17615" t="s">
        <v>53680</v>
      </c>
      <c r="D17615" t="s">
        <v>47873</v>
      </c>
    </row>
    <row r="17616" spans="1:4" x14ac:dyDescent="0.25">
      <c r="A17616" t="s">
        <v>14607</v>
      </c>
      <c r="B17616" t="s">
        <v>14608</v>
      </c>
      <c r="C17616" t="s">
        <v>52913</v>
      </c>
      <c r="D17616" t="s">
        <v>47873</v>
      </c>
    </row>
    <row r="17617" spans="1:4" x14ac:dyDescent="0.25">
      <c r="A17617" t="s">
        <v>41216</v>
      </c>
      <c r="B17617" t="s">
        <v>41217</v>
      </c>
      <c r="C17617" t="s">
        <v>62953</v>
      </c>
      <c r="D17617" t="s">
        <v>47873</v>
      </c>
    </row>
    <row r="17618" spans="1:4" x14ac:dyDescent="0.25">
      <c r="A17618" t="s">
        <v>12768</v>
      </c>
      <c r="B17618" t="s">
        <v>12769</v>
      </c>
      <c r="C17618" t="s">
        <v>52191</v>
      </c>
      <c r="D17618" t="s">
        <v>47873</v>
      </c>
    </row>
    <row r="17619" spans="1:4" x14ac:dyDescent="0.25">
      <c r="A17619" t="s">
        <v>18225</v>
      </c>
      <c r="B17619" t="s">
        <v>18226</v>
      </c>
      <c r="C17619" t="s">
        <v>54235</v>
      </c>
      <c r="D17619" t="s">
        <v>47873</v>
      </c>
    </row>
    <row r="17620" spans="1:4" x14ac:dyDescent="0.25">
      <c r="A17620" t="s">
        <v>29183</v>
      </c>
      <c r="B17620" t="s">
        <v>29184</v>
      </c>
      <c r="C17620" t="s">
        <v>58174</v>
      </c>
      <c r="D17620" t="s">
        <v>47873</v>
      </c>
    </row>
    <row r="17621" spans="1:4" x14ac:dyDescent="0.25">
      <c r="A17621" t="s">
        <v>11068</v>
      </c>
      <c r="B17621" t="s">
        <v>11069</v>
      </c>
      <c r="C17621" t="s">
        <v>51556</v>
      </c>
      <c r="D17621" t="s">
        <v>47873</v>
      </c>
    </row>
    <row r="17622" spans="1:4" x14ac:dyDescent="0.25">
      <c r="A17622" t="s">
        <v>41607</v>
      </c>
      <c r="B17622" t="s">
        <v>41608</v>
      </c>
      <c r="C17622" t="s">
        <v>63120</v>
      </c>
      <c r="D17622" t="s">
        <v>47873</v>
      </c>
    </row>
    <row r="17623" spans="1:4" x14ac:dyDescent="0.25">
      <c r="A17623" t="s">
        <v>33037</v>
      </c>
      <c r="B17623" t="s">
        <v>33038</v>
      </c>
      <c r="C17623" t="s">
        <v>59582</v>
      </c>
      <c r="D17623" t="s">
        <v>47873</v>
      </c>
    </row>
    <row r="17624" spans="1:4" x14ac:dyDescent="0.25">
      <c r="A17624" t="s">
        <v>29879</v>
      </c>
      <c r="B17624" t="s">
        <v>29880</v>
      </c>
      <c r="C17624" t="s">
        <v>58418</v>
      </c>
      <c r="D17624" t="s">
        <v>47873</v>
      </c>
    </row>
    <row r="17625" spans="1:4" x14ac:dyDescent="0.25">
      <c r="A17625" t="s">
        <v>18580</v>
      </c>
      <c r="B17625" t="s">
        <v>18581</v>
      </c>
      <c r="C17625" t="s">
        <v>54366</v>
      </c>
      <c r="D17625" t="s">
        <v>47873</v>
      </c>
    </row>
    <row r="17626" spans="1:4" x14ac:dyDescent="0.25">
      <c r="A17626" t="s">
        <v>23016</v>
      </c>
      <c r="B17626" t="s">
        <v>23017</v>
      </c>
      <c r="C17626" t="s">
        <v>55939</v>
      </c>
      <c r="D17626" t="s">
        <v>47873</v>
      </c>
    </row>
    <row r="17627" spans="1:4" x14ac:dyDescent="0.25">
      <c r="A17627" t="s">
        <v>7185</v>
      </c>
      <c r="B17627" t="s">
        <v>7186</v>
      </c>
      <c r="C17627" t="s">
        <v>50169</v>
      </c>
      <c r="D17627" t="s">
        <v>47873</v>
      </c>
    </row>
    <row r="17628" spans="1:4" x14ac:dyDescent="0.25">
      <c r="A17628" t="s">
        <v>14694</v>
      </c>
      <c r="B17628" t="s">
        <v>14695</v>
      </c>
      <c r="C17628" t="s">
        <v>52937</v>
      </c>
      <c r="D17628" t="s">
        <v>47873</v>
      </c>
    </row>
    <row r="17629" spans="1:4" x14ac:dyDescent="0.25">
      <c r="A17629" t="s">
        <v>23026</v>
      </c>
      <c r="B17629" t="s">
        <v>23027</v>
      </c>
      <c r="C17629" t="s">
        <v>55942</v>
      </c>
      <c r="D17629" t="s">
        <v>47873</v>
      </c>
    </row>
    <row r="17630" spans="1:4" x14ac:dyDescent="0.25">
      <c r="A17630" t="s">
        <v>29257</v>
      </c>
      <c r="B17630" t="s">
        <v>29258</v>
      </c>
      <c r="C17630" t="s">
        <v>58199</v>
      </c>
      <c r="D17630" t="s">
        <v>47873</v>
      </c>
    </row>
    <row r="17631" spans="1:4" x14ac:dyDescent="0.25">
      <c r="A17631" t="s">
        <v>8901</v>
      </c>
      <c r="B17631" t="s">
        <v>8902</v>
      </c>
      <c r="C17631" t="s">
        <v>50782</v>
      </c>
      <c r="D17631" t="s">
        <v>47873</v>
      </c>
    </row>
    <row r="17632" spans="1:4" x14ac:dyDescent="0.25">
      <c r="A17632" t="s">
        <v>37005</v>
      </c>
      <c r="B17632" t="s">
        <v>37006</v>
      </c>
      <c r="C17632" t="s">
        <v>61123</v>
      </c>
      <c r="D17632" t="s">
        <v>47873</v>
      </c>
    </row>
    <row r="17633" spans="1:4" x14ac:dyDescent="0.25">
      <c r="A17633" t="s">
        <v>24938</v>
      </c>
      <c r="B17633" t="s">
        <v>24939</v>
      </c>
      <c r="C17633" t="s">
        <v>56649</v>
      </c>
      <c r="D17633" t="s">
        <v>47873</v>
      </c>
    </row>
    <row r="17634" spans="1:4" x14ac:dyDescent="0.25">
      <c r="A17634" t="s">
        <v>22144</v>
      </c>
      <c r="B17634" t="s">
        <v>22145</v>
      </c>
      <c r="C17634" t="s">
        <v>55613</v>
      </c>
      <c r="D17634" t="s">
        <v>47873</v>
      </c>
    </row>
    <row r="17635" spans="1:4" x14ac:dyDescent="0.25">
      <c r="A17635" t="s">
        <v>16274</v>
      </c>
      <c r="B17635" t="s">
        <v>16275</v>
      </c>
      <c r="C17635" t="s">
        <v>53506</v>
      </c>
      <c r="D17635" t="s">
        <v>47873</v>
      </c>
    </row>
    <row r="17636" spans="1:4" x14ac:dyDescent="0.25">
      <c r="A17636" t="s">
        <v>11512</v>
      </c>
      <c r="B17636" t="s">
        <v>11513</v>
      </c>
      <c r="C17636" t="s">
        <v>51712</v>
      </c>
      <c r="D17636" t="s">
        <v>47873</v>
      </c>
    </row>
    <row r="17637" spans="1:4" x14ac:dyDescent="0.25">
      <c r="A17637" t="s">
        <v>34839</v>
      </c>
      <c r="B17637" t="s">
        <v>34840</v>
      </c>
      <c r="C17637" t="s">
        <v>60276</v>
      </c>
      <c r="D17637" t="s">
        <v>47873</v>
      </c>
    </row>
    <row r="17638" spans="1:4" x14ac:dyDescent="0.25">
      <c r="A17638" t="s">
        <v>34644</v>
      </c>
      <c r="B17638" t="s">
        <v>34645</v>
      </c>
      <c r="C17638" t="s">
        <v>60204</v>
      </c>
      <c r="D17638" t="s">
        <v>47873</v>
      </c>
    </row>
    <row r="17639" spans="1:4" x14ac:dyDescent="0.25">
      <c r="A17639" t="s">
        <v>13309</v>
      </c>
      <c r="B17639" t="s">
        <v>13310</v>
      </c>
      <c r="C17639" t="s">
        <v>52410</v>
      </c>
      <c r="D17639" t="s">
        <v>47873</v>
      </c>
    </row>
    <row r="17640" spans="1:4" x14ac:dyDescent="0.25">
      <c r="A17640" t="s">
        <v>13010</v>
      </c>
      <c r="B17640" t="s">
        <v>13011</v>
      </c>
      <c r="C17640" t="s">
        <v>52294</v>
      </c>
      <c r="D17640" t="s">
        <v>47873</v>
      </c>
    </row>
    <row r="17641" spans="1:4" x14ac:dyDescent="0.25">
      <c r="A17641" t="s">
        <v>22138</v>
      </c>
      <c r="B17641" t="s">
        <v>22139</v>
      </c>
      <c r="C17641" t="s">
        <v>55610</v>
      </c>
      <c r="D17641" t="s">
        <v>47873</v>
      </c>
    </row>
    <row r="17642" spans="1:4" x14ac:dyDescent="0.25">
      <c r="A17642" t="s">
        <v>16771</v>
      </c>
      <c r="B17642" t="s">
        <v>16772</v>
      </c>
      <c r="C17642" t="s">
        <v>53703</v>
      </c>
      <c r="D17642" t="s">
        <v>47873</v>
      </c>
    </row>
    <row r="17643" spans="1:4" x14ac:dyDescent="0.25">
      <c r="A17643" t="s">
        <v>36912</v>
      </c>
      <c r="B17643" t="s">
        <v>36913</v>
      </c>
      <c r="C17643" t="s">
        <v>61089</v>
      </c>
      <c r="D17643" t="s">
        <v>47873</v>
      </c>
    </row>
    <row r="17644" spans="1:4" x14ac:dyDescent="0.25">
      <c r="A17644" t="s">
        <v>19716</v>
      </c>
      <c r="B17644" t="s">
        <v>19717</v>
      </c>
      <c r="C17644" t="s">
        <v>54755</v>
      </c>
      <c r="D17644" t="s">
        <v>47873</v>
      </c>
    </row>
    <row r="17645" spans="1:4" x14ac:dyDescent="0.25">
      <c r="A17645" t="s">
        <v>38594</v>
      </c>
      <c r="B17645" t="s">
        <v>38595</v>
      </c>
      <c r="C17645" t="s">
        <v>61757</v>
      </c>
      <c r="D17645" t="s">
        <v>47873</v>
      </c>
    </row>
    <row r="17646" spans="1:4" x14ac:dyDescent="0.25">
      <c r="A17646" t="s">
        <v>40695</v>
      </c>
      <c r="B17646" t="s">
        <v>40696</v>
      </c>
      <c r="C17646" t="s">
        <v>62716</v>
      </c>
      <c r="D17646" t="s">
        <v>47873</v>
      </c>
    </row>
    <row r="17647" spans="1:4" x14ac:dyDescent="0.25">
      <c r="A17647" t="s">
        <v>35513</v>
      </c>
      <c r="B17647" t="s">
        <v>35514</v>
      </c>
      <c r="C17647" t="s">
        <v>60531</v>
      </c>
      <c r="D17647" t="s">
        <v>47873</v>
      </c>
    </row>
    <row r="17648" spans="1:4" x14ac:dyDescent="0.25">
      <c r="A17648" t="s">
        <v>34931</v>
      </c>
      <c r="B17648" t="s">
        <v>34932</v>
      </c>
      <c r="C17648" t="s">
        <v>60304</v>
      </c>
      <c r="D17648" t="s">
        <v>47873</v>
      </c>
    </row>
    <row r="17649" spans="1:4" x14ac:dyDescent="0.25">
      <c r="A17649" t="s">
        <v>9641</v>
      </c>
      <c r="B17649" t="s">
        <v>9642</v>
      </c>
      <c r="C17649" t="s">
        <v>51046</v>
      </c>
      <c r="D17649" t="s">
        <v>47873</v>
      </c>
    </row>
    <row r="17650" spans="1:4" x14ac:dyDescent="0.25">
      <c r="A17650" t="s">
        <v>18243</v>
      </c>
      <c r="B17650" t="s">
        <v>18244</v>
      </c>
      <c r="C17650" t="s">
        <v>54243</v>
      </c>
      <c r="D17650" t="s">
        <v>47873</v>
      </c>
    </row>
    <row r="17651" spans="1:4" x14ac:dyDescent="0.25">
      <c r="A17651" t="s">
        <v>37285</v>
      </c>
      <c r="B17651" t="s">
        <v>37286</v>
      </c>
      <c r="C17651" t="s">
        <v>61225</v>
      </c>
      <c r="D17651" t="s">
        <v>47873</v>
      </c>
    </row>
    <row r="17652" spans="1:4" x14ac:dyDescent="0.25">
      <c r="A17652" t="s">
        <v>40094</v>
      </c>
      <c r="B17652" t="s">
        <v>40095</v>
      </c>
      <c r="C17652" t="s">
        <v>62450</v>
      </c>
      <c r="D17652" t="s">
        <v>47873</v>
      </c>
    </row>
    <row r="17653" spans="1:4" x14ac:dyDescent="0.25">
      <c r="A17653" t="s">
        <v>20881</v>
      </c>
      <c r="B17653" t="s">
        <v>20882</v>
      </c>
      <c r="C17653" t="s">
        <v>55158</v>
      </c>
      <c r="D17653" t="s">
        <v>47873</v>
      </c>
    </row>
    <row r="17654" spans="1:4" x14ac:dyDescent="0.25">
      <c r="A17654" t="s">
        <v>36514</v>
      </c>
      <c r="B17654" t="s">
        <v>36515</v>
      </c>
      <c r="C17654" t="s">
        <v>60930</v>
      </c>
      <c r="D17654" t="s">
        <v>47873</v>
      </c>
    </row>
    <row r="17655" spans="1:4" x14ac:dyDescent="0.25">
      <c r="A17655" t="s">
        <v>7776</v>
      </c>
      <c r="B17655" t="s">
        <v>7777</v>
      </c>
      <c r="C17655" t="s">
        <v>50392</v>
      </c>
      <c r="D17655" t="s">
        <v>47873</v>
      </c>
    </row>
    <row r="17656" spans="1:4" x14ac:dyDescent="0.25">
      <c r="A17656" t="s">
        <v>35732</v>
      </c>
      <c r="B17656" t="s">
        <v>35733</v>
      </c>
      <c r="C17656" t="s">
        <v>60613</v>
      </c>
      <c r="D17656" t="s">
        <v>47873</v>
      </c>
    </row>
    <row r="17657" spans="1:4" x14ac:dyDescent="0.25">
      <c r="A17657" t="s">
        <v>17130</v>
      </c>
      <c r="B17657" t="s">
        <v>17131</v>
      </c>
      <c r="C17657" t="s">
        <v>53836</v>
      </c>
      <c r="D17657" t="s">
        <v>47873</v>
      </c>
    </row>
    <row r="17658" spans="1:4" x14ac:dyDescent="0.25">
      <c r="A17658" t="s">
        <v>29524</v>
      </c>
      <c r="B17658" t="s">
        <v>29525</v>
      </c>
      <c r="C17658" t="s">
        <v>58296</v>
      </c>
      <c r="D17658" t="s">
        <v>47873</v>
      </c>
    </row>
    <row r="17659" spans="1:4" x14ac:dyDescent="0.25">
      <c r="A17659" t="s">
        <v>6102</v>
      </c>
      <c r="B17659" t="s">
        <v>6103</v>
      </c>
      <c r="C17659" t="s">
        <v>49791</v>
      </c>
      <c r="D17659" t="s">
        <v>47873</v>
      </c>
    </row>
    <row r="17660" spans="1:4" x14ac:dyDescent="0.25">
      <c r="A17660" t="s">
        <v>18284</v>
      </c>
      <c r="B17660" t="s">
        <v>18285</v>
      </c>
      <c r="C17660" t="s">
        <v>54260</v>
      </c>
      <c r="D17660" t="s">
        <v>47873</v>
      </c>
    </row>
    <row r="17661" spans="1:4" x14ac:dyDescent="0.25">
      <c r="A17661" t="s">
        <v>13923</v>
      </c>
      <c r="B17661" t="s">
        <v>13924</v>
      </c>
      <c r="C17661" t="s">
        <v>52639</v>
      </c>
      <c r="D17661" t="s">
        <v>47873</v>
      </c>
    </row>
    <row r="17662" spans="1:4" x14ac:dyDescent="0.25">
      <c r="A17662" t="s">
        <v>17592</v>
      </c>
      <c r="B17662" t="s">
        <v>17593</v>
      </c>
      <c r="C17662" t="s">
        <v>53998</v>
      </c>
      <c r="D17662" t="s">
        <v>47873</v>
      </c>
    </row>
    <row r="17663" spans="1:4" x14ac:dyDescent="0.25">
      <c r="A17663" t="s">
        <v>26331</v>
      </c>
      <c r="B17663" t="s">
        <v>26332</v>
      </c>
      <c r="C17663" t="s">
        <v>57157</v>
      </c>
      <c r="D17663" t="s">
        <v>47873</v>
      </c>
    </row>
    <row r="17664" spans="1:4" x14ac:dyDescent="0.25">
      <c r="A17664" t="s">
        <v>30444</v>
      </c>
      <c r="B17664" t="s">
        <v>30445</v>
      </c>
      <c r="C17664" t="s">
        <v>58618</v>
      </c>
      <c r="D17664" t="s">
        <v>47873</v>
      </c>
    </row>
    <row r="17665" spans="1:4" x14ac:dyDescent="0.25">
      <c r="A17665" t="s">
        <v>36168</v>
      </c>
      <c r="B17665" t="s">
        <v>36169</v>
      </c>
      <c r="C17665" t="s">
        <v>60783</v>
      </c>
      <c r="D17665" t="s">
        <v>47873</v>
      </c>
    </row>
    <row r="17666" spans="1:4" x14ac:dyDescent="0.25">
      <c r="A17666" t="s">
        <v>8715</v>
      </c>
      <c r="B17666" t="s">
        <v>8716</v>
      </c>
      <c r="C17666" t="s">
        <v>50717</v>
      </c>
      <c r="D17666" t="s">
        <v>47873</v>
      </c>
    </row>
    <row r="17667" spans="1:4" x14ac:dyDescent="0.25">
      <c r="A17667" t="s">
        <v>10400</v>
      </c>
      <c r="B17667" t="s">
        <v>10401</v>
      </c>
      <c r="C17667" t="s">
        <v>51325</v>
      </c>
      <c r="D17667" t="s">
        <v>47873</v>
      </c>
    </row>
    <row r="17668" spans="1:4" x14ac:dyDescent="0.25">
      <c r="A17668" t="s">
        <v>6022</v>
      </c>
      <c r="B17668" t="s">
        <v>6023</v>
      </c>
      <c r="C17668" t="s">
        <v>49763</v>
      </c>
      <c r="D17668" t="s">
        <v>47873</v>
      </c>
    </row>
    <row r="17669" spans="1:4" x14ac:dyDescent="0.25">
      <c r="A17669" t="s">
        <v>38424</v>
      </c>
      <c r="B17669" t="s">
        <v>38425</v>
      </c>
      <c r="C17669" t="s">
        <v>61682</v>
      </c>
      <c r="D17669" t="s">
        <v>47873</v>
      </c>
    </row>
    <row r="17670" spans="1:4" x14ac:dyDescent="0.25">
      <c r="A17670" t="s">
        <v>35421</v>
      </c>
      <c r="B17670" t="s">
        <v>35422</v>
      </c>
      <c r="C17670" t="s">
        <v>60497</v>
      </c>
      <c r="D17670" t="s">
        <v>47873</v>
      </c>
    </row>
    <row r="17671" spans="1:4" x14ac:dyDescent="0.25">
      <c r="A17671" t="s">
        <v>8741</v>
      </c>
      <c r="B17671" t="s">
        <v>8742</v>
      </c>
      <c r="C17671" t="s">
        <v>50727</v>
      </c>
      <c r="D17671" t="s">
        <v>47873</v>
      </c>
    </row>
    <row r="17672" spans="1:4" x14ac:dyDescent="0.25">
      <c r="A17672" t="s">
        <v>13297</v>
      </c>
      <c r="B17672" t="s">
        <v>13298</v>
      </c>
      <c r="C17672" t="s">
        <v>52404</v>
      </c>
      <c r="D17672" t="s">
        <v>47873</v>
      </c>
    </row>
    <row r="17673" spans="1:4" x14ac:dyDescent="0.25">
      <c r="A17673" t="s">
        <v>23826</v>
      </c>
      <c r="B17673" t="s">
        <v>23827</v>
      </c>
      <c r="C17673" t="s">
        <v>56243</v>
      </c>
      <c r="D17673" t="s">
        <v>47873</v>
      </c>
    </row>
    <row r="17674" spans="1:4" x14ac:dyDescent="0.25">
      <c r="A17674" t="s">
        <v>36626</v>
      </c>
      <c r="B17674" t="s">
        <v>36627</v>
      </c>
      <c r="C17674" t="s">
        <v>60969</v>
      </c>
      <c r="D17674" t="s">
        <v>47873</v>
      </c>
    </row>
    <row r="17675" spans="1:4" x14ac:dyDescent="0.25">
      <c r="A17675" t="s">
        <v>21740</v>
      </c>
      <c r="B17675" t="s">
        <v>21741</v>
      </c>
      <c r="C17675" t="s">
        <v>55465</v>
      </c>
      <c r="D17675" t="s">
        <v>47873</v>
      </c>
    </row>
    <row r="17676" spans="1:4" x14ac:dyDescent="0.25">
      <c r="A17676" t="s">
        <v>30679</v>
      </c>
      <c r="B17676" t="s">
        <v>30680</v>
      </c>
      <c r="C17676" t="s">
        <v>58705</v>
      </c>
      <c r="D17676" t="s">
        <v>47873</v>
      </c>
    </row>
    <row r="17677" spans="1:4" x14ac:dyDescent="0.25">
      <c r="A17677" t="s">
        <v>10007</v>
      </c>
      <c r="B17677" t="s">
        <v>10008</v>
      </c>
      <c r="C17677" t="s">
        <v>51178</v>
      </c>
      <c r="D17677" t="s">
        <v>47873</v>
      </c>
    </row>
    <row r="17678" spans="1:4" x14ac:dyDescent="0.25">
      <c r="A17678" t="s">
        <v>7876</v>
      </c>
      <c r="B17678" t="s">
        <v>7877</v>
      </c>
      <c r="C17678" t="s">
        <v>50434</v>
      </c>
      <c r="D17678" t="s">
        <v>47873</v>
      </c>
    </row>
    <row r="17679" spans="1:4" x14ac:dyDescent="0.25">
      <c r="A17679" t="s">
        <v>28844</v>
      </c>
      <c r="B17679" t="s">
        <v>28845</v>
      </c>
      <c r="C17679" t="s">
        <v>58048</v>
      </c>
      <c r="D17679" t="s">
        <v>47873</v>
      </c>
    </row>
    <row r="17680" spans="1:4" x14ac:dyDescent="0.25">
      <c r="A17680" t="s">
        <v>37061</v>
      </c>
      <c r="B17680" t="s">
        <v>37062</v>
      </c>
      <c r="C17680" t="s">
        <v>61143</v>
      </c>
      <c r="D17680" t="s">
        <v>47873</v>
      </c>
    </row>
    <row r="17681" spans="1:4" x14ac:dyDescent="0.25">
      <c r="A17681" t="s">
        <v>28495</v>
      </c>
      <c r="B17681" t="s">
        <v>28496</v>
      </c>
      <c r="C17681" t="s">
        <v>57922</v>
      </c>
      <c r="D17681" t="s">
        <v>47873</v>
      </c>
    </row>
    <row r="17682" spans="1:4" x14ac:dyDescent="0.25">
      <c r="A17682" t="s">
        <v>37518</v>
      </c>
      <c r="B17682" t="s">
        <v>37519</v>
      </c>
      <c r="C17682" t="s">
        <v>61313</v>
      </c>
      <c r="D17682" t="s">
        <v>47873</v>
      </c>
    </row>
    <row r="17683" spans="1:4" x14ac:dyDescent="0.25">
      <c r="A17683" t="s">
        <v>11530</v>
      </c>
      <c r="B17683" t="s">
        <v>11531</v>
      </c>
      <c r="C17683" t="s">
        <v>51721</v>
      </c>
      <c r="D17683" t="s">
        <v>47873</v>
      </c>
    </row>
    <row r="17684" spans="1:4" x14ac:dyDescent="0.25">
      <c r="A17684" t="s">
        <v>22126</v>
      </c>
      <c r="B17684" t="s">
        <v>22127</v>
      </c>
      <c r="C17684" t="s">
        <v>55604</v>
      </c>
      <c r="D17684" t="s">
        <v>47873</v>
      </c>
    </row>
    <row r="17685" spans="1:4" x14ac:dyDescent="0.25">
      <c r="A17685" t="s">
        <v>38637</v>
      </c>
      <c r="B17685" t="s">
        <v>38638</v>
      </c>
      <c r="C17685" t="s">
        <v>61776</v>
      </c>
      <c r="D17685" t="s">
        <v>47873</v>
      </c>
    </row>
    <row r="17686" spans="1:4" x14ac:dyDescent="0.25">
      <c r="A17686" t="s">
        <v>35863</v>
      </c>
      <c r="B17686" t="s">
        <v>35864</v>
      </c>
      <c r="C17686" t="s">
        <v>60666</v>
      </c>
      <c r="D17686" t="s">
        <v>47873</v>
      </c>
    </row>
    <row r="17687" spans="1:4" x14ac:dyDescent="0.25">
      <c r="A17687" t="s">
        <v>28455</v>
      </c>
      <c r="B17687" t="s">
        <v>28456</v>
      </c>
      <c r="C17687" t="s">
        <v>57908</v>
      </c>
      <c r="D17687" t="s">
        <v>47873</v>
      </c>
    </row>
    <row r="17688" spans="1:4" x14ac:dyDescent="0.25">
      <c r="A17688" t="s">
        <v>38076</v>
      </c>
      <c r="B17688" t="s">
        <v>38077</v>
      </c>
      <c r="C17688" t="s">
        <v>61537</v>
      </c>
      <c r="D17688" t="s">
        <v>47873</v>
      </c>
    </row>
    <row r="17689" spans="1:4" x14ac:dyDescent="0.25">
      <c r="A17689" t="s">
        <v>20915</v>
      </c>
      <c r="B17689" t="s">
        <v>20916</v>
      </c>
      <c r="C17689" t="s">
        <v>55172</v>
      </c>
      <c r="D17689" t="s">
        <v>47873</v>
      </c>
    </row>
    <row r="17690" spans="1:4" x14ac:dyDescent="0.25">
      <c r="A17690" t="s">
        <v>33975</v>
      </c>
      <c r="B17690" t="s">
        <v>33976</v>
      </c>
      <c r="C17690" t="s">
        <v>59949</v>
      </c>
      <c r="D17690" t="s">
        <v>47873</v>
      </c>
    </row>
    <row r="17691" spans="1:4" x14ac:dyDescent="0.25">
      <c r="A17691" t="s">
        <v>19190</v>
      </c>
      <c r="B17691" t="s">
        <v>19191</v>
      </c>
      <c r="C17691" t="s">
        <v>54573</v>
      </c>
      <c r="D17691" t="s">
        <v>47873</v>
      </c>
    </row>
    <row r="17692" spans="1:4" x14ac:dyDescent="0.25">
      <c r="A17692" t="s">
        <v>27286</v>
      </c>
      <c r="B17692" t="s">
        <v>27287</v>
      </c>
      <c r="C17692" t="s">
        <v>57492</v>
      </c>
      <c r="D17692" t="s">
        <v>47873</v>
      </c>
    </row>
    <row r="17693" spans="1:4" x14ac:dyDescent="0.25">
      <c r="A17693" t="s">
        <v>19804</v>
      </c>
      <c r="B17693" t="s">
        <v>19805</v>
      </c>
      <c r="C17693" t="s">
        <v>54781</v>
      </c>
      <c r="D17693" t="s">
        <v>47873</v>
      </c>
    </row>
    <row r="17694" spans="1:4" x14ac:dyDescent="0.25">
      <c r="A17694" t="s">
        <v>12398</v>
      </c>
      <c r="B17694" t="s">
        <v>12399</v>
      </c>
      <c r="C17694" t="s">
        <v>52049</v>
      </c>
      <c r="D17694" t="s">
        <v>47873</v>
      </c>
    </row>
    <row r="17695" spans="1:4" x14ac:dyDescent="0.25">
      <c r="A17695" t="s">
        <v>9486</v>
      </c>
      <c r="B17695" t="s">
        <v>9487</v>
      </c>
      <c r="C17695" t="s">
        <v>50990</v>
      </c>
      <c r="D17695" t="s">
        <v>47873</v>
      </c>
    </row>
    <row r="17696" spans="1:4" x14ac:dyDescent="0.25">
      <c r="A17696" t="s">
        <v>40339</v>
      </c>
      <c r="B17696" t="s">
        <v>40340</v>
      </c>
      <c r="C17696" t="s">
        <v>62562</v>
      </c>
      <c r="D17696" t="s">
        <v>47873</v>
      </c>
    </row>
    <row r="17697" spans="1:4" x14ac:dyDescent="0.25">
      <c r="A17697" t="s">
        <v>10310</v>
      </c>
      <c r="B17697" t="s">
        <v>10311</v>
      </c>
      <c r="C17697" t="s">
        <v>51292</v>
      </c>
      <c r="D17697" t="s">
        <v>47873</v>
      </c>
    </row>
    <row r="17698" spans="1:4" x14ac:dyDescent="0.25">
      <c r="A17698" t="s">
        <v>6567</v>
      </c>
      <c r="B17698" t="s">
        <v>6568</v>
      </c>
      <c r="C17698" t="s">
        <v>49949</v>
      </c>
      <c r="D17698" t="s">
        <v>47873</v>
      </c>
    </row>
    <row r="17699" spans="1:4" x14ac:dyDescent="0.25">
      <c r="A17699" t="s">
        <v>25470</v>
      </c>
      <c r="B17699" t="s">
        <v>25471</v>
      </c>
      <c r="C17699" t="s">
        <v>56843</v>
      </c>
      <c r="D17699" t="s">
        <v>47873</v>
      </c>
    </row>
    <row r="17700" spans="1:4" x14ac:dyDescent="0.25">
      <c r="A17700" t="s">
        <v>27462</v>
      </c>
      <c r="B17700" t="s">
        <v>27463</v>
      </c>
      <c r="C17700" t="s">
        <v>57559</v>
      </c>
      <c r="D17700" t="s">
        <v>47873</v>
      </c>
    </row>
    <row r="17701" spans="1:4" x14ac:dyDescent="0.25">
      <c r="A17701" t="s">
        <v>15767</v>
      </c>
      <c r="B17701" t="s">
        <v>15768</v>
      </c>
      <c r="C17701" t="s">
        <v>53332</v>
      </c>
      <c r="D17701" t="s">
        <v>47873</v>
      </c>
    </row>
    <row r="17702" spans="1:4" x14ac:dyDescent="0.25">
      <c r="A17702" t="s">
        <v>10519</v>
      </c>
      <c r="B17702" t="s">
        <v>10520</v>
      </c>
      <c r="C17702" t="s">
        <v>51355</v>
      </c>
      <c r="D17702" t="s">
        <v>47873</v>
      </c>
    </row>
    <row r="17703" spans="1:4" x14ac:dyDescent="0.25">
      <c r="A17703" t="s">
        <v>16005</v>
      </c>
      <c r="B17703" t="s">
        <v>16006</v>
      </c>
      <c r="C17703" t="s">
        <v>53415</v>
      </c>
      <c r="D17703" t="s">
        <v>47873</v>
      </c>
    </row>
    <row r="17704" spans="1:4" x14ac:dyDescent="0.25">
      <c r="A17704" t="s">
        <v>15992</v>
      </c>
      <c r="B17704" t="s">
        <v>15993</v>
      </c>
      <c r="C17704" t="s">
        <v>53409</v>
      </c>
      <c r="D17704" t="s">
        <v>47873</v>
      </c>
    </row>
    <row r="17705" spans="1:4" x14ac:dyDescent="0.25">
      <c r="A17705" t="s">
        <v>6862</v>
      </c>
      <c r="B17705" t="s">
        <v>6863</v>
      </c>
      <c r="C17705" t="s">
        <v>50057</v>
      </c>
      <c r="D17705" t="s">
        <v>47873</v>
      </c>
    </row>
    <row r="17706" spans="1:4" x14ac:dyDescent="0.25">
      <c r="A17706" t="s">
        <v>11849</v>
      </c>
      <c r="B17706" t="s">
        <v>11850</v>
      </c>
      <c r="C17706" t="s">
        <v>51845</v>
      </c>
      <c r="D17706" t="s">
        <v>47873</v>
      </c>
    </row>
    <row r="17707" spans="1:4" x14ac:dyDescent="0.25">
      <c r="A17707" t="s">
        <v>33725</v>
      </c>
      <c r="B17707" t="s">
        <v>33726</v>
      </c>
      <c r="C17707" t="s">
        <v>59858</v>
      </c>
      <c r="D17707" t="s">
        <v>47873</v>
      </c>
    </row>
    <row r="17708" spans="1:4" x14ac:dyDescent="0.25">
      <c r="A17708" t="s">
        <v>18686</v>
      </c>
      <c r="B17708" t="s">
        <v>18687</v>
      </c>
      <c r="C17708" t="s">
        <v>54401</v>
      </c>
      <c r="D17708" t="s">
        <v>47873</v>
      </c>
    </row>
    <row r="17709" spans="1:4" x14ac:dyDescent="0.25">
      <c r="A17709" t="s">
        <v>29433</v>
      </c>
      <c r="B17709" t="s">
        <v>29434</v>
      </c>
      <c r="C17709" t="s">
        <v>58266</v>
      </c>
      <c r="D17709" t="s">
        <v>47873</v>
      </c>
    </row>
    <row r="17710" spans="1:4" x14ac:dyDescent="0.25">
      <c r="A17710" t="s">
        <v>34373</v>
      </c>
      <c r="B17710" t="s">
        <v>34374</v>
      </c>
      <c r="C17710" t="s">
        <v>60099</v>
      </c>
      <c r="D17710" t="s">
        <v>47873</v>
      </c>
    </row>
    <row r="17711" spans="1:4" x14ac:dyDescent="0.25">
      <c r="A17711" t="s">
        <v>42617</v>
      </c>
      <c r="B17711" t="s">
        <v>42618</v>
      </c>
      <c r="C17711" t="s">
        <v>63526</v>
      </c>
      <c r="D17711" t="s">
        <v>47873</v>
      </c>
    </row>
    <row r="17712" spans="1:4" x14ac:dyDescent="0.25">
      <c r="A17712" t="s">
        <v>9359</v>
      </c>
      <c r="B17712" t="s">
        <v>9360</v>
      </c>
      <c r="C17712" t="s">
        <v>50948</v>
      </c>
      <c r="D17712" t="s">
        <v>47873</v>
      </c>
    </row>
    <row r="17713" spans="1:4" x14ac:dyDescent="0.25">
      <c r="A17713" t="s">
        <v>14918</v>
      </c>
      <c r="B17713" t="s">
        <v>14919</v>
      </c>
      <c r="C17713" t="s">
        <v>53017</v>
      </c>
      <c r="D17713" t="s">
        <v>47873</v>
      </c>
    </row>
    <row r="17714" spans="1:4" x14ac:dyDescent="0.25">
      <c r="A17714" t="s">
        <v>34811</v>
      </c>
      <c r="B17714" t="s">
        <v>34812</v>
      </c>
      <c r="C17714" t="s">
        <v>60267</v>
      </c>
      <c r="D17714" t="s">
        <v>47873</v>
      </c>
    </row>
    <row r="17715" spans="1:4" x14ac:dyDescent="0.25">
      <c r="A17715" t="s">
        <v>34701</v>
      </c>
      <c r="B17715" t="s">
        <v>34702</v>
      </c>
      <c r="C17715" t="s">
        <v>60227</v>
      </c>
      <c r="D17715" t="s">
        <v>47873</v>
      </c>
    </row>
    <row r="17716" spans="1:4" x14ac:dyDescent="0.25">
      <c r="A17716" t="s">
        <v>11909</v>
      </c>
      <c r="B17716" t="s">
        <v>11910</v>
      </c>
      <c r="C17716" t="s">
        <v>51870</v>
      </c>
      <c r="D17716" t="s">
        <v>47873</v>
      </c>
    </row>
    <row r="17717" spans="1:4" x14ac:dyDescent="0.25">
      <c r="A17717" t="s">
        <v>25456</v>
      </c>
      <c r="B17717" t="s">
        <v>25457</v>
      </c>
      <c r="C17717" t="s">
        <v>56837</v>
      </c>
      <c r="D17717" t="s">
        <v>47873</v>
      </c>
    </row>
    <row r="17718" spans="1:4" x14ac:dyDescent="0.25">
      <c r="A17718" t="s">
        <v>21971</v>
      </c>
      <c r="B17718" t="s">
        <v>21972</v>
      </c>
      <c r="C17718" t="s">
        <v>55548</v>
      </c>
      <c r="D17718" t="s">
        <v>47873</v>
      </c>
    </row>
    <row r="17719" spans="1:4" x14ac:dyDescent="0.25">
      <c r="A17719" t="s">
        <v>22678</v>
      </c>
      <c r="B17719" t="s">
        <v>22679</v>
      </c>
      <c r="C17719" t="s">
        <v>55813</v>
      </c>
      <c r="D17719" t="s">
        <v>47873</v>
      </c>
    </row>
    <row r="17720" spans="1:4" x14ac:dyDescent="0.25">
      <c r="A17720" t="s">
        <v>27683</v>
      </c>
      <c r="B17720" t="s">
        <v>27684</v>
      </c>
      <c r="C17720" t="s">
        <v>57634</v>
      </c>
      <c r="D17720" t="s">
        <v>47873</v>
      </c>
    </row>
    <row r="17721" spans="1:4" x14ac:dyDescent="0.25">
      <c r="A17721" t="s">
        <v>28320</v>
      </c>
      <c r="B17721" t="s">
        <v>28321</v>
      </c>
      <c r="C17721" t="s">
        <v>57869</v>
      </c>
      <c r="D17721" t="s">
        <v>47873</v>
      </c>
    </row>
    <row r="17722" spans="1:4" x14ac:dyDescent="0.25">
      <c r="A17722" t="s">
        <v>31944</v>
      </c>
      <c r="B17722" t="s">
        <v>31945</v>
      </c>
      <c r="C17722" t="s">
        <v>59166</v>
      </c>
      <c r="D17722" t="s">
        <v>47873</v>
      </c>
    </row>
    <row r="17723" spans="1:4" x14ac:dyDescent="0.25">
      <c r="A17723" t="s">
        <v>28407</v>
      </c>
      <c r="B17723" t="s">
        <v>28408</v>
      </c>
      <c r="C17723" t="s">
        <v>57893</v>
      </c>
      <c r="D17723" t="s">
        <v>47873</v>
      </c>
    </row>
    <row r="17724" spans="1:4" x14ac:dyDescent="0.25">
      <c r="A17724" t="s">
        <v>26329</v>
      </c>
      <c r="B17724" t="s">
        <v>26330</v>
      </c>
      <c r="C17724" t="s">
        <v>57156</v>
      </c>
      <c r="D17724" t="s">
        <v>47873</v>
      </c>
    </row>
    <row r="17725" spans="1:4" x14ac:dyDescent="0.25">
      <c r="A17725" t="s">
        <v>41121</v>
      </c>
      <c r="B17725" t="s">
        <v>41122</v>
      </c>
      <c r="C17725" t="s">
        <v>62908</v>
      </c>
      <c r="D17725" t="s">
        <v>47873</v>
      </c>
    </row>
    <row r="17726" spans="1:4" x14ac:dyDescent="0.25">
      <c r="A17726" t="s">
        <v>18641</v>
      </c>
      <c r="B17726" t="s">
        <v>18642</v>
      </c>
      <c r="C17726" t="s">
        <v>54387</v>
      </c>
      <c r="D17726" t="s">
        <v>47873</v>
      </c>
    </row>
    <row r="17727" spans="1:4" x14ac:dyDescent="0.25">
      <c r="A17727" t="s">
        <v>15958</v>
      </c>
      <c r="B17727" t="s">
        <v>15959</v>
      </c>
      <c r="C17727" t="s">
        <v>53398</v>
      </c>
      <c r="D17727" t="s">
        <v>47873</v>
      </c>
    </row>
    <row r="17728" spans="1:4" x14ac:dyDescent="0.25">
      <c r="A17728" t="s">
        <v>10210</v>
      </c>
      <c r="B17728" t="s">
        <v>10211</v>
      </c>
      <c r="C17728" t="s">
        <v>51255</v>
      </c>
      <c r="D17728" t="s">
        <v>47873</v>
      </c>
    </row>
    <row r="17729" spans="1:4" x14ac:dyDescent="0.25">
      <c r="A17729" t="s">
        <v>27385</v>
      </c>
      <c r="B17729" t="s">
        <v>27386</v>
      </c>
      <c r="C17729" t="s">
        <v>57528</v>
      </c>
      <c r="D17729" t="s">
        <v>47873</v>
      </c>
    </row>
    <row r="17730" spans="1:4" x14ac:dyDescent="0.25">
      <c r="A17730" t="s">
        <v>29754</v>
      </c>
      <c r="B17730" t="s">
        <v>29755</v>
      </c>
      <c r="C17730" t="s">
        <v>58376</v>
      </c>
      <c r="D17730" t="s">
        <v>47873</v>
      </c>
    </row>
    <row r="17731" spans="1:4" x14ac:dyDescent="0.25">
      <c r="A17731" t="s">
        <v>9755</v>
      </c>
      <c r="B17731" t="s">
        <v>9756</v>
      </c>
      <c r="C17731" t="s">
        <v>51091</v>
      </c>
      <c r="D17731" t="s">
        <v>47873</v>
      </c>
    </row>
    <row r="17732" spans="1:4" x14ac:dyDescent="0.25">
      <c r="A17732" t="s">
        <v>36046</v>
      </c>
      <c r="B17732" t="s">
        <v>36047</v>
      </c>
      <c r="C17732" t="s">
        <v>60732</v>
      </c>
      <c r="D17732" t="s">
        <v>47873</v>
      </c>
    </row>
    <row r="17733" spans="1:4" x14ac:dyDescent="0.25">
      <c r="A17733" t="s">
        <v>22754</v>
      </c>
      <c r="B17733" t="s">
        <v>22755</v>
      </c>
      <c r="C17733" t="s">
        <v>55842</v>
      </c>
      <c r="D17733" t="s">
        <v>47873</v>
      </c>
    </row>
    <row r="17734" spans="1:4" x14ac:dyDescent="0.25">
      <c r="A17734" t="s">
        <v>16182</v>
      </c>
      <c r="B17734" t="s">
        <v>16183</v>
      </c>
      <c r="C17734" t="s">
        <v>53478</v>
      </c>
      <c r="D17734" t="s">
        <v>47873</v>
      </c>
    </row>
    <row r="17735" spans="1:4" x14ac:dyDescent="0.25">
      <c r="A17735" t="s">
        <v>33916</v>
      </c>
      <c r="B17735" t="s">
        <v>33917</v>
      </c>
      <c r="C17735" t="s">
        <v>59927</v>
      </c>
      <c r="D17735" t="s">
        <v>47873</v>
      </c>
    </row>
    <row r="17736" spans="1:4" x14ac:dyDescent="0.25">
      <c r="A17736" t="s">
        <v>10738</v>
      </c>
      <c r="B17736" t="s">
        <v>10739</v>
      </c>
      <c r="C17736" t="s">
        <v>51434</v>
      </c>
      <c r="D17736" t="s">
        <v>47873</v>
      </c>
    </row>
    <row r="17737" spans="1:4" x14ac:dyDescent="0.25">
      <c r="A17737" t="s">
        <v>41409</v>
      </c>
      <c r="B17737" t="s">
        <v>41410</v>
      </c>
      <c r="C17737" t="s">
        <v>63034</v>
      </c>
      <c r="D17737" t="s">
        <v>47873</v>
      </c>
    </row>
    <row r="17738" spans="1:4" x14ac:dyDescent="0.25">
      <c r="A17738" t="s">
        <v>41005</v>
      </c>
      <c r="B17738" t="s">
        <v>41006</v>
      </c>
      <c r="C17738" t="s">
        <v>62858</v>
      </c>
      <c r="D17738" t="s">
        <v>47873</v>
      </c>
    </row>
    <row r="17739" spans="1:4" x14ac:dyDescent="0.25">
      <c r="A17739" t="s">
        <v>31589</v>
      </c>
      <c r="B17739" t="s">
        <v>31590</v>
      </c>
      <c r="C17739" t="s">
        <v>59036</v>
      </c>
      <c r="D17739" t="s">
        <v>47873</v>
      </c>
    </row>
    <row r="17740" spans="1:4" x14ac:dyDescent="0.25">
      <c r="A17740" t="s">
        <v>16882</v>
      </c>
      <c r="B17740" t="s">
        <v>16883</v>
      </c>
      <c r="C17740" t="s">
        <v>53746</v>
      </c>
      <c r="D17740" t="s">
        <v>47873</v>
      </c>
    </row>
    <row r="17741" spans="1:4" x14ac:dyDescent="0.25">
      <c r="A17741" t="s">
        <v>15704</v>
      </c>
      <c r="B17741" t="s">
        <v>15705</v>
      </c>
      <c r="C17741" t="s">
        <v>53308</v>
      </c>
      <c r="D17741" t="s">
        <v>47873</v>
      </c>
    </row>
    <row r="17742" spans="1:4" x14ac:dyDescent="0.25">
      <c r="A17742" t="s">
        <v>40226</v>
      </c>
      <c r="B17742" t="s">
        <v>40227</v>
      </c>
      <c r="C17742" t="s">
        <v>62509</v>
      </c>
      <c r="D17742" t="s">
        <v>47873</v>
      </c>
    </row>
    <row r="17743" spans="1:4" x14ac:dyDescent="0.25">
      <c r="A17743" t="s">
        <v>7120</v>
      </c>
      <c r="B17743" t="s">
        <v>7121</v>
      </c>
      <c r="C17743" t="s">
        <v>50146</v>
      </c>
      <c r="D17743" t="s">
        <v>47873</v>
      </c>
    </row>
    <row r="17744" spans="1:4" x14ac:dyDescent="0.25">
      <c r="A17744" t="s">
        <v>12183</v>
      </c>
      <c r="B17744" t="s">
        <v>12184</v>
      </c>
      <c r="C17744" t="s">
        <v>51966</v>
      </c>
      <c r="D17744" t="s">
        <v>47873</v>
      </c>
    </row>
    <row r="17745" spans="1:4" x14ac:dyDescent="0.25">
      <c r="A17745" t="s">
        <v>8755</v>
      </c>
      <c r="B17745" t="s">
        <v>8756</v>
      </c>
      <c r="C17745" t="s">
        <v>50732</v>
      </c>
      <c r="D17745" t="s">
        <v>47873</v>
      </c>
    </row>
    <row r="17746" spans="1:4" x14ac:dyDescent="0.25">
      <c r="A17746" t="s">
        <v>18015</v>
      </c>
      <c r="B17746" t="s">
        <v>18016</v>
      </c>
      <c r="C17746" t="s">
        <v>54148</v>
      </c>
      <c r="D17746" t="s">
        <v>47873</v>
      </c>
    </row>
    <row r="17747" spans="1:4" x14ac:dyDescent="0.25">
      <c r="A17747" t="s">
        <v>39861</v>
      </c>
      <c r="B17747" t="s">
        <v>39862</v>
      </c>
      <c r="C17747" t="s">
        <v>62340</v>
      </c>
      <c r="D17747" t="s">
        <v>47873</v>
      </c>
    </row>
    <row r="17748" spans="1:4" x14ac:dyDescent="0.25">
      <c r="A17748" t="s">
        <v>37608</v>
      </c>
      <c r="B17748" t="s">
        <v>37609</v>
      </c>
      <c r="C17748" t="s">
        <v>61346</v>
      </c>
      <c r="D17748" t="s">
        <v>47873</v>
      </c>
    </row>
    <row r="17749" spans="1:4" x14ac:dyDescent="0.25">
      <c r="A17749" t="s">
        <v>34981</v>
      </c>
      <c r="B17749" t="s">
        <v>34982</v>
      </c>
      <c r="C17749" t="s">
        <v>60326</v>
      </c>
      <c r="D17749" t="s">
        <v>47873</v>
      </c>
    </row>
    <row r="17750" spans="1:4" x14ac:dyDescent="0.25">
      <c r="A17750" t="s">
        <v>12673</v>
      </c>
      <c r="B17750" t="s">
        <v>12674</v>
      </c>
      <c r="C17750" t="s">
        <v>52153</v>
      </c>
      <c r="D17750" t="s">
        <v>47873</v>
      </c>
    </row>
    <row r="17751" spans="1:4" x14ac:dyDescent="0.25">
      <c r="A17751" t="s">
        <v>37385</v>
      </c>
      <c r="B17751" t="s">
        <v>37386</v>
      </c>
      <c r="C17751" t="s">
        <v>61263</v>
      </c>
      <c r="D17751" t="s">
        <v>47873</v>
      </c>
    </row>
    <row r="17752" spans="1:4" x14ac:dyDescent="0.25">
      <c r="A17752" t="s">
        <v>19853</v>
      </c>
      <c r="B17752" t="s">
        <v>19854</v>
      </c>
      <c r="C17752" t="s">
        <v>54799</v>
      </c>
      <c r="D17752" t="s">
        <v>47873</v>
      </c>
    </row>
    <row r="17753" spans="1:4" x14ac:dyDescent="0.25">
      <c r="A17753" t="s">
        <v>40979</v>
      </c>
      <c r="B17753" t="s">
        <v>40980</v>
      </c>
      <c r="C17753" t="s">
        <v>62846</v>
      </c>
      <c r="D17753" t="s">
        <v>47873</v>
      </c>
    </row>
    <row r="17754" spans="1:4" x14ac:dyDescent="0.25">
      <c r="A17754" t="s">
        <v>9800</v>
      </c>
      <c r="B17754" t="s">
        <v>9801</v>
      </c>
      <c r="C17754" t="s">
        <v>51103</v>
      </c>
      <c r="D17754" t="s">
        <v>47873</v>
      </c>
    </row>
    <row r="17755" spans="1:4" x14ac:dyDescent="0.25">
      <c r="A17755" t="s">
        <v>10774</v>
      </c>
      <c r="B17755" t="s">
        <v>10775</v>
      </c>
      <c r="C17755" t="s">
        <v>51445</v>
      </c>
      <c r="D17755" t="s">
        <v>47873</v>
      </c>
    </row>
    <row r="17756" spans="1:4" x14ac:dyDescent="0.25">
      <c r="A17756" t="s">
        <v>35360</v>
      </c>
      <c r="B17756" t="s">
        <v>35361</v>
      </c>
      <c r="C17756" t="s">
        <v>60472</v>
      </c>
      <c r="D17756" t="s">
        <v>47873</v>
      </c>
    </row>
    <row r="17757" spans="1:4" x14ac:dyDescent="0.25">
      <c r="A17757" t="s">
        <v>7699</v>
      </c>
      <c r="B17757" t="s">
        <v>7700</v>
      </c>
      <c r="C17757" t="s">
        <v>50361</v>
      </c>
      <c r="D17757" t="s">
        <v>47873</v>
      </c>
    </row>
    <row r="17758" spans="1:4" x14ac:dyDescent="0.25">
      <c r="A17758" t="s">
        <v>15408</v>
      </c>
      <c r="B17758" t="s">
        <v>15409</v>
      </c>
      <c r="C17758" t="s">
        <v>53200</v>
      </c>
      <c r="D17758" t="s">
        <v>47873</v>
      </c>
    </row>
    <row r="17759" spans="1:4" x14ac:dyDescent="0.25">
      <c r="A17759" t="s">
        <v>39994</v>
      </c>
      <c r="B17759" t="s">
        <v>39995</v>
      </c>
      <c r="C17759" t="s">
        <v>62400</v>
      </c>
      <c r="D17759" t="s">
        <v>47873</v>
      </c>
    </row>
    <row r="17760" spans="1:4" x14ac:dyDescent="0.25">
      <c r="A17760" t="s">
        <v>40594</v>
      </c>
      <c r="B17760" t="s">
        <v>40595</v>
      </c>
      <c r="C17760" t="s">
        <v>62676</v>
      </c>
      <c r="D17760" t="s">
        <v>47873</v>
      </c>
    </row>
    <row r="17761" spans="1:4" x14ac:dyDescent="0.25">
      <c r="A17761" t="s">
        <v>39917</v>
      </c>
      <c r="B17761" t="s">
        <v>39918</v>
      </c>
      <c r="C17761" t="s">
        <v>62366</v>
      </c>
      <c r="D17761" t="s">
        <v>47873</v>
      </c>
    </row>
    <row r="17762" spans="1:4" x14ac:dyDescent="0.25">
      <c r="A17762" t="s">
        <v>26536</v>
      </c>
      <c r="B17762" t="s">
        <v>26537</v>
      </c>
      <c r="C17762" t="s">
        <v>57233</v>
      </c>
      <c r="D17762" t="s">
        <v>47873</v>
      </c>
    </row>
    <row r="17763" spans="1:4" x14ac:dyDescent="0.25">
      <c r="A17763" t="s">
        <v>37470</v>
      </c>
      <c r="B17763" t="s">
        <v>37471</v>
      </c>
      <c r="C17763" t="s">
        <v>61293</v>
      </c>
      <c r="D17763" t="s">
        <v>47873</v>
      </c>
    </row>
    <row r="17764" spans="1:4" x14ac:dyDescent="0.25">
      <c r="A17764" t="s">
        <v>18976</v>
      </c>
      <c r="B17764" t="s">
        <v>18977</v>
      </c>
      <c r="C17764" t="s">
        <v>54504</v>
      </c>
      <c r="D17764" t="s">
        <v>47873</v>
      </c>
    </row>
    <row r="17765" spans="1:4" x14ac:dyDescent="0.25">
      <c r="A17765" t="s">
        <v>21243</v>
      </c>
      <c r="B17765" t="s">
        <v>21244</v>
      </c>
      <c r="C17765" t="s">
        <v>55289</v>
      </c>
      <c r="D17765" t="s">
        <v>47873</v>
      </c>
    </row>
    <row r="17766" spans="1:4" x14ac:dyDescent="0.25">
      <c r="A17766" t="s">
        <v>27437</v>
      </c>
      <c r="B17766" t="s">
        <v>27438</v>
      </c>
      <c r="C17766" t="s">
        <v>57548</v>
      </c>
      <c r="D17766" t="s">
        <v>47873</v>
      </c>
    </row>
    <row r="17767" spans="1:4" x14ac:dyDescent="0.25">
      <c r="A17767" t="s">
        <v>15240</v>
      </c>
      <c r="B17767" t="s">
        <v>15241</v>
      </c>
      <c r="C17767" t="s">
        <v>53138</v>
      </c>
      <c r="D17767" t="s">
        <v>47873</v>
      </c>
    </row>
    <row r="17768" spans="1:4" x14ac:dyDescent="0.25">
      <c r="A17768" t="s">
        <v>11202</v>
      </c>
      <c r="B17768" t="s">
        <v>11203</v>
      </c>
      <c r="C17768" t="s">
        <v>51608</v>
      </c>
      <c r="D17768" t="s">
        <v>47873</v>
      </c>
    </row>
    <row r="17769" spans="1:4" x14ac:dyDescent="0.25">
      <c r="A17769" t="s">
        <v>24620</v>
      </c>
      <c r="B17769" t="s">
        <v>24621</v>
      </c>
      <c r="C17769" t="s">
        <v>56525</v>
      </c>
      <c r="D17769" t="s">
        <v>47873</v>
      </c>
    </row>
    <row r="17770" spans="1:4" x14ac:dyDescent="0.25">
      <c r="A17770" t="s">
        <v>40937</v>
      </c>
      <c r="B17770" t="s">
        <v>40938</v>
      </c>
      <c r="C17770" t="s">
        <v>62826</v>
      </c>
      <c r="D17770" t="s">
        <v>47873</v>
      </c>
    </row>
    <row r="17771" spans="1:4" x14ac:dyDescent="0.25">
      <c r="A17771" t="s">
        <v>24847</v>
      </c>
      <c r="B17771" t="s">
        <v>24848</v>
      </c>
      <c r="C17771" t="s">
        <v>56615</v>
      </c>
      <c r="D17771" t="s">
        <v>47873</v>
      </c>
    </row>
    <row r="17772" spans="1:4" x14ac:dyDescent="0.25">
      <c r="A17772" t="s">
        <v>18750</v>
      </c>
      <c r="B17772" t="s">
        <v>18751</v>
      </c>
      <c r="C17772" t="s">
        <v>54423</v>
      </c>
      <c r="D17772" t="s">
        <v>47873</v>
      </c>
    </row>
    <row r="17773" spans="1:4" x14ac:dyDescent="0.25">
      <c r="A17773" t="s">
        <v>31177</v>
      </c>
      <c r="B17773" t="s">
        <v>31178</v>
      </c>
      <c r="C17773" t="s">
        <v>58889</v>
      </c>
      <c r="D17773" t="s">
        <v>47873</v>
      </c>
    </row>
    <row r="17774" spans="1:4" x14ac:dyDescent="0.25">
      <c r="A17774" t="s">
        <v>6874</v>
      </c>
      <c r="B17774" t="s">
        <v>6875</v>
      </c>
      <c r="C17774" t="s">
        <v>50061</v>
      </c>
      <c r="D17774" t="s">
        <v>47873</v>
      </c>
    </row>
    <row r="17775" spans="1:4" x14ac:dyDescent="0.25">
      <c r="A17775" t="s">
        <v>12251</v>
      </c>
      <c r="B17775" t="s">
        <v>12252</v>
      </c>
      <c r="C17775" t="s">
        <v>51996</v>
      </c>
      <c r="D17775" t="s">
        <v>47873</v>
      </c>
    </row>
    <row r="17776" spans="1:4" x14ac:dyDescent="0.25">
      <c r="A17776" t="s">
        <v>14812</v>
      </c>
      <c r="B17776" t="s">
        <v>14813</v>
      </c>
      <c r="C17776" t="s">
        <v>52975</v>
      </c>
      <c r="D17776" t="s">
        <v>47873</v>
      </c>
    </row>
    <row r="17777" spans="1:4" x14ac:dyDescent="0.25">
      <c r="A17777" t="s">
        <v>43278</v>
      </c>
      <c r="B17777" t="s">
        <v>43279</v>
      </c>
      <c r="C17777" t="s">
        <v>63758</v>
      </c>
      <c r="D17777" t="s">
        <v>47873</v>
      </c>
    </row>
    <row r="17778" spans="1:4" x14ac:dyDescent="0.25">
      <c r="A17778" t="s">
        <v>8971</v>
      </c>
      <c r="B17778" t="s">
        <v>8972</v>
      </c>
      <c r="C17778" t="s">
        <v>50808</v>
      </c>
      <c r="D17778" t="s">
        <v>47873</v>
      </c>
    </row>
    <row r="17779" spans="1:4" x14ac:dyDescent="0.25">
      <c r="A17779" t="s">
        <v>32541</v>
      </c>
      <c r="B17779" t="s">
        <v>32542</v>
      </c>
      <c r="C17779" t="s">
        <v>59392</v>
      </c>
      <c r="D17779" t="s">
        <v>47873</v>
      </c>
    </row>
    <row r="17780" spans="1:4" x14ac:dyDescent="0.25">
      <c r="A17780" t="s">
        <v>11424</v>
      </c>
      <c r="B17780" t="s">
        <v>11425</v>
      </c>
      <c r="C17780" t="s">
        <v>51680</v>
      </c>
      <c r="D17780" t="s">
        <v>47873</v>
      </c>
    </row>
    <row r="17781" spans="1:4" x14ac:dyDescent="0.25">
      <c r="A17781" t="s">
        <v>26120</v>
      </c>
      <c r="B17781" t="s">
        <v>26121</v>
      </c>
      <c r="C17781" t="s">
        <v>57079</v>
      </c>
      <c r="D17781" t="s">
        <v>47873</v>
      </c>
    </row>
    <row r="17782" spans="1:4" x14ac:dyDescent="0.25">
      <c r="A17782" t="s">
        <v>34975</v>
      </c>
      <c r="B17782" t="s">
        <v>34976</v>
      </c>
      <c r="C17782" t="s">
        <v>60323</v>
      </c>
      <c r="D17782" t="s">
        <v>47873</v>
      </c>
    </row>
    <row r="17783" spans="1:4" x14ac:dyDescent="0.25">
      <c r="A17783" t="s">
        <v>30025</v>
      </c>
      <c r="B17783" t="s">
        <v>30026</v>
      </c>
      <c r="C17783" t="s">
        <v>58467</v>
      </c>
      <c r="D17783" t="s">
        <v>47873</v>
      </c>
    </row>
    <row r="17784" spans="1:4" x14ac:dyDescent="0.25">
      <c r="A17784" t="s">
        <v>7926</v>
      </c>
      <c r="B17784" t="s">
        <v>7927</v>
      </c>
      <c r="C17784" t="s">
        <v>50456</v>
      </c>
      <c r="D17784" t="s">
        <v>47873</v>
      </c>
    </row>
    <row r="17785" spans="1:4" x14ac:dyDescent="0.25">
      <c r="A17785" t="s">
        <v>23980</v>
      </c>
      <c r="B17785" t="s">
        <v>23981</v>
      </c>
      <c r="C17785" t="s">
        <v>56302</v>
      </c>
      <c r="D17785" t="s">
        <v>47873</v>
      </c>
    </row>
    <row r="17786" spans="1:4" x14ac:dyDescent="0.25">
      <c r="A17786" t="s">
        <v>13079</v>
      </c>
      <c r="B17786" t="s">
        <v>13080</v>
      </c>
      <c r="C17786" t="s">
        <v>52323</v>
      </c>
      <c r="D17786" t="s">
        <v>47873</v>
      </c>
    </row>
    <row r="17787" spans="1:4" x14ac:dyDescent="0.25">
      <c r="A17787" t="s">
        <v>32799</v>
      </c>
      <c r="B17787" t="s">
        <v>32800</v>
      </c>
      <c r="C17787" t="s">
        <v>59499</v>
      </c>
      <c r="D17787" t="s">
        <v>47873</v>
      </c>
    </row>
    <row r="17788" spans="1:4" x14ac:dyDescent="0.25">
      <c r="A17788" t="s">
        <v>18463</v>
      </c>
      <c r="B17788" t="s">
        <v>18464</v>
      </c>
      <c r="C17788" t="s">
        <v>54325</v>
      </c>
      <c r="D17788" t="s">
        <v>47873</v>
      </c>
    </row>
    <row r="17789" spans="1:4" x14ac:dyDescent="0.25">
      <c r="A17789" t="s">
        <v>7946</v>
      </c>
      <c r="B17789" t="s">
        <v>7947</v>
      </c>
      <c r="C17789" t="s">
        <v>50464</v>
      </c>
      <c r="D17789" t="s">
        <v>47873</v>
      </c>
    </row>
    <row r="17790" spans="1:4" x14ac:dyDescent="0.25">
      <c r="A17790" t="s">
        <v>13511</v>
      </c>
      <c r="B17790" t="s">
        <v>13512</v>
      </c>
      <c r="C17790" t="s">
        <v>52482</v>
      </c>
      <c r="D17790" t="s">
        <v>47873</v>
      </c>
    </row>
    <row r="17791" spans="1:4" x14ac:dyDescent="0.25">
      <c r="A17791" t="s">
        <v>18329</v>
      </c>
      <c r="B17791" t="s">
        <v>18330</v>
      </c>
      <c r="C17791" t="s">
        <v>54281</v>
      </c>
      <c r="D17791" t="s">
        <v>47873</v>
      </c>
    </row>
    <row r="17792" spans="1:4" x14ac:dyDescent="0.25">
      <c r="A17792" t="s">
        <v>29576</v>
      </c>
      <c r="B17792" t="s">
        <v>29577</v>
      </c>
      <c r="C17792" t="s">
        <v>58314</v>
      </c>
      <c r="D17792" t="s">
        <v>47873</v>
      </c>
    </row>
    <row r="17793" spans="1:4" x14ac:dyDescent="0.25">
      <c r="A17793" t="s">
        <v>21825</v>
      </c>
      <c r="B17793" t="s">
        <v>21826</v>
      </c>
      <c r="C17793" t="s">
        <v>55496</v>
      </c>
      <c r="D17793" t="s">
        <v>47873</v>
      </c>
    </row>
    <row r="17794" spans="1:4" x14ac:dyDescent="0.25">
      <c r="A17794" t="s">
        <v>29510</v>
      </c>
      <c r="B17794" t="s">
        <v>29511</v>
      </c>
      <c r="C17794" t="s">
        <v>58292</v>
      </c>
      <c r="D17794" t="s">
        <v>47873</v>
      </c>
    </row>
    <row r="17795" spans="1:4" x14ac:dyDescent="0.25">
      <c r="A17795" t="s">
        <v>33804</v>
      </c>
      <c r="B17795" t="s">
        <v>33805</v>
      </c>
      <c r="C17795" t="s">
        <v>59886</v>
      </c>
      <c r="D17795" t="s">
        <v>47873</v>
      </c>
    </row>
    <row r="17796" spans="1:4" x14ac:dyDescent="0.25">
      <c r="A17796" t="s">
        <v>14563</v>
      </c>
      <c r="B17796" t="s">
        <v>14564</v>
      </c>
      <c r="C17796" t="s">
        <v>52897</v>
      </c>
      <c r="D17796" t="s">
        <v>47873</v>
      </c>
    </row>
    <row r="17797" spans="1:4" x14ac:dyDescent="0.25">
      <c r="A17797" t="s">
        <v>37959</v>
      </c>
      <c r="B17797" t="s">
        <v>37960</v>
      </c>
      <c r="C17797" t="s">
        <v>61483</v>
      </c>
      <c r="D17797" t="s">
        <v>47873</v>
      </c>
    </row>
    <row r="17798" spans="1:4" x14ac:dyDescent="0.25">
      <c r="A17798" t="s">
        <v>37483</v>
      </c>
      <c r="B17798" t="s">
        <v>37484</v>
      </c>
      <c r="C17798" t="s">
        <v>61299</v>
      </c>
      <c r="D17798" t="s">
        <v>47873</v>
      </c>
    </row>
    <row r="17799" spans="1:4" x14ac:dyDescent="0.25">
      <c r="A17799" t="s">
        <v>41272</v>
      </c>
      <c r="B17799" t="s">
        <v>41273</v>
      </c>
      <c r="C17799" t="s">
        <v>62977</v>
      </c>
      <c r="D17799" t="s">
        <v>47873</v>
      </c>
    </row>
    <row r="17800" spans="1:4" x14ac:dyDescent="0.25">
      <c r="A17800" t="s">
        <v>28473</v>
      </c>
      <c r="B17800" t="s">
        <v>28474</v>
      </c>
      <c r="C17800" t="s">
        <v>57916</v>
      </c>
      <c r="D17800" t="s">
        <v>47873</v>
      </c>
    </row>
    <row r="17801" spans="1:4" x14ac:dyDescent="0.25">
      <c r="A17801" t="s">
        <v>40370</v>
      </c>
      <c r="B17801" t="s">
        <v>40371</v>
      </c>
      <c r="C17801" t="s">
        <v>62577</v>
      </c>
      <c r="D17801" t="s">
        <v>47873</v>
      </c>
    </row>
    <row r="17802" spans="1:4" x14ac:dyDescent="0.25">
      <c r="A17802" t="s">
        <v>27184</v>
      </c>
      <c r="B17802" t="s">
        <v>27185</v>
      </c>
      <c r="C17802" t="s">
        <v>57456</v>
      </c>
      <c r="D17802" t="s">
        <v>47873</v>
      </c>
    </row>
    <row r="17803" spans="1:4" x14ac:dyDescent="0.25">
      <c r="A17803" t="s">
        <v>28814</v>
      </c>
      <c r="B17803" t="s">
        <v>28815</v>
      </c>
      <c r="C17803" t="s">
        <v>58037</v>
      </c>
      <c r="D17803" t="s">
        <v>47873</v>
      </c>
    </row>
    <row r="17804" spans="1:4" x14ac:dyDescent="0.25">
      <c r="A17804" t="s">
        <v>17397</v>
      </c>
      <c r="B17804" t="s">
        <v>17398</v>
      </c>
      <c r="C17804" t="s">
        <v>53925</v>
      </c>
      <c r="D17804" t="s">
        <v>47873</v>
      </c>
    </row>
    <row r="17805" spans="1:4" x14ac:dyDescent="0.25">
      <c r="A17805" t="s">
        <v>17742</v>
      </c>
      <c r="B17805" t="s">
        <v>17743</v>
      </c>
      <c r="C17805" t="s">
        <v>54055</v>
      </c>
      <c r="D17805" t="s">
        <v>47873</v>
      </c>
    </row>
    <row r="17806" spans="1:4" x14ac:dyDescent="0.25">
      <c r="A17806" t="s">
        <v>29084</v>
      </c>
      <c r="B17806" t="s">
        <v>29085</v>
      </c>
      <c r="C17806" t="s">
        <v>58136</v>
      </c>
      <c r="D17806" t="s">
        <v>47873</v>
      </c>
    </row>
    <row r="17807" spans="1:4" x14ac:dyDescent="0.25">
      <c r="A17807" t="s">
        <v>24870</v>
      </c>
      <c r="B17807" t="s">
        <v>24871</v>
      </c>
      <c r="C17807" t="s">
        <v>56621</v>
      </c>
      <c r="D17807" t="s">
        <v>47873</v>
      </c>
    </row>
    <row r="17808" spans="1:4" x14ac:dyDescent="0.25">
      <c r="A17808" t="s">
        <v>39171</v>
      </c>
      <c r="B17808" t="s">
        <v>39172</v>
      </c>
      <c r="C17808" t="s">
        <v>62023</v>
      </c>
      <c r="D17808" t="s">
        <v>47873</v>
      </c>
    </row>
    <row r="17809" spans="1:4" x14ac:dyDescent="0.25">
      <c r="A17809" t="s">
        <v>23729</v>
      </c>
      <c r="B17809" t="s">
        <v>23730</v>
      </c>
      <c r="C17809" t="s">
        <v>56203</v>
      </c>
      <c r="D17809" t="s">
        <v>47873</v>
      </c>
    </row>
    <row r="17810" spans="1:4" x14ac:dyDescent="0.25">
      <c r="A17810" t="s">
        <v>30264</v>
      </c>
      <c r="B17810" t="s">
        <v>30265</v>
      </c>
      <c r="C17810" t="s">
        <v>58559</v>
      </c>
      <c r="D17810" t="s">
        <v>47873</v>
      </c>
    </row>
    <row r="17811" spans="1:4" x14ac:dyDescent="0.25">
      <c r="A17811" t="s">
        <v>39278</v>
      </c>
      <c r="B17811" t="s">
        <v>39279</v>
      </c>
      <c r="C17811" t="s">
        <v>62071</v>
      </c>
      <c r="D17811" t="s">
        <v>47873</v>
      </c>
    </row>
    <row r="17812" spans="1:4" x14ac:dyDescent="0.25">
      <c r="A17812" t="s">
        <v>40516</v>
      </c>
      <c r="B17812" t="s">
        <v>40517</v>
      </c>
      <c r="C17812" t="s">
        <v>62643</v>
      </c>
      <c r="D17812" t="s">
        <v>47873</v>
      </c>
    </row>
    <row r="17813" spans="1:4" x14ac:dyDescent="0.25">
      <c r="A17813" t="s">
        <v>27698</v>
      </c>
      <c r="B17813" t="s">
        <v>27699</v>
      </c>
      <c r="C17813" t="s">
        <v>57640</v>
      </c>
      <c r="D17813" t="s">
        <v>47873</v>
      </c>
    </row>
    <row r="17814" spans="1:4" x14ac:dyDescent="0.25">
      <c r="A17814" t="s">
        <v>36522</v>
      </c>
      <c r="B17814" t="s">
        <v>36523</v>
      </c>
      <c r="C17814" t="s">
        <v>60932</v>
      </c>
      <c r="D17814" t="s">
        <v>47873</v>
      </c>
    </row>
    <row r="17815" spans="1:4" x14ac:dyDescent="0.25">
      <c r="A17815" t="s">
        <v>11614</v>
      </c>
      <c r="B17815" t="s">
        <v>11615</v>
      </c>
      <c r="C17815" t="s">
        <v>51752</v>
      </c>
      <c r="D17815" t="s">
        <v>47873</v>
      </c>
    </row>
    <row r="17816" spans="1:4" x14ac:dyDescent="0.25">
      <c r="A17816" t="s">
        <v>20083</v>
      </c>
      <c r="B17816" t="s">
        <v>20084</v>
      </c>
      <c r="C17816" t="s">
        <v>54886</v>
      </c>
      <c r="D17816" t="s">
        <v>47873</v>
      </c>
    </row>
    <row r="17817" spans="1:4" x14ac:dyDescent="0.25">
      <c r="A17817" t="s">
        <v>31625</v>
      </c>
      <c r="B17817" t="s">
        <v>31626</v>
      </c>
      <c r="C17817" t="s">
        <v>59047</v>
      </c>
      <c r="D17817" t="s">
        <v>47873</v>
      </c>
    </row>
    <row r="17818" spans="1:4" x14ac:dyDescent="0.25">
      <c r="A17818" t="s">
        <v>31150</v>
      </c>
      <c r="B17818" t="s">
        <v>31151</v>
      </c>
      <c r="C17818" t="s">
        <v>58881</v>
      </c>
      <c r="D17818" t="s">
        <v>47873</v>
      </c>
    </row>
    <row r="17819" spans="1:4" x14ac:dyDescent="0.25">
      <c r="A17819" t="s">
        <v>19851</v>
      </c>
      <c r="B17819" t="s">
        <v>19852</v>
      </c>
      <c r="C17819" t="s">
        <v>54798</v>
      </c>
      <c r="D17819" t="s">
        <v>47873</v>
      </c>
    </row>
    <row r="17820" spans="1:4" x14ac:dyDescent="0.25">
      <c r="A17820" t="s">
        <v>27762</v>
      </c>
      <c r="B17820" t="s">
        <v>27763</v>
      </c>
      <c r="C17820" t="s">
        <v>57659</v>
      </c>
      <c r="D17820" t="s">
        <v>47873</v>
      </c>
    </row>
    <row r="17821" spans="1:4" x14ac:dyDescent="0.25">
      <c r="A17821" t="s">
        <v>24640</v>
      </c>
      <c r="B17821" t="s">
        <v>24641</v>
      </c>
      <c r="C17821" t="s">
        <v>56532</v>
      </c>
      <c r="D17821" t="s">
        <v>47873</v>
      </c>
    </row>
    <row r="17822" spans="1:4" x14ac:dyDescent="0.25">
      <c r="A17822" t="s">
        <v>8745</v>
      </c>
      <c r="B17822" t="s">
        <v>8746</v>
      </c>
      <c r="C17822" t="s">
        <v>50729</v>
      </c>
      <c r="D17822" t="s">
        <v>47873</v>
      </c>
    </row>
    <row r="17823" spans="1:4" x14ac:dyDescent="0.25">
      <c r="A17823" t="s">
        <v>33521</v>
      </c>
      <c r="B17823" t="s">
        <v>33522</v>
      </c>
      <c r="C17823" t="s">
        <v>59776</v>
      </c>
      <c r="D17823" t="s">
        <v>47873</v>
      </c>
    </row>
    <row r="17824" spans="1:4" x14ac:dyDescent="0.25">
      <c r="A17824" t="s">
        <v>17401</v>
      </c>
      <c r="B17824" t="s">
        <v>17402</v>
      </c>
      <c r="C17824" t="s">
        <v>53927</v>
      </c>
      <c r="D17824" t="s">
        <v>47873</v>
      </c>
    </row>
    <row r="17825" spans="1:4" x14ac:dyDescent="0.25">
      <c r="A17825" t="s">
        <v>26524</v>
      </c>
      <c r="B17825" t="s">
        <v>26525</v>
      </c>
      <c r="C17825" t="s">
        <v>57230</v>
      </c>
      <c r="D17825" t="s">
        <v>47873</v>
      </c>
    </row>
    <row r="17826" spans="1:4" x14ac:dyDescent="0.25">
      <c r="A17826" t="s">
        <v>18346</v>
      </c>
      <c r="B17826" t="s">
        <v>18347</v>
      </c>
      <c r="C17826" t="s">
        <v>54283</v>
      </c>
      <c r="D17826" t="s">
        <v>47873</v>
      </c>
    </row>
    <row r="17827" spans="1:4" x14ac:dyDescent="0.25">
      <c r="A17827" t="s">
        <v>39412</v>
      </c>
      <c r="B17827" t="s">
        <v>39413</v>
      </c>
      <c r="C17827" t="s">
        <v>62133</v>
      </c>
      <c r="D17827" t="s">
        <v>47873</v>
      </c>
    </row>
    <row r="17828" spans="1:4" x14ac:dyDescent="0.25">
      <c r="A17828" t="s">
        <v>26905</v>
      </c>
      <c r="B17828" t="s">
        <v>26906</v>
      </c>
      <c r="C17828" t="s">
        <v>57366</v>
      </c>
      <c r="D17828" t="s">
        <v>47873</v>
      </c>
    </row>
    <row r="17829" spans="1:4" x14ac:dyDescent="0.25">
      <c r="A17829" t="s">
        <v>40703</v>
      </c>
      <c r="B17829" t="s">
        <v>40704</v>
      </c>
      <c r="C17829" t="s">
        <v>62720</v>
      </c>
      <c r="D17829" t="s">
        <v>47873</v>
      </c>
    </row>
    <row r="17830" spans="1:4" x14ac:dyDescent="0.25">
      <c r="A17830" t="s">
        <v>12828</v>
      </c>
      <c r="B17830" t="s">
        <v>12829</v>
      </c>
      <c r="C17830" t="s">
        <v>52216</v>
      </c>
      <c r="D17830" t="s">
        <v>47873</v>
      </c>
    </row>
    <row r="17831" spans="1:4" x14ac:dyDescent="0.25">
      <c r="A17831" t="s">
        <v>20523</v>
      </c>
      <c r="B17831" t="s">
        <v>20524</v>
      </c>
      <c r="C17831" t="s">
        <v>55032</v>
      </c>
      <c r="D17831" t="s">
        <v>47873</v>
      </c>
    </row>
    <row r="17832" spans="1:4" x14ac:dyDescent="0.25">
      <c r="A17832" t="s">
        <v>6820</v>
      </c>
      <c r="B17832" t="s">
        <v>6821</v>
      </c>
      <c r="C17832" t="s">
        <v>50041</v>
      </c>
      <c r="D17832" t="s">
        <v>47873</v>
      </c>
    </row>
    <row r="17833" spans="1:4" x14ac:dyDescent="0.25">
      <c r="A17833" t="s">
        <v>34061</v>
      </c>
      <c r="B17833" t="s">
        <v>34062</v>
      </c>
      <c r="C17833" t="s">
        <v>59980</v>
      </c>
      <c r="D17833" t="s">
        <v>47873</v>
      </c>
    </row>
    <row r="17834" spans="1:4" x14ac:dyDescent="0.25">
      <c r="A17834" t="s">
        <v>32815</v>
      </c>
      <c r="B17834" t="s">
        <v>32816</v>
      </c>
      <c r="C17834" t="s">
        <v>59506</v>
      </c>
      <c r="D17834" t="s">
        <v>47873</v>
      </c>
    </row>
    <row r="17835" spans="1:4" x14ac:dyDescent="0.25">
      <c r="A17835" t="s">
        <v>29380</v>
      </c>
      <c r="B17835" t="s">
        <v>29381</v>
      </c>
      <c r="C17835" t="s">
        <v>58246</v>
      </c>
      <c r="D17835" t="s">
        <v>47873</v>
      </c>
    </row>
    <row r="17836" spans="1:4" x14ac:dyDescent="0.25">
      <c r="A17836" t="s">
        <v>40394</v>
      </c>
      <c r="B17836" t="s">
        <v>40395</v>
      </c>
      <c r="C17836" t="s">
        <v>62588</v>
      </c>
      <c r="D17836" t="s">
        <v>47873</v>
      </c>
    </row>
    <row r="17837" spans="1:4" x14ac:dyDescent="0.25">
      <c r="A17837" t="s">
        <v>7914</v>
      </c>
      <c r="B17837" t="s">
        <v>7915</v>
      </c>
      <c r="C17837" t="s">
        <v>50450</v>
      </c>
      <c r="D17837" t="s">
        <v>47873</v>
      </c>
    </row>
    <row r="17838" spans="1:4" x14ac:dyDescent="0.25">
      <c r="A17838" t="s">
        <v>29714</v>
      </c>
      <c r="B17838" t="s">
        <v>29715</v>
      </c>
      <c r="C17838" t="s">
        <v>58364</v>
      </c>
      <c r="D17838" t="s">
        <v>47873</v>
      </c>
    </row>
    <row r="17839" spans="1:4" x14ac:dyDescent="0.25">
      <c r="A17839" t="s">
        <v>42859</v>
      </c>
      <c r="B17839" t="s">
        <v>42860</v>
      </c>
      <c r="C17839" t="s">
        <v>63615</v>
      </c>
      <c r="D17839" t="s">
        <v>47873</v>
      </c>
    </row>
    <row r="17840" spans="1:4" x14ac:dyDescent="0.25">
      <c r="A17840" t="s">
        <v>14029</v>
      </c>
      <c r="B17840" t="s">
        <v>14030</v>
      </c>
      <c r="C17840" t="s">
        <v>52680</v>
      </c>
      <c r="D17840" t="s">
        <v>47873</v>
      </c>
    </row>
    <row r="17841" spans="1:4" x14ac:dyDescent="0.25">
      <c r="A17841" t="s">
        <v>23566</v>
      </c>
      <c r="B17841" t="s">
        <v>23567</v>
      </c>
      <c r="C17841" t="s">
        <v>56135</v>
      </c>
      <c r="D17841" t="s">
        <v>47873</v>
      </c>
    </row>
    <row r="17842" spans="1:4" x14ac:dyDescent="0.25">
      <c r="A17842" t="s">
        <v>18556</v>
      </c>
      <c r="B17842" t="s">
        <v>18557</v>
      </c>
      <c r="C17842" t="s">
        <v>54357</v>
      </c>
      <c r="D17842" t="s">
        <v>47873</v>
      </c>
    </row>
    <row r="17843" spans="1:4" x14ac:dyDescent="0.25">
      <c r="A17843" t="s">
        <v>33653</v>
      </c>
      <c r="B17843" t="s">
        <v>33654</v>
      </c>
      <c r="C17843" t="s">
        <v>59829</v>
      </c>
      <c r="D17843" t="s">
        <v>47873</v>
      </c>
    </row>
    <row r="17844" spans="1:4" x14ac:dyDescent="0.25">
      <c r="A17844" t="s">
        <v>19408</v>
      </c>
      <c r="B17844" t="s">
        <v>19409</v>
      </c>
      <c r="C17844" t="s">
        <v>54652</v>
      </c>
      <c r="D17844" t="s">
        <v>47873</v>
      </c>
    </row>
    <row r="17845" spans="1:4" x14ac:dyDescent="0.25">
      <c r="A17845" t="s">
        <v>27663</v>
      </c>
      <c r="B17845" t="s">
        <v>27664</v>
      </c>
      <c r="C17845" t="s">
        <v>57626</v>
      </c>
      <c r="D17845" t="s">
        <v>47873</v>
      </c>
    </row>
    <row r="17846" spans="1:4" x14ac:dyDescent="0.25">
      <c r="A17846" t="s">
        <v>29843</v>
      </c>
      <c r="B17846" t="s">
        <v>29844</v>
      </c>
      <c r="C17846" t="s">
        <v>58405</v>
      </c>
      <c r="D17846" t="s">
        <v>47873</v>
      </c>
    </row>
    <row r="17847" spans="1:4" x14ac:dyDescent="0.25">
      <c r="A17847" t="s">
        <v>29335</v>
      </c>
      <c r="B17847" t="s">
        <v>29336</v>
      </c>
      <c r="C17847" t="s">
        <v>58230</v>
      </c>
      <c r="D17847" t="s">
        <v>47873</v>
      </c>
    </row>
    <row r="17848" spans="1:4" x14ac:dyDescent="0.25">
      <c r="A17848" t="s">
        <v>23687</v>
      </c>
      <c r="B17848" t="s">
        <v>23688</v>
      </c>
      <c r="C17848" t="s">
        <v>56184</v>
      </c>
      <c r="D17848" t="s">
        <v>47873</v>
      </c>
    </row>
    <row r="17849" spans="1:4" x14ac:dyDescent="0.25">
      <c r="A17849" t="s">
        <v>25166</v>
      </c>
      <c r="B17849" t="s">
        <v>25167</v>
      </c>
      <c r="C17849" t="s">
        <v>56736</v>
      </c>
      <c r="D17849" t="s">
        <v>47873</v>
      </c>
    </row>
    <row r="17850" spans="1:4" x14ac:dyDescent="0.25">
      <c r="A17850" t="s">
        <v>22238</v>
      </c>
      <c r="B17850" t="s">
        <v>22239</v>
      </c>
      <c r="C17850" t="s">
        <v>55652</v>
      </c>
      <c r="D17850" t="s">
        <v>47873</v>
      </c>
    </row>
    <row r="17851" spans="1:4" x14ac:dyDescent="0.25">
      <c r="A17851" t="s">
        <v>23922</v>
      </c>
      <c r="B17851" t="s">
        <v>23923</v>
      </c>
      <c r="C17851" t="s">
        <v>56277</v>
      </c>
      <c r="D17851" t="s">
        <v>47873</v>
      </c>
    </row>
    <row r="17852" spans="1:4" x14ac:dyDescent="0.25">
      <c r="A17852" t="s">
        <v>41283</v>
      </c>
      <c r="B17852" t="s">
        <v>41284</v>
      </c>
      <c r="C17852" t="s">
        <v>62981</v>
      </c>
      <c r="D17852" t="s">
        <v>47873</v>
      </c>
    </row>
    <row r="17853" spans="1:4" x14ac:dyDescent="0.25">
      <c r="A17853" t="s">
        <v>17334</v>
      </c>
      <c r="B17853" t="s">
        <v>17335</v>
      </c>
      <c r="C17853" t="s">
        <v>53902</v>
      </c>
      <c r="D17853" t="s">
        <v>47873</v>
      </c>
    </row>
    <row r="17854" spans="1:4" x14ac:dyDescent="0.25">
      <c r="A17854" t="s">
        <v>26997</v>
      </c>
      <c r="B17854" t="s">
        <v>26998</v>
      </c>
      <c r="C17854" t="s">
        <v>57397</v>
      </c>
      <c r="D17854" t="s">
        <v>47873</v>
      </c>
    </row>
    <row r="17855" spans="1:4" x14ac:dyDescent="0.25">
      <c r="A17855" t="s">
        <v>39479</v>
      </c>
      <c r="B17855" t="s">
        <v>39480</v>
      </c>
      <c r="C17855" t="s">
        <v>62164</v>
      </c>
      <c r="D17855" t="s">
        <v>47873</v>
      </c>
    </row>
    <row r="17856" spans="1:4" x14ac:dyDescent="0.25">
      <c r="A17856" t="s">
        <v>18223</v>
      </c>
      <c r="B17856" t="s">
        <v>18224</v>
      </c>
      <c r="C17856" t="s">
        <v>54234</v>
      </c>
      <c r="D17856" t="s">
        <v>47873</v>
      </c>
    </row>
    <row r="17857" spans="1:4" x14ac:dyDescent="0.25">
      <c r="A17857" t="s">
        <v>29118</v>
      </c>
      <c r="B17857" t="s">
        <v>29119</v>
      </c>
      <c r="C17857" t="s">
        <v>58152</v>
      </c>
      <c r="D17857" t="s">
        <v>47873</v>
      </c>
    </row>
    <row r="17858" spans="1:4" x14ac:dyDescent="0.25">
      <c r="A17858" t="s">
        <v>42021</v>
      </c>
      <c r="B17858" t="s">
        <v>42022</v>
      </c>
      <c r="C17858" t="s">
        <v>63310</v>
      </c>
      <c r="D17858" t="s">
        <v>47873</v>
      </c>
    </row>
    <row r="17859" spans="1:4" x14ac:dyDescent="0.25">
      <c r="A17859" t="s">
        <v>21664</v>
      </c>
      <c r="B17859" t="s">
        <v>21665</v>
      </c>
      <c r="C17859" t="s">
        <v>55439</v>
      </c>
      <c r="D17859" t="s">
        <v>47873</v>
      </c>
    </row>
    <row r="17860" spans="1:4" x14ac:dyDescent="0.25">
      <c r="A17860" t="s">
        <v>41460</v>
      </c>
      <c r="B17860" t="s">
        <v>41461</v>
      </c>
      <c r="C17860" t="s">
        <v>63053</v>
      </c>
      <c r="D17860" t="s">
        <v>47873</v>
      </c>
    </row>
    <row r="17861" spans="1:4" x14ac:dyDescent="0.25">
      <c r="A17861" t="s">
        <v>9428</v>
      </c>
      <c r="B17861" t="s">
        <v>9429</v>
      </c>
      <c r="C17861" t="s">
        <v>50971</v>
      </c>
      <c r="D17861" t="s">
        <v>47873</v>
      </c>
    </row>
    <row r="17862" spans="1:4" x14ac:dyDescent="0.25">
      <c r="A17862" t="s">
        <v>38072</v>
      </c>
      <c r="B17862" t="s">
        <v>38073</v>
      </c>
      <c r="C17862" t="s">
        <v>61535</v>
      </c>
      <c r="D17862" t="s">
        <v>47873</v>
      </c>
    </row>
    <row r="17863" spans="1:4" x14ac:dyDescent="0.25">
      <c r="A17863" t="s">
        <v>25407</v>
      </c>
      <c r="B17863" t="s">
        <v>25408</v>
      </c>
      <c r="C17863" t="s">
        <v>56818</v>
      </c>
      <c r="D17863" t="s">
        <v>47873</v>
      </c>
    </row>
    <row r="17864" spans="1:4" x14ac:dyDescent="0.25">
      <c r="A17864" t="s">
        <v>12926</v>
      </c>
      <c r="B17864" t="s">
        <v>12927</v>
      </c>
      <c r="C17864" t="s">
        <v>52259</v>
      </c>
      <c r="D17864" t="s">
        <v>47873</v>
      </c>
    </row>
    <row r="17865" spans="1:4" x14ac:dyDescent="0.25">
      <c r="A17865" t="s">
        <v>21977</v>
      </c>
      <c r="B17865" t="s">
        <v>21978</v>
      </c>
      <c r="C17865" t="s">
        <v>55551</v>
      </c>
      <c r="D17865" t="s">
        <v>47873</v>
      </c>
    </row>
    <row r="17866" spans="1:4" x14ac:dyDescent="0.25">
      <c r="A17866" t="s">
        <v>26957</v>
      </c>
      <c r="B17866" t="s">
        <v>26958</v>
      </c>
      <c r="C17866" t="s">
        <v>57387</v>
      </c>
      <c r="D17866" t="s">
        <v>47873</v>
      </c>
    </row>
    <row r="17867" spans="1:4" x14ac:dyDescent="0.25">
      <c r="A17867" t="s">
        <v>14408</v>
      </c>
      <c r="B17867" t="s">
        <v>14409</v>
      </c>
      <c r="C17867" t="s">
        <v>52841</v>
      </c>
      <c r="D17867" t="s">
        <v>47873</v>
      </c>
    </row>
    <row r="17868" spans="1:4" x14ac:dyDescent="0.25">
      <c r="A17868" t="s">
        <v>35792</v>
      </c>
      <c r="B17868" t="s">
        <v>35793</v>
      </c>
      <c r="C17868" t="s">
        <v>60640</v>
      </c>
      <c r="D17868" t="s">
        <v>47873</v>
      </c>
    </row>
    <row r="17869" spans="1:4" x14ac:dyDescent="0.25">
      <c r="A17869" t="s">
        <v>17732</v>
      </c>
      <c r="B17869" t="s">
        <v>17733</v>
      </c>
      <c r="C17869" t="s">
        <v>54052</v>
      </c>
      <c r="D17869" t="s">
        <v>47873</v>
      </c>
    </row>
    <row r="17870" spans="1:4" x14ac:dyDescent="0.25">
      <c r="A17870" t="s">
        <v>31357</v>
      </c>
      <c r="B17870" t="s">
        <v>31358</v>
      </c>
      <c r="C17870" t="s">
        <v>58950</v>
      </c>
      <c r="D17870" t="s">
        <v>47873</v>
      </c>
    </row>
    <row r="17871" spans="1:4" x14ac:dyDescent="0.25">
      <c r="A17871" t="s">
        <v>15360</v>
      </c>
      <c r="B17871" t="s">
        <v>15361</v>
      </c>
      <c r="C17871" t="s">
        <v>53183</v>
      </c>
      <c r="D17871" t="s">
        <v>47873</v>
      </c>
    </row>
    <row r="17872" spans="1:4" x14ac:dyDescent="0.25">
      <c r="A17872" t="s">
        <v>32281</v>
      </c>
      <c r="B17872" t="s">
        <v>15361</v>
      </c>
      <c r="C17872" t="s">
        <v>59297</v>
      </c>
      <c r="D17872" t="s">
        <v>47873</v>
      </c>
    </row>
    <row r="17873" spans="1:4" x14ac:dyDescent="0.25">
      <c r="A17873" t="s">
        <v>26709</v>
      </c>
      <c r="B17873" t="s">
        <v>26710</v>
      </c>
      <c r="C17873" t="s">
        <v>57296</v>
      </c>
      <c r="D17873" t="s">
        <v>47873</v>
      </c>
    </row>
    <row r="17874" spans="1:4" x14ac:dyDescent="0.25">
      <c r="A17874" t="s">
        <v>16723</v>
      </c>
      <c r="B17874" t="s">
        <v>16724</v>
      </c>
      <c r="C17874" t="s">
        <v>53683</v>
      </c>
      <c r="D17874" t="s">
        <v>47873</v>
      </c>
    </row>
    <row r="17875" spans="1:4" x14ac:dyDescent="0.25">
      <c r="A17875" t="s">
        <v>26183</v>
      </c>
      <c r="B17875" t="s">
        <v>26184</v>
      </c>
      <c r="C17875" t="s">
        <v>57100</v>
      </c>
      <c r="D17875" t="s">
        <v>47873</v>
      </c>
    </row>
    <row r="17876" spans="1:4" x14ac:dyDescent="0.25">
      <c r="A17876" t="s">
        <v>34756</v>
      </c>
      <c r="B17876" t="s">
        <v>34757</v>
      </c>
      <c r="C17876" t="s">
        <v>60247</v>
      </c>
      <c r="D17876" t="s">
        <v>47873</v>
      </c>
    </row>
    <row r="17877" spans="1:4" x14ac:dyDescent="0.25">
      <c r="A17877" t="s">
        <v>24910</v>
      </c>
      <c r="B17877" t="s">
        <v>24911</v>
      </c>
      <c r="C17877" t="s">
        <v>56637</v>
      </c>
      <c r="D17877" t="s">
        <v>47873</v>
      </c>
    </row>
    <row r="17878" spans="1:4" x14ac:dyDescent="0.25">
      <c r="A17878" t="s">
        <v>40780</v>
      </c>
      <c r="B17878" t="s">
        <v>40781</v>
      </c>
      <c r="C17878" t="s">
        <v>62754</v>
      </c>
      <c r="D17878" t="s">
        <v>47873</v>
      </c>
    </row>
    <row r="17879" spans="1:4" x14ac:dyDescent="0.25">
      <c r="A17879" t="s">
        <v>32803</v>
      </c>
      <c r="B17879" t="s">
        <v>32804</v>
      </c>
      <c r="C17879" t="s">
        <v>59501</v>
      </c>
      <c r="D17879" t="s">
        <v>47873</v>
      </c>
    </row>
    <row r="17880" spans="1:4" x14ac:dyDescent="0.25">
      <c r="A17880" t="s">
        <v>26548</v>
      </c>
      <c r="B17880" t="s">
        <v>26549</v>
      </c>
      <c r="C17880" t="s">
        <v>57238</v>
      </c>
      <c r="D17880" t="s">
        <v>47873</v>
      </c>
    </row>
    <row r="17881" spans="1:4" x14ac:dyDescent="0.25">
      <c r="A17881" t="s">
        <v>24894</v>
      </c>
      <c r="B17881" t="s">
        <v>24895</v>
      </c>
      <c r="C17881" t="s">
        <v>56630</v>
      </c>
      <c r="D17881" t="s">
        <v>47873</v>
      </c>
    </row>
    <row r="17882" spans="1:4" x14ac:dyDescent="0.25">
      <c r="A17882" t="s">
        <v>23968</v>
      </c>
      <c r="B17882" t="s">
        <v>23969</v>
      </c>
      <c r="C17882" t="s">
        <v>56297</v>
      </c>
      <c r="D17882" t="s">
        <v>47873</v>
      </c>
    </row>
    <row r="17883" spans="1:4" x14ac:dyDescent="0.25">
      <c r="A17883" t="s">
        <v>28840</v>
      </c>
      <c r="B17883" t="s">
        <v>28841</v>
      </c>
      <c r="C17883" t="s">
        <v>58046</v>
      </c>
      <c r="D17883" t="s">
        <v>47873</v>
      </c>
    </row>
    <row r="17884" spans="1:4" x14ac:dyDescent="0.25">
      <c r="A17884" t="s">
        <v>20417</v>
      </c>
      <c r="B17884" t="s">
        <v>20418</v>
      </c>
      <c r="C17884" t="s">
        <v>55000</v>
      </c>
      <c r="D17884" t="s">
        <v>47873</v>
      </c>
    </row>
    <row r="17885" spans="1:4" x14ac:dyDescent="0.25">
      <c r="A17885" t="s">
        <v>15865</v>
      </c>
      <c r="B17885" t="s">
        <v>15866</v>
      </c>
      <c r="C17885" t="s">
        <v>53365</v>
      </c>
      <c r="D17885" t="s">
        <v>47873</v>
      </c>
    </row>
    <row r="17886" spans="1:4" x14ac:dyDescent="0.25">
      <c r="A17886" t="s">
        <v>13341</v>
      </c>
      <c r="B17886" t="s">
        <v>13342</v>
      </c>
      <c r="C17886" t="s">
        <v>52423</v>
      </c>
      <c r="D17886" t="s">
        <v>47873</v>
      </c>
    </row>
    <row r="17887" spans="1:4" x14ac:dyDescent="0.25">
      <c r="A17887" t="s">
        <v>26883</v>
      </c>
      <c r="B17887" t="s">
        <v>26884</v>
      </c>
      <c r="C17887" t="s">
        <v>57359</v>
      </c>
      <c r="D17887" t="s">
        <v>47873</v>
      </c>
    </row>
    <row r="17888" spans="1:4" x14ac:dyDescent="0.25">
      <c r="A17888" t="s">
        <v>7582</v>
      </c>
      <c r="B17888" t="s">
        <v>7583</v>
      </c>
      <c r="C17888" t="s">
        <v>50315</v>
      </c>
      <c r="D17888" t="s">
        <v>47873</v>
      </c>
    </row>
    <row r="17889" spans="1:4" x14ac:dyDescent="0.25">
      <c r="A17889" t="s">
        <v>23713</v>
      </c>
      <c r="B17889" t="s">
        <v>23714</v>
      </c>
      <c r="C17889" t="s">
        <v>56197</v>
      </c>
      <c r="D17889" t="s">
        <v>47873</v>
      </c>
    </row>
    <row r="17890" spans="1:4" x14ac:dyDescent="0.25">
      <c r="A17890" t="s">
        <v>30480</v>
      </c>
      <c r="B17890" t="s">
        <v>30481</v>
      </c>
      <c r="C17890" t="s">
        <v>58632</v>
      </c>
      <c r="D17890" t="s">
        <v>47873</v>
      </c>
    </row>
    <row r="17891" spans="1:4" x14ac:dyDescent="0.25">
      <c r="A17891" t="s">
        <v>36660</v>
      </c>
      <c r="B17891" t="s">
        <v>36661</v>
      </c>
      <c r="C17891" t="s">
        <v>60984</v>
      </c>
      <c r="D17891" t="s">
        <v>47873</v>
      </c>
    </row>
    <row r="17892" spans="1:4" x14ac:dyDescent="0.25">
      <c r="A17892" t="s">
        <v>6352</v>
      </c>
      <c r="B17892" t="s">
        <v>6353</v>
      </c>
      <c r="C17892" t="s">
        <v>49876</v>
      </c>
      <c r="D17892" t="s">
        <v>47873</v>
      </c>
    </row>
    <row r="17893" spans="1:4" x14ac:dyDescent="0.25">
      <c r="A17893" t="s">
        <v>22219</v>
      </c>
      <c r="B17893" t="s">
        <v>22220</v>
      </c>
      <c r="C17893" t="s">
        <v>55645</v>
      </c>
      <c r="D17893" t="s">
        <v>47873</v>
      </c>
    </row>
    <row r="17894" spans="1:4" x14ac:dyDescent="0.25">
      <c r="A17894" t="s">
        <v>28409</v>
      </c>
      <c r="B17894" t="s">
        <v>28410</v>
      </c>
      <c r="C17894" t="s">
        <v>57894</v>
      </c>
      <c r="D17894" t="s">
        <v>47873</v>
      </c>
    </row>
    <row r="17895" spans="1:4" x14ac:dyDescent="0.25">
      <c r="A17895" t="s">
        <v>15688</v>
      </c>
      <c r="B17895" t="s">
        <v>15689</v>
      </c>
      <c r="C17895" t="s">
        <v>53301</v>
      </c>
      <c r="D17895" t="s">
        <v>47873</v>
      </c>
    </row>
    <row r="17896" spans="1:4" x14ac:dyDescent="0.25">
      <c r="A17896" t="s">
        <v>39117</v>
      </c>
      <c r="B17896" t="s">
        <v>39118</v>
      </c>
      <c r="C17896" t="s">
        <v>61998</v>
      </c>
      <c r="D17896" t="s">
        <v>47873</v>
      </c>
    </row>
    <row r="17897" spans="1:4" x14ac:dyDescent="0.25">
      <c r="A17897" t="s">
        <v>22201</v>
      </c>
      <c r="B17897" t="s">
        <v>22202</v>
      </c>
      <c r="C17897" t="s">
        <v>55637</v>
      </c>
      <c r="D17897" t="s">
        <v>47873</v>
      </c>
    </row>
    <row r="17898" spans="1:4" x14ac:dyDescent="0.25">
      <c r="A17898" t="s">
        <v>39949</v>
      </c>
      <c r="B17898" t="s">
        <v>39950</v>
      </c>
      <c r="C17898" t="s">
        <v>62382</v>
      </c>
      <c r="D17898" t="s">
        <v>47873</v>
      </c>
    </row>
    <row r="17899" spans="1:4" x14ac:dyDescent="0.25">
      <c r="A17899" t="s">
        <v>16981</v>
      </c>
      <c r="B17899" t="s">
        <v>16982</v>
      </c>
      <c r="C17899" t="s">
        <v>53784</v>
      </c>
      <c r="D17899" t="s">
        <v>47873</v>
      </c>
    </row>
    <row r="17900" spans="1:4" x14ac:dyDescent="0.25">
      <c r="A17900" t="s">
        <v>25641</v>
      </c>
      <c r="B17900" t="s">
        <v>25642</v>
      </c>
      <c r="C17900" t="s">
        <v>56911</v>
      </c>
      <c r="D17900" t="s">
        <v>47873</v>
      </c>
    </row>
    <row r="17901" spans="1:4" x14ac:dyDescent="0.25">
      <c r="A17901" t="s">
        <v>15017</v>
      </c>
      <c r="B17901" t="s">
        <v>15018</v>
      </c>
      <c r="C17901" t="s">
        <v>53056</v>
      </c>
      <c r="D17901" t="s">
        <v>47873</v>
      </c>
    </row>
    <row r="17902" spans="1:4" x14ac:dyDescent="0.25">
      <c r="A17902" t="s">
        <v>39595</v>
      </c>
      <c r="B17902" t="s">
        <v>39596</v>
      </c>
      <c r="C17902" t="s">
        <v>62219</v>
      </c>
      <c r="D17902" t="s">
        <v>47873</v>
      </c>
    </row>
    <row r="17903" spans="1:4" x14ac:dyDescent="0.25">
      <c r="A17903" t="s">
        <v>8881</v>
      </c>
      <c r="B17903" t="s">
        <v>8882</v>
      </c>
      <c r="C17903" t="s">
        <v>50774</v>
      </c>
      <c r="D17903" t="s">
        <v>47873</v>
      </c>
    </row>
    <row r="17904" spans="1:4" x14ac:dyDescent="0.25">
      <c r="A17904" t="s">
        <v>35790</v>
      </c>
      <c r="B17904" t="s">
        <v>35791</v>
      </c>
      <c r="C17904" t="s">
        <v>60639</v>
      </c>
      <c r="D17904" t="s">
        <v>47873</v>
      </c>
    </row>
    <row r="17905" spans="1:4" x14ac:dyDescent="0.25">
      <c r="A17905" t="s">
        <v>18434</v>
      </c>
      <c r="B17905" t="s">
        <v>18435</v>
      </c>
      <c r="C17905" t="s">
        <v>54316</v>
      </c>
      <c r="D17905" t="s">
        <v>47873</v>
      </c>
    </row>
    <row r="17906" spans="1:4" x14ac:dyDescent="0.25">
      <c r="A17906" t="s">
        <v>14191</v>
      </c>
      <c r="B17906" t="s">
        <v>14192</v>
      </c>
      <c r="C17906" t="s">
        <v>52751</v>
      </c>
      <c r="D17906" t="s">
        <v>47873</v>
      </c>
    </row>
    <row r="17907" spans="1:4" x14ac:dyDescent="0.25">
      <c r="A17907" t="s">
        <v>9087</v>
      </c>
      <c r="B17907" t="s">
        <v>9088</v>
      </c>
      <c r="C17907" t="s">
        <v>50849</v>
      </c>
      <c r="D17907" t="s">
        <v>47873</v>
      </c>
    </row>
    <row r="17908" spans="1:4" x14ac:dyDescent="0.25">
      <c r="A17908" t="s">
        <v>16842</v>
      </c>
      <c r="B17908" t="s">
        <v>16843</v>
      </c>
      <c r="C17908" t="s">
        <v>53732</v>
      </c>
      <c r="D17908" t="s">
        <v>47873</v>
      </c>
    </row>
    <row r="17909" spans="1:4" x14ac:dyDescent="0.25">
      <c r="A17909" t="s">
        <v>28755</v>
      </c>
      <c r="B17909" t="s">
        <v>28756</v>
      </c>
      <c r="C17909" t="s">
        <v>58016</v>
      </c>
      <c r="D17909" t="s">
        <v>47873</v>
      </c>
    </row>
    <row r="17910" spans="1:4" x14ac:dyDescent="0.25">
      <c r="A17910" t="s">
        <v>19824</v>
      </c>
      <c r="B17910" t="s">
        <v>19825</v>
      </c>
      <c r="C17910" t="s">
        <v>54788</v>
      </c>
      <c r="D17910" t="s">
        <v>47873</v>
      </c>
    </row>
    <row r="17911" spans="1:4" x14ac:dyDescent="0.25">
      <c r="A17911" t="s">
        <v>11341</v>
      </c>
      <c r="B17911" t="s">
        <v>11342</v>
      </c>
      <c r="C17911" t="s">
        <v>51655</v>
      </c>
      <c r="D17911" t="s">
        <v>47873</v>
      </c>
    </row>
    <row r="17912" spans="1:4" x14ac:dyDescent="0.25">
      <c r="A17912" t="s">
        <v>12285</v>
      </c>
      <c r="B17912" t="s">
        <v>12286</v>
      </c>
      <c r="C17912" t="s">
        <v>52006</v>
      </c>
      <c r="D17912" t="s">
        <v>47873</v>
      </c>
    </row>
    <row r="17913" spans="1:4" x14ac:dyDescent="0.25">
      <c r="A17913" t="s">
        <v>8509</v>
      </c>
      <c r="B17913" t="s">
        <v>8510</v>
      </c>
      <c r="C17913" t="s">
        <v>50652</v>
      </c>
      <c r="D17913" t="s">
        <v>47873</v>
      </c>
    </row>
    <row r="17914" spans="1:4" x14ac:dyDescent="0.25">
      <c r="A17914" t="s">
        <v>29708</v>
      </c>
      <c r="B17914" t="s">
        <v>29709</v>
      </c>
      <c r="C17914" t="s">
        <v>58362</v>
      </c>
      <c r="D17914" t="s">
        <v>47873</v>
      </c>
    </row>
    <row r="17915" spans="1:4" x14ac:dyDescent="0.25">
      <c r="A17915" t="s">
        <v>38562</v>
      </c>
      <c r="B17915" t="s">
        <v>38563</v>
      </c>
      <c r="C17915" t="s">
        <v>61744</v>
      </c>
      <c r="D17915" t="s">
        <v>47873</v>
      </c>
    </row>
    <row r="17916" spans="1:4" x14ac:dyDescent="0.25">
      <c r="A17916" t="s">
        <v>10077</v>
      </c>
      <c r="B17916" t="s">
        <v>10078</v>
      </c>
      <c r="C17916" t="s">
        <v>51200</v>
      </c>
      <c r="D17916" t="s">
        <v>47873</v>
      </c>
    </row>
    <row r="17917" spans="1:4" x14ac:dyDescent="0.25">
      <c r="A17917" t="s">
        <v>9015</v>
      </c>
      <c r="B17917" t="s">
        <v>9016</v>
      </c>
      <c r="C17917" t="s">
        <v>50826</v>
      </c>
      <c r="D17917" t="s">
        <v>47873</v>
      </c>
    </row>
    <row r="17918" spans="1:4" x14ac:dyDescent="0.25">
      <c r="A17918" t="s">
        <v>23040</v>
      </c>
      <c r="B17918" t="s">
        <v>23041</v>
      </c>
      <c r="C17918" t="s">
        <v>55947</v>
      </c>
      <c r="D17918" t="s">
        <v>47873</v>
      </c>
    </row>
    <row r="17919" spans="1:4" x14ac:dyDescent="0.25">
      <c r="A17919" t="s">
        <v>27174</v>
      </c>
      <c r="B17919" t="s">
        <v>27175</v>
      </c>
      <c r="C17919" t="s">
        <v>57451</v>
      </c>
      <c r="D17919" t="s">
        <v>47873</v>
      </c>
    </row>
    <row r="17920" spans="1:4" x14ac:dyDescent="0.25">
      <c r="A17920" t="s">
        <v>31882</v>
      </c>
      <c r="B17920" t="s">
        <v>31883</v>
      </c>
      <c r="C17920" t="s">
        <v>59144</v>
      </c>
      <c r="D17920" t="s">
        <v>47873</v>
      </c>
    </row>
    <row r="17921" spans="1:4" x14ac:dyDescent="0.25">
      <c r="A17921" t="s">
        <v>38282</v>
      </c>
      <c r="B17921" t="s">
        <v>38283</v>
      </c>
      <c r="C17921" t="s">
        <v>61625</v>
      </c>
      <c r="D17921" t="s">
        <v>47873</v>
      </c>
    </row>
    <row r="17922" spans="1:4" x14ac:dyDescent="0.25">
      <c r="A17922" t="s">
        <v>15773</v>
      </c>
      <c r="B17922" t="s">
        <v>15774</v>
      </c>
      <c r="C17922" t="s">
        <v>53335</v>
      </c>
      <c r="D17922" t="s">
        <v>47873</v>
      </c>
    </row>
    <row r="17923" spans="1:4" x14ac:dyDescent="0.25">
      <c r="A17923" t="s">
        <v>13601</v>
      </c>
      <c r="B17923" t="s">
        <v>13602</v>
      </c>
      <c r="C17923" t="s">
        <v>52521</v>
      </c>
      <c r="D17923" t="s">
        <v>47873</v>
      </c>
    </row>
    <row r="17924" spans="1:4" x14ac:dyDescent="0.25">
      <c r="A17924" t="s">
        <v>38183</v>
      </c>
      <c r="B17924" t="s">
        <v>38184</v>
      </c>
      <c r="C17924" t="s">
        <v>61585</v>
      </c>
      <c r="D17924" t="s">
        <v>47873</v>
      </c>
    </row>
    <row r="17925" spans="1:4" x14ac:dyDescent="0.25">
      <c r="A17925" t="s">
        <v>23030</v>
      </c>
      <c r="B17925" t="s">
        <v>23031</v>
      </c>
      <c r="C17925" t="s">
        <v>55944</v>
      </c>
      <c r="D17925" t="s">
        <v>47873</v>
      </c>
    </row>
    <row r="17926" spans="1:4" x14ac:dyDescent="0.25">
      <c r="A17926" t="s">
        <v>10507</v>
      </c>
      <c r="B17926" t="s">
        <v>10508</v>
      </c>
      <c r="C17926" t="s">
        <v>51353</v>
      </c>
      <c r="D17926" t="s">
        <v>47873</v>
      </c>
    </row>
    <row r="17927" spans="1:4" x14ac:dyDescent="0.25">
      <c r="A17927" t="s">
        <v>35575</v>
      </c>
      <c r="B17927" t="s">
        <v>35576</v>
      </c>
      <c r="C17927" t="s">
        <v>60555</v>
      </c>
      <c r="D17927" t="s">
        <v>47873</v>
      </c>
    </row>
    <row r="17928" spans="1:4" x14ac:dyDescent="0.25">
      <c r="A17928" t="s">
        <v>38784</v>
      </c>
      <c r="B17928" t="s">
        <v>38785</v>
      </c>
      <c r="C17928" t="s">
        <v>61846</v>
      </c>
      <c r="D17928" t="s">
        <v>47873</v>
      </c>
    </row>
    <row r="17929" spans="1:4" x14ac:dyDescent="0.25">
      <c r="A17929" t="s">
        <v>16363</v>
      </c>
      <c r="B17929" t="s">
        <v>16364</v>
      </c>
      <c r="C17929" t="s">
        <v>53545</v>
      </c>
      <c r="D17929" t="s">
        <v>47873</v>
      </c>
    </row>
    <row r="17930" spans="1:4" x14ac:dyDescent="0.25">
      <c r="A17930" t="s">
        <v>6398</v>
      </c>
      <c r="B17930" t="s">
        <v>6399</v>
      </c>
      <c r="C17930" t="s">
        <v>49897</v>
      </c>
      <c r="D17930" t="s">
        <v>47873</v>
      </c>
    </row>
    <row r="17931" spans="1:4" x14ac:dyDescent="0.25">
      <c r="A17931" t="s">
        <v>11419</v>
      </c>
      <c r="B17931" t="s">
        <v>6399</v>
      </c>
      <c r="C17931" t="s">
        <v>51677</v>
      </c>
      <c r="D17931" t="s">
        <v>47873</v>
      </c>
    </row>
    <row r="17932" spans="1:4" x14ac:dyDescent="0.25">
      <c r="A17932" t="s">
        <v>36670</v>
      </c>
      <c r="B17932" t="s">
        <v>36671</v>
      </c>
      <c r="C17932" t="s">
        <v>60988</v>
      </c>
      <c r="D17932" t="s">
        <v>47873</v>
      </c>
    </row>
    <row r="17933" spans="1:4" x14ac:dyDescent="0.25">
      <c r="A17933" t="s">
        <v>14128</v>
      </c>
      <c r="B17933" t="s">
        <v>14129</v>
      </c>
      <c r="C17933" t="s">
        <v>52723</v>
      </c>
      <c r="D17933" t="s">
        <v>47873</v>
      </c>
    </row>
    <row r="17934" spans="1:4" x14ac:dyDescent="0.25">
      <c r="A17934" t="s">
        <v>18402</v>
      </c>
      <c r="B17934" t="s">
        <v>18403</v>
      </c>
      <c r="C17934" t="s">
        <v>54307</v>
      </c>
      <c r="D17934" t="s">
        <v>47873</v>
      </c>
    </row>
    <row r="17935" spans="1:4" x14ac:dyDescent="0.25">
      <c r="A17935" t="s">
        <v>13607</v>
      </c>
      <c r="B17935" t="s">
        <v>13608</v>
      </c>
      <c r="C17935" t="s">
        <v>52523</v>
      </c>
      <c r="D17935" t="s">
        <v>47873</v>
      </c>
    </row>
    <row r="17936" spans="1:4" x14ac:dyDescent="0.25">
      <c r="A17936" t="s">
        <v>28270</v>
      </c>
      <c r="B17936" t="s">
        <v>28271</v>
      </c>
      <c r="C17936" t="s">
        <v>57849</v>
      </c>
      <c r="D17936" t="s">
        <v>47873</v>
      </c>
    </row>
    <row r="17937" spans="1:4" x14ac:dyDescent="0.25">
      <c r="A17937" t="s">
        <v>17546</v>
      </c>
      <c r="B17937" t="s">
        <v>17547</v>
      </c>
      <c r="C17937" t="s">
        <v>53982</v>
      </c>
      <c r="D17937" t="s">
        <v>47873</v>
      </c>
    </row>
    <row r="17938" spans="1:4" x14ac:dyDescent="0.25">
      <c r="A17938" t="s">
        <v>14647</v>
      </c>
      <c r="B17938" t="s">
        <v>14648</v>
      </c>
      <c r="C17938" t="s">
        <v>52923</v>
      </c>
      <c r="D17938" t="s">
        <v>47873</v>
      </c>
    </row>
    <row r="17939" spans="1:4" x14ac:dyDescent="0.25">
      <c r="A17939" t="s">
        <v>32887</v>
      </c>
      <c r="B17939" t="s">
        <v>32888</v>
      </c>
      <c r="C17939" t="s">
        <v>59531</v>
      </c>
      <c r="D17939" t="s">
        <v>47873</v>
      </c>
    </row>
    <row r="17940" spans="1:4" x14ac:dyDescent="0.25">
      <c r="A17940" t="s">
        <v>30058</v>
      </c>
      <c r="B17940" t="s">
        <v>30059</v>
      </c>
      <c r="C17940" t="s">
        <v>58482</v>
      </c>
      <c r="D17940" t="s">
        <v>47873</v>
      </c>
    </row>
    <row r="17941" spans="1:4" x14ac:dyDescent="0.25">
      <c r="A17941" t="s">
        <v>26145</v>
      </c>
      <c r="B17941" t="s">
        <v>26146</v>
      </c>
      <c r="C17941" t="s">
        <v>57087</v>
      </c>
      <c r="D17941" t="s">
        <v>47873</v>
      </c>
    </row>
    <row r="17942" spans="1:4" x14ac:dyDescent="0.25">
      <c r="A17942" t="s">
        <v>32502</v>
      </c>
      <c r="B17942" t="s">
        <v>32503</v>
      </c>
      <c r="C17942" t="s">
        <v>59375</v>
      </c>
      <c r="D17942" t="s">
        <v>47873</v>
      </c>
    </row>
    <row r="17943" spans="1:4" x14ac:dyDescent="0.25">
      <c r="A17943" t="s">
        <v>12992</v>
      </c>
      <c r="B17943" t="s">
        <v>12993</v>
      </c>
      <c r="C17943" t="s">
        <v>52288</v>
      </c>
      <c r="D17943" t="s">
        <v>47873</v>
      </c>
    </row>
    <row r="17944" spans="1:4" x14ac:dyDescent="0.25">
      <c r="A17944" t="s">
        <v>6723</v>
      </c>
      <c r="B17944" t="s">
        <v>6724</v>
      </c>
      <c r="C17944" t="s">
        <v>50006</v>
      </c>
      <c r="D17944" t="s">
        <v>47873</v>
      </c>
    </row>
    <row r="17945" spans="1:4" x14ac:dyDescent="0.25">
      <c r="A17945" t="s">
        <v>22582</v>
      </c>
      <c r="B17945" t="s">
        <v>22583</v>
      </c>
      <c r="C17945" t="s">
        <v>55782</v>
      </c>
      <c r="D17945" t="s">
        <v>47873</v>
      </c>
    </row>
    <row r="17946" spans="1:4" x14ac:dyDescent="0.25">
      <c r="A17946" t="s">
        <v>10005</v>
      </c>
      <c r="B17946" t="s">
        <v>10006</v>
      </c>
      <c r="C17946" t="s">
        <v>51177</v>
      </c>
      <c r="D17946" t="s">
        <v>47873</v>
      </c>
    </row>
    <row r="17947" spans="1:4" x14ac:dyDescent="0.25">
      <c r="A17947" t="s">
        <v>38681</v>
      </c>
      <c r="B17947" t="s">
        <v>38682</v>
      </c>
      <c r="C17947" t="s">
        <v>61796</v>
      </c>
      <c r="D17947" t="s">
        <v>47873</v>
      </c>
    </row>
    <row r="17948" spans="1:4" x14ac:dyDescent="0.25">
      <c r="A17948" t="s">
        <v>8283</v>
      </c>
      <c r="B17948" t="s">
        <v>8284</v>
      </c>
      <c r="C17948" t="s">
        <v>50583</v>
      </c>
      <c r="D17948" t="s">
        <v>47873</v>
      </c>
    </row>
    <row r="17949" spans="1:4" x14ac:dyDescent="0.25">
      <c r="A17949" t="s">
        <v>11933</v>
      </c>
      <c r="B17949" t="s">
        <v>11934</v>
      </c>
      <c r="C17949" t="s">
        <v>51876</v>
      </c>
      <c r="D17949" t="s">
        <v>47873</v>
      </c>
    </row>
    <row r="17950" spans="1:4" x14ac:dyDescent="0.25">
      <c r="A17950" t="s">
        <v>11935</v>
      </c>
      <c r="B17950" t="s">
        <v>11934</v>
      </c>
      <c r="C17950" t="s">
        <v>51877</v>
      </c>
      <c r="D17950" t="s">
        <v>47873</v>
      </c>
    </row>
    <row r="17951" spans="1:4" x14ac:dyDescent="0.25">
      <c r="A17951" t="s">
        <v>15942</v>
      </c>
      <c r="B17951" t="s">
        <v>15943</v>
      </c>
      <c r="C17951" t="s">
        <v>53392</v>
      </c>
      <c r="D17951" t="s">
        <v>47873</v>
      </c>
    </row>
    <row r="17952" spans="1:4" x14ac:dyDescent="0.25">
      <c r="A17952" t="s">
        <v>15759</v>
      </c>
      <c r="B17952" t="s">
        <v>15760</v>
      </c>
      <c r="C17952" t="s">
        <v>53328</v>
      </c>
      <c r="D17952" t="s">
        <v>47873</v>
      </c>
    </row>
    <row r="17953" spans="1:4" x14ac:dyDescent="0.25">
      <c r="A17953" t="s">
        <v>41892</v>
      </c>
      <c r="B17953" t="s">
        <v>41893</v>
      </c>
      <c r="C17953" t="s">
        <v>63255</v>
      </c>
      <c r="D17953" t="s">
        <v>47873</v>
      </c>
    </row>
    <row r="17954" spans="1:4" x14ac:dyDescent="0.25">
      <c r="A17954" t="s">
        <v>40561</v>
      </c>
      <c r="B17954" t="s">
        <v>40562</v>
      </c>
      <c r="C17954" t="s">
        <v>62664</v>
      </c>
      <c r="D17954" t="s">
        <v>47873</v>
      </c>
    </row>
    <row r="17955" spans="1:4" x14ac:dyDescent="0.25">
      <c r="A17955" t="s">
        <v>13703</v>
      </c>
      <c r="B17955" t="s">
        <v>13704</v>
      </c>
      <c r="C17955" t="s">
        <v>52559</v>
      </c>
      <c r="D17955" t="s">
        <v>47873</v>
      </c>
    </row>
    <row r="17956" spans="1:4" x14ac:dyDescent="0.25">
      <c r="A17956" t="s">
        <v>21584</v>
      </c>
      <c r="B17956" t="s">
        <v>21585</v>
      </c>
      <c r="C17956" t="s">
        <v>55410</v>
      </c>
      <c r="D17956" t="s">
        <v>47873</v>
      </c>
    </row>
    <row r="17957" spans="1:4" x14ac:dyDescent="0.25">
      <c r="A17957" t="s">
        <v>20273</v>
      </c>
      <c r="B17957" t="s">
        <v>20274</v>
      </c>
      <c r="C17957" t="s">
        <v>54948</v>
      </c>
      <c r="D17957" t="s">
        <v>47873</v>
      </c>
    </row>
    <row r="17958" spans="1:4" x14ac:dyDescent="0.25">
      <c r="A17958" t="s">
        <v>20239</v>
      </c>
      <c r="B17958" t="s">
        <v>20240</v>
      </c>
      <c r="C17958" t="s">
        <v>54938</v>
      </c>
      <c r="D17958" t="s">
        <v>47873</v>
      </c>
    </row>
    <row r="17959" spans="1:4" x14ac:dyDescent="0.25">
      <c r="A17959" t="s">
        <v>36181</v>
      </c>
      <c r="B17959" t="s">
        <v>36182</v>
      </c>
      <c r="C17959" t="s">
        <v>60789</v>
      </c>
      <c r="D17959" t="s">
        <v>47873</v>
      </c>
    </row>
    <row r="17960" spans="1:4" x14ac:dyDescent="0.25">
      <c r="A17960" t="s">
        <v>39356</v>
      </c>
      <c r="B17960" t="s">
        <v>39357</v>
      </c>
      <c r="C17960" t="s">
        <v>62107</v>
      </c>
      <c r="D17960" t="s">
        <v>47873</v>
      </c>
    </row>
    <row r="17961" spans="1:4" x14ac:dyDescent="0.25">
      <c r="A17961" t="s">
        <v>38203</v>
      </c>
      <c r="B17961" t="s">
        <v>38204</v>
      </c>
      <c r="C17961" t="s">
        <v>61594</v>
      </c>
      <c r="D17961" t="s">
        <v>47873</v>
      </c>
    </row>
    <row r="17962" spans="1:4" x14ac:dyDescent="0.25">
      <c r="A17962" t="s">
        <v>19418</v>
      </c>
      <c r="B17962" t="s">
        <v>19419</v>
      </c>
      <c r="C17962" t="s">
        <v>54657</v>
      </c>
      <c r="D17962" t="s">
        <v>47873</v>
      </c>
    </row>
    <row r="17963" spans="1:4" x14ac:dyDescent="0.25">
      <c r="A17963" t="s">
        <v>13927</v>
      </c>
      <c r="B17963" t="s">
        <v>13928</v>
      </c>
      <c r="C17963" t="s">
        <v>52640</v>
      </c>
      <c r="D17963" t="s">
        <v>47873</v>
      </c>
    </row>
    <row r="17964" spans="1:4" x14ac:dyDescent="0.25">
      <c r="A17964" t="s">
        <v>24093</v>
      </c>
      <c r="B17964" t="s">
        <v>24094</v>
      </c>
      <c r="C17964" t="s">
        <v>56337</v>
      </c>
      <c r="D17964" t="s">
        <v>47873</v>
      </c>
    </row>
    <row r="17965" spans="1:4" x14ac:dyDescent="0.25">
      <c r="A17965" t="s">
        <v>37787</v>
      </c>
      <c r="B17965" t="s">
        <v>37788</v>
      </c>
      <c r="C17965" t="s">
        <v>61415</v>
      </c>
      <c r="D17965" t="s">
        <v>47873</v>
      </c>
    </row>
    <row r="17966" spans="1:4" x14ac:dyDescent="0.25">
      <c r="A17966" t="s">
        <v>10608</v>
      </c>
      <c r="B17966" t="s">
        <v>10609</v>
      </c>
      <c r="C17966" t="s">
        <v>51389</v>
      </c>
      <c r="D17966" t="s">
        <v>47873</v>
      </c>
    </row>
    <row r="17967" spans="1:4" x14ac:dyDescent="0.25">
      <c r="A17967" t="s">
        <v>6804</v>
      </c>
      <c r="B17967" t="s">
        <v>6805</v>
      </c>
      <c r="C17967" t="s">
        <v>50036</v>
      </c>
      <c r="D17967" t="s">
        <v>47873</v>
      </c>
    </row>
    <row r="17968" spans="1:4" x14ac:dyDescent="0.25">
      <c r="A17968" t="s">
        <v>36844</v>
      </c>
      <c r="B17968" t="s">
        <v>36845</v>
      </c>
      <c r="C17968" t="s">
        <v>61057</v>
      </c>
      <c r="D17968" t="s">
        <v>47873</v>
      </c>
    </row>
    <row r="17969" spans="1:4" x14ac:dyDescent="0.25">
      <c r="A17969" t="s">
        <v>16721</v>
      </c>
      <c r="B17969" t="s">
        <v>16722</v>
      </c>
      <c r="C17969" t="s">
        <v>53682</v>
      </c>
      <c r="D17969" t="s">
        <v>47873</v>
      </c>
    </row>
    <row r="17970" spans="1:4" x14ac:dyDescent="0.25">
      <c r="A17970" t="s">
        <v>7142</v>
      </c>
      <c r="B17970" t="s">
        <v>7143</v>
      </c>
      <c r="C17970" t="s">
        <v>50154</v>
      </c>
      <c r="D17970" t="s">
        <v>47873</v>
      </c>
    </row>
    <row r="17971" spans="1:4" x14ac:dyDescent="0.25">
      <c r="A17971" t="s">
        <v>14866</v>
      </c>
      <c r="B17971" t="s">
        <v>14867</v>
      </c>
      <c r="C17971" t="s">
        <v>52993</v>
      </c>
      <c r="D17971" t="s">
        <v>47873</v>
      </c>
    </row>
    <row r="17972" spans="1:4" x14ac:dyDescent="0.25">
      <c r="A17972" t="s">
        <v>8693</v>
      </c>
      <c r="B17972" t="s">
        <v>8694</v>
      </c>
      <c r="C17972" t="s">
        <v>50709</v>
      </c>
      <c r="D17972" t="s">
        <v>47873</v>
      </c>
    </row>
    <row r="17973" spans="1:4" x14ac:dyDescent="0.25">
      <c r="A17973" t="s">
        <v>35687</v>
      </c>
      <c r="B17973" t="s">
        <v>35688</v>
      </c>
      <c r="C17973" t="s">
        <v>60597</v>
      </c>
      <c r="D17973" t="s">
        <v>47873</v>
      </c>
    </row>
    <row r="17974" spans="1:4" x14ac:dyDescent="0.25">
      <c r="A17974" t="s">
        <v>30930</v>
      </c>
      <c r="B17974" t="s">
        <v>30931</v>
      </c>
      <c r="C17974" t="s">
        <v>58796</v>
      </c>
      <c r="D17974" t="s">
        <v>47873</v>
      </c>
    </row>
    <row r="17975" spans="1:4" x14ac:dyDescent="0.25">
      <c r="A17975" t="s">
        <v>13801</v>
      </c>
      <c r="B17975" t="s">
        <v>13802</v>
      </c>
      <c r="C17975" t="s">
        <v>52591</v>
      </c>
      <c r="D17975" t="s">
        <v>47873</v>
      </c>
    </row>
    <row r="17976" spans="1:4" x14ac:dyDescent="0.25">
      <c r="A17976" t="s">
        <v>6056</v>
      </c>
      <c r="B17976" t="s">
        <v>6057</v>
      </c>
      <c r="C17976" t="s">
        <v>49774</v>
      </c>
      <c r="D17976" t="s">
        <v>47873</v>
      </c>
    </row>
    <row r="17977" spans="1:4" x14ac:dyDescent="0.25">
      <c r="A17977" t="s">
        <v>7676</v>
      </c>
      <c r="B17977" t="s">
        <v>7677</v>
      </c>
      <c r="C17977" t="s">
        <v>50353</v>
      </c>
      <c r="D17977" t="s">
        <v>47873</v>
      </c>
    </row>
    <row r="17978" spans="1:4" x14ac:dyDescent="0.25">
      <c r="A17978" t="s">
        <v>31046</v>
      </c>
      <c r="B17978" t="s">
        <v>7677</v>
      </c>
      <c r="C17978" t="s">
        <v>58844</v>
      </c>
      <c r="D17978" t="s">
        <v>47873</v>
      </c>
    </row>
    <row r="17979" spans="1:4" x14ac:dyDescent="0.25">
      <c r="A17979" t="s">
        <v>16633</v>
      </c>
      <c r="B17979" t="s">
        <v>16634</v>
      </c>
      <c r="C17979" t="s">
        <v>53652</v>
      </c>
      <c r="D17979" t="s">
        <v>47873</v>
      </c>
    </row>
    <row r="17980" spans="1:4" x14ac:dyDescent="0.25">
      <c r="A17980" t="s">
        <v>15319</v>
      </c>
      <c r="B17980" t="s">
        <v>15320</v>
      </c>
      <c r="C17980" t="s">
        <v>53170</v>
      </c>
      <c r="D17980" t="s">
        <v>47873</v>
      </c>
    </row>
    <row r="17981" spans="1:4" x14ac:dyDescent="0.25">
      <c r="A17981" t="s">
        <v>39696</v>
      </c>
      <c r="B17981" t="s">
        <v>39697</v>
      </c>
      <c r="C17981" t="s">
        <v>62263</v>
      </c>
      <c r="D17981" t="s">
        <v>47873</v>
      </c>
    </row>
    <row r="17982" spans="1:4" x14ac:dyDescent="0.25">
      <c r="A17982" t="s">
        <v>16701</v>
      </c>
      <c r="B17982" t="s">
        <v>16702</v>
      </c>
      <c r="C17982" t="s">
        <v>53672</v>
      </c>
      <c r="D17982" t="s">
        <v>47873</v>
      </c>
    </row>
    <row r="17983" spans="1:4" x14ac:dyDescent="0.25">
      <c r="A17983" t="s">
        <v>20421</v>
      </c>
      <c r="B17983" t="s">
        <v>20422</v>
      </c>
      <c r="C17983" t="s">
        <v>55002</v>
      </c>
      <c r="D17983" t="s">
        <v>47873</v>
      </c>
    </row>
    <row r="17984" spans="1:4" x14ac:dyDescent="0.25">
      <c r="A17984" t="s">
        <v>20995</v>
      </c>
      <c r="B17984" t="s">
        <v>20996</v>
      </c>
      <c r="C17984" t="s">
        <v>55198</v>
      </c>
      <c r="D17984" t="s">
        <v>47873</v>
      </c>
    </row>
    <row r="17985" spans="1:4" x14ac:dyDescent="0.25">
      <c r="A17985" t="s">
        <v>42724</v>
      </c>
      <c r="B17985" t="s">
        <v>42725</v>
      </c>
      <c r="C17985" t="s">
        <v>63562</v>
      </c>
      <c r="D17985" t="s">
        <v>47873</v>
      </c>
    </row>
    <row r="17986" spans="1:4" x14ac:dyDescent="0.25">
      <c r="A17986" t="s">
        <v>6527</v>
      </c>
      <c r="B17986" t="s">
        <v>6528</v>
      </c>
      <c r="C17986" t="s">
        <v>49935</v>
      </c>
      <c r="D17986" t="s">
        <v>47873</v>
      </c>
    </row>
    <row r="17987" spans="1:4" x14ac:dyDescent="0.25">
      <c r="A17987" t="s">
        <v>26911</v>
      </c>
      <c r="B17987" t="s">
        <v>26912</v>
      </c>
      <c r="C17987" t="s">
        <v>57368</v>
      </c>
      <c r="D17987" t="s">
        <v>47873</v>
      </c>
    </row>
    <row r="17988" spans="1:4" x14ac:dyDescent="0.25">
      <c r="A17988" t="s">
        <v>20855</v>
      </c>
      <c r="B17988" t="s">
        <v>20856</v>
      </c>
      <c r="C17988" t="s">
        <v>55149</v>
      </c>
      <c r="D17988" t="s">
        <v>47873</v>
      </c>
    </row>
    <row r="17989" spans="1:4" x14ac:dyDescent="0.25">
      <c r="A17989" t="s">
        <v>7083</v>
      </c>
      <c r="B17989" t="s">
        <v>7084</v>
      </c>
      <c r="C17989" t="s">
        <v>50134</v>
      </c>
      <c r="D17989" t="s">
        <v>47873</v>
      </c>
    </row>
    <row r="17990" spans="1:4" x14ac:dyDescent="0.25">
      <c r="A17990" t="s">
        <v>16417</v>
      </c>
      <c r="B17990" t="s">
        <v>16418</v>
      </c>
      <c r="C17990" t="s">
        <v>53566</v>
      </c>
      <c r="D17990" t="s">
        <v>47873</v>
      </c>
    </row>
    <row r="17991" spans="1:4" x14ac:dyDescent="0.25">
      <c r="A17991" t="s">
        <v>41311</v>
      </c>
      <c r="B17991" t="s">
        <v>41312</v>
      </c>
      <c r="C17991" t="s">
        <v>62993</v>
      </c>
      <c r="D17991" t="s">
        <v>47873</v>
      </c>
    </row>
    <row r="17992" spans="1:4" x14ac:dyDescent="0.25">
      <c r="A17992" t="s">
        <v>39515</v>
      </c>
      <c r="B17992" t="s">
        <v>39516</v>
      </c>
      <c r="C17992" t="s">
        <v>62182</v>
      </c>
      <c r="D17992" t="s">
        <v>47873</v>
      </c>
    </row>
    <row r="17993" spans="1:4" x14ac:dyDescent="0.25">
      <c r="A17993" t="s">
        <v>36579</v>
      </c>
      <c r="B17993" t="s">
        <v>36580</v>
      </c>
      <c r="C17993" t="s">
        <v>60953</v>
      </c>
      <c r="D17993" t="s">
        <v>47873</v>
      </c>
    </row>
    <row r="17994" spans="1:4" x14ac:dyDescent="0.25">
      <c r="A17994" t="s">
        <v>9197</v>
      </c>
      <c r="B17994" t="s">
        <v>9198</v>
      </c>
      <c r="C17994" t="s">
        <v>50888</v>
      </c>
      <c r="D17994" t="s">
        <v>47873</v>
      </c>
    </row>
    <row r="17995" spans="1:4" x14ac:dyDescent="0.25">
      <c r="A17995" t="s">
        <v>27015</v>
      </c>
      <c r="B17995" t="s">
        <v>27016</v>
      </c>
      <c r="C17995" t="s">
        <v>57401</v>
      </c>
      <c r="D17995" t="s">
        <v>47873</v>
      </c>
    </row>
    <row r="17996" spans="1:4" x14ac:dyDescent="0.25">
      <c r="A17996" t="s">
        <v>22140</v>
      </c>
      <c r="B17996" t="s">
        <v>22141</v>
      </c>
      <c r="C17996" t="s">
        <v>55611</v>
      </c>
      <c r="D17996" t="s">
        <v>47873</v>
      </c>
    </row>
    <row r="17997" spans="1:4" x14ac:dyDescent="0.25">
      <c r="A17997" t="s">
        <v>13973</v>
      </c>
      <c r="B17997" t="s">
        <v>13974</v>
      </c>
      <c r="C17997" t="s">
        <v>52658</v>
      </c>
      <c r="D17997" t="s">
        <v>47873</v>
      </c>
    </row>
    <row r="17998" spans="1:4" x14ac:dyDescent="0.25">
      <c r="A17998" t="s">
        <v>9581</v>
      </c>
      <c r="B17998" t="s">
        <v>9582</v>
      </c>
      <c r="C17998" t="s">
        <v>51022</v>
      </c>
      <c r="D17998" t="s">
        <v>47873</v>
      </c>
    </row>
    <row r="17999" spans="1:4" x14ac:dyDescent="0.25">
      <c r="A17999" t="s">
        <v>39943</v>
      </c>
      <c r="B17999" t="s">
        <v>39944</v>
      </c>
      <c r="C17999" t="s">
        <v>62379</v>
      </c>
      <c r="D17999" t="s">
        <v>47873</v>
      </c>
    </row>
    <row r="18000" spans="1:4" x14ac:dyDescent="0.25">
      <c r="A18000" t="s">
        <v>24754</v>
      </c>
      <c r="B18000" t="s">
        <v>24755</v>
      </c>
      <c r="C18000" t="s">
        <v>56575</v>
      </c>
      <c r="D18000" t="s">
        <v>47873</v>
      </c>
    </row>
    <row r="18001" spans="1:4" x14ac:dyDescent="0.25">
      <c r="A18001" t="s">
        <v>11821</v>
      </c>
      <c r="B18001" t="s">
        <v>11822</v>
      </c>
      <c r="C18001" t="s">
        <v>51834</v>
      </c>
      <c r="D18001" t="s">
        <v>47873</v>
      </c>
    </row>
    <row r="18002" spans="1:4" x14ac:dyDescent="0.25">
      <c r="A18002" t="s">
        <v>30189</v>
      </c>
      <c r="B18002" t="s">
        <v>30190</v>
      </c>
      <c r="C18002" t="s">
        <v>58533</v>
      </c>
      <c r="D18002" t="s">
        <v>47873</v>
      </c>
    </row>
    <row r="18003" spans="1:4" x14ac:dyDescent="0.25">
      <c r="A18003" t="s">
        <v>39153</v>
      </c>
      <c r="B18003" t="s">
        <v>39154</v>
      </c>
      <c r="C18003" t="s">
        <v>62015</v>
      </c>
      <c r="D18003" t="s">
        <v>47873</v>
      </c>
    </row>
    <row r="18004" spans="1:4" x14ac:dyDescent="0.25">
      <c r="A18004" t="s">
        <v>40878</v>
      </c>
      <c r="B18004" t="s">
        <v>40879</v>
      </c>
      <c r="C18004" t="s">
        <v>62801</v>
      </c>
      <c r="D18004" t="s">
        <v>47873</v>
      </c>
    </row>
    <row r="18005" spans="1:4" x14ac:dyDescent="0.25">
      <c r="A18005" t="s">
        <v>34597</v>
      </c>
      <c r="B18005" t="s">
        <v>34598</v>
      </c>
      <c r="C18005" t="s">
        <v>60184</v>
      </c>
      <c r="D18005" t="s">
        <v>47873</v>
      </c>
    </row>
    <row r="18006" spans="1:4" x14ac:dyDescent="0.25">
      <c r="A18006" t="s">
        <v>9911</v>
      </c>
      <c r="B18006" t="s">
        <v>9912</v>
      </c>
      <c r="C18006" t="s">
        <v>51145</v>
      </c>
      <c r="D18006" t="s">
        <v>47873</v>
      </c>
    </row>
    <row r="18007" spans="1:4" x14ac:dyDescent="0.25">
      <c r="A18007" t="s">
        <v>36287</v>
      </c>
      <c r="B18007" t="s">
        <v>36288</v>
      </c>
      <c r="C18007" t="s">
        <v>60835</v>
      </c>
      <c r="D18007" t="s">
        <v>47873</v>
      </c>
    </row>
    <row r="18008" spans="1:4" x14ac:dyDescent="0.25">
      <c r="A18008" t="s">
        <v>38278</v>
      </c>
      <c r="B18008" t="s">
        <v>38279</v>
      </c>
      <c r="C18008" t="s">
        <v>61623</v>
      </c>
      <c r="D18008" t="s">
        <v>47873</v>
      </c>
    </row>
    <row r="18009" spans="1:4" x14ac:dyDescent="0.25">
      <c r="A18009" t="s">
        <v>26931</v>
      </c>
      <c r="B18009" t="s">
        <v>26932</v>
      </c>
      <c r="C18009" t="s">
        <v>57377</v>
      </c>
      <c r="D18009" t="s">
        <v>47873</v>
      </c>
    </row>
    <row r="18010" spans="1:4" x14ac:dyDescent="0.25">
      <c r="A18010" t="s">
        <v>10459</v>
      </c>
      <c r="B18010" t="s">
        <v>10460</v>
      </c>
      <c r="C18010" t="s">
        <v>51340</v>
      </c>
      <c r="D18010" t="s">
        <v>47873</v>
      </c>
    </row>
    <row r="18011" spans="1:4" x14ac:dyDescent="0.25">
      <c r="A18011" t="s">
        <v>19074</v>
      </c>
      <c r="B18011" t="s">
        <v>19075</v>
      </c>
      <c r="C18011" t="s">
        <v>54537</v>
      </c>
      <c r="D18011" t="s">
        <v>47873</v>
      </c>
    </row>
    <row r="18012" spans="1:4" x14ac:dyDescent="0.25">
      <c r="A18012" t="s">
        <v>7053</v>
      </c>
      <c r="B18012" t="s">
        <v>7054</v>
      </c>
      <c r="C18012" t="s">
        <v>50122</v>
      </c>
      <c r="D18012" t="s">
        <v>47873</v>
      </c>
    </row>
    <row r="18013" spans="1:4" x14ac:dyDescent="0.25">
      <c r="A18013" t="s">
        <v>39827</v>
      </c>
      <c r="B18013" t="s">
        <v>39828</v>
      </c>
      <c r="C18013" t="s">
        <v>62323</v>
      </c>
      <c r="D18013" t="s">
        <v>47873</v>
      </c>
    </row>
    <row r="18014" spans="1:4" x14ac:dyDescent="0.25">
      <c r="A18014" t="s">
        <v>16751</v>
      </c>
      <c r="B18014" t="s">
        <v>16752</v>
      </c>
      <c r="C18014" t="s">
        <v>53695</v>
      </c>
      <c r="D18014" t="s">
        <v>47873</v>
      </c>
    </row>
    <row r="18015" spans="1:4" x14ac:dyDescent="0.25">
      <c r="A18015" t="s">
        <v>24097</v>
      </c>
      <c r="B18015" t="s">
        <v>24098</v>
      </c>
      <c r="C18015" t="s">
        <v>56339</v>
      </c>
      <c r="D18015" t="s">
        <v>47873</v>
      </c>
    </row>
    <row r="18016" spans="1:4" x14ac:dyDescent="0.25">
      <c r="A18016" t="s">
        <v>38528</v>
      </c>
      <c r="B18016" t="s">
        <v>38529</v>
      </c>
      <c r="C18016" t="s">
        <v>61728</v>
      </c>
      <c r="D18016" t="s">
        <v>47873</v>
      </c>
    </row>
    <row r="18017" spans="1:4" x14ac:dyDescent="0.25">
      <c r="A18017" t="s">
        <v>30023</v>
      </c>
      <c r="B18017" t="s">
        <v>30024</v>
      </c>
      <c r="C18017" t="s">
        <v>58466</v>
      </c>
      <c r="D18017" t="s">
        <v>47873</v>
      </c>
    </row>
    <row r="18018" spans="1:4" x14ac:dyDescent="0.25">
      <c r="A18018" t="s">
        <v>7442</v>
      </c>
      <c r="B18018" t="s">
        <v>7443</v>
      </c>
      <c r="C18018" t="s">
        <v>50267</v>
      </c>
      <c r="D18018" t="s">
        <v>47873</v>
      </c>
    </row>
    <row r="18019" spans="1:4" x14ac:dyDescent="0.25">
      <c r="A18019" t="s">
        <v>8771</v>
      </c>
      <c r="B18019" t="s">
        <v>8772</v>
      </c>
      <c r="C18019" t="s">
        <v>50737</v>
      </c>
      <c r="D18019" t="s">
        <v>47873</v>
      </c>
    </row>
    <row r="18020" spans="1:4" x14ac:dyDescent="0.25">
      <c r="A18020" t="s">
        <v>35616</v>
      </c>
      <c r="B18020" t="s">
        <v>35617</v>
      </c>
      <c r="C18020" t="s">
        <v>60572</v>
      </c>
      <c r="D18020" t="s">
        <v>47873</v>
      </c>
    </row>
    <row r="18021" spans="1:4" x14ac:dyDescent="0.25">
      <c r="A18021" t="s">
        <v>31948</v>
      </c>
      <c r="B18021" t="s">
        <v>31949</v>
      </c>
      <c r="C18021" t="s">
        <v>59167</v>
      </c>
      <c r="D18021" t="s">
        <v>47873</v>
      </c>
    </row>
    <row r="18022" spans="1:4" x14ac:dyDescent="0.25">
      <c r="A18022" t="s">
        <v>8171</v>
      </c>
      <c r="B18022" t="s">
        <v>8172</v>
      </c>
      <c r="C18022" t="s">
        <v>50541</v>
      </c>
      <c r="D18022" t="s">
        <v>47873</v>
      </c>
    </row>
    <row r="18023" spans="1:4" x14ac:dyDescent="0.25">
      <c r="A18023" t="s">
        <v>38452</v>
      </c>
      <c r="B18023" t="s">
        <v>38453</v>
      </c>
      <c r="C18023" t="s">
        <v>61693</v>
      </c>
      <c r="D18023" t="s">
        <v>47873</v>
      </c>
    </row>
    <row r="18024" spans="1:4" x14ac:dyDescent="0.25">
      <c r="A18024" t="s">
        <v>9299</v>
      </c>
      <c r="B18024" t="s">
        <v>9300</v>
      </c>
      <c r="C18024" t="s">
        <v>50924</v>
      </c>
      <c r="D18024" t="s">
        <v>47873</v>
      </c>
    </row>
    <row r="18025" spans="1:4" x14ac:dyDescent="0.25">
      <c r="A18025" t="s">
        <v>11672</v>
      </c>
      <c r="B18025" t="s">
        <v>11673</v>
      </c>
      <c r="C18025" t="s">
        <v>51773</v>
      </c>
      <c r="D18025" t="s">
        <v>47873</v>
      </c>
    </row>
    <row r="18026" spans="1:4" x14ac:dyDescent="0.25">
      <c r="A18026" t="s">
        <v>40842</v>
      </c>
      <c r="B18026" t="s">
        <v>40843</v>
      </c>
      <c r="C18026" t="s">
        <v>62783</v>
      </c>
      <c r="D18026" t="s">
        <v>47873</v>
      </c>
    </row>
    <row r="18027" spans="1:4" x14ac:dyDescent="0.25">
      <c r="A18027" t="s">
        <v>23762</v>
      </c>
      <c r="B18027" t="s">
        <v>23763</v>
      </c>
      <c r="C18027" t="s">
        <v>56218</v>
      </c>
      <c r="D18027" t="s">
        <v>47873</v>
      </c>
    </row>
    <row r="18028" spans="1:4" x14ac:dyDescent="0.25">
      <c r="A18028" t="s">
        <v>34166</v>
      </c>
      <c r="B18028" t="s">
        <v>34167</v>
      </c>
      <c r="C18028" t="s">
        <v>60022</v>
      </c>
      <c r="D18028" t="s">
        <v>47873</v>
      </c>
    </row>
    <row r="18029" spans="1:4" x14ac:dyDescent="0.25">
      <c r="A18029" t="s">
        <v>13719</v>
      </c>
      <c r="B18029" t="s">
        <v>13720</v>
      </c>
      <c r="C18029" t="s">
        <v>52567</v>
      </c>
      <c r="D18029" t="s">
        <v>47873</v>
      </c>
    </row>
    <row r="18030" spans="1:4" x14ac:dyDescent="0.25">
      <c r="A18030" t="s">
        <v>28488</v>
      </c>
      <c r="B18030" t="s">
        <v>28489</v>
      </c>
      <c r="C18030" t="s">
        <v>57920</v>
      </c>
      <c r="D18030" t="s">
        <v>47873</v>
      </c>
    </row>
    <row r="18031" spans="1:4" x14ac:dyDescent="0.25">
      <c r="A18031" t="s">
        <v>33848</v>
      </c>
      <c r="B18031" t="s">
        <v>33849</v>
      </c>
      <c r="C18031" t="s">
        <v>59901</v>
      </c>
      <c r="D18031" t="s">
        <v>47873</v>
      </c>
    </row>
    <row r="18032" spans="1:4" x14ac:dyDescent="0.25">
      <c r="A18032" t="s">
        <v>26284</v>
      </c>
      <c r="B18032" t="s">
        <v>26285</v>
      </c>
      <c r="C18032" t="s">
        <v>57136</v>
      </c>
      <c r="D18032" t="s">
        <v>47873</v>
      </c>
    </row>
    <row r="18033" spans="1:4" x14ac:dyDescent="0.25">
      <c r="A18033" t="s">
        <v>14908</v>
      </c>
      <c r="B18033" t="s">
        <v>14909</v>
      </c>
      <c r="C18033" t="s">
        <v>53012</v>
      </c>
      <c r="D18033" t="s">
        <v>47873</v>
      </c>
    </row>
    <row r="18034" spans="1:4" x14ac:dyDescent="0.25">
      <c r="A18034" t="s">
        <v>17554</v>
      </c>
      <c r="B18034" t="s">
        <v>17555</v>
      </c>
      <c r="C18034" t="s">
        <v>53984</v>
      </c>
      <c r="D18034" t="s">
        <v>47873</v>
      </c>
    </row>
    <row r="18035" spans="1:4" x14ac:dyDescent="0.25">
      <c r="A18035" t="s">
        <v>40538</v>
      </c>
      <c r="B18035" t="s">
        <v>40539</v>
      </c>
      <c r="C18035" t="s">
        <v>62653</v>
      </c>
      <c r="D18035" t="s">
        <v>47873</v>
      </c>
    </row>
    <row r="18036" spans="1:4" x14ac:dyDescent="0.25">
      <c r="A18036" t="s">
        <v>39710</v>
      </c>
      <c r="B18036" t="s">
        <v>39711</v>
      </c>
      <c r="C18036" t="s">
        <v>62270</v>
      </c>
      <c r="D18036" t="s">
        <v>47873</v>
      </c>
    </row>
    <row r="18037" spans="1:4" x14ac:dyDescent="0.25">
      <c r="A18037" t="s">
        <v>21513</v>
      </c>
      <c r="B18037" t="s">
        <v>21514</v>
      </c>
      <c r="C18037" t="s">
        <v>55387</v>
      </c>
      <c r="D18037" t="s">
        <v>47873</v>
      </c>
    </row>
    <row r="18038" spans="1:4" x14ac:dyDescent="0.25">
      <c r="A18038" t="s">
        <v>22939</v>
      </c>
      <c r="B18038" t="s">
        <v>22940</v>
      </c>
      <c r="C18038" t="s">
        <v>55908</v>
      </c>
      <c r="D18038" t="s">
        <v>47873</v>
      </c>
    </row>
    <row r="18039" spans="1:4" x14ac:dyDescent="0.25">
      <c r="A18039" t="s">
        <v>46718</v>
      </c>
      <c r="B18039" t="s">
        <v>46719</v>
      </c>
      <c r="C18039" t="s">
        <v>64956</v>
      </c>
      <c r="D18039" t="s">
        <v>47873</v>
      </c>
    </row>
    <row r="18040" spans="1:4" x14ac:dyDescent="0.25">
      <c r="A18040" t="s">
        <v>19972</v>
      </c>
      <c r="B18040" t="s">
        <v>19973</v>
      </c>
      <c r="C18040" t="s">
        <v>54847</v>
      </c>
      <c r="D18040" t="s">
        <v>47873</v>
      </c>
    </row>
    <row r="18041" spans="1:4" x14ac:dyDescent="0.25">
      <c r="A18041" t="s">
        <v>29867</v>
      </c>
      <c r="B18041" t="s">
        <v>29868</v>
      </c>
      <c r="C18041" t="s">
        <v>58414</v>
      </c>
      <c r="D18041" t="s">
        <v>47873</v>
      </c>
    </row>
    <row r="18042" spans="1:4" x14ac:dyDescent="0.25">
      <c r="A18042" t="s">
        <v>36003</v>
      </c>
      <c r="B18042" t="s">
        <v>36004</v>
      </c>
      <c r="C18042" t="s">
        <v>60716</v>
      </c>
      <c r="D18042" t="s">
        <v>47873</v>
      </c>
    </row>
    <row r="18043" spans="1:4" x14ac:dyDescent="0.25">
      <c r="A18043" t="s">
        <v>30611</v>
      </c>
      <c r="B18043" t="s">
        <v>30612</v>
      </c>
      <c r="C18043" t="s">
        <v>58675</v>
      </c>
      <c r="D18043" t="s">
        <v>47873</v>
      </c>
    </row>
    <row r="18044" spans="1:4" x14ac:dyDescent="0.25">
      <c r="A18044" t="s">
        <v>25566</v>
      </c>
      <c r="B18044" t="s">
        <v>25567</v>
      </c>
      <c r="C18044" t="s">
        <v>56884</v>
      </c>
      <c r="D18044" t="s">
        <v>47873</v>
      </c>
    </row>
    <row r="18045" spans="1:4" x14ac:dyDescent="0.25">
      <c r="A18045" t="s">
        <v>21163</v>
      </c>
      <c r="B18045" t="s">
        <v>21164</v>
      </c>
      <c r="C18045" t="s">
        <v>55258</v>
      </c>
      <c r="D18045" t="s">
        <v>47873</v>
      </c>
    </row>
    <row r="18046" spans="1:4" x14ac:dyDescent="0.25">
      <c r="A18046" t="s">
        <v>40034</v>
      </c>
      <c r="B18046" t="s">
        <v>40035</v>
      </c>
      <c r="C18046" t="s">
        <v>62420</v>
      </c>
      <c r="D18046" t="s">
        <v>47873</v>
      </c>
    </row>
    <row r="18047" spans="1:4" x14ac:dyDescent="0.25">
      <c r="A18047" t="s">
        <v>39306</v>
      </c>
      <c r="B18047" t="s">
        <v>39307</v>
      </c>
      <c r="C18047" t="s">
        <v>62084</v>
      </c>
      <c r="D18047" t="s">
        <v>47873</v>
      </c>
    </row>
    <row r="18048" spans="1:4" x14ac:dyDescent="0.25">
      <c r="A18048" t="s">
        <v>24463</v>
      </c>
      <c r="B18048" t="s">
        <v>24464</v>
      </c>
      <c r="C18048" t="s">
        <v>56472</v>
      </c>
      <c r="D18048" t="s">
        <v>47873</v>
      </c>
    </row>
    <row r="18049" spans="1:4" x14ac:dyDescent="0.25">
      <c r="A18049" t="s">
        <v>10778</v>
      </c>
      <c r="B18049" t="s">
        <v>10779</v>
      </c>
      <c r="C18049" t="s">
        <v>51447</v>
      </c>
      <c r="D18049" t="s">
        <v>47873</v>
      </c>
    </row>
    <row r="18050" spans="1:4" x14ac:dyDescent="0.25">
      <c r="A18050" t="s">
        <v>18465</v>
      </c>
      <c r="B18050" t="s">
        <v>18466</v>
      </c>
      <c r="C18050" t="s">
        <v>54326</v>
      </c>
      <c r="D18050" t="s">
        <v>47873</v>
      </c>
    </row>
    <row r="18051" spans="1:4" x14ac:dyDescent="0.25">
      <c r="A18051" t="s">
        <v>10809</v>
      </c>
      <c r="B18051" t="s">
        <v>10810</v>
      </c>
      <c r="C18051" t="s">
        <v>51459</v>
      </c>
      <c r="D18051" t="s">
        <v>47873</v>
      </c>
    </row>
    <row r="18052" spans="1:4" x14ac:dyDescent="0.25">
      <c r="A18052" t="s">
        <v>38327</v>
      </c>
      <c r="B18052" t="s">
        <v>38328</v>
      </c>
      <c r="C18052" t="s">
        <v>61642</v>
      </c>
      <c r="D18052" t="s">
        <v>47873</v>
      </c>
    </row>
    <row r="18053" spans="1:4" x14ac:dyDescent="0.25">
      <c r="A18053" t="s">
        <v>19183</v>
      </c>
      <c r="B18053" t="s">
        <v>19184</v>
      </c>
      <c r="C18053" t="s">
        <v>54570</v>
      </c>
      <c r="D18053" t="s">
        <v>47873</v>
      </c>
    </row>
    <row r="18054" spans="1:4" x14ac:dyDescent="0.25">
      <c r="A18054" t="s">
        <v>6967</v>
      </c>
      <c r="B18054" t="s">
        <v>6968</v>
      </c>
      <c r="C18054" t="s">
        <v>50094</v>
      </c>
      <c r="D18054" t="s">
        <v>47873</v>
      </c>
    </row>
    <row r="18055" spans="1:4" x14ac:dyDescent="0.25">
      <c r="A18055" t="s">
        <v>29704</v>
      </c>
      <c r="B18055" t="s">
        <v>29705</v>
      </c>
      <c r="C18055" t="s">
        <v>58360</v>
      </c>
      <c r="D18055" t="s">
        <v>47873</v>
      </c>
    </row>
    <row r="18056" spans="1:4" x14ac:dyDescent="0.25">
      <c r="A18056" t="s">
        <v>38489</v>
      </c>
      <c r="B18056" t="s">
        <v>38490</v>
      </c>
      <c r="C18056" t="s">
        <v>61711</v>
      </c>
      <c r="D18056" t="s">
        <v>47873</v>
      </c>
    </row>
    <row r="18057" spans="1:4" x14ac:dyDescent="0.25">
      <c r="A18057" t="s">
        <v>20405</v>
      </c>
      <c r="B18057" t="s">
        <v>20406</v>
      </c>
      <c r="C18057" t="s">
        <v>54995</v>
      </c>
      <c r="D18057" t="s">
        <v>47873</v>
      </c>
    </row>
    <row r="18058" spans="1:4" x14ac:dyDescent="0.25">
      <c r="A18058" t="s">
        <v>40721</v>
      </c>
      <c r="B18058" t="s">
        <v>40722</v>
      </c>
      <c r="C18058" t="s">
        <v>62728</v>
      </c>
      <c r="D18058" t="s">
        <v>47873</v>
      </c>
    </row>
    <row r="18059" spans="1:4" x14ac:dyDescent="0.25">
      <c r="A18059" t="s">
        <v>33983</v>
      </c>
      <c r="B18059" t="s">
        <v>33984</v>
      </c>
      <c r="C18059" t="s">
        <v>59951</v>
      </c>
      <c r="D18059" t="s">
        <v>47873</v>
      </c>
    </row>
    <row r="18060" spans="1:4" x14ac:dyDescent="0.25">
      <c r="A18060" t="s">
        <v>15954</v>
      </c>
      <c r="B18060" t="s">
        <v>15955</v>
      </c>
      <c r="C18060" t="s">
        <v>53397</v>
      </c>
      <c r="D18060" t="s">
        <v>47873</v>
      </c>
    </row>
    <row r="18061" spans="1:4" x14ac:dyDescent="0.25">
      <c r="A18061" t="s">
        <v>7693</v>
      </c>
      <c r="B18061" t="s">
        <v>7694</v>
      </c>
      <c r="C18061" t="s">
        <v>50360</v>
      </c>
      <c r="D18061" t="s">
        <v>47873</v>
      </c>
    </row>
    <row r="18062" spans="1:4" x14ac:dyDescent="0.25">
      <c r="A18062" t="s">
        <v>29146</v>
      </c>
      <c r="B18062" t="s">
        <v>29147</v>
      </c>
      <c r="C18062" t="s">
        <v>58158</v>
      </c>
      <c r="D18062" t="s">
        <v>47873</v>
      </c>
    </row>
    <row r="18063" spans="1:4" x14ac:dyDescent="0.25">
      <c r="A18063" t="s">
        <v>28969</v>
      </c>
      <c r="B18063" t="s">
        <v>28970</v>
      </c>
      <c r="C18063" t="s">
        <v>58095</v>
      </c>
      <c r="D18063" t="s">
        <v>47873</v>
      </c>
    </row>
    <row r="18064" spans="1:4" x14ac:dyDescent="0.25">
      <c r="A18064" t="s">
        <v>29037</v>
      </c>
      <c r="B18064" t="s">
        <v>29038</v>
      </c>
      <c r="C18064"/>
      <c r="D18064" t="s">
        <v>47880</v>
      </c>
    </row>
    <row r="18065" spans="1:4" x14ac:dyDescent="0.25">
      <c r="A18065" t="s">
        <v>38116</v>
      </c>
      <c r="B18065" t="s">
        <v>29038</v>
      </c>
      <c r="C18065"/>
      <c r="D18065" t="s">
        <v>47880</v>
      </c>
    </row>
    <row r="18066" spans="1:4" x14ac:dyDescent="0.25">
      <c r="A18066" t="s">
        <v>22266</v>
      </c>
      <c r="B18066" t="s">
        <v>22267</v>
      </c>
      <c r="C18066" t="s">
        <v>55661</v>
      </c>
      <c r="D18066" t="s">
        <v>47873</v>
      </c>
    </row>
    <row r="18067" spans="1:4" x14ac:dyDescent="0.25">
      <c r="A18067" t="s">
        <v>25808</v>
      </c>
      <c r="B18067" t="s">
        <v>25809</v>
      </c>
      <c r="C18067" t="s">
        <v>56968</v>
      </c>
      <c r="D18067" t="s">
        <v>47873</v>
      </c>
    </row>
    <row r="18068" spans="1:4" x14ac:dyDescent="0.25">
      <c r="A18068" t="s">
        <v>12571</v>
      </c>
      <c r="B18068" t="s">
        <v>12572</v>
      </c>
      <c r="C18068" t="s">
        <v>52120</v>
      </c>
      <c r="D18068" t="s">
        <v>47873</v>
      </c>
    </row>
    <row r="18069" spans="1:4" x14ac:dyDescent="0.25">
      <c r="A18069" t="s">
        <v>24996</v>
      </c>
      <c r="B18069" t="s">
        <v>24997</v>
      </c>
      <c r="C18069" t="s">
        <v>56669</v>
      </c>
      <c r="D18069" t="s">
        <v>47873</v>
      </c>
    </row>
    <row r="18070" spans="1:4" x14ac:dyDescent="0.25">
      <c r="A18070" t="s">
        <v>37967</v>
      </c>
      <c r="B18070" t="s">
        <v>37968</v>
      </c>
      <c r="C18070" t="s">
        <v>61487</v>
      </c>
      <c r="D18070" t="s">
        <v>47873</v>
      </c>
    </row>
    <row r="18071" spans="1:4" x14ac:dyDescent="0.25">
      <c r="A18071" t="s">
        <v>16009</v>
      </c>
      <c r="B18071" t="s">
        <v>16010</v>
      </c>
      <c r="C18071" t="s">
        <v>53417</v>
      </c>
      <c r="D18071" t="s">
        <v>47873</v>
      </c>
    </row>
    <row r="18072" spans="1:4" x14ac:dyDescent="0.25">
      <c r="A18072" t="s">
        <v>19234</v>
      </c>
      <c r="B18072" t="s">
        <v>19235</v>
      </c>
      <c r="C18072" t="s">
        <v>54590</v>
      </c>
      <c r="D18072" t="s">
        <v>47873</v>
      </c>
    </row>
    <row r="18073" spans="1:4" x14ac:dyDescent="0.25">
      <c r="A18073" t="s">
        <v>23279</v>
      </c>
      <c r="B18073" t="s">
        <v>23280</v>
      </c>
      <c r="C18073" t="s">
        <v>56029</v>
      </c>
      <c r="D18073" t="s">
        <v>47873</v>
      </c>
    </row>
    <row r="18074" spans="1:4" x14ac:dyDescent="0.25">
      <c r="A18074" t="s">
        <v>39035</v>
      </c>
      <c r="B18074" t="s">
        <v>39036</v>
      </c>
      <c r="C18074" t="s">
        <v>61961</v>
      </c>
      <c r="D18074" t="s">
        <v>47873</v>
      </c>
    </row>
    <row r="18075" spans="1:4" x14ac:dyDescent="0.25">
      <c r="A18075" t="s">
        <v>8671</v>
      </c>
      <c r="B18075" t="s">
        <v>8672</v>
      </c>
      <c r="C18075" t="s">
        <v>50702</v>
      </c>
      <c r="D18075" t="s">
        <v>47873</v>
      </c>
    </row>
    <row r="18076" spans="1:4" x14ac:dyDescent="0.25">
      <c r="A18076" t="s">
        <v>38954</v>
      </c>
      <c r="B18076" t="s">
        <v>38955</v>
      </c>
      <c r="C18076" t="s">
        <v>61929</v>
      </c>
      <c r="D18076" t="s">
        <v>47873</v>
      </c>
    </row>
    <row r="18077" spans="1:4" x14ac:dyDescent="0.25">
      <c r="A18077" t="s">
        <v>33535</v>
      </c>
      <c r="B18077" t="s">
        <v>33536</v>
      </c>
      <c r="C18077" t="s">
        <v>59780</v>
      </c>
      <c r="D18077" t="s">
        <v>47873</v>
      </c>
    </row>
    <row r="18078" spans="1:4" x14ac:dyDescent="0.25">
      <c r="A18078" t="s">
        <v>29544</v>
      </c>
      <c r="B18078" t="s">
        <v>29545</v>
      </c>
      <c r="C18078" t="s">
        <v>58302</v>
      </c>
      <c r="D18078" t="s">
        <v>47873</v>
      </c>
    </row>
    <row r="18079" spans="1:4" x14ac:dyDescent="0.25">
      <c r="A18079" t="s">
        <v>21543</v>
      </c>
      <c r="B18079" t="s">
        <v>21544</v>
      </c>
      <c r="C18079" t="s">
        <v>55397</v>
      </c>
      <c r="D18079" t="s">
        <v>47873</v>
      </c>
    </row>
    <row r="18080" spans="1:4" x14ac:dyDescent="0.25">
      <c r="A18080" t="s">
        <v>18782</v>
      </c>
      <c r="B18080" t="s">
        <v>18783</v>
      </c>
      <c r="C18080" t="s">
        <v>54436</v>
      </c>
      <c r="D18080" t="s">
        <v>47873</v>
      </c>
    </row>
    <row r="18081" spans="1:4" x14ac:dyDescent="0.25">
      <c r="A18081" t="s">
        <v>26191</v>
      </c>
      <c r="B18081" t="s">
        <v>26192</v>
      </c>
      <c r="C18081" t="s">
        <v>57103</v>
      </c>
      <c r="D18081" t="s">
        <v>47873</v>
      </c>
    </row>
    <row r="18082" spans="1:4" x14ac:dyDescent="0.25">
      <c r="A18082" t="s">
        <v>23834</v>
      </c>
      <c r="B18082" t="s">
        <v>23835</v>
      </c>
      <c r="C18082" t="s">
        <v>56247</v>
      </c>
      <c r="D18082" t="s">
        <v>47873</v>
      </c>
    </row>
    <row r="18083" spans="1:4" x14ac:dyDescent="0.25">
      <c r="A18083" t="s">
        <v>38376</v>
      </c>
      <c r="B18083" t="s">
        <v>38377</v>
      </c>
      <c r="C18083" t="s">
        <v>61661</v>
      </c>
      <c r="D18083" t="s">
        <v>47873</v>
      </c>
    </row>
    <row r="18084" spans="1:4" x14ac:dyDescent="0.25">
      <c r="A18084" t="s">
        <v>16079</v>
      </c>
      <c r="B18084" t="s">
        <v>16080</v>
      </c>
      <c r="C18084" t="s">
        <v>53444</v>
      </c>
      <c r="D18084" t="s">
        <v>47873</v>
      </c>
    </row>
    <row r="18085" spans="1:4" x14ac:dyDescent="0.25">
      <c r="A18085" t="s">
        <v>9885</v>
      </c>
      <c r="B18085" t="s">
        <v>9886</v>
      </c>
      <c r="C18085" t="s">
        <v>51135</v>
      </c>
      <c r="D18085" t="s">
        <v>47873</v>
      </c>
    </row>
    <row r="18086" spans="1:4" x14ac:dyDescent="0.25">
      <c r="A18086" t="s">
        <v>24957</v>
      </c>
      <c r="B18086" t="s">
        <v>24958</v>
      </c>
      <c r="C18086" t="s">
        <v>56653</v>
      </c>
      <c r="D18086" t="s">
        <v>47873</v>
      </c>
    </row>
    <row r="18087" spans="1:4" x14ac:dyDescent="0.25">
      <c r="A18087" t="s">
        <v>40715</v>
      </c>
      <c r="B18087" t="s">
        <v>40716</v>
      </c>
      <c r="C18087" t="s">
        <v>62725</v>
      </c>
      <c r="D18087" t="s">
        <v>47873</v>
      </c>
    </row>
    <row r="18088" spans="1:4" x14ac:dyDescent="0.25">
      <c r="A18088" t="s">
        <v>19222</v>
      </c>
      <c r="B18088" t="s">
        <v>19223</v>
      </c>
      <c r="C18088" t="s">
        <v>54585</v>
      </c>
      <c r="D18088" t="s">
        <v>47873</v>
      </c>
    </row>
    <row r="18089" spans="1:4" x14ac:dyDescent="0.25">
      <c r="A18089" t="s">
        <v>9739</v>
      </c>
      <c r="B18089" t="s">
        <v>9740</v>
      </c>
      <c r="C18089" t="s">
        <v>51084</v>
      </c>
      <c r="D18089" t="s">
        <v>47873</v>
      </c>
    </row>
    <row r="18090" spans="1:4" x14ac:dyDescent="0.25">
      <c r="A18090" t="s">
        <v>40993</v>
      </c>
      <c r="B18090" t="s">
        <v>40994</v>
      </c>
      <c r="C18090" t="s">
        <v>62852</v>
      </c>
      <c r="D18090" t="s">
        <v>47873</v>
      </c>
    </row>
    <row r="18091" spans="1:4" x14ac:dyDescent="0.25">
      <c r="A18091" t="s">
        <v>40078</v>
      </c>
      <c r="B18091" t="s">
        <v>40079</v>
      </c>
      <c r="C18091" t="s">
        <v>62442</v>
      </c>
      <c r="D18091" t="s">
        <v>47873</v>
      </c>
    </row>
    <row r="18092" spans="1:4" x14ac:dyDescent="0.25">
      <c r="A18092" t="s">
        <v>11890</v>
      </c>
      <c r="B18092" t="s">
        <v>11891</v>
      </c>
      <c r="C18092" t="s">
        <v>51862</v>
      </c>
      <c r="D18092" t="s">
        <v>47873</v>
      </c>
    </row>
    <row r="18093" spans="1:4" x14ac:dyDescent="0.25">
      <c r="A18093" t="s">
        <v>36711</v>
      </c>
      <c r="B18093" t="s">
        <v>36712</v>
      </c>
      <c r="C18093" t="s">
        <v>61004</v>
      </c>
      <c r="D18093" t="s">
        <v>47873</v>
      </c>
    </row>
    <row r="18094" spans="1:4" x14ac:dyDescent="0.25">
      <c r="A18094" t="s">
        <v>7705</v>
      </c>
      <c r="B18094" t="s">
        <v>7706</v>
      </c>
      <c r="C18094" t="s">
        <v>50363</v>
      </c>
      <c r="D18094" t="s">
        <v>47873</v>
      </c>
    </row>
    <row r="18095" spans="1:4" x14ac:dyDescent="0.25">
      <c r="A18095" t="s">
        <v>18156</v>
      </c>
      <c r="B18095" t="s">
        <v>18157</v>
      </c>
      <c r="C18095" t="s">
        <v>54205</v>
      </c>
      <c r="D18095" t="s">
        <v>47873</v>
      </c>
    </row>
    <row r="18096" spans="1:4" x14ac:dyDescent="0.25">
      <c r="A18096" t="s">
        <v>12346</v>
      </c>
      <c r="B18096" t="s">
        <v>12347</v>
      </c>
      <c r="C18096" t="s">
        <v>52030</v>
      </c>
      <c r="D18096" t="s">
        <v>47873</v>
      </c>
    </row>
    <row r="18097" spans="1:4" x14ac:dyDescent="0.25">
      <c r="A18097" t="s">
        <v>11782</v>
      </c>
      <c r="B18097" t="s">
        <v>11783</v>
      </c>
      <c r="C18097" t="s">
        <v>51818</v>
      </c>
      <c r="D18097" t="s">
        <v>47873</v>
      </c>
    </row>
    <row r="18098" spans="1:4" x14ac:dyDescent="0.25">
      <c r="A18098" t="s">
        <v>15279</v>
      </c>
      <c r="B18098" t="s">
        <v>15280</v>
      </c>
      <c r="C18098" t="s">
        <v>53154</v>
      </c>
      <c r="D18098" t="s">
        <v>47873</v>
      </c>
    </row>
    <row r="18099" spans="1:4" x14ac:dyDescent="0.25">
      <c r="A18099" t="s">
        <v>37501</v>
      </c>
      <c r="B18099" t="s">
        <v>37502</v>
      </c>
      <c r="C18099" t="s">
        <v>61307</v>
      </c>
      <c r="D18099" t="s">
        <v>47873</v>
      </c>
    </row>
    <row r="18100" spans="1:4" x14ac:dyDescent="0.25">
      <c r="A18100" t="s">
        <v>14047</v>
      </c>
      <c r="B18100" t="s">
        <v>14048</v>
      </c>
      <c r="C18100" t="s">
        <v>52686</v>
      </c>
      <c r="D18100" t="s">
        <v>47873</v>
      </c>
    </row>
    <row r="18101" spans="1:4" x14ac:dyDescent="0.25">
      <c r="A18101" t="s">
        <v>27919</v>
      </c>
      <c r="B18101" t="s">
        <v>27920</v>
      </c>
      <c r="C18101" t="s">
        <v>57719</v>
      </c>
      <c r="D18101" t="s">
        <v>47873</v>
      </c>
    </row>
    <row r="18102" spans="1:4" x14ac:dyDescent="0.25">
      <c r="A18102" t="s">
        <v>39262</v>
      </c>
      <c r="B18102" t="s">
        <v>39263</v>
      </c>
      <c r="C18102" t="s">
        <v>62065</v>
      </c>
      <c r="D18102" t="s">
        <v>47873</v>
      </c>
    </row>
    <row r="18103" spans="1:4" x14ac:dyDescent="0.25">
      <c r="A18103" t="s">
        <v>35198</v>
      </c>
      <c r="B18103" t="s">
        <v>35199</v>
      </c>
      <c r="C18103" t="s">
        <v>60408</v>
      </c>
      <c r="D18103" t="s">
        <v>47873</v>
      </c>
    </row>
    <row r="18104" spans="1:4" x14ac:dyDescent="0.25">
      <c r="A18104" t="s">
        <v>7884</v>
      </c>
      <c r="B18104" t="s">
        <v>7885</v>
      </c>
      <c r="C18104" t="s">
        <v>50437</v>
      </c>
      <c r="D18104" t="s">
        <v>47873</v>
      </c>
    </row>
    <row r="18105" spans="1:4" x14ac:dyDescent="0.25">
      <c r="A18105" t="s">
        <v>24795</v>
      </c>
      <c r="B18105" t="s">
        <v>24796</v>
      </c>
      <c r="C18105" t="s">
        <v>56591</v>
      </c>
      <c r="D18105" t="s">
        <v>47873</v>
      </c>
    </row>
    <row r="18106" spans="1:4" x14ac:dyDescent="0.25">
      <c r="A18106" t="s">
        <v>16333</v>
      </c>
      <c r="B18106" t="s">
        <v>16334</v>
      </c>
      <c r="C18106" t="s">
        <v>53533</v>
      </c>
      <c r="D18106" t="s">
        <v>47873</v>
      </c>
    </row>
    <row r="18107" spans="1:4" x14ac:dyDescent="0.25">
      <c r="A18107" t="s">
        <v>12027</v>
      </c>
      <c r="B18107" t="s">
        <v>12028</v>
      </c>
      <c r="C18107" t="s">
        <v>51907</v>
      </c>
      <c r="D18107" t="s">
        <v>47873</v>
      </c>
    </row>
    <row r="18108" spans="1:4" x14ac:dyDescent="0.25">
      <c r="A18108" t="s">
        <v>14416</v>
      </c>
      <c r="B18108" t="s">
        <v>14417</v>
      </c>
      <c r="C18108" t="s">
        <v>52844</v>
      </c>
      <c r="D18108" t="s">
        <v>47873</v>
      </c>
    </row>
    <row r="18109" spans="1:4" x14ac:dyDescent="0.25">
      <c r="A18109" t="s">
        <v>14420</v>
      </c>
      <c r="B18109" t="s">
        <v>14417</v>
      </c>
      <c r="C18109" t="s">
        <v>52846</v>
      </c>
      <c r="D18109" t="s">
        <v>47873</v>
      </c>
    </row>
    <row r="18110" spans="1:4" x14ac:dyDescent="0.25">
      <c r="A18110" t="s">
        <v>32638</v>
      </c>
      <c r="B18110" t="s">
        <v>32639</v>
      </c>
      <c r="C18110" t="s">
        <v>59430</v>
      </c>
      <c r="D18110" t="s">
        <v>47873</v>
      </c>
    </row>
    <row r="18111" spans="1:4" x14ac:dyDescent="0.25">
      <c r="A18111" t="s">
        <v>20676</v>
      </c>
      <c r="B18111" t="s">
        <v>20677</v>
      </c>
      <c r="C18111" t="s">
        <v>55079</v>
      </c>
      <c r="D18111" t="s">
        <v>47873</v>
      </c>
    </row>
    <row r="18112" spans="1:4" x14ac:dyDescent="0.25">
      <c r="A18112" t="s">
        <v>39957</v>
      </c>
      <c r="B18112" t="s">
        <v>39958</v>
      </c>
      <c r="C18112" t="s">
        <v>62385</v>
      </c>
      <c r="D18112" t="s">
        <v>47873</v>
      </c>
    </row>
    <row r="18113" spans="1:4" x14ac:dyDescent="0.25">
      <c r="A18113" t="s">
        <v>28401</v>
      </c>
      <c r="B18113" t="s">
        <v>28402</v>
      </c>
      <c r="C18113" t="s">
        <v>57891</v>
      </c>
      <c r="D18113" t="s">
        <v>47873</v>
      </c>
    </row>
    <row r="18114" spans="1:4" x14ac:dyDescent="0.25">
      <c r="A18114" t="s">
        <v>36961</v>
      </c>
      <c r="B18114" t="s">
        <v>36962</v>
      </c>
      <c r="C18114" t="s">
        <v>61106</v>
      </c>
      <c r="D18114" t="s">
        <v>47873</v>
      </c>
    </row>
    <row r="18115" spans="1:4" x14ac:dyDescent="0.25">
      <c r="A18115" t="s">
        <v>5916</v>
      </c>
      <c r="B18115" t="s">
        <v>5917</v>
      </c>
      <c r="C18115" t="s">
        <v>49717</v>
      </c>
      <c r="D18115" t="s">
        <v>47873</v>
      </c>
    </row>
    <row r="18116" spans="1:4" x14ac:dyDescent="0.25">
      <c r="A18116" t="s">
        <v>6784</v>
      </c>
      <c r="B18116" t="s">
        <v>6785</v>
      </c>
      <c r="C18116" t="s">
        <v>50028</v>
      </c>
      <c r="D18116" t="s">
        <v>47873</v>
      </c>
    </row>
    <row r="18117" spans="1:4" x14ac:dyDescent="0.25">
      <c r="A18117" t="s">
        <v>39392</v>
      </c>
      <c r="B18117" t="s">
        <v>39393</v>
      </c>
      <c r="C18117" t="s">
        <v>62125</v>
      </c>
      <c r="D18117" t="s">
        <v>47873</v>
      </c>
    </row>
    <row r="18118" spans="1:4" x14ac:dyDescent="0.25">
      <c r="A18118" t="s">
        <v>23070</v>
      </c>
      <c r="B18118" t="s">
        <v>23071</v>
      </c>
      <c r="C18118" t="s">
        <v>55958</v>
      </c>
      <c r="D18118" t="s">
        <v>47873</v>
      </c>
    </row>
    <row r="18119" spans="1:4" x14ac:dyDescent="0.25">
      <c r="A18119" t="s">
        <v>28296</v>
      </c>
      <c r="B18119" t="s">
        <v>28297</v>
      </c>
      <c r="C18119" t="s">
        <v>57859</v>
      </c>
      <c r="D18119" t="s">
        <v>47873</v>
      </c>
    </row>
    <row r="18120" spans="1:4" x14ac:dyDescent="0.25">
      <c r="A18120" t="s">
        <v>20688</v>
      </c>
      <c r="B18120" t="s">
        <v>20689</v>
      </c>
      <c r="C18120" t="s">
        <v>55083</v>
      </c>
      <c r="D18120" t="s">
        <v>47873</v>
      </c>
    </row>
    <row r="18121" spans="1:4" x14ac:dyDescent="0.25">
      <c r="A18121" t="s">
        <v>38627</v>
      </c>
      <c r="B18121" t="s">
        <v>38628</v>
      </c>
      <c r="C18121" t="s">
        <v>61772</v>
      </c>
      <c r="D18121" t="s">
        <v>47873</v>
      </c>
    </row>
    <row r="18122" spans="1:4" x14ac:dyDescent="0.25">
      <c r="A18122" t="s">
        <v>7252</v>
      </c>
      <c r="B18122" t="s">
        <v>7253</v>
      </c>
      <c r="C18122" t="s">
        <v>50194</v>
      </c>
      <c r="D18122" t="s">
        <v>47873</v>
      </c>
    </row>
    <row r="18123" spans="1:4" x14ac:dyDescent="0.25">
      <c r="A18123" t="s">
        <v>14068</v>
      </c>
      <c r="B18123" t="s">
        <v>14069</v>
      </c>
      <c r="C18123" t="s">
        <v>52697</v>
      </c>
      <c r="D18123" t="s">
        <v>47873</v>
      </c>
    </row>
    <row r="18124" spans="1:4" x14ac:dyDescent="0.25">
      <c r="A18124" t="s">
        <v>9143</v>
      </c>
      <c r="B18124" t="s">
        <v>9144</v>
      </c>
      <c r="C18124" t="s">
        <v>50870</v>
      </c>
      <c r="D18124" t="s">
        <v>47873</v>
      </c>
    </row>
    <row r="18125" spans="1:4" x14ac:dyDescent="0.25">
      <c r="A18125" t="s">
        <v>13211</v>
      </c>
      <c r="B18125" t="s">
        <v>13212</v>
      </c>
      <c r="C18125" t="s">
        <v>52369</v>
      </c>
      <c r="D18125" t="s">
        <v>47873</v>
      </c>
    </row>
    <row r="18126" spans="1:4" x14ac:dyDescent="0.25">
      <c r="A18126" t="s">
        <v>13106</v>
      </c>
      <c r="B18126" t="s">
        <v>13107</v>
      </c>
      <c r="C18126" t="s">
        <v>52333</v>
      </c>
      <c r="D18126" t="s">
        <v>47873</v>
      </c>
    </row>
    <row r="18127" spans="1:4" x14ac:dyDescent="0.25">
      <c r="A18127" t="s">
        <v>34536</v>
      </c>
      <c r="B18127" t="s">
        <v>34537</v>
      </c>
      <c r="C18127" t="s">
        <v>60160</v>
      </c>
      <c r="D18127" t="s">
        <v>47873</v>
      </c>
    </row>
    <row r="18128" spans="1:4" x14ac:dyDescent="0.25">
      <c r="A18128" t="s">
        <v>33918</v>
      </c>
      <c r="B18128" t="s">
        <v>33919</v>
      </c>
      <c r="C18128" t="s">
        <v>59928</v>
      </c>
      <c r="D18128" t="s">
        <v>47873</v>
      </c>
    </row>
    <row r="18129" spans="1:4" x14ac:dyDescent="0.25">
      <c r="A18129" t="s">
        <v>15055</v>
      </c>
      <c r="B18129" t="s">
        <v>15056</v>
      </c>
      <c r="C18129" t="s">
        <v>53071</v>
      </c>
      <c r="D18129" t="s">
        <v>47873</v>
      </c>
    </row>
    <row r="18130" spans="1:4" x14ac:dyDescent="0.25">
      <c r="A18130" t="s">
        <v>19153</v>
      </c>
      <c r="B18130" t="s">
        <v>19154</v>
      </c>
      <c r="C18130" t="s">
        <v>54559</v>
      </c>
      <c r="D18130" t="s">
        <v>47873</v>
      </c>
    </row>
    <row r="18131" spans="1:4" x14ac:dyDescent="0.25">
      <c r="A18131" t="s">
        <v>12976</v>
      </c>
      <c r="B18131" t="s">
        <v>12977</v>
      </c>
      <c r="C18131" t="s">
        <v>52283</v>
      </c>
      <c r="D18131" t="s">
        <v>47873</v>
      </c>
    </row>
    <row r="18132" spans="1:4" x14ac:dyDescent="0.25">
      <c r="A18132" t="s">
        <v>9155</v>
      </c>
      <c r="B18132" t="s">
        <v>9156</v>
      </c>
      <c r="C18132" t="s">
        <v>50873</v>
      </c>
      <c r="D18132" t="s">
        <v>47873</v>
      </c>
    </row>
    <row r="18133" spans="1:4" x14ac:dyDescent="0.25">
      <c r="A18133" t="s">
        <v>24271</v>
      </c>
      <c r="B18133" t="s">
        <v>24272</v>
      </c>
      <c r="C18133" t="s">
        <v>56401</v>
      </c>
      <c r="D18133" t="s">
        <v>47873</v>
      </c>
    </row>
    <row r="18134" spans="1:4" x14ac:dyDescent="0.25">
      <c r="A18134" t="s">
        <v>23972</v>
      </c>
      <c r="B18134" t="s">
        <v>23973</v>
      </c>
      <c r="C18134" t="s">
        <v>56298</v>
      </c>
      <c r="D18134" t="s">
        <v>47873</v>
      </c>
    </row>
    <row r="18135" spans="1:4" x14ac:dyDescent="0.25">
      <c r="A18135" t="s">
        <v>22173</v>
      </c>
      <c r="B18135" t="s">
        <v>22174</v>
      </c>
      <c r="C18135" t="s">
        <v>55625</v>
      </c>
      <c r="D18135" t="s">
        <v>47873</v>
      </c>
    </row>
    <row r="18136" spans="1:4" x14ac:dyDescent="0.25">
      <c r="A18136" t="s">
        <v>40690</v>
      </c>
      <c r="B18136" t="s">
        <v>40691</v>
      </c>
      <c r="C18136" t="s">
        <v>62714</v>
      </c>
      <c r="D18136" t="s">
        <v>47873</v>
      </c>
    </row>
    <row r="18137" spans="1:4" x14ac:dyDescent="0.25">
      <c r="A18137" t="s">
        <v>7618</v>
      </c>
      <c r="B18137" t="s">
        <v>7619</v>
      </c>
      <c r="C18137" t="s">
        <v>50330</v>
      </c>
      <c r="D18137" t="s">
        <v>47873</v>
      </c>
    </row>
    <row r="18138" spans="1:4" x14ac:dyDescent="0.25">
      <c r="A18138" t="s">
        <v>35539</v>
      </c>
      <c r="B18138" t="s">
        <v>35540</v>
      </c>
      <c r="C18138" t="s">
        <v>60540</v>
      </c>
      <c r="D18138" t="s">
        <v>47873</v>
      </c>
    </row>
    <row r="18139" spans="1:4" x14ac:dyDescent="0.25">
      <c r="A18139" t="s">
        <v>24337</v>
      </c>
      <c r="B18139" t="s">
        <v>24338</v>
      </c>
      <c r="C18139" t="s">
        <v>56426</v>
      </c>
      <c r="D18139" t="s">
        <v>47873</v>
      </c>
    </row>
    <row r="18140" spans="1:4" x14ac:dyDescent="0.25">
      <c r="A18140" t="s">
        <v>19839</v>
      </c>
      <c r="B18140" t="s">
        <v>19840</v>
      </c>
      <c r="C18140" t="s">
        <v>54795</v>
      </c>
      <c r="D18140" t="s">
        <v>47873</v>
      </c>
    </row>
    <row r="18141" spans="1:4" x14ac:dyDescent="0.25">
      <c r="A18141" t="s">
        <v>41125</v>
      </c>
      <c r="B18141" t="s">
        <v>41126</v>
      </c>
      <c r="C18141" t="s">
        <v>62910</v>
      </c>
      <c r="D18141" t="s">
        <v>47873</v>
      </c>
    </row>
    <row r="18142" spans="1:4" x14ac:dyDescent="0.25">
      <c r="A18142" t="s">
        <v>12956</v>
      </c>
      <c r="B18142" t="s">
        <v>12957</v>
      </c>
      <c r="C18142" t="s">
        <v>52274</v>
      </c>
      <c r="D18142" t="s">
        <v>47873</v>
      </c>
    </row>
    <row r="18143" spans="1:4" x14ac:dyDescent="0.25">
      <c r="A18143" t="s">
        <v>13217</v>
      </c>
      <c r="B18143" t="s">
        <v>13218</v>
      </c>
      <c r="C18143" t="s">
        <v>52372</v>
      </c>
      <c r="D18143" t="s">
        <v>47873</v>
      </c>
    </row>
    <row r="18144" spans="1:4" x14ac:dyDescent="0.25">
      <c r="A18144" t="s">
        <v>33872</v>
      </c>
      <c r="B18144" t="s">
        <v>33873</v>
      </c>
      <c r="C18144" t="s">
        <v>59910</v>
      </c>
      <c r="D18144" t="s">
        <v>47873</v>
      </c>
    </row>
    <row r="18145" spans="1:4" x14ac:dyDescent="0.25">
      <c r="A18145" t="s">
        <v>17132</v>
      </c>
      <c r="B18145" t="s">
        <v>17133</v>
      </c>
      <c r="C18145" t="s">
        <v>53837</v>
      </c>
      <c r="D18145" t="s">
        <v>47873</v>
      </c>
    </row>
    <row r="18146" spans="1:4" x14ac:dyDescent="0.25">
      <c r="A18146" t="s">
        <v>7782</v>
      </c>
      <c r="B18146" t="s">
        <v>7783</v>
      </c>
      <c r="C18146" t="s">
        <v>50395</v>
      </c>
      <c r="D18146" t="s">
        <v>47873</v>
      </c>
    </row>
    <row r="18147" spans="1:4" x14ac:dyDescent="0.25">
      <c r="A18147" t="s">
        <v>38139</v>
      </c>
      <c r="B18147" t="s">
        <v>38140</v>
      </c>
      <c r="C18147" t="s">
        <v>61567</v>
      </c>
      <c r="D18147" t="s">
        <v>47873</v>
      </c>
    </row>
    <row r="18148" spans="1:4" x14ac:dyDescent="0.25">
      <c r="A18148" t="s">
        <v>15039</v>
      </c>
      <c r="B18148" t="s">
        <v>15040</v>
      </c>
      <c r="C18148" t="s">
        <v>53066</v>
      </c>
      <c r="D18148" t="s">
        <v>47873</v>
      </c>
    </row>
    <row r="18149" spans="1:4" x14ac:dyDescent="0.25">
      <c r="A18149" t="s">
        <v>34558</v>
      </c>
      <c r="B18149" t="s">
        <v>34559</v>
      </c>
      <c r="C18149" t="s">
        <v>60169</v>
      </c>
      <c r="D18149" t="s">
        <v>47873</v>
      </c>
    </row>
    <row r="18150" spans="1:4" x14ac:dyDescent="0.25">
      <c r="A18150" t="s">
        <v>7250</v>
      </c>
      <c r="B18150" t="s">
        <v>7251</v>
      </c>
      <c r="C18150" t="s">
        <v>50193</v>
      </c>
      <c r="D18150" t="s">
        <v>47873</v>
      </c>
    </row>
    <row r="18151" spans="1:4" x14ac:dyDescent="0.25">
      <c r="A18151" t="s">
        <v>30266</v>
      </c>
      <c r="B18151" t="s">
        <v>30267</v>
      </c>
      <c r="C18151" t="s">
        <v>58560</v>
      </c>
      <c r="D18151" t="s">
        <v>47873</v>
      </c>
    </row>
    <row r="18152" spans="1:4" x14ac:dyDescent="0.25">
      <c r="A18152" t="s">
        <v>24479</v>
      </c>
      <c r="B18152" t="s">
        <v>24480</v>
      </c>
      <c r="C18152" t="s">
        <v>56478</v>
      </c>
      <c r="D18152" t="s">
        <v>47873</v>
      </c>
    </row>
    <row r="18153" spans="1:4" x14ac:dyDescent="0.25">
      <c r="A18153" t="s">
        <v>24477</v>
      </c>
      <c r="B18153" t="s">
        <v>24478</v>
      </c>
      <c r="C18153" t="s">
        <v>56477</v>
      </c>
      <c r="D18153" t="s">
        <v>47873</v>
      </c>
    </row>
    <row r="18154" spans="1:4" x14ac:dyDescent="0.25">
      <c r="A18154" t="s">
        <v>24021</v>
      </c>
      <c r="B18154" t="s">
        <v>24022</v>
      </c>
      <c r="C18154" t="s">
        <v>56312</v>
      </c>
      <c r="D18154" t="s">
        <v>47873</v>
      </c>
    </row>
    <row r="18155" spans="1:4" x14ac:dyDescent="0.25">
      <c r="A18155" t="s">
        <v>40846</v>
      </c>
      <c r="B18155" t="s">
        <v>40847</v>
      </c>
      <c r="C18155" t="s">
        <v>62785</v>
      </c>
      <c r="D18155" t="s">
        <v>47873</v>
      </c>
    </row>
    <row r="18156" spans="1:4" x14ac:dyDescent="0.25">
      <c r="A18156" t="s">
        <v>6326</v>
      </c>
      <c r="B18156" t="s">
        <v>6327</v>
      </c>
      <c r="C18156" t="s">
        <v>49868</v>
      </c>
      <c r="D18156" t="s">
        <v>47873</v>
      </c>
    </row>
    <row r="18157" spans="1:4" x14ac:dyDescent="0.25">
      <c r="A18157" t="s">
        <v>39905</v>
      </c>
      <c r="B18157" t="s">
        <v>39906</v>
      </c>
      <c r="C18157" t="s">
        <v>62360</v>
      </c>
      <c r="D18157" t="s">
        <v>47873</v>
      </c>
    </row>
    <row r="18158" spans="1:4" x14ac:dyDescent="0.25">
      <c r="A18158" t="s">
        <v>28942</v>
      </c>
      <c r="B18158" t="s">
        <v>28943</v>
      </c>
      <c r="C18158" t="s">
        <v>58084</v>
      </c>
      <c r="D18158" t="s">
        <v>47873</v>
      </c>
    </row>
    <row r="18159" spans="1:4" x14ac:dyDescent="0.25">
      <c r="A18159" t="s">
        <v>27734</v>
      </c>
      <c r="B18159" t="s">
        <v>27735</v>
      </c>
      <c r="C18159" t="s">
        <v>57653</v>
      </c>
      <c r="D18159" t="s">
        <v>47873</v>
      </c>
    </row>
    <row r="18160" spans="1:4" x14ac:dyDescent="0.25">
      <c r="A18160" t="s">
        <v>7642</v>
      </c>
      <c r="B18160" t="s">
        <v>7643</v>
      </c>
      <c r="C18160" t="s">
        <v>50339</v>
      </c>
      <c r="D18160" t="s">
        <v>47873</v>
      </c>
    </row>
    <row r="18161" spans="1:4" x14ac:dyDescent="0.25">
      <c r="A18161" t="s">
        <v>12994</v>
      </c>
      <c r="B18161" t="s">
        <v>12995</v>
      </c>
      <c r="C18161" t="s">
        <v>52289</v>
      </c>
      <c r="D18161" t="s">
        <v>47873</v>
      </c>
    </row>
    <row r="18162" spans="1:4" x14ac:dyDescent="0.25">
      <c r="A18162" t="s">
        <v>11749</v>
      </c>
      <c r="B18162" t="s">
        <v>11750</v>
      </c>
      <c r="C18162" t="s">
        <v>51805</v>
      </c>
      <c r="D18162" t="s">
        <v>47873</v>
      </c>
    </row>
    <row r="18163" spans="1:4" x14ac:dyDescent="0.25">
      <c r="A18163" t="s">
        <v>36363</v>
      </c>
      <c r="B18163" t="s">
        <v>36364</v>
      </c>
      <c r="C18163" t="s">
        <v>60866</v>
      </c>
      <c r="D18163" t="s">
        <v>47873</v>
      </c>
    </row>
    <row r="18164" spans="1:4" x14ac:dyDescent="0.25">
      <c r="A18164" t="s">
        <v>14082</v>
      </c>
      <c r="B18164" t="s">
        <v>14083</v>
      </c>
      <c r="C18164" t="s">
        <v>52704</v>
      </c>
      <c r="D18164" t="s">
        <v>47873</v>
      </c>
    </row>
    <row r="18165" spans="1:4" x14ac:dyDescent="0.25">
      <c r="A18165" t="s">
        <v>39874</v>
      </c>
      <c r="B18165" t="s">
        <v>39875</v>
      </c>
      <c r="C18165" t="s">
        <v>62347</v>
      </c>
      <c r="D18165" t="s">
        <v>47873</v>
      </c>
    </row>
    <row r="18166" spans="1:4" x14ac:dyDescent="0.25">
      <c r="A18166" t="s">
        <v>31988</v>
      </c>
      <c r="B18166" t="s">
        <v>31989</v>
      </c>
      <c r="C18166" t="s">
        <v>59184</v>
      </c>
      <c r="D18166" t="s">
        <v>47873</v>
      </c>
    </row>
    <row r="18167" spans="1:4" x14ac:dyDescent="0.25">
      <c r="A18167" t="s">
        <v>17627</v>
      </c>
      <c r="B18167" t="s">
        <v>17628</v>
      </c>
      <c r="C18167" t="s">
        <v>54013</v>
      </c>
      <c r="D18167" t="s">
        <v>47873</v>
      </c>
    </row>
    <row r="18168" spans="1:4" x14ac:dyDescent="0.25">
      <c r="A18168" t="s">
        <v>12706</v>
      </c>
      <c r="B18168" t="s">
        <v>12707</v>
      </c>
      <c r="C18168" t="s">
        <v>52168</v>
      </c>
      <c r="D18168" t="s">
        <v>47873</v>
      </c>
    </row>
    <row r="18169" spans="1:4" x14ac:dyDescent="0.25">
      <c r="A18169" t="s">
        <v>29479</v>
      </c>
      <c r="B18169" t="s">
        <v>29480</v>
      </c>
      <c r="C18169" t="s">
        <v>58282</v>
      </c>
      <c r="D18169" t="s">
        <v>47873</v>
      </c>
    </row>
    <row r="18170" spans="1:4" x14ac:dyDescent="0.25">
      <c r="A18170" t="s">
        <v>21441</v>
      </c>
      <c r="B18170" t="s">
        <v>21442</v>
      </c>
      <c r="C18170" t="s">
        <v>55361</v>
      </c>
      <c r="D18170" t="s">
        <v>47873</v>
      </c>
    </row>
    <row r="18171" spans="1:4" x14ac:dyDescent="0.25">
      <c r="A18171" t="s">
        <v>21053</v>
      </c>
      <c r="B18171" t="s">
        <v>21054</v>
      </c>
      <c r="C18171" t="s">
        <v>55221</v>
      </c>
      <c r="D18171" t="s">
        <v>47873</v>
      </c>
    </row>
    <row r="18172" spans="1:4" x14ac:dyDescent="0.25">
      <c r="A18172" t="s">
        <v>39225</v>
      </c>
      <c r="B18172" t="s">
        <v>39226</v>
      </c>
      <c r="C18172" t="s">
        <v>62049</v>
      </c>
      <c r="D18172" t="s">
        <v>47873</v>
      </c>
    </row>
    <row r="18173" spans="1:4" x14ac:dyDescent="0.25">
      <c r="A18173" t="s">
        <v>12464</v>
      </c>
      <c r="B18173" t="s">
        <v>12465</v>
      </c>
      <c r="C18173" t="s">
        <v>52079</v>
      </c>
      <c r="D18173" t="s">
        <v>47873</v>
      </c>
    </row>
    <row r="18174" spans="1:4" x14ac:dyDescent="0.25">
      <c r="A18174" t="s">
        <v>11853</v>
      </c>
      <c r="B18174" t="s">
        <v>11854</v>
      </c>
      <c r="C18174" t="s">
        <v>51847</v>
      </c>
      <c r="D18174" t="s">
        <v>47873</v>
      </c>
    </row>
    <row r="18175" spans="1:4" x14ac:dyDescent="0.25">
      <c r="A18175" t="s">
        <v>22919</v>
      </c>
      <c r="B18175" t="s">
        <v>22920</v>
      </c>
      <c r="C18175" t="s">
        <v>55899</v>
      </c>
      <c r="D18175" t="s">
        <v>47873</v>
      </c>
    </row>
    <row r="18176" spans="1:4" x14ac:dyDescent="0.25">
      <c r="A18176" t="s">
        <v>19414</v>
      </c>
      <c r="B18176" t="s">
        <v>19415</v>
      </c>
      <c r="C18176" t="s">
        <v>54655</v>
      </c>
      <c r="D18176" t="s">
        <v>47873</v>
      </c>
    </row>
    <row r="18177" spans="1:4" x14ac:dyDescent="0.25">
      <c r="A18177" t="s">
        <v>6072</v>
      </c>
      <c r="B18177" t="s">
        <v>6073</v>
      </c>
      <c r="C18177" t="s">
        <v>49781</v>
      </c>
      <c r="D18177" t="s">
        <v>47873</v>
      </c>
    </row>
    <row r="18178" spans="1:4" x14ac:dyDescent="0.25">
      <c r="A18178" t="s">
        <v>40325</v>
      </c>
      <c r="B18178" t="s">
        <v>40326</v>
      </c>
      <c r="C18178" t="s">
        <v>62555</v>
      </c>
      <c r="D18178" t="s">
        <v>47873</v>
      </c>
    </row>
    <row r="18179" spans="1:4" x14ac:dyDescent="0.25">
      <c r="A18179" t="s">
        <v>38746</v>
      </c>
      <c r="B18179" t="s">
        <v>38747</v>
      </c>
      <c r="C18179" t="s">
        <v>61828</v>
      </c>
      <c r="D18179" t="s">
        <v>47873</v>
      </c>
    </row>
    <row r="18180" spans="1:4" x14ac:dyDescent="0.25">
      <c r="A18180" t="s">
        <v>7342</v>
      </c>
      <c r="B18180" t="s">
        <v>7343</v>
      </c>
      <c r="C18180" t="s">
        <v>50228</v>
      </c>
      <c r="D18180" t="s">
        <v>47873</v>
      </c>
    </row>
    <row r="18181" spans="1:4" x14ac:dyDescent="0.25">
      <c r="A18181" t="s">
        <v>41379</v>
      </c>
      <c r="B18181" t="s">
        <v>41380</v>
      </c>
      <c r="C18181" t="s">
        <v>63020</v>
      </c>
      <c r="D18181" t="s">
        <v>47873</v>
      </c>
    </row>
    <row r="18182" spans="1:4" x14ac:dyDescent="0.25">
      <c r="A18182" t="s">
        <v>36054</v>
      </c>
      <c r="B18182" t="s">
        <v>36055</v>
      </c>
      <c r="C18182" t="s">
        <v>60736</v>
      </c>
      <c r="D18182" t="s">
        <v>47873</v>
      </c>
    </row>
    <row r="18183" spans="1:4" x14ac:dyDescent="0.25">
      <c r="A18183" t="s">
        <v>27657</v>
      </c>
      <c r="B18183" t="s">
        <v>27658</v>
      </c>
      <c r="C18183" t="s">
        <v>57623</v>
      </c>
      <c r="D18183" t="s">
        <v>47873</v>
      </c>
    </row>
    <row r="18184" spans="1:4" x14ac:dyDescent="0.25">
      <c r="A18184" t="s">
        <v>25835</v>
      </c>
      <c r="B18184" t="s">
        <v>25836</v>
      </c>
      <c r="C18184" t="s">
        <v>56982</v>
      </c>
      <c r="D18184" t="s">
        <v>47873</v>
      </c>
    </row>
    <row r="18185" spans="1:4" x14ac:dyDescent="0.25">
      <c r="A18185" t="s">
        <v>38211</v>
      </c>
      <c r="B18185" t="s">
        <v>38212</v>
      </c>
      <c r="C18185" t="s">
        <v>61598</v>
      </c>
      <c r="D18185" t="s">
        <v>47873</v>
      </c>
    </row>
    <row r="18186" spans="1:4" x14ac:dyDescent="0.25">
      <c r="A18186" t="s">
        <v>17269</v>
      </c>
      <c r="B18186" t="s">
        <v>17270</v>
      </c>
      <c r="C18186" t="s">
        <v>53879</v>
      </c>
      <c r="D18186" t="s">
        <v>47873</v>
      </c>
    </row>
    <row r="18187" spans="1:4" x14ac:dyDescent="0.25">
      <c r="A18187" t="s">
        <v>38398</v>
      </c>
      <c r="B18187" t="s">
        <v>38399</v>
      </c>
      <c r="C18187" t="s">
        <v>61670</v>
      </c>
      <c r="D18187" t="s">
        <v>47873</v>
      </c>
    </row>
    <row r="18188" spans="1:4" x14ac:dyDescent="0.25">
      <c r="A18188" t="s">
        <v>31591</v>
      </c>
      <c r="B18188" t="s">
        <v>31592</v>
      </c>
      <c r="C18188" t="s">
        <v>59037</v>
      </c>
      <c r="D18188" t="s">
        <v>47873</v>
      </c>
    </row>
    <row r="18189" spans="1:4" x14ac:dyDescent="0.25">
      <c r="A18189" t="s">
        <v>19170</v>
      </c>
      <c r="B18189" t="s">
        <v>19171</v>
      </c>
      <c r="C18189" t="s">
        <v>54564</v>
      </c>
      <c r="D18189" t="s">
        <v>47873</v>
      </c>
    </row>
    <row r="18190" spans="1:4" x14ac:dyDescent="0.25">
      <c r="A18190" t="s">
        <v>19769</v>
      </c>
      <c r="B18190" t="s">
        <v>19770</v>
      </c>
      <c r="C18190" t="s">
        <v>54773</v>
      </c>
      <c r="D18190" t="s">
        <v>47873</v>
      </c>
    </row>
    <row r="18191" spans="1:4" x14ac:dyDescent="0.25">
      <c r="A18191" t="s">
        <v>29901</v>
      </c>
      <c r="B18191" t="s">
        <v>29902</v>
      </c>
      <c r="C18191" t="s">
        <v>58425</v>
      </c>
      <c r="D18191" t="s">
        <v>47873</v>
      </c>
    </row>
    <row r="18192" spans="1:4" x14ac:dyDescent="0.25">
      <c r="A18192" t="s">
        <v>40775</v>
      </c>
      <c r="B18192" t="s">
        <v>29902</v>
      </c>
      <c r="C18192" t="s">
        <v>62752</v>
      </c>
      <c r="D18192" t="s">
        <v>47873</v>
      </c>
    </row>
    <row r="18193" spans="1:4" x14ac:dyDescent="0.25">
      <c r="A18193" t="s">
        <v>12800</v>
      </c>
      <c r="B18193" t="s">
        <v>12801</v>
      </c>
      <c r="C18193" t="s">
        <v>52204</v>
      </c>
      <c r="D18193" t="s">
        <v>47873</v>
      </c>
    </row>
    <row r="18194" spans="1:4" x14ac:dyDescent="0.25">
      <c r="A18194" t="s">
        <v>34784</v>
      </c>
      <c r="B18194" t="s">
        <v>34785</v>
      </c>
      <c r="C18194" t="s">
        <v>60258</v>
      </c>
      <c r="D18194" t="s">
        <v>47873</v>
      </c>
    </row>
    <row r="18195" spans="1:4" x14ac:dyDescent="0.25">
      <c r="A18195" t="s">
        <v>12774</v>
      </c>
      <c r="B18195" t="s">
        <v>12775</v>
      </c>
      <c r="C18195" t="s">
        <v>52194</v>
      </c>
      <c r="D18195" t="s">
        <v>47873</v>
      </c>
    </row>
    <row r="18196" spans="1:4" x14ac:dyDescent="0.25">
      <c r="A18196" t="s">
        <v>7177</v>
      </c>
      <c r="B18196" t="s">
        <v>7178</v>
      </c>
      <c r="C18196" t="s">
        <v>50167</v>
      </c>
      <c r="D18196" t="s">
        <v>47873</v>
      </c>
    </row>
    <row r="18197" spans="1:4" x14ac:dyDescent="0.25">
      <c r="A18197" t="s">
        <v>19362</v>
      </c>
      <c r="B18197" t="s">
        <v>19363</v>
      </c>
      <c r="C18197" t="s">
        <v>54637</v>
      </c>
      <c r="D18197" t="s">
        <v>47873</v>
      </c>
    </row>
    <row r="18198" spans="1:4" x14ac:dyDescent="0.25">
      <c r="A18198" t="s">
        <v>41224</v>
      </c>
      <c r="B18198" t="s">
        <v>41225</v>
      </c>
      <c r="C18198" t="s">
        <v>62957</v>
      </c>
      <c r="D18198" t="s">
        <v>47873</v>
      </c>
    </row>
    <row r="18199" spans="1:4" x14ac:dyDescent="0.25">
      <c r="A18199" t="s">
        <v>29191</v>
      </c>
      <c r="B18199" t="s">
        <v>29192</v>
      </c>
      <c r="C18199" t="s">
        <v>58177</v>
      </c>
      <c r="D18199" t="s">
        <v>47873</v>
      </c>
    </row>
    <row r="18200" spans="1:4" x14ac:dyDescent="0.25">
      <c r="A18200" t="s">
        <v>13060</v>
      </c>
      <c r="B18200" t="s">
        <v>13061</v>
      </c>
      <c r="C18200" t="s">
        <v>52315</v>
      </c>
      <c r="D18200" t="s">
        <v>47873</v>
      </c>
    </row>
    <row r="18201" spans="1:4" x14ac:dyDescent="0.25">
      <c r="A18201" t="s">
        <v>21588</v>
      </c>
      <c r="B18201" t="s">
        <v>21589</v>
      </c>
      <c r="C18201" t="s">
        <v>55412</v>
      </c>
      <c r="D18201" t="s">
        <v>47873</v>
      </c>
    </row>
    <row r="18202" spans="1:4" x14ac:dyDescent="0.25">
      <c r="A18202" t="s">
        <v>39579</v>
      </c>
      <c r="B18202" t="s">
        <v>39580</v>
      </c>
      <c r="C18202" t="s">
        <v>62212</v>
      </c>
      <c r="D18202" t="s">
        <v>47873</v>
      </c>
    </row>
    <row r="18203" spans="1:4" x14ac:dyDescent="0.25">
      <c r="A18203" t="s">
        <v>35013</v>
      </c>
      <c r="B18203" t="s">
        <v>35014</v>
      </c>
      <c r="C18203" t="s">
        <v>60339</v>
      </c>
      <c r="D18203" t="s">
        <v>47873</v>
      </c>
    </row>
    <row r="18204" spans="1:4" x14ac:dyDescent="0.25">
      <c r="A18204" t="s">
        <v>10272</v>
      </c>
      <c r="B18204" t="s">
        <v>10273</v>
      </c>
      <c r="C18204" t="s">
        <v>51279</v>
      </c>
      <c r="D18204" t="s">
        <v>47873</v>
      </c>
    </row>
    <row r="18205" spans="1:4" x14ac:dyDescent="0.25">
      <c r="A18205" t="s">
        <v>14316</v>
      </c>
      <c r="B18205" t="s">
        <v>14317</v>
      </c>
      <c r="C18205" t="s">
        <v>52799</v>
      </c>
      <c r="D18205" t="s">
        <v>47873</v>
      </c>
    </row>
    <row r="18206" spans="1:4" x14ac:dyDescent="0.25">
      <c r="A18206" t="s">
        <v>10021</v>
      </c>
      <c r="B18206" t="s">
        <v>10022</v>
      </c>
      <c r="C18206" t="s">
        <v>51183</v>
      </c>
      <c r="D18206" t="s">
        <v>47873</v>
      </c>
    </row>
    <row r="18207" spans="1:4" x14ac:dyDescent="0.25">
      <c r="A18207" t="s">
        <v>13231</v>
      </c>
      <c r="B18207" t="s">
        <v>13232</v>
      </c>
      <c r="C18207" t="s">
        <v>52378</v>
      </c>
      <c r="D18207" t="s">
        <v>47873</v>
      </c>
    </row>
    <row r="18208" spans="1:4" x14ac:dyDescent="0.25">
      <c r="A18208" t="s">
        <v>31552</v>
      </c>
      <c r="B18208" t="s">
        <v>31553</v>
      </c>
      <c r="C18208" t="s">
        <v>59020</v>
      </c>
      <c r="D18208" t="s">
        <v>47873</v>
      </c>
    </row>
    <row r="18209" spans="1:4" x14ac:dyDescent="0.25">
      <c r="A18209" t="s">
        <v>38054</v>
      </c>
      <c r="B18209" t="s">
        <v>38055</v>
      </c>
      <c r="C18209" t="s">
        <v>61526</v>
      </c>
      <c r="D18209" t="s">
        <v>47873</v>
      </c>
    </row>
    <row r="18210" spans="1:4" x14ac:dyDescent="0.25">
      <c r="A18210" t="s">
        <v>28954</v>
      </c>
      <c r="B18210" t="s">
        <v>28955</v>
      </c>
      <c r="C18210" t="s">
        <v>58088</v>
      </c>
      <c r="D18210" t="s">
        <v>47873</v>
      </c>
    </row>
    <row r="18211" spans="1:4" x14ac:dyDescent="0.25">
      <c r="A18211" t="s">
        <v>39881</v>
      </c>
      <c r="B18211" t="s">
        <v>39882</v>
      </c>
      <c r="C18211" t="s">
        <v>62350</v>
      </c>
      <c r="D18211" t="s">
        <v>47873</v>
      </c>
    </row>
    <row r="18212" spans="1:4" x14ac:dyDescent="0.25">
      <c r="A18212" t="s">
        <v>22850</v>
      </c>
      <c r="B18212" t="s">
        <v>22851</v>
      </c>
      <c r="C18212" t="s">
        <v>55876</v>
      </c>
      <c r="D18212" t="s">
        <v>47873</v>
      </c>
    </row>
    <row r="18213" spans="1:4" x14ac:dyDescent="0.25">
      <c r="A18213" t="s">
        <v>21231</v>
      </c>
      <c r="B18213" t="s">
        <v>21232</v>
      </c>
      <c r="C18213" t="s">
        <v>55285</v>
      </c>
      <c r="D18213" t="s">
        <v>47873</v>
      </c>
    </row>
    <row r="18214" spans="1:4" x14ac:dyDescent="0.25">
      <c r="A18214" t="s">
        <v>11584</v>
      </c>
      <c r="B18214" t="s">
        <v>11585</v>
      </c>
      <c r="C18214" t="s">
        <v>51740</v>
      </c>
      <c r="D18214" t="s">
        <v>47873</v>
      </c>
    </row>
    <row r="18215" spans="1:4" x14ac:dyDescent="0.25">
      <c r="A18215" t="s">
        <v>25532</v>
      </c>
      <c r="B18215" t="s">
        <v>25533</v>
      </c>
      <c r="C18215" t="s">
        <v>56870</v>
      </c>
      <c r="D18215" t="s">
        <v>47873</v>
      </c>
    </row>
    <row r="18216" spans="1:4" x14ac:dyDescent="0.25">
      <c r="A18216" t="s">
        <v>23711</v>
      </c>
      <c r="B18216" t="s">
        <v>23712</v>
      </c>
      <c r="C18216" t="s">
        <v>56196</v>
      </c>
      <c r="D18216" t="s">
        <v>47873</v>
      </c>
    </row>
    <row r="18217" spans="1:4" x14ac:dyDescent="0.25">
      <c r="A18217" t="s">
        <v>30472</v>
      </c>
      <c r="B18217" t="s">
        <v>30473</v>
      </c>
      <c r="C18217" t="s">
        <v>58628</v>
      </c>
      <c r="D18217" t="s">
        <v>47873</v>
      </c>
    </row>
    <row r="18218" spans="1:4" x14ac:dyDescent="0.25">
      <c r="A18218" t="s">
        <v>24912</v>
      </c>
      <c r="B18218" t="s">
        <v>24913</v>
      </c>
      <c r="C18218" t="s">
        <v>56638</v>
      </c>
      <c r="D18218" t="s">
        <v>47873</v>
      </c>
    </row>
    <row r="18219" spans="1:4" x14ac:dyDescent="0.25">
      <c r="A18219" t="s">
        <v>29921</v>
      </c>
      <c r="B18219" t="s">
        <v>29922</v>
      </c>
      <c r="C18219" t="s">
        <v>58432</v>
      </c>
      <c r="D18219" t="s">
        <v>47873</v>
      </c>
    </row>
    <row r="18220" spans="1:4" x14ac:dyDescent="0.25">
      <c r="A18220" t="s">
        <v>16705</v>
      </c>
      <c r="B18220" t="s">
        <v>16706</v>
      </c>
      <c r="C18220" t="s">
        <v>53674</v>
      </c>
      <c r="D18220" t="s">
        <v>47873</v>
      </c>
    </row>
    <row r="18221" spans="1:4" x14ac:dyDescent="0.25">
      <c r="A18221" t="s">
        <v>14090</v>
      </c>
      <c r="B18221" t="s">
        <v>14091</v>
      </c>
      <c r="C18221" t="s">
        <v>52708</v>
      </c>
      <c r="D18221" t="s">
        <v>47873</v>
      </c>
    </row>
    <row r="18222" spans="1:4" x14ac:dyDescent="0.25">
      <c r="A18222" t="s">
        <v>25168</v>
      </c>
      <c r="B18222" t="s">
        <v>25169</v>
      </c>
      <c r="C18222" t="s">
        <v>56737</v>
      </c>
      <c r="D18222" t="s">
        <v>47873</v>
      </c>
    </row>
    <row r="18223" spans="1:4" x14ac:dyDescent="0.25">
      <c r="A18223" t="s">
        <v>29609</v>
      </c>
      <c r="B18223" t="s">
        <v>29610</v>
      </c>
      <c r="C18223" t="s">
        <v>58324</v>
      </c>
      <c r="D18223" t="s">
        <v>47873</v>
      </c>
    </row>
    <row r="18224" spans="1:4" x14ac:dyDescent="0.25">
      <c r="A18224" t="s">
        <v>24831</v>
      </c>
      <c r="B18224" t="s">
        <v>24832</v>
      </c>
      <c r="C18224" t="s">
        <v>56607</v>
      </c>
      <c r="D18224" t="s">
        <v>47873</v>
      </c>
    </row>
    <row r="18225" spans="1:4" x14ac:dyDescent="0.25">
      <c r="A18225" t="s">
        <v>7504</v>
      </c>
      <c r="B18225" t="s">
        <v>7505</v>
      </c>
      <c r="C18225" t="s">
        <v>50291</v>
      </c>
      <c r="D18225" t="s">
        <v>47873</v>
      </c>
    </row>
    <row r="18226" spans="1:4" x14ac:dyDescent="0.25">
      <c r="A18226" t="s">
        <v>38108</v>
      </c>
      <c r="B18226" t="s">
        <v>38109</v>
      </c>
      <c r="C18226" t="s">
        <v>61554</v>
      </c>
      <c r="D18226" t="s">
        <v>47873</v>
      </c>
    </row>
    <row r="18227" spans="1:4" x14ac:dyDescent="0.25">
      <c r="A18227" t="s">
        <v>39495</v>
      </c>
      <c r="B18227" t="s">
        <v>39496</v>
      </c>
      <c r="C18227" t="s">
        <v>62172</v>
      </c>
      <c r="D18227" t="s">
        <v>47873</v>
      </c>
    </row>
    <row r="18228" spans="1:4" x14ac:dyDescent="0.25">
      <c r="A18228" t="s">
        <v>10697</v>
      </c>
      <c r="B18228" t="s">
        <v>10698</v>
      </c>
      <c r="C18228" t="s">
        <v>51423</v>
      </c>
      <c r="D18228" t="s">
        <v>47873</v>
      </c>
    </row>
    <row r="18229" spans="1:4" x14ac:dyDescent="0.25">
      <c r="A18229" t="s">
        <v>23588</v>
      </c>
      <c r="B18229" t="s">
        <v>23589</v>
      </c>
      <c r="C18229" t="s">
        <v>56145</v>
      </c>
      <c r="D18229" t="s">
        <v>47873</v>
      </c>
    </row>
    <row r="18230" spans="1:4" x14ac:dyDescent="0.25">
      <c r="A18230" t="s">
        <v>31950</v>
      </c>
      <c r="B18230" t="s">
        <v>31951</v>
      </c>
      <c r="C18230" t="s">
        <v>59168</v>
      </c>
      <c r="D18230" t="s">
        <v>47873</v>
      </c>
    </row>
    <row r="18231" spans="1:4" x14ac:dyDescent="0.25">
      <c r="A18231" t="s">
        <v>26301</v>
      </c>
      <c r="B18231" t="s">
        <v>26302</v>
      </c>
      <c r="C18231" t="s">
        <v>57143</v>
      </c>
      <c r="D18231" t="s">
        <v>47873</v>
      </c>
    </row>
    <row r="18232" spans="1:4" x14ac:dyDescent="0.25">
      <c r="A18232" t="s">
        <v>40084</v>
      </c>
      <c r="B18232" t="s">
        <v>40085</v>
      </c>
      <c r="C18232" t="s">
        <v>62445</v>
      </c>
      <c r="D18232" t="s">
        <v>47873</v>
      </c>
    </row>
    <row r="18233" spans="1:4" x14ac:dyDescent="0.25">
      <c r="A18233" t="s">
        <v>39986</v>
      </c>
      <c r="B18233" t="s">
        <v>39987</v>
      </c>
      <c r="C18233" t="s">
        <v>62397</v>
      </c>
      <c r="D18233" t="s">
        <v>47873</v>
      </c>
    </row>
    <row r="18234" spans="1:4" x14ac:dyDescent="0.25">
      <c r="A18234" t="s">
        <v>39394</v>
      </c>
      <c r="B18234" t="s">
        <v>39395</v>
      </c>
      <c r="C18234" t="s">
        <v>62126</v>
      </c>
      <c r="D18234" t="s">
        <v>47873</v>
      </c>
    </row>
    <row r="18235" spans="1:4" x14ac:dyDescent="0.25">
      <c r="A18235" t="s">
        <v>37721</v>
      </c>
      <c r="B18235" t="s">
        <v>37722</v>
      </c>
      <c r="C18235" t="s">
        <v>61389</v>
      </c>
      <c r="D18235" t="s">
        <v>47873</v>
      </c>
    </row>
    <row r="18236" spans="1:4" x14ac:dyDescent="0.25">
      <c r="A18236" t="s">
        <v>18237</v>
      </c>
      <c r="B18236" t="s">
        <v>18238</v>
      </c>
      <c r="C18236" t="s">
        <v>54240</v>
      </c>
      <c r="D18236" t="s">
        <v>47873</v>
      </c>
    </row>
    <row r="18237" spans="1:4" x14ac:dyDescent="0.25">
      <c r="A18237" t="s">
        <v>40688</v>
      </c>
      <c r="B18237" t="s">
        <v>40689</v>
      </c>
      <c r="C18237" t="s">
        <v>62713</v>
      </c>
      <c r="D18237" t="s">
        <v>47873</v>
      </c>
    </row>
    <row r="18238" spans="1:4" x14ac:dyDescent="0.25">
      <c r="A18238" t="s">
        <v>26315</v>
      </c>
      <c r="B18238" t="s">
        <v>26316</v>
      </c>
      <c r="C18238" t="s">
        <v>57150</v>
      </c>
      <c r="D18238" t="s">
        <v>47873</v>
      </c>
    </row>
    <row r="18239" spans="1:4" x14ac:dyDescent="0.25">
      <c r="A18239" t="s">
        <v>24583</v>
      </c>
      <c r="B18239" t="s">
        <v>24584</v>
      </c>
      <c r="C18239" t="s">
        <v>56512</v>
      </c>
      <c r="D18239" t="s">
        <v>47873</v>
      </c>
    </row>
    <row r="18240" spans="1:4" x14ac:dyDescent="0.25">
      <c r="A18240" t="s">
        <v>29951</v>
      </c>
      <c r="B18240" t="s">
        <v>29952</v>
      </c>
      <c r="C18240" t="s">
        <v>58442</v>
      </c>
      <c r="D18240" t="s">
        <v>47873</v>
      </c>
    </row>
    <row r="18241" spans="1:4" x14ac:dyDescent="0.25">
      <c r="A18241" t="s">
        <v>15332</v>
      </c>
      <c r="B18241" t="s">
        <v>15333</v>
      </c>
      <c r="C18241" t="s">
        <v>53172</v>
      </c>
      <c r="D18241" t="s">
        <v>47873</v>
      </c>
    </row>
    <row r="18242" spans="1:4" x14ac:dyDescent="0.25">
      <c r="A18242" t="s">
        <v>10590</v>
      </c>
      <c r="B18242" t="s">
        <v>10591</v>
      </c>
      <c r="C18242" t="s">
        <v>51381</v>
      </c>
      <c r="D18242" t="s">
        <v>47873</v>
      </c>
    </row>
    <row r="18243" spans="1:4" x14ac:dyDescent="0.25">
      <c r="A18243" t="s">
        <v>35107</v>
      </c>
      <c r="B18243" t="s">
        <v>35108</v>
      </c>
      <c r="C18243" t="s">
        <v>60373</v>
      </c>
      <c r="D18243" t="s">
        <v>47873</v>
      </c>
    </row>
    <row r="18244" spans="1:4" x14ac:dyDescent="0.25">
      <c r="A18244" t="s">
        <v>9804</v>
      </c>
      <c r="B18244" t="s">
        <v>9805</v>
      </c>
      <c r="C18244" t="s">
        <v>51105</v>
      </c>
      <c r="D18244" t="s">
        <v>47873</v>
      </c>
    </row>
    <row r="18245" spans="1:4" x14ac:dyDescent="0.25">
      <c r="A18245" t="s">
        <v>41168</v>
      </c>
      <c r="B18245" t="s">
        <v>41169</v>
      </c>
      <c r="C18245" t="s">
        <v>62930</v>
      </c>
      <c r="D18245" t="s">
        <v>47873</v>
      </c>
    </row>
    <row r="18246" spans="1:4" x14ac:dyDescent="0.25">
      <c r="A18246" t="s">
        <v>6070</v>
      </c>
      <c r="B18246" t="s">
        <v>6071</v>
      </c>
      <c r="C18246" t="s">
        <v>49780</v>
      </c>
      <c r="D18246" t="s">
        <v>47873</v>
      </c>
    </row>
    <row r="18247" spans="1:4" x14ac:dyDescent="0.25">
      <c r="A18247" t="s">
        <v>39652</v>
      </c>
      <c r="B18247" t="s">
        <v>39653</v>
      </c>
      <c r="C18247" t="s">
        <v>62244</v>
      </c>
      <c r="D18247" t="s">
        <v>47873</v>
      </c>
    </row>
    <row r="18248" spans="1:4" x14ac:dyDescent="0.25">
      <c r="A18248" t="s">
        <v>29816</v>
      </c>
      <c r="B18248" t="s">
        <v>29817</v>
      </c>
      <c r="C18248" t="s">
        <v>58393</v>
      </c>
      <c r="D18248" t="s">
        <v>47873</v>
      </c>
    </row>
    <row r="18249" spans="1:4" x14ac:dyDescent="0.25">
      <c r="A18249" t="s">
        <v>39752</v>
      </c>
      <c r="B18249" t="s">
        <v>39753</v>
      </c>
      <c r="C18249" t="s">
        <v>62288</v>
      </c>
      <c r="D18249" t="s">
        <v>47873</v>
      </c>
    </row>
    <row r="18250" spans="1:4" x14ac:dyDescent="0.25">
      <c r="A18250" t="s">
        <v>34967</v>
      </c>
      <c r="B18250" t="s">
        <v>34968</v>
      </c>
      <c r="C18250" t="s">
        <v>60319</v>
      </c>
      <c r="D18250" t="s">
        <v>47873</v>
      </c>
    </row>
    <row r="18251" spans="1:4" x14ac:dyDescent="0.25">
      <c r="A18251" t="s">
        <v>11723</v>
      </c>
      <c r="B18251" t="s">
        <v>11724</v>
      </c>
      <c r="C18251" t="s">
        <v>51794</v>
      </c>
      <c r="D18251" t="s">
        <v>47873</v>
      </c>
    </row>
    <row r="18252" spans="1:4" x14ac:dyDescent="0.25">
      <c r="A18252" t="s">
        <v>30995</v>
      </c>
      <c r="B18252" t="s">
        <v>30996</v>
      </c>
      <c r="C18252" t="s">
        <v>58821</v>
      </c>
      <c r="D18252" t="s">
        <v>47873</v>
      </c>
    </row>
    <row r="18253" spans="1:4" x14ac:dyDescent="0.25">
      <c r="A18253" t="s">
        <v>14166</v>
      </c>
      <c r="B18253" t="s">
        <v>14167</v>
      </c>
      <c r="C18253" t="s">
        <v>52739</v>
      </c>
      <c r="D18253" t="s">
        <v>47873</v>
      </c>
    </row>
    <row r="18254" spans="1:4" x14ac:dyDescent="0.25">
      <c r="A18254" t="s">
        <v>23685</v>
      </c>
      <c r="B18254" t="s">
        <v>23686</v>
      </c>
      <c r="C18254" t="s">
        <v>56183</v>
      </c>
      <c r="D18254" t="s">
        <v>47873</v>
      </c>
    </row>
    <row r="18255" spans="1:4" x14ac:dyDescent="0.25">
      <c r="A18255" t="s">
        <v>20632</v>
      </c>
      <c r="B18255" t="s">
        <v>20633</v>
      </c>
      <c r="C18255" t="s">
        <v>55064</v>
      </c>
      <c r="D18255" t="s">
        <v>47873</v>
      </c>
    </row>
    <row r="18256" spans="1:4" x14ac:dyDescent="0.25">
      <c r="A18256" t="s">
        <v>33651</v>
      </c>
      <c r="B18256" t="s">
        <v>33652</v>
      </c>
      <c r="C18256" t="s">
        <v>59828</v>
      </c>
      <c r="D18256" t="s">
        <v>47873</v>
      </c>
    </row>
    <row r="18257" spans="1:4" x14ac:dyDescent="0.25">
      <c r="A18257" t="s">
        <v>12472</v>
      </c>
      <c r="B18257" t="s">
        <v>12473</v>
      </c>
      <c r="C18257" t="s">
        <v>52083</v>
      </c>
      <c r="D18257" t="s">
        <v>47873</v>
      </c>
    </row>
    <row r="18258" spans="1:4" x14ac:dyDescent="0.25">
      <c r="A18258" t="s">
        <v>36740</v>
      </c>
      <c r="B18258" t="s">
        <v>36741</v>
      </c>
      <c r="C18258" t="s">
        <v>61013</v>
      </c>
      <c r="D18258" t="s">
        <v>47873</v>
      </c>
    </row>
    <row r="18259" spans="1:4" x14ac:dyDescent="0.25">
      <c r="A18259" t="s">
        <v>23486</v>
      </c>
      <c r="B18259" t="s">
        <v>23487</v>
      </c>
      <c r="C18259" t="s">
        <v>56106</v>
      </c>
      <c r="D18259" t="s">
        <v>47873</v>
      </c>
    </row>
    <row r="18260" spans="1:4" x14ac:dyDescent="0.25">
      <c r="A18260" t="s">
        <v>35989</v>
      </c>
      <c r="B18260" t="s">
        <v>35990</v>
      </c>
      <c r="C18260" t="s">
        <v>60710</v>
      </c>
      <c r="D18260" t="s">
        <v>47873</v>
      </c>
    </row>
    <row r="18261" spans="1:4" x14ac:dyDescent="0.25">
      <c r="A18261" t="s">
        <v>11831</v>
      </c>
      <c r="B18261" t="s">
        <v>11832</v>
      </c>
      <c r="C18261" t="s">
        <v>51838</v>
      </c>
      <c r="D18261" t="s">
        <v>47873</v>
      </c>
    </row>
    <row r="18262" spans="1:4" x14ac:dyDescent="0.25">
      <c r="A18262" t="s">
        <v>25876</v>
      </c>
      <c r="B18262" t="s">
        <v>25877</v>
      </c>
      <c r="C18262" t="s">
        <v>56999</v>
      </c>
      <c r="D18262" t="s">
        <v>47873</v>
      </c>
    </row>
    <row r="18263" spans="1:4" x14ac:dyDescent="0.25">
      <c r="A18263" t="s">
        <v>34581</v>
      </c>
      <c r="B18263" t="s">
        <v>34582</v>
      </c>
      <c r="C18263" t="s">
        <v>60177</v>
      </c>
      <c r="D18263" t="s">
        <v>47873</v>
      </c>
    </row>
    <row r="18264" spans="1:4" x14ac:dyDescent="0.25">
      <c r="A18264" t="s">
        <v>21902</v>
      </c>
      <c r="B18264" t="s">
        <v>21903</v>
      </c>
      <c r="C18264" t="s">
        <v>55526</v>
      </c>
      <c r="D18264" t="s">
        <v>47873</v>
      </c>
    </row>
    <row r="18265" spans="1:4" x14ac:dyDescent="0.25">
      <c r="A18265" t="s">
        <v>13599</v>
      </c>
      <c r="B18265" t="s">
        <v>13600</v>
      </c>
      <c r="C18265" t="s">
        <v>52520</v>
      </c>
      <c r="D18265" t="s">
        <v>47873</v>
      </c>
    </row>
    <row r="18266" spans="1:4" x14ac:dyDescent="0.25">
      <c r="A18266" t="s">
        <v>14575</v>
      </c>
      <c r="B18266" t="s">
        <v>14576</v>
      </c>
      <c r="C18266" t="s">
        <v>52902</v>
      </c>
      <c r="D18266" t="s">
        <v>47873</v>
      </c>
    </row>
    <row r="18267" spans="1:4" x14ac:dyDescent="0.25">
      <c r="A18267" t="s">
        <v>9504</v>
      </c>
      <c r="B18267" t="s">
        <v>9505</v>
      </c>
      <c r="C18267" t="s">
        <v>50996</v>
      </c>
      <c r="D18267" t="s">
        <v>47873</v>
      </c>
    </row>
    <row r="18268" spans="1:4" x14ac:dyDescent="0.25">
      <c r="A18268" t="s">
        <v>32243</v>
      </c>
      <c r="B18268" t="s">
        <v>32244</v>
      </c>
      <c r="C18268" t="s">
        <v>59279</v>
      </c>
      <c r="D18268" t="s">
        <v>47873</v>
      </c>
    </row>
    <row r="18269" spans="1:4" x14ac:dyDescent="0.25">
      <c r="A18269" t="s">
        <v>10292</v>
      </c>
      <c r="B18269" t="s">
        <v>10293</v>
      </c>
      <c r="C18269" t="s">
        <v>51287</v>
      </c>
      <c r="D18269" t="s">
        <v>47873</v>
      </c>
    </row>
    <row r="18270" spans="1:4" x14ac:dyDescent="0.25">
      <c r="A18270" t="s">
        <v>31643</v>
      </c>
      <c r="B18270" t="s">
        <v>31644</v>
      </c>
      <c r="C18270" t="s">
        <v>59054</v>
      </c>
      <c r="D18270" t="s">
        <v>47873</v>
      </c>
    </row>
    <row r="18271" spans="1:4" x14ac:dyDescent="0.25">
      <c r="A18271" t="s">
        <v>14702</v>
      </c>
      <c r="B18271" t="s">
        <v>14703</v>
      </c>
      <c r="C18271" t="s">
        <v>52940</v>
      </c>
      <c r="D18271" t="s">
        <v>47873</v>
      </c>
    </row>
    <row r="18272" spans="1:4" x14ac:dyDescent="0.25">
      <c r="A18272" t="s">
        <v>7436</v>
      </c>
      <c r="B18272" t="s">
        <v>7437</v>
      </c>
      <c r="C18272" t="s">
        <v>50264</v>
      </c>
      <c r="D18272" t="s">
        <v>47873</v>
      </c>
    </row>
    <row r="18273" spans="1:4" x14ac:dyDescent="0.25">
      <c r="A18273" t="s">
        <v>22008</v>
      </c>
      <c r="B18273" t="s">
        <v>22009</v>
      </c>
      <c r="C18273" t="s">
        <v>55560</v>
      </c>
      <c r="D18273" t="s">
        <v>47873</v>
      </c>
    </row>
    <row r="18274" spans="1:4" x14ac:dyDescent="0.25">
      <c r="A18274" t="s">
        <v>15376</v>
      </c>
      <c r="B18274" t="s">
        <v>15377</v>
      </c>
      <c r="C18274" t="s">
        <v>53188</v>
      </c>
      <c r="D18274" t="s">
        <v>47873</v>
      </c>
    </row>
    <row r="18275" spans="1:4" x14ac:dyDescent="0.25">
      <c r="A18275" t="s">
        <v>24773</v>
      </c>
      <c r="B18275" t="s">
        <v>24774</v>
      </c>
      <c r="C18275" t="s">
        <v>56581</v>
      </c>
      <c r="D18275" t="s">
        <v>47873</v>
      </c>
    </row>
    <row r="18276" spans="1:4" x14ac:dyDescent="0.25">
      <c r="A18276" t="s">
        <v>36494</v>
      </c>
      <c r="B18276" t="s">
        <v>36495</v>
      </c>
      <c r="C18276" t="s">
        <v>60922</v>
      </c>
      <c r="D18276" t="s">
        <v>47873</v>
      </c>
    </row>
    <row r="18277" spans="1:4" x14ac:dyDescent="0.25">
      <c r="A18277" t="s">
        <v>32739</v>
      </c>
      <c r="B18277" t="s">
        <v>32740</v>
      </c>
      <c r="C18277" t="s">
        <v>59474</v>
      </c>
      <c r="D18277" t="s">
        <v>47873</v>
      </c>
    </row>
    <row r="18278" spans="1:4" x14ac:dyDescent="0.25">
      <c r="A18278" t="s">
        <v>28156</v>
      </c>
      <c r="B18278" t="s">
        <v>28157</v>
      </c>
      <c r="C18278" t="s">
        <v>57807</v>
      </c>
      <c r="D18278" t="s">
        <v>47873</v>
      </c>
    </row>
    <row r="18279" spans="1:4" x14ac:dyDescent="0.25">
      <c r="A18279" t="s">
        <v>29570</v>
      </c>
      <c r="B18279" t="s">
        <v>29571</v>
      </c>
      <c r="C18279" t="s">
        <v>58311</v>
      </c>
      <c r="D18279" t="s">
        <v>47873</v>
      </c>
    </row>
    <row r="18280" spans="1:4" x14ac:dyDescent="0.25">
      <c r="A18280" t="s">
        <v>33087</v>
      </c>
      <c r="B18280" t="s">
        <v>33088</v>
      </c>
      <c r="C18280" t="s">
        <v>59600</v>
      </c>
      <c r="D18280" t="s">
        <v>47873</v>
      </c>
    </row>
    <row r="18281" spans="1:4" x14ac:dyDescent="0.25">
      <c r="A18281" t="s">
        <v>8432</v>
      </c>
      <c r="B18281" t="s">
        <v>8433</v>
      </c>
      <c r="C18281" t="s">
        <v>50628</v>
      </c>
      <c r="D18281" t="s">
        <v>47873</v>
      </c>
    </row>
    <row r="18282" spans="1:4" x14ac:dyDescent="0.25">
      <c r="A18282" t="s">
        <v>31326</v>
      </c>
      <c r="B18282" t="s">
        <v>31327</v>
      </c>
      <c r="C18282" t="s">
        <v>58941</v>
      </c>
      <c r="D18282" t="s">
        <v>47873</v>
      </c>
    </row>
    <row r="18283" spans="1:4" x14ac:dyDescent="0.25">
      <c r="A18283" t="s">
        <v>35275</v>
      </c>
      <c r="B18283" t="s">
        <v>35276</v>
      </c>
      <c r="C18283" t="s">
        <v>60439</v>
      </c>
      <c r="D18283" t="s">
        <v>47873</v>
      </c>
    </row>
    <row r="18284" spans="1:4" x14ac:dyDescent="0.25">
      <c r="A18284" t="s">
        <v>24395</v>
      </c>
      <c r="B18284" t="s">
        <v>24396</v>
      </c>
      <c r="C18284" t="s">
        <v>56447</v>
      </c>
      <c r="D18284" t="s">
        <v>47873</v>
      </c>
    </row>
    <row r="18285" spans="1:4" x14ac:dyDescent="0.25">
      <c r="A18285" t="s">
        <v>27323</v>
      </c>
      <c r="B18285" t="s">
        <v>27324</v>
      </c>
      <c r="C18285" t="s">
        <v>57506</v>
      </c>
      <c r="D18285" t="s">
        <v>47873</v>
      </c>
    </row>
    <row r="18286" spans="1:4" x14ac:dyDescent="0.25">
      <c r="A18286" t="s">
        <v>37007</v>
      </c>
      <c r="B18286" t="s">
        <v>37008</v>
      </c>
      <c r="C18286" t="s">
        <v>61124</v>
      </c>
      <c r="D18286" t="s">
        <v>47873</v>
      </c>
    </row>
    <row r="18287" spans="1:4" x14ac:dyDescent="0.25">
      <c r="A18287" t="s">
        <v>14324</v>
      </c>
      <c r="B18287" t="s">
        <v>14325</v>
      </c>
      <c r="C18287" t="s">
        <v>52802</v>
      </c>
      <c r="D18287" t="s">
        <v>47873</v>
      </c>
    </row>
    <row r="18288" spans="1:4" x14ac:dyDescent="0.25">
      <c r="A18288" t="s">
        <v>14326</v>
      </c>
      <c r="B18288" t="s">
        <v>14325</v>
      </c>
      <c r="C18288" t="s">
        <v>52803</v>
      </c>
      <c r="D18288" t="s">
        <v>47873</v>
      </c>
    </row>
    <row r="18289" spans="1:4" x14ac:dyDescent="0.25">
      <c r="A18289" t="s">
        <v>27937</v>
      </c>
      <c r="B18289" t="s">
        <v>27938</v>
      </c>
      <c r="C18289" t="s">
        <v>57725</v>
      </c>
      <c r="D18289" t="s">
        <v>47873</v>
      </c>
    </row>
    <row r="18290" spans="1:4" x14ac:dyDescent="0.25">
      <c r="A18290" t="s">
        <v>23550</v>
      </c>
      <c r="B18290" t="s">
        <v>23551</v>
      </c>
      <c r="C18290" t="s">
        <v>56128</v>
      </c>
      <c r="D18290" t="s">
        <v>47873</v>
      </c>
    </row>
    <row r="18291" spans="1:4" x14ac:dyDescent="0.25">
      <c r="A18291" t="s">
        <v>20505</v>
      </c>
      <c r="B18291" t="s">
        <v>20506</v>
      </c>
      <c r="C18291" t="s">
        <v>55023</v>
      </c>
      <c r="D18291" t="s">
        <v>47873</v>
      </c>
    </row>
    <row r="18292" spans="1:4" x14ac:dyDescent="0.25">
      <c r="A18292" t="s">
        <v>28964</v>
      </c>
      <c r="B18292" t="s">
        <v>28965</v>
      </c>
      <c r="C18292" t="s">
        <v>58092</v>
      </c>
      <c r="D18292" t="s">
        <v>47873</v>
      </c>
    </row>
    <row r="18293" spans="1:4" x14ac:dyDescent="0.25">
      <c r="A18293" t="s">
        <v>11594</v>
      </c>
      <c r="B18293" t="s">
        <v>11595</v>
      </c>
      <c r="C18293" t="s">
        <v>51744</v>
      </c>
      <c r="D18293" t="s">
        <v>47873</v>
      </c>
    </row>
    <row r="18294" spans="1:4" x14ac:dyDescent="0.25">
      <c r="A18294" t="s">
        <v>28118</v>
      </c>
      <c r="B18294" t="s">
        <v>28119</v>
      </c>
      <c r="C18294" t="s">
        <v>57796</v>
      </c>
      <c r="D18294" t="s">
        <v>47873</v>
      </c>
    </row>
    <row r="18295" spans="1:4" x14ac:dyDescent="0.25">
      <c r="A18295" t="s">
        <v>7003</v>
      </c>
      <c r="B18295" t="s">
        <v>7004</v>
      </c>
      <c r="C18295" t="s">
        <v>50107</v>
      </c>
      <c r="D18295" t="s">
        <v>47873</v>
      </c>
    </row>
    <row r="18296" spans="1:4" x14ac:dyDescent="0.25">
      <c r="A18296" t="s">
        <v>8815</v>
      </c>
      <c r="B18296" t="s">
        <v>8816</v>
      </c>
      <c r="C18296" t="s">
        <v>50755</v>
      </c>
      <c r="D18296" t="s">
        <v>47873</v>
      </c>
    </row>
    <row r="18297" spans="1:4" x14ac:dyDescent="0.25">
      <c r="A18297" t="s">
        <v>24863</v>
      </c>
      <c r="B18297" t="s">
        <v>24864</v>
      </c>
      <c r="C18297" t="s">
        <v>56619</v>
      </c>
      <c r="D18297" t="s">
        <v>47873</v>
      </c>
    </row>
    <row r="18298" spans="1:4" x14ac:dyDescent="0.25">
      <c r="A18298" t="s">
        <v>33531</v>
      </c>
      <c r="B18298" t="s">
        <v>33532</v>
      </c>
      <c r="C18298" t="s">
        <v>59778</v>
      </c>
      <c r="D18298" t="s">
        <v>47873</v>
      </c>
    </row>
    <row r="18299" spans="1:4" x14ac:dyDescent="0.25">
      <c r="A18299" t="s">
        <v>12974</v>
      </c>
      <c r="B18299" t="s">
        <v>12975</v>
      </c>
      <c r="C18299" t="s">
        <v>52282</v>
      </c>
      <c r="D18299" t="s">
        <v>47873</v>
      </c>
    </row>
    <row r="18300" spans="1:4" x14ac:dyDescent="0.25">
      <c r="A18300" t="s">
        <v>18067</v>
      </c>
      <c r="B18300" t="s">
        <v>18068</v>
      </c>
      <c r="C18300" t="s">
        <v>54168</v>
      </c>
      <c r="D18300" t="s">
        <v>47873</v>
      </c>
    </row>
    <row r="18301" spans="1:4" x14ac:dyDescent="0.25">
      <c r="A18301" t="s">
        <v>11886</v>
      </c>
      <c r="B18301" t="s">
        <v>11887</v>
      </c>
      <c r="C18301" t="s">
        <v>51860</v>
      </c>
      <c r="D18301" t="s">
        <v>47873</v>
      </c>
    </row>
    <row r="18302" spans="1:4" x14ac:dyDescent="0.25">
      <c r="A18302" t="s">
        <v>14668</v>
      </c>
      <c r="B18302" t="s">
        <v>14669</v>
      </c>
      <c r="C18302" t="s">
        <v>52927</v>
      </c>
      <c r="D18302" t="s">
        <v>47873</v>
      </c>
    </row>
    <row r="18303" spans="1:4" x14ac:dyDescent="0.25">
      <c r="A18303" t="s">
        <v>17750</v>
      </c>
      <c r="B18303" t="s">
        <v>17751</v>
      </c>
      <c r="C18303" t="s">
        <v>54058</v>
      </c>
      <c r="D18303" t="s">
        <v>47873</v>
      </c>
    </row>
    <row r="18304" spans="1:4" x14ac:dyDescent="0.25">
      <c r="A18304" t="s">
        <v>25703</v>
      </c>
      <c r="B18304" t="s">
        <v>25704</v>
      </c>
      <c r="C18304" t="s">
        <v>56929</v>
      </c>
      <c r="D18304" t="s">
        <v>47873</v>
      </c>
    </row>
    <row r="18305" spans="1:4" x14ac:dyDescent="0.25">
      <c r="A18305" t="s">
        <v>7322</v>
      </c>
      <c r="B18305" t="s">
        <v>7323</v>
      </c>
      <c r="C18305" t="s">
        <v>50221</v>
      </c>
      <c r="D18305" t="s">
        <v>47873</v>
      </c>
    </row>
    <row r="18306" spans="1:4" x14ac:dyDescent="0.25">
      <c r="A18306" t="s">
        <v>8375</v>
      </c>
      <c r="B18306" t="s">
        <v>8376</v>
      </c>
      <c r="C18306" t="s">
        <v>50612</v>
      </c>
      <c r="D18306" t="s">
        <v>47873</v>
      </c>
    </row>
    <row r="18307" spans="1:4" x14ac:dyDescent="0.25">
      <c r="A18307" t="s">
        <v>34478</v>
      </c>
      <c r="B18307" t="s">
        <v>34479</v>
      </c>
      <c r="C18307" t="s">
        <v>60137</v>
      </c>
      <c r="D18307" t="s">
        <v>47873</v>
      </c>
    </row>
    <row r="18308" spans="1:4" x14ac:dyDescent="0.25">
      <c r="A18308" t="s">
        <v>41920</v>
      </c>
      <c r="B18308" t="s">
        <v>41921</v>
      </c>
      <c r="C18308" t="s">
        <v>63268</v>
      </c>
      <c r="D18308" t="s">
        <v>47873</v>
      </c>
    </row>
    <row r="18309" spans="1:4" x14ac:dyDescent="0.25">
      <c r="A18309" t="s">
        <v>40228</v>
      </c>
      <c r="B18309" t="s">
        <v>40229</v>
      </c>
      <c r="C18309" t="s">
        <v>62510</v>
      </c>
      <c r="D18309" t="s">
        <v>47873</v>
      </c>
    </row>
    <row r="18310" spans="1:4" x14ac:dyDescent="0.25">
      <c r="A18310" t="s">
        <v>40355</v>
      </c>
      <c r="B18310" t="s">
        <v>40356</v>
      </c>
      <c r="C18310" t="s">
        <v>62570</v>
      </c>
      <c r="D18310" t="s">
        <v>47873</v>
      </c>
    </row>
    <row r="18311" spans="1:4" x14ac:dyDescent="0.25">
      <c r="A18311" t="s">
        <v>35972</v>
      </c>
      <c r="B18311" t="s">
        <v>35973</v>
      </c>
      <c r="C18311" t="s">
        <v>60705</v>
      </c>
      <c r="D18311" t="s">
        <v>47873</v>
      </c>
    </row>
    <row r="18312" spans="1:4" x14ac:dyDescent="0.25">
      <c r="A18312" t="s">
        <v>35507</v>
      </c>
      <c r="B18312" t="s">
        <v>35508</v>
      </c>
      <c r="C18312" t="s">
        <v>60528</v>
      </c>
      <c r="D18312" t="s">
        <v>47873</v>
      </c>
    </row>
    <row r="18313" spans="1:4" x14ac:dyDescent="0.25">
      <c r="A18313" t="s">
        <v>12912</v>
      </c>
      <c r="B18313" t="s">
        <v>12913</v>
      </c>
      <c r="C18313" t="s">
        <v>52253</v>
      </c>
      <c r="D18313" t="s">
        <v>47873</v>
      </c>
    </row>
    <row r="18314" spans="1:4" x14ac:dyDescent="0.25">
      <c r="A18314" t="s">
        <v>39350</v>
      </c>
      <c r="B18314" t="s">
        <v>39351</v>
      </c>
      <c r="C18314" t="s">
        <v>62104</v>
      </c>
      <c r="D18314" t="s">
        <v>47873</v>
      </c>
    </row>
    <row r="18315" spans="1:4" x14ac:dyDescent="0.25">
      <c r="A18315" t="s">
        <v>39646</v>
      </c>
      <c r="B18315" t="s">
        <v>39647</v>
      </c>
      <c r="C18315" t="s">
        <v>62241</v>
      </c>
      <c r="D18315" t="s">
        <v>47873</v>
      </c>
    </row>
    <row r="18316" spans="1:4" x14ac:dyDescent="0.25">
      <c r="A18316" t="s">
        <v>25444</v>
      </c>
      <c r="B18316" t="s">
        <v>25445</v>
      </c>
      <c r="C18316" t="s">
        <v>56833</v>
      </c>
      <c r="D18316" t="s">
        <v>47873</v>
      </c>
    </row>
    <row r="18317" spans="1:4" x14ac:dyDescent="0.25">
      <c r="A18317" t="s">
        <v>35806</v>
      </c>
      <c r="B18317" t="s">
        <v>35807</v>
      </c>
      <c r="C18317" t="s">
        <v>60644</v>
      </c>
      <c r="D18317" t="s">
        <v>47873</v>
      </c>
    </row>
    <row r="18318" spans="1:4" x14ac:dyDescent="0.25">
      <c r="A18318" t="s">
        <v>11332</v>
      </c>
      <c r="B18318" t="s">
        <v>11333</v>
      </c>
      <c r="C18318" t="s">
        <v>51652</v>
      </c>
      <c r="D18318" t="s">
        <v>47873</v>
      </c>
    </row>
    <row r="18319" spans="1:4" x14ac:dyDescent="0.25">
      <c r="A18319" t="s">
        <v>10598</v>
      </c>
      <c r="B18319" t="s">
        <v>10599</v>
      </c>
      <c r="C18319" t="s">
        <v>51385</v>
      </c>
      <c r="D18319" t="s">
        <v>47873</v>
      </c>
    </row>
    <row r="18320" spans="1:4" x14ac:dyDescent="0.25">
      <c r="A18320" t="s">
        <v>32691</v>
      </c>
      <c r="B18320" t="s">
        <v>32692</v>
      </c>
      <c r="C18320" t="s">
        <v>59452</v>
      </c>
      <c r="D18320" t="s">
        <v>47873</v>
      </c>
    </row>
    <row r="18321" spans="1:4" x14ac:dyDescent="0.25">
      <c r="A18321" t="s">
        <v>31042</v>
      </c>
      <c r="B18321" t="s">
        <v>31043</v>
      </c>
      <c r="C18321" t="s">
        <v>58842</v>
      </c>
      <c r="D18321" t="s">
        <v>47873</v>
      </c>
    </row>
    <row r="18322" spans="1:4" x14ac:dyDescent="0.25">
      <c r="A18322" t="s">
        <v>6939</v>
      </c>
      <c r="B18322" t="s">
        <v>6940</v>
      </c>
      <c r="C18322" t="s">
        <v>50083</v>
      </c>
      <c r="D18322" t="s">
        <v>47873</v>
      </c>
    </row>
    <row r="18323" spans="1:4" x14ac:dyDescent="0.25">
      <c r="A18323" t="s">
        <v>18724</v>
      </c>
      <c r="B18323" t="s">
        <v>18725</v>
      </c>
      <c r="C18323" t="s">
        <v>54414</v>
      </c>
      <c r="D18323" t="s">
        <v>47873</v>
      </c>
    </row>
    <row r="18324" spans="1:4" x14ac:dyDescent="0.25">
      <c r="A18324" t="s">
        <v>39851</v>
      </c>
      <c r="B18324" t="s">
        <v>39852</v>
      </c>
      <c r="C18324" t="s">
        <v>62335</v>
      </c>
      <c r="D18324" t="s">
        <v>47873</v>
      </c>
    </row>
    <row r="18325" spans="1:4" x14ac:dyDescent="0.25">
      <c r="A18325" t="s">
        <v>19826</v>
      </c>
      <c r="B18325" t="s">
        <v>19827</v>
      </c>
      <c r="C18325" t="s">
        <v>54789</v>
      </c>
      <c r="D18325" t="s">
        <v>47873</v>
      </c>
    </row>
    <row r="18326" spans="1:4" x14ac:dyDescent="0.25">
      <c r="A18326" t="s">
        <v>8675</v>
      </c>
      <c r="B18326" t="s">
        <v>8676</v>
      </c>
      <c r="C18326" t="s">
        <v>50703</v>
      </c>
      <c r="D18326" t="s">
        <v>47873</v>
      </c>
    </row>
    <row r="18327" spans="1:4" x14ac:dyDescent="0.25">
      <c r="A18327" t="s">
        <v>28641</v>
      </c>
      <c r="B18327" t="s">
        <v>28642</v>
      </c>
      <c r="C18327" t="s">
        <v>57982</v>
      </c>
      <c r="D18327" t="s">
        <v>47873</v>
      </c>
    </row>
    <row r="18328" spans="1:4" x14ac:dyDescent="0.25">
      <c r="A18328" t="s">
        <v>12241</v>
      </c>
      <c r="B18328" t="s">
        <v>12242</v>
      </c>
      <c r="C18328" t="s">
        <v>51991</v>
      </c>
      <c r="D18328" t="s">
        <v>47873</v>
      </c>
    </row>
    <row r="18329" spans="1:4" x14ac:dyDescent="0.25">
      <c r="A18329" t="s">
        <v>19066</v>
      </c>
      <c r="B18329" t="s">
        <v>19067</v>
      </c>
      <c r="C18329" t="s">
        <v>54534</v>
      </c>
      <c r="D18329" t="s">
        <v>47873</v>
      </c>
    </row>
    <row r="18330" spans="1:4" x14ac:dyDescent="0.25">
      <c r="A18330" t="s">
        <v>17356</v>
      </c>
      <c r="B18330" t="s">
        <v>17357</v>
      </c>
      <c r="C18330" t="s">
        <v>53911</v>
      </c>
      <c r="D18330" t="s">
        <v>47873</v>
      </c>
    </row>
    <row r="18331" spans="1:4" x14ac:dyDescent="0.25">
      <c r="A18331" t="s">
        <v>12390</v>
      </c>
      <c r="B18331" t="s">
        <v>12391</v>
      </c>
      <c r="C18331" t="s">
        <v>52045</v>
      </c>
      <c r="D18331" t="s">
        <v>47873</v>
      </c>
    </row>
    <row r="18332" spans="1:4" x14ac:dyDescent="0.25">
      <c r="A18332" t="s">
        <v>12185</v>
      </c>
      <c r="B18332" t="s">
        <v>12186</v>
      </c>
      <c r="C18332" t="s">
        <v>51967</v>
      </c>
      <c r="D18332" t="s">
        <v>47873</v>
      </c>
    </row>
    <row r="18333" spans="1:4" x14ac:dyDescent="0.25">
      <c r="A18333" t="s">
        <v>23507</v>
      </c>
      <c r="B18333" t="s">
        <v>23508</v>
      </c>
      <c r="C18333" t="s">
        <v>56113</v>
      </c>
      <c r="D18333" t="s">
        <v>47873</v>
      </c>
    </row>
    <row r="18334" spans="1:4" x14ac:dyDescent="0.25">
      <c r="A18334" t="s">
        <v>30105</v>
      </c>
      <c r="B18334" t="s">
        <v>30106</v>
      </c>
      <c r="C18334" t="s">
        <v>58500</v>
      </c>
      <c r="D18334" t="s">
        <v>47873</v>
      </c>
    </row>
    <row r="18335" spans="1:4" x14ac:dyDescent="0.25">
      <c r="A18335" t="s">
        <v>28727</v>
      </c>
      <c r="B18335" t="s">
        <v>28728</v>
      </c>
      <c r="C18335" t="s">
        <v>58007</v>
      </c>
      <c r="D18335" t="s">
        <v>47873</v>
      </c>
    </row>
    <row r="18336" spans="1:4" x14ac:dyDescent="0.25">
      <c r="A18336" t="s">
        <v>9951</v>
      </c>
      <c r="B18336" t="s">
        <v>9952</v>
      </c>
      <c r="C18336" t="s">
        <v>51158</v>
      </c>
      <c r="D18336" t="s">
        <v>47873</v>
      </c>
    </row>
    <row r="18337" spans="1:4" x14ac:dyDescent="0.25">
      <c r="A18337" t="s">
        <v>41040</v>
      </c>
      <c r="B18337" t="s">
        <v>41041</v>
      </c>
      <c r="C18337" t="s">
        <v>62875</v>
      </c>
      <c r="D18337" t="s">
        <v>47873</v>
      </c>
    </row>
    <row r="18338" spans="1:4" x14ac:dyDescent="0.25">
      <c r="A18338" t="s">
        <v>32121</v>
      </c>
      <c r="B18338" t="s">
        <v>32122</v>
      </c>
      <c r="C18338" t="s">
        <v>59235</v>
      </c>
      <c r="D18338" t="s">
        <v>47873</v>
      </c>
    </row>
    <row r="18339" spans="1:4" x14ac:dyDescent="0.25">
      <c r="A18339" t="s">
        <v>18572</v>
      </c>
      <c r="B18339" t="s">
        <v>18573</v>
      </c>
      <c r="C18339" t="s">
        <v>54363</v>
      </c>
      <c r="D18339" t="s">
        <v>47873</v>
      </c>
    </row>
    <row r="18340" spans="1:4" x14ac:dyDescent="0.25">
      <c r="A18340" t="s">
        <v>25339</v>
      </c>
      <c r="B18340" t="s">
        <v>25340</v>
      </c>
      <c r="C18340" t="s">
        <v>56793</v>
      </c>
      <c r="D18340" t="s">
        <v>47873</v>
      </c>
    </row>
    <row r="18341" spans="1:4" x14ac:dyDescent="0.25">
      <c r="A18341" t="s">
        <v>19952</v>
      </c>
      <c r="B18341" t="s">
        <v>19953</v>
      </c>
      <c r="C18341" t="s">
        <v>54837</v>
      </c>
      <c r="D18341" t="s">
        <v>47873</v>
      </c>
    </row>
    <row r="18342" spans="1:4" x14ac:dyDescent="0.25">
      <c r="A18342" t="s">
        <v>16335</v>
      </c>
      <c r="B18342" t="s">
        <v>16336</v>
      </c>
      <c r="C18342" t="s">
        <v>53534</v>
      </c>
      <c r="D18342" t="s">
        <v>47873</v>
      </c>
    </row>
    <row r="18343" spans="1:4" x14ac:dyDescent="0.25">
      <c r="A18343" t="s">
        <v>21241</v>
      </c>
      <c r="B18343" t="s">
        <v>21242</v>
      </c>
      <c r="C18343" t="s">
        <v>55288</v>
      </c>
      <c r="D18343" t="s">
        <v>47873</v>
      </c>
    </row>
    <row r="18344" spans="1:4" x14ac:dyDescent="0.25">
      <c r="A18344" t="s">
        <v>33589</v>
      </c>
      <c r="B18344" t="s">
        <v>33590</v>
      </c>
      <c r="C18344" t="s">
        <v>59804</v>
      </c>
      <c r="D18344" t="s">
        <v>47873</v>
      </c>
    </row>
    <row r="18345" spans="1:4" x14ac:dyDescent="0.25">
      <c r="A18345" t="s">
        <v>23315</v>
      </c>
      <c r="B18345" t="s">
        <v>23316</v>
      </c>
      <c r="C18345" t="s">
        <v>56041</v>
      </c>
      <c r="D18345" t="s">
        <v>47873</v>
      </c>
    </row>
    <row r="18346" spans="1:4" x14ac:dyDescent="0.25">
      <c r="A18346" t="s">
        <v>14273</v>
      </c>
      <c r="B18346" t="s">
        <v>14274</v>
      </c>
      <c r="C18346" t="s">
        <v>52782</v>
      </c>
      <c r="D18346" t="s">
        <v>47873</v>
      </c>
    </row>
    <row r="18347" spans="1:4" x14ac:dyDescent="0.25">
      <c r="A18347" t="s">
        <v>27598</v>
      </c>
      <c r="B18347" t="s">
        <v>27599</v>
      </c>
      <c r="C18347" t="s">
        <v>57600</v>
      </c>
      <c r="D18347" t="s">
        <v>47873</v>
      </c>
    </row>
    <row r="18348" spans="1:4" x14ac:dyDescent="0.25">
      <c r="A18348" t="s">
        <v>6178</v>
      </c>
      <c r="B18348" t="s">
        <v>6179</v>
      </c>
      <c r="C18348" t="s">
        <v>49816</v>
      </c>
      <c r="D18348" t="s">
        <v>47873</v>
      </c>
    </row>
    <row r="18349" spans="1:4" x14ac:dyDescent="0.25">
      <c r="A18349" t="s">
        <v>6292</v>
      </c>
      <c r="B18349" t="s">
        <v>6293</v>
      </c>
      <c r="C18349" t="s">
        <v>49854</v>
      </c>
      <c r="D18349" t="s">
        <v>47873</v>
      </c>
    </row>
    <row r="18350" spans="1:4" x14ac:dyDescent="0.25">
      <c r="A18350" t="s">
        <v>39833</v>
      </c>
      <c r="B18350" t="s">
        <v>39834</v>
      </c>
      <c r="C18350" t="s">
        <v>62326</v>
      </c>
      <c r="D18350" t="s">
        <v>47873</v>
      </c>
    </row>
    <row r="18351" spans="1:4" x14ac:dyDescent="0.25">
      <c r="A18351" t="s">
        <v>21216</v>
      </c>
      <c r="B18351" t="s">
        <v>21217</v>
      </c>
      <c r="C18351" t="s">
        <v>55278</v>
      </c>
      <c r="D18351" t="s">
        <v>47873</v>
      </c>
    </row>
    <row r="18352" spans="1:4" x14ac:dyDescent="0.25">
      <c r="A18352" t="s">
        <v>19920</v>
      </c>
      <c r="B18352" t="s">
        <v>19921</v>
      </c>
      <c r="C18352" t="s">
        <v>54824</v>
      </c>
      <c r="D18352" t="s">
        <v>47873</v>
      </c>
    </row>
    <row r="18353" spans="1:4" x14ac:dyDescent="0.25">
      <c r="A18353" t="s">
        <v>33587</v>
      </c>
      <c r="B18353" t="s">
        <v>33588</v>
      </c>
      <c r="C18353" t="s">
        <v>59803</v>
      </c>
      <c r="D18353" t="s">
        <v>47873</v>
      </c>
    </row>
    <row r="18354" spans="1:4" x14ac:dyDescent="0.25">
      <c r="A18354" t="s">
        <v>6206</v>
      </c>
      <c r="B18354" t="s">
        <v>6207</v>
      </c>
      <c r="C18354" t="s">
        <v>49824</v>
      </c>
      <c r="D18354" t="s">
        <v>47873</v>
      </c>
    </row>
    <row r="18355" spans="1:4" x14ac:dyDescent="0.25">
      <c r="A18355" t="s">
        <v>25156</v>
      </c>
      <c r="B18355" t="s">
        <v>25157</v>
      </c>
      <c r="C18355" t="s">
        <v>56731</v>
      </c>
      <c r="D18355" t="s">
        <v>47873</v>
      </c>
    </row>
    <row r="18356" spans="1:4" x14ac:dyDescent="0.25">
      <c r="A18356" t="s">
        <v>21237</v>
      </c>
      <c r="B18356" t="s">
        <v>21238</v>
      </c>
      <c r="C18356" t="s">
        <v>55286</v>
      </c>
      <c r="D18356" t="s">
        <v>47873</v>
      </c>
    </row>
    <row r="18357" spans="1:4" x14ac:dyDescent="0.25">
      <c r="A18357" t="s">
        <v>10473</v>
      </c>
      <c r="B18357" t="s">
        <v>10474</v>
      </c>
      <c r="C18357" t="s">
        <v>51343</v>
      </c>
      <c r="D18357" t="s">
        <v>47873</v>
      </c>
    </row>
    <row r="18358" spans="1:4" x14ac:dyDescent="0.25">
      <c r="A18358" t="s">
        <v>24805</v>
      </c>
      <c r="B18358" t="s">
        <v>24806</v>
      </c>
      <c r="C18358" t="s">
        <v>56596</v>
      </c>
      <c r="D18358" t="s">
        <v>47873</v>
      </c>
    </row>
    <row r="18359" spans="1:4" x14ac:dyDescent="0.25">
      <c r="A18359" t="s">
        <v>33754</v>
      </c>
      <c r="B18359" t="s">
        <v>33755</v>
      </c>
      <c r="C18359" t="s">
        <v>59871</v>
      </c>
      <c r="D18359" t="s">
        <v>47873</v>
      </c>
    </row>
    <row r="18360" spans="1:4" x14ac:dyDescent="0.25">
      <c r="A18360" t="s">
        <v>36918</v>
      </c>
      <c r="B18360" t="s">
        <v>36919</v>
      </c>
      <c r="C18360" t="s">
        <v>61091</v>
      </c>
      <c r="D18360" t="s">
        <v>47873</v>
      </c>
    </row>
    <row r="18361" spans="1:4" x14ac:dyDescent="0.25">
      <c r="A18361" t="s">
        <v>17438</v>
      </c>
      <c r="B18361" t="s">
        <v>17439</v>
      </c>
      <c r="C18361" t="s">
        <v>53942</v>
      </c>
      <c r="D18361" t="s">
        <v>47873</v>
      </c>
    </row>
    <row r="18362" spans="1:4" x14ac:dyDescent="0.25">
      <c r="A18362" t="s">
        <v>18833</v>
      </c>
      <c r="B18362" t="s">
        <v>18834</v>
      </c>
      <c r="C18362" t="s">
        <v>54453</v>
      </c>
      <c r="D18362" t="s">
        <v>47873</v>
      </c>
    </row>
    <row r="18363" spans="1:4" x14ac:dyDescent="0.25">
      <c r="A18363" t="s">
        <v>20121</v>
      </c>
      <c r="B18363" t="s">
        <v>18834</v>
      </c>
      <c r="C18363" t="s">
        <v>54901</v>
      </c>
      <c r="D18363" t="s">
        <v>47873</v>
      </c>
    </row>
    <row r="18364" spans="1:4" x14ac:dyDescent="0.25">
      <c r="A18364" t="s">
        <v>38532</v>
      </c>
      <c r="B18364" t="s">
        <v>38533</v>
      </c>
      <c r="C18364" t="s">
        <v>61730</v>
      </c>
      <c r="D18364" t="s">
        <v>47873</v>
      </c>
    </row>
    <row r="18365" spans="1:4" x14ac:dyDescent="0.25">
      <c r="A18365" t="s">
        <v>12402</v>
      </c>
      <c r="B18365" t="s">
        <v>12403</v>
      </c>
      <c r="C18365" t="s">
        <v>52051</v>
      </c>
      <c r="D18365" t="s">
        <v>47873</v>
      </c>
    </row>
    <row r="18366" spans="1:4" x14ac:dyDescent="0.25">
      <c r="A18366" t="s">
        <v>18494</v>
      </c>
      <c r="B18366" t="s">
        <v>18495</v>
      </c>
      <c r="C18366" t="s">
        <v>54337</v>
      </c>
      <c r="D18366" t="s">
        <v>47873</v>
      </c>
    </row>
    <row r="18367" spans="1:4" x14ac:dyDescent="0.25">
      <c r="A18367" t="s">
        <v>9313</v>
      </c>
      <c r="B18367" t="s">
        <v>9314</v>
      </c>
      <c r="C18367" t="s">
        <v>50929</v>
      </c>
      <c r="D18367" t="s">
        <v>47873</v>
      </c>
    </row>
    <row r="18368" spans="1:4" x14ac:dyDescent="0.25">
      <c r="A18368" t="s">
        <v>18194</v>
      </c>
      <c r="B18368" t="s">
        <v>18195</v>
      </c>
      <c r="C18368" t="s">
        <v>54223</v>
      </c>
      <c r="D18368" t="s">
        <v>47873</v>
      </c>
    </row>
    <row r="18369" spans="1:4" x14ac:dyDescent="0.25">
      <c r="A18369" t="s">
        <v>15608</v>
      </c>
      <c r="B18369" t="s">
        <v>15609</v>
      </c>
      <c r="C18369" t="s">
        <v>53271</v>
      </c>
      <c r="D18369" t="s">
        <v>47873</v>
      </c>
    </row>
    <row r="18370" spans="1:4" x14ac:dyDescent="0.25">
      <c r="A18370" t="s">
        <v>12924</v>
      </c>
      <c r="B18370" t="s">
        <v>12925</v>
      </c>
      <c r="C18370" t="s">
        <v>52258</v>
      </c>
      <c r="D18370" t="s">
        <v>47873</v>
      </c>
    </row>
    <row r="18371" spans="1:4" x14ac:dyDescent="0.25">
      <c r="A18371" t="s">
        <v>42343</v>
      </c>
      <c r="B18371" t="s">
        <v>42344</v>
      </c>
      <c r="C18371" t="s">
        <v>63433</v>
      </c>
      <c r="D18371" t="s">
        <v>47873</v>
      </c>
    </row>
    <row r="18372" spans="1:4" x14ac:dyDescent="0.25">
      <c r="A18372" t="s">
        <v>19610</v>
      </c>
      <c r="B18372" t="s">
        <v>19611</v>
      </c>
      <c r="C18372" t="s">
        <v>54718</v>
      </c>
      <c r="D18372" t="s">
        <v>47873</v>
      </c>
    </row>
    <row r="18373" spans="1:4" x14ac:dyDescent="0.25">
      <c r="A18373" t="s">
        <v>41536</v>
      </c>
      <c r="B18373" t="s">
        <v>41537</v>
      </c>
      <c r="C18373" t="s">
        <v>63088</v>
      </c>
      <c r="D18373" t="s">
        <v>47873</v>
      </c>
    </row>
    <row r="18374" spans="1:4" x14ac:dyDescent="0.25">
      <c r="A18374" t="s">
        <v>18251</v>
      </c>
      <c r="B18374" t="s">
        <v>18252</v>
      </c>
      <c r="C18374" t="s">
        <v>54247</v>
      </c>
      <c r="D18374" t="s">
        <v>47873</v>
      </c>
    </row>
    <row r="18375" spans="1:4" x14ac:dyDescent="0.25">
      <c r="A18375" t="s">
        <v>28514</v>
      </c>
      <c r="B18375" t="s">
        <v>28515</v>
      </c>
      <c r="C18375" t="s">
        <v>57931</v>
      </c>
      <c r="D18375" t="s">
        <v>47873</v>
      </c>
    </row>
    <row r="18376" spans="1:4" x14ac:dyDescent="0.25">
      <c r="A18376" t="s">
        <v>33946</v>
      </c>
      <c r="B18376" t="s">
        <v>33947</v>
      </c>
      <c r="C18376" t="s">
        <v>59937</v>
      </c>
      <c r="D18376" t="s">
        <v>47873</v>
      </c>
    </row>
    <row r="18377" spans="1:4" x14ac:dyDescent="0.25">
      <c r="A18377" t="s">
        <v>30752</v>
      </c>
      <c r="B18377" t="s">
        <v>30753</v>
      </c>
      <c r="C18377" t="s">
        <v>58730</v>
      </c>
      <c r="D18377" t="s">
        <v>47873</v>
      </c>
    </row>
    <row r="18378" spans="1:4" x14ac:dyDescent="0.25">
      <c r="A18378" t="s">
        <v>15900</v>
      </c>
      <c r="B18378" t="s">
        <v>15901</v>
      </c>
      <c r="C18378" t="s">
        <v>53378</v>
      </c>
      <c r="D18378" t="s">
        <v>47873</v>
      </c>
    </row>
    <row r="18379" spans="1:4" x14ac:dyDescent="0.25">
      <c r="A18379" t="s">
        <v>35200</v>
      </c>
      <c r="B18379" t="s">
        <v>35201</v>
      </c>
      <c r="C18379" t="s">
        <v>60409</v>
      </c>
      <c r="D18379" t="s">
        <v>47873</v>
      </c>
    </row>
    <row r="18380" spans="1:4" x14ac:dyDescent="0.25">
      <c r="A18380" t="s">
        <v>30490</v>
      </c>
      <c r="B18380" t="s">
        <v>30491</v>
      </c>
      <c r="C18380" t="s">
        <v>58637</v>
      </c>
      <c r="D18380" t="s">
        <v>47873</v>
      </c>
    </row>
    <row r="18381" spans="1:4" x14ac:dyDescent="0.25">
      <c r="A18381" t="s">
        <v>34690</v>
      </c>
      <c r="B18381" t="s">
        <v>34691</v>
      </c>
      <c r="C18381" t="s">
        <v>60223</v>
      </c>
      <c r="D18381" t="s">
        <v>47873</v>
      </c>
    </row>
    <row r="18382" spans="1:4" x14ac:dyDescent="0.25">
      <c r="A18382" t="s">
        <v>40585</v>
      </c>
      <c r="B18382" t="s">
        <v>40586</v>
      </c>
      <c r="C18382" t="s">
        <v>62673</v>
      </c>
      <c r="D18382" t="s">
        <v>47873</v>
      </c>
    </row>
    <row r="18383" spans="1:4" x14ac:dyDescent="0.25">
      <c r="A18383" t="s">
        <v>39807</v>
      </c>
      <c r="B18383" t="s">
        <v>39808</v>
      </c>
      <c r="C18383" t="s">
        <v>62315</v>
      </c>
      <c r="D18383" t="s">
        <v>47873</v>
      </c>
    </row>
    <row r="18384" spans="1:4" x14ac:dyDescent="0.25">
      <c r="A18384" t="s">
        <v>37986</v>
      </c>
      <c r="B18384" t="s">
        <v>37987</v>
      </c>
      <c r="C18384" t="s">
        <v>61496</v>
      </c>
      <c r="D18384" t="s">
        <v>47873</v>
      </c>
    </row>
    <row r="18385" spans="1:4" x14ac:dyDescent="0.25">
      <c r="A18385" t="s">
        <v>34692</v>
      </c>
      <c r="B18385" t="s">
        <v>34693</v>
      </c>
      <c r="C18385" t="s">
        <v>60224</v>
      </c>
      <c r="D18385" t="s">
        <v>47873</v>
      </c>
    </row>
    <row r="18386" spans="1:4" x14ac:dyDescent="0.25">
      <c r="A18386" t="s">
        <v>26917</v>
      </c>
      <c r="B18386" t="s">
        <v>26918</v>
      </c>
      <c r="C18386" t="s">
        <v>57370</v>
      </c>
      <c r="D18386" t="s">
        <v>47873</v>
      </c>
    </row>
    <row r="18387" spans="1:4" x14ac:dyDescent="0.25">
      <c r="A18387" t="s">
        <v>33345</v>
      </c>
      <c r="B18387" t="s">
        <v>33346</v>
      </c>
      <c r="C18387" t="s">
        <v>59709</v>
      </c>
      <c r="D18387" t="s">
        <v>47873</v>
      </c>
    </row>
    <row r="18388" spans="1:4" x14ac:dyDescent="0.25">
      <c r="A18388" t="s">
        <v>37524</v>
      </c>
      <c r="B18388" t="s">
        <v>37525</v>
      </c>
      <c r="C18388" t="s">
        <v>61315</v>
      </c>
      <c r="D18388" t="s">
        <v>47873</v>
      </c>
    </row>
    <row r="18389" spans="1:4" x14ac:dyDescent="0.25">
      <c r="A18389" t="s">
        <v>40230</v>
      </c>
      <c r="B18389" t="s">
        <v>40231</v>
      </c>
      <c r="C18389" t="s">
        <v>62511</v>
      </c>
      <c r="D18389" t="s">
        <v>47873</v>
      </c>
    </row>
    <row r="18390" spans="1:4" x14ac:dyDescent="0.25">
      <c r="A18390" t="s">
        <v>9381</v>
      </c>
      <c r="B18390" t="s">
        <v>9382</v>
      </c>
      <c r="C18390" t="s">
        <v>50955</v>
      </c>
      <c r="D18390" t="s">
        <v>47873</v>
      </c>
    </row>
    <row r="18391" spans="1:4" x14ac:dyDescent="0.25">
      <c r="A18391" t="s">
        <v>10909</v>
      </c>
      <c r="B18391" t="s">
        <v>10910</v>
      </c>
      <c r="C18391" t="s">
        <v>51501</v>
      </c>
      <c r="D18391" t="s">
        <v>47873</v>
      </c>
    </row>
    <row r="18392" spans="1:4" x14ac:dyDescent="0.25">
      <c r="A18392" t="s">
        <v>28705</v>
      </c>
      <c r="B18392" t="s">
        <v>28706</v>
      </c>
      <c r="C18392" t="s">
        <v>57999</v>
      </c>
      <c r="D18392" t="s">
        <v>47873</v>
      </c>
    </row>
    <row r="18393" spans="1:4" x14ac:dyDescent="0.25">
      <c r="A18393" t="s">
        <v>14864</v>
      </c>
      <c r="B18393" t="s">
        <v>14865</v>
      </c>
      <c r="C18393" t="s">
        <v>52992</v>
      </c>
      <c r="D18393" t="s">
        <v>47873</v>
      </c>
    </row>
    <row r="18394" spans="1:4" x14ac:dyDescent="0.25">
      <c r="A18394" t="s">
        <v>23042</v>
      </c>
      <c r="B18394" t="s">
        <v>23043</v>
      </c>
      <c r="C18394" t="s">
        <v>55948</v>
      </c>
      <c r="D18394" t="s">
        <v>47873</v>
      </c>
    </row>
    <row r="18395" spans="1:4" x14ac:dyDescent="0.25">
      <c r="A18395" t="s">
        <v>12191</v>
      </c>
      <c r="B18395" t="s">
        <v>12192</v>
      </c>
      <c r="C18395" t="s">
        <v>51970</v>
      </c>
      <c r="D18395" t="s">
        <v>47873</v>
      </c>
    </row>
    <row r="18396" spans="1:4" x14ac:dyDescent="0.25">
      <c r="A18396" t="s">
        <v>11790</v>
      </c>
      <c r="B18396" t="s">
        <v>11791</v>
      </c>
      <c r="C18396" t="s">
        <v>51822</v>
      </c>
      <c r="D18396" t="s">
        <v>47873</v>
      </c>
    </row>
    <row r="18397" spans="1:4" x14ac:dyDescent="0.25">
      <c r="A18397" t="s">
        <v>39539</v>
      </c>
      <c r="B18397" t="s">
        <v>39540</v>
      </c>
      <c r="C18397" t="s">
        <v>62194</v>
      </c>
      <c r="D18397" t="s">
        <v>47873</v>
      </c>
    </row>
    <row r="18398" spans="1:4" x14ac:dyDescent="0.25">
      <c r="A18398" t="s">
        <v>20799</v>
      </c>
      <c r="B18398" t="s">
        <v>20800</v>
      </c>
      <c r="C18398" t="s">
        <v>55125</v>
      </c>
      <c r="D18398" t="s">
        <v>47873</v>
      </c>
    </row>
    <row r="18399" spans="1:4" x14ac:dyDescent="0.25">
      <c r="A18399" t="s">
        <v>6593</v>
      </c>
      <c r="B18399" t="s">
        <v>6594</v>
      </c>
      <c r="C18399" t="s">
        <v>49958</v>
      </c>
      <c r="D18399" t="s">
        <v>47873</v>
      </c>
    </row>
    <row r="18400" spans="1:4" x14ac:dyDescent="0.25">
      <c r="A18400" t="s">
        <v>36806</v>
      </c>
      <c r="B18400" t="s">
        <v>36807</v>
      </c>
      <c r="C18400" t="s">
        <v>61040</v>
      </c>
      <c r="D18400" t="s">
        <v>47873</v>
      </c>
    </row>
    <row r="18401" spans="1:4" x14ac:dyDescent="0.25">
      <c r="A18401" t="s">
        <v>19258</v>
      </c>
      <c r="B18401" t="s">
        <v>19259</v>
      </c>
      <c r="C18401" t="s">
        <v>54597</v>
      </c>
      <c r="D18401" t="s">
        <v>47873</v>
      </c>
    </row>
    <row r="18402" spans="1:4" x14ac:dyDescent="0.25">
      <c r="A18402" t="s">
        <v>12344</v>
      </c>
      <c r="B18402" t="s">
        <v>12345</v>
      </c>
      <c r="C18402" t="s">
        <v>52029</v>
      </c>
      <c r="D18402" t="s">
        <v>47873</v>
      </c>
    </row>
    <row r="18403" spans="1:4" x14ac:dyDescent="0.25">
      <c r="A18403" t="s">
        <v>7801</v>
      </c>
      <c r="B18403" t="s">
        <v>7802</v>
      </c>
      <c r="C18403" t="s">
        <v>50399</v>
      </c>
      <c r="D18403" t="s">
        <v>47873</v>
      </c>
    </row>
    <row r="18404" spans="1:4" x14ac:dyDescent="0.25">
      <c r="A18404" t="s">
        <v>6882</v>
      </c>
      <c r="B18404" t="s">
        <v>6883</v>
      </c>
      <c r="C18404" t="s">
        <v>50065</v>
      </c>
      <c r="D18404" t="s">
        <v>47873</v>
      </c>
    </row>
    <row r="18405" spans="1:4" x14ac:dyDescent="0.25">
      <c r="A18405" t="s">
        <v>33273</v>
      </c>
      <c r="B18405" t="s">
        <v>33274</v>
      </c>
      <c r="C18405" t="s">
        <v>59675</v>
      </c>
      <c r="D18405" t="s">
        <v>47873</v>
      </c>
    </row>
    <row r="18406" spans="1:4" x14ac:dyDescent="0.25">
      <c r="A18406" t="s">
        <v>40051</v>
      </c>
      <c r="B18406" t="s">
        <v>40052</v>
      </c>
      <c r="C18406" t="s">
        <v>62428</v>
      </c>
      <c r="D18406" t="s">
        <v>47873</v>
      </c>
    </row>
    <row r="18407" spans="1:4" x14ac:dyDescent="0.25">
      <c r="A18407" t="s">
        <v>7234</v>
      </c>
      <c r="B18407" t="s">
        <v>7235</v>
      </c>
      <c r="C18407" t="s">
        <v>50186</v>
      </c>
      <c r="D18407" t="s">
        <v>47873</v>
      </c>
    </row>
    <row r="18408" spans="1:4" x14ac:dyDescent="0.25">
      <c r="A18408" t="s">
        <v>16745</v>
      </c>
      <c r="B18408" t="s">
        <v>16746</v>
      </c>
      <c r="C18408" t="s">
        <v>53693</v>
      </c>
      <c r="D18408" t="s">
        <v>47873</v>
      </c>
    </row>
    <row r="18409" spans="1:4" x14ac:dyDescent="0.25">
      <c r="A18409" t="s">
        <v>23850</v>
      </c>
      <c r="B18409" t="s">
        <v>23851</v>
      </c>
      <c r="C18409" t="s">
        <v>56253</v>
      </c>
      <c r="D18409" t="s">
        <v>47873</v>
      </c>
    </row>
    <row r="18410" spans="1:4" x14ac:dyDescent="0.25">
      <c r="A18410" t="s">
        <v>37930</v>
      </c>
      <c r="B18410" t="s">
        <v>37931</v>
      </c>
      <c r="C18410" t="s">
        <v>61472</v>
      </c>
      <c r="D18410" t="s">
        <v>47873</v>
      </c>
    </row>
    <row r="18411" spans="1:4" x14ac:dyDescent="0.25">
      <c r="A18411" t="s">
        <v>41475</v>
      </c>
      <c r="B18411" t="s">
        <v>41476</v>
      </c>
      <c r="C18411" t="s">
        <v>63059</v>
      </c>
      <c r="D18411" t="s">
        <v>47873</v>
      </c>
    </row>
    <row r="18412" spans="1:4" x14ac:dyDescent="0.25">
      <c r="A18412" t="s">
        <v>41820</v>
      </c>
      <c r="B18412" t="s">
        <v>41821</v>
      </c>
      <c r="C18412" t="s">
        <v>63217</v>
      </c>
      <c r="D18412" t="s">
        <v>47873</v>
      </c>
    </row>
    <row r="18413" spans="1:4" x14ac:dyDescent="0.25">
      <c r="A18413" t="s">
        <v>38645</v>
      </c>
      <c r="B18413" t="s">
        <v>38646</v>
      </c>
      <c r="C18413" t="s">
        <v>61780</v>
      </c>
      <c r="D18413" t="s">
        <v>47873</v>
      </c>
    </row>
    <row r="18414" spans="1:4" x14ac:dyDescent="0.25">
      <c r="A18414" t="s">
        <v>29674</v>
      </c>
      <c r="B18414" t="s">
        <v>29675</v>
      </c>
      <c r="C18414" t="s">
        <v>58347</v>
      </c>
      <c r="D18414" t="s">
        <v>47873</v>
      </c>
    </row>
    <row r="18415" spans="1:4" x14ac:dyDescent="0.25">
      <c r="A18415" t="s">
        <v>39099</v>
      </c>
      <c r="B18415" t="s">
        <v>39100</v>
      </c>
      <c r="C18415" t="s">
        <v>61990</v>
      </c>
      <c r="D18415" t="s">
        <v>47873</v>
      </c>
    </row>
    <row r="18416" spans="1:4" x14ac:dyDescent="0.25">
      <c r="A18416" t="s">
        <v>17358</v>
      </c>
      <c r="B18416" t="s">
        <v>17359</v>
      </c>
      <c r="C18416" t="s">
        <v>53912</v>
      </c>
      <c r="D18416" t="s">
        <v>47873</v>
      </c>
    </row>
    <row r="18417" spans="1:4" x14ac:dyDescent="0.25">
      <c r="A18417" t="s">
        <v>27447</v>
      </c>
      <c r="B18417" t="s">
        <v>27448</v>
      </c>
      <c r="C18417" t="s">
        <v>57552</v>
      </c>
      <c r="D18417" t="s">
        <v>47873</v>
      </c>
    </row>
    <row r="18418" spans="1:4" x14ac:dyDescent="0.25">
      <c r="A18418" t="s">
        <v>37357</v>
      </c>
      <c r="B18418" t="s">
        <v>37358</v>
      </c>
      <c r="C18418" t="s">
        <v>61254</v>
      </c>
      <c r="D18418" t="s">
        <v>47873</v>
      </c>
    </row>
    <row r="18419" spans="1:4" x14ac:dyDescent="0.25">
      <c r="A18419" t="s">
        <v>11684</v>
      </c>
      <c r="B18419" t="s">
        <v>11685</v>
      </c>
      <c r="C18419" t="s">
        <v>51778</v>
      </c>
      <c r="D18419" t="s">
        <v>47873</v>
      </c>
    </row>
    <row r="18420" spans="1:4" x14ac:dyDescent="0.25">
      <c r="A18420" t="s">
        <v>9456</v>
      </c>
      <c r="B18420" t="s">
        <v>9457</v>
      </c>
      <c r="C18420" t="s">
        <v>50980</v>
      </c>
      <c r="D18420" t="s">
        <v>47873</v>
      </c>
    </row>
    <row r="18421" spans="1:4" x14ac:dyDescent="0.25">
      <c r="A18421" t="s">
        <v>16449</v>
      </c>
      <c r="B18421" t="s">
        <v>16450</v>
      </c>
      <c r="C18421" t="s">
        <v>53578</v>
      </c>
      <c r="D18421" t="s">
        <v>47873</v>
      </c>
    </row>
    <row r="18422" spans="1:4" x14ac:dyDescent="0.25">
      <c r="A18422" t="s">
        <v>38422</v>
      </c>
      <c r="B18422" t="s">
        <v>38423</v>
      </c>
      <c r="C18422" t="s">
        <v>61681</v>
      </c>
      <c r="D18422" t="s">
        <v>47873</v>
      </c>
    </row>
    <row r="18423" spans="1:4" x14ac:dyDescent="0.25">
      <c r="A18423" t="s">
        <v>20126</v>
      </c>
      <c r="B18423" t="s">
        <v>20127</v>
      </c>
      <c r="C18423" t="s">
        <v>54903</v>
      </c>
      <c r="D18423" t="s">
        <v>47873</v>
      </c>
    </row>
    <row r="18424" spans="1:4" x14ac:dyDescent="0.25">
      <c r="A18424" t="s">
        <v>27126</v>
      </c>
      <c r="B18424" t="s">
        <v>27127</v>
      </c>
      <c r="C18424" t="s">
        <v>57435</v>
      </c>
      <c r="D18424" t="s">
        <v>47873</v>
      </c>
    </row>
    <row r="18425" spans="1:4" x14ac:dyDescent="0.25">
      <c r="A18425" t="s">
        <v>36277</v>
      </c>
      <c r="B18425" t="s">
        <v>36278</v>
      </c>
      <c r="C18425" t="s">
        <v>60830</v>
      </c>
      <c r="D18425" t="s">
        <v>47873</v>
      </c>
    </row>
    <row r="18426" spans="1:4" x14ac:dyDescent="0.25">
      <c r="A18426" t="s">
        <v>27915</v>
      </c>
      <c r="B18426" t="s">
        <v>27916</v>
      </c>
      <c r="C18426" t="s">
        <v>57718</v>
      </c>
      <c r="D18426" t="s">
        <v>47873</v>
      </c>
    </row>
    <row r="18427" spans="1:4" x14ac:dyDescent="0.25">
      <c r="A18427" t="s">
        <v>17112</v>
      </c>
      <c r="B18427" t="s">
        <v>17113</v>
      </c>
      <c r="C18427" t="s">
        <v>53828</v>
      </c>
      <c r="D18427" t="s">
        <v>47873</v>
      </c>
    </row>
    <row r="18428" spans="1:4" x14ac:dyDescent="0.25">
      <c r="A18428" t="s">
        <v>11663</v>
      </c>
      <c r="B18428" t="s">
        <v>11664</v>
      </c>
      <c r="C18428" t="s">
        <v>51769</v>
      </c>
      <c r="D18428" t="s">
        <v>47873</v>
      </c>
    </row>
    <row r="18429" spans="1:4" x14ac:dyDescent="0.25">
      <c r="A18429" t="s">
        <v>21894</v>
      </c>
      <c r="B18429" t="s">
        <v>21895</v>
      </c>
      <c r="C18429" t="s">
        <v>55523</v>
      </c>
      <c r="D18429" t="s">
        <v>47873</v>
      </c>
    </row>
    <row r="18430" spans="1:4" x14ac:dyDescent="0.25">
      <c r="A18430" t="s">
        <v>34796</v>
      </c>
      <c r="B18430" t="s">
        <v>34797</v>
      </c>
      <c r="C18430" t="s">
        <v>60263</v>
      </c>
      <c r="D18430" t="s">
        <v>47873</v>
      </c>
    </row>
    <row r="18431" spans="1:4" x14ac:dyDescent="0.25">
      <c r="A18431" t="s">
        <v>8137</v>
      </c>
      <c r="B18431" t="s">
        <v>8138</v>
      </c>
      <c r="C18431" t="s">
        <v>50528</v>
      </c>
      <c r="D18431" t="s">
        <v>47873</v>
      </c>
    </row>
    <row r="18432" spans="1:4" x14ac:dyDescent="0.25">
      <c r="A18432" t="s">
        <v>39312</v>
      </c>
      <c r="B18432" t="s">
        <v>39313</v>
      </c>
      <c r="C18432" t="s">
        <v>62087</v>
      </c>
      <c r="D18432" t="s">
        <v>47873</v>
      </c>
    </row>
    <row r="18433" spans="1:4" x14ac:dyDescent="0.25">
      <c r="A18433" t="s">
        <v>43893</v>
      </c>
      <c r="B18433" t="s">
        <v>43894</v>
      </c>
      <c r="C18433" t="s">
        <v>63967</v>
      </c>
      <c r="D18433" t="s">
        <v>47873</v>
      </c>
    </row>
    <row r="18434" spans="1:4" x14ac:dyDescent="0.25">
      <c r="A18434" t="s">
        <v>25341</v>
      </c>
      <c r="B18434" t="s">
        <v>25342</v>
      </c>
      <c r="C18434" t="s">
        <v>56794</v>
      </c>
      <c r="D18434" t="s">
        <v>47873</v>
      </c>
    </row>
    <row r="18435" spans="1:4" x14ac:dyDescent="0.25">
      <c r="A18435" t="s">
        <v>39374</v>
      </c>
      <c r="B18435" t="s">
        <v>39375</v>
      </c>
      <c r="C18435" t="s">
        <v>62116</v>
      </c>
      <c r="D18435" t="s">
        <v>47873</v>
      </c>
    </row>
    <row r="18436" spans="1:4" x14ac:dyDescent="0.25">
      <c r="A18436" t="s">
        <v>24095</v>
      </c>
      <c r="B18436" t="s">
        <v>24096</v>
      </c>
      <c r="C18436" t="s">
        <v>56338</v>
      </c>
      <c r="D18436" t="s">
        <v>47873</v>
      </c>
    </row>
    <row r="18437" spans="1:4" x14ac:dyDescent="0.25">
      <c r="A18437" t="s">
        <v>35928</v>
      </c>
      <c r="B18437" t="s">
        <v>35929</v>
      </c>
      <c r="C18437" t="s">
        <v>60692</v>
      </c>
      <c r="D18437" t="s">
        <v>47873</v>
      </c>
    </row>
    <row r="18438" spans="1:4" x14ac:dyDescent="0.25">
      <c r="A18438" t="s">
        <v>41330</v>
      </c>
      <c r="B18438" t="s">
        <v>41331</v>
      </c>
      <c r="C18438" t="s">
        <v>63000</v>
      </c>
      <c r="D18438" t="s">
        <v>47873</v>
      </c>
    </row>
    <row r="18439" spans="1:4" x14ac:dyDescent="0.25">
      <c r="A18439" t="s">
        <v>13913</v>
      </c>
      <c r="B18439" t="s">
        <v>13914</v>
      </c>
      <c r="C18439" t="s">
        <v>52634</v>
      </c>
      <c r="D18439" t="s">
        <v>47873</v>
      </c>
    </row>
    <row r="18440" spans="1:4" x14ac:dyDescent="0.25">
      <c r="A18440" t="s">
        <v>36219</v>
      </c>
      <c r="B18440" t="s">
        <v>36220</v>
      </c>
      <c r="C18440" t="s">
        <v>60806</v>
      </c>
      <c r="D18440" t="s">
        <v>47873</v>
      </c>
    </row>
    <row r="18441" spans="1:4" x14ac:dyDescent="0.25">
      <c r="A18441" t="s">
        <v>40191</v>
      </c>
      <c r="B18441" t="s">
        <v>36220</v>
      </c>
      <c r="C18441" t="s">
        <v>62495</v>
      </c>
      <c r="D18441" t="s">
        <v>47873</v>
      </c>
    </row>
    <row r="18442" spans="1:4" x14ac:dyDescent="0.25">
      <c r="A18442" t="s">
        <v>34897</v>
      </c>
      <c r="B18442" t="s">
        <v>34898</v>
      </c>
      <c r="C18442" t="s">
        <v>60295</v>
      </c>
      <c r="D18442" t="s">
        <v>47873</v>
      </c>
    </row>
    <row r="18443" spans="1:4" x14ac:dyDescent="0.25">
      <c r="A18443" t="s">
        <v>35390</v>
      </c>
      <c r="B18443" t="s">
        <v>35391</v>
      </c>
      <c r="C18443" t="s">
        <v>60486</v>
      </c>
      <c r="D18443" t="s">
        <v>47873</v>
      </c>
    </row>
    <row r="18444" spans="1:4" x14ac:dyDescent="0.25">
      <c r="A18444" t="s">
        <v>16015</v>
      </c>
      <c r="B18444" t="s">
        <v>16016</v>
      </c>
      <c r="C18444" t="s">
        <v>53420</v>
      </c>
      <c r="D18444" t="s">
        <v>47873</v>
      </c>
    </row>
    <row r="18445" spans="1:4" x14ac:dyDescent="0.25">
      <c r="A18445" t="s">
        <v>22203</v>
      </c>
      <c r="B18445" t="s">
        <v>22204</v>
      </c>
      <c r="C18445" t="s">
        <v>55638</v>
      </c>
      <c r="D18445" t="s">
        <v>47873</v>
      </c>
    </row>
    <row r="18446" spans="1:4" x14ac:dyDescent="0.25">
      <c r="A18446" t="s">
        <v>30770</v>
      </c>
      <c r="B18446" t="s">
        <v>30771</v>
      </c>
      <c r="C18446" t="s">
        <v>58737</v>
      </c>
      <c r="D18446" t="s">
        <v>47873</v>
      </c>
    </row>
    <row r="18447" spans="1:4" x14ac:dyDescent="0.25">
      <c r="A18447" t="s">
        <v>11256</v>
      </c>
      <c r="B18447" t="s">
        <v>11257</v>
      </c>
      <c r="C18447" t="s">
        <v>51625</v>
      </c>
      <c r="D18447" t="s">
        <v>47873</v>
      </c>
    </row>
    <row r="18448" spans="1:4" x14ac:dyDescent="0.25">
      <c r="A18448" t="s">
        <v>20107</v>
      </c>
      <c r="B18448" t="s">
        <v>20108</v>
      </c>
      <c r="C18448" t="s">
        <v>54896</v>
      </c>
      <c r="D18448" t="s">
        <v>47873</v>
      </c>
    </row>
    <row r="18449" spans="1:4" x14ac:dyDescent="0.25">
      <c r="A18449" t="s">
        <v>17366</v>
      </c>
      <c r="B18449" t="s">
        <v>17367</v>
      </c>
      <c r="C18449" t="s">
        <v>53914</v>
      </c>
      <c r="D18449" t="s">
        <v>47873</v>
      </c>
    </row>
    <row r="18450" spans="1:4" x14ac:dyDescent="0.25">
      <c r="A18450" t="s">
        <v>8317</v>
      </c>
      <c r="B18450" t="s">
        <v>8318</v>
      </c>
      <c r="C18450" t="s">
        <v>50592</v>
      </c>
      <c r="D18450" t="s">
        <v>47873</v>
      </c>
    </row>
    <row r="18451" spans="1:4" x14ac:dyDescent="0.25">
      <c r="A18451" t="s">
        <v>8637</v>
      </c>
      <c r="B18451" t="s">
        <v>8638</v>
      </c>
      <c r="C18451" t="s">
        <v>50691</v>
      </c>
      <c r="D18451" t="s">
        <v>47873</v>
      </c>
    </row>
    <row r="18452" spans="1:4" x14ac:dyDescent="0.25">
      <c r="A18452" t="s">
        <v>21515</v>
      </c>
      <c r="B18452" t="s">
        <v>21516</v>
      </c>
      <c r="C18452" t="s">
        <v>55388</v>
      </c>
      <c r="D18452" t="s">
        <v>47873</v>
      </c>
    </row>
    <row r="18453" spans="1:4" x14ac:dyDescent="0.25">
      <c r="A18453" t="s">
        <v>37830</v>
      </c>
      <c r="B18453" t="s">
        <v>37831</v>
      </c>
      <c r="C18453" t="s">
        <v>61433</v>
      </c>
      <c r="D18453" t="s">
        <v>47873</v>
      </c>
    </row>
    <row r="18454" spans="1:4" x14ac:dyDescent="0.25">
      <c r="A18454" t="s">
        <v>25123</v>
      </c>
      <c r="B18454" t="s">
        <v>25124</v>
      </c>
      <c r="C18454" t="s">
        <v>56717</v>
      </c>
      <c r="D18454" t="s">
        <v>47873</v>
      </c>
    </row>
    <row r="18455" spans="1:4" x14ac:dyDescent="0.25">
      <c r="A18455" t="s">
        <v>17850</v>
      </c>
      <c r="B18455" t="s">
        <v>17851</v>
      </c>
      <c r="C18455" t="s">
        <v>54093</v>
      </c>
      <c r="D18455" t="s">
        <v>47873</v>
      </c>
    </row>
    <row r="18456" spans="1:4" x14ac:dyDescent="0.25">
      <c r="A18456" t="s">
        <v>44624</v>
      </c>
      <c r="B18456" t="s">
        <v>44625</v>
      </c>
      <c r="C18456" t="s">
        <v>64217</v>
      </c>
      <c r="D18456" t="s">
        <v>47873</v>
      </c>
    </row>
    <row r="18457" spans="1:4" x14ac:dyDescent="0.25">
      <c r="A18457" t="s">
        <v>19314</v>
      </c>
      <c r="B18457" t="s">
        <v>19315</v>
      </c>
      <c r="C18457" t="s">
        <v>54620</v>
      </c>
      <c r="D18457" t="s">
        <v>47873</v>
      </c>
    </row>
    <row r="18458" spans="1:4" x14ac:dyDescent="0.25">
      <c r="A18458" t="s">
        <v>7892</v>
      </c>
      <c r="B18458" t="s">
        <v>7893</v>
      </c>
      <c r="C18458" t="s">
        <v>50441</v>
      </c>
      <c r="D18458" t="s">
        <v>47873</v>
      </c>
    </row>
    <row r="18459" spans="1:4" x14ac:dyDescent="0.25">
      <c r="A18459" t="s">
        <v>17381</v>
      </c>
      <c r="B18459" t="s">
        <v>17382</v>
      </c>
      <c r="C18459" t="s">
        <v>53919</v>
      </c>
      <c r="D18459" t="s">
        <v>47873</v>
      </c>
    </row>
    <row r="18460" spans="1:4" x14ac:dyDescent="0.25">
      <c r="A18460" t="s">
        <v>25196</v>
      </c>
      <c r="B18460" t="s">
        <v>25197</v>
      </c>
      <c r="C18460" t="s">
        <v>56745</v>
      </c>
      <c r="D18460" t="s">
        <v>47873</v>
      </c>
    </row>
    <row r="18461" spans="1:4" x14ac:dyDescent="0.25">
      <c r="A18461" t="s">
        <v>41347</v>
      </c>
      <c r="B18461" t="s">
        <v>41348</v>
      </c>
      <c r="C18461" t="s">
        <v>63006</v>
      </c>
      <c r="D18461" t="s">
        <v>47873</v>
      </c>
    </row>
    <row r="18462" spans="1:4" x14ac:dyDescent="0.25">
      <c r="A18462" t="s">
        <v>32241</v>
      </c>
      <c r="B18462" t="s">
        <v>32242</v>
      </c>
      <c r="C18462" t="s">
        <v>59278</v>
      </c>
      <c r="D18462" t="s">
        <v>47873</v>
      </c>
    </row>
    <row r="18463" spans="1:4" x14ac:dyDescent="0.25">
      <c r="A18463" t="s">
        <v>33307</v>
      </c>
      <c r="B18463" t="s">
        <v>33308</v>
      </c>
      <c r="C18463" t="s">
        <v>59691</v>
      </c>
      <c r="D18463" t="s">
        <v>47873</v>
      </c>
    </row>
    <row r="18464" spans="1:4" x14ac:dyDescent="0.25">
      <c r="A18464" t="s">
        <v>20122</v>
      </c>
      <c r="B18464" t="s">
        <v>20123</v>
      </c>
      <c r="C18464" t="s">
        <v>54902</v>
      </c>
      <c r="D18464" t="s">
        <v>47873</v>
      </c>
    </row>
    <row r="18465" spans="1:4" x14ac:dyDescent="0.25">
      <c r="A18465" t="s">
        <v>25917</v>
      </c>
      <c r="B18465" t="s">
        <v>25918</v>
      </c>
      <c r="C18465" t="s">
        <v>57015</v>
      </c>
      <c r="D18465" t="s">
        <v>47873</v>
      </c>
    </row>
    <row r="18466" spans="1:4" x14ac:dyDescent="0.25">
      <c r="A18466" t="s">
        <v>8075</v>
      </c>
      <c r="B18466" t="s">
        <v>8076</v>
      </c>
      <c r="C18466" t="s">
        <v>50503</v>
      </c>
      <c r="D18466" t="s">
        <v>47873</v>
      </c>
    </row>
    <row r="18467" spans="1:4" x14ac:dyDescent="0.25">
      <c r="A18467" t="s">
        <v>6796</v>
      </c>
      <c r="B18467" t="s">
        <v>6797</v>
      </c>
      <c r="C18467" t="s">
        <v>50034</v>
      </c>
      <c r="D18467" t="s">
        <v>47873</v>
      </c>
    </row>
    <row r="18468" spans="1:4" x14ac:dyDescent="0.25">
      <c r="A18468" t="s">
        <v>24825</v>
      </c>
      <c r="B18468" t="s">
        <v>24826</v>
      </c>
      <c r="C18468" t="s">
        <v>56605</v>
      </c>
      <c r="D18468" t="s">
        <v>47873</v>
      </c>
    </row>
    <row r="18469" spans="1:4" x14ac:dyDescent="0.25">
      <c r="A18469" t="s">
        <v>19551</v>
      </c>
      <c r="B18469" t="s">
        <v>19552</v>
      </c>
      <c r="C18469" t="s">
        <v>54697</v>
      </c>
      <c r="D18469" t="s">
        <v>47873</v>
      </c>
    </row>
    <row r="18470" spans="1:4" x14ac:dyDescent="0.25">
      <c r="A18470" t="s">
        <v>41065</v>
      </c>
      <c r="B18470" t="s">
        <v>41066</v>
      </c>
      <c r="C18470" t="s">
        <v>62887</v>
      </c>
      <c r="D18470" t="s">
        <v>47873</v>
      </c>
    </row>
    <row r="18471" spans="1:4" x14ac:dyDescent="0.25">
      <c r="A18471" t="s">
        <v>16600</v>
      </c>
      <c r="B18471" t="s">
        <v>16601</v>
      </c>
      <c r="C18471" t="s">
        <v>53642</v>
      </c>
      <c r="D18471" t="s">
        <v>47873</v>
      </c>
    </row>
    <row r="18472" spans="1:4" x14ac:dyDescent="0.25">
      <c r="A18472" t="s">
        <v>36310</v>
      </c>
      <c r="B18472" t="s">
        <v>36311</v>
      </c>
      <c r="C18472" t="s">
        <v>60847</v>
      </c>
      <c r="D18472" t="s">
        <v>47873</v>
      </c>
    </row>
    <row r="18473" spans="1:4" x14ac:dyDescent="0.25">
      <c r="A18473" t="s">
        <v>33820</v>
      </c>
      <c r="B18473" t="s">
        <v>33821</v>
      </c>
      <c r="C18473" t="s">
        <v>59892</v>
      </c>
      <c r="D18473" t="s">
        <v>47873</v>
      </c>
    </row>
    <row r="18474" spans="1:4" x14ac:dyDescent="0.25">
      <c r="A18474" t="s">
        <v>14357</v>
      </c>
      <c r="B18474" t="s">
        <v>14358</v>
      </c>
      <c r="C18474" t="s">
        <v>52817</v>
      </c>
      <c r="D18474" t="s">
        <v>47873</v>
      </c>
    </row>
    <row r="18475" spans="1:4" x14ac:dyDescent="0.25">
      <c r="A18475" t="s">
        <v>26102</v>
      </c>
      <c r="B18475" t="s">
        <v>26103</v>
      </c>
      <c r="C18475" t="s">
        <v>57071</v>
      </c>
      <c r="D18475" t="s">
        <v>47873</v>
      </c>
    </row>
    <row r="18476" spans="1:4" x14ac:dyDescent="0.25">
      <c r="A18476" t="s">
        <v>27339</v>
      </c>
      <c r="B18476" t="s">
        <v>27340</v>
      </c>
      <c r="C18476" t="s">
        <v>57512</v>
      </c>
      <c r="D18476" t="s">
        <v>47873</v>
      </c>
    </row>
    <row r="18477" spans="1:4" x14ac:dyDescent="0.25">
      <c r="A18477" t="s">
        <v>7888</v>
      </c>
      <c r="B18477" t="s">
        <v>7889</v>
      </c>
      <c r="C18477" t="s">
        <v>50439</v>
      </c>
      <c r="D18477" t="s">
        <v>47873</v>
      </c>
    </row>
    <row r="18478" spans="1:4" x14ac:dyDescent="0.25">
      <c r="A18478" t="s">
        <v>33291</v>
      </c>
      <c r="B18478" t="s">
        <v>33292</v>
      </c>
      <c r="C18478" t="s">
        <v>59683</v>
      </c>
      <c r="D18478" t="s">
        <v>47873</v>
      </c>
    </row>
    <row r="18479" spans="1:4" x14ac:dyDescent="0.25">
      <c r="A18479" t="s">
        <v>40028</v>
      </c>
      <c r="B18479" t="s">
        <v>40029</v>
      </c>
      <c r="C18479" t="s">
        <v>62417</v>
      </c>
      <c r="D18479" t="s">
        <v>47873</v>
      </c>
    </row>
    <row r="18480" spans="1:4" x14ac:dyDescent="0.25">
      <c r="A18480" t="s">
        <v>33139</v>
      </c>
      <c r="B18480" t="s">
        <v>33140</v>
      </c>
      <c r="C18480" t="s">
        <v>59622</v>
      </c>
      <c r="D18480" t="s">
        <v>47873</v>
      </c>
    </row>
    <row r="18481" spans="1:4" x14ac:dyDescent="0.25">
      <c r="A18481" t="s">
        <v>20285</v>
      </c>
      <c r="B18481" t="s">
        <v>20286</v>
      </c>
      <c r="C18481" t="s">
        <v>54953</v>
      </c>
      <c r="D18481" t="s">
        <v>47873</v>
      </c>
    </row>
    <row r="18482" spans="1:4" x14ac:dyDescent="0.25">
      <c r="A18482" t="s">
        <v>36104</v>
      </c>
      <c r="B18482" t="s">
        <v>36105</v>
      </c>
      <c r="C18482" t="s">
        <v>60757</v>
      </c>
      <c r="D18482" t="s">
        <v>47873</v>
      </c>
    </row>
    <row r="18483" spans="1:4" x14ac:dyDescent="0.25">
      <c r="A18483" t="s">
        <v>16216</v>
      </c>
      <c r="B18483" t="s">
        <v>16217</v>
      </c>
      <c r="C18483" t="s">
        <v>53487</v>
      </c>
      <c r="D18483" t="s">
        <v>47873</v>
      </c>
    </row>
    <row r="18484" spans="1:4" x14ac:dyDescent="0.25">
      <c r="A18484" t="s">
        <v>5108</v>
      </c>
      <c r="B18484" t="s">
        <v>5109</v>
      </c>
      <c r="C18484" t="s">
        <v>49436</v>
      </c>
      <c r="D18484" t="s">
        <v>47873</v>
      </c>
    </row>
    <row r="18485" spans="1:4" x14ac:dyDescent="0.25">
      <c r="A18485" t="s">
        <v>40008</v>
      </c>
      <c r="B18485" t="s">
        <v>40009</v>
      </c>
      <c r="C18485" t="s">
        <v>62407</v>
      </c>
      <c r="D18485" t="s">
        <v>47873</v>
      </c>
    </row>
    <row r="18486" spans="1:4" x14ac:dyDescent="0.25">
      <c r="A18486" t="s">
        <v>23665</v>
      </c>
      <c r="B18486" t="s">
        <v>23666</v>
      </c>
      <c r="C18486" t="s">
        <v>56175</v>
      </c>
      <c r="D18486" t="s">
        <v>47873</v>
      </c>
    </row>
    <row r="18487" spans="1:4" x14ac:dyDescent="0.25">
      <c r="A18487" t="s">
        <v>24896</v>
      </c>
      <c r="B18487" t="s">
        <v>24897</v>
      </c>
      <c r="C18487" t="s">
        <v>56631</v>
      </c>
      <c r="D18487" t="s">
        <v>47873</v>
      </c>
    </row>
    <row r="18488" spans="1:4" x14ac:dyDescent="0.25">
      <c r="A18488" t="s">
        <v>23258</v>
      </c>
      <c r="B18488" t="s">
        <v>23259</v>
      </c>
      <c r="C18488" t="s">
        <v>56021</v>
      </c>
      <c r="D18488" t="s">
        <v>47873</v>
      </c>
    </row>
    <row r="18489" spans="1:4" x14ac:dyDescent="0.25">
      <c r="A18489" t="s">
        <v>40420</v>
      </c>
      <c r="B18489" t="s">
        <v>40421</v>
      </c>
      <c r="C18489" t="s">
        <v>62601</v>
      </c>
      <c r="D18489" t="s">
        <v>47873</v>
      </c>
    </row>
    <row r="18490" spans="1:4" x14ac:dyDescent="0.25">
      <c r="A18490" t="s">
        <v>12914</v>
      </c>
      <c r="B18490" t="s">
        <v>12915</v>
      </c>
      <c r="C18490" t="s">
        <v>52254</v>
      </c>
      <c r="D18490" t="s">
        <v>47873</v>
      </c>
    </row>
    <row r="18491" spans="1:4" x14ac:dyDescent="0.25">
      <c r="A18491" t="s">
        <v>9767</v>
      </c>
      <c r="B18491" t="s">
        <v>9768</v>
      </c>
      <c r="C18491" t="s">
        <v>51093</v>
      </c>
      <c r="D18491" t="s">
        <v>47873</v>
      </c>
    </row>
    <row r="18492" spans="1:4" x14ac:dyDescent="0.25">
      <c r="A18492" t="s">
        <v>15590</v>
      </c>
      <c r="B18492" t="s">
        <v>15591</v>
      </c>
      <c r="C18492" t="s">
        <v>53265</v>
      </c>
      <c r="D18492" t="s">
        <v>47873</v>
      </c>
    </row>
    <row r="18493" spans="1:4" x14ac:dyDescent="0.25">
      <c r="A18493" t="s">
        <v>21645</v>
      </c>
      <c r="B18493" t="s">
        <v>15591</v>
      </c>
      <c r="C18493" t="s">
        <v>55431</v>
      </c>
      <c r="D18493" t="s">
        <v>47873</v>
      </c>
    </row>
    <row r="18494" spans="1:4" x14ac:dyDescent="0.25">
      <c r="A18494" t="s">
        <v>21797</v>
      </c>
      <c r="B18494" t="s">
        <v>21798</v>
      </c>
      <c r="C18494" t="s">
        <v>55484</v>
      </c>
      <c r="D18494" t="s">
        <v>47873</v>
      </c>
    </row>
    <row r="18495" spans="1:4" x14ac:dyDescent="0.25">
      <c r="A18495" t="s">
        <v>14072</v>
      </c>
      <c r="B18495" t="s">
        <v>14073</v>
      </c>
      <c r="C18495" t="s">
        <v>52699</v>
      </c>
      <c r="D18495" t="s">
        <v>47873</v>
      </c>
    </row>
    <row r="18496" spans="1:4" x14ac:dyDescent="0.25">
      <c r="A18496" t="s">
        <v>18186</v>
      </c>
      <c r="B18496" t="s">
        <v>18187</v>
      </c>
      <c r="C18496" t="s">
        <v>54219</v>
      </c>
      <c r="D18496" t="s">
        <v>47873</v>
      </c>
    </row>
    <row r="18497" spans="1:4" x14ac:dyDescent="0.25">
      <c r="A18497" t="s">
        <v>38049</v>
      </c>
      <c r="B18497" t="s">
        <v>38050</v>
      </c>
      <c r="C18497" t="s">
        <v>61524</v>
      </c>
      <c r="D18497" t="s">
        <v>47873</v>
      </c>
    </row>
    <row r="18498" spans="1:4" x14ac:dyDescent="0.25">
      <c r="A18498" t="s">
        <v>34841</v>
      </c>
      <c r="B18498" t="s">
        <v>34842</v>
      </c>
      <c r="C18498" t="s">
        <v>60277</v>
      </c>
      <c r="D18498" t="s">
        <v>47873</v>
      </c>
    </row>
    <row r="18499" spans="1:4" x14ac:dyDescent="0.25">
      <c r="A18499" t="s">
        <v>12060</v>
      </c>
      <c r="B18499" t="s">
        <v>12061</v>
      </c>
      <c r="C18499" t="s">
        <v>51918</v>
      </c>
      <c r="D18499" t="s">
        <v>47873</v>
      </c>
    </row>
    <row r="18500" spans="1:4" x14ac:dyDescent="0.25">
      <c r="A18500" t="s">
        <v>43403</v>
      </c>
      <c r="B18500" t="s">
        <v>43404</v>
      </c>
      <c r="C18500" t="s">
        <v>63797</v>
      </c>
      <c r="D18500" t="s">
        <v>47873</v>
      </c>
    </row>
    <row r="18501" spans="1:4" x14ac:dyDescent="0.25">
      <c r="A18501" t="s">
        <v>36750</v>
      </c>
      <c r="B18501" t="s">
        <v>36751</v>
      </c>
      <c r="C18501" t="s">
        <v>61018</v>
      </c>
      <c r="D18501" t="s">
        <v>47873</v>
      </c>
    </row>
    <row r="18502" spans="1:4" x14ac:dyDescent="0.25">
      <c r="A18502" t="s">
        <v>19944</v>
      </c>
      <c r="B18502" t="s">
        <v>19945</v>
      </c>
      <c r="C18502" t="s">
        <v>54834</v>
      </c>
      <c r="D18502" t="s">
        <v>47873</v>
      </c>
    </row>
    <row r="18503" spans="1:4" x14ac:dyDescent="0.25">
      <c r="A18503" t="s">
        <v>18098</v>
      </c>
      <c r="B18503" t="s">
        <v>18099</v>
      </c>
      <c r="C18503" t="s">
        <v>54183</v>
      </c>
      <c r="D18503" t="s">
        <v>47873</v>
      </c>
    </row>
    <row r="18504" spans="1:4" x14ac:dyDescent="0.25">
      <c r="A18504" t="s">
        <v>33481</v>
      </c>
      <c r="B18504" t="s">
        <v>33482</v>
      </c>
      <c r="C18504" t="s">
        <v>59760</v>
      </c>
      <c r="D18504" t="s">
        <v>47873</v>
      </c>
    </row>
    <row r="18505" spans="1:4" x14ac:dyDescent="0.25">
      <c r="A18505" t="s">
        <v>15888</v>
      </c>
      <c r="B18505" t="s">
        <v>15889</v>
      </c>
      <c r="C18505" t="s">
        <v>53372</v>
      </c>
      <c r="D18505" t="s">
        <v>47873</v>
      </c>
    </row>
    <row r="18506" spans="1:4" x14ac:dyDescent="0.25">
      <c r="A18506" t="s">
        <v>29249</v>
      </c>
      <c r="B18506" t="s">
        <v>29250</v>
      </c>
      <c r="C18506" t="s">
        <v>58196</v>
      </c>
      <c r="D18506" t="s">
        <v>47873</v>
      </c>
    </row>
    <row r="18507" spans="1:4" x14ac:dyDescent="0.25">
      <c r="A18507" t="s">
        <v>8337</v>
      </c>
      <c r="B18507" t="s">
        <v>8338</v>
      </c>
      <c r="C18507" t="s">
        <v>50600</v>
      </c>
      <c r="D18507" t="s">
        <v>47873</v>
      </c>
    </row>
    <row r="18508" spans="1:4" x14ac:dyDescent="0.25">
      <c r="A18508" t="s">
        <v>33479</v>
      </c>
      <c r="B18508" t="s">
        <v>33480</v>
      </c>
      <c r="C18508" t="s">
        <v>59759</v>
      </c>
      <c r="D18508" t="s">
        <v>47873</v>
      </c>
    </row>
    <row r="18509" spans="1:4" x14ac:dyDescent="0.25">
      <c r="A18509" t="s">
        <v>18688</v>
      </c>
      <c r="B18509" t="s">
        <v>18689</v>
      </c>
      <c r="C18509" t="s">
        <v>54402</v>
      </c>
      <c r="D18509" t="s">
        <v>47873</v>
      </c>
    </row>
    <row r="18510" spans="1:4" x14ac:dyDescent="0.25">
      <c r="A18510" t="s">
        <v>16352</v>
      </c>
      <c r="B18510" t="s">
        <v>16353</v>
      </c>
      <c r="C18510" t="s">
        <v>53540</v>
      </c>
      <c r="D18510" t="s">
        <v>47873</v>
      </c>
    </row>
    <row r="18511" spans="1:4" x14ac:dyDescent="0.25">
      <c r="A18511" t="s">
        <v>16394</v>
      </c>
      <c r="B18511" t="s">
        <v>16395</v>
      </c>
      <c r="C18511" t="s">
        <v>53558</v>
      </c>
      <c r="D18511" t="s">
        <v>47873</v>
      </c>
    </row>
    <row r="18512" spans="1:4" x14ac:dyDescent="0.25">
      <c r="A18512" t="s">
        <v>38724</v>
      </c>
      <c r="B18512" t="s">
        <v>38725</v>
      </c>
      <c r="C18512" t="s">
        <v>61817</v>
      </c>
      <c r="D18512" t="s">
        <v>47873</v>
      </c>
    </row>
    <row r="18513" spans="1:4" x14ac:dyDescent="0.25">
      <c r="A18513" t="s">
        <v>25943</v>
      </c>
      <c r="B18513" t="s">
        <v>25944</v>
      </c>
      <c r="C18513" t="s">
        <v>57023</v>
      </c>
      <c r="D18513" t="s">
        <v>47873</v>
      </c>
    </row>
    <row r="18514" spans="1:4" x14ac:dyDescent="0.25">
      <c r="A18514" t="s">
        <v>14243</v>
      </c>
      <c r="B18514" t="s">
        <v>14244</v>
      </c>
      <c r="C18514" t="s">
        <v>52770</v>
      </c>
      <c r="D18514" t="s">
        <v>47873</v>
      </c>
    </row>
    <row r="18515" spans="1:4" x14ac:dyDescent="0.25">
      <c r="A18515" t="s">
        <v>38098</v>
      </c>
      <c r="B18515" t="s">
        <v>38099</v>
      </c>
      <c r="C18515" t="s">
        <v>61548</v>
      </c>
      <c r="D18515" t="s">
        <v>47873</v>
      </c>
    </row>
    <row r="18516" spans="1:4" x14ac:dyDescent="0.25">
      <c r="A18516" t="s">
        <v>39863</v>
      </c>
      <c r="B18516" t="s">
        <v>39864</v>
      </c>
      <c r="C18516" t="s">
        <v>62341</v>
      </c>
      <c r="D18516" t="s">
        <v>47873</v>
      </c>
    </row>
    <row r="18517" spans="1:4" x14ac:dyDescent="0.25">
      <c r="A18517" t="s">
        <v>41390</v>
      </c>
      <c r="B18517" t="s">
        <v>41391</v>
      </c>
      <c r="C18517" t="s">
        <v>63024</v>
      </c>
      <c r="D18517" t="s">
        <v>47873</v>
      </c>
    </row>
    <row r="18518" spans="1:4" x14ac:dyDescent="0.25">
      <c r="A18518" t="s">
        <v>12352</v>
      </c>
      <c r="B18518" t="s">
        <v>12353</v>
      </c>
      <c r="C18518" t="s">
        <v>52033</v>
      </c>
      <c r="D18518" t="s">
        <v>47873</v>
      </c>
    </row>
    <row r="18519" spans="1:4" x14ac:dyDescent="0.25">
      <c r="A18519" t="s">
        <v>29526</v>
      </c>
      <c r="B18519" t="s">
        <v>29527</v>
      </c>
      <c r="C18519" t="s">
        <v>58297</v>
      </c>
      <c r="D18519" t="s">
        <v>47873</v>
      </c>
    </row>
    <row r="18520" spans="1:4" x14ac:dyDescent="0.25">
      <c r="A18520" t="s">
        <v>41218</v>
      </c>
      <c r="B18520" t="s">
        <v>41219</v>
      </c>
      <c r="C18520" t="s">
        <v>62954</v>
      </c>
      <c r="D18520" t="s">
        <v>47873</v>
      </c>
    </row>
    <row r="18521" spans="1:4" x14ac:dyDescent="0.25">
      <c r="A18521" t="s">
        <v>41220</v>
      </c>
      <c r="B18521" t="s">
        <v>41221</v>
      </c>
      <c r="C18521" t="s">
        <v>62955</v>
      </c>
      <c r="D18521" t="s">
        <v>47873</v>
      </c>
    </row>
    <row r="18522" spans="1:4" x14ac:dyDescent="0.25">
      <c r="A18522" t="s">
        <v>17251</v>
      </c>
      <c r="B18522" t="s">
        <v>17252</v>
      </c>
      <c r="C18522" t="s">
        <v>53875</v>
      </c>
      <c r="D18522" t="s">
        <v>47873</v>
      </c>
    </row>
    <row r="18523" spans="1:4" x14ac:dyDescent="0.25">
      <c r="A18523" t="s">
        <v>21113</v>
      </c>
      <c r="B18523" t="s">
        <v>21114</v>
      </c>
      <c r="C18523" t="s">
        <v>55243</v>
      </c>
      <c r="D18523" t="s">
        <v>47873</v>
      </c>
    </row>
    <row r="18524" spans="1:4" x14ac:dyDescent="0.25">
      <c r="A18524" t="s">
        <v>10825</v>
      </c>
      <c r="B18524" t="s">
        <v>10826</v>
      </c>
      <c r="C18524" t="s">
        <v>51467</v>
      </c>
      <c r="D18524" t="s">
        <v>47873</v>
      </c>
    </row>
    <row r="18525" spans="1:4" x14ac:dyDescent="0.25">
      <c r="A18525" t="s">
        <v>17837</v>
      </c>
      <c r="B18525" t="s">
        <v>10826</v>
      </c>
      <c r="C18525" t="s">
        <v>54087</v>
      </c>
      <c r="D18525" t="s">
        <v>47873</v>
      </c>
    </row>
    <row r="18526" spans="1:4" x14ac:dyDescent="0.25">
      <c r="A18526" t="s">
        <v>34735</v>
      </c>
      <c r="B18526" t="s">
        <v>34736</v>
      </c>
      <c r="C18526" t="s">
        <v>60238</v>
      </c>
      <c r="D18526" t="s">
        <v>47873</v>
      </c>
    </row>
    <row r="18527" spans="1:4" x14ac:dyDescent="0.25">
      <c r="A18527" t="s">
        <v>12189</v>
      </c>
      <c r="B18527" t="s">
        <v>12190</v>
      </c>
      <c r="C18527" t="s">
        <v>51969</v>
      </c>
      <c r="D18527" t="s">
        <v>47873</v>
      </c>
    </row>
    <row r="18528" spans="1:4" x14ac:dyDescent="0.25">
      <c r="A18528" t="s">
        <v>26580</v>
      </c>
      <c r="B18528" t="s">
        <v>26581</v>
      </c>
      <c r="C18528" t="s">
        <v>57246</v>
      </c>
      <c r="D18528" t="s">
        <v>47873</v>
      </c>
    </row>
    <row r="18529" spans="1:4" x14ac:dyDescent="0.25">
      <c r="A18529" t="s">
        <v>40817</v>
      </c>
      <c r="B18529" t="s">
        <v>40818</v>
      </c>
      <c r="C18529" t="s">
        <v>62770</v>
      </c>
      <c r="D18529" t="s">
        <v>47873</v>
      </c>
    </row>
    <row r="18530" spans="1:4" x14ac:dyDescent="0.25">
      <c r="A18530" t="s">
        <v>24809</v>
      </c>
      <c r="B18530" t="s">
        <v>24810</v>
      </c>
      <c r="C18530" t="s">
        <v>56598</v>
      </c>
      <c r="D18530" t="s">
        <v>47873</v>
      </c>
    </row>
    <row r="18531" spans="1:4" x14ac:dyDescent="0.25">
      <c r="A18531" t="s">
        <v>26850</v>
      </c>
      <c r="B18531" t="s">
        <v>26851</v>
      </c>
      <c r="C18531" t="s">
        <v>57346</v>
      </c>
      <c r="D18531" t="s">
        <v>47873</v>
      </c>
    </row>
    <row r="18532" spans="1:4" x14ac:dyDescent="0.25">
      <c r="A18532" t="s">
        <v>41708</v>
      </c>
      <c r="B18532" t="s">
        <v>41709</v>
      </c>
      <c r="C18532" t="s">
        <v>63160</v>
      </c>
      <c r="D18532" t="s">
        <v>47873</v>
      </c>
    </row>
    <row r="18533" spans="1:4" x14ac:dyDescent="0.25">
      <c r="A18533" t="s">
        <v>7149</v>
      </c>
      <c r="B18533" t="s">
        <v>7150</v>
      </c>
      <c r="C18533" t="s">
        <v>50157</v>
      </c>
      <c r="D18533" t="s">
        <v>47873</v>
      </c>
    </row>
    <row r="18534" spans="1:4" x14ac:dyDescent="0.25">
      <c r="A18534" t="s">
        <v>10260</v>
      </c>
      <c r="B18534" t="s">
        <v>10261</v>
      </c>
      <c r="C18534" t="s">
        <v>51276</v>
      </c>
      <c r="D18534" t="s">
        <v>47873</v>
      </c>
    </row>
    <row r="18535" spans="1:4" x14ac:dyDescent="0.25">
      <c r="A18535" t="s">
        <v>11094</v>
      </c>
      <c r="B18535" t="s">
        <v>11095</v>
      </c>
      <c r="C18535" t="s">
        <v>51567</v>
      </c>
      <c r="D18535" t="s">
        <v>47873</v>
      </c>
    </row>
    <row r="18536" spans="1:4" x14ac:dyDescent="0.25">
      <c r="A18536" t="s">
        <v>19336</v>
      </c>
      <c r="B18536" t="s">
        <v>19337</v>
      </c>
      <c r="C18536" t="s">
        <v>54626</v>
      </c>
      <c r="D18536" t="s">
        <v>47873</v>
      </c>
    </row>
    <row r="18537" spans="1:4" x14ac:dyDescent="0.25">
      <c r="A18537" t="s">
        <v>21967</v>
      </c>
      <c r="B18537" t="s">
        <v>21968</v>
      </c>
      <c r="C18537" t="s">
        <v>55547</v>
      </c>
      <c r="D18537" t="s">
        <v>47873</v>
      </c>
    </row>
    <row r="18538" spans="1:4" x14ac:dyDescent="0.25">
      <c r="A18538" t="s">
        <v>39432</v>
      </c>
      <c r="B18538" t="s">
        <v>39433</v>
      </c>
      <c r="C18538" t="s">
        <v>62141</v>
      </c>
      <c r="D18538" t="s">
        <v>47873</v>
      </c>
    </row>
    <row r="18539" spans="1:4" x14ac:dyDescent="0.25">
      <c r="A18539" t="s">
        <v>22724</v>
      </c>
      <c r="B18539" t="s">
        <v>22725</v>
      </c>
      <c r="C18539" t="s">
        <v>55831</v>
      </c>
      <c r="D18539" t="s">
        <v>47873</v>
      </c>
    </row>
    <row r="18540" spans="1:4" x14ac:dyDescent="0.25">
      <c r="A18540" t="s">
        <v>29790</v>
      </c>
      <c r="B18540" t="s">
        <v>29791</v>
      </c>
      <c r="C18540" t="s">
        <v>58386</v>
      </c>
      <c r="D18540" t="s">
        <v>47873</v>
      </c>
    </row>
    <row r="18541" spans="1:4" x14ac:dyDescent="0.25">
      <c r="A18541" t="s">
        <v>21197</v>
      </c>
      <c r="B18541" t="s">
        <v>21198</v>
      </c>
      <c r="C18541" t="s">
        <v>55270</v>
      </c>
      <c r="D18541" t="s">
        <v>47873</v>
      </c>
    </row>
    <row r="18542" spans="1:4" x14ac:dyDescent="0.25">
      <c r="A18542" t="s">
        <v>41170</v>
      </c>
      <c r="B18542" t="s">
        <v>41171</v>
      </c>
      <c r="C18542" t="s">
        <v>62931</v>
      </c>
      <c r="D18542" t="s">
        <v>47873</v>
      </c>
    </row>
    <row r="18543" spans="1:4" x14ac:dyDescent="0.25">
      <c r="A18543" t="s">
        <v>14086</v>
      </c>
      <c r="B18543" t="s">
        <v>14087</v>
      </c>
      <c r="C18543" t="s">
        <v>52706</v>
      </c>
      <c r="D18543" t="s">
        <v>47873</v>
      </c>
    </row>
    <row r="18544" spans="1:4" x14ac:dyDescent="0.25">
      <c r="A18544" t="s">
        <v>38499</v>
      </c>
      <c r="B18544" t="s">
        <v>38500</v>
      </c>
      <c r="C18544" t="s">
        <v>61715</v>
      </c>
      <c r="D18544" t="s">
        <v>47873</v>
      </c>
    </row>
    <row r="18545" spans="1:4" x14ac:dyDescent="0.25">
      <c r="A18545" t="s">
        <v>8805</v>
      </c>
      <c r="B18545" t="s">
        <v>8806</v>
      </c>
      <c r="C18545" t="s">
        <v>50752</v>
      </c>
      <c r="D18545" t="s">
        <v>47873</v>
      </c>
    </row>
    <row r="18546" spans="1:4" x14ac:dyDescent="0.25">
      <c r="A18546" t="s">
        <v>14577</v>
      </c>
      <c r="B18546" t="s">
        <v>14578</v>
      </c>
      <c r="C18546" t="s">
        <v>52903</v>
      </c>
      <c r="D18546" t="s">
        <v>47873</v>
      </c>
    </row>
    <row r="18547" spans="1:4" x14ac:dyDescent="0.25">
      <c r="A18547" t="s">
        <v>24742</v>
      </c>
      <c r="B18547" t="s">
        <v>24743</v>
      </c>
      <c r="C18547" t="s">
        <v>56569</v>
      </c>
      <c r="D18547" t="s">
        <v>47873</v>
      </c>
    </row>
    <row r="18548" spans="1:4" x14ac:dyDescent="0.25">
      <c r="A18548" t="s">
        <v>16807</v>
      </c>
      <c r="B18548" t="s">
        <v>16808</v>
      </c>
      <c r="C18548" t="s">
        <v>53717</v>
      </c>
      <c r="D18548" t="s">
        <v>47873</v>
      </c>
    </row>
    <row r="18549" spans="1:4" x14ac:dyDescent="0.25">
      <c r="A18549" t="s">
        <v>26879</v>
      </c>
      <c r="B18549" t="s">
        <v>26880</v>
      </c>
      <c r="C18549" t="s">
        <v>57358</v>
      </c>
      <c r="D18549" t="s">
        <v>47873</v>
      </c>
    </row>
    <row r="18550" spans="1:4" x14ac:dyDescent="0.25">
      <c r="A18550" t="s">
        <v>19612</v>
      </c>
      <c r="B18550" t="s">
        <v>19613</v>
      </c>
      <c r="C18550" t="s">
        <v>54719</v>
      </c>
      <c r="D18550" t="s">
        <v>47873</v>
      </c>
    </row>
    <row r="18551" spans="1:4" x14ac:dyDescent="0.25">
      <c r="A18551" t="s">
        <v>30291</v>
      </c>
      <c r="B18551" t="s">
        <v>30292</v>
      </c>
      <c r="C18551" t="s">
        <v>58569</v>
      </c>
      <c r="D18551" t="s">
        <v>47873</v>
      </c>
    </row>
    <row r="18552" spans="1:4" x14ac:dyDescent="0.25">
      <c r="A18552" t="s">
        <v>16232</v>
      </c>
      <c r="B18552" t="s">
        <v>16233</v>
      </c>
      <c r="C18552" t="s">
        <v>53492</v>
      </c>
      <c r="D18552" t="s">
        <v>47873</v>
      </c>
    </row>
    <row r="18553" spans="1:4" x14ac:dyDescent="0.25">
      <c r="A18553" t="s">
        <v>37924</v>
      </c>
      <c r="B18553" t="s">
        <v>37925</v>
      </c>
      <c r="C18553" t="s">
        <v>61470</v>
      </c>
      <c r="D18553" t="s">
        <v>47873</v>
      </c>
    </row>
    <row r="18554" spans="1:4" x14ac:dyDescent="0.25">
      <c r="A18554" t="s">
        <v>34244</v>
      </c>
      <c r="B18554" t="s">
        <v>34245</v>
      </c>
      <c r="C18554" t="s">
        <v>60049</v>
      </c>
      <c r="D18554" t="s">
        <v>47873</v>
      </c>
    </row>
    <row r="18555" spans="1:4" x14ac:dyDescent="0.25">
      <c r="A18555" t="s">
        <v>30343</v>
      </c>
      <c r="B18555" t="s">
        <v>30344</v>
      </c>
      <c r="C18555" t="s">
        <v>58585</v>
      </c>
      <c r="D18555" t="s">
        <v>47873</v>
      </c>
    </row>
    <row r="18556" spans="1:4" x14ac:dyDescent="0.25">
      <c r="A18556" t="s">
        <v>13276</v>
      </c>
      <c r="B18556" t="s">
        <v>13277</v>
      </c>
      <c r="C18556" t="s">
        <v>52395</v>
      </c>
      <c r="D18556" t="s">
        <v>47873</v>
      </c>
    </row>
    <row r="18557" spans="1:4" x14ac:dyDescent="0.25">
      <c r="A18557" t="s">
        <v>25857</v>
      </c>
      <c r="B18557" t="s">
        <v>25858</v>
      </c>
      <c r="C18557" t="s">
        <v>56990</v>
      </c>
      <c r="D18557" t="s">
        <v>47873</v>
      </c>
    </row>
    <row r="18558" spans="1:4" x14ac:dyDescent="0.25">
      <c r="A18558" t="s">
        <v>21218</v>
      </c>
      <c r="B18558" t="s">
        <v>21219</v>
      </c>
      <c r="C18558" t="s">
        <v>55279</v>
      </c>
      <c r="D18558" t="s">
        <v>47873</v>
      </c>
    </row>
    <row r="18559" spans="1:4" x14ac:dyDescent="0.25">
      <c r="A18559" t="s">
        <v>13901</v>
      </c>
      <c r="B18559" t="s">
        <v>13902</v>
      </c>
      <c r="C18559" t="s">
        <v>52630</v>
      </c>
      <c r="D18559" t="s">
        <v>47873</v>
      </c>
    </row>
    <row r="18560" spans="1:4" x14ac:dyDescent="0.25">
      <c r="A18560" t="s">
        <v>24908</v>
      </c>
      <c r="B18560" t="s">
        <v>24909</v>
      </c>
      <c r="C18560" t="s">
        <v>56636</v>
      </c>
      <c r="D18560" t="s">
        <v>47873</v>
      </c>
    </row>
    <row r="18561" spans="1:4" x14ac:dyDescent="0.25">
      <c r="A18561" t="s">
        <v>33347</v>
      </c>
      <c r="B18561" t="s">
        <v>33348</v>
      </c>
      <c r="C18561" t="s">
        <v>59710</v>
      </c>
      <c r="D18561" t="s">
        <v>47873</v>
      </c>
    </row>
    <row r="18562" spans="1:4" x14ac:dyDescent="0.25">
      <c r="A18562" t="s">
        <v>29764</v>
      </c>
      <c r="B18562" t="s">
        <v>29765</v>
      </c>
      <c r="C18562" t="s">
        <v>58379</v>
      </c>
      <c r="D18562" t="s">
        <v>47873</v>
      </c>
    </row>
    <row r="18563" spans="1:4" x14ac:dyDescent="0.25">
      <c r="A18563" t="s">
        <v>35269</v>
      </c>
      <c r="B18563" t="s">
        <v>35270</v>
      </c>
      <c r="C18563" t="s">
        <v>60436</v>
      </c>
      <c r="D18563" t="s">
        <v>47873</v>
      </c>
    </row>
    <row r="18564" spans="1:4" x14ac:dyDescent="0.25">
      <c r="A18564" t="s">
        <v>26899</v>
      </c>
      <c r="B18564" t="s">
        <v>26900</v>
      </c>
      <c r="C18564" t="s">
        <v>57364</v>
      </c>
      <c r="D18564" t="s">
        <v>47873</v>
      </c>
    </row>
    <row r="18565" spans="1:4" x14ac:dyDescent="0.25">
      <c r="A18565" t="s">
        <v>20323</v>
      </c>
      <c r="B18565" t="s">
        <v>20324</v>
      </c>
      <c r="C18565" t="s">
        <v>54965</v>
      </c>
      <c r="D18565" t="s">
        <v>47873</v>
      </c>
    </row>
    <row r="18566" spans="1:4" x14ac:dyDescent="0.25">
      <c r="A18566" t="s">
        <v>27702</v>
      </c>
      <c r="B18566" t="s">
        <v>27703</v>
      </c>
      <c r="C18566" t="s">
        <v>57642</v>
      </c>
      <c r="D18566" t="s">
        <v>47873</v>
      </c>
    </row>
    <row r="18567" spans="1:4" x14ac:dyDescent="0.25">
      <c r="A18567" t="s">
        <v>41664</v>
      </c>
      <c r="B18567" t="s">
        <v>41665</v>
      </c>
      <c r="C18567" t="s">
        <v>63142</v>
      </c>
      <c r="D18567" t="s">
        <v>47873</v>
      </c>
    </row>
    <row r="18568" spans="1:4" x14ac:dyDescent="0.25">
      <c r="A18568" t="s">
        <v>37619</v>
      </c>
      <c r="B18568" t="s">
        <v>37620</v>
      </c>
      <c r="C18568" t="s">
        <v>61350</v>
      </c>
      <c r="D18568" t="s">
        <v>47873</v>
      </c>
    </row>
    <row r="18569" spans="1:4" x14ac:dyDescent="0.25">
      <c r="A18569" t="s">
        <v>36675</v>
      </c>
      <c r="B18569" t="s">
        <v>36676</v>
      </c>
      <c r="C18569" t="s">
        <v>60990</v>
      </c>
      <c r="D18569" t="s">
        <v>47873</v>
      </c>
    </row>
    <row r="18570" spans="1:4" x14ac:dyDescent="0.25">
      <c r="A18570" t="s">
        <v>30339</v>
      </c>
      <c r="B18570" t="s">
        <v>30340</v>
      </c>
      <c r="C18570" t="s">
        <v>58583</v>
      </c>
      <c r="D18570" t="s">
        <v>47873</v>
      </c>
    </row>
    <row r="18571" spans="1:4" x14ac:dyDescent="0.25">
      <c r="A18571" t="s">
        <v>29621</v>
      </c>
      <c r="B18571" t="s">
        <v>29622</v>
      </c>
      <c r="C18571" t="s">
        <v>58328</v>
      </c>
      <c r="D18571" t="s">
        <v>47873</v>
      </c>
    </row>
    <row r="18572" spans="1:4" x14ac:dyDescent="0.25">
      <c r="A18572" t="s">
        <v>11596</v>
      </c>
      <c r="B18572" t="s">
        <v>11597</v>
      </c>
      <c r="C18572" t="s">
        <v>51745</v>
      </c>
      <c r="D18572" t="s">
        <v>47873</v>
      </c>
    </row>
    <row r="18573" spans="1:4" x14ac:dyDescent="0.25">
      <c r="A18573" t="s">
        <v>12595</v>
      </c>
      <c r="B18573" t="s">
        <v>12596</v>
      </c>
      <c r="C18573" t="s">
        <v>52127</v>
      </c>
      <c r="D18573" t="s">
        <v>47873</v>
      </c>
    </row>
    <row r="18574" spans="1:4" x14ac:dyDescent="0.25">
      <c r="A18574" t="s">
        <v>40753</v>
      </c>
      <c r="B18574" t="s">
        <v>40754</v>
      </c>
      <c r="C18574" t="s">
        <v>62742</v>
      </c>
      <c r="D18574" t="s">
        <v>47873</v>
      </c>
    </row>
    <row r="18575" spans="1:4" x14ac:dyDescent="0.25">
      <c r="A18575" t="s">
        <v>28550</v>
      </c>
      <c r="B18575" t="s">
        <v>28551</v>
      </c>
      <c r="C18575" t="s">
        <v>57947</v>
      </c>
      <c r="D18575" t="s">
        <v>47873</v>
      </c>
    </row>
    <row r="18576" spans="1:4" x14ac:dyDescent="0.25">
      <c r="A18576" t="s">
        <v>19302</v>
      </c>
      <c r="B18576" t="s">
        <v>19303</v>
      </c>
      <c r="C18576" t="s">
        <v>54616</v>
      </c>
      <c r="D18576" t="s">
        <v>47873</v>
      </c>
    </row>
    <row r="18577" spans="1:4" x14ac:dyDescent="0.25">
      <c r="A18577" t="s">
        <v>6372</v>
      </c>
      <c r="B18577" t="s">
        <v>6373</v>
      </c>
      <c r="C18577" t="s">
        <v>49884</v>
      </c>
      <c r="D18577" t="s">
        <v>47873</v>
      </c>
    </row>
    <row r="18578" spans="1:4" x14ac:dyDescent="0.25">
      <c r="A18578" t="s">
        <v>39978</v>
      </c>
      <c r="B18578" t="s">
        <v>39979</v>
      </c>
      <c r="C18578" t="s">
        <v>62393</v>
      </c>
      <c r="D18578" t="s">
        <v>47873</v>
      </c>
    </row>
    <row r="18579" spans="1:4" x14ac:dyDescent="0.25">
      <c r="A18579" t="s">
        <v>37125</v>
      </c>
      <c r="B18579" t="s">
        <v>37126</v>
      </c>
      <c r="C18579" t="s">
        <v>61167</v>
      </c>
      <c r="D18579" t="s">
        <v>47873</v>
      </c>
    </row>
    <row r="18580" spans="1:4" x14ac:dyDescent="0.25">
      <c r="A18580" t="s">
        <v>14096</v>
      </c>
      <c r="B18580" t="s">
        <v>14097</v>
      </c>
      <c r="C18580" t="s">
        <v>52711</v>
      </c>
      <c r="D18580" t="s">
        <v>47873</v>
      </c>
    </row>
    <row r="18581" spans="1:4" x14ac:dyDescent="0.25">
      <c r="A18581" t="s">
        <v>34526</v>
      </c>
      <c r="B18581" t="s">
        <v>34527</v>
      </c>
      <c r="C18581" t="s">
        <v>60156</v>
      </c>
      <c r="D18581" t="s">
        <v>47873</v>
      </c>
    </row>
    <row r="18582" spans="1:4" x14ac:dyDescent="0.25">
      <c r="A18582" t="s">
        <v>34800</v>
      </c>
      <c r="B18582" t="s">
        <v>34801</v>
      </c>
      <c r="C18582" t="s">
        <v>60264</v>
      </c>
      <c r="D18582" t="s">
        <v>47873</v>
      </c>
    </row>
    <row r="18583" spans="1:4" x14ac:dyDescent="0.25">
      <c r="A18583" t="s">
        <v>14363</v>
      </c>
      <c r="B18583" t="s">
        <v>14364</v>
      </c>
      <c r="C18583" t="s">
        <v>52819</v>
      </c>
      <c r="D18583" t="s">
        <v>47873</v>
      </c>
    </row>
    <row r="18584" spans="1:4" x14ac:dyDescent="0.25">
      <c r="A18584" t="s">
        <v>32845</v>
      </c>
      <c r="B18584" t="s">
        <v>32846</v>
      </c>
      <c r="C18584" t="s">
        <v>59518</v>
      </c>
      <c r="D18584" t="s">
        <v>47873</v>
      </c>
    </row>
    <row r="18585" spans="1:4" x14ac:dyDescent="0.25">
      <c r="A18585" t="s">
        <v>28142</v>
      </c>
      <c r="B18585" t="s">
        <v>28143</v>
      </c>
      <c r="C18585" t="s">
        <v>57802</v>
      </c>
      <c r="D18585" t="s">
        <v>47873</v>
      </c>
    </row>
    <row r="18586" spans="1:4" x14ac:dyDescent="0.25">
      <c r="A18586" t="s">
        <v>17955</v>
      </c>
      <c r="B18586" t="s">
        <v>17956</v>
      </c>
      <c r="C18586" t="s">
        <v>54124</v>
      </c>
      <c r="D18586" t="s">
        <v>47873</v>
      </c>
    </row>
    <row r="18587" spans="1:4" x14ac:dyDescent="0.25">
      <c r="A18587" t="s">
        <v>7370</v>
      </c>
      <c r="B18587" t="s">
        <v>7371</v>
      </c>
      <c r="C18587" t="s">
        <v>50239</v>
      </c>
      <c r="D18587" t="s">
        <v>47873</v>
      </c>
    </row>
    <row r="18588" spans="1:4" x14ac:dyDescent="0.25">
      <c r="A18588" t="s">
        <v>13108</v>
      </c>
      <c r="B18588" t="s">
        <v>13109</v>
      </c>
      <c r="C18588" t="s">
        <v>52334</v>
      </c>
      <c r="D18588" t="s">
        <v>47873</v>
      </c>
    </row>
    <row r="18589" spans="1:4" x14ac:dyDescent="0.25">
      <c r="A18589" t="s">
        <v>14055</v>
      </c>
      <c r="B18589" t="s">
        <v>14056</v>
      </c>
      <c r="C18589" t="s">
        <v>52690</v>
      </c>
      <c r="D18589" t="s">
        <v>47873</v>
      </c>
    </row>
    <row r="18590" spans="1:4" x14ac:dyDescent="0.25">
      <c r="A18590" t="s">
        <v>29560</v>
      </c>
      <c r="B18590" t="s">
        <v>29561</v>
      </c>
      <c r="C18590" t="s">
        <v>58308</v>
      </c>
      <c r="D18590" t="s">
        <v>47873</v>
      </c>
    </row>
    <row r="18591" spans="1:4" x14ac:dyDescent="0.25">
      <c r="A18591" t="s">
        <v>6422</v>
      </c>
      <c r="B18591" t="s">
        <v>6423</v>
      </c>
      <c r="C18591" t="s">
        <v>49905</v>
      </c>
      <c r="D18591" t="s">
        <v>47873</v>
      </c>
    </row>
    <row r="18592" spans="1:4" x14ac:dyDescent="0.25">
      <c r="A18592" t="s">
        <v>19535</v>
      </c>
      <c r="B18592" t="s">
        <v>19536</v>
      </c>
      <c r="C18592" t="s">
        <v>54692</v>
      </c>
      <c r="D18592" t="s">
        <v>47873</v>
      </c>
    </row>
    <row r="18593" spans="1:4" x14ac:dyDescent="0.25">
      <c r="A18593" t="s">
        <v>20251</v>
      </c>
      <c r="B18593" t="s">
        <v>20252</v>
      </c>
      <c r="C18593" t="s">
        <v>54941</v>
      </c>
      <c r="D18593" t="s">
        <v>47873</v>
      </c>
    </row>
    <row r="18594" spans="1:4" x14ac:dyDescent="0.25">
      <c r="A18594" t="s">
        <v>12628</v>
      </c>
      <c r="B18594" t="s">
        <v>12629</v>
      </c>
      <c r="C18594" t="s">
        <v>52136</v>
      </c>
      <c r="D18594" t="s">
        <v>47873</v>
      </c>
    </row>
    <row r="18595" spans="1:4" x14ac:dyDescent="0.25">
      <c r="A18595" t="s">
        <v>28524</v>
      </c>
      <c r="B18595" t="s">
        <v>28525</v>
      </c>
      <c r="C18595" t="s">
        <v>57935</v>
      </c>
      <c r="D18595" t="s">
        <v>47873</v>
      </c>
    </row>
    <row r="18596" spans="1:4" x14ac:dyDescent="0.25">
      <c r="A18596" t="s">
        <v>18536</v>
      </c>
      <c r="B18596" t="s">
        <v>18537</v>
      </c>
      <c r="C18596" t="s">
        <v>54352</v>
      </c>
      <c r="D18596" t="s">
        <v>47873</v>
      </c>
    </row>
    <row r="18597" spans="1:4" x14ac:dyDescent="0.25">
      <c r="A18597" t="s">
        <v>20509</v>
      </c>
      <c r="B18597" t="s">
        <v>20510</v>
      </c>
      <c r="C18597" t="s">
        <v>55025</v>
      </c>
      <c r="D18597" t="s">
        <v>47873</v>
      </c>
    </row>
    <row r="18598" spans="1:4" x14ac:dyDescent="0.25">
      <c r="A18598" t="s">
        <v>24269</v>
      </c>
      <c r="B18598" t="s">
        <v>24270</v>
      </c>
      <c r="C18598" t="s">
        <v>56400</v>
      </c>
      <c r="D18598" t="s">
        <v>47873</v>
      </c>
    </row>
    <row r="18599" spans="1:4" x14ac:dyDescent="0.25">
      <c r="A18599" t="s">
        <v>9500</v>
      </c>
      <c r="B18599" t="s">
        <v>9501</v>
      </c>
      <c r="C18599" t="s">
        <v>50995</v>
      </c>
      <c r="D18599" t="s">
        <v>47873</v>
      </c>
    </row>
    <row r="18600" spans="1:4" x14ac:dyDescent="0.25">
      <c r="A18600" t="s">
        <v>27947</v>
      </c>
      <c r="B18600" t="s">
        <v>27948</v>
      </c>
      <c r="C18600" t="s">
        <v>57729</v>
      </c>
      <c r="D18600" t="s">
        <v>47873</v>
      </c>
    </row>
    <row r="18601" spans="1:4" x14ac:dyDescent="0.25">
      <c r="A18601" t="s">
        <v>14114</v>
      </c>
      <c r="B18601" t="s">
        <v>14115</v>
      </c>
      <c r="C18601" t="s">
        <v>52716</v>
      </c>
      <c r="D18601" t="s">
        <v>47873</v>
      </c>
    </row>
    <row r="18602" spans="1:4" x14ac:dyDescent="0.25">
      <c r="A18602" t="s">
        <v>13999</v>
      </c>
      <c r="B18602" t="s">
        <v>14000</v>
      </c>
      <c r="C18602" t="s">
        <v>52667</v>
      </c>
      <c r="D18602" t="s">
        <v>47873</v>
      </c>
    </row>
    <row r="18603" spans="1:4" x14ac:dyDescent="0.25">
      <c r="A18603" t="s">
        <v>14517</v>
      </c>
      <c r="B18603" t="s">
        <v>14518</v>
      </c>
      <c r="C18603" t="s">
        <v>52881</v>
      </c>
      <c r="D18603" t="s">
        <v>47873</v>
      </c>
    </row>
    <row r="18604" spans="1:4" x14ac:dyDescent="0.25">
      <c r="A18604" t="s">
        <v>14182</v>
      </c>
      <c r="B18604" t="s">
        <v>14183</v>
      </c>
      <c r="C18604" t="s">
        <v>52746</v>
      </c>
      <c r="D18604" t="s">
        <v>47873</v>
      </c>
    </row>
    <row r="18605" spans="1:4" x14ac:dyDescent="0.25">
      <c r="A18605" t="s">
        <v>27883</v>
      </c>
      <c r="B18605" t="s">
        <v>27884</v>
      </c>
      <c r="C18605" t="s">
        <v>57707</v>
      </c>
      <c r="D18605" t="s">
        <v>47873</v>
      </c>
    </row>
    <row r="18606" spans="1:4" x14ac:dyDescent="0.25">
      <c r="A18606" t="s">
        <v>10681</v>
      </c>
      <c r="B18606" t="s">
        <v>10682</v>
      </c>
      <c r="C18606" t="s">
        <v>51418</v>
      </c>
      <c r="D18606" t="s">
        <v>47873</v>
      </c>
    </row>
    <row r="18607" spans="1:4" x14ac:dyDescent="0.25">
      <c r="A18607" t="s">
        <v>14368</v>
      </c>
      <c r="B18607" t="s">
        <v>14369</v>
      </c>
      <c r="C18607" t="s">
        <v>52821</v>
      </c>
      <c r="D18607" t="s">
        <v>47873</v>
      </c>
    </row>
    <row r="18608" spans="1:4" x14ac:dyDescent="0.25">
      <c r="A18608" t="s">
        <v>24148</v>
      </c>
      <c r="B18608" t="s">
        <v>24149</v>
      </c>
      <c r="C18608" t="s">
        <v>56356</v>
      </c>
      <c r="D18608" t="s">
        <v>47873</v>
      </c>
    </row>
    <row r="18609" spans="1:4" x14ac:dyDescent="0.25">
      <c r="A18609" t="s">
        <v>24204</v>
      </c>
      <c r="B18609" t="s">
        <v>24149</v>
      </c>
      <c r="C18609" t="s">
        <v>56375</v>
      </c>
      <c r="D18609" t="s">
        <v>47873</v>
      </c>
    </row>
    <row r="18610" spans="1:4" x14ac:dyDescent="0.25">
      <c r="A18610" t="s">
        <v>14331</v>
      </c>
      <c r="B18610" t="s">
        <v>14332</v>
      </c>
      <c r="C18610" t="s">
        <v>52806</v>
      </c>
      <c r="D18610" t="s">
        <v>47873</v>
      </c>
    </row>
    <row r="18611" spans="1:4" x14ac:dyDescent="0.25">
      <c r="A18611" t="s">
        <v>11127</v>
      </c>
      <c r="B18611" t="s">
        <v>11128</v>
      </c>
      <c r="C18611" t="s">
        <v>51577</v>
      </c>
      <c r="D18611" t="s">
        <v>47873</v>
      </c>
    </row>
    <row r="18612" spans="1:4" x14ac:dyDescent="0.25">
      <c r="A18612" t="s">
        <v>29069</v>
      </c>
      <c r="B18612" t="s">
        <v>29070</v>
      </c>
      <c r="C18612" t="s">
        <v>58130</v>
      </c>
      <c r="D18612" t="s">
        <v>47873</v>
      </c>
    </row>
    <row r="18613" spans="1:4" x14ac:dyDescent="0.25">
      <c r="A18613" t="s">
        <v>12908</v>
      </c>
      <c r="B18613" t="s">
        <v>12909</v>
      </c>
      <c r="C18613" t="s">
        <v>52251</v>
      </c>
      <c r="D18613" t="s">
        <v>47873</v>
      </c>
    </row>
    <row r="18614" spans="1:4" x14ac:dyDescent="0.25">
      <c r="A18614" t="s">
        <v>27875</v>
      </c>
      <c r="B18614" t="s">
        <v>27876</v>
      </c>
      <c r="C18614" t="s">
        <v>57704</v>
      </c>
      <c r="D18614" t="s">
        <v>47873</v>
      </c>
    </row>
    <row r="18615" spans="1:4" x14ac:dyDescent="0.25">
      <c r="A18615" t="s">
        <v>34520</v>
      </c>
      <c r="B18615" t="s">
        <v>34521</v>
      </c>
      <c r="C18615" t="s">
        <v>60153</v>
      </c>
      <c r="D18615" t="s">
        <v>47873</v>
      </c>
    </row>
    <row r="18616" spans="1:4" x14ac:dyDescent="0.25">
      <c r="A18616" t="s">
        <v>33814</v>
      </c>
      <c r="B18616" t="s">
        <v>33815</v>
      </c>
      <c r="C18616" t="s">
        <v>59889</v>
      </c>
      <c r="D18616" t="s">
        <v>47873</v>
      </c>
    </row>
    <row r="18617" spans="1:4" x14ac:dyDescent="0.25">
      <c r="A18617" t="s">
        <v>41299</v>
      </c>
      <c r="B18617" t="s">
        <v>41300</v>
      </c>
      <c r="C18617" t="s">
        <v>62988</v>
      </c>
      <c r="D18617" t="s">
        <v>47873</v>
      </c>
    </row>
    <row r="18618" spans="1:4" x14ac:dyDescent="0.25">
      <c r="A18618" t="s">
        <v>14201</v>
      </c>
      <c r="B18618" t="s">
        <v>14202</v>
      </c>
      <c r="C18618" t="s">
        <v>52755</v>
      </c>
      <c r="D18618" t="s">
        <v>47873</v>
      </c>
    </row>
    <row r="18619" spans="1:4" x14ac:dyDescent="0.25">
      <c r="A18619" t="s">
        <v>13054</v>
      </c>
      <c r="B18619" t="s">
        <v>13055</v>
      </c>
      <c r="C18619" t="s">
        <v>52312</v>
      </c>
      <c r="D18619" t="s">
        <v>47873</v>
      </c>
    </row>
    <row r="18620" spans="1:4" x14ac:dyDescent="0.25">
      <c r="A18620" t="s">
        <v>31328</v>
      </c>
      <c r="B18620" t="s">
        <v>31329</v>
      </c>
      <c r="C18620" t="s">
        <v>58942</v>
      </c>
      <c r="D18620" t="s">
        <v>47873</v>
      </c>
    </row>
    <row r="18621" spans="1:4" x14ac:dyDescent="0.25">
      <c r="A18621" t="s">
        <v>8946</v>
      </c>
      <c r="B18621" t="s">
        <v>8947</v>
      </c>
      <c r="C18621" t="s">
        <v>50800</v>
      </c>
      <c r="D18621" t="s">
        <v>47873</v>
      </c>
    </row>
    <row r="18622" spans="1:4" x14ac:dyDescent="0.25">
      <c r="A18622" t="s">
        <v>38078</v>
      </c>
      <c r="B18622" t="s">
        <v>38079</v>
      </c>
      <c r="C18622" t="s">
        <v>61538</v>
      </c>
      <c r="D18622" t="s">
        <v>47873</v>
      </c>
    </row>
    <row r="18623" spans="1:4" x14ac:dyDescent="0.25">
      <c r="A18623" t="s">
        <v>10119</v>
      </c>
      <c r="B18623" t="s">
        <v>10120</v>
      </c>
      <c r="C18623" t="s">
        <v>51218</v>
      </c>
      <c r="D18623" t="s">
        <v>47873</v>
      </c>
    </row>
    <row r="18624" spans="1:4" x14ac:dyDescent="0.25">
      <c r="A18624" t="s">
        <v>24016</v>
      </c>
      <c r="B18624" t="s">
        <v>24017</v>
      </c>
      <c r="C18624" t="s">
        <v>56311</v>
      </c>
      <c r="D18624" t="s">
        <v>47873</v>
      </c>
    </row>
    <row r="18625" spans="1:4" x14ac:dyDescent="0.25">
      <c r="A18625" t="s">
        <v>24085</v>
      </c>
      <c r="B18625" t="s">
        <v>24017</v>
      </c>
      <c r="C18625" t="s">
        <v>56333</v>
      </c>
      <c r="D18625" t="s">
        <v>47873</v>
      </c>
    </row>
    <row r="18626" spans="1:4" x14ac:dyDescent="0.25">
      <c r="A18626" t="s">
        <v>37345</v>
      </c>
      <c r="B18626" t="s">
        <v>37346</v>
      </c>
      <c r="C18626" t="s">
        <v>61249</v>
      </c>
      <c r="D18626" t="s">
        <v>47873</v>
      </c>
    </row>
    <row r="18627" spans="1:4" x14ac:dyDescent="0.25">
      <c r="A18627" t="s">
        <v>18831</v>
      </c>
      <c r="B18627" t="s">
        <v>18832</v>
      </c>
      <c r="C18627" t="s">
        <v>54452</v>
      </c>
      <c r="D18627" t="s">
        <v>47873</v>
      </c>
    </row>
    <row r="18628" spans="1:4" x14ac:dyDescent="0.25">
      <c r="A18628" t="s">
        <v>27520</v>
      </c>
      <c r="B18628" t="s">
        <v>27521</v>
      </c>
      <c r="C18628" t="s">
        <v>57579</v>
      </c>
      <c r="D18628" t="s">
        <v>47873</v>
      </c>
    </row>
    <row r="18629" spans="1:4" x14ac:dyDescent="0.25">
      <c r="A18629" t="s">
        <v>14322</v>
      </c>
      <c r="B18629" t="s">
        <v>14323</v>
      </c>
      <c r="C18629" t="s">
        <v>52801</v>
      </c>
      <c r="D18629" t="s">
        <v>47873</v>
      </c>
    </row>
    <row r="18630" spans="1:4" x14ac:dyDescent="0.25">
      <c r="A18630" t="s">
        <v>10797</v>
      </c>
      <c r="B18630" t="s">
        <v>10798</v>
      </c>
      <c r="C18630" t="s">
        <v>51454</v>
      </c>
      <c r="D18630" t="s">
        <v>47873</v>
      </c>
    </row>
    <row r="18631" spans="1:4" x14ac:dyDescent="0.25">
      <c r="A18631" t="s">
        <v>29690</v>
      </c>
      <c r="B18631" t="s">
        <v>29691</v>
      </c>
      <c r="C18631" t="s">
        <v>58354</v>
      </c>
      <c r="D18631" t="s">
        <v>47873</v>
      </c>
    </row>
    <row r="18632" spans="1:4" x14ac:dyDescent="0.25">
      <c r="A18632" t="s">
        <v>13863</v>
      </c>
      <c r="B18632" t="s">
        <v>13864</v>
      </c>
      <c r="C18632" t="s">
        <v>52614</v>
      </c>
      <c r="D18632" t="s">
        <v>47873</v>
      </c>
    </row>
    <row r="18633" spans="1:4" x14ac:dyDescent="0.25">
      <c r="A18633" t="s">
        <v>15299</v>
      </c>
      <c r="B18633" t="s">
        <v>15300</v>
      </c>
      <c r="C18633" t="s">
        <v>53162</v>
      </c>
      <c r="D18633" t="s">
        <v>47873</v>
      </c>
    </row>
    <row r="18634" spans="1:4" x14ac:dyDescent="0.25">
      <c r="A18634" t="s">
        <v>18061</v>
      </c>
      <c r="B18634" t="s">
        <v>18062</v>
      </c>
      <c r="C18634" t="s">
        <v>54166</v>
      </c>
      <c r="D18634" t="s">
        <v>47873</v>
      </c>
    </row>
    <row r="18635" spans="1:4" x14ac:dyDescent="0.25">
      <c r="A18635" t="s">
        <v>26979</v>
      </c>
      <c r="B18635" t="s">
        <v>26980</v>
      </c>
      <c r="C18635" t="s">
        <v>57393</v>
      </c>
      <c r="D18635" t="s">
        <v>47873</v>
      </c>
    </row>
    <row r="18636" spans="1:4" x14ac:dyDescent="0.25">
      <c r="A18636" t="s">
        <v>21161</v>
      </c>
      <c r="B18636" t="s">
        <v>21162</v>
      </c>
      <c r="C18636" t="s">
        <v>55257</v>
      </c>
      <c r="D18636" t="s">
        <v>47873</v>
      </c>
    </row>
    <row r="18637" spans="1:4" x14ac:dyDescent="0.25">
      <c r="A18637" t="s">
        <v>35924</v>
      </c>
      <c r="B18637" t="s">
        <v>35925</v>
      </c>
      <c r="C18637" t="s">
        <v>60690</v>
      </c>
      <c r="D18637" t="s">
        <v>47873</v>
      </c>
    </row>
    <row r="18638" spans="1:4" x14ac:dyDescent="0.25">
      <c r="A18638" t="s">
        <v>14505</v>
      </c>
      <c r="B18638" t="s">
        <v>14506</v>
      </c>
      <c r="C18638" t="s">
        <v>52876</v>
      </c>
      <c r="D18638" t="s">
        <v>47873</v>
      </c>
    </row>
    <row r="18639" spans="1:4" x14ac:dyDescent="0.25">
      <c r="A18639" t="s">
        <v>38193</v>
      </c>
      <c r="B18639" t="s">
        <v>38194</v>
      </c>
      <c r="C18639" t="s">
        <v>61589</v>
      </c>
      <c r="D18639" t="s">
        <v>47873</v>
      </c>
    </row>
    <row r="18640" spans="1:4" x14ac:dyDescent="0.25">
      <c r="A18640" t="s">
        <v>37572</v>
      </c>
      <c r="B18640" t="s">
        <v>37573</v>
      </c>
      <c r="C18640" t="s">
        <v>61332</v>
      </c>
      <c r="D18640" t="s">
        <v>47873</v>
      </c>
    </row>
    <row r="18641" spans="1:4" x14ac:dyDescent="0.25">
      <c r="A18641" t="s">
        <v>9562</v>
      </c>
      <c r="B18641" t="s">
        <v>9563</v>
      </c>
      <c r="C18641" t="s">
        <v>51016</v>
      </c>
      <c r="D18641" t="s">
        <v>47873</v>
      </c>
    </row>
    <row r="18642" spans="1:4" x14ac:dyDescent="0.25">
      <c r="A18642" t="s">
        <v>14118</v>
      </c>
      <c r="B18642" t="s">
        <v>14119</v>
      </c>
      <c r="C18642" t="s">
        <v>52718</v>
      </c>
      <c r="D18642" t="s">
        <v>47873</v>
      </c>
    </row>
    <row r="18643" spans="1:4" x14ac:dyDescent="0.25">
      <c r="A18643" t="s">
        <v>26108</v>
      </c>
      <c r="B18643" t="s">
        <v>26109</v>
      </c>
      <c r="C18643" t="s">
        <v>57074</v>
      </c>
      <c r="D18643" t="s">
        <v>47873</v>
      </c>
    </row>
    <row r="18644" spans="1:4" x14ac:dyDescent="0.25">
      <c r="A18644" t="s">
        <v>14060</v>
      </c>
      <c r="B18644" t="s">
        <v>14061</v>
      </c>
      <c r="C18644" t="s">
        <v>52693</v>
      </c>
      <c r="D18644" t="s">
        <v>47873</v>
      </c>
    </row>
    <row r="18645" spans="1:4" x14ac:dyDescent="0.25">
      <c r="A18645" t="s">
        <v>9705</v>
      </c>
      <c r="B18645" t="s">
        <v>9706</v>
      </c>
      <c r="C18645" t="s">
        <v>51070</v>
      </c>
      <c r="D18645" t="s">
        <v>47873</v>
      </c>
    </row>
    <row r="18646" spans="1:4" x14ac:dyDescent="0.25">
      <c r="A18646" t="s">
        <v>31164</v>
      </c>
      <c r="B18646" t="s">
        <v>31165</v>
      </c>
      <c r="C18646" t="s">
        <v>58884</v>
      </c>
      <c r="D18646" t="s">
        <v>47873</v>
      </c>
    </row>
    <row r="18647" spans="1:4" x14ac:dyDescent="0.25">
      <c r="A18647" t="s">
        <v>20415</v>
      </c>
      <c r="B18647" t="s">
        <v>20416</v>
      </c>
      <c r="C18647" t="s">
        <v>54999</v>
      </c>
      <c r="D18647" t="s">
        <v>47873</v>
      </c>
    </row>
    <row r="18648" spans="1:4" x14ac:dyDescent="0.25">
      <c r="A18648" t="s">
        <v>13148</v>
      </c>
      <c r="B18648" t="s">
        <v>13149</v>
      </c>
      <c r="C18648" t="s">
        <v>52346</v>
      </c>
      <c r="D18648" t="s">
        <v>47873</v>
      </c>
    </row>
    <row r="18649" spans="1:4" x14ac:dyDescent="0.25">
      <c r="A18649" t="s">
        <v>9289</v>
      </c>
      <c r="B18649" t="s">
        <v>9290</v>
      </c>
      <c r="C18649" t="s">
        <v>50922</v>
      </c>
      <c r="D18649" t="s">
        <v>47873</v>
      </c>
    </row>
    <row r="18650" spans="1:4" x14ac:dyDescent="0.25">
      <c r="A18650" t="s">
        <v>16477</v>
      </c>
      <c r="B18650" t="s">
        <v>16478</v>
      </c>
      <c r="C18650" t="s">
        <v>53592</v>
      </c>
      <c r="D18650" t="s">
        <v>47873</v>
      </c>
    </row>
    <row r="18651" spans="1:4" x14ac:dyDescent="0.25">
      <c r="A18651" t="s">
        <v>34307</v>
      </c>
      <c r="B18651" t="s">
        <v>34308</v>
      </c>
      <c r="C18651" t="s">
        <v>60071</v>
      </c>
      <c r="D18651" t="s">
        <v>47873</v>
      </c>
    </row>
    <row r="18652" spans="1:4" x14ac:dyDescent="0.25">
      <c r="A18652" t="s">
        <v>39768</v>
      </c>
      <c r="B18652" t="s">
        <v>39769</v>
      </c>
      <c r="C18652" t="s">
        <v>62296</v>
      </c>
      <c r="D18652" t="s">
        <v>47873</v>
      </c>
    </row>
    <row r="18653" spans="1:4" x14ac:dyDescent="0.25">
      <c r="A18653" t="s">
        <v>9265</v>
      </c>
      <c r="B18653" t="s">
        <v>9266</v>
      </c>
      <c r="C18653" t="s">
        <v>50911</v>
      </c>
      <c r="D18653" t="s">
        <v>47873</v>
      </c>
    </row>
    <row r="18654" spans="1:4" x14ac:dyDescent="0.25">
      <c r="A18654" t="s">
        <v>10659</v>
      </c>
      <c r="B18654" t="s">
        <v>10660</v>
      </c>
      <c r="C18654" t="s">
        <v>51407</v>
      </c>
      <c r="D18654" t="s">
        <v>47873</v>
      </c>
    </row>
    <row r="18655" spans="1:4" x14ac:dyDescent="0.25">
      <c r="A18655" t="s">
        <v>34238</v>
      </c>
      <c r="B18655" t="s">
        <v>34239</v>
      </c>
      <c r="C18655" t="s">
        <v>60047</v>
      </c>
      <c r="D18655" t="s">
        <v>47873</v>
      </c>
    </row>
    <row r="18656" spans="1:4" x14ac:dyDescent="0.25">
      <c r="A18656" t="s">
        <v>20483</v>
      </c>
      <c r="B18656" t="s">
        <v>20484</v>
      </c>
      <c r="C18656" t="s">
        <v>55016</v>
      </c>
      <c r="D18656" t="s">
        <v>47873</v>
      </c>
    </row>
    <row r="18657" spans="1:4" x14ac:dyDescent="0.25">
      <c r="A18657" t="s">
        <v>33884</v>
      </c>
      <c r="B18657" t="s">
        <v>33885</v>
      </c>
      <c r="C18657" t="s">
        <v>59914</v>
      </c>
      <c r="D18657" t="s">
        <v>47873</v>
      </c>
    </row>
    <row r="18658" spans="1:4" x14ac:dyDescent="0.25">
      <c r="A18658" t="s">
        <v>34079</v>
      </c>
      <c r="B18658" t="s">
        <v>33885</v>
      </c>
      <c r="C18658" t="s">
        <v>59984</v>
      </c>
      <c r="D18658" t="s">
        <v>47873</v>
      </c>
    </row>
    <row r="18659" spans="1:4" x14ac:dyDescent="0.25">
      <c r="A18659" t="s">
        <v>15447</v>
      </c>
      <c r="B18659" t="s">
        <v>15448</v>
      </c>
      <c r="C18659" t="s">
        <v>53212</v>
      </c>
      <c r="D18659" t="s">
        <v>47873</v>
      </c>
    </row>
    <row r="18660" spans="1:4" x14ac:dyDescent="0.25">
      <c r="A18660" t="s">
        <v>35606</v>
      </c>
      <c r="B18660" t="s">
        <v>35607</v>
      </c>
      <c r="C18660" t="s">
        <v>60567</v>
      </c>
      <c r="D18660" t="s">
        <v>47873</v>
      </c>
    </row>
    <row r="18661" spans="1:4" x14ac:dyDescent="0.25">
      <c r="A18661" t="s">
        <v>25713</v>
      </c>
      <c r="B18661" t="s">
        <v>25714</v>
      </c>
      <c r="C18661" t="s">
        <v>56933</v>
      </c>
      <c r="D18661" t="s">
        <v>47873</v>
      </c>
    </row>
    <row r="18662" spans="1:4" x14ac:dyDescent="0.25">
      <c r="A18662" t="s">
        <v>25333</v>
      </c>
      <c r="B18662" t="s">
        <v>25334</v>
      </c>
      <c r="C18662" t="s">
        <v>56791</v>
      </c>
      <c r="D18662" t="s">
        <v>47873</v>
      </c>
    </row>
    <row r="18663" spans="1:4" x14ac:dyDescent="0.25">
      <c r="A18663" t="s">
        <v>46213</v>
      </c>
      <c r="B18663" t="s">
        <v>25334</v>
      </c>
      <c r="C18663" t="s">
        <v>64778</v>
      </c>
      <c r="D18663" t="s">
        <v>47873</v>
      </c>
    </row>
    <row r="18664" spans="1:4" x14ac:dyDescent="0.25">
      <c r="A18664" t="s">
        <v>20203</v>
      </c>
      <c r="B18664" t="s">
        <v>20204</v>
      </c>
      <c r="C18664"/>
      <c r="D18664" t="s">
        <v>47880</v>
      </c>
    </row>
    <row r="18665" spans="1:4" x14ac:dyDescent="0.25">
      <c r="A18665" t="s">
        <v>9412</v>
      </c>
      <c r="B18665" t="s">
        <v>9413</v>
      </c>
      <c r="C18665"/>
      <c r="D18665" t="s">
        <v>47880</v>
      </c>
    </row>
    <row r="18666" spans="1:4" x14ac:dyDescent="0.25">
      <c r="A18666" t="s">
        <v>15986</v>
      </c>
      <c r="B18666" t="s">
        <v>15987</v>
      </c>
      <c r="C18666"/>
      <c r="D18666" t="s">
        <v>47880</v>
      </c>
    </row>
    <row r="18667" spans="1:4" x14ac:dyDescent="0.25">
      <c r="A18667" t="s">
        <v>33870</v>
      </c>
      <c r="B18667" t="s">
        <v>33871</v>
      </c>
      <c r="C18667"/>
      <c r="D18667" t="s">
        <v>47880</v>
      </c>
    </row>
    <row r="18668" spans="1:4" x14ac:dyDescent="0.25">
      <c r="A18668" t="s">
        <v>15982</v>
      </c>
      <c r="B18668" t="s">
        <v>15983</v>
      </c>
      <c r="C18668"/>
      <c r="D18668" t="s">
        <v>47880</v>
      </c>
    </row>
    <row r="18669" spans="1:4" x14ac:dyDescent="0.25">
      <c r="A18669" t="s">
        <v>24550</v>
      </c>
      <c r="B18669" t="s">
        <v>24551</v>
      </c>
      <c r="C18669"/>
      <c r="D18669" t="s">
        <v>47880</v>
      </c>
    </row>
    <row r="18670" spans="1:4" x14ac:dyDescent="0.25">
      <c r="A18670" t="s">
        <v>26094</v>
      </c>
      <c r="B18670" t="s">
        <v>26095</v>
      </c>
      <c r="C18670"/>
      <c r="D18670" t="s">
        <v>47880</v>
      </c>
    </row>
    <row r="18671" spans="1:4" x14ac:dyDescent="0.25">
      <c r="A18671" t="s">
        <v>38605</v>
      </c>
      <c r="B18671" t="s">
        <v>38606</v>
      </c>
      <c r="C18671" t="s">
        <v>61761</v>
      </c>
      <c r="D18671" t="s">
        <v>47873</v>
      </c>
    </row>
    <row r="18672" spans="1:4" x14ac:dyDescent="0.25">
      <c r="A18672" t="s">
        <v>5586</v>
      </c>
      <c r="B18672" t="s">
        <v>5587</v>
      </c>
      <c r="C18672" t="s">
        <v>49602</v>
      </c>
      <c r="D18672" t="s">
        <v>47873</v>
      </c>
    </row>
    <row r="18673" spans="1:4" x14ac:dyDescent="0.25">
      <c r="A18673" t="s">
        <v>7762</v>
      </c>
      <c r="B18673" t="s">
        <v>7763</v>
      </c>
      <c r="C18673"/>
      <c r="D18673" t="s">
        <v>47880</v>
      </c>
    </row>
    <row r="18674" spans="1:4" x14ac:dyDescent="0.25">
      <c r="A18674" t="s">
        <v>42215</v>
      </c>
      <c r="B18674" t="s">
        <v>42216</v>
      </c>
      <c r="C18674" t="s">
        <v>63384</v>
      </c>
      <c r="D18674" t="s">
        <v>47873</v>
      </c>
    </row>
    <row r="18675" spans="1:4" x14ac:dyDescent="0.25">
      <c r="A18675" t="s">
        <v>4708</v>
      </c>
      <c r="B18675" t="s">
        <v>4709</v>
      </c>
      <c r="C18675" t="s">
        <v>49290</v>
      </c>
      <c r="D18675" t="s">
        <v>47873</v>
      </c>
    </row>
    <row r="18676" spans="1:4" x14ac:dyDescent="0.25">
      <c r="A18676" t="s">
        <v>34780</v>
      </c>
      <c r="B18676" t="s">
        <v>34781</v>
      </c>
      <c r="C18676"/>
      <c r="D18676" t="s">
        <v>47880</v>
      </c>
    </row>
    <row r="18677" spans="1:4" x14ac:dyDescent="0.25">
      <c r="A18677" t="s">
        <v>36772</v>
      </c>
      <c r="B18677" t="s">
        <v>36773</v>
      </c>
      <c r="C18677"/>
      <c r="D18677" t="s">
        <v>47880</v>
      </c>
    </row>
    <row r="18678" spans="1:4" x14ac:dyDescent="0.25">
      <c r="A18678" t="s">
        <v>11111</v>
      </c>
      <c r="B18678" t="s">
        <v>11112</v>
      </c>
      <c r="C18678" t="s">
        <v>51572</v>
      </c>
      <c r="D18678" t="s">
        <v>47873</v>
      </c>
    </row>
    <row r="18679" spans="1:4" x14ac:dyDescent="0.25">
      <c r="A18679" t="s">
        <v>18570</v>
      </c>
      <c r="B18679" t="s">
        <v>18571</v>
      </c>
      <c r="C18679"/>
      <c r="D18679" t="s">
        <v>47880</v>
      </c>
    </row>
    <row r="18680" spans="1:4" x14ac:dyDescent="0.25">
      <c r="A18680" t="s">
        <v>9979</v>
      </c>
      <c r="B18680" t="s">
        <v>9980</v>
      </c>
      <c r="C18680" t="s">
        <v>51166</v>
      </c>
      <c r="D18680" t="s">
        <v>47873</v>
      </c>
    </row>
    <row r="18681" spans="1:4" x14ac:dyDescent="0.25">
      <c r="A18681" t="s">
        <v>45830</v>
      </c>
      <c r="B18681" t="s">
        <v>45831</v>
      </c>
      <c r="C18681" t="s">
        <v>64644</v>
      </c>
      <c r="D18681" t="s">
        <v>47873</v>
      </c>
    </row>
    <row r="18682" spans="1:4" x14ac:dyDescent="0.25">
      <c r="A18682" t="s">
        <v>24273</v>
      </c>
      <c r="B18682" t="s">
        <v>24274</v>
      </c>
      <c r="C18682" t="s">
        <v>56402</v>
      </c>
      <c r="D18682" t="s">
        <v>47873</v>
      </c>
    </row>
    <row r="18683" spans="1:4" x14ac:dyDescent="0.25">
      <c r="A18683" t="s">
        <v>28894</v>
      </c>
      <c r="B18683" t="s">
        <v>28895</v>
      </c>
      <c r="C18683" t="s">
        <v>58069</v>
      </c>
      <c r="D18683" t="s">
        <v>47873</v>
      </c>
    </row>
    <row r="18684" spans="1:4" x14ac:dyDescent="0.25">
      <c r="A18684" t="s">
        <v>12077</v>
      </c>
      <c r="B18684" t="s">
        <v>12078</v>
      </c>
      <c r="C18684" t="s">
        <v>51923</v>
      </c>
      <c r="D18684" t="s">
        <v>47873</v>
      </c>
    </row>
    <row r="18685" spans="1:4" x14ac:dyDescent="0.25">
      <c r="A18685" t="s">
        <v>27214</v>
      </c>
      <c r="B18685" t="s">
        <v>27215</v>
      </c>
      <c r="C18685" t="s">
        <v>57466</v>
      </c>
      <c r="D18685" t="s">
        <v>47873</v>
      </c>
    </row>
    <row r="18686" spans="1:4" x14ac:dyDescent="0.25">
      <c r="A18686" t="s">
        <v>38462</v>
      </c>
      <c r="B18686" t="s">
        <v>38463</v>
      </c>
      <c r="C18686" t="s">
        <v>61698</v>
      </c>
      <c r="D18686" t="s">
        <v>47873</v>
      </c>
    </row>
    <row r="18687" spans="1:4" x14ac:dyDescent="0.25">
      <c r="A18687" t="s">
        <v>35820</v>
      </c>
      <c r="B18687" t="s">
        <v>35821</v>
      </c>
      <c r="C18687" t="s">
        <v>60649</v>
      </c>
      <c r="D18687" t="s">
        <v>47873</v>
      </c>
    </row>
    <row r="18688" spans="1:4" x14ac:dyDescent="0.25">
      <c r="A18688" t="s">
        <v>32873</v>
      </c>
      <c r="B18688" t="s">
        <v>32874</v>
      </c>
      <c r="C18688" t="s">
        <v>59524</v>
      </c>
      <c r="D18688" t="s">
        <v>47873</v>
      </c>
    </row>
    <row r="18689" spans="1:4" x14ac:dyDescent="0.25">
      <c r="A18689" t="s">
        <v>7846</v>
      </c>
      <c r="B18689" t="s">
        <v>7847</v>
      </c>
      <c r="C18689" t="s">
        <v>50420</v>
      </c>
      <c r="D18689" t="s">
        <v>47873</v>
      </c>
    </row>
    <row r="18690" spans="1:4" x14ac:dyDescent="0.25">
      <c r="A18690" t="s">
        <v>16693</v>
      </c>
      <c r="B18690" t="s">
        <v>16694</v>
      </c>
      <c r="C18690" t="s">
        <v>53671</v>
      </c>
      <c r="D18690" t="s">
        <v>47873</v>
      </c>
    </row>
    <row r="18691" spans="1:4" x14ac:dyDescent="0.25">
      <c r="A18691" t="s">
        <v>43179</v>
      </c>
      <c r="B18691" t="s">
        <v>43180</v>
      </c>
      <c r="C18691" t="s">
        <v>63722</v>
      </c>
      <c r="D18691" t="s">
        <v>47873</v>
      </c>
    </row>
    <row r="18692" spans="1:4" x14ac:dyDescent="0.25">
      <c r="A18692" t="s">
        <v>3069</v>
      </c>
      <c r="B18692" t="s">
        <v>3070</v>
      </c>
      <c r="C18692" t="s">
        <v>48671</v>
      </c>
      <c r="D18692" t="s">
        <v>47873</v>
      </c>
    </row>
    <row r="18693" spans="1:4" x14ac:dyDescent="0.25">
      <c r="A18693" t="s">
        <v>1222</v>
      </c>
      <c r="B18693" t="s">
        <v>1223</v>
      </c>
      <c r="C18693" t="s">
        <v>48028</v>
      </c>
      <c r="D18693" t="s">
        <v>47873</v>
      </c>
    </row>
    <row r="18694" spans="1:4" x14ac:dyDescent="0.25">
      <c r="A18694" t="s">
        <v>4948</v>
      </c>
      <c r="B18694" t="s">
        <v>4949</v>
      </c>
      <c r="C18694" t="s">
        <v>49374</v>
      </c>
      <c r="D18694" t="s">
        <v>47873</v>
      </c>
    </row>
    <row r="18695" spans="1:4" x14ac:dyDescent="0.25">
      <c r="A18695" t="s">
        <v>11144</v>
      </c>
      <c r="B18695" t="s">
        <v>11145</v>
      </c>
      <c r="C18695" t="s">
        <v>51585</v>
      </c>
      <c r="D18695" t="s">
        <v>47873</v>
      </c>
    </row>
    <row r="18696" spans="1:4" x14ac:dyDescent="0.25">
      <c r="A18696" t="s">
        <v>28516</v>
      </c>
      <c r="B18696" t="s">
        <v>28517</v>
      </c>
      <c r="C18696" t="s">
        <v>57932</v>
      </c>
      <c r="D18696" t="s">
        <v>47873</v>
      </c>
    </row>
    <row r="18697" spans="1:4" x14ac:dyDescent="0.25">
      <c r="A18697" t="s">
        <v>28593</v>
      </c>
      <c r="B18697" t="s">
        <v>28594</v>
      </c>
      <c r="C18697" t="s">
        <v>57964</v>
      </c>
      <c r="D18697" t="s">
        <v>47873</v>
      </c>
    </row>
    <row r="18698" spans="1:4" x14ac:dyDescent="0.25">
      <c r="A18698" t="s">
        <v>21849</v>
      </c>
      <c r="B18698" t="s">
        <v>21850</v>
      </c>
      <c r="C18698" t="s">
        <v>55506</v>
      </c>
      <c r="D18698" t="s">
        <v>47873</v>
      </c>
    </row>
    <row r="18699" spans="1:4" x14ac:dyDescent="0.25">
      <c r="A18699" t="s">
        <v>28787</v>
      </c>
      <c r="B18699" t="s">
        <v>28788</v>
      </c>
      <c r="C18699" t="s">
        <v>58028</v>
      </c>
      <c r="D18699" t="s">
        <v>47873</v>
      </c>
    </row>
    <row r="18700" spans="1:4" x14ac:dyDescent="0.25">
      <c r="A18700" t="s">
        <v>20835</v>
      </c>
      <c r="B18700" t="s">
        <v>20836</v>
      </c>
      <c r="C18700" t="s">
        <v>55140</v>
      </c>
      <c r="D18700" t="s">
        <v>47873</v>
      </c>
    </row>
    <row r="18701" spans="1:4" x14ac:dyDescent="0.25">
      <c r="A18701" t="s">
        <v>27077</v>
      </c>
      <c r="B18701" t="s">
        <v>27078</v>
      </c>
      <c r="C18701" t="s">
        <v>57423</v>
      </c>
      <c r="D18701" t="s">
        <v>47873</v>
      </c>
    </row>
    <row r="18702" spans="1:4" x14ac:dyDescent="0.25">
      <c r="A18702" t="s">
        <v>36593</v>
      </c>
      <c r="B18702" t="s">
        <v>36594</v>
      </c>
      <c r="C18702" t="s">
        <v>60958</v>
      </c>
      <c r="D18702" t="s">
        <v>47873</v>
      </c>
    </row>
    <row r="18703" spans="1:4" x14ac:dyDescent="0.25">
      <c r="A18703" t="s">
        <v>5481</v>
      </c>
      <c r="B18703" t="s">
        <v>5482</v>
      </c>
      <c r="C18703" t="s">
        <v>49570</v>
      </c>
      <c r="D18703" t="s">
        <v>47873</v>
      </c>
    </row>
    <row r="18704" spans="1:4" x14ac:dyDescent="0.25">
      <c r="A18704" t="s">
        <v>25182</v>
      </c>
      <c r="B18704" t="s">
        <v>25183</v>
      </c>
      <c r="C18704" t="s">
        <v>56741</v>
      </c>
      <c r="D18704" t="s">
        <v>47873</v>
      </c>
    </row>
    <row r="18705" spans="1:4" x14ac:dyDescent="0.25">
      <c r="A18705" t="s">
        <v>45696</v>
      </c>
      <c r="B18705" t="s">
        <v>45697</v>
      </c>
      <c r="C18705" t="s">
        <v>64598</v>
      </c>
      <c r="D18705" t="s">
        <v>47873</v>
      </c>
    </row>
    <row r="18706" spans="1:4" x14ac:dyDescent="0.25">
      <c r="A18706" t="s">
        <v>8923</v>
      </c>
      <c r="B18706" t="s">
        <v>8924</v>
      </c>
      <c r="C18706" t="s">
        <v>50791</v>
      </c>
      <c r="D18706" t="s">
        <v>47873</v>
      </c>
    </row>
    <row r="18707" spans="1:4" x14ac:dyDescent="0.25">
      <c r="A18707" t="s">
        <v>41766</v>
      </c>
      <c r="B18707" t="s">
        <v>41767</v>
      </c>
      <c r="C18707" t="s">
        <v>63189</v>
      </c>
      <c r="D18707" t="s">
        <v>47873</v>
      </c>
    </row>
    <row r="18708" spans="1:4" x14ac:dyDescent="0.25">
      <c r="A18708" t="s">
        <v>25071</v>
      </c>
      <c r="B18708" t="s">
        <v>25072</v>
      </c>
      <c r="C18708" t="s">
        <v>56699</v>
      </c>
      <c r="D18708" t="s">
        <v>47873</v>
      </c>
    </row>
    <row r="18709" spans="1:4" x14ac:dyDescent="0.25">
      <c r="A18709" t="s">
        <v>5230</v>
      </c>
      <c r="B18709" t="s">
        <v>5231</v>
      </c>
      <c r="C18709"/>
      <c r="D18709" t="s">
        <v>47880</v>
      </c>
    </row>
    <row r="18710" spans="1:4" x14ac:dyDescent="0.25">
      <c r="A18710" t="s">
        <v>44841</v>
      </c>
      <c r="B18710" t="s">
        <v>44842</v>
      </c>
      <c r="C18710" t="s">
        <v>64305</v>
      </c>
      <c r="D18710" t="s">
        <v>47873</v>
      </c>
    </row>
    <row r="18711" spans="1:4" x14ac:dyDescent="0.25">
      <c r="A18711" t="s">
        <v>6134</v>
      </c>
      <c r="B18711" t="s">
        <v>6135</v>
      </c>
      <c r="C18711" t="s">
        <v>49802</v>
      </c>
      <c r="D18711" t="s">
        <v>47873</v>
      </c>
    </row>
    <row r="18712" spans="1:4" x14ac:dyDescent="0.25">
      <c r="A18712" t="s">
        <v>6170</v>
      </c>
      <c r="B18712" t="s">
        <v>6171</v>
      </c>
      <c r="C18712" t="s">
        <v>49812</v>
      </c>
      <c r="D18712" t="s">
        <v>47873</v>
      </c>
    </row>
    <row r="18713" spans="1:4" x14ac:dyDescent="0.25">
      <c r="A18713" t="s">
        <v>41790</v>
      </c>
      <c r="B18713" t="s">
        <v>41791</v>
      </c>
      <c r="C18713" t="s">
        <v>63202</v>
      </c>
      <c r="D18713" t="s">
        <v>47873</v>
      </c>
    </row>
    <row r="18714" spans="1:4" x14ac:dyDescent="0.25">
      <c r="A18714" t="s">
        <v>13319</v>
      </c>
      <c r="B18714" t="s">
        <v>13320</v>
      </c>
      <c r="C18714" t="s">
        <v>52412</v>
      </c>
      <c r="D18714" t="s">
        <v>47873</v>
      </c>
    </row>
    <row r="18715" spans="1:4" x14ac:dyDescent="0.25">
      <c r="A18715" t="s">
        <v>6854</v>
      </c>
      <c r="B18715" t="s">
        <v>6855</v>
      </c>
      <c r="C18715" t="s">
        <v>50055</v>
      </c>
      <c r="D18715" t="s">
        <v>47873</v>
      </c>
    </row>
    <row r="18716" spans="1:4" x14ac:dyDescent="0.25">
      <c r="A18716" t="s">
        <v>3795</v>
      </c>
      <c r="B18716" t="s">
        <v>3796</v>
      </c>
      <c r="C18716" t="s">
        <v>48939</v>
      </c>
      <c r="D18716" t="s">
        <v>47873</v>
      </c>
    </row>
    <row r="18717" spans="1:4" x14ac:dyDescent="0.25">
      <c r="A18717" t="s">
        <v>21922</v>
      </c>
      <c r="B18717" t="s">
        <v>21923</v>
      </c>
      <c r="C18717" t="s">
        <v>55533</v>
      </c>
      <c r="D18717" t="s">
        <v>47873</v>
      </c>
    </row>
    <row r="18718" spans="1:4" x14ac:dyDescent="0.25">
      <c r="A18718" t="s">
        <v>11034</v>
      </c>
      <c r="B18718" t="s">
        <v>11035</v>
      </c>
      <c r="C18718" t="s">
        <v>51543</v>
      </c>
      <c r="D18718" t="s">
        <v>47873</v>
      </c>
    </row>
    <row r="18719" spans="1:4" x14ac:dyDescent="0.25">
      <c r="A18719" t="s">
        <v>20085</v>
      </c>
      <c r="B18719" t="s">
        <v>20086</v>
      </c>
      <c r="C18719" t="s">
        <v>54887</v>
      </c>
      <c r="D18719" t="s">
        <v>47873</v>
      </c>
    </row>
    <row r="18720" spans="1:4" x14ac:dyDescent="0.25">
      <c r="A18720" t="s">
        <v>34297</v>
      </c>
      <c r="B18720" t="s">
        <v>34298</v>
      </c>
      <c r="C18720" t="s">
        <v>60066</v>
      </c>
      <c r="D18720" t="s">
        <v>47873</v>
      </c>
    </row>
    <row r="18721" spans="1:4" x14ac:dyDescent="0.25">
      <c r="A18721" t="s">
        <v>15618</v>
      </c>
      <c r="B18721" t="s">
        <v>15619</v>
      </c>
      <c r="C18721" t="s">
        <v>53275</v>
      </c>
      <c r="D18721" t="s">
        <v>47873</v>
      </c>
    </row>
    <row r="18722" spans="1:4" x14ac:dyDescent="0.25">
      <c r="A18722" t="s">
        <v>45320</v>
      </c>
      <c r="B18722" t="s">
        <v>45321</v>
      </c>
      <c r="C18722" t="s">
        <v>64468</v>
      </c>
      <c r="D18722" t="s">
        <v>47873</v>
      </c>
    </row>
    <row r="18723" spans="1:4" x14ac:dyDescent="0.25">
      <c r="A18723" t="s">
        <v>6018</v>
      </c>
      <c r="B18723" t="s">
        <v>6019</v>
      </c>
      <c r="C18723" t="s">
        <v>49761</v>
      </c>
      <c r="D18723" t="s">
        <v>47873</v>
      </c>
    </row>
    <row r="18724" spans="1:4" x14ac:dyDescent="0.25">
      <c r="A18724" t="s">
        <v>4491</v>
      </c>
      <c r="B18724" t="s">
        <v>4492</v>
      </c>
      <c r="C18724" t="s">
        <v>49206</v>
      </c>
      <c r="D18724" t="s">
        <v>47873</v>
      </c>
    </row>
    <row r="18725" spans="1:4" x14ac:dyDescent="0.25">
      <c r="A18725" t="s">
        <v>16856</v>
      </c>
      <c r="B18725" t="s">
        <v>16857</v>
      </c>
      <c r="C18725" t="s">
        <v>53738</v>
      </c>
      <c r="D18725" t="s">
        <v>47873</v>
      </c>
    </row>
    <row r="18726" spans="1:4" x14ac:dyDescent="0.25">
      <c r="A18726" t="s">
        <v>2639</v>
      </c>
      <c r="B18726" t="s">
        <v>2640</v>
      </c>
      <c r="C18726" t="s">
        <v>48516</v>
      </c>
      <c r="D18726" t="s">
        <v>47873</v>
      </c>
    </row>
    <row r="18727" spans="1:4" x14ac:dyDescent="0.25">
      <c r="A18727" t="s">
        <v>38669</v>
      </c>
      <c r="B18727" t="s">
        <v>38670</v>
      </c>
      <c r="C18727" t="s">
        <v>61791</v>
      </c>
      <c r="D18727" t="s">
        <v>47873</v>
      </c>
    </row>
    <row r="18728" spans="1:4" x14ac:dyDescent="0.25">
      <c r="A18728" t="s">
        <v>14310</v>
      </c>
      <c r="B18728" t="s">
        <v>14311</v>
      </c>
      <c r="C18728"/>
      <c r="D18728" t="s">
        <v>47880</v>
      </c>
    </row>
    <row r="18729" spans="1:4" x14ac:dyDescent="0.25">
      <c r="A18729" t="s">
        <v>35618</v>
      </c>
      <c r="B18729" t="s">
        <v>35619</v>
      </c>
      <c r="C18729" t="s">
        <v>60573</v>
      </c>
      <c r="D18729" t="s">
        <v>47873</v>
      </c>
    </row>
    <row r="18730" spans="1:4" x14ac:dyDescent="0.25">
      <c r="A18730" t="s">
        <v>43092</v>
      </c>
      <c r="B18730" t="s">
        <v>43093</v>
      </c>
      <c r="C18730" t="s">
        <v>63694</v>
      </c>
      <c r="D18730" t="s">
        <v>47873</v>
      </c>
    </row>
    <row r="18731" spans="1:4" x14ac:dyDescent="0.25">
      <c r="A18731" t="s">
        <v>31374</v>
      </c>
      <c r="B18731" t="s">
        <v>31375</v>
      </c>
      <c r="C18731" t="s">
        <v>58959</v>
      </c>
      <c r="D18731" t="s">
        <v>47873</v>
      </c>
    </row>
    <row r="18732" spans="1:4" x14ac:dyDescent="0.25">
      <c r="A18732" t="s">
        <v>16650</v>
      </c>
      <c r="B18732" t="s">
        <v>16651</v>
      </c>
      <c r="C18732" t="s">
        <v>53657</v>
      </c>
      <c r="D18732" t="s">
        <v>47873</v>
      </c>
    </row>
    <row r="18733" spans="1:4" x14ac:dyDescent="0.25">
      <c r="A18733" t="s">
        <v>35380</v>
      </c>
      <c r="B18733" t="s">
        <v>35381</v>
      </c>
      <c r="C18733" t="s">
        <v>60481</v>
      </c>
      <c r="D18733" t="s">
        <v>47873</v>
      </c>
    </row>
    <row r="18734" spans="1:4" x14ac:dyDescent="0.25">
      <c r="A18734" t="s">
        <v>27640</v>
      </c>
      <c r="B18734" t="s">
        <v>27641</v>
      </c>
      <c r="C18734"/>
      <c r="D18734" t="s">
        <v>47880</v>
      </c>
    </row>
    <row r="18735" spans="1:4" x14ac:dyDescent="0.25">
      <c r="A18735" t="s">
        <v>10222</v>
      </c>
      <c r="B18735" t="s">
        <v>10223</v>
      </c>
      <c r="C18735"/>
      <c r="D18735" t="s">
        <v>47880</v>
      </c>
    </row>
    <row r="18736" spans="1:4" x14ac:dyDescent="0.25">
      <c r="A18736" t="s">
        <v>29486</v>
      </c>
      <c r="B18736" t="s">
        <v>10223</v>
      </c>
      <c r="C18736"/>
      <c r="D18736" t="s">
        <v>47880</v>
      </c>
    </row>
    <row r="18737" spans="1:4" x14ac:dyDescent="0.25">
      <c r="A18737" t="s">
        <v>27389</v>
      </c>
      <c r="B18737" t="s">
        <v>27390</v>
      </c>
      <c r="C18737"/>
      <c r="D18737" t="s">
        <v>47880</v>
      </c>
    </row>
    <row r="18738" spans="1:4" x14ac:dyDescent="0.25">
      <c r="A18738" t="s">
        <v>34959</v>
      </c>
      <c r="B18738" t="s">
        <v>34960</v>
      </c>
      <c r="C18738"/>
      <c r="D18738" t="s">
        <v>47880</v>
      </c>
    </row>
    <row r="18739" spans="1:4" x14ac:dyDescent="0.25">
      <c r="A18739" t="s">
        <v>5958</v>
      </c>
      <c r="B18739" t="s">
        <v>5959</v>
      </c>
      <c r="C18739"/>
      <c r="D18739" t="s">
        <v>47880</v>
      </c>
    </row>
    <row r="18740" spans="1:4" x14ac:dyDescent="0.25">
      <c r="A18740" t="s">
        <v>36243</v>
      </c>
      <c r="B18740" t="s">
        <v>36244</v>
      </c>
      <c r="C18740"/>
      <c r="D18740" t="s">
        <v>47880</v>
      </c>
    </row>
    <row r="18741" spans="1:4" x14ac:dyDescent="0.25">
      <c r="A18741" t="s">
        <v>31214</v>
      </c>
      <c r="B18741" t="s">
        <v>31215</v>
      </c>
      <c r="C18741" t="s">
        <v>58903</v>
      </c>
      <c r="D18741" t="s">
        <v>47873</v>
      </c>
    </row>
    <row r="18742" spans="1:4" x14ac:dyDescent="0.25">
      <c r="A18742" t="s">
        <v>47819</v>
      </c>
      <c r="B18742" t="s">
        <v>47820</v>
      </c>
      <c r="C18742" t="s">
        <v>65337</v>
      </c>
      <c r="D18742" t="s">
        <v>47873</v>
      </c>
    </row>
    <row r="18743" spans="1:4" x14ac:dyDescent="0.25">
      <c r="A18743" t="s">
        <v>16510</v>
      </c>
      <c r="B18743" t="s">
        <v>16511</v>
      </c>
      <c r="C18743" t="s">
        <v>53604</v>
      </c>
      <c r="D18743" t="s">
        <v>47873</v>
      </c>
    </row>
    <row r="18744" spans="1:4" x14ac:dyDescent="0.25">
      <c r="A18744" t="s">
        <v>2687</v>
      </c>
      <c r="B18744" t="s">
        <v>2688</v>
      </c>
      <c r="C18744" t="s">
        <v>48536</v>
      </c>
      <c r="D18744" t="s">
        <v>47873</v>
      </c>
    </row>
    <row r="18745" spans="1:4" x14ac:dyDescent="0.25">
      <c r="A18745" t="s">
        <v>1821</v>
      </c>
      <c r="B18745" t="s">
        <v>1822</v>
      </c>
      <c r="C18745" t="s">
        <v>48240</v>
      </c>
      <c r="D18745" t="s">
        <v>47873</v>
      </c>
    </row>
    <row r="18746" spans="1:4" x14ac:dyDescent="0.25">
      <c r="A18746" t="s">
        <v>34084</v>
      </c>
      <c r="B18746" t="s">
        <v>34085</v>
      </c>
      <c r="C18746" t="s">
        <v>59987</v>
      </c>
      <c r="D18746" t="s">
        <v>47873</v>
      </c>
    </row>
    <row r="18747" spans="1:4" x14ac:dyDescent="0.25">
      <c r="A18747" t="s">
        <v>2803</v>
      </c>
      <c r="B18747" t="s">
        <v>2804</v>
      </c>
      <c r="C18747" t="s">
        <v>48578</v>
      </c>
      <c r="D18747" t="s">
        <v>47873</v>
      </c>
    </row>
    <row r="18748" spans="1:4" x14ac:dyDescent="0.25">
      <c r="A18748" t="s">
        <v>42920</v>
      </c>
      <c r="B18748" t="s">
        <v>42921</v>
      </c>
      <c r="C18748" t="s">
        <v>63639</v>
      </c>
      <c r="D18748" t="s">
        <v>47873</v>
      </c>
    </row>
    <row r="18749" spans="1:4" x14ac:dyDescent="0.25">
      <c r="A18749" t="s">
        <v>37961</v>
      </c>
      <c r="B18749" t="s">
        <v>37962</v>
      </c>
      <c r="C18749" t="s">
        <v>61484</v>
      </c>
      <c r="D18749" t="s">
        <v>47873</v>
      </c>
    </row>
    <row r="18750" spans="1:4" x14ac:dyDescent="0.25">
      <c r="A18750" t="s">
        <v>17991</v>
      </c>
      <c r="B18750" t="s">
        <v>17992</v>
      </c>
      <c r="C18750" t="s">
        <v>54140</v>
      </c>
      <c r="D18750" t="s">
        <v>47873</v>
      </c>
    </row>
    <row r="18751" spans="1:4" x14ac:dyDescent="0.25">
      <c r="A18751" t="s">
        <v>20225</v>
      </c>
      <c r="B18751" t="s">
        <v>20226</v>
      </c>
      <c r="C18751" t="s">
        <v>54933</v>
      </c>
      <c r="D18751" t="s">
        <v>47873</v>
      </c>
    </row>
    <row r="18752" spans="1:4" x14ac:dyDescent="0.25">
      <c r="A18752" t="s">
        <v>38841</v>
      </c>
      <c r="B18752" t="s">
        <v>38842</v>
      </c>
      <c r="C18752" t="s">
        <v>61874</v>
      </c>
      <c r="D18752" t="s">
        <v>47873</v>
      </c>
    </row>
    <row r="18753" spans="1:4" x14ac:dyDescent="0.25">
      <c r="A18753" t="s">
        <v>38026</v>
      </c>
      <c r="B18753" t="s">
        <v>38027</v>
      </c>
      <c r="C18753" t="s">
        <v>61515</v>
      </c>
      <c r="D18753" t="s">
        <v>47873</v>
      </c>
    </row>
    <row r="18754" spans="1:4" x14ac:dyDescent="0.25">
      <c r="A18754" t="s">
        <v>38944</v>
      </c>
      <c r="B18754" t="s">
        <v>38945</v>
      </c>
      <c r="C18754" t="s">
        <v>61924</v>
      </c>
      <c r="D18754" t="s">
        <v>47873</v>
      </c>
    </row>
    <row r="18755" spans="1:4" x14ac:dyDescent="0.25">
      <c r="A18755" t="s">
        <v>40024</v>
      </c>
      <c r="B18755" t="s">
        <v>40025</v>
      </c>
      <c r="C18755" t="s">
        <v>62415</v>
      </c>
      <c r="D18755" t="s">
        <v>47873</v>
      </c>
    </row>
    <row r="18756" spans="1:4" x14ac:dyDescent="0.25">
      <c r="A18756" t="s">
        <v>39487</v>
      </c>
      <c r="B18756" t="s">
        <v>39488</v>
      </c>
      <c r="C18756" t="s">
        <v>62168</v>
      </c>
      <c r="D18756" t="s">
        <v>47873</v>
      </c>
    </row>
    <row r="18757" spans="1:4" x14ac:dyDescent="0.25">
      <c r="A18757" t="s">
        <v>39151</v>
      </c>
      <c r="B18757" t="s">
        <v>39152</v>
      </c>
      <c r="C18757" t="s">
        <v>62014</v>
      </c>
      <c r="D18757" t="s">
        <v>47873</v>
      </c>
    </row>
    <row r="18758" spans="1:4" x14ac:dyDescent="0.25">
      <c r="A18758" t="s">
        <v>45010</v>
      </c>
      <c r="B18758" t="s">
        <v>45011</v>
      </c>
      <c r="C18758" t="s">
        <v>64363</v>
      </c>
      <c r="D18758" t="s">
        <v>47873</v>
      </c>
    </row>
    <row r="18759" spans="1:4" x14ac:dyDescent="0.25">
      <c r="A18759" t="s">
        <v>12531</v>
      </c>
      <c r="B18759" t="s">
        <v>12532</v>
      </c>
      <c r="C18759" t="s">
        <v>52105</v>
      </c>
      <c r="D18759" t="s">
        <v>47873</v>
      </c>
    </row>
    <row r="18760" spans="1:4" x14ac:dyDescent="0.25">
      <c r="A18760" t="s">
        <v>38272</v>
      </c>
      <c r="B18760" t="s">
        <v>38273</v>
      </c>
      <c r="C18760" t="s">
        <v>61620</v>
      </c>
      <c r="D18760" t="s">
        <v>47873</v>
      </c>
    </row>
    <row r="18761" spans="1:4" x14ac:dyDescent="0.25">
      <c r="A18761" t="s">
        <v>43042</v>
      </c>
      <c r="B18761" t="s">
        <v>43043</v>
      </c>
      <c r="C18761"/>
      <c r="D18761" t="s">
        <v>47880</v>
      </c>
    </row>
    <row r="18762" spans="1:4" x14ac:dyDescent="0.25">
      <c r="A18762" t="s">
        <v>42378</v>
      </c>
      <c r="B18762" t="s">
        <v>42379</v>
      </c>
      <c r="C18762"/>
      <c r="D18762" t="s">
        <v>47880</v>
      </c>
    </row>
    <row r="18763" spans="1:4" x14ac:dyDescent="0.25">
      <c r="A18763" t="s">
        <v>42376</v>
      </c>
      <c r="B18763" t="s">
        <v>42377</v>
      </c>
      <c r="C18763"/>
      <c r="D18763" t="s">
        <v>47880</v>
      </c>
    </row>
    <row r="18764" spans="1:4" x14ac:dyDescent="0.25">
      <c r="A18764" t="s">
        <v>16321</v>
      </c>
      <c r="B18764" t="s">
        <v>16322</v>
      </c>
      <c r="C18764" t="s">
        <v>53527</v>
      </c>
      <c r="D18764" t="s">
        <v>47873</v>
      </c>
    </row>
    <row r="18765" spans="1:4" x14ac:dyDescent="0.25">
      <c r="A18765" t="s">
        <v>4702</v>
      </c>
      <c r="B18765" t="s">
        <v>4703</v>
      </c>
      <c r="C18765" t="s">
        <v>49288</v>
      </c>
      <c r="D18765" t="s">
        <v>47873</v>
      </c>
    </row>
    <row r="18766" spans="1:4" x14ac:dyDescent="0.25">
      <c r="A18766" t="s">
        <v>10103</v>
      </c>
      <c r="B18766" t="s">
        <v>10104</v>
      </c>
      <c r="C18766" t="s">
        <v>51211</v>
      </c>
      <c r="D18766" t="s">
        <v>47873</v>
      </c>
    </row>
    <row r="18767" spans="1:4" x14ac:dyDescent="0.25">
      <c r="A18767" t="s">
        <v>1032</v>
      </c>
      <c r="B18767" t="s">
        <v>1033</v>
      </c>
      <c r="C18767" t="s">
        <v>47964</v>
      </c>
      <c r="D18767" t="s">
        <v>47873</v>
      </c>
    </row>
    <row r="18768" spans="1:4" x14ac:dyDescent="0.25">
      <c r="A18768" t="s">
        <v>28388</v>
      </c>
      <c r="B18768" t="s">
        <v>28389</v>
      </c>
      <c r="C18768" t="s">
        <v>57888</v>
      </c>
      <c r="D18768" t="s">
        <v>47873</v>
      </c>
    </row>
    <row r="18769" spans="1:4" x14ac:dyDescent="0.25">
      <c r="A18769" t="s">
        <v>868</v>
      </c>
      <c r="B18769" t="s">
        <v>869</v>
      </c>
      <c r="C18769" t="s">
        <v>47909</v>
      </c>
      <c r="D18769" t="s">
        <v>47873</v>
      </c>
    </row>
    <row r="18770" spans="1:4" x14ac:dyDescent="0.25">
      <c r="A18770" t="s">
        <v>2917</v>
      </c>
      <c r="B18770" t="s">
        <v>2918</v>
      </c>
      <c r="C18770" t="s">
        <v>48618</v>
      </c>
      <c r="D18770" t="s">
        <v>47873</v>
      </c>
    </row>
    <row r="18771" spans="1:4" x14ac:dyDescent="0.25">
      <c r="A18771" t="s">
        <v>34502</v>
      </c>
      <c r="B18771" t="s">
        <v>34503</v>
      </c>
      <c r="C18771" t="s">
        <v>60146</v>
      </c>
      <c r="D18771" t="s">
        <v>47873</v>
      </c>
    </row>
    <row r="18772" spans="1:4" x14ac:dyDescent="0.25">
      <c r="A18772" t="s">
        <v>35212</v>
      </c>
      <c r="B18772" t="s">
        <v>35213</v>
      </c>
      <c r="C18772"/>
      <c r="D18772" t="s">
        <v>47880</v>
      </c>
    </row>
    <row r="18773" spans="1:4" x14ac:dyDescent="0.25">
      <c r="A18773" t="s">
        <v>18762</v>
      </c>
      <c r="B18773" t="s">
        <v>18763</v>
      </c>
      <c r="C18773" t="s">
        <v>54429</v>
      </c>
      <c r="D18773" t="s">
        <v>47873</v>
      </c>
    </row>
    <row r="18774" spans="1:4" x14ac:dyDescent="0.25">
      <c r="A18774" t="s">
        <v>21914</v>
      </c>
      <c r="B18774" t="s">
        <v>21915</v>
      </c>
      <c r="C18774" t="s">
        <v>55530</v>
      </c>
      <c r="D18774" t="s">
        <v>47873</v>
      </c>
    </row>
    <row r="18775" spans="1:4" x14ac:dyDescent="0.25">
      <c r="A18775" t="s">
        <v>47037</v>
      </c>
      <c r="B18775" t="s">
        <v>47038</v>
      </c>
      <c r="C18775" t="s">
        <v>65066</v>
      </c>
      <c r="D18775" t="s">
        <v>47873</v>
      </c>
    </row>
    <row r="18776" spans="1:4" x14ac:dyDescent="0.25">
      <c r="A18776" t="s">
        <v>35177</v>
      </c>
      <c r="B18776" t="s">
        <v>35178</v>
      </c>
      <c r="C18776" t="s">
        <v>60401</v>
      </c>
      <c r="D18776" t="s">
        <v>47873</v>
      </c>
    </row>
    <row r="18777" spans="1:4" x14ac:dyDescent="0.25">
      <c r="A18777" t="s">
        <v>33561</v>
      </c>
      <c r="B18777" t="s">
        <v>33562</v>
      </c>
      <c r="C18777" t="s">
        <v>59792</v>
      </c>
      <c r="D18777" t="s">
        <v>47873</v>
      </c>
    </row>
    <row r="18778" spans="1:4" x14ac:dyDescent="0.25">
      <c r="A18778" t="s">
        <v>40518</v>
      </c>
      <c r="B18778" t="s">
        <v>40519</v>
      </c>
      <c r="C18778" t="s">
        <v>62644</v>
      </c>
      <c r="D18778" t="s">
        <v>47873</v>
      </c>
    </row>
    <row r="18779" spans="1:4" x14ac:dyDescent="0.25">
      <c r="A18779" t="s">
        <v>17499</v>
      </c>
      <c r="B18779" t="s">
        <v>17500</v>
      </c>
      <c r="C18779" t="s">
        <v>53965</v>
      </c>
      <c r="D18779" t="s">
        <v>47873</v>
      </c>
    </row>
    <row r="18780" spans="1:4" x14ac:dyDescent="0.25">
      <c r="A18780" t="s">
        <v>15572</v>
      </c>
      <c r="B18780" t="s">
        <v>15573</v>
      </c>
      <c r="C18780" t="s">
        <v>53257</v>
      </c>
      <c r="D18780" t="s">
        <v>47873</v>
      </c>
    </row>
    <row r="18781" spans="1:4" x14ac:dyDescent="0.25">
      <c r="A18781" t="s">
        <v>1917</v>
      </c>
      <c r="B18781" t="s">
        <v>1918</v>
      </c>
      <c r="C18781" t="s">
        <v>48272</v>
      </c>
      <c r="D18781" t="s">
        <v>47873</v>
      </c>
    </row>
    <row r="18782" spans="1:4" x14ac:dyDescent="0.25">
      <c r="A18782" t="s">
        <v>41163</v>
      </c>
      <c r="B18782" t="s">
        <v>41164</v>
      </c>
      <c r="C18782" t="s">
        <v>62927</v>
      </c>
      <c r="D18782" t="s">
        <v>47873</v>
      </c>
    </row>
    <row r="18783" spans="1:4" x14ac:dyDescent="0.25">
      <c r="A18783" t="s">
        <v>28202</v>
      </c>
      <c r="B18783" t="s">
        <v>28203</v>
      </c>
      <c r="C18783" t="s">
        <v>57822</v>
      </c>
      <c r="D18783" t="s">
        <v>47873</v>
      </c>
    </row>
    <row r="18784" spans="1:4" x14ac:dyDescent="0.25">
      <c r="A18784" t="s">
        <v>17162</v>
      </c>
      <c r="B18784" t="s">
        <v>17163</v>
      </c>
      <c r="C18784" t="s">
        <v>53845</v>
      </c>
      <c r="D18784" t="s">
        <v>47873</v>
      </c>
    </row>
    <row r="18785" spans="1:4" x14ac:dyDescent="0.25">
      <c r="A18785" t="s">
        <v>29762</v>
      </c>
      <c r="B18785" t="s">
        <v>29763</v>
      </c>
      <c r="C18785" t="s">
        <v>58378</v>
      </c>
      <c r="D18785" t="s">
        <v>47873</v>
      </c>
    </row>
    <row r="18786" spans="1:4" x14ac:dyDescent="0.25">
      <c r="A18786" t="s">
        <v>35320</v>
      </c>
      <c r="B18786" t="s">
        <v>35321</v>
      </c>
      <c r="C18786" t="s">
        <v>60456</v>
      </c>
      <c r="D18786" t="s">
        <v>47873</v>
      </c>
    </row>
    <row r="18787" spans="1:4" x14ac:dyDescent="0.25">
      <c r="A18787" t="s">
        <v>39428</v>
      </c>
      <c r="B18787" t="s">
        <v>39429</v>
      </c>
      <c r="C18787" t="s">
        <v>62139</v>
      </c>
      <c r="D18787" t="s">
        <v>47873</v>
      </c>
    </row>
    <row r="18788" spans="1:4" x14ac:dyDescent="0.25">
      <c r="A18788" t="s">
        <v>33191</v>
      </c>
      <c r="B18788" t="s">
        <v>33192</v>
      </c>
      <c r="C18788" t="s">
        <v>59639</v>
      </c>
      <c r="D18788" t="s">
        <v>47873</v>
      </c>
    </row>
    <row r="18789" spans="1:4" x14ac:dyDescent="0.25">
      <c r="A18789" t="s">
        <v>41894</v>
      </c>
      <c r="B18789" t="s">
        <v>41895</v>
      </c>
      <c r="C18789" t="s">
        <v>63256</v>
      </c>
      <c r="D18789" t="s">
        <v>47873</v>
      </c>
    </row>
    <row r="18790" spans="1:4" x14ac:dyDescent="0.25">
      <c r="A18790" t="s">
        <v>17835</v>
      </c>
      <c r="B18790" t="s">
        <v>17836</v>
      </c>
      <c r="C18790" t="s">
        <v>54086</v>
      </c>
      <c r="D18790" t="s">
        <v>47873</v>
      </c>
    </row>
    <row r="18791" spans="1:4" x14ac:dyDescent="0.25">
      <c r="A18791" t="s">
        <v>43955</v>
      </c>
      <c r="B18791" t="s">
        <v>43956</v>
      </c>
      <c r="C18791" t="s">
        <v>63982</v>
      </c>
      <c r="D18791" t="s">
        <v>47873</v>
      </c>
    </row>
    <row r="18792" spans="1:4" x14ac:dyDescent="0.25">
      <c r="A18792" t="s">
        <v>36207</v>
      </c>
      <c r="B18792" t="s">
        <v>36208</v>
      </c>
      <c r="C18792" t="s">
        <v>60802</v>
      </c>
      <c r="D18792" t="s">
        <v>47873</v>
      </c>
    </row>
    <row r="18793" spans="1:4" x14ac:dyDescent="0.25">
      <c r="A18793" t="s">
        <v>22602</v>
      </c>
      <c r="B18793" t="s">
        <v>22603</v>
      </c>
      <c r="C18793" t="s">
        <v>55787</v>
      </c>
      <c r="D18793" t="s">
        <v>47873</v>
      </c>
    </row>
    <row r="18794" spans="1:4" x14ac:dyDescent="0.25">
      <c r="A18794" t="s">
        <v>32210</v>
      </c>
      <c r="B18794" t="s">
        <v>32211</v>
      </c>
      <c r="C18794" t="s">
        <v>59266</v>
      </c>
      <c r="D18794" t="s">
        <v>47873</v>
      </c>
    </row>
    <row r="18795" spans="1:4" x14ac:dyDescent="0.25">
      <c r="A18795" t="s">
        <v>4549</v>
      </c>
      <c r="B18795" t="s">
        <v>4550</v>
      </c>
      <c r="C18795" t="s">
        <v>49229</v>
      </c>
      <c r="D18795" t="s">
        <v>47873</v>
      </c>
    </row>
    <row r="18796" spans="1:4" x14ac:dyDescent="0.25">
      <c r="A18796" t="s">
        <v>3615</v>
      </c>
      <c r="B18796" t="s">
        <v>3616</v>
      </c>
      <c r="C18796" t="s">
        <v>48872</v>
      </c>
      <c r="D18796" t="s">
        <v>47873</v>
      </c>
    </row>
    <row r="18797" spans="1:4" x14ac:dyDescent="0.25">
      <c r="A18797" t="s">
        <v>27055</v>
      </c>
      <c r="B18797" t="s">
        <v>27056</v>
      </c>
      <c r="C18797" t="s">
        <v>57416</v>
      </c>
      <c r="D18797" t="s">
        <v>47873</v>
      </c>
    </row>
    <row r="18798" spans="1:4" x14ac:dyDescent="0.25">
      <c r="A18798" t="s">
        <v>46924</v>
      </c>
      <c r="B18798" t="s">
        <v>46925</v>
      </c>
      <c r="C18798" t="s">
        <v>65026</v>
      </c>
      <c r="D18798" t="s">
        <v>47873</v>
      </c>
    </row>
    <row r="18799" spans="1:4" x14ac:dyDescent="0.25">
      <c r="A18799" t="s">
        <v>37327</v>
      </c>
      <c r="B18799" t="s">
        <v>37328</v>
      </c>
      <c r="C18799" t="s">
        <v>61242</v>
      </c>
      <c r="D18799" t="s">
        <v>47873</v>
      </c>
    </row>
    <row r="18800" spans="1:4" x14ac:dyDescent="0.25">
      <c r="A18800" t="s">
        <v>42536</v>
      </c>
      <c r="B18800" t="s">
        <v>42537</v>
      </c>
      <c r="C18800"/>
      <c r="D18800" t="s">
        <v>47880</v>
      </c>
    </row>
    <row r="18801" spans="1:4" x14ac:dyDescent="0.25">
      <c r="A18801" t="s">
        <v>17844</v>
      </c>
      <c r="B18801" t="s">
        <v>17845</v>
      </c>
      <c r="C18801" t="s">
        <v>54090</v>
      </c>
      <c r="D18801" t="s">
        <v>47873</v>
      </c>
    </row>
    <row r="18802" spans="1:4" x14ac:dyDescent="0.25">
      <c r="A18802" t="s">
        <v>28280</v>
      </c>
      <c r="B18802" t="s">
        <v>28281</v>
      </c>
      <c r="C18802" t="s">
        <v>57854</v>
      </c>
      <c r="D18802" t="s">
        <v>47873</v>
      </c>
    </row>
    <row r="18803" spans="1:4" x14ac:dyDescent="0.25">
      <c r="A18803" t="s">
        <v>47350</v>
      </c>
      <c r="B18803" t="s">
        <v>47351</v>
      </c>
      <c r="C18803" t="s">
        <v>65179</v>
      </c>
      <c r="D18803" t="s">
        <v>47873</v>
      </c>
    </row>
    <row r="18804" spans="1:4" x14ac:dyDescent="0.25">
      <c r="A18804" t="s">
        <v>13637</v>
      </c>
      <c r="B18804" t="s">
        <v>13638</v>
      </c>
      <c r="C18804" t="s">
        <v>52534</v>
      </c>
      <c r="D18804" t="s">
        <v>47873</v>
      </c>
    </row>
    <row r="18805" spans="1:4" x14ac:dyDescent="0.25">
      <c r="A18805" t="s">
        <v>19814</v>
      </c>
      <c r="B18805" t="s">
        <v>19815</v>
      </c>
      <c r="C18805" t="s">
        <v>54785</v>
      </c>
      <c r="D18805" t="s">
        <v>47873</v>
      </c>
    </row>
    <row r="18806" spans="1:4" x14ac:dyDescent="0.25">
      <c r="A18806" t="s">
        <v>8399</v>
      </c>
      <c r="B18806" t="s">
        <v>8400</v>
      </c>
      <c r="C18806" t="s">
        <v>50619</v>
      </c>
      <c r="D18806" t="s">
        <v>47873</v>
      </c>
    </row>
    <row r="18807" spans="1:4" x14ac:dyDescent="0.25">
      <c r="A18807" t="s">
        <v>24251</v>
      </c>
      <c r="B18807" t="s">
        <v>24252</v>
      </c>
      <c r="C18807" t="s">
        <v>56394</v>
      </c>
      <c r="D18807" t="s">
        <v>47873</v>
      </c>
    </row>
    <row r="18808" spans="1:4" x14ac:dyDescent="0.25">
      <c r="A18808" t="s">
        <v>20768</v>
      </c>
      <c r="B18808" t="s">
        <v>20769</v>
      </c>
      <c r="C18808" t="s">
        <v>55114</v>
      </c>
      <c r="D18808" t="s">
        <v>47873</v>
      </c>
    </row>
    <row r="18809" spans="1:4" x14ac:dyDescent="0.25">
      <c r="A18809" t="s">
        <v>17039</v>
      </c>
      <c r="B18809" t="s">
        <v>17040</v>
      </c>
      <c r="C18809" t="s">
        <v>53798</v>
      </c>
      <c r="D18809" t="s">
        <v>47873</v>
      </c>
    </row>
    <row r="18810" spans="1:4" x14ac:dyDescent="0.25">
      <c r="A18810" t="s">
        <v>1119</v>
      </c>
      <c r="B18810" t="s">
        <v>1120</v>
      </c>
      <c r="C18810" t="s">
        <v>47994</v>
      </c>
      <c r="D18810" t="s">
        <v>47873</v>
      </c>
    </row>
    <row r="18811" spans="1:4" x14ac:dyDescent="0.25">
      <c r="A18811" t="s">
        <v>46905</v>
      </c>
      <c r="B18811" t="s">
        <v>46906</v>
      </c>
      <c r="C18811" t="s">
        <v>65019</v>
      </c>
      <c r="D18811" t="s">
        <v>47873</v>
      </c>
    </row>
    <row r="18812" spans="1:4" x14ac:dyDescent="0.25">
      <c r="A18812" t="s">
        <v>45310</v>
      </c>
      <c r="B18812" t="s">
        <v>45311</v>
      </c>
      <c r="C18812" t="s">
        <v>64465</v>
      </c>
      <c r="D18812" t="s">
        <v>47873</v>
      </c>
    </row>
    <row r="18813" spans="1:4" x14ac:dyDescent="0.25">
      <c r="A18813" t="s">
        <v>9633</v>
      </c>
      <c r="B18813" t="s">
        <v>9634</v>
      </c>
      <c r="C18813" t="s">
        <v>51043</v>
      </c>
      <c r="D18813" t="s">
        <v>47873</v>
      </c>
    </row>
    <row r="18814" spans="1:4" x14ac:dyDescent="0.25">
      <c r="A18814" t="s">
        <v>39049</v>
      </c>
      <c r="B18814" t="s">
        <v>39050</v>
      </c>
      <c r="C18814" t="s">
        <v>61967</v>
      </c>
      <c r="D18814" t="s">
        <v>47873</v>
      </c>
    </row>
    <row r="18815" spans="1:4" x14ac:dyDescent="0.25">
      <c r="A18815" t="s">
        <v>45734</v>
      </c>
      <c r="B18815" t="s">
        <v>45735</v>
      </c>
      <c r="C18815" t="s">
        <v>64611</v>
      </c>
      <c r="D18815" t="s">
        <v>47873</v>
      </c>
    </row>
    <row r="18816" spans="1:4" x14ac:dyDescent="0.25">
      <c r="A18816" t="s">
        <v>28013</v>
      </c>
      <c r="B18816" t="s">
        <v>28014</v>
      </c>
      <c r="C18816" t="s">
        <v>57755</v>
      </c>
      <c r="D18816" t="s">
        <v>47873</v>
      </c>
    </row>
    <row r="18817" spans="1:4" x14ac:dyDescent="0.25">
      <c r="A18817" t="s">
        <v>30191</v>
      </c>
      <c r="B18817" t="s">
        <v>30192</v>
      </c>
      <c r="C18817" t="s">
        <v>58534</v>
      </c>
      <c r="D18817" t="s">
        <v>47873</v>
      </c>
    </row>
    <row r="18818" spans="1:4" x14ac:dyDescent="0.25">
      <c r="A18818" t="s">
        <v>24301</v>
      </c>
      <c r="B18818" t="s">
        <v>24302</v>
      </c>
      <c r="C18818" t="s">
        <v>56412</v>
      </c>
      <c r="D18818" t="s">
        <v>47873</v>
      </c>
    </row>
    <row r="18819" spans="1:4" x14ac:dyDescent="0.25">
      <c r="A18819" t="s">
        <v>21330</v>
      </c>
      <c r="B18819" t="s">
        <v>21331</v>
      </c>
      <c r="C18819" t="s">
        <v>55324</v>
      </c>
      <c r="D18819" t="s">
        <v>47873</v>
      </c>
    </row>
    <row r="18820" spans="1:4" x14ac:dyDescent="0.25">
      <c r="A18820" t="s">
        <v>14757</v>
      </c>
      <c r="B18820" t="s">
        <v>14758</v>
      </c>
      <c r="C18820" t="s">
        <v>52959</v>
      </c>
      <c r="D18820" t="s">
        <v>47873</v>
      </c>
    </row>
    <row r="18821" spans="1:4" x14ac:dyDescent="0.25">
      <c r="A18821" t="s">
        <v>47138</v>
      </c>
      <c r="B18821" t="s">
        <v>47139</v>
      </c>
      <c r="C18821" t="s">
        <v>65103</v>
      </c>
      <c r="D18821" t="s">
        <v>47873</v>
      </c>
    </row>
    <row r="18822" spans="1:4" x14ac:dyDescent="0.25">
      <c r="A18822" t="s">
        <v>4525</v>
      </c>
      <c r="B18822" t="s">
        <v>4526</v>
      </c>
      <c r="C18822" t="s">
        <v>49219</v>
      </c>
      <c r="D18822" t="s">
        <v>47873</v>
      </c>
    </row>
    <row r="18823" spans="1:4" x14ac:dyDescent="0.25">
      <c r="A18823" t="s">
        <v>5170</v>
      </c>
      <c r="B18823" t="s">
        <v>5171</v>
      </c>
      <c r="C18823" t="s">
        <v>49460</v>
      </c>
      <c r="D18823" t="s">
        <v>47873</v>
      </c>
    </row>
    <row r="18824" spans="1:4" x14ac:dyDescent="0.25">
      <c r="A18824" t="s">
        <v>29439</v>
      </c>
      <c r="B18824" t="s">
        <v>29440</v>
      </c>
      <c r="C18824" t="s">
        <v>58268</v>
      </c>
      <c r="D18824" t="s">
        <v>47873</v>
      </c>
    </row>
    <row r="18825" spans="1:4" x14ac:dyDescent="0.25">
      <c r="A18825" t="s">
        <v>16288</v>
      </c>
      <c r="B18825" t="s">
        <v>16289</v>
      </c>
      <c r="C18825" t="s">
        <v>53511</v>
      </c>
      <c r="D18825" t="s">
        <v>47873</v>
      </c>
    </row>
    <row r="18826" spans="1:4" x14ac:dyDescent="0.25">
      <c r="A18826" t="s">
        <v>40854</v>
      </c>
      <c r="B18826" t="s">
        <v>40855</v>
      </c>
      <c r="C18826" t="s">
        <v>62789</v>
      </c>
      <c r="D18826" t="s">
        <v>47873</v>
      </c>
    </row>
    <row r="18827" spans="1:4" x14ac:dyDescent="0.25">
      <c r="A18827" t="s">
        <v>43344</v>
      </c>
      <c r="B18827" t="s">
        <v>43345</v>
      </c>
      <c r="C18827" t="s">
        <v>63777</v>
      </c>
      <c r="D18827" t="s">
        <v>47873</v>
      </c>
    </row>
    <row r="18828" spans="1:4" x14ac:dyDescent="0.25">
      <c r="A18828" t="s">
        <v>2186</v>
      </c>
      <c r="B18828" t="s">
        <v>2187</v>
      </c>
      <c r="C18828" t="s">
        <v>48363</v>
      </c>
      <c r="D18828" t="s">
        <v>47873</v>
      </c>
    </row>
    <row r="18829" spans="1:4" x14ac:dyDescent="0.25">
      <c r="A18829" t="s">
        <v>24542</v>
      </c>
      <c r="B18829" t="s">
        <v>24543</v>
      </c>
      <c r="C18829" t="s">
        <v>56501</v>
      </c>
      <c r="D18829" t="s">
        <v>47873</v>
      </c>
    </row>
    <row r="18830" spans="1:4" x14ac:dyDescent="0.25">
      <c r="A18830" t="s">
        <v>41830</v>
      </c>
      <c r="B18830" t="s">
        <v>41831</v>
      </c>
      <c r="C18830" t="s">
        <v>63222</v>
      </c>
      <c r="D18830" t="s">
        <v>47873</v>
      </c>
    </row>
    <row r="18831" spans="1:4" x14ac:dyDescent="0.25">
      <c r="A18831" t="s">
        <v>36292</v>
      </c>
      <c r="B18831" t="s">
        <v>36293</v>
      </c>
      <c r="C18831" t="s">
        <v>60838</v>
      </c>
      <c r="D18831" t="s">
        <v>47873</v>
      </c>
    </row>
    <row r="18832" spans="1:4" x14ac:dyDescent="0.25">
      <c r="A18832" t="s">
        <v>1797</v>
      </c>
      <c r="B18832" t="s">
        <v>1798</v>
      </c>
      <c r="C18832" t="s">
        <v>48232</v>
      </c>
      <c r="D18832" t="s">
        <v>47873</v>
      </c>
    </row>
    <row r="18833" spans="1:4" x14ac:dyDescent="0.25">
      <c r="A18833" t="s">
        <v>29014</v>
      </c>
      <c r="B18833" t="s">
        <v>29015</v>
      </c>
      <c r="C18833" t="s">
        <v>58112</v>
      </c>
      <c r="D18833" t="s">
        <v>47873</v>
      </c>
    </row>
    <row r="18834" spans="1:4" x14ac:dyDescent="0.25">
      <c r="A18834" t="s">
        <v>45459</v>
      </c>
      <c r="B18834" t="s">
        <v>45460</v>
      </c>
      <c r="C18834" t="s">
        <v>64515</v>
      </c>
      <c r="D18834" t="s">
        <v>47873</v>
      </c>
    </row>
    <row r="18835" spans="1:4" x14ac:dyDescent="0.25">
      <c r="A18835" t="s">
        <v>34389</v>
      </c>
      <c r="B18835" t="s">
        <v>34390</v>
      </c>
      <c r="C18835" t="s">
        <v>60103</v>
      </c>
      <c r="D18835" t="s">
        <v>47873</v>
      </c>
    </row>
    <row r="18836" spans="1:4" x14ac:dyDescent="0.25">
      <c r="A18836" t="s">
        <v>19741</v>
      </c>
      <c r="B18836" t="s">
        <v>19742</v>
      </c>
      <c r="C18836" t="s">
        <v>54763</v>
      </c>
      <c r="D18836" t="s">
        <v>47873</v>
      </c>
    </row>
    <row r="18837" spans="1:4" x14ac:dyDescent="0.25">
      <c r="A18837" t="s">
        <v>32261</v>
      </c>
      <c r="B18837" t="s">
        <v>32262</v>
      </c>
      <c r="C18837" t="s">
        <v>59287</v>
      </c>
      <c r="D18837" t="s">
        <v>47873</v>
      </c>
    </row>
    <row r="18838" spans="1:4" x14ac:dyDescent="0.25">
      <c r="A18838" t="s">
        <v>7824</v>
      </c>
      <c r="B18838" t="s">
        <v>7825</v>
      </c>
      <c r="C18838" t="s">
        <v>50408</v>
      </c>
      <c r="D18838" t="s">
        <v>47873</v>
      </c>
    </row>
    <row r="18839" spans="1:4" x14ac:dyDescent="0.25">
      <c r="A18839" t="s">
        <v>21157</v>
      </c>
      <c r="B18839" t="s">
        <v>21158</v>
      </c>
      <c r="C18839" t="s">
        <v>55256</v>
      </c>
      <c r="D18839" t="s">
        <v>47873</v>
      </c>
    </row>
    <row r="18840" spans="1:4" x14ac:dyDescent="0.25">
      <c r="A18840" t="s">
        <v>10879</v>
      </c>
      <c r="B18840" t="s">
        <v>10880</v>
      </c>
      <c r="C18840" t="s">
        <v>51488</v>
      </c>
      <c r="D18840" t="s">
        <v>47873</v>
      </c>
    </row>
    <row r="18841" spans="1:4" x14ac:dyDescent="0.25">
      <c r="A18841" t="s">
        <v>9424</v>
      </c>
      <c r="B18841" t="s">
        <v>9425</v>
      </c>
      <c r="C18841" t="s">
        <v>50969</v>
      </c>
      <c r="D18841" t="s">
        <v>47873</v>
      </c>
    </row>
    <row r="18842" spans="1:4" x14ac:dyDescent="0.25">
      <c r="A18842" t="s">
        <v>16988</v>
      </c>
      <c r="B18842" t="s">
        <v>16989</v>
      </c>
      <c r="C18842" t="s">
        <v>53786</v>
      </c>
      <c r="D18842" t="s">
        <v>47873</v>
      </c>
    </row>
    <row r="18843" spans="1:4" x14ac:dyDescent="0.25">
      <c r="A18843" t="s">
        <v>17902</v>
      </c>
      <c r="B18843" t="s">
        <v>17903</v>
      </c>
      <c r="C18843" t="s">
        <v>54107</v>
      </c>
      <c r="D18843" t="s">
        <v>47873</v>
      </c>
    </row>
    <row r="18844" spans="1:4" x14ac:dyDescent="0.25">
      <c r="A18844" t="s">
        <v>38368</v>
      </c>
      <c r="B18844" t="s">
        <v>38369</v>
      </c>
      <c r="C18844" t="s">
        <v>61658</v>
      </c>
      <c r="D18844" t="s">
        <v>47873</v>
      </c>
    </row>
    <row r="18845" spans="1:4" x14ac:dyDescent="0.25">
      <c r="A18845" t="s">
        <v>44554</v>
      </c>
      <c r="B18845" t="s">
        <v>44555</v>
      </c>
      <c r="C18845" t="s">
        <v>64196</v>
      </c>
      <c r="D18845" t="s">
        <v>47873</v>
      </c>
    </row>
    <row r="18846" spans="1:4" x14ac:dyDescent="0.25">
      <c r="A18846" t="s">
        <v>27218</v>
      </c>
      <c r="B18846" t="s">
        <v>27219</v>
      </c>
      <c r="C18846" t="s">
        <v>57468</v>
      </c>
      <c r="D18846" t="s">
        <v>47873</v>
      </c>
    </row>
    <row r="18847" spans="1:4" x14ac:dyDescent="0.25">
      <c r="A18847" t="s">
        <v>25945</v>
      </c>
      <c r="B18847" t="s">
        <v>25946</v>
      </c>
      <c r="C18847" t="s">
        <v>57024</v>
      </c>
      <c r="D18847" t="s">
        <v>47873</v>
      </c>
    </row>
    <row r="18848" spans="1:4" x14ac:dyDescent="0.25">
      <c r="A18848" t="s">
        <v>45921</v>
      </c>
      <c r="B18848" t="s">
        <v>45922</v>
      </c>
      <c r="C18848" t="s">
        <v>64675</v>
      </c>
      <c r="D18848" t="s">
        <v>47873</v>
      </c>
    </row>
    <row r="18849" spans="1:4" x14ac:dyDescent="0.25">
      <c r="A18849" t="s">
        <v>20837</v>
      </c>
      <c r="B18849" t="s">
        <v>20838</v>
      </c>
      <c r="C18849" t="s">
        <v>55141</v>
      </c>
      <c r="D18849" t="s">
        <v>47873</v>
      </c>
    </row>
    <row r="18850" spans="1:4" x14ac:dyDescent="0.25">
      <c r="A18850" t="s">
        <v>20261</v>
      </c>
      <c r="B18850" t="s">
        <v>20262</v>
      </c>
      <c r="C18850" t="s">
        <v>54945</v>
      </c>
      <c r="D18850" t="s">
        <v>47873</v>
      </c>
    </row>
    <row r="18851" spans="1:4" x14ac:dyDescent="0.25">
      <c r="A18851" t="s">
        <v>42958</v>
      </c>
      <c r="B18851" t="s">
        <v>42959</v>
      </c>
      <c r="C18851" t="s">
        <v>63654</v>
      </c>
      <c r="D18851" t="s">
        <v>47873</v>
      </c>
    </row>
    <row r="18852" spans="1:4" x14ac:dyDescent="0.25">
      <c r="A18852" t="s">
        <v>46786</v>
      </c>
      <c r="B18852" t="s">
        <v>46787</v>
      </c>
      <c r="C18852" t="s">
        <v>64978</v>
      </c>
      <c r="D18852" t="s">
        <v>47873</v>
      </c>
    </row>
    <row r="18853" spans="1:4" x14ac:dyDescent="0.25">
      <c r="A18853" t="s">
        <v>26739</v>
      </c>
      <c r="B18853" t="s">
        <v>26740</v>
      </c>
      <c r="C18853" t="s">
        <v>57307</v>
      </c>
      <c r="D18853" t="s">
        <v>47873</v>
      </c>
    </row>
    <row r="18854" spans="1:4" x14ac:dyDescent="0.25">
      <c r="A18854" t="s">
        <v>39005</v>
      </c>
      <c r="B18854" t="s">
        <v>39006</v>
      </c>
      <c r="C18854" t="s">
        <v>61951</v>
      </c>
      <c r="D18854" t="s">
        <v>47873</v>
      </c>
    </row>
    <row r="18855" spans="1:4" x14ac:dyDescent="0.25">
      <c r="A18855" t="s">
        <v>30161</v>
      </c>
      <c r="B18855" t="s">
        <v>30162</v>
      </c>
      <c r="C18855" t="s">
        <v>58520</v>
      </c>
      <c r="D18855" t="s">
        <v>47873</v>
      </c>
    </row>
    <row r="18856" spans="1:4" x14ac:dyDescent="0.25">
      <c r="A18856" t="s">
        <v>2659</v>
      </c>
      <c r="B18856" t="s">
        <v>2660</v>
      </c>
      <c r="C18856" t="s">
        <v>48525</v>
      </c>
      <c r="D18856" t="s">
        <v>47873</v>
      </c>
    </row>
    <row r="18857" spans="1:4" x14ac:dyDescent="0.25">
      <c r="A18857" t="s">
        <v>15626</v>
      </c>
      <c r="B18857" t="s">
        <v>15627</v>
      </c>
      <c r="C18857" t="s">
        <v>53278</v>
      </c>
      <c r="D18857" t="s">
        <v>47873</v>
      </c>
    </row>
    <row r="18858" spans="1:4" x14ac:dyDescent="0.25">
      <c r="A18858" t="s">
        <v>19841</v>
      </c>
      <c r="B18858" t="s">
        <v>19842</v>
      </c>
      <c r="C18858" t="s">
        <v>54796</v>
      </c>
      <c r="D18858" t="s">
        <v>47873</v>
      </c>
    </row>
    <row r="18859" spans="1:4" x14ac:dyDescent="0.25">
      <c r="A18859" t="s">
        <v>33309</v>
      </c>
      <c r="B18859" t="s">
        <v>33310</v>
      </c>
      <c r="C18859" t="s">
        <v>59692</v>
      </c>
      <c r="D18859" t="s">
        <v>47873</v>
      </c>
    </row>
    <row r="18860" spans="1:4" x14ac:dyDescent="0.25">
      <c r="A18860" t="s">
        <v>37512</v>
      </c>
      <c r="B18860" t="s">
        <v>37513</v>
      </c>
      <c r="C18860" t="s">
        <v>61311</v>
      </c>
      <c r="D18860" t="s">
        <v>47873</v>
      </c>
    </row>
    <row r="18861" spans="1:4" x14ac:dyDescent="0.25">
      <c r="A18861" t="s">
        <v>7522</v>
      </c>
      <c r="B18861" t="s">
        <v>7523</v>
      </c>
      <c r="C18861" t="s">
        <v>50298</v>
      </c>
      <c r="D18861" t="s">
        <v>47873</v>
      </c>
    </row>
    <row r="18862" spans="1:4" x14ac:dyDescent="0.25">
      <c r="A18862" t="s">
        <v>12553</v>
      </c>
      <c r="B18862" t="s">
        <v>12554</v>
      </c>
      <c r="C18862" t="s">
        <v>52113</v>
      </c>
      <c r="D18862" t="s">
        <v>47873</v>
      </c>
    </row>
    <row r="18863" spans="1:4" x14ac:dyDescent="0.25">
      <c r="A18863" t="s">
        <v>29159</v>
      </c>
      <c r="B18863" t="s">
        <v>29160</v>
      </c>
      <c r="C18863" t="s">
        <v>58163</v>
      </c>
      <c r="D18863" t="s">
        <v>47873</v>
      </c>
    </row>
    <row r="18864" spans="1:4" x14ac:dyDescent="0.25">
      <c r="A18864" t="s">
        <v>38718</v>
      </c>
      <c r="B18864" t="s">
        <v>38719</v>
      </c>
      <c r="C18864" t="s">
        <v>61814</v>
      </c>
      <c r="D18864" t="s">
        <v>47873</v>
      </c>
    </row>
    <row r="18865" spans="1:4" x14ac:dyDescent="0.25">
      <c r="A18865" t="s">
        <v>46014</v>
      </c>
      <c r="B18865" t="s">
        <v>46015</v>
      </c>
      <c r="C18865" t="s">
        <v>64713</v>
      </c>
      <c r="D18865" t="s">
        <v>47873</v>
      </c>
    </row>
    <row r="18866" spans="1:4" x14ac:dyDescent="0.25">
      <c r="A18866" t="s">
        <v>25486</v>
      </c>
      <c r="B18866" t="s">
        <v>25487</v>
      </c>
      <c r="C18866" t="s">
        <v>56851</v>
      </c>
      <c r="D18866" t="s">
        <v>47873</v>
      </c>
    </row>
    <row r="18867" spans="1:4" x14ac:dyDescent="0.25">
      <c r="A18867" t="s">
        <v>2483</v>
      </c>
      <c r="B18867" t="s">
        <v>2484</v>
      </c>
      <c r="C18867" t="s">
        <v>48461</v>
      </c>
      <c r="D18867" t="s">
        <v>47873</v>
      </c>
    </row>
    <row r="18868" spans="1:4" x14ac:dyDescent="0.25">
      <c r="A18868" t="s">
        <v>34045</v>
      </c>
      <c r="B18868" t="s">
        <v>34046</v>
      </c>
      <c r="C18868" t="s">
        <v>59974</v>
      </c>
      <c r="D18868" t="s">
        <v>47873</v>
      </c>
    </row>
    <row r="18869" spans="1:4" x14ac:dyDescent="0.25">
      <c r="A18869" t="s">
        <v>19656</v>
      </c>
      <c r="B18869" t="s">
        <v>19657</v>
      </c>
      <c r="C18869" t="s">
        <v>54733</v>
      </c>
      <c r="D18869" t="s">
        <v>47873</v>
      </c>
    </row>
    <row r="18870" spans="1:4" x14ac:dyDescent="0.25">
      <c r="A18870" t="s">
        <v>12446</v>
      </c>
      <c r="B18870" t="s">
        <v>12447</v>
      </c>
      <c r="C18870" t="s">
        <v>52070</v>
      </c>
      <c r="D18870" t="s">
        <v>47873</v>
      </c>
    </row>
    <row r="18871" spans="1:4" x14ac:dyDescent="0.25">
      <c r="A18871" t="s">
        <v>26408</v>
      </c>
      <c r="B18871" t="s">
        <v>26409</v>
      </c>
      <c r="C18871" t="s">
        <v>57189</v>
      </c>
      <c r="D18871" t="s">
        <v>47873</v>
      </c>
    </row>
    <row r="18872" spans="1:4" x14ac:dyDescent="0.25">
      <c r="A18872" t="s">
        <v>5168</v>
      </c>
      <c r="B18872" t="s">
        <v>5169</v>
      </c>
      <c r="C18872" t="s">
        <v>49459</v>
      </c>
      <c r="D18872" t="s">
        <v>47873</v>
      </c>
    </row>
    <row r="18873" spans="1:4" x14ac:dyDescent="0.25">
      <c r="A18873" t="s">
        <v>7970</v>
      </c>
      <c r="B18873" t="s">
        <v>7971</v>
      </c>
      <c r="C18873" t="s">
        <v>50472</v>
      </c>
      <c r="D18873" t="s">
        <v>47873</v>
      </c>
    </row>
    <row r="18874" spans="1:4" x14ac:dyDescent="0.25">
      <c r="A18874" t="s">
        <v>10667</v>
      </c>
      <c r="B18874" t="s">
        <v>10668</v>
      </c>
      <c r="C18874" t="s">
        <v>51411</v>
      </c>
      <c r="D18874" t="s">
        <v>47873</v>
      </c>
    </row>
    <row r="18875" spans="1:4" x14ac:dyDescent="0.25">
      <c r="A18875" t="s">
        <v>45523</v>
      </c>
      <c r="B18875" t="s">
        <v>45524</v>
      </c>
      <c r="C18875" t="s">
        <v>64541</v>
      </c>
      <c r="D18875" t="s">
        <v>47873</v>
      </c>
    </row>
    <row r="18876" spans="1:4" x14ac:dyDescent="0.25">
      <c r="A18876" t="s">
        <v>44227</v>
      </c>
      <c r="B18876" t="s">
        <v>44228</v>
      </c>
      <c r="C18876"/>
      <c r="D18876" t="s">
        <v>47880</v>
      </c>
    </row>
    <row r="18877" spans="1:4" x14ac:dyDescent="0.25">
      <c r="A18877" t="s">
        <v>25619</v>
      </c>
      <c r="B18877" t="s">
        <v>25620</v>
      </c>
      <c r="C18877" t="s">
        <v>56902</v>
      </c>
      <c r="D18877" t="s">
        <v>47873</v>
      </c>
    </row>
    <row r="18878" spans="1:4" x14ac:dyDescent="0.25">
      <c r="A18878" t="s">
        <v>44586</v>
      </c>
      <c r="B18878" t="s">
        <v>44587</v>
      </c>
      <c r="C18878"/>
      <c r="D18878" t="s">
        <v>47880</v>
      </c>
    </row>
    <row r="18879" spans="1:4" x14ac:dyDescent="0.25">
      <c r="A18879" t="s">
        <v>17187</v>
      </c>
      <c r="B18879" t="s">
        <v>17188</v>
      </c>
      <c r="C18879"/>
      <c r="D18879" t="s">
        <v>47880</v>
      </c>
    </row>
    <row r="18880" spans="1:4" x14ac:dyDescent="0.25">
      <c r="A18880" t="s">
        <v>28950</v>
      </c>
      <c r="B18880" t="s">
        <v>28951</v>
      </c>
      <c r="C18880"/>
      <c r="D18880" t="s">
        <v>47880</v>
      </c>
    </row>
    <row r="18881" spans="1:4" x14ac:dyDescent="0.25">
      <c r="A18881" t="s">
        <v>1559</v>
      </c>
      <c r="B18881" t="s">
        <v>1560</v>
      </c>
      <c r="C18881"/>
      <c r="D18881" t="s">
        <v>47880</v>
      </c>
    </row>
    <row r="18882" spans="1:4" x14ac:dyDescent="0.25">
      <c r="A18882" t="s">
        <v>22398</v>
      </c>
      <c r="B18882" t="s">
        <v>22399</v>
      </c>
      <c r="C18882"/>
      <c r="D18882" t="s">
        <v>47880</v>
      </c>
    </row>
    <row r="18883" spans="1:4" x14ac:dyDescent="0.25">
      <c r="A18883" t="s">
        <v>35567</v>
      </c>
      <c r="B18883" t="s">
        <v>35568</v>
      </c>
      <c r="C18883"/>
      <c r="D18883" t="s">
        <v>47880</v>
      </c>
    </row>
    <row r="18884" spans="1:4" x14ac:dyDescent="0.25">
      <c r="A18884" t="s">
        <v>42853</v>
      </c>
      <c r="B18884" t="s">
        <v>42854</v>
      </c>
      <c r="C18884" t="s">
        <v>63613</v>
      </c>
      <c r="D18884" t="s">
        <v>47873</v>
      </c>
    </row>
    <row r="18885" spans="1:4" x14ac:dyDescent="0.25">
      <c r="A18885" t="s">
        <v>10489</v>
      </c>
      <c r="B18885" t="s">
        <v>10490</v>
      </c>
      <c r="C18885" t="s">
        <v>51347</v>
      </c>
      <c r="D18885" t="s">
        <v>47873</v>
      </c>
    </row>
    <row r="18886" spans="1:4" x14ac:dyDescent="0.25">
      <c r="A18886" t="s">
        <v>30607</v>
      </c>
      <c r="B18886" t="s">
        <v>30608</v>
      </c>
      <c r="C18886" t="s">
        <v>58673</v>
      </c>
      <c r="D18886" t="s">
        <v>47873</v>
      </c>
    </row>
    <row r="18887" spans="1:4" x14ac:dyDescent="0.25">
      <c r="A18887" t="s">
        <v>23808</v>
      </c>
      <c r="B18887" t="s">
        <v>23809</v>
      </c>
      <c r="C18887" t="s">
        <v>56236</v>
      </c>
      <c r="D18887" t="s">
        <v>47873</v>
      </c>
    </row>
    <row r="18888" spans="1:4" x14ac:dyDescent="0.25">
      <c r="A18888" t="s">
        <v>19837</v>
      </c>
      <c r="B18888" t="s">
        <v>19838</v>
      </c>
      <c r="C18888"/>
      <c r="D18888" t="s">
        <v>47880</v>
      </c>
    </row>
    <row r="18889" spans="1:4" x14ac:dyDescent="0.25">
      <c r="A18889" t="s">
        <v>22684</v>
      </c>
      <c r="B18889" t="s">
        <v>22685</v>
      </c>
      <c r="C18889"/>
      <c r="D18889" t="s">
        <v>47880</v>
      </c>
    </row>
    <row r="18890" spans="1:4" x14ac:dyDescent="0.25">
      <c r="A18890" t="s">
        <v>41075</v>
      </c>
      <c r="B18890" t="s">
        <v>41076</v>
      </c>
      <c r="C18890" t="s">
        <v>62891</v>
      </c>
      <c r="D18890" t="s">
        <v>47873</v>
      </c>
    </row>
    <row r="18891" spans="1:4" x14ac:dyDescent="0.25">
      <c r="A18891" t="s">
        <v>20867</v>
      </c>
      <c r="B18891" t="s">
        <v>20868</v>
      </c>
      <c r="C18891" t="s">
        <v>55153</v>
      </c>
      <c r="D18891" t="s">
        <v>47873</v>
      </c>
    </row>
    <row r="18892" spans="1:4" x14ac:dyDescent="0.25">
      <c r="A18892" t="s">
        <v>23413</v>
      </c>
      <c r="B18892" t="s">
        <v>23414</v>
      </c>
      <c r="C18892" t="s">
        <v>56078</v>
      </c>
      <c r="D18892" t="s">
        <v>47873</v>
      </c>
    </row>
    <row r="18893" spans="1:4" x14ac:dyDescent="0.25">
      <c r="A18893" t="s">
        <v>6519</v>
      </c>
      <c r="B18893" t="s">
        <v>6520</v>
      </c>
      <c r="C18893" t="s">
        <v>49932</v>
      </c>
      <c r="D18893" t="s">
        <v>47873</v>
      </c>
    </row>
    <row r="18894" spans="1:4" x14ac:dyDescent="0.25">
      <c r="A18894" t="s">
        <v>6653</v>
      </c>
      <c r="B18894" t="s">
        <v>6654</v>
      </c>
      <c r="C18894" t="s">
        <v>49984</v>
      </c>
      <c r="D18894" t="s">
        <v>47873</v>
      </c>
    </row>
    <row r="18895" spans="1:4" x14ac:dyDescent="0.25">
      <c r="A18895" t="s">
        <v>31388</v>
      </c>
      <c r="B18895" t="s">
        <v>31389</v>
      </c>
      <c r="C18895"/>
      <c r="D18895" t="s">
        <v>47880</v>
      </c>
    </row>
    <row r="18896" spans="1:4" x14ac:dyDescent="0.25">
      <c r="A18896" t="s">
        <v>41468</v>
      </c>
      <c r="B18896" t="s">
        <v>41469</v>
      </c>
      <c r="C18896" t="s">
        <v>63056</v>
      </c>
      <c r="D18896" t="s">
        <v>47873</v>
      </c>
    </row>
    <row r="18897" spans="1:4" x14ac:dyDescent="0.25">
      <c r="A18897" t="s">
        <v>34258</v>
      </c>
      <c r="B18897" t="s">
        <v>34259</v>
      </c>
      <c r="C18897" t="s">
        <v>60052</v>
      </c>
      <c r="D18897" t="s">
        <v>47873</v>
      </c>
    </row>
    <row r="18898" spans="1:4" x14ac:dyDescent="0.25">
      <c r="A18898" t="s">
        <v>36526</v>
      </c>
      <c r="B18898" t="s">
        <v>36527</v>
      </c>
      <c r="C18898" t="s">
        <v>60934</v>
      </c>
      <c r="D18898" t="s">
        <v>47873</v>
      </c>
    </row>
    <row r="18899" spans="1:4" x14ac:dyDescent="0.25">
      <c r="A18899" t="s">
        <v>36556</v>
      </c>
      <c r="B18899" t="s">
        <v>36527</v>
      </c>
      <c r="C18899"/>
      <c r="D18899" t="s">
        <v>47880</v>
      </c>
    </row>
    <row r="18900" spans="1:4" x14ac:dyDescent="0.25">
      <c r="A18900" t="s">
        <v>47164</v>
      </c>
      <c r="B18900" t="s">
        <v>47165</v>
      </c>
      <c r="C18900" t="s">
        <v>65113</v>
      </c>
      <c r="D18900" t="s">
        <v>47873</v>
      </c>
    </row>
    <row r="18901" spans="1:4" x14ac:dyDescent="0.25">
      <c r="A18901" t="s">
        <v>32496</v>
      </c>
      <c r="B18901" t="s">
        <v>32497</v>
      </c>
      <c r="C18901" t="s">
        <v>59372</v>
      </c>
      <c r="D18901" t="s">
        <v>47873</v>
      </c>
    </row>
    <row r="18902" spans="1:4" x14ac:dyDescent="0.25">
      <c r="A18902" t="s">
        <v>1104</v>
      </c>
      <c r="B18902" t="s">
        <v>1105</v>
      </c>
      <c r="C18902" t="s">
        <v>47989</v>
      </c>
      <c r="D18902" t="s">
        <v>47873</v>
      </c>
    </row>
    <row r="18903" spans="1:4" x14ac:dyDescent="0.25">
      <c r="A18903" t="s">
        <v>10250</v>
      </c>
      <c r="B18903" t="s">
        <v>10251</v>
      </c>
      <c r="C18903" t="s">
        <v>51271</v>
      </c>
      <c r="D18903" t="s">
        <v>47873</v>
      </c>
    </row>
    <row r="18904" spans="1:4" x14ac:dyDescent="0.25">
      <c r="A18904" t="s">
        <v>30839</v>
      </c>
      <c r="B18904" t="s">
        <v>30840</v>
      </c>
      <c r="C18904" t="s">
        <v>58758</v>
      </c>
      <c r="D18904" t="s">
        <v>47873</v>
      </c>
    </row>
    <row r="18905" spans="1:4" x14ac:dyDescent="0.25">
      <c r="A18905" t="s">
        <v>43010</v>
      </c>
      <c r="B18905" t="s">
        <v>43011</v>
      </c>
      <c r="C18905" t="s">
        <v>63667</v>
      </c>
      <c r="D18905" t="s">
        <v>47873</v>
      </c>
    </row>
    <row r="18906" spans="1:4" x14ac:dyDescent="0.25">
      <c r="A18906" t="s">
        <v>7723</v>
      </c>
      <c r="B18906" t="s">
        <v>7724</v>
      </c>
      <c r="C18906" t="s">
        <v>50371</v>
      </c>
      <c r="D18906" t="s">
        <v>47873</v>
      </c>
    </row>
    <row r="18907" spans="1:4" x14ac:dyDescent="0.25">
      <c r="A18907" t="s">
        <v>10655</v>
      </c>
      <c r="B18907" t="s">
        <v>10656</v>
      </c>
      <c r="C18907" t="s">
        <v>51405</v>
      </c>
      <c r="D18907" t="s">
        <v>47873</v>
      </c>
    </row>
    <row r="18908" spans="1:4" x14ac:dyDescent="0.25">
      <c r="A18908" t="s">
        <v>11030</v>
      </c>
      <c r="B18908" t="s">
        <v>11031</v>
      </c>
      <c r="C18908" t="s">
        <v>51541</v>
      </c>
      <c r="D18908" t="s">
        <v>47873</v>
      </c>
    </row>
    <row r="18909" spans="1:4" x14ac:dyDescent="0.25">
      <c r="A18909" t="s">
        <v>17514</v>
      </c>
      <c r="B18909" t="s">
        <v>17515</v>
      </c>
      <c r="C18909" t="s">
        <v>53970</v>
      </c>
      <c r="D18909" t="s">
        <v>47873</v>
      </c>
    </row>
    <row r="18910" spans="1:4" x14ac:dyDescent="0.25">
      <c r="A18910" t="s">
        <v>28601</v>
      </c>
      <c r="B18910" t="s">
        <v>28602</v>
      </c>
      <c r="C18910" t="s">
        <v>57967</v>
      </c>
      <c r="D18910" t="s">
        <v>47873</v>
      </c>
    </row>
    <row r="18911" spans="1:4" x14ac:dyDescent="0.25">
      <c r="A18911" t="s">
        <v>36072</v>
      </c>
      <c r="B18911" t="s">
        <v>36073</v>
      </c>
      <c r="C18911" t="s">
        <v>60743</v>
      </c>
      <c r="D18911" t="s">
        <v>47873</v>
      </c>
    </row>
    <row r="18912" spans="1:4" x14ac:dyDescent="0.25">
      <c r="A18912" t="s">
        <v>27833</v>
      </c>
      <c r="B18912" t="s">
        <v>27834</v>
      </c>
      <c r="C18912"/>
      <c r="D18912" t="s">
        <v>47880</v>
      </c>
    </row>
    <row r="18913" spans="1:4" x14ac:dyDescent="0.25">
      <c r="A18913" t="s">
        <v>5737</v>
      </c>
      <c r="B18913" t="s">
        <v>5738</v>
      </c>
      <c r="C18913" t="s">
        <v>49647</v>
      </c>
      <c r="D18913" t="s">
        <v>47873</v>
      </c>
    </row>
    <row r="18914" spans="1:4" x14ac:dyDescent="0.25">
      <c r="A18914" t="s">
        <v>29768</v>
      </c>
      <c r="B18914" t="s">
        <v>29769</v>
      </c>
      <c r="C18914"/>
      <c r="D18914" t="s">
        <v>47880</v>
      </c>
    </row>
    <row r="18915" spans="1:4" x14ac:dyDescent="0.25">
      <c r="A18915" t="s">
        <v>4342</v>
      </c>
      <c r="B18915" t="s">
        <v>4343</v>
      </c>
      <c r="C18915" t="s">
        <v>49156</v>
      </c>
      <c r="D18915" t="s">
        <v>47873</v>
      </c>
    </row>
    <row r="18916" spans="1:4" x14ac:dyDescent="0.25">
      <c r="A18916" t="s">
        <v>43794</v>
      </c>
      <c r="B18916" t="s">
        <v>43795</v>
      </c>
      <c r="C18916" t="s">
        <v>63937</v>
      </c>
      <c r="D18916" t="s">
        <v>47873</v>
      </c>
    </row>
    <row r="18917" spans="1:4" x14ac:dyDescent="0.25">
      <c r="A18917" t="s">
        <v>32960</v>
      </c>
      <c r="B18917" t="s">
        <v>32961</v>
      </c>
      <c r="C18917"/>
      <c r="D18917" t="s">
        <v>47880</v>
      </c>
    </row>
    <row r="18918" spans="1:4" x14ac:dyDescent="0.25">
      <c r="A18918" t="s">
        <v>27558</v>
      </c>
      <c r="B18918" t="s">
        <v>27559</v>
      </c>
      <c r="C18918"/>
      <c r="D18918" t="s">
        <v>47880</v>
      </c>
    </row>
    <row r="18919" spans="1:4" x14ac:dyDescent="0.25">
      <c r="A18919" t="s">
        <v>46601</v>
      </c>
      <c r="B18919" t="s">
        <v>46602</v>
      </c>
      <c r="C18919"/>
      <c r="D18919" t="s">
        <v>47880</v>
      </c>
    </row>
    <row r="18920" spans="1:4" x14ac:dyDescent="0.25">
      <c r="A18920" t="s">
        <v>916</v>
      </c>
      <c r="B18920" t="s">
        <v>917</v>
      </c>
      <c r="C18920"/>
      <c r="D18920" t="s">
        <v>47880</v>
      </c>
    </row>
    <row r="18921" spans="1:4" x14ac:dyDescent="0.25">
      <c r="A18921" t="s">
        <v>28619</v>
      </c>
      <c r="B18921" t="s">
        <v>28620</v>
      </c>
      <c r="C18921"/>
      <c r="D18921" t="s">
        <v>47880</v>
      </c>
    </row>
    <row r="18922" spans="1:4" x14ac:dyDescent="0.25">
      <c r="A18922" t="s">
        <v>10429</v>
      </c>
      <c r="B18922" t="s">
        <v>10430</v>
      </c>
      <c r="C18922"/>
      <c r="D18922" t="s">
        <v>47880</v>
      </c>
    </row>
    <row r="18923" spans="1:4" x14ac:dyDescent="0.25">
      <c r="A18923" t="s">
        <v>27445</v>
      </c>
      <c r="B18923" t="s">
        <v>27446</v>
      </c>
      <c r="C18923"/>
      <c r="D18923" t="s">
        <v>47880</v>
      </c>
    </row>
    <row r="18924" spans="1:4" x14ac:dyDescent="0.25">
      <c r="A18924" t="s">
        <v>17518</v>
      </c>
      <c r="B18924" t="s">
        <v>17519</v>
      </c>
      <c r="C18924"/>
      <c r="D18924" t="s">
        <v>47880</v>
      </c>
    </row>
    <row r="18925" spans="1:4" x14ac:dyDescent="0.25">
      <c r="A18925" t="s">
        <v>36273</v>
      </c>
      <c r="B18925" t="s">
        <v>36274</v>
      </c>
      <c r="C18925"/>
      <c r="D18925" t="s">
        <v>47880</v>
      </c>
    </row>
    <row r="18926" spans="1:4" x14ac:dyDescent="0.25">
      <c r="A18926" t="s">
        <v>16866</v>
      </c>
      <c r="B18926" t="s">
        <v>16867</v>
      </c>
      <c r="C18926"/>
      <c r="D18926" t="s">
        <v>47880</v>
      </c>
    </row>
    <row r="18927" spans="1:4" x14ac:dyDescent="0.25">
      <c r="A18927" t="s">
        <v>47647</v>
      </c>
      <c r="B18927" t="s">
        <v>47648</v>
      </c>
      <c r="C18927"/>
      <c r="D18927" t="s">
        <v>47880</v>
      </c>
    </row>
    <row r="18928" spans="1:4" x14ac:dyDescent="0.25">
      <c r="A18928" t="s">
        <v>47649</v>
      </c>
      <c r="B18928" t="s">
        <v>47650</v>
      </c>
      <c r="C18928"/>
      <c r="D18928" t="s">
        <v>47880</v>
      </c>
    </row>
    <row r="18929" spans="1:4" x14ac:dyDescent="0.25">
      <c r="A18929" t="s">
        <v>34915</v>
      </c>
      <c r="B18929" t="s">
        <v>34916</v>
      </c>
      <c r="C18929"/>
      <c r="D18929" t="s">
        <v>47880</v>
      </c>
    </row>
    <row r="18930" spans="1:4" x14ac:dyDescent="0.25">
      <c r="A18930" t="s">
        <v>21981</v>
      </c>
      <c r="B18930" t="s">
        <v>21982</v>
      </c>
      <c r="C18930"/>
      <c r="D18930" t="s">
        <v>47880</v>
      </c>
    </row>
    <row r="18931" spans="1:4" x14ac:dyDescent="0.25">
      <c r="A18931" t="s">
        <v>5687</v>
      </c>
      <c r="B18931" t="s">
        <v>5688</v>
      </c>
      <c r="C18931"/>
      <c r="D18931" t="s">
        <v>47880</v>
      </c>
    </row>
    <row r="18932" spans="1:4" x14ac:dyDescent="0.25">
      <c r="A18932" t="s">
        <v>18798</v>
      </c>
      <c r="B18932" t="s">
        <v>18799</v>
      </c>
      <c r="C18932"/>
      <c r="D18932" t="s">
        <v>47880</v>
      </c>
    </row>
    <row r="18933" spans="1:4" x14ac:dyDescent="0.25">
      <c r="A18933" t="s">
        <v>16755</v>
      </c>
      <c r="B18933" t="s">
        <v>16756</v>
      </c>
      <c r="C18933"/>
      <c r="D18933" t="s">
        <v>47880</v>
      </c>
    </row>
    <row r="18934" spans="1:4" x14ac:dyDescent="0.25">
      <c r="A18934" t="s">
        <v>34035</v>
      </c>
      <c r="B18934" t="s">
        <v>34036</v>
      </c>
      <c r="C18934"/>
      <c r="D18934" t="s">
        <v>47880</v>
      </c>
    </row>
    <row r="18935" spans="1:4" x14ac:dyDescent="0.25">
      <c r="A18935" t="s">
        <v>872</v>
      </c>
      <c r="B18935" t="s">
        <v>873</v>
      </c>
      <c r="C18935" t="s">
        <v>47911</v>
      </c>
      <c r="D18935" t="s">
        <v>47873</v>
      </c>
    </row>
    <row r="18936" spans="1:4" x14ac:dyDescent="0.25">
      <c r="A18936" t="s">
        <v>1194</v>
      </c>
      <c r="B18936" t="s">
        <v>1195</v>
      </c>
      <c r="C18936"/>
      <c r="D18936" t="s">
        <v>47880</v>
      </c>
    </row>
    <row r="18937" spans="1:4" x14ac:dyDescent="0.25">
      <c r="A18937" t="s">
        <v>3418</v>
      </c>
      <c r="B18937" t="s">
        <v>3419</v>
      </c>
      <c r="C18937" t="s">
        <v>48798</v>
      </c>
      <c r="D18937" t="s">
        <v>47873</v>
      </c>
    </row>
    <row r="18938" spans="1:4" x14ac:dyDescent="0.25">
      <c r="A18938" t="s">
        <v>30333</v>
      </c>
      <c r="B18938" t="s">
        <v>30334</v>
      </c>
      <c r="C18938"/>
      <c r="D18938" t="s">
        <v>47880</v>
      </c>
    </row>
    <row r="18939" spans="1:4" x14ac:dyDescent="0.25">
      <c r="A18939" t="s">
        <v>22075</v>
      </c>
      <c r="B18939" t="s">
        <v>22076</v>
      </c>
      <c r="C18939"/>
      <c r="D18939" t="s">
        <v>47880</v>
      </c>
    </row>
    <row r="18940" spans="1:4" x14ac:dyDescent="0.25">
      <c r="A18940" t="s">
        <v>47807</v>
      </c>
      <c r="B18940" t="s">
        <v>47808</v>
      </c>
      <c r="C18940" t="s">
        <v>65333</v>
      </c>
      <c r="D18940" t="s">
        <v>47873</v>
      </c>
    </row>
    <row r="18941" spans="1:4" x14ac:dyDescent="0.25">
      <c r="A18941" t="s">
        <v>17081</v>
      </c>
      <c r="B18941" t="s">
        <v>17082</v>
      </c>
      <c r="C18941" t="s">
        <v>53816</v>
      </c>
      <c r="D18941" t="s">
        <v>47873</v>
      </c>
    </row>
    <row r="18942" spans="1:4" x14ac:dyDescent="0.25">
      <c r="A18942" t="s">
        <v>12599</v>
      </c>
      <c r="B18942" t="s">
        <v>12600</v>
      </c>
      <c r="C18942"/>
      <c r="D18942" t="s">
        <v>47880</v>
      </c>
    </row>
    <row r="18943" spans="1:4" x14ac:dyDescent="0.25">
      <c r="A18943" t="s">
        <v>34530</v>
      </c>
      <c r="B18943" t="s">
        <v>34531</v>
      </c>
      <c r="C18943"/>
      <c r="D18943" t="s">
        <v>47880</v>
      </c>
    </row>
    <row r="18944" spans="1:4" x14ac:dyDescent="0.25">
      <c r="A18944" t="s">
        <v>31069</v>
      </c>
      <c r="B18944" t="s">
        <v>31070</v>
      </c>
      <c r="C18944" t="s">
        <v>58854</v>
      </c>
      <c r="D18944" t="s">
        <v>47873</v>
      </c>
    </row>
    <row r="18945" spans="1:4" x14ac:dyDescent="0.25">
      <c r="A18945" t="s">
        <v>35181</v>
      </c>
      <c r="B18945" t="s">
        <v>35182</v>
      </c>
      <c r="C18945"/>
      <c r="D18945" t="s">
        <v>47880</v>
      </c>
    </row>
    <row r="18946" spans="1:4" x14ac:dyDescent="0.25">
      <c r="A18946" t="s">
        <v>31073</v>
      </c>
      <c r="B18946" t="s">
        <v>31074</v>
      </c>
      <c r="C18946"/>
      <c r="D18946" t="s">
        <v>47880</v>
      </c>
    </row>
    <row r="18947" spans="1:4" x14ac:dyDescent="0.25">
      <c r="A18947" t="s">
        <v>22242</v>
      </c>
      <c r="B18947" t="s">
        <v>22243</v>
      </c>
      <c r="C18947"/>
      <c r="D18947" t="s">
        <v>47880</v>
      </c>
    </row>
    <row r="18948" spans="1:4" x14ac:dyDescent="0.25">
      <c r="A18948" t="s">
        <v>28214</v>
      </c>
      <c r="B18948" t="s">
        <v>28215</v>
      </c>
      <c r="C18948"/>
      <c r="D18948" t="s">
        <v>47880</v>
      </c>
    </row>
    <row r="18949" spans="1:4" x14ac:dyDescent="0.25">
      <c r="A18949" t="s">
        <v>23401</v>
      </c>
      <c r="B18949" t="s">
        <v>23402</v>
      </c>
      <c r="C18949" t="s">
        <v>56073</v>
      </c>
      <c r="D18949" t="s">
        <v>47873</v>
      </c>
    </row>
    <row r="18950" spans="1:4" x14ac:dyDescent="0.25">
      <c r="A18950" t="s">
        <v>43356</v>
      </c>
      <c r="B18950" t="s">
        <v>43357</v>
      </c>
      <c r="C18950"/>
      <c r="D18950" t="s">
        <v>47880</v>
      </c>
    </row>
    <row r="18951" spans="1:4" x14ac:dyDescent="0.25">
      <c r="A18951" t="s">
        <v>32853</v>
      </c>
      <c r="B18951" t="s">
        <v>32854</v>
      </c>
      <c r="C18951"/>
      <c r="D18951" t="s">
        <v>47880</v>
      </c>
    </row>
    <row r="18952" spans="1:4" x14ac:dyDescent="0.25">
      <c r="A18952" t="s">
        <v>17383</v>
      </c>
      <c r="B18952" t="s">
        <v>17384</v>
      </c>
      <c r="C18952" t="s">
        <v>53920</v>
      </c>
      <c r="D18952" t="s">
        <v>47873</v>
      </c>
    </row>
    <row r="18953" spans="1:4" x14ac:dyDescent="0.25">
      <c r="A18953" t="s">
        <v>31077</v>
      </c>
      <c r="B18953" t="s">
        <v>31078</v>
      </c>
      <c r="C18953" t="s">
        <v>58855</v>
      </c>
      <c r="D18953" t="s">
        <v>47873</v>
      </c>
    </row>
    <row r="18954" spans="1:4" x14ac:dyDescent="0.25">
      <c r="A18954" t="s">
        <v>31071</v>
      </c>
      <c r="B18954" t="s">
        <v>31072</v>
      </c>
      <c r="C18954"/>
      <c r="D18954" t="s">
        <v>47880</v>
      </c>
    </row>
    <row r="18955" spans="1:4" x14ac:dyDescent="0.25">
      <c r="A18955" t="s">
        <v>15067</v>
      </c>
      <c r="B18955" t="s">
        <v>15068</v>
      </c>
      <c r="C18955"/>
      <c r="D18955" t="s">
        <v>47880</v>
      </c>
    </row>
    <row r="18956" spans="1:4" x14ac:dyDescent="0.25">
      <c r="A18956" t="s">
        <v>8709</v>
      </c>
      <c r="B18956" t="s">
        <v>8710</v>
      </c>
      <c r="C18956" t="s">
        <v>50715</v>
      </c>
      <c r="D18956" t="s">
        <v>47873</v>
      </c>
    </row>
    <row r="18957" spans="1:4" x14ac:dyDescent="0.25">
      <c r="A18957" t="s">
        <v>38045</v>
      </c>
      <c r="B18957" t="s">
        <v>38046</v>
      </c>
      <c r="C18957"/>
      <c r="D18957" t="s">
        <v>47880</v>
      </c>
    </row>
    <row r="18958" spans="1:4" x14ac:dyDescent="0.25">
      <c r="A18958" t="s">
        <v>41241</v>
      </c>
      <c r="B18958" t="s">
        <v>41242</v>
      </c>
      <c r="C18958"/>
      <c r="D18958" t="s">
        <v>47880</v>
      </c>
    </row>
    <row r="18959" spans="1:4" x14ac:dyDescent="0.25">
      <c r="A18959" t="s">
        <v>41346</v>
      </c>
      <c r="B18959" t="s">
        <v>41242</v>
      </c>
      <c r="C18959"/>
      <c r="D18959" t="s">
        <v>47880</v>
      </c>
    </row>
    <row r="18960" spans="1:4" x14ac:dyDescent="0.25">
      <c r="A18960" t="s">
        <v>41238</v>
      </c>
      <c r="B18960" t="s">
        <v>41239</v>
      </c>
      <c r="C18960"/>
      <c r="D18960" t="s">
        <v>47880</v>
      </c>
    </row>
    <row r="18961" spans="1:4" x14ac:dyDescent="0.25">
      <c r="A18961" t="s">
        <v>41240</v>
      </c>
      <c r="B18961" t="s">
        <v>41239</v>
      </c>
      <c r="C18961"/>
      <c r="D18961" t="s">
        <v>47880</v>
      </c>
    </row>
    <row r="18962" spans="1:4" x14ac:dyDescent="0.25">
      <c r="A18962" t="s">
        <v>12610</v>
      </c>
      <c r="B18962" t="s">
        <v>12611</v>
      </c>
      <c r="C18962"/>
      <c r="D18962" t="s">
        <v>47880</v>
      </c>
    </row>
    <row r="18963" spans="1:4" x14ac:dyDescent="0.25">
      <c r="A18963" t="s">
        <v>6673</v>
      </c>
      <c r="B18963" t="s">
        <v>6674</v>
      </c>
      <c r="C18963"/>
      <c r="D18963" t="s">
        <v>47880</v>
      </c>
    </row>
    <row r="18964" spans="1:4" x14ac:dyDescent="0.25">
      <c r="A18964" t="s">
        <v>15783</v>
      </c>
      <c r="B18964" t="s">
        <v>15784</v>
      </c>
      <c r="C18964"/>
      <c r="D18964" t="s">
        <v>47880</v>
      </c>
    </row>
    <row r="18965" spans="1:4" x14ac:dyDescent="0.25">
      <c r="A18965" t="s">
        <v>46438</v>
      </c>
      <c r="B18965" t="s">
        <v>46439</v>
      </c>
      <c r="C18965" t="s">
        <v>64862</v>
      </c>
      <c r="D18965" t="s">
        <v>47873</v>
      </c>
    </row>
    <row r="18966" spans="1:4" x14ac:dyDescent="0.25">
      <c r="A18966" t="s">
        <v>26807</v>
      </c>
      <c r="B18966" t="s">
        <v>26808</v>
      </c>
      <c r="C18966" t="s">
        <v>57327</v>
      </c>
      <c r="D18966" t="s">
        <v>47873</v>
      </c>
    </row>
    <row r="18967" spans="1:4" x14ac:dyDescent="0.25">
      <c r="A18967" t="s">
        <v>2731</v>
      </c>
      <c r="B18967" t="s">
        <v>2732</v>
      </c>
      <c r="C18967" t="s">
        <v>48553</v>
      </c>
      <c r="D18967" t="s">
        <v>47873</v>
      </c>
    </row>
    <row r="18968" spans="1:4" x14ac:dyDescent="0.25">
      <c r="A18968" t="s">
        <v>17957</v>
      </c>
      <c r="B18968" t="s">
        <v>17958</v>
      </c>
      <c r="C18968" t="s">
        <v>54125</v>
      </c>
      <c r="D18968" t="s">
        <v>47873</v>
      </c>
    </row>
    <row r="18969" spans="1:4" x14ac:dyDescent="0.25">
      <c r="A18969" t="s">
        <v>33681</v>
      </c>
      <c r="B18969" t="s">
        <v>33682</v>
      </c>
      <c r="C18969" t="s">
        <v>59840</v>
      </c>
      <c r="D18969" t="s">
        <v>47873</v>
      </c>
    </row>
    <row r="18970" spans="1:4" x14ac:dyDescent="0.25">
      <c r="A18970" t="s">
        <v>12830</v>
      </c>
      <c r="B18970" t="s">
        <v>12831</v>
      </c>
      <c r="C18970" t="s">
        <v>52217</v>
      </c>
      <c r="D18970" t="s">
        <v>47873</v>
      </c>
    </row>
    <row r="18971" spans="1:4" x14ac:dyDescent="0.25">
      <c r="A18971" t="s">
        <v>22977</v>
      </c>
      <c r="B18971" t="s">
        <v>22978</v>
      </c>
      <c r="C18971"/>
      <c r="D18971" t="s">
        <v>47880</v>
      </c>
    </row>
    <row r="18972" spans="1:4" x14ac:dyDescent="0.25">
      <c r="A18972" t="s">
        <v>12283</v>
      </c>
      <c r="B18972" t="s">
        <v>12284</v>
      </c>
      <c r="C18972"/>
      <c r="D18972" t="s">
        <v>47880</v>
      </c>
    </row>
    <row r="18973" spans="1:4" x14ac:dyDescent="0.25">
      <c r="A18973" t="s">
        <v>20215</v>
      </c>
      <c r="B18973" t="s">
        <v>20216</v>
      </c>
      <c r="C18973" t="s">
        <v>54928</v>
      </c>
      <c r="D18973" t="s">
        <v>47873</v>
      </c>
    </row>
    <row r="18974" spans="1:4" x14ac:dyDescent="0.25">
      <c r="A18974" t="s">
        <v>30004</v>
      </c>
      <c r="B18974" t="s">
        <v>30005</v>
      </c>
      <c r="C18974"/>
      <c r="D18974" t="s">
        <v>47880</v>
      </c>
    </row>
    <row r="18975" spans="1:4" x14ac:dyDescent="0.25">
      <c r="A18975" t="s">
        <v>13293</v>
      </c>
      <c r="B18975" t="s">
        <v>13294</v>
      </c>
      <c r="C18975" t="s">
        <v>52403</v>
      </c>
      <c r="D18975" t="s">
        <v>47873</v>
      </c>
    </row>
    <row r="18976" spans="1:4" x14ac:dyDescent="0.25">
      <c r="A18976" t="s">
        <v>20495</v>
      </c>
      <c r="B18976" t="s">
        <v>20496</v>
      </c>
      <c r="C18976"/>
      <c r="D18976" t="s">
        <v>47880</v>
      </c>
    </row>
    <row r="18977" spans="1:4" x14ac:dyDescent="0.25">
      <c r="A18977" t="s">
        <v>26510</v>
      </c>
      <c r="B18977" t="s">
        <v>26511</v>
      </c>
      <c r="C18977" t="s">
        <v>57223</v>
      </c>
      <c r="D18977" t="s">
        <v>47873</v>
      </c>
    </row>
    <row r="18978" spans="1:4" x14ac:dyDescent="0.25">
      <c r="A18978" t="s">
        <v>19084</v>
      </c>
      <c r="B18978" t="s">
        <v>19085</v>
      </c>
      <c r="C18978" t="s">
        <v>54541</v>
      </c>
      <c r="D18978" t="s">
        <v>47873</v>
      </c>
    </row>
    <row r="18979" spans="1:4" x14ac:dyDescent="0.25">
      <c r="A18979" t="s">
        <v>34457</v>
      </c>
      <c r="B18979" t="s">
        <v>34458</v>
      </c>
      <c r="C18979"/>
      <c r="D18979" t="s">
        <v>47880</v>
      </c>
    </row>
    <row r="18980" spans="1:4" x14ac:dyDescent="0.25">
      <c r="A18980" t="s">
        <v>40686</v>
      </c>
      <c r="B18980" t="s">
        <v>40687</v>
      </c>
      <c r="C18980" t="s">
        <v>62712</v>
      </c>
      <c r="D18980" t="s">
        <v>47873</v>
      </c>
    </row>
    <row r="18981" spans="1:4" x14ac:dyDescent="0.25">
      <c r="A18981" t="s">
        <v>13397</v>
      </c>
      <c r="B18981" t="s">
        <v>13398</v>
      </c>
      <c r="C18981"/>
      <c r="D18981" t="s">
        <v>47880</v>
      </c>
    </row>
    <row r="18982" spans="1:4" x14ac:dyDescent="0.25">
      <c r="A18982" t="s">
        <v>40834</v>
      </c>
      <c r="B18982" t="s">
        <v>40835</v>
      </c>
      <c r="C18982" t="s">
        <v>62779</v>
      </c>
      <c r="D18982" t="s">
        <v>47873</v>
      </c>
    </row>
    <row r="18983" spans="1:4" x14ac:dyDescent="0.25">
      <c r="A18983" t="s">
        <v>44940</v>
      </c>
      <c r="B18983" t="s">
        <v>44941</v>
      </c>
      <c r="C18983" t="s">
        <v>64339</v>
      </c>
      <c r="D18983" t="s">
        <v>47873</v>
      </c>
    </row>
    <row r="18984" spans="1:4" x14ac:dyDescent="0.25">
      <c r="A18984" t="s">
        <v>28316</v>
      </c>
      <c r="B18984" t="s">
        <v>28317</v>
      </c>
      <c r="C18984" t="s">
        <v>57867</v>
      </c>
      <c r="D18984" t="s">
        <v>47873</v>
      </c>
    </row>
    <row r="18985" spans="1:4" x14ac:dyDescent="0.25">
      <c r="A18985" t="s">
        <v>44166</v>
      </c>
      <c r="B18985" t="s">
        <v>44167</v>
      </c>
      <c r="C18985"/>
      <c r="D18985" t="s">
        <v>47880</v>
      </c>
    </row>
    <row r="18986" spans="1:4" x14ac:dyDescent="0.25">
      <c r="A18986" t="s">
        <v>44353</v>
      </c>
      <c r="B18986" t="s">
        <v>44354</v>
      </c>
      <c r="C18986" t="s">
        <v>64121</v>
      </c>
      <c r="D18986" t="s">
        <v>47873</v>
      </c>
    </row>
    <row r="18987" spans="1:4" x14ac:dyDescent="0.25">
      <c r="A18987" t="s">
        <v>21730</v>
      </c>
      <c r="B18987" t="s">
        <v>21731</v>
      </c>
      <c r="C18987" t="s">
        <v>55460</v>
      </c>
      <c r="D18987" t="s">
        <v>47873</v>
      </c>
    </row>
    <row r="18988" spans="1:4" x14ac:dyDescent="0.25">
      <c r="A18988" t="s">
        <v>29955</v>
      </c>
      <c r="B18988" t="s">
        <v>29956</v>
      </c>
      <c r="C18988"/>
      <c r="D18988" t="s">
        <v>47880</v>
      </c>
    </row>
    <row r="18989" spans="1:4" x14ac:dyDescent="0.25">
      <c r="A18989" t="s">
        <v>24120</v>
      </c>
      <c r="B18989" t="s">
        <v>24121</v>
      </c>
      <c r="C18989" t="s">
        <v>56345</v>
      </c>
      <c r="D18989" t="s">
        <v>47873</v>
      </c>
    </row>
    <row r="18990" spans="1:4" x14ac:dyDescent="0.25">
      <c r="A18990" t="s">
        <v>2861</v>
      </c>
      <c r="B18990" t="s">
        <v>2862</v>
      </c>
      <c r="C18990" t="s">
        <v>48598</v>
      </c>
      <c r="D18990" t="s">
        <v>47873</v>
      </c>
    </row>
    <row r="18991" spans="1:4" x14ac:dyDescent="0.25">
      <c r="A18991" t="s">
        <v>31197</v>
      </c>
      <c r="B18991" t="s">
        <v>31198</v>
      </c>
      <c r="C18991"/>
      <c r="D18991" t="s">
        <v>47880</v>
      </c>
    </row>
    <row r="18992" spans="1:4" x14ac:dyDescent="0.25">
      <c r="A18992" t="s">
        <v>14649</v>
      </c>
      <c r="B18992" t="s">
        <v>14650</v>
      </c>
      <c r="C18992"/>
      <c r="D18992" t="s">
        <v>47880</v>
      </c>
    </row>
    <row r="18993" spans="1:4" x14ac:dyDescent="0.25">
      <c r="A18993" t="s">
        <v>44857</v>
      </c>
      <c r="B18993" t="s">
        <v>44858</v>
      </c>
      <c r="C18993" t="s">
        <v>64310</v>
      </c>
      <c r="D18993" t="s">
        <v>47873</v>
      </c>
    </row>
    <row r="18994" spans="1:4" x14ac:dyDescent="0.25">
      <c r="A18994" t="s">
        <v>30311</v>
      </c>
      <c r="B18994" t="s">
        <v>30312</v>
      </c>
      <c r="C18994" t="s">
        <v>58576</v>
      </c>
      <c r="D18994" t="s">
        <v>47873</v>
      </c>
    </row>
    <row r="18995" spans="1:4" x14ac:dyDescent="0.25">
      <c r="A18995" t="s">
        <v>3773</v>
      </c>
      <c r="B18995" t="s">
        <v>3774</v>
      </c>
      <c r="C18995" t="s">
        <v>48928</v>
      </c>
      <c r="D18995" t="s">
        <v>47873</v>
      </c>
    </row>
    <row r="18996" spans="1:4" x14ac:dyDescent="0.25">
      <c r="A18996" t="s">
        <v>20049</v>
      </c>
      <c r="B18996" t="s">
        <v>20050</v>
      </c>
      <c r="C18996" t="s">
        <v>54874</v>
      </c>
      <c r="D18996" t="s">
        <v>47873</v>
      </c>
    </row>
    <row r="18997" spans="1:4" x14ac:dyDescent="0.25">
      <c r="A18997" t="s">
        <v>47476</v>
      </c>
      <c r="B18997" t="s">
        <v>47477</v>
      </c>
      <c r="C18997"/>
      <c r="D18997" t="s">
        <v>47880</v>
      </c>
    </row>
    <row r="18998" spans="1:4" x14ac:dyDescent="0.25">
      <c r="A18998" t="s">
        <v>20724</v>
      </c>
      <c r="B18998" t="s">
        <v>20725</v>
      </c>
      <c r="C18998" t="s">
        <v>55094</v>
      </c>
      <c r="D18998" t="s">
        <v>47873</v>
      </c>
    </row>
    <row r="18999" spans="1:4" x14ac:dyDescent="0.25">
      <c r="A18999" t="s">
        <v>13399</v>
      </c>
      <c r="B18999" t="s">
        <v>13400</v>
      </c>
      <c r="C18999"/>
      <c r="D18999" t="s">
        <v>47880</v>
      </c>
    </row>
    <row r="19000" spans="1:4" x14ac:dyDescent="0.25">
      <c r="A19000" t="s">
        <v>9502</v>
      </c>
      <c r="B19000" t="s">
        <v>9503</v>
      </c>
      <c r="C19000"/>
      <c r="D19000" t="s">
        <v>47880</v>
      </c>
    </row>
    <row r="19001" spans="1:4" x14ac:dyDescent="0.25">
      <c r="A19001" t="s">
        <v>8191</v>
      </c>
      <c r="B19001" t="s">
        <v>8192</v>
      </c>
      <c r="C19001" t="s">
        <v>50551</v>
      </c>
      <c r="D19001" t="s">
        <v>47873</v>
      </c>
    </row>
    <row r="19002" spans="1:4" x14ac:dyDescent="0.25">
      <c r="A19002" t="s">
        <v>18057</v>
      </c>
      <c r="B19002" t="s">
        <v>18058</v>
      </c>
      <c r="C19002"/>
      <c r="D19002" t="s">
        <v>47880</v>
      </c>
    </row>
    <row r="19003" spans="1:4" x14ac:dyDescent="0.25">
      <c r="A19003" t="s">
        <v>36971</v>
      </c>
      <c r="B19003" t="s">
        <v>36972</v>
      </c>
      <c r="C19003"/>
      <c r="D19003" t="s">
        <v>47880</v>
      </c>
    </row>
    <row r="19004" spans="1:4" x14ac:dyDescent="0.25">
      <c r="A19004" t="s">
        <v>22804</v>
      </c>
      <c r="B19004" t="s">
        <v>22805</v>
      </c>
      <c r="C19004" t="s">
        <v>55857</v>
      </c>
      <c r="D19004" t="s">
        <v>47873</v>
      </c>
    </row>
    <row r="19005" spans="1:4" x14ac:dyDescent="0.25">
      <c r="A19005" t="s">
        <v>38470</v>
      </c>
      <c r="B19005" t="s">
        <v>38471</v>
      </c>
      <c r="C19005" t="s">
        <v>61702</v>
      </c>
      <c r="D19005" t="s">
        <v>47873</v>
      </c>
    </row>
    <row r="19006" spans="1:4" x14ac:dyDescent="0.25">
      <c r="A19006" t="s">
        <v>4852</v>
      </c>
      <c r="B19006" t="s">
        <v>4853</v>
      </c>
      <c r="C19006"/>
      <c r="D19006" t="s">
        <v>47880</v>
      </c>
    </row>
    <row r="19007" spans="1:4" x14ac:dyDescent="0.25">
      <c r="A19007" t="s">
        <v>1096</v>
      </c>
      <c r="B19007" t="s">
        <v>1097</v>
      </c>
      <c r="C19007"/>
      <c r="D19007" t="s">
        <v>47880</v>
      </c>
    </row>
    <row r="19008" spans="1:4" x14ac:dyDescent="0.25">
      <c r="A19008" t="s">
        <v>20378</v>
      </c>
      <c r="B19008" t="s">
        <v>20379</v>
      </c>
      <c r="C19008"/>
      <c r="D19008" t="s">
        <v>47880</v>
      </c>
    </row>
    <row r="19009" spans="1:4" x14ac:dyDescent="0.25">
      <c r="A19009" t="s">
        <v>25257</v>
      </c>
      <c r="B19009" t="s">
        <v>25258</v>
      </c>
      <c r="C19009"/>
      <c r="D19009" t="s">
        <v>47880</v>
      </c>
    </row>
    <row r="19010" spans="1:4" x14ac:dyDescent="0.25">
      <c r="A19010" t="s">
        <v>15877</v>
      </c>
      <c r="B19010" t="s">
        <v>15878</v>
      </c>
      <c r="C19010" t="s">
        <v>53369</v>
      </c>
      <c r="D19010" t="s">
        <v>47873</v>
      </c>
    </row>
    <row r="19011" spans="1:4" x14ac:dyDescent="0.25">
      <c r="A19011" t="s">
        <v>33610</v>
      </c>
      <c r="B19011" t="s">
        <v>33611</v>
      </c>
      <c r="C19011"/>
      <c r="D19011" t="s">
        <v>47880</v>
      </c>
    </row>
    <row r="19012" spans="1:4" x14ac:dyDescent="0.25">
      <c r="A19012" t="s">
        <v>46181</v>
      </c>
      <c r="B19012" t="s">
        <v>46182</v>
      </c>
      <c r="C19012"/>
      <c r="D19012" t="s">
        <v>47880</v>
      </c>
    </row>
    <row r="19013" spans="1:4" x14ac:dyDescent="0.25">
      <c r="A19013" t="s">
        <v>8415</v>
      </c>
      <c r="B19013" t="s">
        <v>8416</v>
      </c>
      <c r="C19013"/>
      <c r="D19013" t="s">
        <v>47880</v>
      </c>
    </row>
    <row r="19014" spans="1:4" x14ac:dyDescent="0.25">
      <c r="A19014" t="s">
        <v>13401</v>
      </c>
      <c r="B19014" t="s">
        <v>13402</v>
      </c>
      <c r="C19014"/>
      <c r="D19014" t="s">
        <v>47880</v>
      </c>
    </row>
    <row r="19015" spans="1:4" x14ac:dyDescent="0.25">
      <c r="A19015" t="s">
        <v>35838</v>
      </c>
      <c r="B19015" t="s">
        <v>35839</v>
      </c>
      <c r="C19015" t="s">
        <v>60656</v>
      </c>
      <c r="D19015" t="s">
        <v>47873</v>
      </c>
    </row>
    <row r="19016" spans="1:4" x14ac:dyDescent="0.25">
      <c r="A19016" t="s">
        <v>43132</v>
      </c>
      <c r="B19016" t="s">
        <v>43133</v>
      </c>
      <c r="C19016" t="s">
        <v>63705</v>
      </c>
      <c r="D19016" t="s">
        <v>47880</v>
      </c>
    </row>
    <row r="19017" spans="1:4" x14ac:dyDescent="0.25">
      <c r="A19017" t="s">
        <v>18996</v>
      </c>
      <c r="B19017" t="s">
        <v>18997</v>
      </c>
      <c r="C19017"/>
      <c r="D19017" t="s">
        <v>47880</v>
      </c>
    </row>
    <row r="19018" spans="1:4" x14ac:dyDescent="0.25">
      <c r="A19018" t="s">
        <v>37687</v>
      </c>
      <c r="B19018" t="s">
        <v>18997</v>
      </c>
      <c r="C19018"/>
      <c r="D19018" t="s">
        <v>47880</v>
      </c>
    </row>
    <row r="19019" spans="1:4" x14ac:dyDescent="0.25">
      <c r="A19019" t="s">
        <v>33583</v>
      </c>
      <c r="B19019" t="s">
        <v>33584</v>
      </c>
      <c r="C19019" t="s">
        <v>59801</v>
      </c>
      <c r="D19019" t="s">
        <v>47873</v>
      </c>
    </row>
    <row r="19020" spans="1:4" x14ac:dyDescent="0.25">
      <c r="A19020" t="s">
        <v>6468</v>
      </c>
      <c r="B19020" t="s">
        <v>6469</v>
      </c>
      <c r="C19020" t="s">
        <v>49921</v>
      </c>
      <c r="D19020" t="s">
        <v>47873</v>
      </c>
    </row>
    <row r="19021" spans="1:4" x14ac:dyDescent="0.25">
      <c r="A19021" t="s">
        <v>22506</v>
      </c>
      <c r="B19021" t="s">
        <v>22507</v>
      </c>
      <c r="C19021" t="s">
        <v>55747</v>
      </c>
      <c r="D19021" t="s">
        <v>47873</v>
      </c>
    </row>
    <row r="19022" spans="1:4" x14ac:dyDescent="0.25">
      <c r="A19022" t="s">
        <v>41485</v>
      </c>
      <c r="B19022" t="s">
        <v>41486</v>
      </c>
      <c r="C19022"/>
      <c r="D19022" t="s">
        <v>47880</v>
      </c>
    </row>
    <row r="19023" spans="1:4" x14ac:dyDescent="0.25">
      <c r="A19023" t="s">
        <v>41942</v>
      </c>
      <c r="B19023" t="s">
        <v>41943</v>
      </c>
      <c r="C19023" t="s">
        <v>63279</v>
      </c>
      <c r="D19023" t="s">
        <v>47873</v>
      </c>
    </row>
    <row r="19024" spans="1:4" x14ac:dyDescent="0.25">
      <c r="A19024" t="s">
        <v>30615</v>
      </c>
      <c r="B19024" t="s">
        <v>30616</v>
      </c>
      <c r="C19024" t="s">
        <v>58677</v>
      </c>
      <c r="D19024" t="s">
        <v>47873</v>
      </c>
    </row>
    <row r="19025" spans="1:4" x14ac:dyDescent="0.25">
      <c r="A19025" t="s">
        <v>10415</v>
      </c>
      <c r="B19025" t="s">
        <v>10416</v>
      </c>
      <c r="C19025"/>
      <c r="D19025" t="s">
        <v>47880</v>
      </c>
    </row>
    <row r="19026" spans="1:4" x14ac:dyDescent="0.25">
      <c r="A19026" t="s">
        <v>32225</v>
      </c>
      <c r="B19026" t="s">
        <v>32226</v>
      </c>
      <c r="C19026"/>
      <c r="D19026" t="s">
        <v>47880</v>
      </c>
    </row>
    <row r="19027" spans="1:4" x14ac:dyDescent="0.25">
      <c r="A19027" t="s">
        <v>34377</v>
      </c>
      <c r="B19027" t="s">
        <v>34378</v>
      </c>
      <c r="C19027"/>
      <c r="D19027" t="s">
        <v>47880</v>
      </c>
    </row>
    <row r="19028" spans="1:4" x14ac:dyDescent="0.25">
      <c r="A19028" t="s">
        <v>19449</v>
      </c>
      <c r="B19028" t="s">
        <v>19450</v>
      </c>
      <c r="C19028"/>
      <c r="D19028" t="s">
        <v>47880</v>
      </c>
    </row>
    <row r="19029" spans="1:4" x14ac:dyDescent="0.25">
      <c r="A19029" t="s">
        <v>15328</v>
      </c>
      <c r="B19029" t="s">
        <v>15329</v>
      </c>
      <c r="C19029"/>
      <c r="D19029" t="s">
        <v>47880</v>
      </c>
    </row>
    <row r="19030" spans="1:4" x14ac:dyDescent="0.25">
      <c r="A19030" t="s">
        <v>18857</v>
      </c>
      <c r="B19030" t="s">
        <v>18858</v>
      </c>
      <c r="C19030"/>
      <c r="D19030" t="s">
        <v>47880</v>
      </c>
    </row>
    <row r="19031" spans="1:4" x14ac:dyDescent="0.25">
      <c r="A19031" t="s">
        <v>9701</v>
      </c>
      <c r="B19031" t="s">
        <v>9702</v>
      </c>
      <c r="C19031"/>
      <c r="D19031" t="s">
        <v>47880</v>
      </c>
    </row>
    <row r="19032" spans="1:4" x14ac:dyDescent="0.25">
      <c r="A19032" t="s">
        <v>36241</v>
      </c>
      <c r="B19032" t="s">
        <v>36242</v>
      </c>
      <c r="C19032" t="s">
        <v>60817</v>
      </c>
      <c r="D19032" t="s">
        <v>47873</v>
      </c>
    </row>
    <row r="19033" spans="1:4" x14ac:dyDescent="0.25">
      <c r="A19033" t="s">
        <v>36462</v>
      </c>
      <c r="B19033" t="s">
        <v>36463</v>
      </c>
      <c r="C19033" t="s">
        <v>60910</v>
      </c>
      <c r="D19033" t="s">
        <v>47873</v>
      </c>
    </row>
    <row r="19034" spans="1:4" x14ac:dyDescent="0.25">
      <c r="A19034" t="s">
        <v>21299</v>
      </c>
      <c r="B19034" t="s">
        <v>21300</v>
      </c>
      <c r="C19034" t="s">
        <v>55312</v>
      </c>
      <c r="D19034" t="s">
        <v>47873</v>
      </c>
    </row>
    <row r="19035" spans="1:4" x14ac:dyDescent="0.25">
      <c r="A19035" t="s">
        <v>13158</v>
      </c>
      <c r="B19035" t="s">
        <v>13159</v>
      </c>
      <c r="C19035" t="s">
        <v>52351</v>
      </c>
      <c r="D19035" t="s">
        <v>47873</v>
      </c>
    </row>
    <row r="19036" spans="1:4" x14ac:dyDescent="0.25">
      <c r="A19036" t="s">
        <v>17228</v>
      </c>
      <c r="B19036" t="s">
        <v>17229</v>
      </c>
      <c r="C19036" t="s">
        <v>53868</v>
      </c>
      <c r="D19036" t="s">
        <v>47873</v>
      </c>
    </row>
    <row r="19037" spans="1:4" x14ac:dyDescent="0.25">
      <c r="A19037" t="s">
        <v>24046</v>
      </c>
      <c r="B19037" t="s">
        <v>24047</v>
      </c>
      <c r="C19037" t="s">
        <v>56320</v>
      </c>
      <c r="D19037" t="s">
        <v>47873</v>
      </c>
    </row>
    <row r="19038" spans="1:4" x14ac:dyDescent="0.25">
      <c r="A19038" t="s">
        <v>5808</v>
      </c>
      <c r="B19038" t="s">
        <v>5809</v>
      </c>
      <c r="C19038"/>
      <c r="D19038" t="s">
        <v>47880</v>
      </c>
    </row>
    <row r="19039" spans="1:4" x14ac:dyDescent="0.25">
      <c r="A19039" t="s">
        <v>5137</v>
      </c>
      <c r="B19039" t="s">
        <v>5138</v>
      </c>
      <c r="C19039" t="s">
        <v>49449</v>
      </c>
      <c r="D19039" t="s">
        <v>47873</v>
      </c>
    </row>
    <row r="19040" spans="1:4" x14ac:dyDescent="0.25">
      <c r="A19040" t="s">
        <v>23385</v>
      </c>
      <c r="B19040" t="s">
        <v>23386</v>
      </c>
      <c r="C19040" t="s">
        <v>56067</v>
      </c>
      <c r="D19040" t="s">
        <v>47873</v>
      </c>
    </row>
    <row r="19041" spans="1:4" x14ac:dyDescent="0.25">
      <c r="A19041" t="s">
        <v>5257</v>
      </c>
      <c r="B19041" t="s">
        <v>5258</v>
      </c>
      <c r="C19041" t="s">
        <v>49489</v>
      </c>
      <c r="D19041" t="s">
        <v>47873</v>
      </c>
    </row>
    <row r="19042" spans="1:4" x14ac:dyDescent="0.25">
      <c r="A19042" t="s">
        <v>20447</v>
      </c>
      <c r="B19042" t="s">
        <v>20448</v>
      </c>
      <c r="C19042" t="s">
        <v>55008</v>
      </c>
      <c r="D19042" t="s">
        <v>47873</v>
      </c>
    </row>
    <row r="19043" spans="1:4" x14ac:dyDescent="0.25">
      <c r="A19043" t="s">
        <v>5859</v>
      </c>
      <c r="B19043" t="s">
        <v>5860</v>
      </c>
      <c r="C19043" t="s">
        <v>49695</v>
      </c>
      <c r="D19043" t="s">
        <v>47873</v>
      </c>
    </row>
    <row r="19044" spans="1:4" x14ac:dyDescent="0.25">
      <c r="A19044" t="s">
        <v>21866</v>
      </c>
      <c r="B19044" t="s">
        <v>21867</v>
      </c>
      <c r="C19044" t="s">
        <v>55513</v>
      </c>
      <c r="D19044" t="s">
        <v>47873</v>
      </c>
    </row>
    <row r="19045" spans="1:4" x14ac:dyDescent="0.25">
      <c r="A19045" t="s">
        <v>29568</v>
      </c>
      <c r="B19045" t="s">
        <v>29569</v>
      </c>
      <c r="C19045" t="s">
        <v>58310</v>
      </c>
      <c r="D19045" t="s">
        <v>47873</v>
      </c>
    </row>
    <row r="19046" spans="1:4" x14ac:dyDescent="0.25">
      <c r="A19046" t="s">
        <v>43331</v>
      </c>
      <c r="B19046" t="s">
        <v>43332</v>
      </c>
      <c r="C19046"/>
      <c r="D19046" t="s">
        <v>47880</v>
      </c>
    </row>
    <row r="19047" spans="1:4" x14ac:dyDescent="0.25">
      <c r="A19047" t="s">
        <v>39809</v>
      </c>
      <c r="B19047" t="s">
        <v>39810</v>
      </c>
      <c r="C19047" t="s">
        <v>62316</v>
      </c>
      <c r="D19047" t="s">
        <v>47873</v>
      </c>
    </row>
    <row r="19048" spans="1:4" x14ac:dyDescent="0.25">
      <c r="A19048" t="s">
        <v>34656</v>
      </c>
      <c r="B19048" t="s">
        <v>34657</v>
      </c>
      <c r="C19048" t="s">
        <v>60210</v>
      </c>
      <c r="D19048" t="s">
        <v>47873</v>
      </c>
    </row>
    <row r="19049" spans="1:4" x14ac:dyDescent="0.25">
      <c r="A19049" t="s">
        <v>18982</v>
      </c>
      <c r="B19049" t="s">
        <v>18983</v>
      </c>
      <c r="C19049" t="s">
        <v>54507</v>
      </c>
      <c r="D19049" t="s">
        <v>47873</v>
      </c>
    </row>
    <row r="19050" spans="1:4" x14ac:dyDescent="0.25">
      <c r="A19050" t="s">
        <v>45791</v>
      </c>
      <c r="B19050" t="s">
        <v>45792</v>
      </c>
      <c r="C19050" t="s">
        <v>64630</v>
      </c>
      <c r="D19050" t="s">
        <v>47873</v>
      </c>
    </row>
    <row r="19051" spans="1:4" x14ac:dyDescent="0.25">
      <c r="A19051" t="s">
        <v>16934</v>
      </c>
      <c r="B19051" t="s">
        <v>16935</v>
      </c>
      <c r="C19051" t="s">
        <v>53767</v>
      </c>
      <c r="D19051" t="s">
        <v>47873</v>
      </c>
    </row>
    <row r="19052" spans="1:4" x14ac:dyDescent="0.25">
      <c r="A19052" t="s">
        <v>39219</v>
      </c>
      <c r="B19052" t="s">
        <v>39220</v>
      </c>
      <c r="C19052" t="s">
        <v>62046</v>
      </c>
      <c r="D19052" t="s">
        <v>47873</v>
      </c>
    </row>
    <row r="19053" spans="1:4" x14ac:dyDescent="0.25">
      <c r="A19053" t="s">
        <v>9430</v>
      </c>
      <c r="B19053" t="s">
        <v>9431</v>
      </c>
      <c r="C19053" t="s">
        <v>50972</v>
      </c>
      <c r="D19053" t="s">
        <v>47873</v>
      </c>
    </row>
    <row r="19054" spans="1:4" x14ac:dyDescent="0.25">
      <c r="A19054" t="s">
        <v>25629</v>
      </c>
      <c r="B19054" t="s">
        <v>25630</v>
      </c>
      <c r="C19054" t="s">
        <v>56905</v>
      </c>
      <c r="D19054" t="s">
        <v>47873</v>
      </c>
    </row>
    <row r="19055" spans="1:4" x14ac:dyDescent="0.25">
      <c r="A19055" t="s">
        <v>29370</v>
      </c>
      <c r="B19055" t="s">
        <v>29371</v>
      </c>
      <c r="C19055" t="s">
        <v>58244</v>
      </c>
      <c r="D19055" t="s">
        <v>47873</v>
      </c>
    </row>
    <row r="19056" spans="1:4" x14ac:dyDescent="0.25">
      <c r="A19056" t="s">
        <v>29936</v>
      </c>
      <c r="B19056" t="s">
        <v>29937</v>
      </c>
      <c r="C19056" t="s">
        <v>58436</v>
      </c>
      <c r="D19056" t="s">
        <v>47873</v>
      </c>
    </row>
    <row r="19057" spans="1:4" x14ac:dyDescent="0.25">
      <c r="A19057" t="s">
        <v>15550</v>
      </c>
      <c r="B19057" t="s">
        <v>15551</v>
      </c>
      <c r="C19057" t="s">
        <v>53252</v>
      </c>
      <c r="D19057" t="s">
        <v>47873</v>
      </c>
    </row>
    <row r="19058" spans="1:4" x14ac:dyDescent="0.25">
      <c r="A19058" t="s">
        <v>14485</v>
      </c>
      <c r="B19058" t="s">
        <v>14486</v>
      </c>
      <c r="C19058" t="s">
        <v>52871</v>
      </c>
      <c r="D19058" t="s">
        <v>47873</v>
      </c>
    </row>
    <row r="19059" spans="1:4" x14ac:dyDescent="0.25">
      <c r="A19059" t="s">
        <v>3605</v>
      </c>
      <c r="B19059" t="s">
        <v>3606</v>
      </c>
      <c r="C19059" t="s">
        <v>48869</v>
      </c>
      <c r="D19059" t="s">
        <v>47873</v>
      </c>
    </row>
    <row r="19060" spans="1:4" x14ac:dyDescent="0.25">
      <c r="A19060" t="s">
        <v>11125</v>
      </c>
      <c r="B19060" t="s">
        <v>11126</v>
      </c>
      <c r="C19060" t="s">
        <v>51576</v>
      </c>
      <c r="D19060" t="s">
        <v>47873</v>
      </c>
    </row>
    <row r="19061" spans="1:4" x14ac:dyDescent="0.25">
      <c r="A19061" t="s">
        <v>38305</v>
      </c>
      <c r="B19061" t="s">
        <v>38306</v>
      </c>
      <c r="C19061" t="s">
        <v>61634</v>
      </c>
      <c r="D19061" t="s">
        <v>47873</v>
      </c>
    </row>
    <row r="19062" spans="1:4" x14ac:dyDescent="0.25">
      <c r="A19062" t="s">
        <v>7031</v>
      </c>
      <c r="B19062" t="s">
        <v>7032</v>
      </c>
      <c r="C19062" t="s">
        <v>50116</v>
      </c>
      <c r="D19062" t="s">
        <v>47873</v>
      </c>
    </row>
    <row r="19063" spans="1:4" x14ac:dyDescent="0.25">
      <c r="A19063" t="s">
        <v>42303</v>
      </c>
      <c r="B19063" t="s">
        <v>42304</v>
      </c>
      <c r="C19063" t="s">
        <v>63417</v>
      </c>
      <c r="D19063" t="s">
        <v>47873</v>
      </c>
    </row>
    <row r="19064" spans="1:4" x14ac:dyDescent="0.25">
      <c r="A19064" t="s">
        <v>33089</v>
      </c>
      <c r="B19064" t="s">
        <v>33090</v>
      </c>
      <c r="C19064"/>
      <c r="D19064" t="s">
        <v>47880</v>
      </c>
    </row>
    <row r="19065" spans="1:4" x14ac:dyDescent="0.25">
      <c r="A19065" t="s">
        <v>36225</v>
      </c>
      <c r="B19065" t="s">
        <v>36226</v>
      </c>
      <c r="C19065" t="s">
        <v>60809</v>
      </c>
      <c r="D19065" t="s">
        <v>47873</v>
      </c>
    </row>
    <row r="19066" spans="1:4" x14ac:dyDescent="0.25">
      <c r="A19066" t="s">
        <v>39071</v>
      </c>
      <c r="B19066" t="s">
        <v>39072</v>
      </c>
      <c r="C19066"/>
      <c r="D19066" t="s">
        <v>47880</v>
      </c>
    </row>
    <row r="19067" spans="1:4" x14ac:dyDescent="0.25">
      <c r="A19067" t="s">
        <v>42460</v>
      </c>
      <c r="B19067" t="s">
        <v>42461</v>
      </c>
      <c r="C19067"/>
      <c r="D19067" t="s">
        <v>47880</v>
      </c>
    </row>
    <row r="19068" spans="1:4" x14ac:dyDescent="0.25">
      <c r="A19068" t="s">
        <v>36098</v>
      </c>
      <c r="B19068" t="s">
        <v>36099</v>
      </c>
      <c r="C19068" t="s">
        <v>60754</v>
      </c>
      <c r="D19068" t="s">
        <v>47873</v>
      </c>
    </row>
    <row r="19069" spans="1:4" x14ac:dyDescent="0.25">
      <c r="A19069" t="s">
        <v>40900</v>
      </c>
      <c r="B19069" t="s">
        <v>40901</v>
      </c>
      <c r="C19069" t="s">
        <v>62810</v>
      </c>
      <c r="D19069" t="s">
        <v>47873</v>
      </c>
    </row>
    <row r="19070" spans="1:4" x14ac:dyDescent="0.25">
      <c r="A19070" t="s">
        <v>42690</v>
      </c>
      <c r="B19070" t="s">
        <v>42691</v>
      </c>
      <c r="C19070"/>
      <c r="D19070" t="s">
        <v>47880</v>
      </c>
    </row>
    <row r="19071" spans="1:4" x14ac:dyDescent="0.25">
      <c r="A19071" t="s">
        <v>42824</v>
      </c>
      <c r="B19071" t="s">
        <v>42691</v>
      </c>
      <c r="C19071"/>
      <c r="D19071" t="s">
        <v>47880</v>
      </c>
    </row>
    <row r="19072" spans="1:4" x14ac:dyDescent="0.25">
      <c r="A19072" t="s">
        <v>43922</v>
      </c>
      <c r="B19072" t="s">
        <v>43923</v>
      </c>
      <c r="C19072"/>
      <c r="D19072" t="s">
        <v>47880</v>
      </c>
    </row>
    <row r="19073" spans="1:4" x14ac:dyDescent="0.25">
      <c r="A19073" t="s">
        <v>26546</v>
      </c>
      <c r="B19073" t="s">
        <v>26547</v>
      </c>
      <c r="C19073" t="s">
        <v>57237</v>
      </c>
      <c r="D19073" t="s">
        <v>47873</v>
      </c>
    </row>
    <row r="19074" spans="1:4" x14ac:dyDescent="0.25">
      <c r="A19074" t="s">
        <v>20003</v>
      </c>
      <c r="B19074" t="s">
        <v>20004</v>
      </c>
      <c r="C19074" t="s">
        <v>54855</v>
      </c>
      <c r="D19074" t="s">
        <v>47873</v>
      </c>
    </row>
    <row r="19075" spans="1:4" x14ac:dyDescent="0.25">
      <c r="A19075" t="s">
        <v>4094</v>
      </c>
      <c r="B19075" t="s">
        <v>4095</v>
      </c>
      <c r="C19075" t="s">
        <v>49059</v>
      </c>
      <c r="D19075" t="s">
        <v>47873</v>
      </c>
    </row>
    <row r="19076" spans="1:4" x14ac:dyDescent="0.25">
      <c r="A19076" t="s">
        <v>22327</v>
      </c>
      <c r="B19076" t="s">
        <v>22328</v>
      </c>
      <c r="C19076" t="s">
        <v>55690</v>
      </c>
      <c r="D19076" t="s">
        <v>47873</v>
      </c>
    </row>
    <row r="19077" spans="1:4" x14ac:dyDescent="0.25">
      <c r="A19077" t="s">
        <v>6665</v>
      </c>
      <c r="B19077" t="s">
        <v>6666</v>
      </c>
      <c r="C19077" t="s">
        <v>49989</v>
      </c>
      <c r="D19077" t="s">
        <v>47873</v>
      </c>
    </row>
    <row r="19078" spans="1:4" x14ac:dyDescent="0.25">
      <c r="A19078" t="s">
        <v>21728</v>
      </c>
      <c r="B19078" t="s">
        <v>21729</v>
      </c>
      <c r="C19078"/>
      <c r="D19078" t="s">
        <v>47880</v>
      </c>
    </row>
    <row r="19079" spans="1:4" x14ac:dyDescent="0.25">
      <c r="A19079" t="s">
        <v>17800</v>
      </c>
      <c r="B19079" t="s">
        <v>17801</v>
      </c>
      <c r="C19079" t="s">
        <v>54077</v>
      </c>
      <c r="D19079" t="s">
        <v>47873</v>
      </c>
    </row>
    <row r="19080" spans="1:4" x14ac:dyDescent="0.25">
      <c r="A19080" t="s">
        <v>24663</v>
      </c>
      <c r="B19080" t="s">
        <v>24664</v>
      </c>
      <c r="C19080" t="s">
        <v>56541</v>
      </c>
      <c r="D19080" t="s">
        <v>47873</v>
      </c>
    </row>
    <row r="19081" spans="1:4" x14ac:dyDescent="0.25">
      <c r="A19081" t="s">
        <v>1188</v>
      </c>
      <c r="B19081" t="s">
        <v>1189</v>
      </c>
      <c r="C19081"/>
      <c r="D19081" t="s">
        <v>47880</v>
      </c>
    </row>
    <row r="19082" spans="1:4" x14ac:dyDescent="0.25">
      <c r="A19082" t="s">
        <v>27355</v>
      </c>
      <c r="B19082" t="s">
        <v>27356</v>
      </c>
      <c r="C19082" t="s">
        <v>57517</v>
      </c>
      <c r="D19082" t="s">
        <v>47873</v>
      </c>
    </row>
    <row r="19083" spans="1:4" x14ac:dyDescent="0.25">
      <c r="A19083" t="s">
        <v>2080</v>
      </c>
      <c r="B19083" t="s">
        <v>2081</v>
      </c>
      <c r="C19083" t="s">
        <v>48327</v>
      </c>
      <c r="D19083" t="s">
        <v>47873</v>
      </c>
    </row>
    <row r="19084" spans="1:4" x14ac:dyDescent="0.25">
      <c r="A19084" t="s">
        <v>2549</v>
      </c>
      <c r="B19084" t="s">
        <v>2550</v>
      </c>
      <c r="C19084" t="s">
        <v>48487</v>
      </c>
      <c r="D19084" t="s">
        <v>47873</v>
      </c>
    </row>
    <row r="19085" spans="1:4" x14ac:dyDescent="0.25">
      <c r="A19085" t="s">
        <v>13481</v>
      </c>
      <c r="B19085" t="s">
        <v>13482</v>
      </c>
      <c r="C19085"/>
      <c r="D19085" t="s">
        <v>47880</v>
      </c>
    </row>
    <row r="19086" spans="1:4" x14ac:dyDescent="0.25">
      <c r="A19086" t="s">
        <v>10328</v>
      </c>
      <c r="B19086" t="s">
        <v>10329</v>
      </c>
      <c r="C19086" t="s">
        <v>51297</v>
      </c>
      <c r="D19086" t="s">
        <v>47873</v>
      </c>
    </row>
    <row r="19087" spans="1:4" x14ac:dyDescent="0.25">
      <c r="A19087" t="s">
        <v>20841</v>
      </c>
      <c r="B19087" t="s">
        <v>20842</v>
      </c>
      <c r="C19087" t="s">
        <v>55143</v>
      </c>
      <c r="D19087" t="s">
        <v>47873</v>
      </c>
    </row>
    <row r="19088" spans="1:4" x14ac:dyDescent="0.25">
      <c r="A19088" t="s">
        <v>34417</v>
      </c>
      <c r="B19088" t="s">
        <v>34418</v>
      </c>
      <c r="C19088" t="s">
        <v>60114</v>
      </c>
      <c r="D19088" t="s">
        <v>47873</v>
      </c>
    </row>
    <row r="19089" spans="1:4" x14ac:dyDescent="0.25">
      <c r="A19089" t="s">
        <v>29311</v>
      </c>
      <c r="B19089" t="s">
        <v>29312</v>
      </c>
      <c r="C19089" t="s">
        <v>58221</v>
      </c>
      <c r="D19089" t="s">
        <v>47873</v>
      </c>
    </row>
    <row r="19090" spans="1:4" x14ac:dyDescent="0.25">
      <c r="A19090" t="s">
        <v>15109</v>
      </c>
      <c r="B19090" t="s">
        <v>15110</v>
      </c>
      <c r="C19090" t="s">
        <v>53091</v>
      </c>
      <c r="D19090" t="s">
        <v>47873</v>
      </c>
    </row>
    <row r="19091" spans="1:4" x14ac:dyDescent="0.25">
      <c r="A19091" t="s">
        <v>33604</v>
      </c>
      <c r="B19091" t="s">
        <v>33605</v>
      </c>
      <c r="C19091" t="s">
        <v>59810</v>
      </c>
      <c r="D19091" t="s">
        <v>47873</v>
      </c>
    </row>
    <row r="19092" spans="1:4" x14ac:dyDescent="0.25">
      <c r="A19092" t="s">
        <v>30303</v>
      </c>
      <c r="B19092" t="s">
        <v>30304</v>
      </c>
      <c r="C19092"/>
      <c r="D19092" t="s">
        <v>47880</v>
      </c>
    </row>
    <row r="19093" spans="1:4" x14ac:dyDescent="0.25">
      <c r="A19093" t="s">
        <v>16787</v>
      </c>
      <c r="B19093" t="s">
        <v>16788</v>
      </c>
      <c r="C19093" t="s">
        <v>53711</v>
      </c>
      <c r="D19093" t="s">
        <v>47873</v>
      </c>
    </row>
    <row r="19094" spans="1:4" x14ac:dyDescent="0.25">
      <c r="A19094" t="s">
        <v>13359</v>
      </c>
      <c r="B19094" t="s">
        <v>13360</v>
      </c>
      <c r="C19094"/>
      <c r="D19094" t="s">
        <v>47880</v>
      </c>
    </row>
    <row r="19095" spans="1:4" x14ac:dyDescent="0.25">
      <c r="A19095" t="s">
        <v>34013</v>
      </c>
      <c r="B19095" t="s">
        <v>34014</v>
      </c>
      <c r="C19095"/>
      <c r="D19095" t="s">
        <v>47880</v>
      </c>
    </row>
    <row r="19096" spans="1:4" x14ac:dyDescent="0.25">
      <c r="A19096" t="s">
        <v>14237</v>
      </c>
      <c r="B19096" t="s">
        <v>14238</v>
      </c>
      <c r="C19096" t="s">
        <v>52769</v>
      </c>
      <c r="D19096" t="s">
        <v>47873</v>
      </c>
    </row>
    <row r="19097" spans="1:4" x14ac:dyDescent="0.25">
      <c r="A19097" t="s">
        <v>14431</v>
      </c>
      <c r="B19097" t="s">
        <v>14432</v>
      </c>
      <c r="C19097"/>
      <c r="D19097" t="s">
        <v>47880</v>
      </c>
    </row>
    <row r="19098" spans="1:4" x14ac:dyDescent="0.25">
      <c r="A19098" t="s">
        <v>41649</v>
      </c>
      <c r="B19098" t="s">
        <v>41650</v>
      </c>
      <c r="C19098"/>
      <c r="D19098" t="s">
        <v>47880</v>
      </c>
    </row>
    <row r="19099" spans="1:4" x14ac:dyDescent="0.25">
      <c r="A19099" t="s">
        <v>45916</v>
      </c>
      <c r="B19099" t="s">
        <v>41650</v>
      </c>
      <c r="C19099"/>
      <c r="D19099" t="s">
        <v>47880</v>
      </c>
    </row>
    <row r="19100" spans="1:4" x14ac:dyDescent="0.25">
      <c r="A19100" t="s">
        <v>46150</v>
      </c>
      <c r="B19100" t="s">
        <v>41650</v>
      </c>
      <c r="C19100"/>
      <c r="D19100" t="s">
        <v>47880</v>
      </c>
    </row>
    <row r="19101" spans="1:4" x14ac:dyDescent="0.25">
      <c r="A19101" t="s">
        <v>46202</v>
      </c>
      <c r="B19101" t="s">
        <v>41650</v>
      </c>
      <c r="C19101"/>
      <c r="D19101" t="s">
        <v>47880</v>
      </c>
    </row>
    <row r="19102" spans="1:4" x14ac:dyDescent="0.25">
      <c r="A19102" t="s">
        <v>19670</v>
      </c>
      <c r="B19102" t="s">
        <v>19671</v>
      </c>
      <c r="C19102"/>
      <c r="D19102" t="s">
        <v>47880</v>
      </c>
    </row>
    <row r="19103" spans="1:4" x14ac:dyDescent="0.25">
      <c r="A19103" t="s">
        <v>38347</v>
      </c>
      <c r="B19103" t="s">
        <v>19671</v>
      </c>
      <c r="C19103"/>
      <c r="D19103" t="s">
        <v>47880</v>
      </c>
    </row>
    <row r="19104" spans="1:4" x14ac:dyDescent="0.25">
      <c r="A19104" t="s">
        <v>44729</v>
      </c>
      <c r="B19104" t="s">
        <v>19671</v>
      </c>
      <c r="C19104"/>
      <c r="D19104" t="s">
        <v>47880</v>
      </c>
    </row>
    <row r="19105" spans="1:4" x14ac:dyDescent="0.25">
      <c r="A19105" t="s">
        <v>7646</v>
      </c>
      <c r="B19105" t="s">
        <v>7647</v>
      </c>
      <c r="C19105"/>
      <c r="D19105" t="s">
        <v>47880</v>
      </c>
    </row>
    <row r="19106" spans="1:4" x14ac:dyDescent="0.25">
      <c r="A19106" t="s">
        <v>31733</v>
      </c>
      <c r="B19106" t="s">
        <v>31734</v>
      </c>
      <c r="C19106"/>
      <c r="D19106" t="s">
        <v>47880</v>
      </c>
    </row>
    <row r="19107" spans="1:4" x14ac:dyDescent="0.25">
      <c r="A19107" t="s">
        <v>14737</v>
      </c>
      <c r="B19107" t="s">
        <v>14738</v>
      </c>
      <c r="C19107"/>
      <c r="D19107" t="s">
        <v>47880</v>
      </c>
    </row>
    <row r="19108" spans="1:4" x14ac:dyDescent="0.25">
      <c r="A19108" t="s">
        <v>31920</v>
      </c>
      <c r="B19108" t="s">
        <v>31921</v>
      </c>
      <c r="C19108"/>
      <c r="D19108" t="s">
        <v>47880</v>
      </c>
    </row>
    <row r="19109" spans="1:4" x14ac:dyDescent="0.25">
      <c r="A19109" t="s">
        <v>47859</v>
      </c>
      <c r="B19109" t="s">
        <v>47860</v>
      </c>
      <c r="C19109" t="s">
        <v>65347</v>
      </c>
      <c r="D19109" t="s">
        <v>47873</v>
      </c>
    </row>
    <row r="19110" spans="1:4" x14ac:dyDescent="0.25">
      <c r="A19110" t="s">
        <v>47462</v>
      </c>
      <c r="B19110" t="s">
        <v>47463</v>
      </c>
      <c r="C19110" t="s">
        <v>65217</v>
      </c>
      <c r="D19110" t="s">
        <v>47873</v>
      </c>
    </row>
    <row r="19111" spans="1:4" x14ac:dyDescent="0.25">
      <c r="A19111" t="s">
        <v>10294</v>
      </c>
      <c r="B19111" t="s">
        <v>10295</v>
      </c>
      <c r="C19111" t="s">
        <v>51288</v>
      </c>
      <c r="D19111" t="s">
        <v>47873</v>
      </c>
    </row>
    <row r="19112" spans="1:4" x14ac:dyDescent="0.25">
      <c r="A19112" t="s">
        <v>2625</v>
      </c>
      <c r="B19112" t="s">
        <v>2626</v>
      </c>
      <c r="C19112"/>
      <c r="D19112" t="s">
        <v>47880</v>
      </c>
    </row>
    <row r="19113" spans="1:4" x14ac:dyDescent="0.25">
      <c r="A19113" t="s">
        <v>6770</v>
      </c>
      <c r="B19113" t="s">
        <v>6771</v>
      </c>
      <c r="C19113"/>
      <c r="D19113" t="s">
        <v>47880</v>
      </c>
    </row>
    <row r="19114" spans="1:4" x14ac:dyDescent="0.25">
      <c r="A19114" t="s">
        <v>30412</v>
      </c>
      <c r="B19114" t="s">
        <v>30413</v>
      </c>
      <c r="C19114"/>
      <c r="D19114" t="s">
        <v>47880</v>
      </c>
    </row>
    <row r="19115" spans="1:4" x14ac:dyDescent="0.25">
      <c r="A19115" t="s">
        <v>2547</v>
      </c>
      <c r="B19115" t="s">
        <v>2548</v>
      </c>
      <c r="C19115" t="s">
        <v>48486</v>
      </c>
      <c r="D19115" t="s">
        <v>47873</v>
      </c>
    </row>
    <row r="19116" spans="1:4" x14ac:dyDescent="0.25">
      <c r="A19116" t="s">
        <v>30857</v>
      </c>
      <c r="B19116" t="s">
        <v>30858</v>
      </c>
      <c r="C19116" t="s">
        <v>58767</v>
      </c>
      <c r="D19116" t="s">
        <v>47873</v>
      </c>
    </row>
    <row r="19117" spans="1:4" x14ac:dyDescent="0.25">
      <c r="A19117" t="s">
        <v>44209</v>
      </c>
      <c r="B19117" t="s">
        <v>44210</v>
      </c>
      <c r="C19117"/>
      <c r="D19117" t="s">
        <v>47880</v>
      </c>
    </row>
    <row r="19118" spans="1:4" x14ac:dyDescent="0.25">
      <c r="A19118" t="s">
        <v>21616</v>
      </c>
      <c r="B19118" t="s">
        <v>21617</v>
      </c>
      <c r="C19118" t="s">
        <v>55423</v>
      </c>
      <c r="D19118" t="s">
        <v>47873</v>
      </c>
    </row>
    <row r="19119" spans="1:4" x14ac:dyDescent="0.25">
      <c r="A19119" t="s">
        <v>37939</v>
      </c>
      <c r="B19119" t="s">
        <v>37940</v>
      </c>
      <c r="C19119"/>
      <c r="D19119" t="s">
        <v>47880</v>
      </c>
    </row>
    <row r="19120" spans="1:4" x14ac:dyDescent="0.25">
      <c r="A19120" t="s">
        <v>44798</v>
      </c>
      <c r="B19120" t="s">
        <v>44799</v>
      </c>
      <c r="C19120"/>
      <c r="D19120" t="s">
        <v>47880</v>
      </c>
    </row>
    <row r="19121" spans="1:4" x14ac:dyDescent="0.25">
      <c r="A19121" t="s">
        <v>11518</v>
      </c>
      <c r="B19121" t="s">
        <v>11519</v>
      </c>
      <c r="C19121" t="s">
        <v>51715</v>
      </c>
      <c r="D19121" t="s">
        <v>47873</v>
      </c>
    </row>
    <row r="19122" spans="1:4" x14ac:dyDescent="0.25">
      <c r="A19122" t="s">
        <v>21819</v>
      </c>
      <c r="B19122" t="s">
        <v>21820</v>
      </c>
      <c r="C19122"/>
      <c r="D19122" t="s">
        <v>47880</v>
      </c>
    </row>
    <row r="19123" spans="1:4" x14ac:dyDescent="0.25">
      <c r="A19123" t="s">
        <v>43633</v>
      </c>
      <c r="B19123" t="s">
        <v>43634</v>
      </c>
      <c r="C19123" t="s">
        <v>63877</v>
      </c>
      <c r="D19123" t="s">
        <v>47873</v>
      </c>
    </row>
    <row r="19124" spans="1:4" x14ac:dyDescent="0.25">
      <c r="A19124" t="s">
        <v>878</v>
      </c>
      <c r="B19124" t="s">
        <v>879</v>
      </c>
      <c r="C19124" t="s">
        <v>47913</v>
      </c>
      <c r="D19124" t="s">
        <v>47873</v>
      </c>
    </row>
    <row r="19125" spans="1:4" x14ac:dyDescent="0.25">
      <c r="A19125" t="s">
        <v>17929</v>
      </c>
      <c r="B19125" t="s">
        <v>17930</v>
      </c>
      <c r="C19125" t="s">
        <v>54114</v>
      </c>
      <c r="D19125" t="s">
        <v>47873</v>
      </c>
    </row>
    <row r="19126" spans="1:4" x14ac:dyDescent="0.25">
      <c r="A19126" t="s">
        <v>19014</v>
      </c>
      <c r="B19126" t="s">
        <v>19015</v>
      </c>
      <c r="C19126" t="s">
        <v>54516</v>
      </c>
      <c r="D19126" t="s">
        <v>47873</v>
      </c>
    </row>
    <row r="19127" spans="1:4" x14ac:dyDescent="0.25">
      <c r="A19127" t="s">
        <v>4994</v>
      </c>
      <c r="B19127" t="s">
        <v>4995</v>
      </c>
      <c r="C19127"/>
      <c r="D19127" t="s">
        <v>47880</v>
      </c>
    </row>
    <row r="19128" spans="1:4" x14ac:dyDescent="0.25">
      <c r="A19128" t="s">
        <v>4038</v>
      </c>
      <c r="B19128" t="s">
        <v>4039</v>
      </c>
      <c r="C19128" t="s">
        <v>49035</v>
      </c>
      <c r="D19128" t="s">
        <v>47873</v>
      </c>
    </row>
    <row r="19129" spans="1:4" x14ac:dyDescent="0.25">
      <c r="A19129" t="s">
        <v>23217</v>
      </c>
      <c r="B19129" t="s">
        <v>23218</v>
      </c>
      <c r="C19129"/>
      <c r="D19129" t="s">
        <v>47880</v>
      </c>
    </row>
    <row r="19130" spans="1:4" x14ac:dyDescent="0.25">
      <c r="A19130" t="s">
        <v>23274</v>
      </c>
      <c r="B19130" t="s">
        <v>23218</v>
      </c>
      <c r="C19130"/>
      <c r="D19130" t="s">
        <v>47880</v>
      </c>
    </row>
    <row r="19131" spans="1:4" x14ac:dyDescent="0.25">
      <c r="A19131" t="s">
        <v>42968</v>
      </c>
      <c r="B19131" t="s">
        <v>42969</v>
      </c>
      <c r="C19131"/>
      <c r="D19131" t="s">
        <v>47880</v>
      </c>
    </row>
    <row r="19132" spans="1:4" x14ac:dyDescent="0.25">
      <c r="A19132" t="s">
        <v>42036</v>
      </c>
      <c r="B19132" t="s">
        <v>42037</v>
      </c>
      <c r="C19132"/>
      <c r="D19132" t="s">
        <v>47880</v>
      </c>
    </row>
    <row r="19133" spans="1:4" x14ac:dyDescent="0.25">
      <c r="A19133" t="s">
        <v>7446</v>
      </c>
      <c r="B19133" t="s">
        <v>7447</v>
      </c>
      <c r="C19133"/>
      <c r="D19133" t="s">
        <v>47880</v>
      </c>
    </row>
    <row r="19134" spans="1:4" x14ac:dyDescent="0.25">
      <c r="A19134" t="s">
        <v>23513</v>
      </c>
      <c r="B19134" t="s">
        <v>23514</v>
      </c>
      <c r="C19134"/>
      <c r="D19134" t="s">
        <v>47880</v>
      </c>
    </row>
    <row r="19135" spans="1:4" x14ac:dyDescent="0.25">
      <c r="A19135" t="s">
        <v>35808</v>
      </c>
      <c r="B19135" t="s">
        <v>35809</v>
      </c>
      <c r="C19135"/>
      <c r="D19135" t="s">
        <v>47880</v>
      </c>
    </row>
    <row r="19136" spans="1:4" x14ac:dyDescent="0.25">
      <c r="A19136" t="s">
        <v>24898</v>
      </c>
      <c r="B19136" t="s">
        <v>24899</v>
      </c>
      <c r="C19136" t="s">
        <v>56632</v>
      </c>
      <c r="D19136" t="s">
        <v>47873</v>
      </c>
    </row>
    <row r="19137" spans="1:4" x14ac:dyDescent="0.25">
      <c r="A19137" t="s">
        <v>44878</v>
      </c>
      <c r="B19137" t="s">
        <v>44879</v>
      </c>
      <c r="C19137" t="s">
        <v>64316</v>
      </c>
      <c r="D19137" t="s">
        <v>47873</v>
      </c>
    </row>
    <row r="19138" spans="1:4" x14ac:dyDescent="0.25">
      <c r="A19138" t="s">
        <v>15580</v>
      </c>
      <c r="B19138" t="s">
        <v>15581</v>
      </c>
      <c r="C19138"/>
      <c r="D19138" t="s">
        <v>47880</v>
      </c>
    </row>
    <row r="19139" spans="1:4" x14ac:dyDescent="0.25">
      <c r="A19139" t="s">
        <v>44771</v>
      </c>
      <c r="B19139" t="s">
        <v>44772</v>
      </c>
      <c r="C19139"/>
      <c r="D19139" t="s">
        <v>47880</v>
      </c>
    </row>
    <row r="19140" spans="1:4" x14ac:dyDescent="0.25">
      <c r="A19140" t="s">
        <v>44787</v>
      </c>
      <c r="B19140" t="s">
        <v>44788</v>
      </c>
      <c r="C19140"/>
      <c r="D19140" t="s">
        <v>47880</v>
      </c>
    </row>
    <row r="19141" spans="1:4" x14ac:dyDescent="0.25">
      <c r="A19141" t="s">
        <v>43511</v>
      </c>
      <c r="B19141" t="s">
        <v>43512</v>
      </c>
      <c r="C19141" t="s">
        <v>63838</v>
      </c>
      <c r="D19141" t="s">
        <v>47873</v>
      </c>
    </row>
    <row r="19142" spans="1:4" x14ac:dyDescent="0.25">
      <c r="A19142" t="s">
        <v>8691</v>
      </c>
      <c r="B19142" t="s">
        <v>8692</v>
      </c>
      <c r="C19142" t="s">
        <v>50708</v>
      </c>
      <c r="D19142" t="s">
        <v>47873</v>
      </c>
    </row>
    <row r="19143" spans="1:4" x14ac:dyDescent="0.25">
      <c r="A19143" t="s">
        <v>46657</v>
      </c>
      <c r="B19143" t="s">
        <v>46658</v>
      </c>
      <c r="C19143" t="s">
        <v>64937</v>
      </c>
      <c r="D19143" t="s">
        <v>47873</v>
      </c>
    </row>
    <row r="19144" spans="1:4" x14ac:dyDescent="0.25">
      <c r="A19144" t="s">
        <v>16586</v>
      </c>
      <c r="B19144" t="s">
        <v>16587</v>
      </c>
      <c r="C19144" t="s">
        <v>53636</v>
      </c>
      <c r="D19144" t="s">
        <v>47873</v>
      </c>
    </row>
    <row r="19145" spans="1:4" x14ac:dyDescent="0.25">
      <c r="A19145" t="s">
        <v>11373</v>
      </c>
      <c r="B19145" t="s">
        <v>11374</v>
      </c>
      <c r="C19145" t="s">
        <v>51667</v>
      </c>
      <c r="D19145" t="s">
        <v>47873</v>
      </c>
    </row>
    <row r="19146" spans="1:4" x14ac:dyDescent="0.25">
      <c r="A19146" t="s">
        <v>21937</v>
      </c>
      <c r="B19146" t="s">
        <v>21938</v>
      </c>
      <c r="C19146" t="s">
        <v>55538</v>
      </c>
      <c r="D19146" t="s">
        <v>47873</v>
      </c>
    </row>
    <row r="19147" spans="1:4" x14ac:dyDescent="0.25">
      <c r="A19147" t="s">
        <v>38002</v>
      </c>
      <c r="B19147" t="s">
        <v>38003</v>
      </c>
      <c r="C19147" t="s">
        <v>61503</v>
      </c>
      <c r="D19147" t="s">
        <v>47873</v>
      </c>
    </row>
    <row r="19148" spans="1:4" x14ac:dyDescent="0.25">
      <c r="A19148" t="s">
        <v>25065</v>
      </c>
      <c r="B19148" t="s">
        <v>25066</v>
      </c>
      <c r="C19148" t="s">
        <v>56696</v>
      </c>
      <c r="D19148" t="s">
        <v>47873</v>
      </c>
    </row>
    <row r="19149" spans="1:4" x14ac:dyDescent="0.25">
      <c r="A19149" t="s">
        <v>47541</v>
      </c>
      <c r="B19149" t="s">
        <v>47542</v>
      </c>
      <c r="C19149" t="s">
        <v>65243</v>
      </c>
      <c r="D19149" t="s">
        <v>47873</v>
      </c>
    </row>
    <row r="19150" spans="1:4" x14ac:dyDescent="0.25">
      <c r="A19150" t="s">
        <v>20957</v>
      </c>
      <c r="B19150" t="s">
        <v>20958</v>
      </c>
      <c r="C19150" t="s">
        <v>55182</v>
      </c>
      <c r="D19150" t="s">
        <v>47873</v>
      </c>
    </row>
    <row r="19151" spans="1:4" x14ac:dyDescent="0.25">
      <c r="A19151" t="s">
        <v>36930</v>
      </c>
      <c r="B19151" t="s">
        <v>36931</v>
      </c>
      <c r="C19151" t="s">
        <v>61094</v>
      </c>
      <c r="D19151" t="s">
        <v>47873</v>
      </c>
    </row>
    <row r="19152" spans="1:4" x14ac:dyDescent="0.25">
      <c r="A19152" t="s">
        <v>23960</v>
      </c>
      <c r="B19152" t="s">
        <v>23961</v>
      </c>
      <c r="C19152" t="s">
        <v>56293</v>
      </c>
      <c r="D19152" t="s">
        <v>47873</v>
      </c>
    </row>
    <row r="19153" spans="1:4" x14ac:dyDescent="0.25">
      <c r="A19153" t="s">
        <v>31459</v>
      </c>
      <c r="B19153" t="s">
        <v>31460</v>
      </c>
      <c r="C19153" t="s">
        <v>58991</v>
      </c>
      <c r="D19153" t="s">
        <v>47873</v>
      </c>
    </row>
    <row r="19154" spans="1:4" x14ac:dyDescent="0.25">
      <c r="A19154" t="s">
        <v>27538</v>
      </c>
      <c r="B19154" t="s">
        <v>27539</v>
      </c>
      <c r="C19154"/>
      <c r="D19154" t="s">
        <v>47880</v>
      </c>
    </row>
    <row r="19155" spans="1:4" x14ac:dyDescent="0.25">
      <c r="A19155" t="s">
        <v>44064</v>
      </c>
      <c r="B19155" t="s">
        <v>44065</v>
      </c>
      <c r="C19155"/>
      <c r="D19155" t="s">
        <v>47880</v>
      </c>
    </row>
    <row r="19156" spans="1:4" x14ac:dyDescent="0.25">
      <c r="A19156" t="s">
        <v>46751</v>
      </c>
      <c r="B19156" t="s">
        <v>44065</v>
      </c>
      <c r="C19156"/>
      <c r="D19156" t="s">
        <v>47880</v>
      </c>
    </row>
    <row r="19157" spans="1:4" x14ac:dyDescent="0.25">
      <c r="A19157" t="s">
        <v>23369</v>
      </c>
      <c r="B19157" t="s">
        <v>23370</v>
      </c>
      <c r="C19157" t="s">
        <v>56060</v>
      </c>
      <c r="D19157" t="s">
        <v>47873</v>
      </c>
    </row>
    <row r="19158" spans="1:4" x14ac:dyDescent="0.25">
      <c r="A19158" t="s">
        <v>35364</v>
      </c>
      <c r="B19158" t="s">
        <v>35365</v>
      </c>
      <c r="C19158" t="s">
        <v>60474</v>
      </c>
      <c r="D19158" t="s">
        <v>47873</v>
      </c>
    </row>
    <row r="19159" spans="1:4" x14ac:dyDescent="0.25">
      <c r="A19159" t="s">
        <v>28017</v>
      </c>
      <c r="B19159" t="s">
        <v>28018</v>
      </c>
      <c r="C19159" t="s">
        <v>57756</v>
      </c>
      <c r="D19159" t="s">
        <v>47873</v>
      </c>
    </row>
    <row r="19160" spans="1:4" x14ac:dyDescent="0.25">
      <c r="A19160" t="s">
        <v>42692</v>
      </c>
      <c r="B19160" t="s">
        <v>42693</v>
      </c>
      <c r="C19160" t="s">
        <v>63548</v>
      </c>
      <c r="D19160" t="s">
        <v>47873</v>
      </c>
    </row>
    <row r="19161" spans="1:4" x14ac:dyDescent="0.25">
      <c r="A19161" t="s">
        <v>5434</v>
      </c>
      <c r="B19161" t="s">
        <v>5435</v>
      </c>
      <c r="C19161" t="s">
        <v>49553</v>
      </c>
      <c r="D19161" t="s">
        <v>47873</v>
      </c>
    </row>
    <row r="19162" spans="1:4" x14ac:dyDescent="0.25">
      <c r="A19162" t="s">
        <v>11010</v>
      </c>
      <c r="B19162" t="s">
        <v>11011</v>
      </c>
      <c r="C19162" t="s">
        <v>51534</v>
      </c>
      <c r="D19162" t="s">
        <v>47873</v>
      </c>
    </row>
    <row r="19163" spans="1:4" x14ac:dyDescent="0.25">
      <c r="A19163" t="s">
        <v>41814</v>
      </c>
      <c r="B19163" t="s">
        <v>41815</v>
      </c>
      <c r="C19163" t="s">
        <v>63214</v>
      </c>
      <c r="D19163" t="s">
        <v>47873</v>
      </c>
    </row>
    <row r="19164" spans="1:4" x14ac:dyDescent="0.25">
      <c r="A19164" t="s">
        <v>27228</v>
      </c>
      <c r="B19164" t="s">
        <v>27229</v>
      </c>
      <c r="C19164" t="s">
        <v>57472</v>
      </c>
      <c r="D19164" t="s">
        <v>47873</v>
      </c>
    </row>
    <row r="19165" spans="1:4" x14ac:dyDescent="0.25">
      <c r="A19165" t="s">
        <v>45989</v>
      </c>
      <c r="B19165" t="s">
        <v>45990</v>
      </c>
      <c r="C19165" t="s">
        <v>64703</v>
      </c>
      <c r="D19165" t="s">
        <v>47873</v>
      </c>
    </row>
    <row r="19166" spans="1:4" x14ac:dyDescent="0.25">
      <c r="A19166" t="s">
        <v>6953</v>
      </c>
      <c r="B19166" t="s">
        <v>6954</v>
      </c>
      <c r="C19166" t="s">
        <v>50088</v>
      </c>
      <c r="D19166" t="s">
        <v>47873</v>
      </c>
    </row>
    <row r="19167" spans="1:4" x14ac:dyDescent="0.25">
      <c r="A19167" t="s">
        <v>23474</v>
      </c>
      <c r="B19167" t="s">
        <v>23475</v>
      </c>
      <c r="C19167"/>
      <c r="D19167" t="s">
        <v>47880</v>
      </c>
    </row>
    <row r="19168" spans="1:4" x14ac:dyDescent="0.25">
      <c r="A19168" t="s">
        <v>39853</v>
      </c>
      <c r="B19168" t="s">
        <v>39854</v>
      </c>
      <c r="C19168" t="s">
        <v>62336</v>
      </c>
      <c r="D19168" t="s">
        <v>47873</v>
      </c>
    </row>
    <row r="19169" spans="1:4" x14ac:dyDescent="0.25">
      <c r="A19169" t="s">
        <v>13763</v>
      </c>
      <c r="B19169" t="s">
        <v>13764</v>
      </c>
      <c r="C19169"/>
      <c r="D19169" t="s">
        <v>47880</v>
      </c>
    </row>
    <row r="19170" spans="1:4" x14ac:dyDescent="0.25">
      <c r="A19170" t="s">
        <v>34234</v>
      </c>
      <c r="B19170" t="s">
        <v>34235</v>
      </c>
      <c r="C19170" t="s">
        <v>60045</v>
      </c>
      <c r="D19170" t="s">
        <v>47873</v>
      </c>
    </row>
    <row r="19171" spans="1:4" x14ac:dyDescent="0.25">
      <c r="A19171" t="s">
        <v>38131</v>
      </c>
      <c r="B19171" t="s">
        <v>38132</v>
      </c>
      <c r="C19171" t="s">
        <v>61563</v>
      </c>
      <c r="D19171" t="s">
        <v>47873</v>
      </c>
    </row>
    <row r="19172" spans="1:4" x14ac:dyDescent="0.25">
      <c r="A19172" t="s">
        <v>47433</v>
      </c>
      <c r="B19172" t="s">
        <v>47434</v>
      </c>
      <c r="C19172" t="s">
        <v>65208</v>
      </c>
      <c r="D19172" t="s">
        <v>47873</v>
      </c>
    </row>
    <row r="19173" spans="1:4" x14ac:dyDescent="0.25">
      <c r="A19173" t="s">
        <v>6278</v>
      </c>
      <c r="B19173" t="s">
        <v>6279</v>
      </c>
      <c r="C19173" t="s">
        <v>49849</v>
      </c>
      <c r="D19173" t="s">
        <v>47873</v>
      </c>
    </row>
    <row r="19174" spans="1:4" x14ac:dyDescent="0.25">
      <c r="A19174" t="s">
        <v>43709</v>
      </c>
      <c r="B19174" t="s">
        <v>43710</v>
      </c>
      <c r="C19174"/>
      <c r="D19174" t="s">
        <v>47880</v>
      </c>
    </row>
    <row r="19175" spans="1:4" x14ac:dyDescent="0.25">
      <c r="A19175" t="s">
        <v>41856</v>
      </c>
      <c r="B19175" t="s">
        <v>41857</v>
      </c>
      <c r="C19175" t="s">
        <v>63236</v>
      </c>
      <c r="D19175" t="s">
        <v>47873</v>
      </c>
    </row>
    <row r="19176" spans="1:4" x14ac:dyDescent="0.25">
      <c r="A19176" t="s">
        <v>25697</v>
      </c>
      <c r="B19176" t="s">
        <v>25698</v>
      </c>
      <c r="C19176"/>
      <c r="D19176" t="s">
        <v>47880</v>
      </c>
    </row>
    <row r="19177" spans="1:4" x14ac:dyDescent="0.25">
      <c r="A19177" t="s">
        <v>38584</v>
      </c>
      <c r="B19177" t="s">
        <v>38585</v>
      </c>
      <c r="C19177"/>
      <c r="D19177" t="s">
        <v>47880</v>
      </c>
    </row>
    <row r="19178" spans="1:4" x14ac:dyDescent="0.25">
      <c r="A19178" t="s">
        <v>21807</v>
      </c>
      <c r="B19178" t="s">
        <v>21808</v>
      </c>
      <c r="C19178" t="s">
        <v>55489</v>
      </c>
      <c r="D19178" t="s">
        <v>47873</v>
      </c>
    </row>
    <row r="19179" spans="1:4" x14ac:dyDescent="0.25">
      <c r="A19179" t="s">
        <v>41327</v>
      </c>
      <c r="B19179" t="s">
        <v>41328</v>
      </c>
      <c r="C19179" t="s">
        <v>62998</v>
      </c>
      <c r="D19179" t="s">
        <v>47873</v>
      </c>
    </row>
    <row r="19180" spans="1:4" x14ac:dyDescent="0.25">
      <c r="A19180" t="s">
        <v>36336</v>
      </c>
      <c r="B19180" t="s">
        <v>36337</v>
      </c>
      <c r="C19180" t="s">
        <v>60856</v>
      </c>
      <c r="D19180" t="s">
        <v>47873</v>
      </c>
    </row>
    <row r="19181" spans="1:4" x14ac:dyDescent="0.25">
      <c r="A19181" t="s">
        <v>27363</v>
      </c>
      <c r="B19181" t="s">
        <v>27364</v>
      </c>
      <c r="C19181" t="s">
        <v>57520</v>
      </c>
      <c r="D19181" t="s">
        <v>47873</v>
      </c>
    </row>
    <row r="19182" spans="1:4" x14ac:dyDescent="0.25">
      <c r="A19182" t="s">
        <v>2815</v>
      </c>
      <c r="B19182" t="s">
        <v>2816</v>
      </c>
      <c r="C19182" t="s">
        <v>48584</v>
      </c>
      <c r="D19182" t="s">
        <v>47873</v>
      </c>
    </row>
    <row r="19183" spans="1:4" x14ac:dyDescent="0.25">
      <c r="A19183" t="s">
        <v>23331</v>
      </c>
      <c r="B19183" t="s">
        <v>23332</v>
      </c>
      <c r="C19183" t="s">
        <v>56048</v>
      </c>
      <c r="D19183" t="s">
        <v>47873</v>
      </c>
    </row>
    <row r="19184" spans="1:4" x14ac:dyDescent="0.25">
      <c r="A19184" t="s">
        <v>29163</v>
      </c>
      <c r="B19184" t="s">
        <v>29164</v>
      </c>
      <c r="C19184" t="s">
        <v>58165</v>
      </c>
      <c r="D19184" t="s">
        <v>47873</v>
      </c>
    </row>
    <row r="19185" spans="1:4" x14ac:dyDescent="0.25">
      <c r="A19185" t="s">
        <v>19820</v>
      </c>
      <c r="B19185" t="s">
        <v>19821</v>
      </c>
      <c r="C19185"/>
      <c r="D19185" t="s">
        <v>47880</v>
      </c>
    </row>
    <row r="19186" spans="1:4" x14ac:dyDescent="0.25">
      <c r="A19186" t="s">
        <v>14211</v>
      </c>
      <c r="B19186" t="s">
        <v>14212</v>
      </c>
      <c r="C19186"/>
      <c r="D19186" t="s">
        <v>47880</v>
      </c>
    </row>
    <row r="19187" spans="1:4" x14ac:dyDescent="0.25">
      <c r="A19187" t="s">
        <v>21558</v>
      </c>
      <c r="B19187" t="s">
        <v>21559</v>
      </c>
      <c r="C19187"/>
      <c r="D19187" t="s">
        <v>47880</v>
      </c>
    </row>
    <row r="19188" spans="1:4" x14ac:dyDescent="0.25">
      <c r="A19188" t="s">
        <v>14971</v>
      </c>
      <c r="B19188" t="s">
        <v>14972</v>
      </c>
      <c r="C19188" t="s">
        <v>53039</v>
      </c>
      <c r="D19188" t="s">
        <v>47873</v>
      </c>
    </row>
    <row r="19189" spans="1:4" x14ac:dyDescent="0.25">
      <c r="A19189" t="s">
        <v>31866</v>
      </c>
      <c r="B19189" t="s">
        <v>31867</v>
      </c>
      <c r="C19189" t="s">
        <v>59137</v>
      </c>
      <c r="D19189" t="s">
        <v>47880</v>
      </c>
    </row>
    <row r="19190" spans="1:4" x14ac:dyDescent="0.25">
      <c r="A19190" t="s">
        <v>3563</v>
      </c>
      <c r="B19190" t="s">
        <v>3564</v>
      </c>
      <c r="C19190"/>
      <c r="D19190" t="s">
        <v>47880</v>
      </c>
    </row>
    <row r="19191" spans="1:4" x14ac:dyDescent="0.25">
      <c r="A19191" t="s">
        <v>34707</v>
      </c>
      <c r="B19191" t="s">
        <v>34708</v>
      </c>
      <c r="C19191"/>
      <c r="D19191" t="s">
        <v>47880</v>
      </c>
    </row>
    <row r="19192" spans="1:4" x14ac:dyDescent="0.25">
      <c r="A19192" t="s">
        <v>45718</v>
      </c>
      <c r="B19192" t="s">
        <v>45719</v>
      </c>
      <c r="C19192" t="s">
        <v>64606</v>
      </c>
      <c r="D19192" t="s">
        <v>47873</v>
      </c>
    </row>
    <row r="19193" spans="1:4" x14ac:dyDescent="0.25">
      <c r="A19193" t="s">
        <v>37898</v>
      </c>
      <c r="B19193" t="s">
        <v>37899</v>
      </c>
      <c r="C19193" t="s">
        <v>61458</v>
      </c>
      <c r="D19193" t="s">
        <v>47873</v>
      </c>
    </row>
    <row r="19194" spans="1:4" x14ac:dyDescent="0.25">
      <c r="A19194" t="s">
        <v>40727</v>
      </c>
      <c r="B19194" t="s">
        <v>40728</v>
      </c>
      <c r="C19194" t="s">
        <v>62731</v>
      </c>
      <c r="D19194" t="s">
        <v>47873</v>
      </c>
    </row>
    <row r="19195" spans="1:4" x14ac:dyDescent="0.25">
      <c r="A19195" t="s">
        <v>34272</v>
      </c>
      <c r="B19195" t="s">
        <v>34273</v>
      </c>
      <c r="C19195"/>
      <c r="D19195" t="s">
        <v>47880</v>
      </c>
    </row>
    <row r="19196" spans="1:4" x14ac:dyDescent="0.25">
      <c r="A19196" t="s">
        <v>5325</v>
      </c>
      <c r="B19196" t="s">
        <v>5326</v>
      </c>
      <c r="C19196" t="s">
        <v>49517</v>
      </c>
      <c r="D19196" t="s">
        <v>47873</v>
      </c>
    </row>
    <row r="19197" spans="1:4" x14ac:dyDescent="0.25">
      <c r="A19197" t="s">
        <v>18077</v>
      </c>
      <c r="B19197" t="s">
        <v>18078</v>
      </c>
      <c r="C19197" t="s">
        <v>54173</v>
      </c>
      <c r="D19197" t="s">
        <v>47873</v>
      </c>
    </row>
    <row r="19198" spans="1:4" x14ac:dyDescent="0.25">
      <c r="A19198" t="s">
        <v>12257</v>
      </c>
      <c r="B19198" t="s">
        <v>12258</v>
      </c>
      <c r="C19198" t="s">
        <v>51997</v>
      </c>
      <c r="D19198" t="s">
        <v>47873</v>
      </c>
    </row>
    <row r="19199" spans="1:4" x14ac:dyDescent="0.25">
      <c r="A19199" t="s">
        <v>37892</v>
      </c>
      <c r="B19199" t="s">
        <v>37893</v>
      </c>
      <c r="C19199" t="s">
        <v>61455</v>
      </c>
      <c r="D19199" t="s">
        <v>47873</v>
      </c>
    </row>
    <row r="19200" spans="1:4" x14ac:dyDescent="0.25">
      <c r="A19200" t="s">
        <v>22572</v>
      </c>
      <c r="B19200" t="s">
        <v>22573</v>
      </c>
      <c r="C19200" t="s">
        <v>55777</v>
      </c>
      <c r="D19200" t="s">
        <v>47873</v>
      </c>
    </row>
    <row r="19201" spans="1:4" x14ac:dyDescent="0.25">
      <c r="A19201" t="s">
        <v>15164</v>
      </c>
      <c r="B19201" t="s">
        <v>15165</v>
      </c>
      <c r="C19201" t="s">
        <v>53112</v>
      </c>
      <c r="D19201" t="s">
        <v>47873</v>
      </c>
    </row>
    <row r="19202" spans="1:4" x14ac:dyDescent="0.25">
      <c r="A19202" t="s">
        <v>3444</v>
      </c>
      <c r="B19202" t="s">
        <v>3445</v>
      </c>
      <c r="C19202" t="s">
        <v>48808</v>
      </c>
      <c r="D19202" t="s">
        <v>47873</v>
      </c>
    </row>
    <row r="19203" spans="1:4" x14ac:dyDescent="0.25">
      <c r="A19203" t="s">
        <v>16558</v>
      </c>
      <c r="B19203" t="s">
        <v>16559</v>
      </c>
      <c r="C19203" t="s">
        <v>53623</v>
      </c>
      <c r="D19203" t="s">
        <v>47873</v>
      </c>
    </row>
    <row r="19204" spans="1:4" x14ac:dyDescent="0.25">
      <c r="A19204" t="s">
        <v>9769</v>
      </c>
      <c r="B19204" t="s">
        <v>9770</v>
      </c>
      <c r="C19204" t="s">
        <v>51094</v>
      </c>
      <c r="D19204" t="s">
        <v>47873</v>
      </c>
    </row>
    <row r="19205" spans="1:4" x14ac:dyDescent="0.25">
      <c r="A19205" t="s">
        <v>42556</v>
      </c>
      <c r="B19205" t="s">
        <v>42557</v>
      </c>
      <c r="C19205" t="s">
        <v>63505</v>
      </c>
      <c r="D19205" t="s">
        <v>47873</v>
      </c>
    </row>
    <row r="19206" spans="1:4" x14ac:dyDescent="0.25">
      <c r="A19206" t="s">
        <v>28146</v>
      </c>
      <c r="B19206" t="s">
        <v>28147</v>
      </c>
      <c r="C19206" t="s">
        <v>57804</v>
      </c>
      <c r="D19206" t="s">
        <v>47873</v>
      </c>
    </row>
    <row r="19207" spans="1:4" x14ac:dyDescent="0.25">
      <c r="A19207" t="s">
        <v>42272</v>
      </c>
      <c r="B19207" t="s">
        <v>42273</v>
      </c>
      <c r="C19207" t="s">
        <v>63405</v>
      </c>
      <c r="D19207" t="s">
        <v>47873</v>
      </c>
    </row>
    <row r="19208" spans="1:4" x14ac:dyDescent="0.25">
      <c r="A19208" t="s">
        <v>5926</v>
      </c>
      <c r="B19208" t="s">
        <v>5927</v>
      </c>
      <c r="C19208" t="s">
        <v>49721</v>
      </c>
      <c r="D19208" t="s">
        <v>47873</v>
      </c>
    </row>
    <row r="19209" spans="1:4" x14ac:dyDescent="0.25">
      <c r="A19209" t="s">
        <v>11286</v>
      </c>
      <c r="B19209" t="s">
        <v>5927</v>
      </c>
      <c r="C19209" t="s">
        <v>51637</v>
      </c>
      <c r="D19209" t="s">
        <v>47873</v>
      </c>
    </row>
    <row r="19210" spans="1:4" x14ac:dyDescent="0.25">
      <c r="A19210" t="s">
        <v>36647</v>
      </c>
      <c r="B19210" t="s">
        <v>5927</v>
      </c>
      <c r="C19210" t="s">
        <v>60978</v>
      </c>
      <c r="D19210" t="s">
        <v>47873</v>
      </c>
    </row>
    <row r="19211" spans="1:4" x14ac:dyDescent="0.25">
      <c r="A19211" t="s">
        <v>13749</v>
      </c>
      <c r="B19211" t="s">
        <v>13750</v>
      </c>
      <c r="C19211" t="s">
        <v>52576</v>
      </c>
      <c r="D19211" t="s">
        <v>47873</v>
      </c>
    </row>
    <row r="19212" spans="1:4" x14ac:dyDescent="0.25">
      <c r="A19212" t="s">
        <v>43672</v>
      </c>
      <c r="B19212" t="s">
        <v>43673</v>
      </c>
      <c r="C19212" t="s">
        <v>63895</v>
      </c>
      <c r="D19212" t="s">
        <v>47873</v>
      </c>
    </row>
    <row r="19213" spans="1:4" x14ac:dyDescent="0.25">
      <c r="A19213" t="s">
        <v>20162</v>
      </c>
      <c r="B19213" t="s">
        <v>20163</v>
      </c>
      <c r="C19213" t="s">
        <v>54912</v>
      </c>
      <c r="D19213" t="s">
        <v>47873</v>
      </c>
    </row>
    <row r="19214" spans="1:4" x14ac:dyDescent="0.25">
      <c r="A19214" t="s">
        <v>32417</v>
      </c>
      <c r="B19214" t="s">
        <v>32418</v>
      </c>
      <c r="C19214" t="s">
        <v>59345</v>
      </c>
      <c r="D19214" t="s">
        <v>47873</v>
      </c>
    </row>
    <row r="19215" spans="1:4" x14ac:dyDescent="0.25">
      <c r="A19215" t="s">
        <v>44315</v>
      </c>
      <c r="B19215" t="s">
        <v>44316</v>
      </c>
      <c r="C19215" t="s">
        <v>64110</v>
      </c>
      <c r="D19215" t="s">
        <v>47873</v>
      </c>
    </row>
    <row r="19216" spans="1:4" x14ac:dyDescent="0.25">
      <c r="A19216" t="s">
        <v>30516</v>
      </c>
      <c r="B19216" t="s">
        <v>30517</v>
      </c>
      <c r="C19216" t="s">
        <v>58647</v>
      </c>
      <c r="D19216" t="s">
        <v>47873</v>
      </c>
    </row>
    <row r="19217" spans="1:4" x14ac:dyDescent="0.25">
      <c r="A19217" t="s">
        <v>8045</v>
      </c>
      <c r="B19217" t="s">
        <v>8046</v>
      </c>
      <c r="C19217" t="s">
        <v>50494</v>
      </c>
      <c r="D19217" t="s">
        <v>47873</v>
      </c>
    </row>
    <row r="19218" spans="1:4" x14ac:dyDescent="0.25">
      <c r="A19218" t="s">
        <v>30408</v>
      </c>
      <c r="B19218" t="s">
        <v>30409</v>
      </c>
      <c r="C19218"/>
      <c r="D19218" t="s">
        <v>47880</v>
      </c>
    </row>
    <row r="19219" spans="1:4" x14ac:dyDescent="0.25">
      <c r="A19219" t="s">
        <v>6681</v>
      </c>
      <c r="B19219" t="s">
        <v>6682</v>
      </c>
      <c r="C19219"/>
      <c r="D19219" t="s">
        <v>47880</v>
      </c>
    </row>
    <row r="19220" spans="1:4" x14ac:dyDescent="0.25">
      <c r="A19220" t="s">
        <v>16204</v>
      </c>
      <c r="B19220" t="s">
        <v>16205</v>
      </c>
      <c r="C19220"/>
      <c r="D19220" t="s">
        <v>47880</v>
      </c>
    </row>
    <row r="19221" spans="1:4" x14ac:dyDescent="0.25">
      <c r="A19221" t="s">
        <v>8543</v>
      </c>
      <c r="B19221" t="s">
        <v>8544</v>
      </c>
      <c r="C19221" t="s">
        <v>50663</v>
      </c>
      <c r="D19221" t="s">
        <v>47873</v>
      </c>
    </row>
    <row r="19222" spans="1:4" x14ac:dyDescent="0.25">
      <c r="A19222" t="s">
        <v>33595</v>
      </c>
      <c r="B19222" t="s">
        <v>33596</v>
      </c>
      <c r="C19222"/>
      <c r="D19222" t="s">
        <v>47880</v>
      </c>
    </row>
    <row r="19223" spans="1:4" x14ac:dyDescent="0.25">
      <c r="A19223" t="s">
        <v>29099</v>
      </c>
      <c r="B19223" t="s">
        <v>29100</v>
      </c>
      <c r="C19223"/>
      <c r="D19223" t="s">
        <v>47880</v>
      </c>
    </row>
    <row r="19224" spans="1:4" x14ac:dyDescent="0.25">
      <c r="A19224" t="s">
        <v>30534</v>
      </c>
      <c r="B19224" t="s">
        <v>30535</v>
      </c>
      <c r="C19224"/>
      <c r="D19224" t="s">
        <v>47880</v>
      </c>
    </row>
    <row r="19225" spans="1:4" x14ac:dyDescent="0.25">
      <c r="A19225" t="s">
        <v>16965</v>
      </c>
      <c r="B19225" t="s">
        <v>16966</v>
      </c>
      <c r="C19225"/>
      <c r="D19225" t="s">
        <v>47880</v>
      </c>
    </row>
    <row r="19226" spans="1:4" x14ac:dyDescent="0.25">
      <c r="A19226" t="s">
        <v>28364</v>
      </c>
      <c r="B19226" t="s">
        <v>28365</v>
      </c>
      <c r="C19226"/>
      <c r="D19226" t="s">
        <v>47880</v>
      </c>
    </row>
    <row r="19227" spans="1:4" x14ac:dyDescent="0.25">
      <c r="A19227" t="s">
        <v>42653</v>
      </c>
      <c r="B19227" t="s">
        <v>42654</v>
      </c>
      <c r="C19227"/>
      <c r="D19227" t="s">
        <v>47880</v>
      </c>
    </row>
    <row r="19228" spans="1:4" x14ac:dyDescent="0.25">
      <c r="A19228" t="s">
        <v>8689</v>
      </c>
      <c r="B19228" t="s">
        <v>8690</v>
      </c>
      <c r="C19228"/>
      <c r="D19228" t="s">
        <v>47880</v>
      </c>
    </row>
    <row r="19229" spans="1:4" x14ac:dyDescent="0.25">
      <c r="A19229" t="s">
        <v>39257</v>
      </c>
      <c r="B19229" t="s">
        <v>39258</v>
      </c>
      <c r="C19229" t="s">
        <v>62063</v>
      </c>
      <c r="D19229" t="s">
        <v>47873</v>
      </c>
    </row>
    <row r="19230" spans="1:4" x14ac:dyDescent="0.25">
      <c r="A19230" t="s">
        <v>18952</v>
      </c>
      <c r="B19230" t="s">
        <v>18953</v>
      </c>
      <c r="C19230"/>
      <c r="D19230" t="s">
        <v>47880</v>
      </c>
    </row>
    <row r="19231" spans="1:4" x14ac:dyDescent="0.25">
      <c r="A19231" t="s">
        <v>5733</v>
      </c>
      <c r="B19231" t="s">
        <v>5734</v>
      </c>
      <c r="C19231"/>
      <c r="D19231" t="s">
        <v>47880</v>
      </c>
    </row>
    <row r="19232" spans="1:4" x14ac:dyDescent="0.25">
      <c r="A19232" t="s">
        <v>11608</v>
      </c>
      <c r="B19232" t="s">
        <v>11609</v>
      </c>
      <c r="C19232" t="s">
        <v>51750</v>
      </c>
      <c r="D19232" t="s">
        <v>47873</v>
      </c>
    </row>
    <row r="19233" spans="1:4" x14ac:dyDescent="0.25">
      <c r="A19233" t="s">
        <v>15483</v>
      </c>
      <c r="B19233" t="s">
        <v>15484</v>
      </c>
      <c r="C19233" t="s">
        <v>53225</v>
      </c>
      <c r="D19233" t="s">
        <v>47873</v>
      </c>
    </row>
    <row r="19234" spans="1:4" x14ac:dyDescent="0.25">
      <c r="A19234" t="s">
        <v>47533</v>
      </c>
      <c r="B19234" t="s">
        <v>47534</v>
      </c>
      <c r="C19234" t="s">
        <v>65242</v>
      </c>
      <c r="D19234" t="s">
        <v>47873</v>
      </c>
    </row>
    <row r="19235" spans="1:4" x14ac:dyDescent="0.25">
      <c r="A19235" t="s">
        <v>45710</v>
      </c>
      <c r="B19235" t="s">
        <v>45711</v>
      </c>
      <c r="C19235" t="s">
        <v>64603</v>
      </c>
      <c r="D19235" t="s">
        <v>47873</v>
      </c>
    </row>
    <row r="19236" spans="1:4" x14ac:dyDescent="0.25">
      <c r="A19236" t="s">
        <v>17342</v>
      </c>
      <c r="B19236" t="s">
        <v>17343</v>
      </c>
      <c r="C19236"/>
      <c r="D19236" t="s">
        <v>47880</v>
      </c>
    </row>
    <row r="19237" spans="1:4" x14ac:dyDescent="0.25">
      <c r="A19237" t="s">
        <v>11709</v>
      </c>
      <c r="B19237" t="s">
        <v>11710</v>
      </c>
      <c r="C19237"/>
      <c r="D19237" t="s">
        <v>47880</v>
      </c>
    </row>
    <row r="19238" spans="1:4" x14ac:dyDescent="0.25">
      <c r="A19238" t="s">
        <v>34230</v>
      </c>
      <c r="B19238" t="s">
        <v>34231</v>
      </c>
      <c r="C19238"/>
      <c r="D19238" t="s">
        <v>47880</v>
      </c>
    </row>
    <row r="19239" spans="1:4" x14ac:dyDescent="0.25">
      <c r="A19239" t="s">
        <v>14495</v>
      </c>
      <c r="B19239" t="s">
        <v>14496</v>
      </c>
      <c r="C19239" t="s">
        <v>52873</v>
      </c>
      <c r="D19239" t="s">
        <v>47873</v>
      </c>
    </row>
    <row r="19240" spans="1:4" x14ac:dyDescent="0.25">
      <c r="A19240" t="s">
        <v>37432</v>
      </c>
      <c r="B19240" t="s">
        <v>37433</v>
      </c>
      <c r="C19240" t="s">
        <v>61279</v>
      </c>
      <c r="D19240" t="s">
        <v>47873</v>
      </c>
    </row>
    <row r="19241" spans="1:4" x14ac:dyDescent="0.25">
      <c r="A19241" t="s">
        <v>30772</v>
      </c>
      <c r="B19241" t="s">
        <v>30773</v>
      </c>
      <c r="C19241" t="s">
        <v>58738</v>
      </c>
      <c r="D19241" t="s">
        <v>47873</v>
      </c>
    </row>
    <row r="19242" spans="1:4" x14ac:dyDescent="0.25">
      <c r="A19242" t="s">
        <v>16797</v>
      </c>
      <c r="B19242" t="s">
        <v>16798</v>
      </c>
      <c r="C19242" t="s">
        <v>53714</v>
      </c>
      <c r="D19242" t="s">
        <v>47873</v>
      </c>
    </row>
    <row r="19243" spans="1:4" x14ac:dyDescent="0.25">
      <c r="A19243" t="s">
        <v>21578</v>
      </c>
      <c r="B19243" t="s">
        <v>21579</v>
      </c>
      <c r="C19243" t="s">
        <v>55408</v>
      </c>
      <c r="D19243" t="s">
        <v>47873</v>
      </c>
    </row>
    <row r="19244" spans="1:4" x14ac:dyDescent="0.25">
      <c r="A19244" t="s">
        <v>2060</v>
      </c>
      <c r="B19244" t="s">
        <v>2061</v>
      </c>
      <c r="C19244" t="s">
        <v>48322</v>
      </c>
      <c r="D19244" t="s">
        <v>47873</v>
      </c>
    </row>
    <row r="19245" spans="1:4" x14ac:dyDescent="0.25">
      <c r="A19245" t="s">
        <v>15063</v>
      </c>
      <c r="B19245" t="s">
        <v>15064</v>
      </c>
      <c r="C19245" t="s">
        <v>53074</v>
      </c>
      <c r="D19245" t="s">
        <v>47873</v>
      </c>
    </row>
    <row r="19246" spans="1:4" x14ac:dyDescent="0.25">
      <c r="A19246" t="s">
        <v>28709</v>
      </c>
      <c r="B19246" t="s">
        <v>28710</v>
      </c>
      <c r="C19246" t="s">
        <v>58000</v>
      </c>
      <c r="D19246" t="s">
        <v>47873</v>
      </c>
    </row>
    <row r="19247" spans="1:4" x14ac:dyDescent="0.25">
      <c r="A19247" t="s">
        <v>32166</v>
      </c>
      <c r="B19247" t="s">
        <v>32167</v>
      </c>
      <c r="C19247" t="s">
        <v>59252</v>
      </c>
      <c r="D19247" t="s">
        <v>47873</v>
      </c>
    </row>
    <row r="19248" spans="1:4" x14ac:dyDescent="0.25">
      <c r="A19248" t="s">
        <v>1180</v>
      </c>
      <c r="B19248" t="s">
        <v>1181</v>
      </c>
      <c r="C19248" t="s">
        <v>48014</v>
      </c>
      <c r="D19248" t="s">
        <v>47873</v>
      </c>
    </row>
    <row r="19249" spans="1:4" x14ac:dyDescent="0.25">
      <c r="A19249" t="s">
        <v>38716</v>
      </c>
      <c r="B19249" t="s">
        <v>38717</v>
      </c>
      <c r="C19249" t="s">
        <v>61813</v>
      </c>
      <c r="D19249" t="s">
        <v>47873</v>
      </c>
    </row>
    <row r="19250" spans="1:4" x14ac:dyDescent="0.25">
      <c r="A19250" t="s">
        <v>15819</v>
      </c>
      <c r="B19250" t="s">
        <v>15820</v>
      </c>
      <c r="C19250" t="s">
        <v>53349</v>
      </c>
      <c r="D19250" t="s">
        <v>47873</v>
      </c>
    </row>
    <row r="19251" spans="1:4" x14ac:dyDescent="0.25">
      <c r="A19251" t="s">
        <v>33573</v>
      </c>
      <c r="B19251" t="s">
        <v>33574</v>
      </c>
      <c r="C19251" t="s">
        <v>59796</v>
      </c>
      <c r="D19251" t="s">
        <v>47873</v>
      </c>
    </row>
    <row r="19252" spans="1:4" x14ac:dyDescent="0.25">
      <c r="A19252" t="s">
        <v>33281</v>
      </c>
      <c r="B19252" t="s">
        <v>33282</v>
      </c>
      <c r="C19252" t="s">
        <v>59679</v>
      </c>
      <c r="D19252" t="s">
        <v>47873</v>
      </c>
    </row>
    <row r="19253" spans="1:4" x14ac:dyDescent="0.25">
      <c r="A19253" t="s">
        <v>15322</v>
      </c>
      <c r="B19253" t="s">
        <v>15323</v>
      </c>
      <c r="C19253"/>
      <c r="D19253" t="s">
        <v>47880</v>
      </c>
    </row>
    <row r="19254" spans="1:4" x14ac:dyDescent="0.25">
      <c r="A19254" t="s">
        <v>4870</v>
      </c>
      <c r="B19254" t="s">
        <v>4871</v>
      </c>
      <c r="C19254"/>
      <c r="D19254" t="s">
        <v>47880</v>
      </c>
    </row>
    <row r="19255" spans="1:4" x14ac:dyDescent="0.25">
      <c r="A19255" t="s">
        <v>31722</v>
      </c>
      <c r="B19255" t="s">
        <v>31723</v>
      </c>
      <c r="C19255"/>
      <c r="D19255" t="s">
        <v>47880</v>
      </c>
    </row>
    <row r="19256" spans="1:4" x14ac:dyDescent="0.25">
      <c r="A19256" t="s">
        <v>1755</v>
      </c>
      <c r="B19256" t="s">
        <v>1756</v>
      </c>
      <c r="C19256"/>
      <c r="D19256" t="s">
        <v>47873</v>
      </c>
    </row>
    <row r="19257" spans="1:4" x14ac:dyDescent="0.25">
      <c r="A19257" t="s">
        <v>25365</v>
      </c>
      <c r="B19257" t="s">
        <v>25366</v>
      </c>
      <c r="C19257" t="s">
        <v>56802</v>
      </c>
      <c r="D19257" t="s">
        <v>47873</v>
      </c>
    </row>
    <row r="19258" spans="1:4" x14ac:dyDescent="0.25">
      <c r="A19258" t="s">
        <v>19330</v>
      </c>
      <c r="B19258" t="s">
        <v>19331</v>
      </c>
      <c r="C19258" t="s">
        <v>54625</v>
      </c>
      <c r="D19258" t="s">
        <v>47873</v>
      </c>
    </row>
    <row r="19259" spans="1:4" x14ac:dyDescent="0.25">
      <c r="A19259" t="s">
        <v>30768</v>
      </c>
      <c r="B19259" t="s">
        <v>30769</v>
      </c>
      <c r="C19259" t="s">
        <v>58736</v>
      </c>
      <c r="D19259" t="s">
        <v>47873</v>
      </c>
    </row>
    <row r="19260" spans="1:4" x14ac:dyDescent="0.25">
      <c r="A19260" t="s">
        <v>7791</v>
      </c>
      <c r="B19260" t="s">
        <v>7792</v>
      </c>
      <c r="C19260"/>
      <c r="D19260" t="s">
        <v>47880</v>
      </c>
    </row>
    <row r="19261" spans="1:4" x14ac:dyDescent="0.25">
      <c r="A19261" t="s">
        <v>25625</v>
      </c>
      <c r="B19261" t="s">
        <v>25626</v>
      </c>
      <c r="C19261"/>
      <c r="D19261" t="s">
        <v>47880</v>
      </c>
    </row>
    <row r="19262" spans="1:4" x14ac:dyDescent="0.25">
      <c r="A19262" t="s">
        <v>14011</v>
      </c>
      <c r="B19262" t="s">
        <v>14012</v>
      </c>
      <c r="C19262"/>
      <c r="D19262" t="s">
        <v>47880</v>
      </c>
    </row>
    <row r="19263" spans="1:4" x14ac:dyDescent="0.25">
      <c r="A19263" t="s">
        <v>28304</v>
      </c>
      <c r="B19263" t="s">
        <v>28305</v>
      </c>
      <c r="C19263"/>
      <c r="D19263" t="s">
        <v>47880</v>
      </c>
    </row>
    <row r="19264" spans="1:4" x14ac:dyDescent="0.25">
      <c r="A19264" t="s">
        <v>9249</v>
      </c>
      <c r="B19264" t="s">
        <v>9250</v>
      </c>
      <c r="C19264"/>
      <c r="D19264" t="s">
        <v>47880</v>
      </c>
    </row>
    <row r="19265" spans="1:4" x14ac:dyDescent="0.25">
      <c r="A19265" t="s">
        <v>1863</v>
      </c>
      <c r="B19265" t="s">
        <v>1864</v>
      </c>
      <c r="C19265"/>
      <c r="D19265" t="s">
        <v>47880</v>
      </c>
    </row>
    <row r="19266" spans="1:4" x14ac:dyDescent="0.25">
      <c r="A19266" t="s">
        <v>37635</v>
      </c>
      <c r="B19266" t="s">
        <v>37636</v>
      </c>
      <c r="C19266" t="s">
        <v>61356</v>
      </c>
      <c r="D19266" t="s">
        <v>47873</v>
      </c>
    </row>
    <row r="19267" spans="1:4" x14ac:dyDescent="0.25">
      <c r="A19267" t="s">
        <v>28306</v>
      </c>
      <c r="B19267" t="s">
        <v>28307</v>
      </c>
      <c r="C19267" t="s">
        <v>57863</v>
      </c>
      <c r="D19267" t="s">
        <v>47873</v>
      </c>
    </row>
    <row r="19268" spans="1:4" x14ac:dyDescent="0.25">
      <c r="A19268" t="s">
        <v>25413</v>
      </c>
      <c r="B19268" t="s">
        <v>25414</v>
      </c>
      <c r="C19268" t="s">
        <v>56821</v>
      </c>
      <c r="D19268" t="s">
        <v>47873</v>
      </c>
    </row>
    <row r="19269" spans="1:4" x14ac:dyDescent="0.25">
      <c r="A19269" t="s">
        <v>7308</v>
      </c>
      <c r="B19269" t="s">
        <v>7309</v>
      </c>
      <c r="C19269" t="s">
        <v>50215</v>
      </c>
      <c r="D19269" t="s">
        <v>47873</v>
      </c>
    </row>
    <row r="19270" spans="1:4" x14ac:dyDescent="0.25">
      <c r="A19270" t="s">
        <v>6553</v>
      </c>
      <c r="B19270" t="s">
        <v>6554</v>
      </c>
      <c r="C19270" t="s">
        <v>49943</v>
      </c>
      <c r="D19270" t="s">
        <v>47873</v>
      </c>
    </row>
    <row r="19271" spans="1:4" x14ac:dyDescent="0.25">
      <c r="A19271" t="s">
        <v>32801</v>
      </c>
      <c r="B19271" t="s">
        <v>32802</v>
      </c>
      <c r="C19271" t="s">
        <v>59500</v>
      </c>
      <c r="D19271" t="s">
        <v>47873</v>
      </c>
    </row>
    <row r="19272" spans="1:4" x14ac:dyDescent="0.25">
      <c r="A19272" t="s">
        <v>41922</v>
      </c>
      <c r="B19272" t="s">
        <v>41923</v>
      </c>
      <c r="C19272" t="s">
        <v>63269</v>
      </c>
      <c r="D19272" t="s">
        <v>47873</v>
      </c>
    </row>
    <row r="19273" spans="1:4" x14ac:dyDescent="0.25">
      <c r="A19273" t="s">
        <v>2931</v>
      </c>
      <c r="B19273" t="s">
        <v>2932</v>
      </c>
      <c r="C19273" t="s">
        <v>48624</v>
      </c>
      <c r="D19273" t="s">
        <v>47873</v>
      </c>
    </row>
    <row r="19274" spans="1:4" x14ac:dyDescent="0.25">
      <c r="A19274" t="s">
        <v>28725</v>
      </c>
      <c r="B19274" t="s">
        <v>28726</v>
      </c>
      <c r="C19274" t="s">
        <v>58006</v>
      </c>
      <c r="D19274" t="s">
        <v>47873</v>
      </c>
    </row>
    <row r="19275" spans="1:4" x14ac:dyDescent="0.25">
      <c r="A19275" t="s">
        <v>3356</v>
      </c>
      <c r="B19275" t="s">
        <v>3357</v>
      </c>
      <c r="C19275" t="s">
        <v>48776</v>
      </c>
      <c r="D19275" t="s">
        <v>47873</v>
      </c>
    </row>
    <row r="19276" spans="1:4" x14ac:dyDescent="0.25">
      <c r="A19276" t="s">
        <v>41513</v>
      </c>
      <c r="B19276" t="s">
        <v>41514</v>
      </c>
      <c r="C19276" t="s">
        <v>63077</v>
      </c>
      <c r="D19276" t="s">
        <v>47873</v>
      </c>
    </row>
    <row r="19277" spans="1:4" x14ac:dyDescent="0.25">
      <c r="A19277" t="s">
        <v>8039</v>
      </c>
      <c r="B19277" t="s">
        <v>8040</v>
      </c>
      <c r="C19277" t="s">
        <v>50492</v>
      </c>
      <c r="D19277" t="s">
        <v>47873</v>
      </c>
    </row>
    <row r="19278" spans="1:4" x14ac:dyDescent="0.25">
      <c r="A19278" t="s">
        <v>29712</v>
      </c>
      <c r="B19278" t="s">
        <v>29713</v>
      </c>
      <c r="C19278"/>
      <c r="D19278" t="s">
        <v>47880</v>
      </c>
    </row>
    <row r="19279" spans="1:4" x14ac:dyDescent="0.25">
      <c r="A19279" t="s">
        <v>4952</v>
      </c>
      <c r="B19279" t="s">
        <v>4953</v>
      </c>
      <c r="C19279"/>
      <c r="D19279" t="s">
        <v>47880</v>
      </c>
    </row>
    <row r="19280" spans="1:4" x14ac:dyDescent="0.25">
      <c r="A19280" t="s">
        <v>19958</v>
      </c>
      <c r="B19280" t="s">
        <v>19959</v>
      </c>
      <c r="C19280" t="s">
        <v>54840</v>
      </c>
      <c r="D19280" t="s">
        <v>47873</v>
      </c>
    </row>
    <row r="19281" spans="1:4" x14ac:dyDescent="0.25">
      <c r="A19281" t="s">
        <v>14840</v>
      </c>
      <c r="B19281" t="s">
        <v>14841</v>
      </c>
      <c r="C19281"/>
      <c r="D19281" t="s">
        <v>47880</v>
      </c>
    </row>
    <row r="19282" spans="1:4" x14ac:dyDescent="0.25">
      <c r="A19282" t="s">
        <v>46305</v>
      </c>
      <c r="B19282" t="s">
        <v>46306</v>
      </c>
      <c r="C19282" t="s">
        <v>64813</v>
      </c>
      <c r="D19282" t="s">
        <v>47873</v>
      </c>
    </row>
    <row r="19283" spans="1:4" x14ac:dyDescent="0.25">
      <c r="A19283" t="s">
        <v>21624</v>
      </c>
      <c r="B19283" t="s">
        <v>21625</v>
      </c>
      <c r="C19283"/>
      <c r="D19283" t="s">
        <v>47880</v>
      </c>
    </row>
    <row r="19284" spans="1:4" x14ac:dyDescent="0.25">
      <c r="A19284" t="s">
        <v>18778</v>
      </c>
      <c r="B19284" t="s">
        <v>18779</v>
      </c>
      <c r="C19284"/>
      <c r="D19284" t="s">
        <v>47880</v>
      </c>
    </row>
    <row r="19285" spans="1:4" x14ac:dyDescent="0.25">
      <c r="A19285" t="s">
        <v>2843</v>
      </c>
      <c r="B19285" t="s">
        <v>2844</v>
      </c>
      <c r="C19285"/>
      <c r="D19285" t="s">
        <v>47880</v>
      </c>
    </row>
    <row r="19286" spans="1:4" x14ac:dyDescent="0.25">
      <c r="A19286" t="s">
        <v>18941</v>
      </c>
      <c r="B19286" t="s">
        <v>18942</v>
      </c>
      <c r="C19286"/>
      <c r="D19286" t="s">
        <v>47880</v>
      </c>
    </row>
    <row r="19287" spans="1:4" x14ac:dyDescent="0.25">
      <c r="A19287" t="s">
        <v>4722</v>
      </c>
      <c r="B19287" t="s">
        <v>4723</v>
      </c>
      <c r="C19287"/>
      <c r="D19287" t="s">
        <v>47880</v>
      </c>
    </row>
    <row r="19288" spans="1:4" x14ac:dyDescent="0.25">
      <c r="A19288" t="s">
        <v>3934</v>
      </c>
      <c r="B19288" t="s">
        <v>3935</v>
      </c>
      <c r="C19288" t="s">
        <v>48991</v>
      </c>
      <c r="D19288" t="s">
        <v>47873</v>
      </c>
    </row>
    <row r="19289" spans="1:4" x14ac:dyDescent="0.25">
      <c r="A19289" t="s">
        <v>33437</v>
      </c>
      <c r="B19289" t="s">
        <v>33438</v>
      </c>
      <c r="C19289" t="s">
        <v>59745</v>
      </c>
      <c r="D19289" t="s">
        <v>47873</v>
      </c>
    </row>
    <row r="19290" spans="1:4" x14ac:dyDescent="0.25">
      <c r="A19290" t="s">
        <v>18869</v>
      </c>
      <c r="B19290" t="s">
        <v>18870</v>
      </c>
      <c r="C19290" t="s">
        <v>54465</v>
      </c>
      <c r="D19290" t="s">
        <v>47873</v>
      </c>
    </row>
    <row r="19291" spans="1:4" x14ac:dyDescent="0.25">
      <c r="A19291" t="s">
        <v>13102</v>
      </c>
      <c r="B19291" t="s">
        <v>13103</v>
      </c>
      <c r="C19291" t="s">
        <v>52331</v>
      </c>
      <c r="D19291" t="s">
        <v>47873</v>
      </c>
    </row>
    <row r="19292" spans="1:4" x14ac:dyDescent="0.25">
      <c r="A19292" t="s">
        <v>12151</v>
      </c>
      <c r="B19292" t="s">
        <v>12152</v>
      </c>
      <c r="C19292" t="s">
        <v>51951</v>
      </c>
      <c r="D19292" t="s">
        <v>47873</v>
      </c>
    </row>
    <row r="19293" spans="1:4" x14ac:dyDescent="0.25">
      <c r="A19293" t="s">
        <v>30474</v>
      </c>
      <c r="B19293" t="s">
        <v>30475</v>
      </c>
      <c r="C19293" t="s">
        <v>58629</v>
      </c>
      <c r="D19293" t="s">
        <v>47873</v>
      </c>
    </row>
    <row r="19294" spans="1:4" x14ac:dyDescent="0.25">
      <c r="A19294" t="s">
        <v>27401</v>
      </c>
      <c r="B19294" t="s">
        <v>27402</v>
      </c>
      <c r="C19294" t="s">
        <v>57534</v>
      </c>
      <c r="D19294" t="s">
        <v>47873</v>
      </c>
    </row>
    <row r="19295" spans="1:4" x14ac:dyDescent="0.25">
      <c r="A19295" t="s">
        <v>43853</v>
      </c>
      <c r="B19295" t="s">
        <v>43854</v>
      </c>
      <c r="C19295" t="s">
        <v>63955</v>
      </c>
      <c r="D19295" t="s">
        <v>47873</v>
      </c>
    </row>
    <row r="19296" spans="1:4" x14ac:dyDescent="0.25">
      <c r="A19296" t="s">
        <v>46008</v>
      </c>
      <c r="B19296" t="s">
        <v>46009</v>
      </c>
      <c r="C19296" t="s">
        <v>64710</v>
      </c>
      <c r="D19296" t="s">
        <v>47873</v>
      </c>
    </row>
    <row r="19297" spans="1:4" x14ac:dyDescent="0.25">
      <c r="A19297" t="s">
        <v>5876</v>
      </c>
      <c r="B19297" t="s">
        <v>5877</v>
      </c>
      <c r="C19297" t="s">
        <v>49701</v>
      </c>
      <c r="D19297" t="s">
        <v>47873</v>
      </c>
    </row>
    <row r="19298" spans="1:4" x14ac:dyDescent="0.25">
      <c r="A19298" t="s">
        <v>18496</v>
      </c>
      <c r="B19298" t="s">
        <v>18497</v>
      </c>
      <c r="C19298" t="s">
        <v>54338</v>
      </c>
      <c r="D19298" t="s">
        <v>47873</v>
      </c>
    </row>
    <row r="19299" spans="1:4" x14ac:dyDescent="0.25">
      <c r="A19299" t="s">
        <v>9177</v>
      </c>
      <c r="B19299" t="s">
        <v>9178</v>
      </c>
      <c r="C19299" t="s">
        <v>50883</v>
      </c>
      <c r="D19299" t="s">
        <v>47873</v>
      </c>
    </row>
    <row r="19300" spans="1:4" x14ac:dyDescent="0.25">
      <c r="A19300" t="s">
        <v>26046</v>
      </c>
      <c r="B19300" t="s">
        <v>26047</v>
      </c>
      <c r="C19300" t="s">
        <v>57059</v>
      </c>
      <c r="D19300" t="s">
        <v>47873</v>
      </c>
    </row>
    <row r="19301" spans="1:4" x14ac:dyDescent="0.25">
      <c r="A19301" t="s">
        <v>9637</v>
      </c>
      <c r="B19301" t="s">
        <v>9638</v>
      </c>
      <c r="C19301" t="s">
        <v>51044</v>
      </c>
      <c r="D19301" t="s">
        <v>47873</v>
      </c>
    </row>
    <row r="19302" spans="1:4" x14ac:dyDescent="0.25">
      <c r="A19302" t="s">
        <v>9613</v>
      </c>
      <c r="B19302" t="s">
        <v>9614</v>
      </c>
      <c r="C19302"/>
      <c r="D19302" t="s">
        <v>47880</v>
      </c>
    </row>
    <row r="19303" spans="1:4" x14ac:dyDescent="0.25">
      <c r="A19303" t="s">
        <v>47112</v>
      </c>
      <c r="B19303" t="s">
        <v>47113</v>
      </c>
      <c r="C19303"/>
      <c r="D19303" t="s">
        <v>47880</v>
      </c>
    </row>
    <row r="19304" spans="1:4" x14ac:dyDescent="0.25">
      <c r="A19304" t="s">
        <v>22236</v>
      </c>
      <c r="B19304" t="s">
        <v>22237</v>
      </c>
      <c r="C19304"/>
      <c r="D19304" t="s">
        <v>47880</v>
      </c>
    </row>
    <row r="19305" spans="1:4" x14ac:dyDescent="0.25">
      <c r="A19305" t="s">
        <v>28675</v>
      </c>
      <c r="B19305" t="s">
        <v>28676</v>
      </c>
      <c r="C19305"/>
      <c r="D19305" t="s">
        <v>47880</v>
      </c>
    </row>
    <row r="19306" spans="1:4" x14ac:dyDescent="0.25">
      <c r="A19306" t="s">
        <v>37243</v>
      </c>
      <c r="B19306" t="s">
        <v>37244</v>
      </c>
      <c r="C19306" t="s">
        <v>61211</v>
      </c>
      <c r="D19306" t="s">
        <v>47873</v>
      </c>
    </row>
    <row r="19307" spans="1:4" x14ac:dyDescent="0.25">
      <c r="A19307" t="s">
        <v>38430</v>
      </c>
      <c r="B19307" t="s">
        <v>38431</v>
      </c>
      <c r="C19307"/>
      <c r="D19307" t="s">
        <v>47880</v>
      </c>
    </row>
    <row r="19308" spans="1:4" x14ac:dyDescent="0.25">
      <c r="A19308" t="s">
        <v>38070</v>
      </c>
      <c r="B19308" t="s">
        <v>38071</v>
      </c>
      <c r="C19308" t="s">
        <v>61534</v>
      </c>
      <c r="D19308" t="s">
        <v>47873</v>
      </c>
    </row>
    <row r="19309" spans="1:4" x14ac:dyDescent="0.25">
      <c r="A19309" t="s">
        <v>32293</v>
      </c>
      <c r="B19309" t="s">
        <v>32294</v>
      </c>
      <c r="C19309"/>
      <c r="D19309" t="s">
        <v>47880</v>
      </c>
    </row>
    <row r="19310" spans="1:4" x14ac:dyDescent="0.25">
      <c r="A19310" t="s">
        <v>886</v>
      </c>
      <c r="B19310" t="s">
        <v>887</v>
      </c>
      <c r="C19310"/>
      <c r="D19310" t="s">
        <v>47880</v>
      </c>
    </row>
    <row r="19311" spans="1:4" x14ac:dyDescent="0.25">
      <c r="A19311" t="s">
        <v>6368</v>
      </c>
      <c r="B19311" t="s">
        <v>6369</v>
      </c>
      <c r="C19311"/>
      <c r="D19311" t="s">
        <v>47880</v>
      </c>
    </row>
    <row r="19312" spans="1:4" x14ac:dyDescent="0.25">
      <c r="A19312" t="s">
        <v>4461</v>
      </c>
      <c r="B19312" t="s">
        <v>4462</v>
      </c>
      <c r="C19312"/>
      <c r="D19312" t="s">
        <v>47880</v>
      </c>
    </row>
    <row r="19313" spans="1:4" x14ac:dyDescent="0.25">
      <c r="A19313" t="s">
        <v>25647</v>
      </c>
      <c r="B19313" t="s">
        <v>25648</v>
      </c>
      <c r="C19313"/>
      <c r="D19313" t="s">
        <v>47880</v>
      </c>
    </row>
    <row r="19314" spans="1:4" x14ac:dyDescent="0.25">
      <c r="A19314" t="s">
        <v>21233</v>
      </c>
      <c r="B19314" t="s">
        <v>21234</v>
      </c>
      <c r="C19314"/>
      <c r="D19314" t="s">
        <v>47880</v>
      </c>
    </row>
    <row r="19315" spans="1:4" x14ac:dyDescent="0.25">
      <c r="A19315" t="s">
        <v>2709</v>
      </c>
      <c r="B19315" t="s">
        <v>2710</v>
      </c>
      <c r="C19315"/>
      <c r="D19315" t="s">
        <v>47880</v>
      </c>
    </row>
    <row r="19316" spans="1:4" x14ac:dyDescent="0.25">
      <c r="A19316" t="s">
        <v>21203</v>
      </c>
      <c r="B19316" t="s">
        <v>21204</v>
      </c>
      <c r="C19316"/>
      <c r="D19316" t="s">
        <v>47880</v>
      </c>
    </row>
    <row r="19317" spans="1:4" x14ac:dyDescent="0.25">
      <c r="A19317" t="s">
        <v>44977</v>
      </c>
      <c r="B19317" t="s">
        <v>44978</v>
      </c>
      <c r="C19317" t="s">
        <v>64354</v>
      </c>
      <c r="D19317" t="s">
        <v>47873</v>
      </c>
    </row>
    <row r="19318" spans="1:4" x14ac:dyDescent="0.25">
      <c r="A19318" t="s">
        <v>45286</v>
      </c>
      <c r="B19318" t="s">
        <v>45287</v>
      </c>
      <c r="C19318" t="s">
        <v>64455</v>
      </c>
      <c r="D19318" t="s">
        <v>47873</v>
      </c>
    </row>
    <row r="19319" spans="1:4" x14ac:dyDescent="0.25">
      <c r="A19319" t="s">
        <v>34342</v>
      </c>
      <c r="B19319" t="s">
        <v>34343</v>
      </c>
      <c r="C19319" t="s">
        <v>60085</v>
      </c>
      <c r="D19319" t="s">
        <v>47873</v>
      </c>
    </row>
    <row r="19320" spans="1:4" x14ac:dyDescent="0.25">
      <c r="A19320" t="s">
        <v>33077</v>
      </c>
      <c r="B19320" t="s">
        <v>33078</v>
      </c>
      <c r="C19320" t="s">
        <v>59596</v>
      </c>
      <c r="D19320" t="s">
        <v>47873</v>
      </c>
    </row>
    <row r="19321" spans="1:4" x14ac:dyDescent="0.25">
      <c r="A19321" t="s">
        <v>2245</v>
      </c>
      <c r="B19321" t="s">
        <v>2246</v>
      </c>
      <c r="C19321" t="s">
        <v>48380</v>
      </c>
      <c r="D19321" t="s">
        <v>47873</v>
      </c>
    </row>
    <row r="19322" spans="1:4" x14ac:dyDescent="0.25">
      <c r="A19322" t="s">
        <v>32705</v>
      </c>
      <c r="B19322" t="s">
        <v>32706</v>
      </c>
      <c r="C19322" t="s">
        <v>59459</v>
      </c>
      <c r="D19322" t="s">
        <v>47873</v>
      </c>
    </row>
    <row r="19323" spans="1:4" x14ac:dyDescent="0.25">
      <c r="A19323" t="s">
        <v>16451</v>
      </c>
      <c r="B19323" t="s">
        <v>16452</v>
      </c>
      <c r="C19323" t="s">
        <v>53579</v>
      </c>
      <c r="D19323" t="s">
        <v>47873</v>
      </c>
    </row>
    <row r="19324" spans="1:4" x14ac:dyDescent="0.25">
      <c r="A19324" t="s">
        <v>34399</v>
      </c>
      <c r="B19324" t="s">
        <v>34400</v>
      </c>
      <c r="C19324"/>
      <c r="D19324" t="s">
        <v>47880</v>
      </c>
    </row>
    <row r="19325" spans="1:4" x14ac:dyDescent="0.25">
      <c r="A19325" t="s">
        <v>37680</v>
      </c>
      <c r="B19325" t="s">
        <v>37681</v>
      </c>
      <c r="C19325"/>
      <c r="D19325" t="s">
        <v>47880</v>
      </c>
    </row>
    <row r="19326" spans="1:4" x14ac:dyDescent="0.25">
      <c r="A19326" t="s">
        <v>44371</v>
      </c>
      <c r="B19326" t="s">
        <v>44372</v>
      </c>
      <c r="C19326"/>
      <c r="D19326" t="s">
        <v>47880</v>
      </c>
    </row>
    <row r="19327" spans="1:4" x14ac:dyDescent="0.25">
      <c r="A19327" t="s">
        <v>45111</v>
      </c>
      <c r="B19327" t="s">
        <v>44372</v>
      </c>
      <c r="C19327"/>
      <c r="D19327" t="s">
        <v>47880</v>
      </c>
    </row>
    <row r="19328" spans="1:4" x14ac:dyDescent="0.25">
      <c r="A19328" t="s">
        <v>13122</v>
      </c>
      <c r="B19328" t="s">
        <v>13123</v>
      </c>
      <c r="C19328"/>
      <c r="D19328" t="s">
        <v>47880</v>
      </c>
    </row>
    <row r="19329" spans="1:4" x14ac:dyDescent="0.25">
      <c r="A19329" t="s">
        <v>898</v>
      </c>
      <c r="B19329" t="s">
        <v>899</v>
      </c>
      <c r="C19329"/>
      <c r="D19329" t="s">
        <v>47880</v>
      </c>
    </row>
    <row r="19330" spans="1:4" x14ac:dyDescent="0.25">
      <c r="A19330" t="s">
        <v>32367</v>
      </c>
      <c r="B19330" t="s">
        <v>32368</v>
      </c>
      <c r="C19330"/>
      <c r="D19330" t="s">
        <v>47880</v>
      </c>
    </row>
    <row r="19331" spans="1:4" x14ac:dyDescent="0.25">
      <c r="A19331" t="s">
        <v>28053</v>
      </c>
      <c r="B19331" t="s">
        <v>28054</v>
      </c>
      <c r="C19331"/>
      <c r="D19331" t="s">
        <v>47880</v>
      </c>
    </row>
    <row r="19332" spans="1:4" x14ac:dyDescent="0.25">
      <c r="A19332" t="s">
        <v>20152</v>
      </c>
      <c r="B19332" t="s">
        <v>20153</v>
      </c>
      <c r="C19332"/>
      <c r="D19332" t="s">
        <v>47880</v>
      </c>
    </row>
    <row r="19333" spans="1:4" x14ac:dyDescent="0.25">
      <c r="A19333" t="s">
        <v>25117</v>
      </c>
      <c r="B19333" t="s">
        <v>25118</v>
      </c>
      <c r="C19333"/>
      <c r="D19333" t="s">
        <v>47880</v>
      </c>
    </row>
    <row r="19334" spans="1:4" x14ac:dyDescent="0.25">
      <c r="A19334" t="s">
        <v>1161</v>
      </c>
      <c r="B19334" t="s">
        <v>1162</v>
      </c>
      <c r="C19334"/>
      <c r="D19334" t="s">
        <v>47880</v>
      </c>
    </row>
    <row r="19335" spans="1:4" x14ac:dyDescent="0.25">
      <c r="A19335" t="s">
        <v>2120</v>
      </c>
      <c r="B19335" t="s">
        <v>2121</v>
      </c>
      <c r="C19335"/>
      <c r="D19335" t="s">
        <v>47880</v>
      </c>
    </row>
    <row r="19336" spans="1:4" x14ac:dyDescent="0.25">
      <c r="A19336" t="s">
        <v>7069</v>
      </c>
      <c r="B19336" t="s">
        <v>7070</v>
      </c>
      <c r="C19336" t="s">
        <v>50128</v>
      </c>
      <c r="D19336" t="s">
        <v>47873</v>
      </c>
    </row>
    <row r="19337" spans="1:4" x14ac:dyDescent="0.25">
      <c r="A19337" t="s">
        <v>17235</v>
      </c>
      <c r="B19337" t="s">
        <v>7070</v>
      </c>
      <c r="C19337" t="s">
        <v>53870</v>
      </c>
      <c r="D19337" t="s">
        <v>47873</v>
      </c>
    </row>
    <row r="19338" spans="1:4" x14ac:dyDescent="0.25">
      <c r="A19338" t="s">
        <v>46621</v>
      </c>
      <c r="B19338" t="s">
        <v>46622</v>
      </c>
      <c r="C19338"/>
      <c r="D19338" t="s">
        <v>47880</v>
      </c>
    </row>
    <row r="19339" spans="1:4" x14ac:dyDescent="0.25">
      <c r="A19339" t="s">
        <v>25188</v>
      </c>
      <c r="B19339" t="s">
        <v>25189</v>
      </c>
      <c r="C19339"/>
      <c r="D19339" t="s">
        <v>47880</v>
      </c>
    </row>
    <row r="19340" spans="1:4" x14ac:dyDescent="0.25">
      <c r="A19340" t="s">
        <v>39189</v>
      </c>
      <c r="B19340" t="s">
        <v>39190</v>
      </c>
      <c r="C19340" t="s">
        <v>62031</v>
      </c>
      <c r="D19340" t="s">
        <v>47873</v>
      </c>
    </row>
    <row r="19341" spans="1:4" x14ac:dyDescent="0.25">
      <c r="A19341" t="s">
        <v>1424</v>
      </c>
      <c r="B19341" t="s">
        <v>1425</v>
      </c>
      <c r="C19341" t="s">
        <v>48101</v>
      </c>
      <c r="D19341" t="s">
        <v>47873</v>
      </c>
    </row>
    <row r="19342" spans="1:4" x14ac:dyDescent="0.25">
      <c r="A19342" t="s">
        <v>44723</v>
      </c>
      <c r="B19342" t="s">
        <v>44724</v>
      </c>
      <c r="C19342" t="s">
        <v>64258</v>
      </c>
      <c r="D19342" t="s">
        <v>47873</v>
      </c>
    </row>
    <row r="19343" spans="1:4" x14ac:dyDescent="0.25">
      <c r="A19343" t="s">
        <v>22812</v>
      </c>
      <c r="B19343" t="s">
        <v>22813</v>
      </c>
      <c r="C19343" t="s">
        <v>55860</v>
      </c>
      <c r="D19343" t="s">
        <v>47873</v>
      </c>
    </row>
    <row r="19344" spans="1:4" x14ac:dyDescent="0.25">
      <c r="A19344" t="s">
        <v>21643</v>
      </c>
      <c r="B19344" t="s">
        <v>21644</v>
      </c>
      <c r="C19344" t="s">
        <v>55430</v>
      </c>
      <c r="D19344" t="s">
        <v>47873</v>
      </c>
    </row>
    <row r="19345" spans="1:4" x14ac:dyDescent="0.25">
      <c r="A19345" t="s">
        <v>39416</v>
      </c>
      <c r="B19345" t="s">
        <v>39417</v>
      </c>
      <c r="C19345"/>
      <c r="D19345" t="s">
        <v>47880</v>
      </c>
    </row>
    <row r="19346" spans="1:4" x14ac:dyDescent="0.25">
      <c r="A19346" t="s">
        <v>28930</v>
      </c>
      <c r="B19346" t="s">
        <v>28931</v>
      </c>
      <c r="C19346"/>
      <c r="D19346" t="s">
        <v>47880</v>
      </c>
    </row>
    <row r="19347" spans="1:4" x14ac:dyDescent="0.25">
      <c r="A19347" t="s">
        <v>17912</v>
      </c>
      <c r="B19347" t="s">
        <v>17913</v>
      </c>
      <c r="C19347"/>
      <c r="D19347" t="s">
        <v>47880</v>
      </c>
    </row>
    <row r="19348" spans="1:4" x14ac:dyDescent="0.25">
      <c r="A19348" t="s">
        <v>30812</v>
      </c>
      <c r="B19348" t="s">
        <v>30813</v>
      </c>
      <c r="C19348"/>
      <c r="D19348" t="s">
        <v>47880</v>
      </c>
    </row>
    <row r="19349" spans="1:4" x14ac:dyDescent="0.25">
      <c r="A19349" t="s">
        <v>32147</v>
      </c>
      <c r="B19349" t="s">
        <v>30813</v>
      </c>
      <c r="C19349"/>
      <c r="D19349" t="s">
        <v>47880</v>
      </c>
    </row>
    <row r="19350" spans="1:4" x14ac:dyDescent="0.25">
      <c r="A19350" t="s">
        <v>13813</v>
      </c>
      <c r="B19350" t="s">
        <v>13814</v>
      </c>
      <c r="C19350" t="s">
        <v>52595</v>
      </c>
      <c r="D19350" t="s">
        <v>47873</v>
      </c>
    </row>
    <row r="19351" spans="1:4" x14ac:dyDescent="0.25">
      <c r="A19351" t="s">
        <v>13363</v>
      </c>
      <c r="B19351" t="s">
        <v>13364</v>
      </c>
      <c r="C19351" t="s">
        <v>52431</v>
      </c>
      <c r="D19351" t="s">
        <v>47873</v>
      </c>
    </row>
    <row r="19352" spans="1:4" x14ac:dyDescent="0.25">
      <c r="A19352" t="s">
        <v>5996</v>
      </c>
      <c r="B19352" t="s">
        <v>5997</v>
      </c>
      <c r="C19352" t="s">
        <v>49751</v>
      </c>
      <c r="D19352" t="s">
        <v>47873</v>
      </c>
    </row>
    <row r="19353" spans="1:4" x14ac:dyDescent="0.25">
      <c r="A19353" t="s">
        <v>27114</v>
      </c>
      <c r="B19353" t="s">
        <v>27115</v>
      </c>
      <c r="C19353"/>
      <c r="D19353" t="s">
        <v>47880</v>
      </c>
    </row>
    <row r="19354" spans="1:4" x14ac:dyDescent="0.25">
      <c r="A19354" t="s">
        <v>44597</v>
      </c>
      <c r="B19354" t="s">
        <v>44598</v>
      </c>
      <c r="C19354" t="s">
        <v>64206</v>
      </c>
      <c r="D19354" t="s">
        <v>47880</v>
      </c>
    </row>
    <row r="19355" spans="1:4" x14ac:dyDescent="0.25">
      <c r="A19355" t="s">
        <v>31583</v>
      </c>
      <c r="B19355" t="s">
        <v>31584</v>
      </c>
      <c r="C19355"/>
      <c r="D19355" t="s">
        <v>47880</v>
      </c>
    </row>
    <row r="19356" spans="1:4" x14ac:dyDescent="0.25">
      <c r="A19356" t="s">
        <v>5896</v>
      </c>
      <c r="B19356" t="s">
        <v>5897</v>
      </c>
      <c r="C19356" t="s">
        <v>49708</v>
      </c>
      <c r="D19356" t="s">
        <v>47873</v>
      </c>
    </row>
    <row r="19357" spans="1:4" x14ac:dyDescent="0.25">
      <c r="A19357" t="s">
        <v>25033</v>
      </c>
      <c r="B19357" t="s">
        <v>25034</v>
      </c>
      <c r="C19357"/>
      <c r="D19357" t="s">
        <v>47880</v>
      </c>
    </row>
    <row r="19358" spans="1:4" x14ac:dyDescent="0.25">
      <c r="A19358" t="s">
        <v>45583</v>
      </c>
      <c r="B19358" t="s">
        <v>45584</v>
      </c>
      <c r="C19358"/>
      <c r="D19358" t="s">
        <v>47880</v>
      </c>
    </row>
    <row r="19359" spans="1:4" x14ac:dyDescent="0.25">
      <c r="A19359" t="s">
        <v>25660</v>
      </c>
      <c r="B19359" t="s">
        <v>25661</v>
      </c>
      <c r="C19359" t="s">
        <v>56916</v>
      </c>
      <c r="D19359" t="s">
        <v>47873</v>
      </c>
    </row>
    <row r="19360" spans="1:4" x14ac:dyDescent="0.25">
      <c r="A19360" t="s">
        <v>45497</v>
      </c>
      <c r="B19360" t="s">
        <v>45498</v>
      </c>
      <c r="C19360" t="s">
        <v>64531</v>
      </c>
      <c r="D19360" t="s">
        <v>47873</v>
      </c>
    </row>
    <row r="19361" spans="1:4" x14ac:dyDescent="0.25">
      <c r="A19361" t="s">
        <v>12736</v>
      </c>
      <c r="B19361" t="s">
        <v>12737</v>
      </c>
      <c r="C19361" t="s">
        <v>52178</v>
      </c>
      <c r="D19361" t="s">
        <v>47873</v>
      </c>
    </row>
    <row r="19362" spans="1:4" x14ac:dyDescent="0.25">
      <c r="A19362" t="s">
        <v>5904</v>
      </c>
      <c r="B19362" t="s">
        <v>5905</v>
      </c>
      <c r="C19362" t="s">
        <v>49711</v>
      </c>
      <c r="D19362" t="s">
        <v>47873</v>
      </c>
    </row>
    <row r="19363" spans="1:4" x14ac:dyDescent="0.25">
      <c r="A19363" t="s">
        <v>18758</v>
      </c>
      <c r="B19363" t="s">
        <v>18759</v>
      </c>
      <c r="C19363" t="s">
        <v>54427</v>
      </c>
      <c r="D19363" t="s">
        <v>47873</v>
      </c>
    </row>
    <row r="19364" spans="1:4" x14ac:dyDescent="0.25">
      <c r="A19364" t="s">
        <v>44223</v>
      </c>
      <c r="B19364" t="s">
        <v>44224</v>
      </c>
      <c r="C19364" t="s">
        <v>64078</v>
      </c>
      <c r="D19364" t="s">
        <v>47873</v>
      </c>
    </row>
    <row r="19365" spans="1:4" x14ac:dyDescent="0.25">
      <c r="A19365" t="s">
        <v>46972</v>
      </c>
      <c r="B19365" t="s">
        <v>46973</v>
      </c>
      <c r="C19365" t="s">
        <v>65045</v>
      </c>
      <c r="D19365" t="s">
        <v>47873</v>
      </c>
    </row>
    <row r="19366" spans="1:4" x14ac:dyDescent="0.25">
      <c r="A19366" t="s">
        <v>20109</v>
      </c>
      <c r="B19366" t="s">
        <v>20110</v>
      </c>
      <c r="C19366" t="s">
        <v>54897</v>
      </c>
      <c r="D19366" t="s">
        <v>47873</v>
      </c>
    </row>
    <row r="19367" spans="1:4" x14ac:dyDescent="0.25">
      <c r="A19367" t="s">
        <v>23651</v>
      </c>
      <c r="B19367" t="s">
        <v>23652</v>
      </c>
      <c r="C19367" t="s">
        <v>56169</v>
      </c>
      <c r="D19367" t="s">
        <v>47873</v>
      </c>
    </row>
    <row r="19368" spans="1:4" x14ac:dyDescent="0.25">
      <c r="A19368" t="s">
        <v>10923</v>
      </c>
      <c r="B19368" t="s">
        <v>10924</v>
      </c>
      <c r="C19368" t="s">
        <v>51507</v>
      </c>
      <c r="D19368" t="s">
        <v>47873</v>
      </c>
    </row>
    <row r="19369" spans="1:4" x14ac:dyDescent="0.25">
      <c r="A19369" t="s">
        <v>45893</v>
      </c>
      <c r="B19369" t="s">
        <v>45894</v>
      </c>
      <c r="C19369" t="s">
        <v>64666</v>
      </c>
      <c r="D19369" t="s">
        <v>47873</v>
      </c>
    </row>
    <row r="19370" spans="1:4" x14ac:dyDescent="0.25">
      <c r="A19370" t="s">
        <v>27790</v>
      </c>
      <c r="B19370" t="s">
        <v>27791</v>
      </c>
      <c r="C19370" t="s">
        <v>57670</v>
      </c>
      <c r="D19370" t="s">
        <v>47873</v>
      </c>
    </row>
    <row r="19371" spans="1:4" x14ac:dyDescent="0.25">
      <c r="A19371" t="s">
        <v>31294</v>
      </c>
      <c r="B19371" t="s">
        <v>31295</v>
      </c>
      <c r="C19371"/>
      <c r="D19371" t="s">
        <v>47880</v>
      </c>
    </row>
    <row r="19372" spans="1:4" x14ac:dyDescent="0.25">
      <c r="A19372" t="s">
        <v>44013</v>
      </c>
      <c r="B19372" t="s">
        <v>44014</v>
      </c>
      <c r="C19372"/>
      <c r="D19372" t="s">
        <v>47880</v>
      </c>
    </row>
    <row r="19373" spans="1:4" x14ac:dyDescent="0.25">
      <c r="A19373" t="s">
        <v>40506</v>
      </c>
      <c r="B19373" t="s">
        <v>40507</v>
      </c>
      <c r="C19373" t="s">
        <v>62640</v>
      </c>
      <c r="D19373" t="s">
        <v>47873</v>
      </c>
    </row>
    <row r="19374" spans="1:4" x14ac:dyDescent="0.25">
      <c r="A19374" t="s">
        <v>18331</v>
      </c>
      <c r="B19374" t="s">
        <v>18332</v>
      </c>
      <c r="C19374"/>
      <c r="D19374" t="s">
        <v>47880</v>
      </c>
    </row>
    <row r="19375" spans="1:4" x14ac:dyDescent="0.25">
      <c r="A19375" t="s">
        <v>10639</v>
      </c>
      <c r="B19375" t="s">
        <v>10640</v>
      </c>
      <c r="C19375"/>
      <c r="D19375" t="s">
        <v>47880</v>
      </c>
    </row>
    <row r="19376" spans="1:4" x14ac:dyDescent="0.25">
      <c r="A19376" t="s">
        <v>43372</v>
      </c>
      <c r="B19376" t="s">
        <v>43373</v>
      </c>
      <c r="C19376"/>
      <c r="D19376" t="s">
        <v>47880</v>
      </c>
    </row>
    <row r="19377" spans="1:4" x14ac:dyDescent="0.25">
      <c r="A19377" t="s">
        <v>43374</v>
      </c>
      <c r="B19377" t="s">
        <v>43373</v>
      </c>
      <c r="C19377"/>
      <c r="D19377" t="s">
        <v>47880</v>
      </c>
    </row>
    <row r="19378" spans="1:4" x14ac:dyDescent="0.25">
      <c r="A19378" t="s">
        <v>20360</v>
      </c>
      <c r="B19378" t="s">
        <v>20361</v>
      </c>
      <c r="C19378"/>
      <c r="D19378" t="s">
        <v>47880</v>
      </c>
    </row>
    <row r="19379" spans="1:4" x14ac:dyDescent="0.25">
      <c r="A19379" t="s">
        <v>38714</v>
      </c>
      <c r="B19379" t="s">
        <v>38715</v>
      </c>
      <c r="C19379" t="s">
        <v>61812</v>
      </c>
      <c r="D19379" t="s">
        <v>47873</v>
      </c>
    </row>
    <row r="19380" spans="1:4" x14ac:dyDescent="0.25">
      <c r="A19380" t="s">
        <v>9331</v>
      </c>
      <c r="B19380" t="s">
        <v>9332</v>
      </c>
      <c r="C19380" t="s">
        <v>50937</v>
      </c>
      <c r="D19380" t="s">
        <v>47873</v>
      </c>
    </row>
    <row r="19381" spans="1:4" x14ac:dyDescent="0.25">
      <c r="A19381" t="s">
        <v>3224</v>
      </c>
      <c r="B19381" t="s">
        <v>3225</v>
      </c>
      <c r="C19381"/>
      <c r="D19381" t="s">
        <v>47880</v>
      </c>
    </row>
    <row r="19382" spans="1:4" x14ac:dyDescent="0.25">
      <c r="A19382" t="s">
        <v>22136</v>
      </c>
      <c r="B19382" t="s">
        <v>22137</v>
      </c>
      <c r="C19382" t="s">
        <v>55609</v>
      </c>
      <c r="D19382" t="s">
        <v>47873</v>
      </c>
    </row>
    <row r="19383" spans="1:4" x14ac:dyDescent="0.25">
      <c r="A19383" t="s">
        <v>27266</v>
      </c>
      <c r="B19383" t="s">
        <v>27267</v>
      </c>
      <c r="C19383"/>
      <c r="D19383" t="s">
        <v>47880</v>
      </c>
    </row>
    <row r="19384" spans="1:4" x14ac:dyDescent="0.25">
      <c r="A19384" t="s">
        <v>17606</v>
      </c>
      <c r="B19384" t="s">
        <v>17607</v>
      </c>
      <c r="C19384"/>
      <c r="D19384" t="s">
        <v>47880</v>
      </c>
    </row>
    <row r="19385" spans="1:4" x14ac:dyDescent="0.25">
      <c r="A19385" t="s">
        <v>9263</v>
      </c>
      <c r="B19385" t="s">
        <v>9264</v>
      </c>
      <c r="C19385" t="s">
        <v>50910</v>
      </c>
      <c r="D19385" t="s">
        <v>47873</v>
      </c>
    </row>
    <row r="19386" spans="1:4" x14ac:dyDescent="0.25">
      <c r="A19386" t="s">
        <v>25490</v>
      </c>
      <c r="B19386" t="s">
        <v>25491</v>
      </c>
      <c r="C19386" t="s">
        <v>56853</v>
      </c>
      <c r="D19386" t="s">
        <v>47873</v>
      </c>
    </row>
    <row r="19387" spans="1:4" x14ac:dyDescent="0.25">
      <c r="A19387" t="s">
        <v>8854</v>
      </c>
      <c r="B19387" t="s">
        <v>8855</v>
      </c>
      <c r="C19387" t="s">
        <v>50766</v>
      </c>
      <c r="D19387" t="s">
        <v>47873</v>
      </c>
    </row>
    <row r="19388" spans="1:4" x14ac:dyDescent="0.25">
      <c r="A19388" t="s">
        <v>31019</v>
      </c>
      <c r="B19388" t="s">
        <v>31020</v>
      </c>
      <c r="C19388" t="s">
        <v>58831</v>
      </c>
      <c r="D19388" t="s">
        <v>47873</v>
      </c>
    </row>
    <row r="19389" spans="1:4" x14ac:dyDescent="0.25">
      <c r="A19389" t="s">
        <v>30989</v>
      </c>
      <c r="B19389" t="s">
        <v>30990</v>
      </c>
      <c r="C19389"/>
      <c r="D19389" t="s">
        <v>47880</v>
      </c>
    </row>
    <row r="19390" spans="1:4" x14ac:dyDescent="0.25">
      <c r="A19390" t="s">
        <v>8244</v>
      </c>
      <c r="B19390" t="s">
        <v>8245</v>
      </c>
      <c r="C19390"/>
      <c r="D19390" t="s">
        <v>47880</v>
      </c>
    </row>
    <row r="19391" spans="1:4" x14ac:dyDescent="0.25">
      <c r="A19391" t="s">
        <v>5161</v>
      </c>
      <c r="B19391" t="s">
        <v>5162</v>
      </c>
      <c r="C19391"/>
      <c r="D19391" t="s">
        <v>47880</v>
      </c>
    </row>
    <row r="19392" spans="1:4" x14ac:dyDescent="0.25">
      <c r="A19392" t="s">
        <v>28164</v>
      </c>
      <c r="B19392" t="s">
        <v>28165</v>
      </c>
      <c r="C19392"/>
      <c r="D19392" t="s">
        <v>47880</v>
      </c>
    </row>
    <row r="19393" spans="1:4" x14ac:dyDescent="0.25">
      <c r="A19393" t="s">
        <v>7683</v>
      </c>
      <c r="B19393" t="s">
        <v>7684</v>
      </c>
      <c r="C19393"/>
      <c r="D19393" t="s">
        <v>47880</v>
      </c>
    </row>
    <row r="19394" spans="1:4" x14ac:dyDescent="0.25">
      <c r="A19394" t="s">
        <v>19155</v>
      </c>
      <c r="B19394" t="s">
        <v>19156</v>
      </c>
      <c r="C19394"/>
      <c r="D19394" t="s">
        <v>47880</v>
      </c>
    </row>
    <row r="19395" spans="1:4" x14ac:dyDescent="0.25">
      <c r="A19395" t="s">
        <v>17020</v>
      </c>
      <c r="B19395" t="s">
        <v>17021</v>
      </c>
      <c r="C19395"/>
      <c r="D19395" t="s">
        <v>47880</v>
      </c>
    </row>
    <row r="19396" spans="1:4" x14ac:dyDescent="0.25">
      <c r="A19396" t="s">
        <v>12603</v>
      </c>
      <c r="B19396" t="s">
        <v>12604</v>
      </c>
      <c r="C19396"/>
      <c r="D19396" t="s">
        <v>47880</v>
      </c>
    </row>
    <row r="19397" spans="1:4" x14ac:dyDescent="0.25">
      <c r="A19397" t="s">
        <v>46351</v>
      </c>
      <c r="B19397" t="s">
        <v>46352</v>
      </c>
      <c r="C19397"/>
      <c r="D19397" t="s">
        <v>47880</v>
      </c>
    </row>
    <row r="19398" spans="1:4" x14ac:dyDescent="0.25">
      <c r="A19398" t="s">
        <v>3103</v>
      </c>
      <c r="B19398" t="s">
        <v>3104</v>
      </c>
      <c r="C19398"/>
      <c r="D19398" t="s">
        <v>47880</v>
      </c>
    </row>
    <row r="19399" spans="1:4" x14ac:dyDescent="0.25">
      <c r="A19399" t="s">
        <v>28284</v>
      </c>
      <c r="B19399" t="s">
        <v>28285</v>
      </c>
      <c r="C19399"/>
      <c r="D19399" t="s">
        <v>47880</v>
      </c>
    </row>
    <row r="19400" spans="1:4" x14ac:dyDescent="0.25">
      <c r="A19400" t="s">
        <v>32795</v>
      </c>
      <c r="B19400" t="s">
        <v>32796</v>
      </c>
      <c r="C19400" t="s">
        <v>59498</v>
      </c>
      <c r="D19400" t="s">
        <v>47873</v>
      </c>
    </row>
    <row r="19401" spans="1:4" x14ac:dyDescent="0.25">
      <c r="A19401" t="s">
        <v>12641</v>
      </c>
      <c r="B19401" t="s">
        <v>12642</v>
      </c>
      <c r="C19401"/>
      <c r="D19401" t="s">
        <v>47880</v>
      </c>
    </row>
    <row r="19402" spans="1:4" x14ac:dyDescent="0.25">
      <c r="A19402" t="s">
        <v>13437</v>
      </c>
      <c r="B19402" t="s">
        <v>12642</v>
      </c>
      <c r="C19402"/>
      <c r="D19402" t="s">
        <v>47880</v>
      </c>
    </row>
    <row r="19403" spans="1:4" x14ac:dyDescent="0.25">
      <c r="A19403" t="s">
        <v>47766</v>
      </c>
      <c r="B19403" t="s">
        <v>47767</v>
      </c>
      <c r="C19403" t="s">
        <v>65317</v>
      </c>
      <c r="D19403" t="s">
        <v>47873</v>
      </c>
    </row>
    <row r="19404" spans="1:4" x14ac:dyDescent="0.25">
      <c r="A19404" t="s">
        <v>24385</v>
      </c>
      <c r="B19404" t="s">
        <v>24386</v>
      </c>
      <c r="C19404"/>
      <c r="D19404" t="s">
        <v>47880</v>
      </c>
    </row>
    <row r="19405" spans="1:4" x14ac:dyDescent="0.25">
      <c r="A19405" t="s">
        <v>37257</v>
      </c>
      <c r="B19405" t="s">
        <v>37258</v>
      </c>
      <c r="C19405"/>
      <c r="D19405" t="s">
        <v>47880</v>
      </c>
    </row>
    <row r="19406" spans="1:4" x14ac:dyDescent="0.25">
      <c r="A19406" t="s">
        <v>29938</v>
      </c>
      <c r="B19406" t="s">
        <v>29939</v>
      </c>
      <c r="C19406" t="s">
        <v>58437</v>
      </c>
      <c r="D19406" t="s">
        <v>47873</v>
      </c>
    </row>
    <row r="19407" spans="1:4" x14ac:dyDescent="0.25">
      <c r="A19407" t="s">
        <v>4364</v>
      </c>
      <c r="B19407" t="s">
        <v>4365</v>
      </c>
      <c r="C19407" t="s">
        <v>49164</v>
      </c>
      <c r="D19407" t="s">
        <v>47873</v>
      </c>
    </row>
    <row r="19408" spans="1:4" x14ac:dyDescent="0.25">
      <c r="A19408" t="s">
        <v>16358</v>
      </c>
      <c r="B19408" t="s">
        <v>16359</v>
      </c>
      <c r="C19408" t="s">
        <v>53542</v>
      </c>
      <c r="D19408" t="s">
        <v>47873</v>
      </c>
    </row>
    <row r="19409" spans="1:4" x14ac:dyDescent="0.25">
      <c r="A19409" t="s">
        <v>6218</v>
      </c>
      <c r="B19409" t="s">
        <v>6219</v>
      </c>
      <c r="C19409"/>
      <c r="D19409" t="s">
        <v>47880</v>
      </c>
    </row>
    <row r="19410" spans="1:4" x14ac:dyDescent="0.25">
      <c r="A19410" t="s">
        <v>2200</v>
      </c>
      <c r="B19410" t="s">
        <v>2201</v>
      </c>
      <c r="C19410"/>
      <c r="D19410" t="s">
        <v>47880</v>
      </c>
    </row>
    <row r="19411" spans="1:4" x14ac:dyDescent="0.25">
      <c r="A19411" t="s">
        <v>38404</v>
      </c>
      <c r="B19411" t="s">
        <v>38405</v>
      </c>
      <c r="C19411"/>
      <c r="D19411" t="s">
        <v>47880</v>
      </c>
    </row>
    <row r="19412" spans="1:4" x14ac:dyDescent="0.25">
      <c r="A19412" t="s">
        <v>43565</v>
      </c>
      <c r="B19412" t="s">
        <v>43566</v>
      </c>
      <c r="C19412"/>
      <c r="D19412" t="s">
        <v>47880</v>
      </c>
    </row>
    <row r="19413" spans="1:4" x14ac:dyDescent="0.25">
      <c r="A19413" t="s">
        <v>29740</v>
      </c>
      <c r="B19413" t="s">
        <v>29741</v>
      </c>
      <c r="C19413"/>
      <c r="D19413" t="s">
        <v>47880</v>
      </c>
    </row>
    <row r="19414" spans="1:4" x14ac:dyDescent="0.25">
      <c r="A19414" t="s">
        <v>30863</v>
      </c>
      <c r="B19414" t="s">
        <v>30864</v>
      </c>
      <c r="C19414"/>
      <c r="D19414" t="s">
        <v>47880</v>
      </c>
    </row>
    <row r="19415" spans="1:4" x14ac:dyDescent="0.25">
      <c r="A19415" t="s">
        <v>15356</v>
      </c>
      <c r="B19415" t="s">
        <v>15357</v>
      </c>
      <c r="C19415"/>
      <c r="D19415" t="s">
        <v>47880</v>
      </c>
    </row>
    <row r="19416" spans="1:4" x14ac:dyDescent="0.25">
      <c r="A19416" t="s">
        <v>46681</v>
      </c>
      <c r="B19416" t="s">
        <v>46682</v>
      </c>
      <c r="C19416"/>
      <c r="D19416" t="s">
        <v>47880</v>
      </c>
    </row>
    <row r="19417" spans="1:4" x14ac:dyDescent="0.25">
      <c r="A19417" t="s">
        <v>2255</v>
      </c>
      <c r="B19417" t="s">
        <v>2256</v>
      </c>
      <c r="C19417"/>
      <c r="D19417" t="s">
        <v>47880</v>
      </c>
    </row>
    <row r="19418" spans="1:4" x14ac:dyDescent="0.25">
      <c r="A19418" t="s">
        <v>24849</v>
      </c>
      <c r="B19418" t="s">
        <v>24850</v>
      </c>
      <c r="C19418" t="s">
        <v>56616</v>
      </c>
      <c r="D19418" t="s">
        <v>47873</v>
      </c>
    </row>
    <row r="19419" spans="1:4" x14ac:dyDescent="0.25">
      <c r="A19419" t="s">
        <v>9406</v>
      </c>
      <c r="B19419" t="s">
        <v>9407</v>
      </c>
      <c r="C19419" t="s">
        <v>50963</v>
      </c>
      <c r="D19419" t="s">
        <v>47873</v>
      </c>
    </row>
    <row r="19420" spans="1:4" x14ac:dyDescent="0.25">
      <c r="A19420" t="s">
        <v>41704</v>
      </c>
      <c r="B19420" t="s">
        <v>41705</v>
      </c>
      <c r="C19420"/>
      <c r="D19420" t="s">
        <v>47880</v>
      </c>
    </row>
    <row r="19421" spans="1:4" x14ac:dyDescent="0.25">
      <c r="A19421" t="s">
        <v>25069</v>
      </c>
      <c r="B19421" t="s">
        <v>25070</v>
      </c>
      <c r="C19421" t="s">
        <v>56698</v>
      </c>
      <c r="D19421" t="s">
        <v>47873</v>
      </c>
    </row>
    <row r="19422" spans="1:4" x14ac:dyDescent="0.25">
      <c r="A19422" t="s">
        <v>36129</v>
      </c>
      <c r="B19422" t="s">
        <v>36130</v>
      </c>
      <c r="C19422"/>
      <c r="D19422" t="s">
        <v>47880</v>
      </c>
    </row>
    <row r="19423" spans="1:4" x14ac:dyDescent="0.25">
      <c r="A19423" t="s">
        <v>46759</v>
      </c>
      <c r="B19423" t="s">
        <v>46760</v>
      </c>
      <c r="C19423" t="s">
        <v>64970</v>
      </c>
      <c r="D19423" t="s">
        <v>47873</v>
      </c>
    </row>
    <row r="19424" spans="1:4" x14ac:dyDescent="0.25">
      <c r="A19424" t="s">
        <v>28413</v>
      </c>
      <c r="B19424" t="s">
        <v>28414</v>
      </c>
      <c r="C19424"/>
      <c r="D19424" t="s">
        <v>47880</v>
      </c>
    </row>
    <row r="19425" spans="1:4" x14ac:dyDescent="0.25">
      <c r="A19425" t="s">
        <v>3164</v>
      </c>
      <c r="B19425" t="s">
        <v>3165</v>
      </c>
      <c r="C19425"/>
      <c r="D19425" t="s">
        <v>47880</v>
      </c>
    </row>
    <row r="19426" spans="1:4" x14ac:dyDescent="0.25">
      <c r="A19426" t="s">
        <v>11399</v>
      </c>
      <c r="B19426" t="s">
        <v>11400</v>
      </c>
      <c r="C19426"/>
      <c r="D19426" t="s">
        <v>47880</v>
      </c>
    </row>
    <row r="19427" spans="1:4" x14ac:dyDescent="0.25">
      <c r="A19427" t="s">
        <v>14794</v>
      </c>
      <c r="B19427" t="s">
        <v>14795</v>
      </c>
      <c r="C19427"/>
      <c r="D19427" t="s">
        <v>47880</v>
      </c>
    </row>
    <row r="19428" spans="1:4" x14ac:dyDescent="0.25">
      <c r="A19428" t="s">
        <v>33234</v>
      </c>
      <c r="B19428" t="s">
        <v>33235</v>
      </c>
      <c r="C19428" t="s">
        <v>59655</v>
      </c>
      <c r="D19428" t="s">
        <v>47873</v>
      </c>
    </row>
    <row r="19429" spans="1:4" x14ac:dyDescent="0.25">
      <c r="A19429" t="s">
        <v>18698</v>
      </c>
      <c r="B19429" t="s">
        <v>18699</v>
      </c>
      <c r="C19429" t="s">
        <v>54405</v>
      </c>
      <c r="D19429" t="s">
        <v>47873</v>
      </c>
    </row>
    <row r="19430" spans="1:4" x14ac:dyDescent="0.25">
      <c r="A19430" t="s">
        <v>32113</v>
      </c>
      <c r="B19430" t="s">
        <v>32114</v>
      </c>
      <c r="C19430" t="s">
        <v>59231</v>
      </c>
      <c r="D19430" t="s">
        <v>47873</v>
      </c>
    </row>
    <row r="19431" spans="1:4" x14ac:dyDescent="0.25">
      <c r="A19431" t="s">
        <v>17330</v>
      </c>
      <c r="B19431" t="s">
        <v>17331</v>
      </c>
      <c r="C19431" t="s">
        <v>53901</v>
      </c>
      <c r="D19431" t="s">
        <v>47873</v>
      </c>
    </row>
    <row r="19432" spans="1:4" x14ac:dyDescent="0.25">
      <c r="A19432" t="s">
        <v>2460</v>
      </c>
      <c r="B19432" t="s">
        <v>2461</v>
      </c>
      <c r="C19432" t="s">
        <v>48456</v>
      </c>
      <c r="D19432" t="s">
        <v>47880</v>
      </c>
    </row>
    <row r="19433" spans="1:4" x14ac:dyDescent="0.25">
      <c r="A19433" t="s">
        <v>29022</v>
      </c>
      <c r="B19433" t="s">
        <v>29023</v>
      </c>
      <c r="C19433"/>
      <c r="D19433" t="s">
        <v>47880</v>
      </c>
    </row>
    <row r="19434" spans="1:4" x14ac:dyDescent="0.25">
      <c r="A19434" t="s">
        <v>44714</v>
      </c>
      <c r="B19434" t="s">
        <v>44715</v>
      </c>
      <c r="C19434" t="s">
        <v>64253</v>
      </c>
      <c r="D19434" t="s">
        <v>47873</v>
      </c>
    </row>
    <row r="19435" spans="1:4" x14ac:dyDescent="0.25">
      <c r="A19435" t="s">
        <v>42994</v>
      </c>
      <c r="B19435" t="s">
        <v>42995</v>
      </c>
      <c r="C19435" t="s">
        <v>63661</v>
      </c>
      <c r="D19435" t="s">
        <v>47873</v>
      </c>
    </row>
    <row r="19436" spans="1:4" x14ac:dyDescent="0.25">
      <c r="A19436" t="s">
        <v>30440</v>
      </c>
      <c r="B19436" t="s">
        <v>30441</v>
      </c>
      <c r="C19436"/>
      <c r="D19436" t="s">
        <v>47880</v>
      </c>
    </row>
    <row r="19437" spans="1:4" x14ac:dyDescent="0.25">
      <c r="A19437" t="s">
        <v>27041</v>
      </c>
      <c r="B19437" t="s">
        <v>27042</v>
      </c>
      <c r="C19437" t="s">
        <v>57410</v>
      </c>
      <c r="D19437" t="s">
        <v>47873</v>
      </c>
    </row>
    <row r="19438" spans="1:4" x14ac:dyDescent="0.25">
      <c r="A19438" t="s">
        <v>36383</v>
      </c>
      <c r="B19438" t="s">
        <v>36384</v>
      </c>
      <c r="C19438" t="s">
        <v>60875</v>
      </c>
      <c r="D19438" t="s">
        <v>47873</v>
      </c>
    </row>
    <row r="19439" spans="1:4" x14ac:dyDescent="0.25">
      <c r="A19439" t="s">
        <v>23068</v>
      </c>
      <c r="B19439" t="s">
        <v>23069</v>
      </c>
      <c r="C19439"/>
      <c r="D19439" t="s">
        <v>47880</v>
      </c>
    </row>
    <row r="19440" spans="1:4" x14ac:dyDescent="0.25">
      <c r="A19440" t="s">
        <v>28057</v>
      </c>
      <c r="B19440" t="s">
        <v>23069</v>
      </c>
      <c r="C19440"/>
      <c r="D19440" t="s">
        <v>47880</v>
      </c>
    </row>
    <row r="19441" spans="1:4" x14ac:dyDescent="0.25">
      <c r="A19441" t="s">
        <v>33270</v>
      </c>
      <c r="B19441" t="s">
        <v>23069</v>
      </c>
      <c r="C19441" t="s">
        <v>59673</v>
      </c>
      <c r="D19441" t="s">
        <v>47873</v>
      </c>
    </row>
    <row r="19442" spans="1:4" x14ac:dyDescent="0.25">
      <c r="A19442" t="s">
        <v>35433</v>
      </c>
      <c r="B19442" t="s">
        <v>35434</v>
      </c>
      <c r="C19442"/>
      <c r="D19442" t="s">
        <v>47880</v>
      </c>
    </row>
    <row r="19443" spans="1:4" x14ac:dyDescent="0.25">
      <c r="A19443" t="s">
        <v>1597</v>
      </c>
      <c r="B19443" t="s">
        <v>1598</v>
      </c>
      <c r="C19443"/>
      <c r="D19443" t="s">
        <v>47880</v>
      </c>
    </row>
    <row r="19444" spans="1:4" x14ac:dyDescent="0.25">
      <c r="A19444" t="s">
        <v>19332</v>
      </c>
      <c r="B19444" t="s">
        <v>19333</v>
      </c>
      <c r="C19444"/>
      <c r="D19444" t="s">
        <v>47880</v>
      </c>
    </row>
    <row r="19445" spans="1:4" x14ac:dyDescent="0.25">
      <c r="A19445" t="s">
        <v>30568</v>
      </c>
      <c r="B19445" t="s">
        <v>30569</v>
      </c>
      <c r="C19445"/>
      <c r="D19445" t="s">
        <v>47880</v>
      </c>
    </row>
    <row r="19446" spans="1:4" x14ac:dyDescent="0.25">
      <c r="A19446" t="s">
        <v>21908</v>
      </c>
      <c r="B19446" t="s">
        <v>21909</v>
      </c>
      <c r="C19446"/>
      <c r="D19446" t="s">
        <v>47880</v>
      </c>
    </row>
    <row r="19447" spans="1:4" x14ac:dyDescent="0.25">
      <c r="A19447" t="s">
        <v>46593</v>
      </c>
      <c r="B19447" t="s">
        <v>46594</v>
      </c>
      <c r="C19447"/>
      <c r="D19447" t="s">
        <v>47880</v>
      </c>
    </row>
    <row r="19448" spans="1:4" x14ac:dyDescent="0.25">
      <c r="A19448" t="s">
        <v>14231</v>
      </c>
      <c r="B19448" t="s">
        <v>14232</v>
      </c>
      <c r="C19448" t="s">
        <v>52766</v>
      </c>
      <c r="D19448" t="s">
        <v>47873</v>
      </c>
    </row>
    <row r="19449" spans="1:4" x14ac:dyDescent="0.25">
      <c r="A19449" t="s">
        <v>29101</v>
      </c>
      <c r="B19449" t="s">
        <v>29102</v>
      </c>
      <c r="C19449" t="s">
        <v>58144</v>
      </c>
      <c r="D19449" t="s">
        <v>47873</v>
      </c>
    </row>
    <row r="19450" spans="1:4" x14ac:dyDescent="0.25">
      <c r="A19450" t="s">
        <v>22508</v>
      </c>
      <c r="B19450" t="s">
        <v>22509</v>
      </c>
      <c r="C19450" t="s">
        <v>55748</v>
      </c>
      <c r="D19450" t="s">
        <v>47873</v>
      </c>
    </row>
    <row r="19451" spans="1:4" x14ac:dyDescent="0.25">
      <c r="A19451" t="s">
        <v>14469</v>
      </c>
      <c r="B19451" t="s">
        <v>14470</v>
      </c>
      <c r="C19451" t="s">
        <v>52865</v>
      </c>
      <c r="D19451" t="s">
        <v>47873</v>
      </c>
    </row>
    <row r="19452" spans="1:4" x14ac:dyDescent="0.25">
      <c r="A19452" t="s">
        <v>31641</v>
      </c>
      <c r="B19452" t="s">
        <v>31642</v>
      </c>
      <c r="C19452" t="s">
        <v>59053</v>
      </c>
      <c r="D19452" t="s">
        <v>47873</v>
      </c>
    </row>
    <row r="19453" spans="1:4" x14ac:dyDescent="0.25">
      <c r="A19453" t="s">
        <v>1046</v>
      </c>
      <c r="B19453" t="s">
        <v>1047</v>
      </c>
      <c r="C19453" t="s">
        <v>47970</v>
      </c>
      <c r="D19453" t="s">
        <v>47873</v>
      </c>
    </row>
    <row r="19454" spans="1:4" x14ac:dyDescent="0.25">
      <c r="A19454" t="s">
        <v>19642</v>
      </c>
      <c r="B19454" t="s">
        <v>19643</v>
      </c>
      <c r="C19454" t="s">
        <v>54729</v>
      </c>
      <c r="D19454" t="s">
        <v>47873</v>
      </c>
    </row>
    <row r="19455" spans="1:4" x14ac:dyDescent="0.25">
      <c r="A19455" t="s">
        <v>22404</v>
      </c>
      <c r="B19455" t="s">
        <v>22405</v>
      </c>
      <c r="C19455"/>
      <c r="D19455" t="s">
        <v>47880</v>
      </c>
    </row>
    <row r="19456" spans="1:4" x14ac:dyDescent="0.25">
      <c r="A19456" t="s">
        <v>37119</v>
      </c>
      <c r="B19456" t="s">
        <v>37120</v>
      </c>
      <c r="C19456" t="s">
        <v>61165</v>
      </c>
      <c r="D19456" t="s">
        <v>47873</v>
      </c>
    </row>
    <row r="19457" spans="1:4" x14ac:dyDescent="0.25">
      <c r="A19457" t="s">
        <v>832</v>
      </c>
      <c r="B19457" t="s">
        <v>833</v>
      </c>
      <c r="C19457"/>
      <c r="D19457" t="s">
        <v>47880</v>
      </c>
    </row>
    <row r="19458" spans="1:4" x14ac:dyDescent="0.25">
      <c r="A19458" t="s">
        <v>37730</v>
      </c>
      <c r="B19458" t="s">
        <v>37731</v>
      </c>
      <c r="C19458"/>
      <c r="D19458" t="s">
        <v>47880</v>
      </c>
    </row>
    <row r="19459" spans="1:4" x14ac:dyDescent="0.25">
      <c r="A19459" t="s">
        <v>5806</v>
      </c>
      <c r="B19459" t="s">
        <v>5807</v>
      </c>
      <c r="C19459" t="s">
        <v>49672</v>
      </c>
      <c r="D19459" t="s">
        <v>47873</v>
      </c>
    </row>
    <row r="19460" spans="1:4" x14ac:dyDescent="0.25">
      <c r="A19460" t="s">
        <v>26676</v>
      </c>
      <c r="B19460" t="s">
        <v>26677</v>
      </c>
      <c r="C19460" t="s">
        <v>57281</v>
      </c>
      <c r="D19460" t="s">
        <v>47873</v>
      </c>
    </row>
    <row r="19461" spans="1:4" x14ac:dyDescent="0.25">
      <c r="A19461" t="s">
        <v>8065</v>
      </c>
      <c r="B19461" t="s">
        <v>8066</v>
      </c>
      <c r="C19461"/>
      <c r="D19461" t="s">
        <v>47880</v>
      </c>
    </row>
    <row r="19462" spans="1:4" x14ac:dyDescent="0.25">
      <c r="A19462" t="s">
        <v>12902</v>
      </c>
      <c r="B19462" t="s">
        <v>12903</v>
      </c>
      <c r="C19462"/>
      <c r="D19462" t="s">
        <v>47880</v>
      </c>
    </row>
    <row r="19463" spans="1:4" x14ac:dyDescent="0.25">
      <c r="A19463" t="s">
        <v>39208</v>
      </c>
      <c r="B19463" t="s">
        <v>39209</v>
      </c>
      <c r="C19463"/>
      <c r="D19463" t="s">
        <v>47880</v>
      </c>
    </row>
    <row r="19464" spans="1:4" x14ac:dyDescent="0.25">
      <c r="A19464" t="s">
        <v>35465</v>
      </c>
      <c r="B19464" t="s">
        <v>35466</v>
      </c>
      <c r="C19464" t="s">
        <v>60512</v>
      </c>
      <c r="D19464" t="s">
        <v>47873</v>
      </c>
    </row>
    <row r="19465" spans="1:4" x14ac:dyDescent="0.25">
      <c r="A19465" t="s">
        <v>37036</v>
      </c>
      <c r="B19465" t="s">
        <v>37037</v>
      </c>
      <c r="C19465"/>
      <c r="D19465" t="s">
        <v>47880</v>
      </c>
    </row>
    <row r="19466" spans="1:4" x14ac:dyDescent="0.25">
      <c r="A19466" t="s">
        <v>40293</v>
      </c>
      <c r="B19466" t="s">
        <v>40294</v>
      </c>
      <c r="C19466" t="s">
        <v>62540</v>
      </c>
      <c r="D19466" t="s">
        <v>47873</v>
      </c>
    </row>
    <row r="19467" spans="1:4" x14ac:dyDescent="0.25">
      <c r="A19467" t="s">
        <v>37046</v>
      </c>
      <c r="B19467" t="s">
        <v>37047</v>
      </c>
      <c r="C19467"/>
      <c r="D19467" t="s">
        <v>47880</v>
      </c>
    </row>
    <row r="19468" spans="1:4" x14ac:dyDescent="0.25">
      <c r="A19468" t="s">
        <v>4924</v>
      </c>
      <c r="B19468" t="s">
        <v>4925</v>
      </c>
      <c r="C19468"/>
      <c r="D19468" t="s">
        <v>47880</v>
      </c>
    </row>
    <row r="19469" spans="1:4" x14ac:dyDescent="0.25">
      <c r="A19469" t="s">
        <v>25121</v>
      </c>
      <c r="B19469" t="s">
        <v>25122</v>
      </c>
      <c r="C19469"/>
      <c r="D19469" t="s">
        <v>47880</v>
      </c>
    </row>
    <row r="19470" spans="1:4" x14ac:dyDescent="0.25">
      <c r="A19470" t="s">
        <v>17868</v>
      </c>
      <c r="B19470" t="s">
        <v>17869</v>
      </c>
      <c r="C19470" t="s">
        <v>54097</v>
      </c>
      <c r="D19470" t="s">
        <v>47873</v>
      </c>
    </row>
    <row r="19471" spans="1:4" x14ac:dyDescent="0.25">
      <c r="A19471" t="s">
        <v>32531</v>
      </c>
      <c r="B19471" t="s">
        <v>32532</v>
      </c>
      <c r="C19471" t="s">
        <v>59387</v>
      </c>
      <c r="D19471" t="s">
        <v>47873</v>
      </c>
    </row>
    <row r="19472" spans="1:4" x14ac:dyDescent="0.25">
      <c r="A19472" t="s">
        <v>35786</v>
      </c>
      <c r="B19472" t="s">
        <v>35787</v>
      </c>
      <c r="C19472" t="s">
        <v>60637</v>
      </c>
      <c r="D19472" t="s">
        <v>47873</v>
      </c>
    </row>
    <row r="19473" spans="1:4" x14ac:dyDescent="0.25">
      <c r="A19473" t="s">
        <v>40163</v>
      </c>
      <c r="B19473" t="s">
        <v>40164</v>
      </c>
      <c r="C19473" t="s">
        <v>62481</v>
      </c>
      <c r="D19473" t="s">
        <v>47873</v>
      </c>
    </row>
    <row r="19474" spans="1:4" x14ac:dyDescent="0.25">
      <c r="A19474" t="s">
        <v>27081</v>
      </c>
      <c r="B19474" t="s">
        <v>27082</v>
      </c>
      <c r="C19474" t="s">
        <v>57425</v>
      </c>
      <c r="D19474" t="s">
        <v>47873</v>
      </c>
    </row>
    <row r="19475" spans="1:4" x14ac:dyDescent="0.25">
      <c r="A19475" t="s">
        <v>4922</v>
      </c>
      <c r="B19475" t="s">
        <v>4923</v>
      </c>
      <c r="C19475"/>
      <c r="D19475" t="s">
        <v>47880</v>
      </c>
    </row>
    <row r="19476" spans="1:4" x14ac:dyDescent="0.25">
      <c r="A19476" t="s">
        <v>44849</v>
      </c>
      <c r="B19476" t="s">
        <v>44850</v>
      </c>
      <c r="C19476"/>
      <c r="D19476" t="s">
        <v>47880</v>
      </c>
    </row>
    <row r="19477" spans="1:4" x14ac:dyDescent="0.25">
      <c r="A19477" t="s">
        <v>22416</v>
      </c>
      <c r="B19477" t="s">
        <v>22417</v>
      </c>
      <c r="C19477"/>
      <c r="D19477" t="s">
        <v>47880</v>
      </c>
    </row>
    <row r="19478" spans="1:4" x14ac:dyDescent="0.25">
      <c r="A19478" t="s">
        <v>5930</v>
      </c>
      <c r="B19478" t="s">
        <v>5931</v>
      </c>
      <c r="C19478" t="s">
        <v>49723</v>
      </c>
      <c r="D19478" t="s">
        <v>47873</v>
      </c>
    </row>
    <row r="19479" spans="1:4" x14ac:dyDescent="0.25">
      <c r="A19479" t="s">
        <v>18633</v>
      </c>
      <c r="B19479" t="s">
        <v>18634</v>
      </c>
      <c r="C19479" t="s">
        <v>54385</v>
      </c>
      <c r="D19479" t="s">
        <v>47873</v>
      </c>
    </row>
    <row r="19480" spans="1:4" x14ac:dyDescent="0.25">
      <c r="A19480" t="s">
        <v>7065</v>
      </c>
      <c r="B19480" t="s">
        <v>7066</v>
      </c>
      <c r="C19480" t="s">
        <v>50126</v>
      </c>
      <c r="D19480" t="s">
        <v>47873</v>
      </c>
    </row>
    <row r="19481" spans="1:4" x14ac:dyDescent="0.25">
      <c r="A19481" t="s">
        <v>15489</v>
      </c>
      <c r="B19481" t="s">
        <v>15490</v>
      </c>
      <c r="C19481" t="s">
        <v>53227</v>
      </c>
      <c r="D19481" t="s">
        <v>47873</v>
      </c>
    </row>
    <row r="19482" spans="1:4" x14ac:dyDescent="0.25">
      <c r="A19482" t="s">
        <v>23727</v>
      </c>
      <c r="B19482" t="s">
        <v>23728</v>
      </c>
      <c r="C19482"/>
      <c r="D19482" t="s">
        <v>47880</v>
      </c>
    </row>
    <row r="19483" spans="1:4" x14ac:dyDescent="0.25">
      <c r="A19483" t="s">
        <v>15861</v>
      </c>
      <c r="B19483" t="s">
        <v>15862</v>
      </c>
      <c r="C19483"/>
      <c r="D19483" t="s">
        <v>47880</v>
      </c>
    </row>
    <row r="19484" spans="1:4" x14ac:dyDescent="0.25">
      <c r="A19484" t="s">
        <v>1468</v>
      </c>
      <c r="B19484" t="s">
        <v>1469</v>
      </c>
      <c r="C19484" t="s">
        <v>48120</v>
      </c>
      <c r="D19484" t="s">
        <v>47873</v>
      </c>
    </row>
    <row r="19485" spans="1:4" x14ac:dyDescent="0.25">
      <c r="A19485" t="s">
        <v>11536</v>
      </c>
      <c r="B19485" t="s">
        <v>11537</v>
      </c>
      <c r="C19485"/>
      <c r="D19485" t="s">
        <v>47880</v>
      </c>
    </row>
    <row r="19486" spans="1:4" x14ac:dyDescent="0.25">
      <c r="A19486" t="s">
        <v>15189</v>
      </c>
      <c r="B19486" t="s">
        <v>11537</v>
      </c>
      <c r="C19486"/>
      <c r="D19486" t="s">
        <v>47880</v>
      </c>
    </row>
    <row r="19487" spans="1:4" x14ac:dyDescent="0.25">
      <c r="A19487" t="s">
        <v>31001</v>
      </c>
      <c r="B19487" t="s">
        <v>31002</v>
      </c>
      <c r="C19487"/>
      <c r="D19487" t="s">
        <v>47880</v>
      </c>
    </row>
    <row r="19488" spans="1:4" x14ac:dyDescent="0.25">
      <c r="A19488" t="s">
        <v>1094</v>
      </c>
      <c r="B19488" t="s">
        <v>1095</v>
      </c>
      <c r="C19488"/>
      <c r="D19488" t="s">
        <v>47880</v>
      </c>
    </row>
    <row r="19489" spans="1:4" x14ac:dyDescent="0.25">
      <c r="A19489" t="s">
        <v>8503</v>
      </c>
      <c r="B19489" t="s">
        <v>8504</v>
      </c>
      <c r="C19489"/>
      <c r="D19489" t="s">
        <v>47880</v>
      </c>
    </row>
    <row r="19490" spans="1:4" x14ac:dyDescent="0.25">
      <c r="A19490" t="s">
        <v>10616</v>
      </c>
      <c r="B19490" t="s">
        <v>10617</v>
      </c>
      <c r="C19490"/>
      <c r="D19490" t="s">
        <v>47880</v>
      </c>
    </row>
    <row r="19491" spans="1:4" x14ac:dyDescent="0.25">
      <c r="A19491" t="s">
        <v>31447</v>
      </c>
      <c r="B19491" t="s">
        <v>31448</v>
      </c>
      <c r="C19491"/>
      <c r="D19491" t="s">
        <v>47880</v>
      </c>
    </row>
    <row r="19492" spans="1:4" x14ac:dyDescent="0.25">
      <c r="A19492" t="s">
        <v>7130</v>
      </c>
      <c r="B19492" t="s">
        <v>7131</v>
      </c>
      <c r="C19492"/>
      <c r="D19492" t="s">
        <v>47880</v>
      </c>
    </row>
    <row r="19493" spans="1:4" x14ac:dyDescent="0.25">
      <c r="A19493" t="s">
        <v>24107</v>
      </c>
      <c r="B19493" t="s">
        <v>24108</v>
      </c>
      <c r="C19493"/>
      <c r="D19493" t="s">
        <v>47880</v>
      </c>
    </row>
    <row r="19494" spans="1:4" x14ac:dyDescent="0.25">
      <c r="A19494" t="s">
        <v>1819</v>
      </c>
      <c r="B19494" t="s">
        <v>1820</v>
      </c>
      <c r="C19494" t="s">
        <v>48239</v>
      </c>
      <c r="D19494" t="s">
        <v>47873</v>
      </c>
    </row>
    <row r="19495" spans="1:4" x14ac:dyDescent="0.25">
      <c r="A19495" t="s">
        <v>6589</v>
      </c>
      <c r="B19495" t="s">
        <v>6590</v>
      </c>
      <c r="C19495"/>
      <c r="D19495" t="s">
        <v>47880</v>
      </c>
    </row>
    <row r="19496" spans="1:4" x14ac:dyDescent="0.25">
      <c r="A19496" t="s">
        <v>44397</v>
      </c>
      <c r="B19496" t="s">
        <v>44398</v>
      </c>
      <c r="C19496"/>
      <c r="D19496" t="s">
        <v>47880</v>
      </c>
    </row>
    <row r="19497" spans="1:4" x14ac:dyDescent="0.25">
      <c r="A19497" t="s">
        <v>44399</v>
      </c>
      <c r="B19497" t="s">
        <v>44400</v>
      </c>
      <c r="C19497"/>
      <c r="D19497" t="s">
        <v>47880</v>
      </c>
    </row>
    <row r="19498" spans="1:4" x14ac:dyDescent="0.25">
      <c r="A19498" t="s">
        <v>46163</v>
      </c>
      <c r="B19498" t="s">
        <v>46164</v>
      </c>
      <c r="C19498"/>
      <c r="D19498" t="s">
        <v>47880</v>
      </c>
    </row>
    <row r="19499" spans="1:4" x14ac:dyDescent="0.25">
      <c r="A19499" t="s">
        <v>9835</v>
      </c>
      <c r="B19499" t="s">
        <v>9836</v>
      </c>
      <c r="C19499" t="s">
        <v>51119</v>
      </c>
      <c r="D19499" t="s">
        <v>47873</v>
      </c>
    </row>
    <row r="19500" spans="1:4" x14ac:dyDescent="0.25">
      <c r="A19500" t="s">
        <v>22808</v>
      </c>
      <c r="B19500" t="s">
        <v>22809</v>
      </c>
      <c r="C19500"/>
      <c r="D19500" t="s">
        <v>47880</v>
      </c>
    </row>
    <row r="19501" spans="1:4" x14ac:dyDescent="0.25">
      <c r="A19501" t="s">
        <v>25380</v>
      </c>
      <c r="B19501" t="s">
        <v>25381</v>
      </c>
      <c r="C19501"/>
      <c r="D19501" t="s">
        <v>47880</v>
      </c>
    </row>
    <row r="19502" spans="1:4" x14ac:dyDescent="0.25">
      <c r="A19502" t="s">
        <v>2615</v>
      </c>
      <c r="B19502" t="s">
        <v>2616</v>
      </c>
      <c r="C19502"/>
      <c r="D19502" t="s">
        <v>47880</v>
      </c>
    </row>
    <row r="19503" spans="1:4" x14ac:dyDescent="0.25">
      <c r="A19503" t="s">
        <v>26799</v>
      </c>
      <c r="B19503" t="s">
        <v>26800</v>
      </c>
      <c r="C19503"/>
      <c r="D19503" t="s">
        <v>47880</v>
      </c>
    </row>
    <row r="19504" spans="1:4" x14ac:dyDescent="0.25">
      <c r="A19504" t="s">
        <v>19194</v>
      </c>
      <c r="B19504" t="s">
        <v>19195</v>
      </c>
      <c r="C19504"/>
      <c r="D19504" t="s">
        <v>47880</v>
      </c>
    </row>
    <row r="19505" spans="1:4" x14ac:dyDescent="0.25">
      <c r="A19505" t="s">
        <v>16733</v>
      </c>
      <c r="B19505" t="s">
        <v>16734</v>
      </c>
      <c r="C19505"/>
      <c r="D19505" t="s">
        <v>47880</v>
      </c>
    </row>
    <row r="19506" spans="1:4" x14ac:dyDescent="0.25">
      <c r="A19506" t="s">
        <v>18366</v>
      </c>
      <c r="B19506" t="s">
        <v>18367</v>
      </c>
      <c r="C19506"/>
      <c r="D19506" t="s">
        <v>47880</v>
      </c>
    </row>
    <row r="19507" spans="1:4" x14ac:dyDescent="0.25">
      <c r="A19507" t="s">
        <v>4236</v>
      </c>
      <c r="B19507" t="s">
        <v>4237</v>
      </c>
      <c r="C19507"/>
      <c r="D19507" t="s">
        <v>47880</v>
      </c>
    </row>
    <row r="19508" spans="1:4" x14ac:dyDescent="0.25">
      <c r="A19508" t="s">
        <v>44075</v>
      </c>
      <c r="B19508" t="s">
        <v>4237</v>
      </c>
      <c r="C19508" t="s">
        <v>64021</v>
      </c>
      <c r="D19508" t="s">
        <v>47880</v>
      </c>
    </row>
    <row r="19509" spans="1:4" x14ac:dyDescent="0.25">
      <c r="A19509" t="s">
        <v>46504</v>
      </c>
      <c r="B19509" t="s">
        <v>4237</v>
      </c>
      <c r="C19509"/>
      <c r="D19509" t="s">
        <v>47880</v>
      </c>
    </row>
    <row r="19510" spans="1:4" x14ac:dyDescent="0.25">
      <c r="A19510" t="s">
        <v>47420</v>
      </c>
      <c r="B19510" t="s">
        <v>4237</v>
      </c>
      <c r="C19510"/>
      <c r="D19510" t="s">
        <v>47880</v>
      </c>
    </row>
    <row r="19511" spans="1:4" x14ac:dyDescent="0.25">
      <c r="A19511" t="s">
        <v>11018</v>
      </c>
      <c r="B19511" t="s">
        <v>11019</v>
      </c>
      <c r="C19511"/>
      <c r="D19511" t="s">
        <v>47880</v>
      </c>
    </row>
    <row r="19512" spans="1:4" x14ac:dyDescent="0.25">
      <c r="A19512" t="s">
        <v>20977</v>
      </c>
      <c r="B19512" t="s">
        <v>20978</v>
      </c>
      <c r="C19512"/>
      <c r="D19512" t="s">
        <v>47880</v>
      </c>
    </row>
    <row r="19513" spans="1:4" x14ac:dyDescent="0.25">
      <c r="A19513" t="s">
        <v>35641</v>
      </c>
      <c r="B19513" t="s">
        <v>35642</v>
      </c>
      <c r="C19513"/>
      <c r="D19513" t="s">
        <v>47880</v>
      </c>
    </row>
    <row r="19514" spans="1:4" x14ac:dyDescent="0.25">
      <c r="A19514" t="s">
        <v>25621</v>
      </c>
      <c r="B19514" t="s">
        <v>25622</v>
      </c>
      <c r="C19514"/>
      <c r="D19514" t="s">
        <v>47880</v>
      </c>
    </row>
    <row r="19515" spans="1:4" x14ac:dyDescent="0.25">
      <c r="A19515" t="s">
        <v>16344</v>
      </c>
      <c r="B19515" t="s">
        <v>16345</v>
      </c>
      <c r="C19515" t="s">
        <v>53537</v>
      </c>
      <c r="D19515" t="s">
        <v>47873</v>
      </c>
    </row>
    <row r="19516" spans="1:4" x14ac:dyDescent="0.25">
      <c r="A19516" t="s">
        <v>27059</v>
      </c>
      <c r="B19516" t="s">
        <v>27060</v>
      </c>
      <c r="C19516"/>
      <c r="D19516" t="s">
        <v>47880</v>
      </c>
    </row>
    <row r="19517" spans="1:4" x14ac:dyDescent="0.25">
      <c r="A19517" t="s">
        <v>35451</v>
      </c>
      <c r="B19517" t="s">
        <v>35452</v>
      </c>
      <c r="C19517" t="s">
        <v>60505</v>
      </c>
      <c r="D19517" t="s">
        <v>47873</v>
      </c>
    </row>
    <row r="19518" spans="1:4" x14ac:dyDescent="0.25">
      <c r="A19518" t="s">
        <v>27085</v>
      </c>
      <c r="B19518" t="s">
        <v>27086</v>
      </c>
      <c r="C19518" t="s">
        <v>57427</v>
      </c>
      <c r="D19518" t="s">
        <v>47873</v>
      </c>
    </row>
    <row r="19519" spans="1:4" x14ac:dyDescent="0.25">
      <c r="A19519" t="s">
        <v>18932</v>
      </c>
      <c r="B19519" t="s">
        <v>18933</v>
      </c>
      <c r="C19519" t="s">
        <v>54488</v>
      </c>
      <c r="D19519" t="s">
        <v>47873</v>
      </c>
    </row>
    <row r="19520" spans="1:4" x14ac:dyDescent="0.25">
      <c r="A19520" t="s">
        <v>19987</v>
      </c>
      <c r="B19520" t="s">
        <v>19988</v>
      </c>
      <c r="C19520"/>
      <c r="D19520" t="s">
        <v>47880</v>
      </c>
    </row>
    <row r="19521" spans="1:4" x14ac:dyDescent="0.25">
      <c r="A19521" t="s">
        <v>24039</v>
      </c>
      <c r="B19521" t="s">
        <v>24040</v>
      </c>
      <c r="C19521"/>
      <c r="D19521" t="s">
        <v>47880</v>
      </c>
    </row>
    <row r="19522" spans="1:4" x14ac:dyDescent="0.25">
      <c r="A19522" t="s">
        <v>12724</v>
      </c>
      <c r="B19522" t="s">
        <v>12725</v>
      </c>
      <c r="C19522" t="s">
        <v>52176</v>
      </c>
      <c r="D19522" t="s">
        <v>47873</v>
      </c>
    </row>
    <row r="19523" spans="1:4" x14ac:dyDescent="0.25">
      <c r="A19523" t="s">
        <v>9061</v>
      </c>
      <c r="B19523" t="s">
        <v>9062</v>
      </c>
      <c r="C19523" t="s">
        <v>50838</v>
      </c>
      <c r="D19523" t="s">
        <v>47873</v>
      </c>
    </row>
    <row r="19524" spans="1:4" x14ac:dyDescent="0.25">
      <c r="A19524" t="s">
        <v>5406</v>
      </c>
      <c r="B19524" t="s">
        <v>5407</v>
      </c>
      <c r="C19524" t="s">
        <v>49544</v>
      </c>
      <c r="D19524" t="s">
        <v>47873</v>
      </c>
    </row>
    <row r="19525" spans="1:4" x14ac:dyDescent="0.25">
      <c r="A19525" t="s">
        <v>11478</v>
      </c>
      <c r="B19525" t="s">
        <v>11479</v>
      </c>
      <c r="C19525" t="s">
        <v>51699</v>
      </c>
      <c r="D19525" t="s">
        <v>47873</v>
      </c>
    </row>
    <row r="19526" spans="1:4" x14ac:dyDescent="0.25">
      <c r="A19526" t="s">
        <v>29982</v>
      </c>
      <c r="B19526" t="s">
        <v>29983</v>
      </c>
      <c r="C19526"/>
      <c r="D19526" t="s">
        <v>47880</v>
      </c>
    </row>
    <row r="19527" spans="1:4" x14ac:dyDescent="0.25">
      <c r="A19527" t="s">
        <v>6490</v>
      </c>
      <c r="B19527" t="s">
        <v>6491</v>
      </c>
      <c r="C19527"/>
      <c r="D19527" t="s">
        <v>47880</v>
      </c>
    </row>
    <row r="19528" spans="1:4" x14ac:dyDescent="0.25">
      <c r="A19528" t="s">
        <v>14174</v>
      </c>
      <c r="B19528" t="s">
        <v>14175</v>
      </c>
      <c r="C19528" t="s">
        <v>52743</v>
      </c>
      <c r="D19528" t="s">
        <v>47873</v>
      </c>
    </row>
    <row r="19529" spans="1:4" x14ac:dyDescent="0.25">
      <c r="A19529" t="s">
        <v>20089</v>
      </c>
      <c r="B19529" t="s">
        <v>20090</v>
      </c>
      <c r="C19529"/>
      <c r="D19529" t="s">
        <v>47880</v>
      </c>
    </row>
    <row r="19530" spans="1:4" x14ac:dyDescent="0.25">
      <c r="A19530" t="s">
        <v>6979</v>
      </c>
      <c r="B19530" t="s">
        <v>6980</v>
      </c>
      <c r="C19530"/>
      <c r="D19530" t="s">
        <v>47880</v>
      </c>
    </row>
    <row r="19531" spans="1:4" x14ac:dyDescent="0.25">
      <c r="A19531" t="s">
        <v>21539</v>
      </c>
      <c r="B19531" t="s">
        <v>21540</v>
      </c>
      <c r="C19531"/>
      <c r="D19531" t="s">
        <v>47880</v>
      </c>
    </row>
    <row r="19532" spans="1:4" x14ac:dyDescent="0.25">
      <c r="A19532" t="s">
        <v>4140</v>
      </c>
      <c r="B19532" t="s">
        <v>4141</v>
      </c>
      <c r="C19532" t="s">
        <v>49079</v>
      </c>
      <c r="D19532" t="s">
        <v>47873</v>
      </c>
    </row>
    <row r="19533" spans="1:4" x14ac:dyDescent="0.25">
      <c r="A19533" t="s">
        <v>30361</v>
      </c>
      <c r="B19533" t="s">
        <v>30362</v>
      </c>
      <c r="C19533" t="s">
        <v>58589</v>
      </c>
      <c r="D19533" t="s">
        <v>47873</v>
      </c>
    </row>
    <row r="19534" spans="1:4" x14ac:dyDescent="0.25">
      <c r="A19534" t="s">
        <v>30139</v>
      </c>
      <c r="B19534" t="s">
        <v>30140</v>
      </c>
      <c r="C19534" t="s">
        <v>58511</v>
      </c>
      <c r="D19534" t="s">
        <v>47873</v>
      </c>
    </row>
    <row r="19535" spans="1:4" x14ac:dyDescent="0.25">
      <c r="A19535" t="s">
        <v>33109</v>
      </c>
      <c r="B19535" t="s">
        <v>33110</v>
      </c>
      <c r="C19535" t="s">
        <v>59609</v>
      </c>
      <c r="D19535" t="s">
        <v>47873</v>
      </c>
    </row>
    <row r="19536" spans="1:4" x14ac:dyDescent="0.25">
      <c r="A19536" t="s">
        <v>21138</v>
      </c>
      <c r="B19536" t="s">
        <v>21139</v>
      </c>
      <c r="C19536"/>
      <c r="D19536" t="s">
        <v>47880</v>
      </c>
    </row>
    <row r="19537" spans="1:4" x14ac:dyDescent="0.25">
      <c r="A19537" t="s">
        <v>17760</v>
      </c>
      <c r="B19537" t="s">
        <v>17761</v>
      </c>
      <c r="C19537"/>
      <c r="D19537" t="s">
        <v>47880</v>
      </c>
    </row>
    <row r="19538" spans="1:4" x14ac:dyDescent="0.25">
      <c r="A19538" t="s">
        <v>4617</v>
      </c>
      <c r="B19538" t="s">
        <v>4618</v>
      </c>
      <c r="C19538"/>
      <c r="D19538" t="s">
        <v>47880</v>
      </c>
    </row>
    <row r="19539" spans="1:4" x14ac:dyDescent="0.25">
      <c r="A19539" t="s">
        <v>27240</v>
      </c>
      <c r="B19539" t="s">
        <v>27241</v>
      </c>
      <c r="C19539"/>
      <c r="D19539" t="s">
        <v>47880</v>
      </c>
    </row>
    <row r="19540" spans="1:4" x14ac:dyDescent="0.25">
      <c r="A19540" t="s">
        <v>27238</v>
      </c>
      <c r="B19540" t="s">
        <v>27239</v>
      </c>
      <c r="C19540"/>
      <c r="D19540" t="s">
        <v>47880</v>
      </c>
    </row>
    <row r="19541" spans="1:4" x14ac:dyDescent="0.25">
      <c r="A19541" t="s">
        <v>17298</v>
      </c>
      <c r="B19541" t="s">
        <v>17299</v>
      </c>
      <c r="C19541" t="s">
        <v>53889</v>
      </c>
      <c r="D19541" t="s">
        <v>47873</v>
      </c>
    </row>
    <row r="19542" spans="1:4" x14ac:dyDescent="0.25">
      <c r="A19542" t="s">
        <v>8791</v>
      </c>
      <c r="B19542" t="s">
        <v>8792</v>
      </c>
      <c r="C19542" t="s">
        <v>50747</v>
      </c>
      <c r="D19542" t="s">
        <v>47873</v>
      </c>
    </row>
    <row r="19543" spans="1:4" x14ac:dyDescent="0.25">
      <c r="A19543" t="s">
        <v>16262</v>
      </c>
      <c r="B19543" t="s">
        <v>16263</v>
      </c>
      <c r="C19543"/>
      <c r="D19543" t="s">
        <v>47880</v>
      </c>
    </row>
    <row r="19544" spans="1:4" x14ac:dyDescent="0.25">
      <c r="A19544" t="s">
        <v>32867</v>
      </c>
      <c r="B19544" t="s">
        <v>32868</v>
      </c>
      <c r="C19544"/>
      <c r="D19544" t="s">
        <v>47880</v>
      </c>
    </row>
    <row r="19545" spans="1:4" x14ac:dyDescent="0.25">
      <c r="A19545" t="s">
        <v>43258</v>
      </c>
      <c r="B19545" t="s">
        <v>43259</v>
      </c>
      <c r="C19545"/>
      <c r="D19545" t="s">
        <v>47880</v>
      </c>
    </row>
    <row r="19546" spans="1:4" x14ac:dyDescent="0.25">
      <c r="A19546" t="s">
        <v>34136</v>
      </c>
      <c r="B19546" t="s">
        <v>34137</v>
      </c>
      <c r="C19546" t="s">
        <v>60010</v>
      </c>
      <c r="D19546" t="s">
        <v>47873</v>
      </c>
    </row>
    <row r="19547" spans="1:4" x14ac:dyDescent="0.25">
      <c r="A19547" t="s">
        <v>20255</v>
      </c>
      <c r="B19547" t="s">
        <v>20256</v>
      </c>
      <c r="C19547" t="s">
        <v>54943</v>
      </c>
      <c r="D19547" t="s">
        <v>47880</v>
      </c>
    </row>
    <row r="19548" spans="1:4" x14ac:dyDescent="0.25">
      <c r="A19548" t="s">
        <v>18136</v>
      </c>
      <c r="B19548" t="s">
        <v>18137</v>
      </c>
      <c r="C19548"/>
      <c r="D19548" t="s">
        <v>47880</v>
      </c>
    </row>
    <row r="19549" spans="1:4" x14ac:dyDescent="0.25">
      <c r="A19549" t="s">
        <v>43828</v>
      </c>
      <c r="B19549" t="s">
        <v>43829</v>
      </c>
      <c r="C19549"/>
      <c r="D19549" t="s">
        <v>47880</v>
      </c>
    </row>
    <row r="19550" spans="1:4" x14ac:dyDescent="0.25">
      <c r="A19550" t="s">
        <v>22913</v>
      </c>
      <c r="B19550" t="s">
        <v>22914</v>
      </c>
      <c r="C19550"/>
      <c r="D19550" t="s">
        <v>47880</v>
      </c>
    </row>
    <row r="19551" spans="1:4" x14ac:dyDescent="0.25">
      <c r="A19551" t="s">
        <v>29447</v>
      </c>
      <c r="B19551" t="s">
        <v>29448</v>
      </c>
      <c r="C19551"/>
      <c r="D19551" t="s">
        <v>47880</v>
      </c>
    </row>
    <row r="19552" spans="1:4" x14ac:dyDescent="0.25">
      <c r="A19552" t="s">
        <v>32871</v>
      </c>
      <c r="B19552" t="s">
        <v>32872</v>
      </c>
      <c r="C19552"/>
      <c r="D19552" t="s">
        <v>47880</v>
      </c>
    </row>
    <row r="19553" spans="1:4" x14ac:dyDescent="0.25">
      <c r="A19553" t="s">
        <v>43094</v>
      </c>
      <c r="B19553" t="s">
        <v>43095</v>
      </c>
      <c r="C19553"/>
      <c r="D19553" t="s">
        <v>47880</v>
      </c>
    </row>
    <row r="19554" spans="1:4" x14ac:dyDescent="0.25">
      <c r="A19554" t="s">
        <v>7735</v>
      </c>
      <c r="B19554" t="s">
        <v>7736</v>
      </c>
      <c r="C19554"/>
      <c r="D19554" t="s">
        <v>47880</v>
      </c>
    </row>
    <row r="19555" spans="1:4" x14ac:dyDescent="0.25">
      <c r="A19555" t="s">
        <v>8436</v>
      </c>
      <c r="B19555" t="s">
        <v>7736</v>
      </c>
      <c r="C19555"/>
      <c r="D19555" t="s">
        <v>47880</v>
      </c>
    </row>
    <row r="19556" spans="1:4" x14ac:dyDescent="0.25">
      <c r="A19556" t="s">
        <v>3914</v>
      </c>
      <c r="B19556" t="s">
        <v>3915</v>
      </c>
      <c r="C19556"/>
      <c r="D19556" t="s">
        <v>47880</v>
      </c>
    </row>
    <row r="19557" spans="1:4" x14ac:dyDescent="0.25">
      <c r="A19557" t="s">
        <v>12728</v>
      </c>
      <c r="B19557" t="s">
        <v>12729</v>
      </c>
      <c r="C19557"/>
      <c r="D19557" t="s">
        <v>47880</v>
      </c>
    </row>
    <row r="19558" spans="1:4" x14ac:dyDescent="0.25">
      <c r="A19558" t="s">
        <v>43967</v>
      </c>
      <c r="B19558" t="s">
        <v>43968</v>
      </c>
      <c r="C19558"/>
      <c r="D19558" t="s">
        <v>47880</v>
      </c>
    </row>
    <row r="19559" spans="1:4" x14ac:dyDescent="0.25">
      <c r="A19559" t="s">
        <v>43991</v>
      </c>
      <c r="B19559" t="s">
        <v>43968</v>
      </c>
      <c r="C19559"/>
      <c r="D19559" t="s">
        <v>47880</v>
      </c>
    </row>
    <row r="19560" spans="1:4" x14ac:dyDescent="0.25">
      <c r="A19560" t="s">
        <v>44444</v>
      </c>
      <c r="B19560" t="s">
        <v>43968</v>
      </c>
      <c r="C19560"/>
      <c r="D19560" t="s">
        <v>47880</v>
      </c>
    </row>
    <row r="19561" spans="1:4" x14ac:dyDescent="0.25">
      <c r="A19561" t="s">
        <v>3898</v>
      </c>
      <c r="B19561" t="s">
        <v>3899</v>
      </c>
      <c r="C19561"/>
      <c r="D19561" t="s">
        <v>47880</v>
      </c>
    </row>
    <row r="19562" spans="1:4" x14ac:dyDescent="0.25">
      <c r="A19562" t="s">
        <v>10302</v>
      </c>
      <c r="B19562" t="s">
        <v>10303</v>
      </c>
      <c r="C19562"/>
      <c r="D19562" t="s">
        <v>47880</v>
      </c>
    </row>
    <row r="19563" spans="1:4" x14ac:dyDescent="0.25">
      <c r="A19563" t="s">
        <v>23992</v>
      </c>
      <c r="B19563" t="s">
        <v>23993</v>
      </c>
      <c r="C19563"/>
      <c r="D19563" t="s">
        <v>47880</v>
      </c>
    </row>
    <row r="19564" spans="1:4" x14ac:dyDescent="0.25">
      <c r="A19564" t="s">
        <v>41415</v>
      </c>
      <c r="B19564" t="s">
        <v>41416</v>
      </c>
      <c r="C19564" t="s">
        <v>63036</v>
      </c>
      <c r="D19564" t="s">
        <v>47873</v>
      </c>
    </row>
    <row r="19565" spans="1:4" x14ac:dyDescent="0.25">
      <c r="A19565" t="s">
        <v>5594</v>
      </c>
      <c r="B19565" t="s">
        <v>5595</v>
      </c>
      <c r="C19565"/>
      <c r="D19565" t="s">
        <v>47880</v>
      </c>
    </row>
    <row r="19566" spans="1:4" x14ac:dyDescent="0.25">
      <c r="A19566" t="s">
        <v>17784</v>
      </c>
      <c r="B19566" t="s">
        <v>17785</v>
      </c>
      <c r="C19566"/>
      <c r="D19566" t="s">
        <v>47880</v>
      </c>
    </row>
    <row r="19567" spans="1:4" x14ac:dyDescent="0.25">
      <c r="A19567" t="s">
        <v>10404</v>
      </c>
      <c r="B19567" t="s">
        <v>10405</v>
      </c>
      <c r="C19567"/>
      <c r="D19567" t="s">
        <v>47880</v>
      </c>
    </row>
    <row r="19568" spans="1:4" x14ac:dyDescent="0.25">
      <c r="A19568" t="s">
        <v>15287</v>
      </c>
      <c r="B19568" t="s">
        <v>15288</v>
      </c>
      <c r="C19568" t="s">
        <v>53158</v>
      </c>
      <c r="D19568" t="s">
        <v>47873</v>
      </c>
    </row>
    <row r="19569" spans="1:4" x14ac:dyDescent="0.25">
      <c r="A19569" t="s">
        <v>5695</v>
      </c>
      <c r="B19569" t="s">
        <v>5696</v>
      </c>
      <c r="C19569"/>
      <c r="D19569" t="s">
        <v>47880</v>
      </c>
    </row>
    <row r="19570" spans="1:4" x14ac:dyDescent="0.25">
      <c r="A19570" t="s">
        <v>27756</v>
      </c>
      <c r="B19570" t="s">
        <v>27757</v>
      </c>
      <c r="C19570"/>
      <c r="D19570" t="s">
        <v>47880</v>
      </c>
    </row>
    <row r="19571" spans="1:4" x14ac:dyDescent="0.25">
      <c r="A19571" t="s">
        <v>15172</v>
      </c>
      <c r="B19571" t="s">
        <v>15173</v>
      </c>
      <c r="C19571"/>
      <c r="D19571" t="s">
        <v>47880</v>
      </c>
    </row>
    <row r="19572" spans="1:4" x14ac:dyDescent="0.25">
      <c r="A19572" t="s">
        <v>44336</v>
      </c>
      <c r="B19572" t="s">
        <v>44337</v>
      </c>
      <c r="C19572" t="s">
        <v>64116</v>
      </c>
      <c r="D19572" t="s">
        <v>47873</v>
      </c>
    </row>
    <row r="19573" spans="1:4" x14ac:dyDescent="0.25">
      <c r="A19573" t="s">
        <v>1352</v>
      </c>
      <c r="B19573" t="s">
        <v>1353</v>
      </c>
      <c r="C19573" t="s">
        <v>48076</v>
      </c>
      <c r="D19573" t="s">
        <v>47873</v>
      </c>
    </row>
    <row r="19574" spans="1:4" x14ac:dyDescent="0.25">
      <c r="A19574" t="s">
        <v>37856</v>
      </c>
      <c r="B19574" t="s">
        <v>37857</v>
      </c>
      <c r="C19574" t="s">
        <v>61441</v>
      </c>
      <c r="D19574" t="s">
        <v>47873</v>
      </c>
    </row>
    <row r="19575" spans="1:4" x14ac:dyDescent="0.25">
      <c r="A19575" t="s">
        <v>33856</v>
      </c>
      <c r="B19575" t="s">
        <v>33857</v>
      </c>
      <c r="C19575"/>
      <c r="D19575" t="s">
        <v>47880</v>
      </c>
    </row>
    <row r="19576" spans="1:4" x14ac:dyDescent="0.25">
      <c r="A19576" t="s">
        <v>35179</v>
      </c>
      <c r="B19576" t="s">
        <v>35180</v>
      </c>
      <c r="C19576"/>
      <c r="D19576" t="s">
        <v>47880</v>
      </c>
    </row>
    <row r="19577" spans="1:4" x14ac:dyDescent="0.25">
      <c r="A19577" t="s">
        <v>44410</v>
      </c>
      <c r="B19577" t="s">
        <v>44411</v>
      </c>
      <c r="C19577"/>
      <c r="D19577" t="s">
        <v>47880</v>
      </c>
    </row>
    <row r="19578" spans="1:4" x14ac:dyDescent="0.25">
      <c r="A19578" t="s">
        <v>34286</v>
      </c>
      <c r="B19578" t="s">
        <v>34287</v>
      </c>
      <c r="C19578" t="s">
        <v>60061</v>
      </c>
      <c r="D19578" t="s">
        <v>47873</v>
      </c>
    </row>
    <row r="19579" spans="1:4" x14ac:dyDescent="0.25">
      <c r="A19579" t="s">
        <v>41413</v>
      </c>
      <c r="B19579" t="s">
        <v>41414</v>
      </c>
      <c r="C19579"/>
      <c r="D19579" t="s">
        <v>47880</v>
      </c>
    </row>
    <row r="19580" spans="1:4" x14ac:dyDescent="0.25">
      <c r="A19580" t="s">
        <v>35982</v>
      </c>
      <c r="B19580" t="s">
        <v>35983</v>
      </c>
      <c r="C19580"/>
      <c r="D19580" t="s">
        <v>47880</v>
      </c>
    </row>
    <row r="19581" spans="1:4" x14ac:dyDescent="0.25">
      <c r="A19581" t="s">
        <v>15538</v>
      </c>
      <c r="B19581" t="s">
        <v>15539</v>
      </c>
      <c r="C19581"/>
      <c r="D19581" t="s">
        <v>47880</v>
      </c>
    </row>
    <row r="19582" spans="1:4" x14ac:dyDescent="0.25">
      <c r="A19582" t="s">
        <v>20433</v>
      </c>
      <c r="B19582" t="s">
        <v>20434</v>
      </c>
      <c r="C19582"/>
      <c r="D19582" t="s">
        <v>47880</v>
      </c>
    </row>
    <row r="19583" spans="1:4" x14ac:dyDescent="0.25">
      <c r="A19583" t="s">
        <v>29627</v>
      </c>
      <c r="B19583" t="s">
        <v>29628</v>
      </c>
      <c r="C19583" t="s">
        <v>58331</v>
      </c>
      <c r="D19583" t="s">
        <v>47873</v>
      </c>
    </row>
    <row r="19584" spans="1:4" x14ac:dyDescent="0.25">
      <c r="A19584" t="s">
        <v>17126</v>
      </c>
      <c r="B19584" t="s">
        <v>17127</v>
      </c>
      <c r="C19584"/>
      <c r="D19584" t="s">
        <v>47880</v>
      </c>
    </row>
    <row r="19585" spans="1:4" x14ac:dyDescent="0.25">
      <c r="A19585" t="s">
        <v>31854</v>
      </c>
      <c r="B19585" t="s">
        <v>31855</v>
      </c>
      <c r="C19585" t="s">
        <v>59132</v>
      </c>
      <c r="D19585" t="s">
        <v>47873</v>
      </c>
    </row>
    <row r="19586" spans="1:4" x14ac:dyDescent="0.25">
      <c r="A19586" t="s">
        <v>35486</v>
      </c>
      <c r="B19586" t="s">
        <v>35487</v>
      </c>
      <c r="C19586" t="s">
        <v>60521</v>
      </c>
      <c r="D19586" t="s">
        <v>47873</v>
      </c>
    </row>
    <row r="19587" spans="1:4" x14ac:dyDescent="0.25">
      <c r="A19587" t="s">
        <v>18560</v>
      </c>
      <c r="B19587" t="s">
        <v>18561</v>
      </c>
      <c r="C19587" t="s">
        <v>54358</v>
      </c>
      <c r="D19587" t="s">
        <v>47873</v>
      </c>
    </row>
    <row r="19588" spans="1:4" x14ac:dyDescent="0.25">
      <c r="A19588" t="s">
        <v>16367</v>
      </c>
      <c r="B19588" t="s">
        <v>16368</v>
      </c>
      <c r="C19588" t="s">
        <v>53547</v>
      </c>
      <c r="D19588" t="s">
        <v>47873</v>
      </c>
    </row>
    <row r="19589" spans="1:4" x14ac:dyDescent="0.25">
      <c r="A19589" t="s">
        <v>6790</v>
      </c>
      <c r="B19589" t="s">
        <v>6791</v>
      </c>
      <c r="C19589" t="s">
        <v>50031</v>
      </c>
      <c r="D19589" t="s">
        <v>47873</v>
      </c>
    </row>
    <row r="19590" spans="1:4" x14ac:dyDescent="0.25">
      <c r="A19590" t="s">
        <v>28735</v>
      </c>
      <c r="B19590" t="s">
        <v>28736</v>
      </c>
      <c r="C19590" t="s">
        <v>58010</v>
      </c>
      <c r="D19590" t="s">
        <v>47873</v>
      </c>
    </row>
    <row r="19591" spans="1:4" x14ac:dyDescent="0.25">
      <c r="A19591" t="s">
        <v>33981</v>
      </c>
      <c r="B19591" t="s">
        <v>33982</v>
      </c>
      <c r="C19591"/>
      <c r="D19591" t="s">
        <v>47880</v>
      </c>
    </row>
    <row r="19592" spans="1:4" x14ac:dyDescent="0.25">
      <c r="A19592" t="s">
        <v>27610</v>
      </c>
      <c r="B19592" t="s">
        <v>27611</v>
      </c>
      <c r="C19592"/>
      <c r="D19592" t="s">
        <v>47880</v>
      </c>
    </row>
    <row r="19593" spans="1:4" x14ac:dyDescent="0.25">
      <c r="A19593" t="s">
        <v>35505</v>
      </c>
      <c r="B19593" t="s">
        <v>35506</v>
      </c>
      <c r="C19593"/>
      <c r="D19593" t="s">
        <v>47880</v>
      </c>
    </row>
    <row r="19594" spans="1:4" x14ac:dyDescent="0.25">
      <c r="A19594" t="s">
        <v>8232</v>
      </c>
      <c r="B19594" t="s">
        <v>8233</v>
      </c>
      <c r="C19594" t="s">
        <v>50565</v>
      </c>
      <c r="D19594" t="s">
        <v>47873</v>
      </c>
    </row>
    <row r="19595" spans="1:4" x14ac:dyDescent="0.25">
      <c r="A19595" t="s">
        <v>15258</v>
      </c>
      <c r="B19595" t="s">
        <v>15259</v>
      </c>
      <c r="C19595" t="s">
        <v>53145</v>
      </c>
      <c r="D19595" t="s">
        <v>47873</v>
      </c>
    </row>
    <row r="19596" spans="1:4" x14ac:dyDescent="0.25">
      <c r="A19596" t="s">
        <v>44483</v>
      </c>
      <c r="B19596" t="s">
        <v>15259</v>
      </c>
      <c r="C19596" t="s">
        <v>64165</v>
      </c>
      <c r="D19596" t="s">
        <v>47873</v>
      </c>
    </row>
    <row r="19597" spans="1:4" x14ac:dyDescent="0.25">
      <c r="A19597" t="s">
        <v>20515</v>
      </c>
      <c r="B19597" t="s">
        <v>20516</v>
      </c>
      <c r="C19597" t="s">
        <v>55028</v>
      </c>
      <c r="D19597" t="s">
        <v>47873</v>
      </c>
    </row>
    <row r="19598" spans="1:4" x14ac:dyDescent="0.25">
      <c r="A19598" t="s">
        <v>15839</v>
      </c>
      <c r="B19598" t="s">
        <v>15840</v>
      </c>
      <c r="C19598" t="s">
        <v>53355</v>
      </c>
      <c r="D19598" t="s">
        <v>47873</v>
      </c>
    </row>
    <row r="19599" spans="1:4" x14ac:dyDescent="0.25">
      <c r="A19599" t="s">
        <v>5112</v>
      </c>
      <c r="B19599" t="s">
        <v>5113</v>
      </c>
      <c r="C19599" t="s">
        <v>49438</v>
      </c>
      <c r="D19599" t="s">
        <v>47873</v>
      </c>
    </row>
    <row r="19600" spans="1:4" x14ac:dyDescent="0.25">
      <c r="A19600" t="s">
        <v>14674</v>
      </c>
      <c r="B19600" t="s">
        <v>14675</v>
      </c>
      <c r="C19600" t="s">
        <v>52929</v>
      </c>
      <c r="D19600" t="s">
        <v>47873</v>
      </c>
    </row>
    <row r="19601" spans="1:4" x14ac:dyDescent="0.25">
      <c r="A19601" t="s">
        <v>4605</v>
      </c>
      <c r="B19601" t="s">
        <v>4606</v>
      </c>
      <c r="C19601" t="s">
        <v>49252</v>
      </c>
      <c r="D19601" t="s">
        <v>47873</v>
      </c>
    </row>
    <row r="19602" spans="1:4" x14ac:dyDescent="0.25">
      <c r="A19602" t="s">
        <v>3988</v>
      </c>
      <c r="B19602" t="s">
        <v>3989</v>
      </c>
      <c r="C19602" t="s">
        <v>49017</v>
      </c>
      <c r="D19602" t="s">
        <v>47873</v>
      </c>
    </row>
    <row r="19603" spans="1:4" x14ac:dyDescent="0.25">
      <c r="A19603" t="s">
        <v>24721</v>
      </c>
      <c r="B19603" t="s">
        <v>24722</v>
      </c>
      <c r="C19603" t="s">
        <v>56563</v>
      </c>
      <c r="D19603" t="s">
        <v>47873</v>
      </c>
    </row>
    <row r="19604" spans="1:4" x14ac:dyDescent="0.25">
      <c r="A19604" t="s">
        <v>24723</v>
      </c>
      <c r="B19604" t="s">
        <v>24724</v>
      </c>
      <c r="C19604" t="s">
        <v>56564</v>
      </c>
      <c r="D19604" t="s">
        <v>47873</v>
      </c>
    </row>
    <row r="19605" spans="1:4" x14ac:dyDescent="0.25">
      <c r="A19605" t="s">
        <v>44104</v>
      </c>
      <c r="B19605" t="s">
        <v>44105</v>
      </c>
      <c r="C19605" t="s">
        <v>64034</v>
      </c>
      <c r="D19605" t="s">
        <v>47873</v>
      </c>
    </row>
    <row r="19606" spans="1:4" x14ac:dyDescent="0.25">
      <c r="A19606" t="s">
        <v>46995</v>
      </c>
      <c r="B19606" t="s">
        <v>46996</v>
      </c>
      <c r="C19606" t="s">
        <v>65052</v>
      </c>
      <c r="D19606" t="s">
        <v>47873</v>
      </c>
    </row>
    <row r="19607" spans="1:4" x14ac:dyDescent="0.25">
      <c r="A19607" t="s">
        <v>34211</v>
      </c>
      <c r="B19607" t="s">
        <v>34212</v>
      </c>
      <c r="C19607"/>
      <c r="D19607" t="s">
        <v>47880</v>
      </c>
    </row>
    <row r="19608" spans="1:4" x14ac:dyDescent="0.25">
      <c r="A19608" t="s">
        <v>40454</v>
      </c>
      <c r="B19608" t="s">
        <v>40455</v>
      </c>
      <c r="C19608" t="s">
        <v>62617</v>
      </c>
      <c r="D19608" t="s">
        <v>47873</v>
      </c>
    </row>
    <row r="19609" spans="1:4" x14ac:dyDescent="0.25">
      <c r="A19609" t="s">
        <v>8246</v>
      </c>
      <c r="B19609" t="s">
        <v>8247</v>
      </c>
      <c r="C19609" t="s">
        <v>50570</v>
      </c>
      <c r="D19609" t="s">
        <v>47873</v>
      </c>
    </row>
    <row r="19610" spans="1:4" x14ac:dyDescent="0.25">
      <c r="A19610" t="s">
        <v>44319</v>
      </c>
      <c r="B19610" t="s">
        <v>44320</v>
      </c>
      <c r="C19610"/>
      <c r="D19610" t="s">
        <v>47880</v>
      </c>
    </row>
    <row r="19611" spans="1:4" x14ac:dyDescent="0.25">
      <c r="A19611" t="s">
        <v>35161</v>
      </c>
      <c r="B19611" t="s">
        <v>35162</v>
      </c>
      <c r="C19611" t="s">
        <v>60393</v>
      </c>
      <c r="D19611" t="s">
        <v>47873</v>
      </c>
    </row>
    <row r="19612" spans="1:4" x14ac:dyDescent="0.25">
      <c r="A19612" t="s">
        <v>8295</v>
      </c>
      <c r="B19612" t="s">
        <v>8296</v>
      </c>
      <c r="C19612" t="s">
        <v>50584</v>
      </c>
      <c r="D19612" t="s">
        <v>47873</v>
      </c>
    </row>
    <row r="19613" spans="1:4" x14ac:dyDescent="0.25">
      <c r="A19613" t="s">
        <v>36160</v>
      </c>
      <c r="B19613" t="s">
        <v>36161</v>
      </c>
      <c r="C19613" t="s">
        <v>60779</v>
      </c>
      <c r="D19613" t="s">
        <v>47873</v>
      </c>
    </row>
    <row r="19614" spans="1:4" x14ac:dyDescent="0.25">
      <c r="A19614" t="s">
        <v>4493</v>
      </c>
      <c r="B19614" t="s">
        <v>4494</v>
      </c>
      <c r="C19614" t="s">
        <v>49207</v>
      </c>
      <c r="D19614" t="s">
        <v>47873</v>
      </c>
    </row>
    <row r="19615" spans="1:4" x14ac:dyDescent="0.25">
      <c r="A19615" t="s">
        <v>15378</v>
      </c>
      <c r="B19615" t="s">
        <v>15379</v>
      </c>
      <c r="C19615" t="s">
        <v>53189</v>
      </c>
      <c r="D19615" t="s">
        <v>47873</v>
      </c>
    </row>
    <row r="19616" spans="1:4" x14ac:dyDescent="0.25">
      <c r="A19616" t="s">
        <v>21839</v>
      </c>
      <c r="B19616" t="s">
        <v>21840</v>
      </c>
      <c r="C19616" t="s">
        <v>55501</v>
      </c>
      <c r="D19616" t="s">
        <v>47873</v>
      </c>
    </row>
    <row r="19617" spans="1:4" x14ac:dyDescent="0.25">
      <c r="A19617" t="s">
        <v>27409</v>
      </c>
      <c r="B19617" t="s">
        <v>27410</v>
      </c>
      <c r="C19617" t="s">
        <v>57538</v>
      </c>
      <c r="D19617" t="s">
        <v>47873</v>
      </c>
    </row>
    <row r="19618" spans="1:4" x14ac:dyDescent="0.25">
      <c r="A19618" t="s">
        <v>16331</v>
      </c>
      <c r="B19618" t="s">
        <v>16332</v>
      </c>
      <c r="C19618" t="s">
        <v>53532</v>
      </c>
      <c r="D19618" t="s">
        <v>47873</v>
      </c>
    </row>
    <row r="19619" spans="1:4" x14ac:dyDescent="0.25">
      <c r="A19619" t="s">
        <v>37711</v>
      </c>
      <c r="B19619" t="s">
        <v>37712</v>
      </c>
      <c r="C19619" t="s">
        <v>61384</v>
      </c>
      <c r="D19619" t="s">
        <v>47873</v>
      </c>
    </row>
    <row r="19620" spans="1:4" x14ac:dyDescent="0.25">
      <c r="A19620" t="s">
        <v>43256</v>
      </c>
      <c r="B19620" t="s">
        <v>43257</v>
      </c>
      <c r="C19620" t="s">
        <v>63754</v>
      </c>
      <c r="D19620" t="s">
        <v>47873</v>
      </c>
    </row>
    <row r="19621" spans="1:4" x14ac:dyDescent="0.25">
      <c r="A19621" t="s">
        <v>31390</v>
      </c>
      <c r="B19621" t="s">
        <v>31391</v>
      </c>
      <c r="C19621" t="s">
        <v>58965</v>
      </c>
      <c r="D19621" t="s">
        <v>47873</v>
      </c>
    </row>
    <row r="19622" spans="1:4" x14ac:dyDescent="0.25">
      <c r="A19622" t="s">
        <v>44055</v>
      </c>
      <c r="B19622" t="s">
        <v>44056</v>
      </c>
      <c r="C19622" t="s">
        <v>64017</v>
      </c>
      <c r="D19622" t="s">
        <v>47873</v>
      </c>
    </row>
    <row r="19623" spans="1:4" x14ac:dyDescent="0.25">
      <c r="A19623" t="s">
        <v>28463</v>
      </c>
      <c r="B19623" t="s">
        <v>28464</v>
      </c>
      <c r="C19623" t="s">
        <v>57911</v>
      </c>
      <c r="D19623" t="s">
        <v>47873</v>
      </c>
    </row>
    <row r="19624" spans="1:4" x14ac:dyDescent="0.25">
      <c r="A19624" t="s">
        <v>32626</v>
      </c>
      <c r="B19624" t="s">
        <v>32627</v>
      </c>
      <c r="C19624" t="s">
        <v>59424</v>
      </c>
      <c r="D19624" t="s">
        <v>47873</v>
      </c>
    </row>
    <row r="19625" spans="1:4" x14ac:dyDescent="0.25">
      <c r="A19625" t="s">
        <v>6679</v>
      </c>
      <c r="B19625" t="s">
        <v>6680</v>
      </c>
      <c r="C19625" t="s">
        <v>49993</v>
      </c>
      <c r="D19625" t="s">
        <v>47873</v>
      </c>
    </row>
    <row r="19626" spans="1:4" x14ac:dyDescent="0.25">
      <c r="A19626" t="s">
        <v>26699</v>
      </c>
      <c r="B19626" t="s">
        <v>26700</v>
      </c>
      <c r="C19626" t="s">
        <v>57291</v>
      </c>
      <c r="D19626" t="s">
        <v>47873</v>
      </c>
    </row>
    <row r="19627" spans="1:4" x14ac:dyDescent="0.25">
      <c r="A19627" t="s">
        <v>3581</v>
      </c>
      <c r="B19627" t="s">
        <v>3582</v>
      </c>
      <c r="C19627" t="s">
        <v>48860</v>
      </c>
      <c r="D19627" t="s">
        <v>47873</v>
      </c>
    </row>
    <row r="19628" spans="1:4" x14ac:dyDescent="0.25">
      <c r="A19628" t="s">
        <v>15179</v>
      </c>
      <c r="B19628" t="s">
        <v>15180</v>
      </c>
      <c r="C19628" t="s">
        <v>53117</v>
      </c>
      <c r="D19628" t="s">
        <v>47873</v>
      </c>
    </row>
    <row r="19629" spans="1:4" x14ac:dyDescent="0.25">
      <c r="A19629" t="s">
        <v>42976</v>
      </c>
      <c r="B19629" t="s">
        <v>42977</v>
      </c>
      <c r="C19629"/>
      <c r="D19629" t="s">
        <v>47880</v>
      </c>
    </row>
    <row r="19630" spans="1:4" x14ac:dyDescent="0.25">
      <c r="A19630" t="s">
        <v>28328</v>
      </c>
      <c r="B19630" t="s">
        <v>28329</v>
      </c>
      <c r="C19630" t="s">
        <v>57870</v>
      </c>
      <c r="D19630" t="s">
        <v>47873</v>
      </c>
    </row>
    <row r="19631" spans="1:4" x14ac:dyDescent="0.25">
      <c r="A19631" t="s">
        <v>10821</v>
      </c>
      <c r="B19631" t="s">
        <v>10822</v>
      </c>
      <c r="C19631" t="s">
        <v>51465</v>
      </c>
      <c r="D19631" t="s">
        <v>47873</v>
      </c>
    </row>
    <row r="19632" spans="1:4" x14ac:dyDescent="0.25">
      <c r="A19632" t="s">
        <v>11054</v>
      </c>
      <c r="B19632" t="s">
        <v>11055</v>
      </c>
      <c r="C19632" t="s">
        <v>51553</v>
      </c>
      <c r="D19632" t="s">
        <v>47873</v>
      </c>
    </row>
    <row r="19633" spans="1:4" x14ac:dyDescent="0.25">
      <c r="A19633" t="s">
        <v>7432</v>
      </c>
      <c r="B19633" t="s">
        <v>7433</v>
      </c>
      <c r="C19633" t="s">
        <v>50262</v>
      </c>
      <c r="D19633" t="s">
        <v>47873</v>
      </c>
    </row>
    <row r="19634" spans="1:4" x14ac:dyDescent="0.25">
      <c r="A19634" t="s">
        <v>3300</v>
      </c>
      <c r="B19634" t="s">
        <v>3301</v>
      </c>
      <c r="C19634" t="s">
        <v>48757</v>
      </c>
      <c r="D19634" t="s">
        <v>47873</v>
      </c>
    </row>
    <row r="19635" spans="1:4" x14ac:dyDescent="0.25">
      <c r="A19635" t="s">
        <v>47158</v>
      </c>
      <c r="B19635" t="s">
        <v>47159</v>
      </c>
      <c r="C19635" t="s">
        <v>65111</v>
      </c>
      <c r="D19635" t="s">
        <v>47873</v>
      </c>
    </row>
    <row r="19636" spans="1:4" x14ac:dyDescent="0.25">
      <c r="A19636" t="s">
        <v>7298</v>
      </c>
      <c r="B19636" t="s">
        <v>7299</v>
      </c>
      <c r="C19636" t="s">
        <v>50210</v>
      </c>
      <c r="D19636" t="s">
        <v>47873</v>
      </c>
    </row>
    <row r="19637" spans="1:4" x14ac:dyDescent="0.25">
      <c r="A19637" t="s">
        <v>30859</v>
      </c>
      <c r="B19637" t="s">
        <v>30860</v>
      </c>
      <c r="C19637" t="s">
        <v>58768</v>
      </c>
      <c r="D19637" t="s">
        <v>47873</v>
      </c>
    </row>
    <row r="19638" spans="1:4" x14ac:dyDescent="0.25">
      <c r="A19638" t="s">
        <v>13675</v>
      </c>
      <c r="B19638" t="s">
        <v>13676</v>
      </c>
      <c r="C19638" t="s">
        <v>52550</v>
      </c>
      <c r="D19638" t="s">
        <v>47873</v>
      </c>
    </row>
    <row r="19639" spans="1:4" x14ac:dyDescent="0.25">
      <c r="A19639" t="s">
        <v>14934</v>
      </c>
      <c r="B19639" t="s">
        <v>14935</v>
      </c>
      <c r="C19639" t="s">
        <v>53024</v>
      </c>
      <c r="D19639" t="s">
        <v>47873</v>
      </c>
    </row>
    <row r="19640" spans="1:4" x14ac:dyDescent="0.25">
      <c r="A19640" t="s">
        <v>13463</v>
      </c>
      <c r="B19640" t="s">
        <v>13464</v>
      </c>
      <c r="C19640" t="s">
        <v>52461</v>
      </c>
      <c r="D19640" t="s">
        <v>47873</v>
      </c>
    </row>
    <row r="19641" spans="1:4" x14ac:dyDescent="0.25">
      <c r="A19641" t="s">
        <v>18033</v>
      </c>
      <c r="B19641" t="s">
        <v>18034</v>
      </c>
      <c r="C19641" t="s">
        <v>54156</v>
      </c>
      <c r="D19641" t="s">
        <v>47873</v>
      </c>
    </row>
    <row r="19642" spans="1:4" x14ac:dyDescent="0.25">
      <c r="A19642" t="s">
        <v>46805</v>
      </c>
      <c r="B19642" t="s">
        <v>46806</v>
      </c>
      <c r="C19642"/>
      <c r="D19642" t="s">
        <v>47880</v>
      </c>
    </row>
    <row r="19643" spans="1:4" x14ac:dyDescent="0.25">
      <c r="A19643" t="s">
        <v>33620</v>
      </c>
      <c r="B19643" t="s">
        <v>33621</v>
      </c>
      <c r="C19643" t="s">
        <v>59817</v>
      </c>
      <c r="D19643" t="s">
        <v>47873</v>
      </c>
    </row>
    <row r="19644" spans="1:4" x14ac:dyDescent="0.25">
      <c r="A19644" t="s">
        <v>39714</v>
      </c>
      <c r="B19644" t="s">
        <v>39715</v>
      </c>
      <c r="C19644" t="s">
        <v>62272</v>
      </c>
      <c r="D19644" t="s">
        <v>47873</v>
      </c>
    </row>
    <row r="19645" spans="1:4" x14ac:dyDescent="0.25">
      <c r="A19645" t="s">
        <v>42562</v>
      </c>
      <c r="B19645" t="s">
        <v>42563</v>
      </c>
      <c r="C19645" t="s">
        <v>63507</v>
      </c>
      <c r="D19645" t="s">
        <v>47873</v>
      </c>
    </row>
    <row r="19646" spans="1:4" x14ac:dyDescent="0.25">
      <c r="A19646" t="s">
        <v>36367</v>
      </c>
      <c r="B19646" t="s">
        <v>36368</v>
      </c>
      <c r="C19646" t="s">
        <v>60868</v>
      </c>
      <c r="D19646" t="s">
        <v>47873</v>
      </c>
    </row>
    <row r="19647" spans="1:4" x14ac:dyDescent="0.25">
      <c r="A19647" t="s">
        <v>4344</v>
      </c>
      <c r="B19647" t="s">
        <v>4345</v>
      </c>
      <c r="C19647"/>
      <c r="D19647" t="s">
        <v>47880</v>
      </c>
    </row>
    <row r="19648" spans="1:4" x14ac:dyDescent="0.25">
      <c r="A19648" t="s">
        <v>2477</v>
      </c>
      <c r="B19648" t="s">
        <v>2478</v>
      </c>
      <c r="C19648"/>
      <c r="D19648" t="s">
        <v>47880</v>
      </c>
    </row>
    <row r="19649" spans="1:4" x14ac:dyDescent="0.25">
      <c r="A19649" t="s">
        <v>42282</v>
      </c>
      <c r="B19649" t="s">
        <v>2478</v>
      </c>
      <c r="C19649"/>
      <c r="D19649" t="s">
        <v>47880</v>
      </c>
    </row>
    <row r="19650" spans="1:4" x14ac:dyDescent="0.25">
      <c r="A19650" t="s">
        <v>5783</v>
      </c>
      <c r="B19650" t="s">
        <v>5784</v>
      </c>
      <c r="C19650"/>
      <c r="D19650" t="s">
        <v>47880</v>
      </c>
    </row>
    <row r="19651" spans="1:4" x14ac:dyDescent="0.25">
      <c r="A19651" t="s">
        <v>45439</v>
      </c>
      <c r="B19651" t="s">
        <v>5784</v>
      </c>
      <c r="C19651"/>
      <c r="D19651" t="s">
        <v>47880</v>
      </c>
    </row>
    <row r="19652" spans="1:4" x14ac:dyDescent="0.25">
      <c r="A19652" t="s">
        <v>14513</v>
      </c>
      <c r="B19652" t="s">
        <v>14514</v>
      </c>
      <c r="C19652"/>
      <c r="D19652" t="s">
        <v>47880</v>
      </c>
    </row>
    <row r="19653" spans="1:4" x14ac:dyDescent="0.25">
      <c r="A19653" t="s">
        <v>20321</v>
      </c>
      <c r="B19653" t="s">
        <v>20322</v>
      </c>
      <c r="C19653" t="s">
        <v>54964</v>
      </c>
      <c r="D19653" t="s">
        <v>47880</v>
      </c>
    </row>
    <row r="19654" spans="1:4" x14ac:dyDescent="0.25">
      <c r="A19654" t="s">
        <v>27425</v>
      </c>
      <c r="B19654" t="s">
        <v>27426</v>
      </c>
      <c r="C19654"/>
      <c r="D19654" t="s">
        <v>47880</v>
      </c>
    </row>
    <row r="19655" spans="1:4" x14ac:dyDescent="0.25">
      <c r="A19655" t="s">
        <v>9201</v>
      </c>
      <c r="B19655" t="s">
        <v>9202</v>
      </c>
      <c r="C19655"/>
      <c r="D19655" t="s">
        <v>47880</v>
      </c>
    </row>
    <row r="19656" spans="1:4" x14ac:dyDescent="0.25">
      <c r="A19656" t="s">
        <v>36060</v>
      </c>
      <c r="B19656" t="s">
        <v>36061</v>
      </c>
      <c r="C19656"/>
      <c r="D19656" t="s">
        <v>47880</v>
      </c>
    </row>
    <row r="19657" spans="1:4" x14ac:dyDescent="0.25">
      <c r="A19657" t="s">
        <v>13757</v>
      </c>
      <c r="B19657" t="s">
        <v>13758</v>
      </c>
      <c r="C19657"/>
      <c r="D19657" t="s">
        <v>47880</v>
      </c>
    </row>
    <row r="19658" spans="1:4" x14ac:dyDescent="0.25">
      <c r="A19658" t="s">
        <v>9045</v>
      </c>
      <c r="B19658" t="s">
        <v>9046</v>
      </c>
      <c r="C19658"/>
      <c r="D19658" t="s">
        <v>47880</v>
      </c>
    </row>
    <row r="19659" spans="1:4" x14ac:dyDescent="0.25">
      <c r="A19659" t="s">
        <v>10421</v>
      </c>
      <c r="B19659" t="s">
        <v>10422</v>
      </c>
      <c r="C19659"/>
      <c r="D19659" t="s">
        <v>47880</v>
      </c>
    </row>
    <row r="19660" spans="1:4" x14ac:dyDescent="0.25">
      <c r="A19660" t="s">
        <v>11671</v>
      </c>
      <c r="B19660" t="s">
        <v>9046</v>
      </c>
      <c r="C19660" t="s">
        <v>51772</v>
      </c>
      <c r="D19660" t="s">
        <v>47873</v>
      </c>
    </row>
    <row r="19661" spans="1:4" x14ac:dyDescent="0.25">
      <c r="A19661" t="s">
        <v>12374</v>
      </c>
      <c r="B19661" t="s">
        <v>12375</v>
      </c>
      <c r="C19661"/>
      <c r="D19661" t="s">
        <v>47880</v>
      </c>
    </row>
    <row r="19662" spans="1:4" x14ac:dyDescent="0.25">
      <c r="A19662" t="s">
        <v>2287</v>
      </c>
      <c r="B19662" t="s">
        <v>2288</v>
      </c>
      <c r="C19662"/>
      <c r="D19662" t="s">
        <v>47880</v>
      </c>
    </row>
    <row r="19663" spans="1:4" x14ac:dyDescent="0.25">
      <c r="A19663" t="s">
        <v>29907</v>
      </c>
      <c r="B19663" t="s">
        <v>29908</v>
      </c>
      <c r="C19663"/>
      <c r="D19663" t="s">
        <v>47880</v>
      </c>
    </row>
    <row r="19664" spans="1:4" x14ac:dyDescent="0.25">
      <c r="A19664" t="s">
        <v>19753</v>
      </c>
      <c r="B19664" t="s">
        <v>19754</v>
      </c>
      <c r="C19664"/>
      <c r="D19664" t="s">
        <v>47880</v>
      </c>
    </row>
    <row r="19665" spans="1:4" x14ac:dyDescent="0.25">
      <c r="A19665" t="s">
        <v>20788</v>
      </c>
      <c r="B19665" t="s">
        <v>19754</v>
      </c>
      <c r="C19665"/>
      <c r="D19665" t="s">
        <v>47880</v>
      </c>
    </row>
    <row r="19666" spans="1:4" x14ac:dyDescent="0.25">
      <c r="A19666" t="s">
        <v>44717</v>
      </c>
      <c r="B19666" t="s">
        <v>19754</v>
      </c>
      <c r="C19666"/>
      <c r="D19666" t="s">
        <v>47880</v>
      </c>
    </row>
    <row r="19667" spans="1:4" x14ac:dyDescent="0.25">
      <c r="A19667" t="s">
        <v>12541</v>
      </c>
      <c r="B19667" t="s">
        <v>12542</v>
      </c>
      <c r="C19667"/>
      <c r="D19667" t="s">
        <v>47880</v>
      </c>
    </row>
    <row r="19668" spans="1:4" x14ac:dyDescent="0.25">
      <c r="A19668" t="s">
        <v>43558</v>
      </c>
      <c r="B19668" t="s">
        <v>12542</v>
      </c>
      <c r="C19668"/>
      <c r="D19668" t="s">
        <v>47880</v>
      </c>
    </row>
    <row r="19669" spans="1:4" x14ac:dyDescent="0.25">
      <c r="A19669" t="s">
        <v>47336</v>
      </c>
      <c r="B19669" t="s">
        <v>12542</v>
      </c>
      <c r="C19669"/>
      <c r="D19669" t="s">
        <v>47880</v>
      </c>
    </row>
    <row r="19670" spans="1:4" x14ac:dyDescent="0.25">
      <c r="A19670" t="s">
        <v>29109</v>
      </c>
      <c r="B19670" t="s">
        <v>29110</v>
      </c>
      <c r="C19670" t="s">
        <v>58148</v>
      </c>
      <c r="D19670" t="s">
        <v>47873</v>
      </c>
    </row>
    <row r="19671" spans="1:4" x14ac:dyDescent="0.25">
      <c r="A19671" t="s">
        <v>44355</v>
      </c>
      <c r="B19671" t="s">
        <v>44356</v>
      </c>
      <c r="C19671"/>
      <c r="D19671" t="s">
        <v>47880</v>
      </c>
    </row>
    <row r="19672" spans="1:4" x14ac:dyDescent="0.25">
      <c r="A19672" t="s">
        <v>32042</v>
      </c>
      <c r="B19672" t="s">
        <v>32043</v>
      </c>
      <c r="C19672"/>
      <c r="D19672" t="s">
        <v>47880</v>
      </c>
    </row>
    <row r="19673" spans="1:4" x14ac:dyDescent="0.25">
      <c r="A19673" t="s">
        <v>14553</v>
      </c>
      <c r="B19673" t="s">
        <v>14554</v>
      </c>
      <c r="C19673"/>
      <c r="D19673" t="s">
        <v>47880</v>
      </c>
    </row>
    <row r="19674" spans="1:4" x14ac:dyDescent="0.25">
      <c r="A19674" t="s">
        <v>4340</v>
      </c>
      <c r="B19674" t="s">
        <v>4341</v>
      </c>
      <c r="C19674" t="s">
        <v>49155</v>
      </c>
      <c r="D19674" t="s">
        <v>47873</v>
      </c>
    </row>
    <row r="19675" spans="1:4" x14ac:dyDescent="0.25">
      <c r="A19675" t="s">
        <v>29584</v>
      </c>
      <c r="B19675" t="s">
        <v>4341</v>
      </c>
      <c r="C19675"/>
      <c r="D19675" t="s">
        <v>47880</v>
      </c>
    </row>
    <row r="19676" spans="1:4" x14ac:dyDescent="0.25">
      <c r="A19676" t="s">
        <v>29725</v>
      </c>
      <c r="B19676" t="s">
        <v>4341</v>
      </c>
      <c r="C19676"/>
      <c r="D19676" t="s">
        <v>47880</v>
      </c>
    </row>
    <row r="19677" spans="1:4" x14ac:dyDescent="0.25">
      <c r="A19677" t="s">
        <v>20119</v>
      </c>
      <c r="B19677" t="s">
        <v>20120</v>
      </c>
      <c r="C19677"/>
      <c r="D19677" t="s">
        <v>47880</v>
      </c>
    </row>
    <row r="19678" spans="1:4" x14ac:dyDescent="0.25">
      <c r="A19678" t="s">
        <v>35370</v>
      </c>
      <c r="B19678" t="s">
        <v>35371</v>
      </c>
      <c r="C19678" t="s">
        <v>60476</v>
      </c>
      <c r="D19678" t="s">
        <v>47873</v>
      </c>
    </row>
    <row r="19679" spans="1:4" x14ac:dyDescent="0.25">
      <c r="A19679" t="s">
        <v>38121</v>
      </c>
      <c r="B19679" t="s">
        <v>38122</v>
      </c>
      <c r="C19679"/>
      <c r="D19679" t="s">
        <v>47880</v>
      </c>
    </row>
    <row r="19680" spans="1:4" x14ac:dyDescent="0.25">
      <c r="A19680" t="s">
        <v>7938</v>
      </c>
      <c r="B19680" t="s">
        <v>7939</v>
      </c>
      <c r="C19680"/>
      <c r="D19680" t="s">
        <v>47880</v>
      </c>
    </row>
    <row r="19681" spans="1:4" x14ac:dyDescent="0.25">
      <c r="A19681" t="s">
        <v>19453</v>
      </c>
      <c r="B19681" t="s">
        <v>19454</v>
      </c>
      <c r="C19681"/>
      <c r="D19681" t="s">
        <v>47880</v>
      </c>
    </row>
    <row r="19682" spans="1:4" x14ac:dyDescent="0.25">
      <c r="A19682" t="s">
        <v>4200</v>
      </c>
      <c r="B19682" t="s">
        <v>4201</v>
      </c>
      <c r="C19682"/>
      <c r="D19682" t="s">
        <v>47880</v>
      </c>
    </row>
    <row r="19683" spans="1:4" x14ac:dyDescent="0.25">
      <c r="A19683" t="s">
        <v>22250</v>
      </c>
      <c r="B19683" t="s">
        <v>22251</v>
      </c>
      <c r="C19683" t="s">
        <v>55656</v>
      </c>
      <c r="D19683" t="s">
        <v>47873</v>
      </c>
    </row>
    <row r="19684" spans="1:4" x14ac:dyDescent="0.25">
      <c r="A19684" t="s">
        <v>9383</v>
      </c>
      <c r="B19684" t="s">
        <v>9384</v>
      </c>
      <c r="C19684"/>
      <c r="D19684" t="s">
        <v>47880</v>
      </c>
    </row>
    <row r="19685" spans="1:4" x14ac:dyDescent="0.25">
      <c r="A19685" t="s">
        <v>19137</v>
      </c>
      <c r="B19685" t="s">
        <v>19138</v>
      </c>
      <c r="C19685"/>
      <c r="D19685" t="s">
        <v>47880</v>
      </c>
    </row>
    <row r="19686" spans="1:4" x14ac:dyDescent="0.25">
      <c r="A19686" t="s">
        <v>11074</v>
      </c>
      <c r="B19686" t="s">
        <v>11075</v>
      </c>
      <c r="C19686"/>
      <c r="D19686" t="s">
        <v>47880</v>
      </c>
    </row>
    <row r="19687" spans="1:4" x14ac:dyDescent="0.25">
      <c r="A19687" t="s">
        <v>38710</v>
      </c>
      <c r="B19687" t="s">
        <v>38711</v>
      </c>
      <c r="C19687" t="s">
        <v>61811</v>
      </c>
      <c r="D19687" t="s">
        <v>47873</v>
      </c>
    </row>
    <row r="19688" spans="1:4" x14ac:dyDescent="0.25">
      <c r="A19688" t="s">
        <v>26022</v>
      </c>
      <c r="B19688" t="s">
        <v>26023</v>
      </c>
      <c r="C19688"/>
      <c r="D19688" t="s">
        <v>47880</v>
      </c>
    </row>
    <row r="19689" spans="1:4" x14ac:dyDescent="0.25">
      <c r="A19689" t="s">
        <v>27687</v>
      </c>
      <c r="B19689" t="s">
        <v>27688</v>
      </c>
      <c r="C19689"/>
      <c r="D19689" t="s">
        <v>47880</v>
      </c>
    </row>
    <row r="19690" spans="1:4" x14ac:dyDescent="0.25">
      <c r="A19690" t="s">
        <v>1112</v>
      </c>
      <c r="B19690" t="s">
        <v>1113</v>
      </c>
      <c r="C19690"/>
      <c r="D19690" t="s">
        <v>47880</v>
      </c>
    </row>
    <row r="19691" spans="1:4" x14ac:dyDescent="0.25">
      <c r="A19691" t="s">
        <v>13861</v>
      </c>
      <c r="B19691" t="s">
        <v>13862</v>
      </c>
      <c r="C19691"/>
      <c r="D19691" t="s">
        <v>47880</v>
      </c>
    </row>
    <row r="19692" spans="1:4" x14ac:dyDescent="0.25">
      <c r="A19692" t="s">
        <v>17967</v>
      </c>
      <c r="B19692" t="s">
        <v>17968</v>
      </c>
      <c r="C19692"/>
      <c r="D19692" t="s">
        <v>47880</v>
      </c>
    </row>
    <row r="19693" spans="1:4" x14ac:dyDescent="0.25">
      <c r="A19693" t="s">
        <v>30399</v>
      </c>
      <c r="B19693" t="s">
        <v>30400</v>
      </c>
      <c r="C19693"/>
      <c r="D19693" t="s">
        <v>47880</v>
      </c>
    </row>
    <row r="19694" spans="1:4" x14ac:dyDescent="0.25">
      <c r="A19694" t="s">
        <v>840</v>
      </c>
      <c r="B19694" t="s">
        <v>841</v>
      </c>
      <c r="C19694"/>
      <c r="D19694" t="s">
        <v>47880</v>
      </c>
    </row>
    <row r="19695" spans="1:4" x14ac:dyDescent="0.25">
      <c r="A19695" t="s">
        <v>8717</v>
      </c>
      <c r="B19695" t="s">
        <v>8718</v>
      </c>
      <c r="C19695"/>
      <c r="D19695" t="s">
        <v>47880</v>
      </c>
    </row>
    <row r="19696" spans="1:4" x14ac:dyDescent="0.25">
      <c r="A19696" t="s">
        <v>20545</v>
      </c>
      <c r="B19696" t="s">
        <v>8718</v>
      </c>
      <c r="C19696"/>
      <c r="D19696" t="s">
        <v>47880</v>
      </c>
    </row>
    <row r="19697" spans="1:4" x14ac:dyDescent="0.25">
      <c r="A19697" t="s">
        <v>36709</v>
      </c>
      <c r="B19697" t="s">
        <v>36710</v>
      </c>
      <c r="C19697"/>
      <c r="D19697" t="s">
        <v>47880</v>
      </c>
    </row>
    <row r="19698" spans="1:4" x14ac:dyDescent="0.25">
      <c r="A19698" t="s">
        <v>25526</v>
      </c>
      <c r="B19698" t="s">
        <v>25527</v>
      </c>
      <c r="C19698" t="s">
        <v>56868</v>
      </c>
      <c r="D19698" t="s">
        <v>47873</v>
      </c>
    </row>
    <row r="19699" spans="1:4" x14ac:dyDescent="0.25">
      <c r="A19699" t="s">
        <v>3412</v>
      </c>
      <c r="B19699" t="s">
        <v>3413</v>
      </c>
      <c r="C19699"/>
      <c r="D19699" t="s">
        <v>47880</v>
      </c>
    </row>
    <row r="19700" spans="1:4" x14ac:dyDescent="0.25">
      <c r="A19700" t="s">
        <v>32200</v>
      </c>
      <c r="B19700" t="s">
        <v>32201</v>
      </c>
      <c r="C19700" t="s">
        <v>59263</v>
      </c>
      <c r="D19700" t="s">
        <v>47873</v>
      </c>
    </row>
    <row r="19701" spans="1:4" x14ac:dyDescent="0.25">
      <c r="A19701" t="s">
        <v>8319</v>
      </c>
      <c r="B19701" t="s">
        <v>8320</v>
      </c>
      <c r="C19701" t="s">
        <v>50593</v>
      </c>
      <c r="D19701" t="s">
        <v>47873</v>
      </c>
    </row>
    <row r="19702" spans="1:4" x14ac:dyDescent="0.25">
      <c r="A19702" t="s">
        <v>47863</v>
      </c>
      <c r="B19702" t="s">
        <v>47864</v>
      </c>
      <c r="C19702" t="s">
        <v>65349</v>
      </c>
      <c r="D19702" t="s">
        <v>47873</v>
      </c>
    </row>
    <row r="19703" spans="1:4" x14ac:dyDescent="0.25">
      <c r="A19703" t="s">
        <v>24465</v>
      </c>
      <c r="B19703" t="s">
        <v>24466</v>
      </c>
      <c r="C19703" t="s">
        <v>56473</v>
      </c>
      <c r="D19703" t="s">
        <v>47873</v>
      </c>
    </row>
    <row r="19704" spans="1:4" x14ac:dyDescent="0.25">
      <c r="A19704" t="s">
        <v>39288</v>
      </c>
      <c r="B19704" t="s">
        <v>39289</v>
      </c>
      <c r="C19704"/>
      <c r="D19704" t="s">
        <v>47880</v>
      </c>
    </row>
    <row r="19705" spans="1:4" x14ac:dyDescent="0.25">
      <c r="A19705" t="s">
        <v>32533</v>
      </c>
      <c r="B19705" t="s">
        <v>32534</v>
      </c>
      <c r="C19705" t="s">
        <v>59388</v>
      </c>
      <c r="D19705" t="s">
        <v>47873</v>
      </c>
    </row>
    <row r="19706" spans="1:4" x14ac:dyDescent="0.25">
      <c r="A19706" t="s">
        <v>13247</v>
      </c>
      <c r="B19706" t="s">
        <v>13248</v>
      </c>
      <c r="C19706"/>
      <c r="D19706" t="s">
        <v>47880</v>
      </c>
    </row>
    <row r="19707" spans="1:4" x14ac:dyDescent="0.25">
      <c r="A19707" t="s">
        <v>42444</v>
      </c>
      <c r="B19707" t="s">
        <v>42445</v>
      </c>
      <c r="C19707"/>
      <c r="D19707" t="s">
        <v>47880</v>
      </c>
    </row>
    <row r="19708" spans="1:4" x14ac:dyDescent="0.25">
      <c r="A19708" t="s">
        <v>10831</v>
      </c>
      <c r="B19708" t="s">
        <v>10832</v>
      </c>
      <c r="C19708" t="s">
        <v>51470</v>
      </c>
      <c r="D19708" t="s">
        <v>47873</v>
      </c>
    </row>
    <row r="19709" spans="1:4" x14ac:dyDescent="0.25">
      <c r="A19709" t="s">
        <v>38475</v>
      </c>
      <c r="B19709" t="s">
        <v>38476</v>
      </c>
      <c r="C19709" t="s">
        <v>61705</v>
      </c>
      <c r="D19709" t="s">
        <v>47873</v>
      </c>
    </row>
    <row r="19710" spans="1:4" x14ac:dyDescent="0.25">
      <c r="A19710" t="s">
        <v>28896</v>
      </c>
      <c r="B19710" t="s">
        <v>28897</v>
      </c>
      <c r="C19710" t="s">
        <v>58070</v>
      </c>
      <c r="D19710" t="s">
        <v>47873</v>
      </c>
    </row>
    <row r="19711" spans="1:4" x14ac:dyDescent="0.25">
      <c r="A19711" t="s">
        <v>1799</v>
      </c>
      <c r="B19711" t="s">
        <v>1800</v>
      </c>
      <c r="C19711" t="s">
        <v>48233</v>
      </c>
      <c r="D19711" t="s">
        <v>47873</v>
      </c>
    </row>
    <row r="19712" spans="1:4" x14ac:dyDescent="0.25">
      <c r="A19712" t="s">
        <v>1076</v>
      </c>
      <c r="B19712" t="s">
        <v>1077</v>
      </c>
      <c r="C19712"/>
      <c r="D19712" t="s">
        <v>47880</v>
      </c>
    </row>
    <row r="19713" spans="1:4" x14ac:dyDescent="0.25">
      <c r="A19713" t="s">
        <v>8405</v>
      </c>
      <c r="B19713" t="s">
        <v>8406</v>
      </c>
      <c r="C19713" t="s">
        <v>50620</v>
      </c>
      <c r="D19713" t="s">
        <v>47873</v>
      </c>
    </row>
    <row r="19714" spans="1:4" x14ac:dyDescent="0.25">
      <c r="A19714" t="s">
        <v>27885</v>
      </c>
      <c r="B19714" t="s">
        <v>27886</v>
      </c>
      <c r="C19714" t="s">
        <v>57708</v>
      </c>
      <c r="D19714" t="s">
        <v>47873</v>
      </c>
    </row>
    <row r="19715" spans="1:4" x14ac:dyDescent="0.25">
      <c r="A19715" t="s">
        <v>22430</v>
      </c>
      <c r="B19715" t="s">
        <v>22431</v>
      </c>
      <c r="C19715" t="s">
        <v>55719</v>
      </c>
      <c r="D19715" t="s">
        <v>47873</v>
      </c>
    </row>
    <row r="19716" spans="1:4" x14ac:dyDescent="0.25">
      <c r="A19716" t="s">
        <v>9845</v>
      </c>
      <c r="B19716" t="s">
        <v>9846</v>
      </c>
      <c r="C19716" t="s">
        <v>51122</v>
      </c>
      <c r="D19716" t="s">
        <v>47873</v>
      </c>
    </row>
    <row r="19717" spans="1:4" x14ac:dyDescent="0.25">
      <c r="A19717" t="s">
        <v>23655</v>
      </c>
      <c r="B19717" t="s">
        <v>23656</v>
      </c>
      <c r="C19717" t="s">
        <v>56171</v>
      </c>
      <c r="D19717" t="s">
        <v>47873</v>
      </c>
    </row>
    <row r="19718" spans="1:4" x14ac:dyDescent="0.25">
      <c r="A19718" t="s">
        <v>22294</v>
      </c>
      <c r="B19718" t="s">
        <v>22295</v>
      </c>
      <c r="C19718" t="s">
        <v>55674</v>
      </c>
      <c r="D19718" t="s">
        <v>47873</v>
      </c>
    </row>
    <row r="19719" spans="1:4" x14ac:dyDescent="0.25">
      <c r="A19719" t="s">
        <v>28506</v>
      </c>
      <c r="B19719" t="s">
        <v>28507</v>
      </c>
      <c r="C19719" t="s">
        <v>57927</v>
      </c>
      <c r="D19719" t="s">
        <v>47873</v>
      </c>
    </row>
    <row r="19720" spans="1:4" x14ac:dyDescent="0.25">
      <c r="A19720" t="s">
        <v>33517</v>
      </c>
      <c r="B19720" t="s">
        <v>33518</v>
      </c>
      <c r="C19720" t="s">
        <v>59774</v>
      </c>
      <c r="D19720" t="s">
        <v>47873</v>
      </c>
    </row>
    <row r="19721" spans="1:4" x14ac:dyDescent="0.25">
      <c r="A19721" t="s">
        <v>23247</v>
      </c>
      <c r="B19721" t="s">
        <v>23248</v>
      </c>
      <c r="C19721" t="s">
        <v>56018</v>
      </c>
      <c r="D19721" t="s">
        <v>47873</v>
      </c>
    </row>
    <row r="19722" spans="1:4" x14ac:dyDescent="0.25">
      <c r="A19722" t="s">
        <v>33083</v>
      </c>
      <c r="B19722" t="s">
        <v>33084</v>
      </c>
      <c r="C19722" t="s">
        <v>59599</v>
      </c>
      <c r="D19722" t="s">
        <v>47873</v>
      </c>
    </row>
    <row r="19723" spans="1:4" x14ac:dyDescent="0.25">
      <c r="A19723" t="s">
        <v>33413</v>
      </c>
      <c r="B19723" t="s">
        <v>33414</v>
      </c>
      <c r="C19723" t="s">
        <v>59735</v>
      </c>
      <c r="D19723" t="s">
        <v>47873</v>
      </c>
    </row>
    <row r="19724" spans="1:4" x14ac:dyDescent="0.25">
      <c r="A19724" t="s">
        <v>42225</v>
      </c>
      <c r="B19724" t="s">
        <v>42226</v>
      </c>
      <c r="C19724" t="s">
        <v>63389</v>
      </c>
      <c r="D19724" t="s">
        <v>47873</v>
      </c>
    </row>
    <row r="19725" spans="1:4" x14ac:dyDescent="0.25">
      <c r="A19725" t="s">
        <v>25672</v>
      </c>
      <c r="B19725" t="s">
        <v>25673</v>
      </c>
      <c r="C19725" t="s">
        <v>56922</v>
      </c>
      <c r="D19725" t="s">
        <v>47873</v>
      </c>
    </row>
    <row r="19726" spans="1:4" x14ac:dyDescent="0.25">
      <c r="A19726" t="s">
        <v>43669</v>
      </c>
      <c r="B19726" t="s">
        <v>43670</v>
      </c>
      <c r="C19726" t="s">
        <v>63894</v>
      </c>
      <c r="D19726" t="s">
        <v>47873</v>
      </c>
    </row>
    <row r="19727" spans="1:4" x14ac:dyDescent="0.25">
      <c r="A19727" t="s">
        <v>9129</v>
      </c>
      <c r="B19727" t="s">
        <v>9130</v>
      </c>
      <c r="C19727" t="s">
        <v>50864</v>
      </c>
      <c r="D19727" t="s">
        <v>47873</v>
      </c>
    </row>
    <row r="19728" spans="1:4" x14ac:dyDescent="0.25">
      <c r="A19728" t="s">
        <v>6868</v>
      </c>
      <c r="B19728" t="s">
        <v>6869</v>
      </c>
      <c r="C19728" t="s">
        <v>50058</v>
      </c>
      <c r="D19728" t="s">
        <v>47873</v>
      </c>
    </row>
    <row r="19729" spans="1:4" x14ac:dyDescent="0.25">
      <c r="A19729" t="s">
        <v>31814</v>
      </c>
      <c r="B19729" t="s">
        <v>31815</v>
      </c>
      <c r="C19729" t="s">
        <v>59118</v>
      </c>
      <c r="D19729" t="s">
        <v>47873</v>
      </c>
    </row>
    <row r="19730" spans="1:4" x14ac:dyDescent="0.25">
      <c r="A19730" t="s">
        <v>46276</v>
      </c>
      <c r="B19730" t="s">
        <v>31815</v>
      </c>
      <c r="C19730" t="s">
        <v>64802</v>
      </c>
      <c r="D19730" t="s">
        <v>47873</v>
      </c>
    </row>
    <row r="19731" spans="1:4" x14ac:dyDescent="0.25">
      <c r="A19731" t="s">
        <v>30851</v>
      </c>
      <c r="B19731" t="s">
        <v>30852</v>
      </c>
      <c r="C19731" t="s">
        <v>58764</v>
      </c>
      <c r="D19731" t="s">
        <v>47873</v>
      </c>
    </row>
    <row r="19732" spans="1:4" x14ac:dyDescent="0.25">
      <c r="A19732" t="s">
        <v>26670</v>
      </c>
      <c r="B19732" t="s">
        <v>26671</v>
      </c>
      <c r="C19732" t="s">
        <v>57279</v>
      </c>
      <c r="D19732" t="s">
        <v>47873</v>
      </c>
    </row>
    <row r="19733" spans="1:4" x14ac:dyDescent="0.25">
      <c r="A19733" t="s">
        <v>31633</v>
      </c>
      <c r="B19733" t="s">
        <v>31634</v>
      </c>
      <c r="C19733" t="s">
        <v>59050</v>
      </c>
      <c r="D19733" t="s">
        <v>47873</v>
      </c>
    </row>
    <row r="19734" spans="1:4" x14ac:dyDescent="0.25">
      <c r="A19734" t="s">
        <v>9476</v>
      </c>
      <c r="B19734" t="s">
        <v>9477</v>
      </c>
      <c r="C19734" t="s">
        <v>50987</v>
      </c>
      <c r="D19734" t="s">
        <v>47873</v>
      </c>
    </row>
    <row r="19735" spans="1:4" x14ac:dyDescent="0.25">
      <c r="A19735" t="s">
        <v>2573</v>
      </c>
      <c r="B19735" t="s">
        <v>2574</v>
      </c>
      <c r="C19735" t="s">
        <v>48495</v>
      </c>
      <c r="D19735" t="s">
        <v>47873</v>
      </c>
    </row>
    <row r="19736" spans="1:4" x14ac:dyDescent="0.25">
      <c r="A19736" t="s">
        <v>42299</v>
      </c>
      <c r="B19736" t="s">
        <v>42300</v>
      </c>
      <c r="C19736" t="s">
        <v>63415</v>
      </c>
      <c r="D19736" t="s">
        <v>47873</v>
      </c>
    </row>
    <row r="19737" spans="1:4" x14ac:dyDescent="0.25">
      <c r="A19737" t="s">
        <v>25409</v>
      </c>
      <c r="B19737" t="s">
        <v>25410</v>
      </c>
      <c r="C19737" t="s">
        <v>56819</v>
      </c>
      <c r="D19737" t="s">
        <v>47873</v>
      </c>
    </row>
    <row r="19738" spans="1:4" x14ac:dyDescent="0.25">
      <c r="A19738" t="s">
        <v>39422</v>
      </c>
      <c r="B19738" t="s">
        <v>39423</v>
      </c>
      <c r="C19738" t="s">
        <v>62136</v>
      </c>
      <c r="D19738" t="s">
        <v>47873</v>
      </c>
    </row>
    <row r="19739" spans="1:4" x14ac:dyDescent="0.25">
      <c r="A19739" t="s">
        <v>40047</v>
      </c>
      <c r="B19739" t="s">
        <v>40048</v>
      </c>
      <c r="C19739" t="s">
        <v>62426</v>
      </c>
      <c r="D19739" t="s">
        <v>47873</v>
      </c>
    </row>
    <row r="19740" spans="1:4" x14ac:dyDescent="0.25">
      <c r="A19740" t="s">
        <v>41117</v>
      </c>
      <c r="B19740" t="s">
        <v>41118</v>
      </c>
      <c r="C19740" t="s">
        <v>62906</v>
      </c>
      <c r="D19740" t="s">
        <v>47873</v>
      </c>
    </row>
    <row r="19741" spans="1:4" x14ac:dyDescent="0.25">
      <c r="A19741" t="s">
        <v>40224</v>
      </c>
      <c r="B19741" t="s">
        <v>40225</v>
      </c>
      <c r="C19741" t="s">
        <v>62508</v>
      </c>
      <c r="D19741" t="s">
        <v>47873</v>
      </c>
    </row>
    <row r="19742" spans="1:4" x14ac:dyDescent="0.25">
      <c r="A19742" t="s">
        <v>39057</v>
      </c>
      <c r="B19742" t="s">
        <v>39058</v>
      </c>
      <c r="C19742" t="s">
        <v>61971</v>
      </c>
      <c r="D19742" t="s">
        <v>47873</v>
      </c>
    </row>
    <row r="19743" spans="1:4" x14ac:dyDescent="0.25">
      <c r="A19743" t="s">
        <v>30015</v>
      </c>
      <c r="B19743" t="s">
        <v>30016</v>
      </c>
      <c r="C19743" t="s">
        <v>58463</v>
      </c>
      <c r="D19743" t="s">
        <v>47873</v>
      </c>
    </row>
    <row r="19744" spans="1:4" x14ac:dyDescent="0.25">
      <c r="A19744" t="s">
        <v>40065</v>
      </c>
      <c r="B19744" t="s">
        <v>40066</v>
      </c>
      <c r="C19744" t="s">
        <v>62435</v>
      </c>
      <c r="D19744" t="s">
        <v>47873</v>
      </c>
    </row>
    <row r="19745" spans="1:4" x14ac:dyDescent="0.25">
      <c r="A19745" t="s">
        <v>38671</v>
      </c>
      <c r="B19745" t="s">
        <v>38672</v>
      </c>
      <c r="C19745" t="s">
        <v>61792</v>
      </c>
      <c r="D19745" t="s">
        <v>47873</v>
      </c>
    </row>
    <row r="19746" spans="1:4" x14ac:dyDescent="0.25">
      <c r="A19746" t="s">
        <v>39668</v>
      </c>
      <c r="B19746" t="s">
        <v>39669</v>
      </c>
      <c r="C19746" t="s">
        <v>62250</v>
      </c>
      <c r="D19746" t="s">
        <v>47873</v>
      </c>
    </row>
    <row r="19747" spans="1:4" x14ac:dyDescent="0.25">
      <c r="A19747" t="s">
        <v>38974</v>
      </c>
      <c r="B19747" t="s">
        <v>38975</v>
      </c>
      <c r="C19747" t="s">
        <v>61937</v>
      </c>
      <c r="D19747" t="s">
        <v>47873</v>
      </c>
    </row>
    <row r="19748" spans="1:4" x14ac:dyDescent="0.25">
      <c r="A19748" t="s">
        <v>39300</v>
      </c>
      <c r="B19748" t="s">
        <v>39301</v>
      </c>
      <c r="C19748" t="s">
        <v>62081</v>
      </c>
      <c r="D19748" t="s">
        <v>47873</v>
      </c>
    </row>
    <row r="19749" spans="1:4" x14ac:dyDescent="0.25">
      <c r="A19749" t="s">
        <v>1691</v>
      </c>
      <c r="B19749" t="s">
        <v>1692</v>
      </c>
      <c r="C19749" t="s">
        <v>48193</v>
      </c>
      <c r="D19749" t="s">
        <v>47873</v>
      </c>
    </row>
    <row r="19750" spans="1:4" x14ac:dyDescent="0.25">
      <c r="A19750" t="s">
        <v>46617</v>
      </c>
      <c r="B19750" t="s">
        <v>46618</v>
      </c>
      <c r="C19750" t="s">
        <v>64925</v>
      </c>
      <c r="D19750" t="s">
        <v>47873</v>
      </c>
    </row>
    <row r="19751" spans="1:4" x14ac:dyDescent="0.25">
      <c r="A19751" t="s">
        <v>39125</v>
      </c>
      <c r="B19751" t="s">
        <v>39126</v>
      </c>
      <c r="C19751" t="s">
        <v>62002</v>
      </c>
      <c r="D19751" t="s">
        <v>47873</v>
      </c>
    </row>
    <row r="19752" spans="1:4" x14ac:dyDescent="0.25">
      <c r="A19752" t="s">
        <v>2583</v>
      </c>
      <c r="B19752" t="s">
        <v>2584</v>
      </c>
      <c r="C19752" t="s">
        <v>48497</v>
      </c>
      <c r="D19752" t="s">
        <v>47873</v>
      </c>
    </row>
    <row r="19753" spans="1:4" x14ac:dyDescent="0.25">
      <c r="A19753" t="s">
        <v>40351</v>
      </c>
      <c r="B19753" t="s">
        <v>40352</v>
      </c>
      <c r="C19753" t="s">
        <v>62568</v>
      </c>
      <c r="D19753" t="s">
        <v>47873</v>
      </c>
    </row>
    <row r="19754" spans="1:4" x14ac:dyDescent="0.25">
      <c r="A19754" t="s">
        <v>41305</v>
      </c>
      <c r="B19754" t="s">
        <v>41306</v>
      </c>
      <c r="C19754" t="s">
        <v>62991</v>
      </c>
      <c r="D19754" t="s">
        <v>47873</v>
      </c>
    </row>
    <row r="19755" spans="1:4" x14ac:dyDescent="0.25">
      <c r="A19755" t="s">
        <v>40192</v>
      </c>
      <c r="B19755" t="s">
        <v>40193</v>
      </c>
      <c r="C19755" t="s">
        <v>62496</v>
      </c>
      <c r="D19755" t="s">
        <v>47873</v>
      </c>
    </row>
    <row r="19756" spans="1:4" x14ac:dyDescent="0.25">
      <c r="A19756" t="s">
        <v>16057</v>
      </c>
      <c r="B19756" t="s">
        <v>16058</v>
      </c>
      <c r="C19756" t="s">
        <v>53436</v>
      </c>
      <c r="D19756" t="s">
        <v>47873</v>
      </c>
    </row>
    <row r="19757" spans="1:4" x14ac:dyDescent="0.25">
      <c r="A19757" t="s">
        <v>40357</v>
      </c>
      <c r="B19757" t="s">
        <v>40358</v>
      </c>
      <c r="C19757" t="s">
        <v>62571</v>
      </c>
      <c r="D19757" t="s">
        <v>47873</v>
      </c>
    </row>
    <row r="19758" spans="1:4" x14ac:dyDescent="0.25">
      <c r="A19758" t="s">
        <v>19046</v>
      </c>
      <c r="B19758" t="s">
        <v>19047</v>
      </c>
      <c r="C19758" t="s">
        <v>54525</v>
      </c>
      <c r="D19758" t="s">
        <v>47873</v>
      </c>
    </row>
    <row r="19759" spans="1:4" x14ac:dyDescent="0.25">
      <c r="A19759" t="s">
        <v>43973</v>
      </c>
      <c r="B19759" t="s">
        <v>43974</v>
      </c>
      <c r="C19759" t="s">
        <v>63986</v>
      </c>
      <c r="D19759" t="s">
        <v>47873</v>
      </c>
    </row>
    <row r="19760" spans="1:4" x14ac:dyDescent="0.25">
      <c r="A19760" t="s">
        <v>30884</v>
      </c>
      <c r="B19760" t="s">
        <v>30885</v>
      </c>
      <c r="C19760" t="s">
        <v>58775</v>
      </c>
      <c r="D19760" t="s">
        <v>47873</v>
      </c>
    </row>
    <row r="19761" spans="1:4" x14ac:dyDescent="0.25">
      <c r="A19761" t="s">
        <v>29998</v>
      </c>
      <c r="B19761" t="s">
        <v>29999</v>
      </c>
      <c r="C19761" t="s">
        <v>58458</v>
      </c>
      <c r="D19761" t="s">
        <v>47873</v>
      </c>
    </row>
    <row r="19762" spans="1:4" x14ac:dyDescent="0.25">
      <c r="A19762" t="s">
        <v>2819</v>
      </c>
      <c r="B19762" t="s">
        <v>2820</v>
      </c>
      <c r="C19762" t="s">
        <v>48586</v>
      </c>
      <c r="D19762" t="s">
        <v>47873</v>
      </c>
    </row>
    <row r="19763" spans="1:4" x14ac:dyDescent="0.25">
      <c r="A19763" t="s">
        <v>43517</v>
      </c>
      <c r="B19763" t="s">
        <v>43518</v>
      </c>
      <c r="C19763" t="s">
        <v>63841</v>
      </c>
      <c r="D19763" t="s">
        <v>47873</v>
      </c>
    </row>
    <row r="19764" spans="1:4" x14ac:dyDescent="0.25">
      <c r="A19764" t="s">
        <v>36422</v>
      </c>
      <c r="B19764" t="s">
        <v>36423</v>
      </c>
      <c r="C19764" t="s">
        <v>60893</v>
      </c>
      <c r="D19764" t="s">
        <v>47873</v>
      </c>
    </row>
    <row r="19765" spans="1:4" x14ac:dyDescent="0.25">
      <c r="A19765" t="s">
        <v>39805</v>
      </c>
      <c r="B19765" t="s">
        <v>39806</v>
      </c>
      <c r="C19765" t="s">
        <v>62314</v>
      </c>
      <c r="D19765" t="s">
        <v>47873</v>
      </c>
    </row>
    <row r="19766" spans="1:4" x14ac:dyDescent="0.25">
      <c r="A19766" t="s">
        <v>19147</v>
      </c>
      <c r="B19766" t="s">
        <v>19148</v>
      </c>
      <c r="C19766" t="s">
        <v>54556</v>
      </c>
      <c r="D19766" t="s">
        <v>47873</v>
      </c>
    </row>
    <row r="19767" spans="1:4" x14ac:dyDescent="0.25">
      <c r="A19767" t="s">
        <v>31106</v>
      </c>
      <c r="B19767" t="s">
        <v>31107</v>
      </c>
      <c r="C19767" t="s">
        <v>58867</v>
      </c>
      <c r="D19767" t="s">
        <v>47873</v>
      </c>
    </row>
    <row r="19768" spans="1:4" x14ac:dyDescent="0.25">
      <c r="A19768" t="s">
        <v>24994</v>
      </c>
      <c r="B19768" t="s">
        <v>24995</v>
      </c>
      <c r="C19768"/>
      <c r="D19768" t="s">
        <v>47880</v>
      </c>
    </row>
    <row r="19769" spans="1:4" x14ac:dyDescent="0.25">
      <c r="A19769" t="s">
        <v>25367</v>
      </c>
      <c r="B19769" t="s">
        <v>24995</v>
      </c>
      <c r="C19769"/>
      <c r="D19769" t="s">
        <v>47880</v>
      </c>
    </row>
    <row r="19770" spans="1:4" x14ac:dyDescent="0.25">
      <c r="A19770" t="s">
        <v>11302</v>
      </c>
      <c r="B19770" t="s">
        <v>11303</v>
      </c>
      <c r="C19770"/>
      <c r="D19770" t="s">
        <v>47880</v>
      </c>
    </row>
    <row r="19771" spans="1:4" x14ac:dyDescent="0.25">
      <c r="A19771" t="s">
        <v>1444</v>
      </c>
      <c r="B19771" t="s">
        <v>1445</v>
      </c>
      <c r="C19771"/>
      <c r="D19771" t="s">
        <v>47880</v>
      </c>
    </row>
    <row r="19772" spans="1:4" x14ac:dyDescent="0.25">
      <c r="A19772" t="s">
        <v>41526</v>
      </c>
      <c r="B19772" t="s">
        <v>41527</v>
      </c>
      <c r="C19772"/>
      <c r="D19772" t="s">
        <v>47880</v>
      </c>
    </row>
    <row r="19773" spans="1:4" x14ac:dyDescent="0.25">
      <c r="A19773" t="s">
        <v>1016</v>
      </c>
      <c r="B19773" t="s">
        <v>1017</v>
      </c>
      <c r="C19773"/>
      <c r="D19773" t="s">
        <v>47880</v>
      </c>
    </row>
    <row r="19774" spans="1:4" x14ac:dyDescent="0.25">
      <c r="A19774" t="s">
        <v>18812</v>
      </c>
      <c r="B19774" t="s">
        <v>18813</v>
      </c>
      <c r="C19774"/>
      <c r="D19774" t="s">
        <v>47880</v>
      </c>
    </row>
    <row r="19775" spans="1:4" x14ac:dyDescent="0.25">
      <c r="A19775" t="s">
        <v>16560</v>
      </c>
      <c r="B19775" t="s">
        <v>16561</v>
      </c>
      <c r="C19775" t="s">
        <v>53624</v>
      </c>
      <c r="D19775" t="s">
        <v>47873</v>
      </c>
    </row>
    <row r="19776" spans="1:4" x14ac:dyDescent="0.25">
      <c r="A19776" t="s">
        <v>32062</v>
      </c>
      <c r="B19776" t="s">
        <v>32063</v>
      </c>
      <c r="C19776" t="s">
        <v>59209</v>
      </c>
      <c r="D19776" t="s">
        <v>47873</v>
      </c>
    </row>
    <row r="19777" spans="1:4" x14ac:dyDescent="0.25">
      <c r="A19777" t="s">
        <v>24283</v>
      </c>
      <c r="B19777" t="s">
        <v>24284</v>
      </c>
      <c r="C19777"/>
      <c r="D19777" t="s">
        <v>47880</v>
      </c>
    </row>
    <row r="19778" spans="1:4" x14ac:dyDescent="0.25">
      <c r="A19778" t="s">
        <v>2947</v>
      </c>
      <c r="B19778" t="s">
        <v>2948</v>
      </c>
      <c r="C19778"/>
      <c r="D19778" t="s">
        <v>47880</v>
      </c>
    </row>
    <row r="19779" spans="1:4" x14ac:dyDescent="0.25">
      <c r="A19779" t="s">
        <v>9135</v>
      </c>
      <c r="B19779" t="s">
        <v>9136</v>
      </c>
      <c r="C19779"/>
      <c r="D19779" t="s">
        <v>47880</v>
      </c>
    </row>
    <row r="19780" spans="1:4" x14ac:dyDescent="0.25">
      <c r="A19780" t="s">
        <v>11340</v>
      </c>
      <c r="B19780" t="s">
        <v>9136</v>
      </c>
      <c r="C19780"/>
      <c r="D19780" t="s">
        <v>47880</v>
      </c>
    </row>
    <row r="19781" spans="1:4" x14ac:dyDescent="0.25">
      <c r="A19781" t="s">
        <v>12150</v>
      </c>
      <c r="B19781" t="s">
        <v>9136</v>
      </c>
      <c r="C19781"/>
      <c r="D19781" t="s">
        <v>47880</v>
      </c>
    </row>
    <row r="19782" spans="1:4" x14ac:dyDescent="0.25">
      <c r="A19782" t="s">
        <v>33197</v>
      </c>
      <c r="B19782" t="s">
        <v>9136</v>
      </c>
      <c r="C19782"/>
      <c r="D19782" t="s">
        <v>47880</v>
      </c>
    </row>
    <row r="19783" spans="1:4" x14ac:dyDescent="0.25">
      <c r="A19783" t="s">
        <v>28442</v>
      </c>
      <c r="B19783" t="s">
        <v>28443</v>
      </c>
      <c r="C19783"/>
      <c r="D19783" t="s">
        <v>47880</v>
      </c>
    </row>
    <row r="19784" spans="1:4" x14ac:dyDescent="0.25">
      <c r="A19784" t="s">
        <v>14414</v>
      </c>
      <c r="B19784" t="s">
        <v>14415</v>
      </c>
      <c r="C19784"/>
      <c r="D19784" t="s">
        <v>47880</v>
      </c>
    </row>
    <row r="19785" spans="1:4" x14ac:dyDescent="0.25">
      <c r="A19785" t="s">
        <v>19000</v>
      </c>
      <c r="B19785" t="s">
        <v>19001</v>
      </c>
      <c r="C19785"/>
      <c r="D19785" t="s">
        <v>47880</v>
      </c>
    </row>
    <row r="19786" spans="1:4" x14ac:dyDescent="0.25">
      <c r="A19786" t="s">
        <v>4326</v>
      </c>
      <c r="B19786" t="s">
        <v>4327</v>
      </c>
      <c r="C19786"/>
      <c r="D19786" t="s">
        <v>47880</v>
      </c>
    </row>
    <row r="19787" spans="1:4" x14ac:dyDescent="0.25">
      <c r="A19787" t="s">
        <v>30766</v>
      </c>
      <c r="B19787" t="s">
        <v>30767</v>
      </c>
      <c r="C19787"/>
      <c r="D19787" t="s">
        <v>47880</v>
      </c>
    </row>
    <row r="19788" spans="1:4" x14ac:dyDescent="0.25">
      <c r="A19788" t="s">
        <v>45874</v>
      </c>
      <c r="B19788" t="s">
        <v>45875</v>
      </c>
      <c r="C19788" t="s">
        <v>64660</v>
      </c>
      <c r="D19788" t="s">
        <v>47873</v>
      </c>
    </row>
    <row r="19789" spans="1:4" x14ac:dyDescent="0.25">
      <c r="A19789" t="s">
        <v>14619</v>
      </c>
      <c r="B19789" t="s">
        <v>14620</v>
      </c>
      <c r="C19789"/>
      <c r="D19789" t="s">
        <v>47880</v>
      </c>
    </row>
    <row r="19790" spans="1:4" x14ac:dyDescent="0.25">
      <c r="A19790" t="s">
        <v>20073</v>
      </c>
      <c r="B19790" t="s">
        <v>20074</v>
      </c>
      <c r="C19790"/>
      <c r="D19790" t="s">
        <v>47880</v>
      </c>
    </row>
    <row r="19791" spans="1:4" x14ac:dyDescent="0.25">
      <c r="A19791" t="s">
        <v>4292</v>
      </c>
      <c r="B19791" t="s">
        <v>4293</v>
      </c>
      <c r="C19791"/>
      <c r="D19791" t="s">
        <v>47880</v>
      </c>
    </row>
    <row r="19792" spans="1:4" x14ac:dyDescent="0.25">
      <c r="A19792" t="s">
        <v>19361</v>
      </c>
      <c r="B19792" t="s">
        <v>4293</v>
      </c>
      <c r="C19792" t="s">
        <v>54636</v>
      </c>
      <c r="D19792" t="s">
        <v>47873</v>
      </c>
    </row>
    <row r="19793" spans="1:4" x14ac:dyDescent="0.25">
      <c r="A19793" t="s">
        <v>13028</v>
      </c>
      <c r="B19793" t="s">
        <v>13029</v>
      </c>
      <c r="C19793"/>
      <c r="D19793" t="s">
        <v>47880</v>
      </c>
    </row>
    <row r="19794" spans="1:4" x14ac:dyDescent="0.25">
      <c r="A19794" t="s">
        <v>21385</v>
      </c>
      <c r="B19794" t="s">
        <v>21386</v>
      </c>
      <c r="C19794" t="s">
        <v>55342</v>
      </c>
      <c r="D19794" t="s">
        <v>47873</v>
      </c>
    </row>
    <row r="19795" spans="1:4" x14ac:dyDescent="0.25">
      <c r="A19795" t="s">
        <v>8555</v>
      </c>
      <c r="B19795" t="s">
        <v>8556</v>
      </c>
      <c r="C19795"/>
      <c r="D19795" t="s">
        <v>47880</v>
      </c>
    </row>
    <row r="19796" spans="1:4" x14ac:dyDescent="0.25">
      <c r="A19796" t="s">
        <v>17231</v>
      </c>
      <c r="B19796" t="s">
        <v>17232</v>
      </c>
      <c r="C19796" t="s">
        <v>53869</v>
      </c>
      <c r="D19796" t="s">
        <v>47873</v>
      </c>
    </row>
    <row r="19797" spans="1:4" x14ac:dyDescent="0.25">
      <c r="A19797" t="s">
        <v>23854</v>
      </c>
      <c r="B19797" t="s">
        <v>23855</v>
      </c>
      <c r="C19797" t="s">
        <v>56255</v>
      </c>
      <c r="D19797" t="s">
        <v>47873</v>
      </c>
    </row>
    <row r="19798" spans="1:4" x14ac:dyDescent="0.25">
      <c r="A19798" t="s">
        <v>2847</v>
      </c>
      <c r="B19798" t="s">
        <v>2848</v>
      </c>
      <c r="C19798" t="s">
        <v>48594</v>
      </c>
      <c r="D19798" t="s">
        <v>47873</v>
      </c>
    </row>
    <row r="19799" spans="1:4" x14ac:dyDescent="0.25">
      <c r="A19799" t="s">
        <v>12587</v>
      </c>
      <c r="B19799" t="s">
        <v>12588</v>
      </c>
      <c r="C19799" t="s">
        <v>52126</v>
      </c>
      <c r="D19799" t="s">
        <v>47873</v>
      </c>
    </row>
    <row r="19800" spans="1:4" x14ac:dyDescent="0.25">
      <c r="A19800" t="s">
        <v>12667</v>
      </c>
      <c r="B19800" t="s">
        <v>12668</v>
      </c>
      <c r="C19800" t="s">
        <v>52150</v>
      </c>
      <c r="D19800" t="s">
        <v>47873</v>
      </c>
    </row>
    <row r="19801" spans="1:4" x14ac:dyDescent="0.25">
      <c r="A19801" t="s">
        <v>47843</v>
      </c>
      <c r="B19801" t="s">
        <v>47844</v>
      </c>
      <c r="C19801" t="s">
        <v>65343</v>
      </c>
      <c r="D19801" t="s">
        <v>47873</v>
      </c>
    </row>
    <row r="19802" spans="1:4" x14ac:dyDescent="0.25">
      <c r="A19802" t="s">
        <v>47781</v>
      </c>
      <c r="B19802" t="s">
        <v>47782</v>
      </c>
      <c r="C19802" t="s">
        <v>65323</v>
      </c>
      <c r="D19802" t="s">
        <v>47873</v>
      </c>
    </row>
    <row r="19803" spans="1:4" x14ac:dyDescent="0.25">
      <c r="A19803" t="s">
        <v>33752</v>
      </c>
      <c r="B19803" t="s">
        <v>33753</v>
      </c>
      <c r="C19803" t="s">
        <v>59870</v>
      </c>
      <c r="D19803" t="s">
        <v>47873</v>
      </c>
    </row>
    <row r="19804" spans="1:4" x14ac:dyDescent="0.25">
      <c r="A19804" t="s">
        <v>44433</v>
      </c>
      <c r="B19804" t="s">
        <v>44434</v>
      </c>
      <c r="C19804" t="s">
        <v>64149</v>
      </c>
      <c r="D19804" t="s">
        <v>47873</v>
      </c>
    </row>
    <row r="19805" spans="1:4" x14ac:dyDescent="0.25">
      <c r="A19805" t="s">
        <v>10037</v>
      </c>
      <c r="B19805" t="s">
        <v>10038</v>
      </c>
      <c r="C19805" t="s">
        <v>51187</v>
      </c>
      <c r="D19805" t="s">
        <v>47873</v>
      </c>
    </row>
    <row r="19806" spans="1:4" x14ac:dyDescent="0.25">
      <c r="A19806" t="s">
        <v>3579</v>
      </c>
      <c r="B19806" t="s">
        <v>3580</v>
      </c>
      <c r="C19806" t="s">
        <v>48859</v>
      </c>
      <c r="D19806" t="s">
        <v>47873</v>
      </c>
    </row>
    <row r="19807" spans="1:4" x14ac:dyDescent="0.25">
      <c r="A19807" t="s">
        <v>45054</v>
      </c>
      <c r="B19807" t="s">
        <v>45055</v>
      </c>
      <c r="C19807" t="s">
        <v>64375</v>
      </c>
      <c r="D19807" t="s">
        <v>47873</v>
      </c>
    </row>
    <row r="19808" spans="1:4" x14ac:dyDescent="0.25">
      <c r="A19808" t="s">
        <v>35157</v>
      </c>
      <c r="B19808" t="s">
        <v>35158</v>
      </c>
      <c r="C19808" t="s">
        <v>60392</v>
      </c>
      <c r="D19808" t="s">
        <v>47873</v>
      </c>
    </row>
    <row r="19809" spans="1:4" x14ac:dyDescent="0.25">
      <c r="A19809" t="s">
        <v>20477</v>
      </c>
      <c r="B19809" t="s">
        <v>20478</v>
      </c>
      <c r="C19809" t="s">
        <v>55014</v>
      </c>
      <c r="D19809" t="s">
        <v>47873</v>
      </c>
    </row>
    <row r="19810" spans="1:4" x14ac:dyDescent="0.25">
      <c r="A19810" t="s">
        <v>26235</v>
      </c>
      <c r="B19810" t="s">
        <v>26236</v>
      </c>
      <c r="C19810" t="s">
        <v>57117</v>
      </c>
      <c r="D19810" t="s">
        <v>47873</v>
      </c>
    </row>
    <row r="19811" spans="1:4" x14ac:dyDescent="0.25">
      <c r="A19811" t="s">
        <v>11096</v>
      </c>
      <c r="B19811" t="s">
        <v>11097</v>
      </c>
      <c r="C19811" t="s">
        <v>51568</v>
      </c>
      <c r="D19811" t="s">
        <v>47873</v>
      </c>
    </row>
    <row r="19812" spans="1:4" x14ac:dyDescent="0.25">
      <c r="A19812" t="s">
        <v>11865</v>
      </c>
      <c r="B19812" t="s">
        <v>11866</v>
      </c>
      <c r="C19812" t="s">
        <v>51852</v>
      </c>
      <c r="D19812" t="s">
        <v>47873</v>
      </c>
    </row>
    <row r="19813" spans="1:4" x14ac:dyDescent="0.25">
      <c r="A19813" t="s">
        <v>13112</v>
      </c>
      <c r="B19813" t="s">
        <v>13113</v>
      </c>
      <c r="C19813" t="s">
        <v>52336</v>
      </c>
      <c r="D19813" t="s">
        <v>47873</v>
      </c>
    </row>
    <row r="19814" spans="1:4" x14ac:dyDescent="0.25">
      <c r="A19814" t="s">
        <v>19606</v>
      </c>
      <c r="B19814" t="s">
        <v>19607</v>
      </c>
      <c r="C19814" t="s">
        <v>54716</v>
      </c>
      <c r="D19814" t="s">
        <v>47873</v>
      </c>
    </row>
    <row r="19815" spans="1:4" x14ac:dyDescent="0.25">
      <c r="A19815" t="s">
        <v>22836</v>
      </c>
      <c r="B19815" t="s">
        <v>22837</v>
      </c>
      <c r="C19815" t="s">
        <v>55871</v>
      </c>
      <c r="D19815" t="s">
        <v>47873</v>
      </c>
    </row>
    <row r="19816" spans="1:4" x14ac:dyDescent="0.25">
      <c r="A19816" t="s">
        <v>33341</v>
      </c>
      <c r="B19816" t="s">
        <v>33342</v>
      </c>
      <c r="C19816" t="s">
        <v>59707</v>
      </c>
      <c r="D19816" t="s">
        <v>47873</v>
      </c>
    </row>
    <row r="19817" spans="1:4" x14ac:dyDescent="0.25">
      <c r="A19817" t="s">
        <v>30019</v>
      </c>
      <c r="B19817" t="s">
        <v>30020</v>
      </c>
      <c r="C19817" t="s">
        <v>58464</v>
      </c>
      <c r="D19817" t="s">
        <v>47873</v>
      </c>
    </row>
    <row r="19818" spans="1:4" x14ac:dyDescent="0.25">
      <c r="A19818" t="s">
        <v>45838</v>
      </c>
      <c r="B19818" t="s">
        <v>45839</v>
      </c>
      <c r="C19818" t="s">
        <v>64648</v>
      </c>
      <c r="D19818" t="s">
        <v>47873</v>
      </c>
    </row>
    <row r="19819" spans="1:4" x14ac:dyDescent="0.25">
      <c r="A19819" t="s">
        <v>12657</v>
      </c>
      <c r="B19819" t="s">
        <v>12658</v>
      </c>
      <c r="C19819" t="s">
        <v>52147</v>
      </c>
      <c r="D19819" t="s">
        <v>47873</v>
      </c>
    </row>
    <row r="19820" spans="1:4" x14ac:dyDescent="0.25">
      <c r="A19820" t="s">
        <v>11661</v>
      </c>
      <c r="B19820" t="s">
        <v>11662</v>
      </c>
      <c r="C19820" t="s">
        <v>51768</v>
      </c>
      <c r="D19820" t="s">
        <v>47873</v>
      </c>
    </row>
    <row r="19821" spans="1:4" x14ac:dyDescent="0.25">
      <c r="A19821" t="s">
        <v>6050</v>
      </c>
      <c r="B19821" t="s">
        <v>6051</v>
      </c>
      <c r="C19821" t="s">
        <v>49772</v>
      </c>
      <c r="D19821" t="s">
        <v>47873</v>
      </c>
    </row>
    <row r="19822" spans="1:4" x14ac:dyDescent="0.25">
      <c r="A19822" t="s">
        <v>31712</v>
      </c>
      <c r="B19822" t="s">
        <v>31713</v>
      </c>
      <c r="C19822" t="s">
        <v>59083</v>
      </c>
      <c r="D19822" t="s">
        <v>47873</v>
      </c>
    </row>
    <row r="19823" spans="1:4" x14ac:dyDescent="0.25">
      <c r="A19823" t="s">
        <v>12054</v>
      </c>
      <c r="B19823" t="s">
        <v>12055</v>
      </c>
      <c r="C19823" t="s">
        <v>51916</v>
      </c>
      <c r="D19823" t="s">
        <v>47873</v>
      </c>
    </row>
    <row r="19824" spans="1:4" x14ac:dyDescent="0.25">
      <c r="A19824" t="s">
        <v>29313</v>
      </c>
      <c r="B19824" t="s">
        <v>29314</v>
      </c>
      <c r="C19824" t="s">
        <v>58222</v>
      </c>
      <c r="D19824" t="s">
        <v>47873</v>
      </c>
    </row>
    <row r="19825" spans="1:4" x14ac:dyDescent="0.25">
      <c r="A19825" t="s">
        <v>25119</v>
      </c>
      <c r="B19825" t="s">
        <v>25120</v>
      </c>
      <c r="C19825" t="s">
        <v>56716</v>
      </c>
      <c r="D19825" t="s">
        <v>47873</v>
      </c>
    </row>
    <row r="19826" spans="1:4" x14ac:dyDescent="0.25">
      <c r="A19826" t="s">
        <v>32837</v>
      </c>
      <c r="B19826" t="s">
        <v>32838</v>
      </c>
      <c r="C19826"/>
      <c r="D19826" t="s">
        <v>47880</v>
      </c>
    </row>
    <row r="19827" spans="1:4" x14ac:dyDescent="0.25">
      <c r="A19827" t="s">
        <v>2873</v>
      </c>
      <c r="B19827" t="s">
        <v>2874</v>
      </c>
      <c r="C19827" t="s">
        <v>48603</v>
      </c>
      <c r="D19827" t="s">
        <v>47873</v>
      </c>
    </row>
    <row r="19828" spans="1:4" x14ac:dyDescent="0.25">
      <c r="A19828" t="s">
        <v>5858</v>
      </c>
      <c r="B19828" t="s">
        <v>2874</v>
      </c>
      <c r="C19828" t="s">
        <v>49694</v>
      </c>
      <c r="D19828" t="s">
        <v>47873</v>
      </c>
    </row>
    <row r="19829" spans="1:4" x14ac:dyDescent="0.25">
      <c r="A19829" t="s">
        <v>7085</v>
      </c>
      <c r="B19829" t="s">
        <v>2874</v>
      </c>
      <c r="C19829" t="s">
        <v>50135</v>
      </c>
      <c r="D19829" t="s">
        <v>47873</v>
      </c>
    </row>
    <row r="19830" spans="1:4" x14ac:dyDescent="0.25">
      <c r="A19830" t="s">
        <v>25839</v>
      </c>
      <c r="B19830" t="s">
        <v>25840</v>
      </c>
      <c r="C19830"/>
      <c r="D19830" t="s">
        <v>47880</v>
      </c>
    </row>
    <row r="19831" spans="1:4" x14ac:dyDescent="0.25">
      <c r="A19831" t="s">
        <v>41017</v>
      </c>
      <c r="B19831" t="s">
        <v>41018</v>
      </c>
      <c r="C19831"/>
      <c r="D19831" t="s">
        <v>47880</v>
      </c>
    </row>
    <row r="19832" spans="1:4" x14ac:dyDescent="0.25">
      <c r="A19832" t="s">
        <v>16697</v>
      </c>
      <c r="B19832" t="s">
        <v>16698</v>
      </c>
      <c r="C19832"/>
      <c r="D19832" t="s">
        <v>47880</v>
      </c>
    </row>
    <row r="19833" spans="1:4" x14ac:dyDescent="0.25">
      <c r="A19833" t="s">
        <v>28386</v>
      </c>
      <c r="B19833" t="s">
        <v>28387</v>
      </c>
      <c r="C19833" t="s">
        <v>57887</v>
      </c>
      <c r="D19833" t="s">
        <v>47873</v>
      </c>
    </row>
    <row r="19834" spans="1:4" x14ac:dyDescent="0.25">
      <c r="A19834" t="s">
        <v>4376</v>
      </c>
      <c r="B19834" t="s">
        <v>4377</v>
      </c>
      <c r="C19834" t="s">
        <v>49168</v>
      </c>
      <c r="D19834" t="s">
        <v>47873</v>
      </c>
    </row>
    <row r="19835" spans="1:4" x14ac:dyDescent="0.25">
      <c r="A19835" t="s">
        <v>25841</v>
      </c>
      <c r="B19835" t="s">
        <v>25842</v>
      </c>
      <c r="C19835"/>
      <c r="D19835" t="s">
        <v>47880</v>
      </c>
    </row>
    <row r="19836" spans="1:4" x14ac:dyDescent="0.25">
      <c r="A19836" t="s">
        <v>33699</v>
      </c>
      <c r="B19836" t="s">
        <v>33700</v>
      </c>
      <c r="C19836"/>
      <c r="D19836" t="s">
        <v>47880</v>
      </c>
    </row>
    <row r="19837" spans="1:4" x14ac:dyDescent="0.25">
      <c r="A19837" t="s">
        <v>41430</v>
      </c>
      <c r="B19837" t="s">
        <v>41431</v>
      </c>
      <c r="C19837"/>
      <c r="D19837" t="s">
        <v>47880</v>
      </c>
    </row>
    <row r="19838" spans="1:4" x14ac:dyDescent="0.25">
      <c r="A19838" t="s">
        <v>15886</v>
      </c>
      <c r="B19838" t="s">
        <v>15887</v>
      </c>
      <c r="C19838"/>
      <c r="D19838" t="s">
        <v>47880</v>
      </c>
    </row>
    <row r="19839" spans="1:4" x14ac:dyDescent="0.25">
      <c r="A19839" t="s">
        <v>32675</v>
      </c>
      <c r="B19839" t="s">
        <v>32676</v>
      </c>
      <c r="C19839" t="s">
        <v>59446</v>
      </c>
      <c r="D19839" t="s">
        <v>47873</v>
      </c>
    </row>
    <row r="19840" spans="1:4" x14ac:dyDescent="0.25">
      <c r="A19840" t="s">
        <v>38171</v>
      </c>
      <c r="B19840" t="s">
        <v>38172</v>
      </c>
      <c r="C19840" t="s">
        <v>61580</v>
      </c>
      <c r="D19840" t="s">
        <v>47873</v>
      </c>
    </row>
    <row r="19841" spans="1:4" x14ac:dyDescent="0.25">
      <c r="A19841" t="s">
        <v>24350</v>
      </c>
      <c r="B19841" t="s">
        <v>24351</v>
      </c>
      <c r="C19841" t="s">
        <v>56431</v>
      </c>
      <c r="D19841" t="s">
        <v>47873</v>
      </c>
    </row>
    <row r="19842" spans="1:4" x14ac:dyDescent="0.25">
      <c r="A19842" t="s">
        <v>21225</v>
      </c>
      <c r="B19842" t="s">
        <v>21226</v>
      </c>
      <c r="C19842"/>
      <c r="D19842" t="s">
        <v>47880</v>
      </c>
    </row>
    <row r="19843" spans="1:4" x14ac:dyDescent="0.25">
      <c r="A19843" t="s">
        <v>26607</v>
      </c>
      <c r="B19843" t="s">
        <v>26608</v>
      </c>
      <c r="C19843"/>
      <c r="D19843" t="s">
        <v>47880</v>
      </c>
    </row>
    <row r="19844" spans="1:4" x14ac:dyDescent="0.25">
      <c r="A19844" t="s">
        <v>22620</v>
      </c>
      <c r="B19844" t="s">
        <v>22621</v>
      </c>
      <c r="C19844" t="s">
        <v>55791</v>
      </c>
      <c r="D19844" t="s">
        <v>47873</v>
      </c>
    </row>
    <row r="19845" spans="1:4" x14ac:dyDescent="0.25">
      <c r="A19845" t="s">
        <v>47098</v>
      </c>
      <c r="B19845" t="s">
        <v>47099</v>
      </c>
      <c r="C19845" t="s">
        <v>65092</v>
      </c>
      <c r="D19845" t="s">
        <v>47873</v>
      </c>
    </row>
    <row r="19846" spans="1:4" x14ac:dyDescent="0.25">
      <c r="A19846" t="s">
        <v>27700</v>
      </c>
      <c r="B19846" t="s">
        <v>27701</v>
      </c>
      <c r="C19846" t="s">
        <v>57641</v>
      </c>
      <c r="D19846" t="s">
        <v>47873</v>
      </c>
    </row>
    <row r="19847" spans="1:4" x14ac:dyDescent="0.25">
      <c r="A19847" t="s">
        <v>42357</v>
      </c>
      <c r="B19847" t="s">
        <v>42358</v>
      </c>
      <c r="C19847" t="s">
        <v>63439</v>
      </c>
      <c r="D19847" t="s">
        <v>47873</v>
      </c>
    </row>
    <row r="19848" spans="1:4" x14ac:dyDescent="0.25">
      <c r="A19848" t="s">
        <v>6794</v>
      </c>
      <c r="B19848" t="s">
        <v>6795</v>
      </c>
      <c r="C19848" t="s">
        <v>50033</v>
      </c>
      <c r="D19848" t="s">
        <v>47873</v>
      </c>
    </row>
    <row r="19849" spans="1:4" x14ac:dyDescent="0.25">
      <c r="A19849" t="s">
        <v>39961</v>
      </c>
      <c r="B19849" t="s">
        <v>6795</v>
      </c>
      <c r="C19849"/>
      <c r="D19849" t="s">
        <v>47880</v>
      </c>
    </row>
    <row r="19850" spans="1:4" x14ac:dyDescent="0.25">
      <c r="A19850" t="s">
        <v>46943</v>
      </c>
      <c r="B19850" t="s">
        <v>46944</v>
      </c>
      <c r="C19850" t="s">
        <v>65034</v>
      </c>
      <c r="D19850" t="s">
        <v>47873</v>
      </c>
    </row>
    <row r="19851" spans="1:4" x14ac:dyDescent="0.25">
      <c r="A19851" t="s">
        <v>2757</v>
      </c>
      <c r="B19851" t="s">
        <v>2758</v>
      </c>
      <c r="C19851"/>
      <c r="D19851" t="s">
        <v>47880</v>
      </c>
    </row>
    <row r="19852" spans="1:4" x14ac:dyDescent="0.25">
      <c r="A19852" t="s">
        <v>9965</v>
      </c>
      <c r="B19852" t="s">
        <v>9966</v>
      </c>
      <c r="C19852" t="s">
        <v>51162</v>
      </c>
      <c r="D19852" t="s">
        <v>47873</v>
      </c>
    </row>
    <row r="19853" spans="1:4" x14ac:dyDescent="0.25">
      <c r="A19853" t="s">
        <v>30273</v>
      </c>
      <c r="B19853" t="s">
        <v>30274</v>
      </c>
      <c r="C19853"/>
      <c r="D19853" t="s">
        <v>47880</v>
      </c>
    </row>
    <row r="19854" spans="1:4" x14ac:dyDescent="0.25">
      <c r="A19854" t="s">
        <v>2162</v>
      </c>
      <c r="B19854" t="s">
        <v>2163</v>
      </c>
      <c r="C19854" t="s">
        <v>48356</v>
      </c>
      <c r="D19854" t="s">
        <v>47873</v>
      </c>
    </row>
    <row r="19855" spans="1:4" x14ac:dyDescent="0.25">
      <c r="A19855" t="s">
        <v>37602</v>
      </c>
      <c r="B19855" t="s">
        <v>37603</v>
      </c>
      <c r="C19855"/>
      <c r="D19855" t="s">
        <v>47880</v>
      </c>
    </row>
    <row r="19856" spans="1:4" x14ac:dyDescent="0.25">
      <c r="A19856" t="s">
        <v>22480</v>
      </c>
      <c r="B19856" t="s">
        <v>22481</v>
      </c>
      <c r="C19856" t="s">
        <v>55736</v>
      </c>
      <c r="D19856" t="s">
        <v>47873</v>
      </c>
    </row>
    <row r="19857" spans="1:4" x14ac:dyDescent="0.25">
      <c r="A19857" t="s">
        <v>31968</v>
      </c>
      <c r="B19857" t="s">
        <v>31969</v>
      </c>
      <c r="C19857"/>
      <c r="D19857" t="s">
        <v>47880</v>
      </c>
    </row>
    <row r="19858" spans="1:4" x14ac:dyDescent="0.25">
      <c r="A19858" t="s">
        <v>18510</v>
      </c>
      <c r="B19858" t="s">
        <v>18511</v>
      </c>
      <c r="C19858" t="s">
        <v>54344</v>
      </c>
      <c r="D19858" t="s">
        <v>47873</v>
      </c>
    </row>
    <row r="19859" spans="1:4" x14ac:dyDescent="0.25">
      <c r="A19859" t="s">
        <v>4974</v>
      </c>
      <c r="B19859" t="s">
        <v>4975</v>
      </c>
      <c r="C19859" t="s">
        <v>49383</v>
      </c>
      <c r="D19859" t="s">
        <v>47873</v>
      </c>
    </row>
    <row r="19860" spans="1:4" x14ac:dyDescent="0.25">
      <c r="A19860" t="s">
        <v>12354</v>
      </c>
      <c r="B19860" t="s">
        <v>12355</v>
      </c>
      <c r="C19860"/>
      <c r="D19860" t="s">
        <v>47880</v>
      </c>
    </row>
    <row r="19861" spans="1:4" x14ac:dyDescent="0.25">
      <c r="A19861" t="s">
        <v>32689</v>
      </c>
      <c r="B19861" t="s">
        <v>32690</v>
      </c>
      <c r="C19861"/>
      <c r="D19861" t="s">
        <v>47880</v>
      </c>
    </row>
    <row r="19862" spans="1:4" x14ac:dyDescent="0.25">
      <c r="A19862" t="s">
        <v>7654</v>
      </c>
      <c r="B19862" t="s">
        <v>7655</v>
      </c>
      <c r="C19862" t="s">
        <v>50343</v>
      </c>
      <c r="D19862" t="s">
        <v>47873</v>
      </c>
    </row>
    <row r="19863" spans="1:4" x14ac:dyDescent="0.25">
      <c r="A19863" t="s">
        <v>18096</v>
      </c>
      <c r="B19863" t="s">
        <v>18097</v>
      </c>
      <c r="C19863" t="s">
        <v>54182</v>
      </c>
      <c r="D19863" t="s">
        <v>47873</v>
      </c>
    </row>
    <row r="19864" spans="1:4" x14ac:dyDescent="0.25">
      <c r="A19864" t="s">
        <v>23371</v>
      </c>
      <c r="B19864" t="s">
        <v>23372</v>
      </c>
      <c r="C19864"/>
      <c r="D19864" t="s">
        <v>47880</v>
      </c>
    </row>
    <row r="19865" spans="1:4" x14ac:dyDescent="0.25">
      <c r="A19865" t="s">
        <v>38468</v>
      </c>
      <c r="B19865" t="s">
        <v>38469</v>
      </c>
      <c r="C19865" t="s">
        <v>61701</v>
      </c>
      <c r="D19865" t="s">
        <v>47873</v>
      </c>
    </row>
    <row r="19866" spans="1:4" x14ac:dyDescent="0.25">
      <c r="A19866" t="s">
        <v>43246</v>
      </c>
      <c r="B19866" t="s">
        <v>43247</v>
      </c>
      <c r="C19866" t="s">
        <v>63751</v>
      </c>
      <c r="D19866" t="s">
        <v>47873</v>
      </c>
    </row>
    <row r="19867" spans="1:4" x14ac:dyDescent="0.25">
      <c r="A19867" t="s">
        <v>26514</v>
      </c>
      <c r="B19867" t="s">
        <v>26515</v>
      </c>
      <c r="C19867" t="s">
        <v>57225</v>
      </c>
      <c r="D19867" t="s">
        <v>47873</v>
      </c>
    </row>
    <row r="19868" spans="1:4" x14ac:dyDescent="0.25">
      <c r="A19868" t="s">
        <v>34636</v>
      </c>
      <c r="B19868" t="s">
        <v>34637</v>
      </c>
      <c r="C19868" t="s">
        <v>60200</v>
      </c>
      <c r="D19868" t="s">
        <v>47873</v>
      </c>
    </row>
    <row r="19869" spans="1:4" x14ac:dyDescent="0.25">
      <c r="A19869" t="s">
        <v>32941</v>
      </c>
      <c r="B19869" t="s">
        <v>32942</v>
      </c>
      <c r="C19869" t="s">
        <v>59547</v>
      </c>
      <c r="D19869" t="s">
        <v>47873</v>
      </c>
    </row>
    <row r="19870" spans="1:4" x14ac:dyDescent="0.25">
      <c r="A19870" t="s">
        <v>20150</v>
      </c>
      <c r="B19870" t="s">
        <v>20151</v>
      </c>
      <c r="C19870"/>
      <c r="D19870" t="s">
        <v>47880</v>
      </c>
    </row>
    <row r="19871" spans="1:4" x14ac:dyDescent="0.25">
      <c r="A19871" t="s">
        <v>21301</v>
      </c>
      <c r="B19871" t="s">
        <v>21302</v>
      </c>
      <c r="C19871" t="s">
        <v>55313</v>
      </c>
      <c r="D19871" t="s">
        <v>47873</v>
      </c>
    </row>
    <row r="19872" spans="1:4" x14ac:dyDescent="0.25">
      <c r="A19872" t="s">
        <v>45157</v>
      </c>
      <c r="B19872" t="s">
        <v>21302</v>
      </c>
      <c r="C19872"/>
      <c r="D19872" t="s">
        <v>47880</v>
      </c>
    </row>
    <row r="19873" spans="1:4" x14ac:dyDescent="0.25">
      <c r="A19873" t="s">
        <v>43499</v>
      </c>
      <c r="B19873" t="s">
        <v>43500</v>
      </c>
      <c r="C19873" t="s">
        <v>63834</v>
      </c>
      <c r="D19873" t="s">
        <v>47873</v>
      </c>
    </row>
    <row r="19874" spans="1:4" x14ac:dyDescent="0.25">
      <c r="A19874" t="s">
        <v>6571</v>
      </c>
      <c r="B19874" t="s">
        <v>6572</v>
      </c>
      <c r="C19874" t="s">
        <v>49950</v>
      </c>
      <c r="D19874" t="s">
        <v>47873</v>
      </c>
    </row>
    <row r="19875" spans="1:4" x14ac:dyDescent="0.25">
      <c r="A19875" t="s">
        <v>31483</v>
      </c>
      <c r="B19875" t="s">
        <v>31484</v>
      </c>
      <c r="C19875"/>
      <c r="D19875" t="s">
        <v>47880</v>
      </c>
    </row>
    <row r="19876" spans="1:4" x14ac:dyDescent="0.25">
      <c r="A19876" t="s">
        <v>5503</v>
      </c>
      <c r="B19876" t="s">
        <v>5504</v>
      </c>
      <c r="C19876"/>
      <c r="D19876" t="s">
        <v>47880</v>
      </c>
    </row>
    <row r="19877" spans="1:4" x14ac:dyDescent="0.25">
      <c r="A19877" t="s">
        <v>8221</v>
      </c>
      <c r="B19877" t="s">
        <v>5504</v>
      </c>
      <c r="C19877"/>
      <c r="D19877" t="s">
        <v>47880</v>
      </c>
    </row>
    <row r="19878" spans="1:4" x14ac:dyDescent="0.25">
      <c r="A19878" t="s">
        <v>46659</v>
      </c>
      <c r="B19878" t="s">
        <v>46660</v>
      </c>
      <c r="C19878" t="s">
        <v>64938</v>
      </c>
      <c r="D19878" t="s">
        <v>47873</v>
      </c>
    </row>
    <row r="19879" spans="1:4" x14ac:dyDescent="0.25">
      <c r="A19879" t="s">
        <v>35079</v>
      </c>
      <c r="B19879" t="s">
        <v>35080</v>
      </c>
      <c r="C19879" t="s">
        <v>60363</v>
      </c>
      <c r="D19879" t="s">
        <v>47873</v>
      </c>
    </row>
    <row r="19880" spans="1:4" x14ac:dyDescent="0.25">
      <c r="A19880" t="s">
        <v>13833</v>
      </c>
      <c r="B19880" t="s">
        <v>13834</v>
      </c>
      <c r="C19880" t="s">
        <v>52604</v>
      </c>
      <c r="D19880" t="s">
        <v>47873</v>
      </c>
    </row>
    <row r="19881" spans="1:4" x14ac:dyDescent="0.25">
      <c r="A19881" t="s">
        <v>35187</v>
      </c>
      <c r="B19881" t="s">
        <v>35188</v>
      </c>
      <c r="C19881" t="s">
        <v>60404</v>
      </c>
      <c r="D19881" t="s">
        <v>47873</v>
      </c>
    </row>
    <row r="19882" spans="1:4" x14ac:dyDescent="0.25">
      <c r="A19882" t="s">
        <v>19950</v>
      </c>
      <c r="B19882" t="s">
        <v>19951</v>
      </c>
      <c r="C19882" t="s">
        <v>54836</v>
      </c>
      <c r="D19882" t="s">
        <v>47873</v>
      </c>
    </row>
    <row r="19883" spans="1:4" x14ac:dyDescent="0.25">
      <c r="A19883" t="s">
        <v>24433</v>
      </c>
      <c r="B19883" t="s">
        <v>24434</v>
      </c>
      <c r="C19883" t="s">
        <v>56464</v>
      </c>
      <c r="D19883" t="s">
        <v>47873</v>
      </c>
    </row>
    <row r="19884" spans="1:4" x14ac:dyDescent="0.25">
      <c r="A19884" t="s">
        <v>25865</v>
      </c>
      <c r="B19884" t="s">
        <v>25866</v>
      </c>
      <c r="C19884" t="s">
        <v>56994</v>
      </c>
      <c r="D19884" t="s">
        <v>47873</v>
      </c>
    </row>
    <row r="19885" spans="1:4" x14ac:dyDescent="0.25">
      <c r="A19885" t="s">
        <v>47010</v>
      </c>
      <c r="B19885" t="s">
        <v>47011</v>
      </c>
      <c r="C19885" t="s">
        <v>65058</v>
      </c>
      <c r="D19885" t="s">
        <v>47873</v>
      </c>
    </row>
    <row r="19886" spans="1:4" x14ac:dyDescent="0.25">
      <c r="A19886" t="s">
        <v>33005</v>
      </c>
      <c r="B19886" t="s">
        <v>33006</v>
      </c>
      <c r="C19886" t="s">
        <v>59569</v>
      </c>
      <c r="D19886" t="s">
        <v>47873</v>
      </c>
    </row>
    <row r="19887" spans="1:4" x14ac:dyDescent="0.25">
      <c r="A19887" t="s">
        <v>18677</v>
      </c>
      <c r="B19887" t="s">
        <v>18678</v>
      </c>
      <c r="C19887" t="s">
        <v>54396</v>
      </c>
      <c r="D19887" t="s">
        <v>47873</v>
      </c>
    </row>
    <row r="19888" spans="1:4" x14ac:dyDescent="0.25">
      <c r="A19888" t="s">
        <v>22042</v>
      </c>
      <c r="B19888" t="s">
        <v>22043</v>
      </c>
      <c r="C19888" t="s">
        <v>55574</v>
      </c>
      <c r="D19888" t="s">
        <v>47873</v>
      </c>
    </row>
    <row r="19889" spans="1:4" x14ac:dyDescent="0.25">
      <c r="A19889" t="s">
        <v>17935</v>
      </c>
      <c r="B19889" t="s">
        <v>17936</v>
      </c>
      <c r="C19889" t="s">
        <v>54117</v>
      </c>
      <c r="D19889" t="s">
        <v>47873</v>
      </c>
    </row>
    <row r="19890" spans="1:4" x14ac:dyDescent="0.25">
      <c r="A19890" t="s">
        <v>37906</v>
      </c>
      <c r="B19890" t="s">
        <v>37907</v>
      </c>
      <c r="C19890" t="s">
        <v>61462</v>
      </c>
      <c r="D19890" t="s">
        <v>47873</v>
      </c>
    </row>
    <row r="19891" spans="1:4" x14ac:dyDescent="0.25">
      <c r="A19891" t="s">
        <v>9727</v>
      </c>
      <c r="B19891" t="s">
        <v>9728</v>
      </c>
      <c r="C19891" t="s">
        <v>51078</v>
      </c>
      <c r="D19891" t="s">
        <v>47873</v>
      </c>
    </row>
    <row r="19892" spans="1:4" x14ac:dyDescent="0.25">
      <c r="A19892" t="s">
        <v>27784</v>
      </c>
      <c r="B19892" t="s">
        <v>27785</v>
      </c>
      <c r="C19892" t="s">
        <v>57667</v>
      </c>
      <c r="D19892" t="s">
        <v>47873</v>
      </c>
    </row>
    <row r="19893" spans="1:4" x14ac:dyDescent="0.25">
      <c r="A19893" t="s">
        <v>18021</v>
      </c>
      <c r="B19893" t="s">
        <v>18022</v>
      </c>
      <c r="C19893" t="s">
        <v>54151</v>
      </c>
      <c r="D19893" t="s">
        <v>47873</v>
      </c>
    </row>
    <row r="19894" spans="1:4" x14ac:dyDescent="0.25">
      <c r="A19894" t="s">
        <v>1274</v>
      </c>
      <c r="B19894" t="s">
        <v>1275</v>
      </c>
      <c r="C19894" t="s">
        <v>48047</v>
      </c>
      <c r="D19894" t="s">
        <v>47873</v>
      </c>
    </row>
    <row r="19895" spans="1:4" x14ac:dyDescent="0.25">
      <c r="A19895" t="s">
        <v>9482</v>
      </c>
      <c r="B19895" t="s">
        <v>9483</v>
      </c>
      <c r="C19895"/>
      <c r="D19895" t="s">
        <v>47880</v>
      </c>
    </row>
    <row r="19896" spans="1:4" x14ac:dyDescent="0.25">
      <c r="A19896" t="s">
        <v>37210</v>
      </c>
      <c r="B19896" t="s">
        <v>37211</v>
      </c>
      <c r="C19896" t="s">
        <v>61202</v>
      </c>
      <c r="D19896" t="s">
        <v>47873</v>
      </c>
    </row>
    <row r="19897" spans="1:4" x14ac:dyDescent="0.25">
      <c r="A19897" t="s">
        <v>43902</v>
      </c>
      <c r="B19897" t="s">
        <v>43903</v>
      </c>
      <c r="C19897"/>
      <c r="D19897" t="s">
        <v>47880</v>
      </c>
    </row>
    <row r="19898" spans="1:4" x14ac:dyDescent="0.25">
      <c r="A19898" t="s">
        <v>37610</v>
      </c>
      <c r="B19898" t="s">
        <v>37611</v>
      </c>
      <c r="C19898"/>
      <c r="D19898" t="s">
        <v>47880</v>
      </c>
    </row>
    <row r="19899" spans="1:4" x14ac:dyDescent="0.25">
      <c r="A19899" t="s">
        <v>29807</v>
      </c>
      <c r="B19899" t="s">
        <v>29808</v>
      </c>
      <c r="C19899"/>
      <c r="D19899" t="s">
        <v>47880</v>
      </c>
    </row>
    <row r="19900" spans="1:4" x14ac:dyDescent="0.25">
      <c r="A19900" t="s">
        <v>15307</v>
      </c>
      <c r="B19900" t="s">
        <v>15308</v>
      </c>
      <c r="C19900"/>
      <c r="D19900" t="s">
        <v>47880</v>
      </c>
    </row>
    <row r="19901" spans="1:4" x14ac:dyDescent="0.25">
      <c r="A19901" t="s">
        <v>34861</v>
      </c>
      <c r="B19901" t="s">
        <v>34862</v>
      </c>
      <c r="C19901"/>
      <c r="D19901" t="s">
        <v>47880</v>
      </c>
    </row>
    <row r="19902" spans="1:4" x14ac:dyDescent="0.25">
      <c r="A19902" t="s">
        <v>14796</v>
      </c>
      <c r="B19902" t="s">
        <v>14797</v>
      </c>
      <c r="C19902"/>
      <c r="D19902" t="s">
        <v>47880</v>
      </c>
    </row>
    <row r="19903" spans="1:4" x14ac:dyDescent="0.25">
      <c r="A19903" t="s">
        <v>40799</v>
      </c>
      <c r="B19903" t="s">
        <v>40800</v>
      </c>
      <c r="C19903"/>
      <c r="D19903" t="s">
        <v>47880</v>
      </c>
    </row>
    <row r="19904" spans="1:4" x14ac:dyDescent="0.25">
      <c r="A19904" t="s">
        <v>42017</v>
      </c>
      <c r="B19904" t="s">
        <v>42018</v>
      </c>
      <c r="C19904" t="s">
        <v>63308</v>
      </c>
      <c r="D19904" t="s">
        <v>47873</v>
      </c>
    </row>
    <row r="19905" spans="1:4" x14ac:dyDescent="0.25">
      <c r="A19905" t="s">
        <v>40711</v>
      </c>
      <c r="B19905" t="s">
        <v>40712</v>
      </c>
      <c r="C19905"/>
      <c r="D19905" t="s">
        <v>47880</v>
      </c>
    </row>
    <row r="19906" spans="1:4" x14ac:dyDescent="0.25">
      <c r="A19906" t="s">
        <v>7338</v>
      </c>
      <c r="B19906" t="s">
        <v>7339</v>
      </c>
      <c r="C19906"/>
      <c r="D19906" t="s">
        <v>47880</v>
      </c>
    </row>
    <row r="19907" spans="1:4" x14ac:dyDescent="0.25">
      <c r="A19907" t="s">
        <v>12332</v>
      </c>
      <c r="B19907" t="s">
        <v>12333</v>
      </c>
      <c r="C19907"/>
      <c r="D19907" t="s">
        <v>47880</v>
      </c>
    </row>
    <row r="19908" spans="1:4" x14ac:dyDescent="0.25">
      <c r="A19908" t="s">
        <v>13491</v>
      </c>
      <c r="B19908" t="s">
        <v>13492</v>
      </c>
      <c r="C19908"/>
      <c r="D19908" t="s">
        <v>47880</v>
      </c>
    </row>
    <row r="19909" spans="1:4" x14ac:dyDescent="0.25">
      <c r="A19909" t="s">
        <v>35061</v>
      </c>
      <c r="B19909" t="s">
        <v>35062</v>
      </c>
      <c r="C19909"/>
      <c r="D19909" t="s">
        <v>47880</v>
      </c>
    </row>
    <row r="19910" spans="1:4" x14ac:dyDescent="0.25">
      <c r="A19910" t="s">
        <v>27754</v>
      </c>
      <c r="B19910" t="s">
        <v>27755</v>
      </c>
      <c r="C19910"/>
      <c r="D19910" t="s">
        <v>47880</v>
      </c>
    </row>
    <row r="19911" spans="1:4" x14ac:dyDescent="0.25">
      <c r="A19911" t="s">
        <v>37339</v>
      </c>
      <c r="B19911" t="s">
        <v>37340</v>
      </c>
      <c r="C19911"/>
      <c r="D19911" t="s">
        <v>47880</v>
      </c>
    </row>
    <row r="19912" spans="1:4" x14ac:dyDescent="0.25">
      <c r="A19912" t="s">
        <v>46117</v>
      </c>
      <c r="B19912" t="s">
        <v>46118</v>
      </c>
      <c r="C19912"/>
      <c r="D19912" t="s">
        <v>47880</v>
      </c>
    </row>
    <row r="19913" spans="1:4" x14ac:dyDescent="0.25">
      <c r="A19913" t="s">
        <v>23776</v>
      </c>
      <c r="B19913" t="s">
        <v>23777</v>
      </c>
      <c r="C19913"/>
      <c r="D19913" t="s">
        <v>47880</v>
      </c>
    </row>
    <row r="19914" spans="1:4" x14ac:dyDescent="0.25">
      <c r="A19914" t="s">
        <v>4024</v>
      </c>
      <c r="B19914" t="s">
        <v>4025</v>
      </c>
      <c r="C19914" t="s">
        <v>49030</v>
      </c>
      <c r="D19914" t="s">
        <v>47873</v>
      </c>
    </row>
    <row r="19915" spans="1:4" x14ac:dyDescent="0.25">
      <c r="A19915" t="s">
        <v>46461</v>
      </c>
      <c r="B19915" t="s">
        <v>46462</v>
      </c>
      <c r="C19915" t="s">
        <v>64869</v>
      </c>
      <c r="D19915" t="s">
        <v>47873</v>
      </c>
    </row>
    <row r="19916" spans="1:4" x14ac:dyDescent="0.25">
      <c r="A19916" t="s">
        <v>36836</v>
      </c>
      <c r="B19916" t="s">
        <v>36837</v>
      </c>
      <c r="C19916" t="s">
        <v>61054</v>
      </c>
      <c r="D19916" t="s">
        <v>47873</v>
      </c>
    </row>
    <row r="19917" spans="1:4" x14ac:dyDescent="0.25">
      <c r="A19917" t="s">
        <v>14215</v>
      </c>
      <c r="B19917" t="s">
        <v>14216</v>
      </c>
      <c r="C19917"/>
      <c r="D19917" t="s">
        <v>47880</v>
      </c>
    </row>
    <row r="19918" spans="1:4" x14ac:dyDescent="0.25">
      <c r="A19918" t="s">
        <v>45244</v>
      </c>
      <c r="B19918" t="s">
        <v>45245</v>
      </c>
      <c r="C19918"/>
      <c r="D19918" t="s">
        <v>47880</v>
      </c>
    </row>
    <row r="19919" spans="1:4" x14ac:dyDescent="0.25">
      <c r="A19919" t="s">
        <v>14392</v>
      </c>
      <c r="B19919" t="s">
        <v>14393</v>
      </c>
      <c r="C19919" t="s">
        <v>52833</v>
      </c>
      <c r="D19919" t="s">
        <v>47873</v>
      </c>
    </row>
    <row r="19920" spans="1:4" x14ac:dyDescent="0.25">
      <c r="A19920" t="s">
        <v>38794</v>
      </c>
      <c r="B19920" t="s">
        <v>38795</v>
      </c>
      <c r="C19920" t="s">
        <v>61851</v>
      </c>
      <c r="D19920" t="s">
        <v>47873</v>
      </c>
    </row>
    <row r="19921" spans="1:4" x14ac:dyDescent="0.25">
      <c r="A19921" t="s">
        <v>9209</v>
      </c>
      <c r="B19921" t="s">
        <v>9210</v>
      </c>
      <c r="C19921" t="s">
        <v>50893</v>
      </c>
      <c r="D19921" t="s">
        <v>47873</v>
      </c>
    </row>
    <row r="19922" spans="1:4" x14ac:dyDescent="0.25">
      <c r="A19922" t="s">
        <v>46329</v>
      </c>
      <c r="B19922" t="s">
        <v>46330</v>
      </c>
      <c r="C19922" t="s">
        <v>64822</v>
      </c>
      <c r="D19922" t="s">
        <v>47873</v>
      </c>
    </row>
    <row r="19923" spans="1:4" x14ac:dyDescent="0.25">
      <c r="A19923" t="s">
        <v>16864</v>
      </c>
      <c r="B19923" t="s">
        <v>16865</v>
      </c>
      <c r="C19923" t="s">
        <v>53742</v>
      </c>
      <c r="D19923" t="s">
        <v>47873</v>
      </c>
    </row>
    <row r="19924" spans="1:4" x14ac:dyDescent="0.25">
      <c r="A19924" t="s">
        <v>45081</v>
      </c>
      <c r="B19924" t="s">
        <v>16865</v>
      </c>
      <c r="C19924" t="s">
        <v>64386</v>
      </c>
      <c r="D19924" t="s">
        <v>47873</v>
      </c>
    </row>
    <row r="19925" spans="1:4" x14ac:dyDescent="0.25">
      <c r="A19925" t="s">
        <v>25482</v>
      </c>
      <c r="B19925" t="s">
        <v>25483</v>
      </c>
      <c r="C19925" t="s">
        <v>56849</v>
      </c>
      <c r="D19925" t="s">
        <v>47873</v>
      </c>
    </row>
    <row r="19926" spans="1:4" x14ac:dyDescent="0.25">
      <c r="A19926" t="s">
        <v>33236</v>
      </c>
      <c r="B19926" t="s">
        <v>25483</v>
      </c>
      <c r="C19926" t="s">
        <v>59656</v>
      </c>
      <c r="D19926" t="s">
        <v>47873</v>
      </c>
    </row>
    <row r="19927" spans="1:4" x14ac:dyDescent="0.25">
      <c r="A19927" t="s">
        <v>11911</v>
      </c>
      <c r="B19927" t="s">
        <v>11912</v>
      </c>
      <c r="C19927"/>
      <c r="D19927" t="s">
        <v>47880</v>
      </c>
    </row>
    <row r="19928" spans="1:4" x14ac:dyDescent="0.25">
      <c r="A19928" t="s">
        <v>29820</v>
      </c>
      <c r="B19928" t="s">
        <v>29821</v>
      </c>
      <c r="C19928" t="s">
        <v>58395</v>
      </c>
      <c r="D19928" t="s">
        <v>47873</v>
      </c>
    </row>
    <row r="19929" spans="1:4" x14ac:dyDescent="0.25">
      <c r="A19929" t="s">
        <v>20479</v>
      </c>
      <c r="B19929" t="s">
        <v>20480</v>
      </c>
      <c r="C19929"/>
      <c r="D19929" t="s">
        <v>47880</v>
      </c>
    </row>
    <row r="19930" spans="1:4" x14ac:dyDescent="0.25">
      <c r="A19930" t="s">
        <v>8839</v>
      </c>
      <c r="B19930" t="s">
        <v>8840</v>
      </c>
      <c r="C19930" t="s">
        <v>50764</v>
      </c>
      <c r="D19930" t="s">
        <v>47873</v>
      </c>
    </row>
    <row r="19931" spans="1:4" x14ac:dyDescent="0.25">
      <c r="A19931" t="s">
        <v>19938</v>
      </c>
      <c r="B19931" t="s">
        <v>19939</v>
      </c>
      <c r="C19931" t="s">
        <v>54831</v>
      </c>
      <c r="D19931" t="s">
        <v>47873</v>
      </c>
    </row>
    <row r="19932" spans="1:4" x14ac:dyDescent="0.25">
      <c r="A19932" t="s">
        <v>4132</v>
      </c>
      <c r="B19932" t="s">
        <v>4133</v>
      </c>
      <c r="C19932" t="s">
        <v>49076</v>
      </c>
      <c r="D19932" t="s">
        <v>47873</v>
      </c>
    </row>
    <row r="19933" spans="1:4" x14ac:dyDescent="0.25">
      <c r="A19933" t="s">
        <v>19694</v>
      </c>
      <c r="B19933" t="s">
        <v>19695</v>
      </c>
      <c r="C19933" t="s">
        <v>54746</v>
      </c>
      <c r="D19933" t="s">
        <v>47873</v>
      </c>
    </row>
    <row r="19934" spans="1:4" x14ac:dyDescent="0.25">
      <c r="A19934" t="s">
        <v>14435</v>
      </c>
      <c r="B19934" t="s">
        <v>14436</v>
      </c>
      <c r="C19934"/>
      <c r="D19934" t="s">
        <v>47880</v>
      </c>
    </row>
    <row r="19935" spans="1:4" x14ac:dyDescent="0.25">
      <c r="A19935" t="s">
        <v>10665</v>
      </c>
      <c r="B19935" t="s">
        <v>10666</v>
      </c>
      <c r="C19935" t="s">
        <v>51410</v>
      </c>
      <c r="D19935" t="s">
        <v>47873</v>
      </c>
    </row>
    <row r="19936" spans="1:4" x14ac:dyDescent="0.25">
      <c r="A19936" t="s">
        <v>44911</v>
      </c>
      <c r="B19936" t="s">
        <v>44912</v>
      </c>
      <c r="C19936" t="s">
        <v>64327</v>
      </c>
      <c r="D19936" t="s">
        <v>47873</v>
      </c>
    </row>
    <row r="19937" spans="1:4" x14ac:dyDescent="0.25">
      <c r="A19937" t="s">
        <v>31122</v>
      </c>
      <c r="B19937" t="s">
        <v>31123</v>
      </c>
      <c r="C19937"/>
      <c r="D19937" t="s">
        <v>47880</v>
      </c>
    </row>
    <row r="19938" spans="1:4" x14ac:dyDescent="0.25">
      <c r="A19938" t="s">
        <v>850</v>
      </c>
      <c r="B19938" t="s">
        <v>851</v>
      </c>
      <c r="C19938" t="s">
        <v>47902</v>
      </c>
      <c r="D19938" t="s">
        <v>47873</v>
      </c>
    </row>
    <row r="19939" spans="1:4" x14ac:dyDescent="0.25">
      <c r="A19939" t="s">
        <v>24217</v>
      </c>
      <c r="B19939" t="s">
        <v>24218</v>
      </c>
      <c r="C19939"/>
      <c r="D19939" t="s">
        <v>47880</v>
      </c>
    </row>
    <row r="19940" spans="1:4" x14ac:dyDescent="0.25">
      <c r="A19940" t="s">
        <v>3488</v>
      </c>
      <c r="B19940" t="s">
        <v>3489</v>
      </c>
      <c r="C19940" t="s">
        <v>48825</v>
      </c>
      <c r="D19940" t="s">
        <v>47873</v>
      </c>
    </row>
    <row r="19941" spans="1:4" x14ac:dyDescent="0.25">
      <c r="A19941" t="s">
        <v>35453</v>
      </c>
      <c r="B19941" t="s">
        <v>35454</v>
      </c>
      <c r="C19941" t="s">
        <v>60506</v>
      </c>
      <c r="D19941" t="s">
        <v>47873</v>
      </c>
    </row>
    <row r="19942" spans="1:4" x14ac:dyDescent="0.25">
      <c r="A19942" t="s">
        <v>21554</v>
      </c>
      <c r="B19942" t="s">
        <v>21555</v>
      </c>
      <c r="C19942"/>
      <c r="D19942" t="s">
        <v>47880</v>
      </c>
    </row>
    <row r="19943" spans="1:4" x14ac:dyDescent="0.25">
      <c r="A19943" t="s">
        <v>32589</v>
      </c>
      <c r="B19943" t="s">
        <v>21555</v>
      </c>
      <c r="C19943"/>
      <c r="D19943" t="s">
        <v>47880</v>
      </c>
    </row>
    <row r="19944" spans="1:4" x14ac:dyDescent="0.25">
      <c r="A19944" t="s">
        <v>13523</v>
      </c>
      <c r="B19944" t="s">
        <v>13524</v>
      </c>
      <c r="C19944"/>
      <c r="D19944" t="s">
        <v>47880</v>
      </c>
    </row>
    <row r="19945" spans="1:4" x14ac:dyDescent="0.25">
      <c r="A19945" t="s">
        <v>21890</v>
      </c>
      <c r="B19945" t="s">
        <v>21891</v>
      </c>
      <c r="C19945" t="s">
        <v>55521</v>
      </c>
      <c r="D19945" t="s">
        <v>47873</v>
      </c>
    </row>
    <row r="19946" spans="1:4" x14ac:dyDescent="0.25">
      <c r="A19946" t="s">
        <v>41848</v>
      </c>
      <c r="B19946" t="s">
        <v>21891</v>
      </c>
      <c r="C19946" t="s">
        <v>63231</v>
      </c>
      <c r="D19946" t="s">
        <v>47873</v>
      </c>
    </row>
    <row r="19947" spans="1:4" x14ac:dyDescent="0.25">
      <c r="A19947" t="s">
        <v>20237</v>
      </c>
      <c r="B19947" t="s">
        <v>20238</v>
      </c>
      <c r="C19947"/>
      <c r="D19947" t="s">
        <v>47880</v>
      </c>
    </row>
    <row r="19948" spans="1:4" x14ac:dyDescent="0.25">
      <c r="A19948" t="s">
        <v>33439</v>
      </c>
      <c r="B19948" t="s">
        <v>33440</v>
      </c>
      <c r="C19948" t="s">
        <v>59746</v>
      </c>
      <c r="D19948" t="s">
        <v>47873</v>
      </c>
    </row>
    <row r="19949" spans="1:4" x14ac:dyDescent="0.25">
      <c r="A19949" t="s">
        <v>13170</v>
      </c>
      <c r="B19949" t="s">
        <v>13171</v>
      </c>
      <c r="C19949"/>
      <c r="D19949" t="s">
        <v>47880</v>
      </c>
    </row>
    <row r="19950" spans="1:4" x14ac:dyDescent="0.25">
      <c r="A19950" t="s">
        <v>23283</v>
      </c>
      <c r="B19950" t="s">
        <v>23284</v>
      </c>
      <c r="C19950"/>
      <c r="D19950" t="s">
        <v>47880</v>
      </c>
    </row>
    <row r="19951" spans="1:4" x14ac:dyDescent="0.25">
      <c r="A19951" t="s">
        <v>2426</v>
      </c>
      <c r="B19951" t="s">
        <v>2427</v>
      </c>
      <c r="C19951"/>
      <c r="D19951" t="s">
        <v>47880</v>
      </c>
    </row>
    <row r="19952" spans="1:4" x14ac:dyDescent="0.25">
      <c r="A19952" t="s">
        <v>36681</v>
      </c>
      <c r="B19952" t="s">
        <v>36682</v>
      </c>
      <c r="C19952"/>
      <c r="D19952" t="s">
        <v>47880</v>
      </c>
    </row>
    <row r="19953" spans="1:4" x14ac:dyDescent="0.25">
      <c r="A19953" t="s">
        <v>33039</v>
      </c>
      <c r="B19953" t="s">
        <v>33040</v>
      </c>
      <c r="C19953" t="s">
        <v>59583</v>
      </c>
      <c r="D19953" t="s">
        <v>47873</v>
      </c>
    </row>
    <row r="19954" spans="1:4" x14ac:dyDescent="0.25">
      <c r="A19954" t="s">
        <v>30544</v>
      </c>
      <c r="B19954" t="s">
        <v>30545</v>
      </c>
      <c r="C19954"/>
      <c r="D19954" t="s">
        <v>47880</v>
      </c>
    </row>
    <row r="19955" spans="1:4" x14ac:dyDescent="0.25">
      <c r="A19955" t="s">
        <v>40731</v>
      </c>
      <c r="B19955" t="s">
        <v>40732</v>
      </c>
      <c r="C19955" t="s">
        <v>62732</v>
      </c>
      <c r="D19955" t="s">
        <v>47873</v>
      </c>
    </row>
    <row r="19956" spans="1:4" x14ac:dyDescent="0.25">
      <c r="A19956" t="s">
        <v>8043</v>
      </c>
      <c r="B19956" t="s">
        <v>8044</v>
      </c>
      <c r="C19956" t="s">
        <v>50493</v>
      </c>
      <c r="D19956" t="s">
        <v>47873</v>
      </c>
    </row>
    <row r="19957" spans="1:4" x14ac:dyDescent="0.25">
      <c r="A19957" t="s">
        <v>2158</v>
      </c>
      <c r="B19957" t="s">
        <v>2159</v>
      </c>
      <c r="C19957" t="s">
        <v>48354</v>
      </c>
      <c r="D19957" t="s">
        <v>47873</v>
      </c>
    </row>
    <row r="19958" spans="1:4" x14ac:dyDescent="0.25">
      <c r="A19958" t="s">
        <v>47269</v>
      </c>
      <c r="B19958" t="s">
        <v>47270</v>
      </c>
      <c r="C19958" t="s">
        <v>65154</v>
      </c>
      <c r="D19958" t="s">
        <v>47873</v>
      </c>
    </row>
    <row r="19959" spans="1:4" x14ac:dyDescent="0.25">
      <c r="A19959" t="s">
        <v>25269</v>
      </c>
      <c r="B19959" t="s">
        <v>25270</v>
      </c>
      <c r="C19959"/>
      <c r="D19959" t="s">
        <v>47880</v>
      </c>
    </row>
    <row r="19960" spans="1:4" x14ac:dyDescent="0.25">
      <c r="A19960" t="s">
        <v>32129</v>
      </c>
      <c r="B19960" t="s">
        <v>32130</v>
      </c>
      <c r="C19960" t="s">
        <v>59239</v>
      </c>
      <c r="D19960" t="s">
        <v>47880</v>
      </c>
    </row>
    <row r="19961" spans="1:4" x14ac:dyDescent="0.25">
      <c r="A19961" t="s">
        <v>35175</v>
      </c>
      <c r="B19961" t="s">
        <v>35176</v>
      </c>
      <c r="C19961" t="s">
        <v>60400</v>
      </c>
      <c r="D19961" t="s">
        <v>47873</v>
      </c>
    </row>
    <row r="19962" spans="1:4" x14ac:dyDescent="0.25">
      <c r="A19962" t="s">
        <v>41309</v>
      </c>
      <c r="B19962" t="s">
        <v>41310</v>
      </c>
      <c r="C19962" t="s">
        <v>62992</v>
      </c>
      <c r="D19962" t="s">
        <v>47873</v>
      </c>
    </row>
    <row r="19963" spans="1:4" x14ac:dyDescent="0.25">
      <c r="A19963" t="s">
        <v>3280</v>
      </c>
      <c r="B19963" t="s">
        <v>3281</v>
      </c>
      <c r="C19963" t="s">
        <v>48749</v>
      </c>
      <c r="D19963" t="s">
        <v>47873</v>
      </c>
    </row>
    <row r="19964" spans="1:4" x14ac:dyDescent="0.25">
      <c r="A19964" t="s">
        <v>29385</v>
      </c>
      <c r="B19964" t="s">
        <v>29386</v>
      </c>
      <c r="C19964" t="s">
        <v>58248</v>
      </c>
      <c r="D19964" t="s">
        <v>47873</v>
      </c>
    </row>
    <row r="19965" spans="1:4" x14ac:dyDescent="0.25">
      <c r="A19965" t="s">
        <v>16260</v>
      </c>
      <c r="B19965" t="s">
        <v>16261</v>
      </c>
      <c r="C19965" t="s">
        <v>53501</v>
      </c>
      <c r="D19965" t="s">
        <v>47873</v>
      </c>
    </row>
    <row r="19966" spans="1:4" x14ac:dyDescent="0.25">
      <c r="A19966" t="s">
        <v>31061</v>
      </c>
      <c r="B19966" t="s">
        <v>31062</v>
      </c>
      <c r="C19966" t="s">
        <v>58852</v>
      </c>
      <c r="D19966" t="s">
        <v>47873</v>
      </c>
    </row>
    <row r="19967" spans="1:4" x14ac:dyDescent="0.25">
      <c r="A19967" t="s">
        <v>46911</v>
      </c>
      <c r="B19967" t="s">
        <v>46912</v>
      </c>
      <c r="C19967" t="s">
        <v>65022</v>
      </c>
      <c r="D19967" t="s">
        <v>47873</v>
      </c>
    </row>
    <row r="19968" spans="1:4" x14ac:dyDescent="0.25">
      <c r="A19968" t="s">
        <v>11711</v>
      </c>
      <c r="B19968" t="s">
        <v>11712</v>
      </c>
      <c r="C19968" t="s">
        <v>51789</v>
      </c>
      <c r="D19968" t="s">
        <v>47873</v>
      </c>
    </row>
    <row r="19969" spans="1:4" x14ac:dyDescent="0.25">
      <c r="A19969" t="s">
        <v>20710</v>
      </c>
      <c r="B19969" t="s">
        <v>20711</v>
      </c>
      <c r="C19969" t="s">
        <v>55091</v>
      </c>
      <c r="D19969" t="s">
        <v>47873</v>
      </c>
    </row>
    <row r="19970" spans="1:4" x14ac:dyDescent="0.25">
      <c r="A19970" t="s">
        <v>12148</v>
      </c>
      <c r="B19970" t="s">
        <v>12149</v>
      </c>
      <c r="C19970" t="s">
        <v>51950</v>
      </c>
      <c r="D19970" t="s">
        <v>47873</v>
      </c>
    </row>
    <row r="19971" spans="1:4" x14ac:dyDescent="0.25">
      <c r="A19971" t="s">
        <v>19708</v>
      </c>
      <c r="B19971" t="s">
        <v>19709</v>
      </c>
      <c r="C19971" t="s">
        <v>54751</v>
      </c>
      <c r="D19971" t="s">
        <v>47873</v>
      </c>
    </row>
    <row r="19972" spans="1:4" x14ac:dyDescent="0.25">
      <c r="A19972" t="s">
        <v>2382</v>
      </c>
      <c r="B19972" t="s">
        <v>2383</v>
      </c>
      <c r="C19972" t="s">
        <v>48431</v>
      </c>
      <c r="D19972" t="s">
        <v>47873</v>
      </c>
    </row>
    <row r="19973" spans="1:4" x14ac:dyDescent="0.25">
      <c r="A19973" t="s">
        <v>40876</v>
      </c>
      <c r="B19973" t="s">
        <v>40877</v>
      </c>
      <c r="C19973" t="s">
        <v>62800</v>
      </c>
      <c r="D19973" t="s">
        <v>47873</v>
      </c>
    </row>
    <row r="19974" spans="1:4" x14ac:dyDescent="0.25">
      <c r="A19974" t="s">
        <v>1346</v>
      </c>
      <c r="B19974" t="s">
        <v>1347</v>
      </c>
      <c r="C19974"/>
      <c r="D19974" t="s">
        <v>47880</v>
      </c>
    </row>
    <row r="19975" spans="1:4" x14ac:dyDescent="0.25">
      <c r="A19975" t="s">
        <v>29157</v>
      </c>
      <c r="B19975" t="s">
        <v>29158</v>
      </c>
      <c r="C19975" t="s">
        <v>58162</v>
      </c>
      <c r="D19975" t="s">
        <v>47873</v>
      </c>
    </row>
    <row r="19976" spans="1:4" x14ac:dyDescent="0.25">
      <c r="A19976" t="s">
        <v>974</v>
      </c>
      <c r="B19976" t="s">
        <v>975</v>
      </c>
      <c r="C19976" t="s">
        <v>47945</v>
      </c>
      <c r="D19976" t="s">
        <v>47873</v>
      </c>
    </row>
    <row r="19977" spans="1:4" x14ac:dyDescent="0.25">
      <c r="A19977" t="s">
        <v>26275</v>
      </c>
      <c r="B19977" t="s">
        <v>26276</v>
      </c>
      <c r="C19977" t="s">
        <v>57133</v>
      </c>
      <c r="D19977" t="s">
        <v>47873</v>
      </c>
    </row>
    <row r="19978" spans="1:4" x14ac:dyDescent="0.25">
      <c r="A19978" t="s">
        <v>43977</v>
      </c>
      <c r="B19978" t="s">
        <v>43978</v>
      </c>
      <c r="C19978" t="s">
        <v>63987</v>
      </c>
      <c r="D19978" t="s">
        <v>47873</v>
      </c>
    </row>
    <row r="19979" spans="1:4" x14ac:dyDescent="0.25">
      <c r="A19979" t="s">
        <v>20101</v>
      </c>
      <c r="B19979" t="s">
        <v>20102</v>
      </c>
      <c r="C19979" t="s">
        <v>54893</v>
      </c>
      <c r="D19979" t="s">
        <v>47873</v>
      </c>
    </row>
    <row r="19980" spans="1:4" x14ac:dyDescent="0.25">
      <c r="A19980" t="s">
        <v>46253</v>
      </c>
      <c r="B19980" t="s">
        <v>46254</v>
      </c>
      <c r="C19980" t="s">
        <v>64794</v>
      </c>
      <c r="D19980" t="s">
        <v>47873</v>
      </c>
    </row>
    <row r="19981" spans="1:4" x14ac:dyDescent="0.25">
      <c r="A19981" t="s">
        <v>5369</v>
      </c>
      <c r="B19981" t="s">
        <v>5370</v>
      </c>
      <c r="C19981"/>
      <c r="D19981" t="s">
        <v>47880</v>
      </c>
    </row>
    <row r="19982" spans="1:4" x14ac:dyDescent="0.25">
      <c r="A19982" t="s">
        <v>26026</v>
      </c>
      <c r="B19982" t="s">
        <v>26027</v>
      </c>
      <c r="C19982"/>
      <c r="D19982" t="s">
        <v>47880</v>
      </c>
    </row>
    <row r="19983" spans="1:4" x14ac:dyDescent="0.25">
      <c r="A19983" t="s">
        <v>5878</v>
      </c>
      <c r="B19983" t="s">
        <v>5879</v>
      </c>
      <c r="C19983"/>
      <c r="D19983" t="s">
        <v>47880</v>
      </c>
    </row>
    <row r="19984" spans="1:4" x14ac:dyDescent="0.25">
      <c r="A19984" t="s">
        <v>31902</v>
      </c>
      <c r="B19984" t="s">
        <v>31903</v>
      </c>
      <c r="C19984"/>
      <c r="D19984" t="s">
        <v>47880</v>
      </c>
    </row>
    <row r="19985" spans="1:4" x14ac:dyDescent="0.25">
      <c r="A19985" t="s">
        <v>36120</v>
      </c>
      <c r="B19985" t="s">
        <v>36121</v>
      </c>
      <c r="C19985"/>
      <c r="D19985" t="s">
        <v>47880</v>
      </c>
    </row>
    <row r="19986" spans="1:4" x14ac:dyDescent="0.25">
      <c r="A19986" t="s">
        <v>28352</v>
      </c>
      <c r="B19986" t="s">
        <v>28353</v>
      </c>
      <c r="C19986"/>
      <c r="D19986" t="s">
        <v>47880</v>
      </c>
    </row>
    <row r="19987" spans="1:4" x14ac:dyDescent="0.25">
      <c r="A19987" t="s">
        <v>22937</v>
      </c>
      <c r="B19987" t="s">
        <v>22938</v>
      </c>
      <c r="C19987"/>
      <c r="D19987" t="s">
        <v>47880</v>
      </c>
    </row>
    <row r="19988" spans="1:4" x14ac:dyDescent="0.25">
      <c r="A19988" t="s">
        <v>47204</v>
      </c>
      <c r="B19988" t="s">
        <v>47205</v>
      </c>
      <c r="C19988"/>
      <c r="D19988" t="s">
        <v>47880</v>
      </c>
    </row>
    <row r="19989" spans="1:4" x14ac:dyDescent="0.25">
      <c r="A19989" t="s">
        <v>10575</v>
      </c>
      <c r="B19989" t="s">
        <v>10576</v>
      </c>
      <c r="C19989" t="s">
        <v>51375</v>
      </c>
      <c r="D19989" t="s">
        <v>47873</v>
      </c>
    </row>
    <row r="19990" spans="1:4" x14ac:dyDescent="0.25">
      <c r="A19990" t="s">
        <v>3176</v>
      </c>
      <c r="B19990" t="s">
        <v>3177</v>
      </c>
      <c r="C19990" t="s">
        <v>48708</v>
      </c>
      <c r="D19990" t="s">
        <v>47873</v>
      </c>
    </row>
    <row r="19991" spans="1:4" x14ac:dyDescent="0.25">
      <c r="A19991" t="s">
        <v>35824</v>
      </c>
      <c r="B19991" t="s">
        <v>35825</v>
      </c>
      <c r="C19991" t="s">
        <v>60651</v>
      </c>
      <c r="D19991" t="s">
        <v>47873</v>
      </c>
    </row>
    <row r="19992" spans="1:4" x14ac:dyDescent="0.25">
      <c r="A19992" t="s">
        <v>47303</v>
      </c>
      <c r="B19992" t="s">
        <v>47304</v>
      </c>
      <c r="C19992"/>
      <c r="D19992" t="s">
        <v>47873</v>
      </c>
    </row>
    <row r="19993" spans="1:4" x14ac:dyDescent="0.25">
      <c r="A19993" t="s">
        <v>9273</v>
      </c>
      <c r="B19993" t="s">
        <v>9274</v>
      </c>
      <c r="C19993"/>
      <c r="D19993" t="s">
        <v>47880</v>
      </c>
    </row>
    <row r="19994" spans="1:4" x14ac:dyDescent="0.25">
      <c r="A19994" t="s">
        <v>3326</v>
      </c>
      <c r="B19994" t="s">
        <v>3327</v>
      </c>
      <c r="C19994"/>
      <c r="D19994" t="s">
        <v>47880</v>
      </c>
    </row>
    <row r="19995" spans="1:4" x14ac:dyDescent="0.25">
      <c r="A19995" t="s">
        <v>47504</v>
      </c>
      <c r="B19995" t="s">
        <v>47505</v>
      </c>
      <c r="C19995" t="s">
        <v>65234</v>
      </c>
      <c r="D19995" t="s">
        <v>47873</v>
      </c>
    </row>
    <row r="19996" spans="1:4" x14ac:dyDescent="0.25">
      <c r="A19996" t="s">
        <v>20443</v>
      </c>
      <c r="B19996" t="s">
        <v>20444</v>
      </c>
      <c r="C19996" t="s">
        <v>55007</v>
      </c>
      <c r="D19996" t="s">
        <v>47873</v>
      </c>
    </row>
    <row r="19997" spans="1:4" x14ac:dyDescent="0.25">
      <c r="A19997" t="s">
        <v>2777</v>
      </c>
      <c r="B19997" t="s">
        <v>2778</v>
      </c>
      <c r="C19997" t="s">
        <v>48567</v>
      </c>
      <c r="D19997" t="s">
        <v>47873</v>
      </c>
    </row>
    <row r="19998" spans="1:4" x14ac:dyDescent="0.25">
      <c r="A19998" t="s">
        <v>12490</v>
      </c>
      <c r="B19998" t="s">
        <v>12491</v>
      </c>
      <c r="C19998" t="s">
        <v>52089</v>
      </c>
      <c r="D19998" t="s">
        <v>47873</v>
      </c>
    </row>
    <row r="19999" spans="1:4" x14ac:dyDescent="0.25">
      <c r="A19999" t="s">
        <v>5753</v>
      </c>
      <c r="B19999" t="s">
        <v>5754</v>
      </c>
      <c r="C19999" t="s">
        <v>49652</v>
      </c>
      <c r="D19999" t="s">
        <v>47873</v>
      </c>
    </row>
    <row r="20000" spans="1:4" x14ac:dyDescent="0.25">
      <c r="A20000" t="s">
        <v>34250</v>
      </c>
      <c r="B20000" t="s">
        <v>34251</v>
      </c>
      <c r="C20000" t="s">
        <v>60051</v>
      </c>
      <c r="D20000" t="s">
        <v>47873</v>
      </c>
    </row>
    <row r="20001" spans="1:4" x14ac:dyDescent="0.25">
      <c r="A20001" t="s">
        <v>30720</v>
      </c>
      <c r="B20001" t="s">
        <v>30721</v>
      </c>
      <c r="C20001" t="s">
        <v>58721</v>
      </c>
      <c r="D20001" t="s">
        <v>47873</v>
      </c>
    </row>
    <row r="20002" spans="1:4" x14ac:dyDescent="0.25">
      <c r="A20002" t="s">
        <v>8549</v>
      </c>
      <c r="B20002" t="s">
        <v>8550</v>
      </c>
      <c r="C20002" t="s">
        <v>50665</v>
      </c>
      <c r="D20002" t="s">
        <v>47873</v>
      </c>
    </row>
    <row r="20003" spans="1:4" x14ac:dyDescent="0.25">
      <c r="A20003" t="s">
        <v>8948</v>
      </c>
      <c r="B20003" t="s">
        <v>8550</v>
      </c>
      <c r="C20003" t="s">
        <v>50801</v>
      </c>
      <c r="D20003" t="s">
        <v>47873</v>
      </c>
    </row>
    <row r="20004" spans="1:4" x14ac:dyDescent="0.25">
      <c r="A20004" t="s">
        <v>16828</v>
      </c>
      <c r="B20004" t="s">
        <v>16829</v>
      </c>
      <c r="C20004" t="s">
        <v>53727</v>
      </c>
      <c r="D20004" t="s">
        <v>47873</v>
      </c>
    </row>
    <row r="20005" spans="1:4" x14ac:dyDescent="0.25">
      <c r="A20005" t="s">
        <v>46945</v>
      </c>
      <c r="B20005" t="s">
        <v>46946</v>
      </c>
      <c r="C20005" t="s">
        <v>65035</v>
      </c>
      <c r="D20005" t="s">
        <v>47873</v>
      </c>
    </row>
    <row r="20006" spans="1:4" x14ac:dyDescent="0.25">
      <c r="A20006" t="s">
        <v>30464</v>
      </c>
      <c r="B20006" t="s">
        <v>30465</v>
      </c>
      <c r="C20006" t="s">
        <v>58626</v>
      </c>
      <c r="D20006" t="s">
        <v>47873</v>
      </c>
    </row>
    <row r="20007" spans="1:4" x14ac:dyDescent="0.25">
      <c r="A20007" t="s">
        <v>4246</v>
      </c>
      <c r="B20007" t="s">
        <v>4247</v>
      </c>
      <c r="C20007" t="s">
        <v>49120</v>
      </c>
      <c r="D20007" t="s">
        <v>47873</v>
      </c>
    </row>
    <row r="20008" spans="1:4" x14ac:dyDescent="0.25">
      <c r="A20008" t="s">
        <v>42129</v>
      </c>
      <c r="B20008" t="s">
        <v>42130</v>
      </c>
      <c r="C20008" t="s">
        <v>63354</v>
      </c>
      <c r="D20008" t="s">
        <v>47873</v>
      </c>
    </row>
    <row r="20009" spans="1:4" x14ac:dyDescent="0.25">
      <c r="A20009" t="s">
        <v>43523</v>
      </c>
      <c r="B20009" t="s">
        <v>42130</v>
      </c>
      <c r="C20009" t="s">
        <v>63844</v>
      </c>
      <c r="D20009" t="s">
        <v>47873</v>
      </c>
    </row>
    <row r="20010" spans="1:4" x14ac:dyDescent="0.25">
      <c r="A20010" t="s">
        <v>15809</v>
      </c>
      <c r="B20010" t="s">
        <v>15810</v>
      </c>
      <c r="C20010" t="s">
        <v>53346</v>
      </c>
      <c r="D20010" t="s">
        <v>47873</v>
      </c>
    </row>
    <row r="20011" spans="1:4" x14ac:dyDescent="0.25">
      <c r="A20011" t="s">
        <v>15390</v>
      </c>
      <c r="B20011" t="s">
        <v>15391</v>
      </c>
      <c r="C20011" t="s">
        <v>53193</v>
      </c>
      <c r="D20011" t="s">
        <v>47873</v>
      </c>
    </row>
    <row r="20012" spans="1:4" x14ac:dyDescent="0.25">
      <c r="A20012" t="s">
        <v>43360</v>
      </c>
      <c r="B20012" t="s">
        <v>43361</v>
      </c>
      <c r="C20012" t="s">
        <v>63781</v>
      </c>
      <c r="D20012" t="s">
        <v>47873</v>
      </c>
    </row>
    <row r="20013" spans="1:4" x14ac:dyDescent="0.25">
      <c r="A20013" t="s">
        <v>40196</v>
      </c>
      <c r="B20013" t="s">
        <v>40197</v>
      </c>
      <c r="C20013" t="s">
        <v>62498</v>
      </c>
      <c r="D20013" t="s">
        <v>47873</v>
      </c>
    </row>
    <row r="20014" spans="1:4" x14ac:dyDescent="0.25">
      <c r="A20014" t="s">
        <v>20231</v>
      </c>
      <c r="B20014" t="s">
        <v>20232</v>
      </c>
      <c r="C20014" t="s">
        <v>54936</v>
      </c>
      <c r="D20014" t="s">
        <v>47873</v>
      </c>
    </row>
    <row r="20015" spans="1:4" x14ac:dyDescent="0.25">
      <c r="A20015" t="s">
        <v>32253</v>
      </c>
      <c r="B20015" t="s">
        <v>32254</v>
      </c>
      <c r="C20015" t="s">
        <v>59284</v>
      </c>
      <c r="D20015" t="s">
        <v>47873</v>
      </c>
    </row>
    <row r="20016" spans="1:4" x14ac:dyDescent="0.25">
      <c r="A20016" t="s">
        <v>37253</v>
      </c>
      <c r="B20016" t="s">
        <v>37254</v>
      </c>
      <c r="C20016" t="s">
        <v>61215</v>
      </c>
      <c r="D20016" t="s">
        <v>47873</v>
      </c>
    </row>
    <row r="20017" spans="1:4" x14ac:dyDescent="0.25">
      <c r="A20017" t="s">
        <v>13181</v>
      </c>
      <c r="B20017" t="s">
        <v>13182</v>
      </c>
      <c r="C20017" t="s">
        <v>52358</v>
      </c>
      <c r="D20017" t="s">
        <v>47873</v>
      </c>
    </row>
    <row r="20018" spans="1:4" x14ac:dyDescent="0.25">
      <c r="A20018" t="s">
        <v>28241</v>
      </c>
      <c r="B20018" t="s">
        <v>28242</v>
      </c>
      <c r="C20018" t="s">
        <v>57837</v>
      </c>
      <c r="D20018" t="s">
        <v>47873</v>
      </c>
    </row>
    <row r="20019" spans="1:4" x14ac:dyDescent="0.25">
      <c r="A20019" t="s">
        <v>40289</v>
      </c>
      <c r="B20019" t="s">
        <v>40290</v>
      </c>
      <c r="C20019" t="s">
        <v>62538</v>
      </c>
      <c r="D20019" t="s">
        <v>47873</v>
      </c>
    </row>
    <row r="20020" spans="1:4" x14ac:dyDescent="0.25">
      <c r="A20020" t="s">
        <v>24245</v>
      </c>
      <c r="B20020" t="s">
        <v>24246</v>
      </c>
      <c r="C20020" t="s">
        <v>56391</v>
      </c>
      <c r="D20020" t="s">
        <v>47873</v>
      </c>
    </row>
    <row r="20021" spans="1:4" x14ac:dyDescent="0.25">
      <c r="A20021" t="s">
        <v>44461</v>
      </c>
      <c r="B20021" t="s">
        <v>44462</v>
      </c>
      <c r="C20021" t="s">
        <v>64159</v>
      </c>
      <c r="D20021" t="s">
        <v>47873</v>
      </c>
    </row>
    <row r="20022" spans="1:4" x14ac:dyDescent="0.25">
      <c r="A20022" t="s">
        <v>26542</v>
      </c>
      <c r="B20022" t="s">
        <v>26543</v>
      </c>
      <c r="C20022" t="s">
        <v>57235</v>
      </c>
      <c r="D20022" t="s">
        <v>47873</v>
      </c>
    </row>
    <row r="20023" spans="1:4" x14ac:dyDescent="0.25">
      <c r="A20023" t="s">
        <v>10081</v>
      </c>
      <c r="B20023" t="s">
        <v>10082</v>
      </c>
      <c r="C20023" t="s">
        <v>51202</v>
      </c>
      <c r="D20023" t="s">
        <v>47873</v>
      </c>
    </row>
    <row r="20024" spans="1:4" x14ac:dyDescent="0.25">
      <c r="A20024" t="s">
        <v>14655</v>
      </c>
      <c r="B20024" t="s">
        <v>14656</v>
      </c>
      <c r="C20024" t="s">
        <v>52924</v>
      </c>
      <c r="D20024" t="s">
        <v>47873</v>
      </c>
    </row>
    <row r="20025" spans="1:4" x14ac:dyDescent="0.25">
      <c r="A20025" t="s">
        <v>14700</v>
      </c>
      <c r="B20025" t="s">
        <v>14701</v>
      </c>
      <c r="C20025" t="s">
        <v>52939</v>
      </c>
      <c r="D20025" t="s">
        <v>47873</v>
      </c>
    </row>
    <row r="20026" spans="1:4" x14ac:dyDescent="0.25">
      <c r="A20026" t="s">
        <v>17864</v>
      </c>
      <c r="B20026" t="s">
        <v>17865</v>
      </c>
      <c r="C20026" t="s">
        <v>54095</v>
      </c>
      <c r="D20026" t="s">
        <v>47873</v>
      </c>
    </row>
    <row r="20027" spans="1:4" x14ac:dyDescent="0.25">
      <c r="A20027" t="s">
        <v>3240</v>
      </c>
      <c r="B20027" t="s">
        <v>3241</v>
      </c>
      <c r="C20027" t="s">
        <v>48733</v>
      </c>
      <c r="D20027" t="s">
        <v>47873</v>
      </c>
    </row>
    <row r="20028" spans="1:4" x14ac:dyDescent="0.25">
      <c r="A20028" t="s">
        <v>45314</v>
      </c>
      <c r="B20028" t="s">
        <v>45315</v>
      </c>
      <c r="C20028" t="s">
        <v>64467</v>
      </c>
      <c r="D20028" t="s">
        <v>47873</v>
      </c>
    </row>
    <row r="20029" spans="1:4" x14ac:dyDescent="0.25">
      <c r="A20029" t="s">
        <v>30259</v>
      </c>
      <c r="B20029" t="s">
        <v>30260</v>
      </c>
      <c r="C20029" t="s">
        <v>58557</v>
      </c>
      <c r="D20029" t="s">
        <v>47873</v>
      </c>
    </row>
    <row r="20030" spans="1:4" x14ac:dyDescent="0.25">
      <c r="A20030" t="s">
        <v>38877</v>
      </c>
      <c r="B20030" t="s">
        <v>30260</v>
      </c>
      <c r="C20030" t="s">
        <v>61890</v>
      </c>
      <c r="D20030" t="s">
        <v>47873</v>
      </c>
    </row>
    <row r="20031" spans="1:4" x14ac:dyDescent="0.25">
      <c r="A20031" t="s">
        <v>27302</v>
      </c>
      <c r="B20031" t="s">
        <v>27303</v>
      </c>
      <c r="C20031" t="s">
        <v>57497</v>
      </c>
      <c r="D20031" t="s">
        <v>47873</v>
      </c>
    </row>
    <row r="20032" spans="1:4" x14ac:dyDescent="0.25">
      <c r="A20032" t="s">
        <v>12601</v>
      </c>
      <c r="B20032" t="s">
        <v>12602</v>
      </c>
      <c r="C20032"/>
      <c r="D20032" t="s">
        <v>47880</v>
      </c>
    </row>
    <row r="20033" spans="1:4" x14ac:dyDescent="0.25">
      <c r="A20033" t="s">
        <v>20328</v>
      </c>
      <c r="B20033" t="s">
        <v>20329</v>
      </c>
      <c r="C20033"/>
      <c r="D20033" t="s">
        <v>47880</v>
      </c>
    </row>
    <row r="20034" spans="1:4" x14ac:dyDescent="0.25">
      <c r="A20034" t="s">
        <v>27296</v>
      </c>
      <c r="B20034" t="s">
        <v>27297</v>
      </c>
      <c r="C20034"/>
      <c r="D20034" t="s">
        <v>47880</v>
      </c>
    </row>
    <row r="20035" spans="1:4" x14ac:dyDescent="0.25">
      <c r="A20035" t="s">
        <v>19873</v>
      </c>
      <c r="B20035" t="s">
        <v>19874</v>
      </c>
      <c r="C20035" t="s">
        <v>54807</v>
      </c>
      <c r="D20035" t="s">
        <v>47873</v>
      </c>
    </row>
    <row r="20036" spans="1:4" x14ac:dyDescent="0.25">
      <c r="A20036" t="s">
        <v>5886</v>
      </c>
      <c r="B20036" t="s">
        <v>5887</v>
      </c>
      <c r="C20036" t="s">
        <v>49704</v>
      </c>
      <c r="D20036" t="s">
        <v>47873</v>
      </c>
    </row>
    <row r="20037" spans="1:4" x14ac:dyDescent="0.25">
      <c r="A20037" t="s">
        <v>30596</v>
      </c>
      <c r="B20037" t="s">
        <v>30597</v>
      </c>
      <c r="C20037" t="s">
        <v>58669</v>
      </c>
      <c r="D20037" t="s">
        <v>47873</v>
      </c>
    </row>
    <row r="20038" spans="1:4" x14ac:dyDescent="0.25">
      <c r="A20038" t="s">
        <v>19400</v>
      </c>
      <c r="B20038" t="s">
        <v>19401</v>
      </c>
      <c r="C20038"/>
      <c r="D20038" t="s">
        <v>47880</v>
      </c>
    </row>
    <row r="20039" spans="1:4" x14ac:dyDescent="0.25">
      <c r="A20039" t="s">
        <v>42641</v>
      </c>
      <c r="B20039" t="s">
        <v>42642</v>
      </c>
      <c r="C20039" t="s">
        <v>63534</v>
      </c>
      <c r="D20039" t="s">
        <v>47873</v>
      </c>
    </row>
    <row r="20040" spans="1:4" x14ac:dyDescent="0.25">
      <c r="A20040" t="s">
        <v>30780</v>
      </c>
      <c r="B20040" t="s">
        <v>30781</v>
      </c>
      <c r="C20040" t="s">
        <v>58740</v>
      </c>
      <c r="D20040" t="s">
        <v>47873</v>
      </c>
    </row>
    <row r="20041" spans="1:4" x14ac:dyDescent="0.25">
      <c r="A20041" t="s">
        <v>3799</v>
      </c>
      <c r="B20041" t="s">
        <v>3800</v>
      </c>
      <c r="C20041" t="s">
        <v>48940</v>
      </c>
      <c r="D20041" t="s">
        <v>47873</v>
      </c>
    </row>
    <row r="20042" spans="1:4" x14ac:dyDescent="0.25">
      <c r="A20042" t="s">
        <v>4352</v>
      </c>
      <c r="B20042" t="s">
        <v>4353</v>
      </c>
      <c r="C20042"/>
      <c r="D20042" t="s">
        <v>47880</v>
      </c>
    </row>
    <row r="20043" spans="1:4" x14ac:dyDescent="0.25">
      <c r="A20043" t="s">
        <v>44946</v>
      </c>
      <c r="B20043" t="s">
        <v>4353</v>
      </c>
      <c r="C20043"/>
      <c r="D20043" t="s">
        <v>47880</v>
      </c>
    </row>
    <row r="20044" spans="1:4" x14ac:dyDescent="0.25">
      <c r="A20044" t="s">
        <v>18770</v>
      </c>
      <c r="B20044" t="s">
        <v>18771</v>
      </c>
      <c r="C20044"/>
      <c r="D20044" t="s">
        <v>47880</v>
      </c>
    </row>
    <row r="20045" spans="1:4" x14ac:dyDescent="0.25">
      <c r="A20045" t="s">
        <v>1342</v>
      </c>
      <c r="B20045" t="s">
        <v>1343</v>
      </c>
      <c r="C20045"/>
      <c r="D20045" t="s">
        <v>47880</v>
      </c>
    </row>
    <row r="20046" spans="1:4" x14ac:dyDescent="0.25">
      <c r="A20046" t="s">
        <v>40127</v>
      </c>
      <c r="B20046" t="s">
        <v>40128</v>
      </c>
      <c r="C20046" t="s">
        <v>62467</v>
      </c>
      <c r="D20046" t="s">
        <v>47873</v>
      </c>
    </row>
    <row r="20047" spans="1:4" x14ac:dyDescent="0.25">
      <c r="A20047" t="s">
        <v>33175</v>
      </c>
      <c r="B20047" t="s">
        <v>33176</v>
      </c>
      <c r="C20047"/>
      <c r="D20047" t="s">
        <v>47880</v>
      </c>
    </row>
    <row r="20048" spans="1:4" x14ac:dyDescent="0.25">
      <c r="A20048" t="s">
        <v>30466</v>
      </c>
      <c r="B20048" t="s">
        <v>30467</v>
      </c>
      <c r="C20048"/>
      <c r="D20048" t="s">
        <v>47880</v>
      </c>
    </row>
    <row r="20049" spans="1:4" x14ac:dyDescent="0.25">
      <c r="A20049" t="s">
        <v>30462</v>
      </c>
      <c r="B20049" t="s">
        <v>30463</v>
      </c>
      <c r="C20049"/>
      <c r="D20049" t="s">
        <v>47880</v>
      </c>
    </row>
    <row r="20050" spans="1:4" x14ac:dyDescent="0.25">
      <c r="A20050" t="s">
        <v>36342</v>
      </c>
      <c r="B20050" t="s">
        <v>36343</v>
      </c>
      <c r="C20050"/>
      <c r="D20050" t="s">
        <v>47880</v>
      </c>
    </row>
    <row r="20051" spans="1:4" x14ac:dyDescent="0.25">
      <c r="A20051" t="s">
        <v>36344</v>
      </c>
      <c r="B20051" t="s">
        <v>36345</v>
      </c>
      <c r="C20051"/>
      <c r="D20051" t="s">
        <v>47880</v>
      </c>
    </row>
    <row r="20052" spans="1:4" x14ac:dyDescent="0.25">
      <c r="A20052" t="s">
        <v>29611</v>
      </c>
      <c r="B20052" t="s">
        <v>29612</v>
      </c>
      <c r="C20052" t="s">
        <v>58325</v>
      </c>
      <c r="D20052" t="s">
        <v>47873</v>
      </c>
    </row>
    <row r="20053" spans="1:4" x14ac:dyDescent="0.25">
      <c r="A20053" t="s">
        <v>1404</v>
      </c>
      <c r="B20053" t="s">
        <v>1405</v>
      </c>
      <c r="C20053"/>
      <c r="D20053" t="s">
        <v>47880</v>
      </c>
    </row>
    <row r="20054" spans="1:4" x14ac:dyDescent="0.25">
      <c r="A20054" t="s">
        <v>6764</v>
      </c>
      <c r="B20054" t="s">
        <v>6765</v>
      </c>
      <c r="C20054"/>
      <c r="D20054" t="s">
        <v>47880</v>
      </c>
    </row>
    <row r="20055" spans="1:4" x14ac:dyDescent="0.25">
      <c r="A20055" t="s">
        <v>7592</v>
      </c>
      <c r="B20055" t="s">
        <v>7593</v>
      </c>
      <c r="C20055"/>
      <c r="D20055" t="s">
        <v>47880</v>
      </c>
    </row>
    <row r="20056" spans="1:4" x14ac:dyDescent="0.25">
      <c r="A20056" t="s">
        <v>8125</v>
      </c>
      <c r="B20056" t="s">
        <v>8126</v>
      </c>
      <c r="C20056" t="s">
        <v>50524</v>
      </c>
      <c r="D20056" t="s">
        <v>47873</v>
      </c>
    </row>
    <row r="20057" spans="1:4" x14ac:dyDescent="0.25">
      <c r="A20057" t="s">
        <v>27331</v>
      </c>
      <c r="B20057" t="s">
        <v>27332</v>
      </c>
      <c r="C20057" t="s">
        <v>57509</v>
      </c>
      <c r="D20057" t="s">
        <v>47873</v>
      </c>
    </row>
    <row r="20058" spans="1:4" x14ac:dyDescent="0.25">
      <c r="A20058" t="s">
        <v>26181</v>
      </c>
      <c r="B20058" t="s">
        <v>26182</v>
      </c>
      <c r="C20058" t="s">
        <v>57099</v>
      </c>
      <c r="D20058" t="s">
        <v>47873</v>
      </c>
    </row>
    <row r="20059" spans="1:4" x14ac:dyDescent="0.25">
      <c r="A20059" t="s">
        <v>11198</v>
      </c>
      <c r="B20059" t="s">
        <v>11199</v>
      </c>
      <c r="C20059" t="s">
        <v>51606</v>
      </c>
      <c r="D20059" t="s">
        <v>47873</v>
      </c>
    </row>
    <row r="20060" spans="1:4" x14ac:dyDescent="0.25">
      <c r="A20060" t="s">
        <v>45864</v>
      </c>
      <c r="B20060" t="s">
        <v>45865</v>
      </c>
      <c r="C20060" t="s">
        <v>64657</v>
      </c>
      <c r="D20060" t="s">
        <v>47873</v>
      </c>
    </row>
    <row r="20061" spans="1:4" x14ac:dyDescent="0.25">
      <c r="A20061" t="s">
        <v>40707</v>
      </c>
      <c r="B20061" t="s">
        <v>40708</v>
      </c>
      <c r="C20061" t="s">
        <v>62722</v>
      </c>
      <c r="D20061" t="s">
        <v>47873</v>
      </c>
    </row>
    <row r="20062" spans="1:4" x14ac:dyDescent="0.25">
      <c r="A20062" t="s">
        <v>37864</v>
      </c>
      <c r="B20062" t="s">
        <v>37865</v>
      </c>
      <c r="C20062" t="s">
        <v>61445</v>
      </c>
      <c r="D20062" t="s">
        <v>47873</v>
      </c>
    </row>
    <row r="20063" spans="1:4" x14ac:dyDescent="0.25">
      <c r="A20063" t="s">
        <v>4174</v>
      </c>
      <c r="B20063" t="s">
        <v>4175</v>
      </c>
      <c r="C20063" t="s">
        <v>49094</v>
      </c>
      <c r="D20063" t="s">
        <v>47873</v>
      </c>
    </row>
    <row r="20064" spans="1:4" x14ac:dyDescent="0.25">
      <c r="A20064" t="s">
        <v>24573</v>
      </c>
      <c r="B20064" t="s">
        <v>24574</v>
      </c>
      <c r="C20064" t="s">
        <v>56509</v>
      </c>
      <c r="D20064" t="s">
        <v>47873</v>
      </c>
    </row>
    <row r="20065" spans="1:4" x14ac:dyDescent="0.25">
      <c r="A20065" t="s">
        <v>24855</v>
      </c>
      <c r="B20065" t="s">
        <v>24856</v>
      </c>
      <c r="C20065" t="s">
        <v>56617</v>
      </c>
      <c r="D20065" t="s">
        <v>47873</v>
      </c>
    </row>
    <row r="20066" spans="1:4" x14ac:dyDescent="0.25">
      <c r="A20066" t="s">
        <v>45082</v>
      </c>
      <c r="B20066" t="s">
        <v>45083</v>
      </c>
      <c r="C20066"/>
      <c r="D20066" t="s">
        <v>47880</v>
      </c>
    </row>
    <row r="20067" spans="1:4" x14ac:dyDescent="0.25">
      <c r="A20067" t="s">
        <v>10380</v>
      </c>
      <c r="B20067" t="s">
        <v>10381</v>
      </c>
      <c r="C20067" t="s">
        <v>51320</v>
      </c>
      <c r="D20067" t="s">
        <v>47873</v>
      </c>
    </row>
    <row r="20068" spans="1:4" x14ac:dyDescent="0.25">
      <c r="A20068" t="s">
        <v>11940</v>
      </c>
      <c r="B20068" t="s">
        <v>11941</v>
      </c>
      <c r="C20068" t="s">
        <v>51878</v>
      </c>
      <c r="D20068" t="s">
        <v>47873</v>
      </c>
    </row>
    <row r="20069" spans="1:4" x14ac:dyDescent="0.25">
      <c r="A20069" t="s">
        <v>13403</v>
      </c>
      <c r="B20069" t="s">
        <v>13404</v>
      </c>
      <c r="C20069" t="s">
        <v>52443</v>
      </c>
      <c r="D20069" t="s">
        <v>47873</v>
      </c>
    </row>
    <row r="20070" spans="1:4" x14ac:dyDescent="0.25">
      <c r="A20070" t="s">
        <v>43383</v>
      </c>
      <c r="B20070" t="s">
        <v>43384</v>
      </c>
      <c r="C20070" t="s">
        <v>63790</v>
      </c>
      <c r="D20070" t="s">
        <v>47873</v>
      </c>
    </row>
    <row r="20071" spans="1:4" x14ac:dyDescent="0.25">
      <c r="A20071" t="s">
        <v>37271</v>
      </c>
      <c r="B20071" t="s">
        <v>37272</v>
      </c>
      <c r="C20071" t="s">
        <v>61221</v>
      </c>
      <c r="D20071" t="s">
        <v>47873</v>
      </c>
    </row>
    <row r="20072" spans="1:4" x14ac:dyDescent="0.25">
      <c r="A20072" t="s">
        <v>12089</v>
      </c>
      <c r="B20072" t="s">
        <v>12090</v>
      </c>
      <c r="C20072" t="s">
        <v>51928</v>
      </c>
      <c r="D20072" t="s">
        <v>47873</v>
      </c>
    </row>
    <row r="20073" spans="1:4" x14ac:dyDescent="0.25">
      <c r="A20073" t="s">
        <v>42009</v>
      </c>
      <c r="B20073" t="s">
        <v>42010</v>
      </c>
      <c r="C20073" t="s">
        <v>63304</v>
      </c>
      <c r="D20073" t="s">
        <v>47873</v>
      </c>
    </row>
    <row r="20074" spans="1:4" x14ac:dyDescent="0.25">
      <c r="A20074" t="s">
        <v>35135</v>
      </c>
      <c r="B20074" t="s">
        <v>35136</v>
      </c>
      <c r="C20074" t="s">
        <v>60385</v>
      </c>
      <c r="D20074" t="s">
        <v>47873</v>
      </c>
    </row>
    <row r="20075" spans="1:4" x14ac:dyDescent="0.25">
      <c r="A20075" t="s">
        <v>42401</v>
      </c>
      <c r="B20075" t="s">
        <v>42402</v>
      </c>
      <c r="C20075" t="s">
        <v>63449</v>
      </c>
      <c r="D20075" t="s">
        <v>47873</v>
      </c>
    </row>
    <row r="20076" spans="1:4" x14ac:dyDescent="0.25">
      <c r="A20076" t="s">
        <v>32929</v>
      </c>
      <c r="B20076" t="s">
        <v>32930</v>
      </c>
      <c r="C20076"/>
      <c r="D20076" t="s">
        <v>47880</v>
      </c>
    </row>
    <row r="20077" spans="1:4" x14ac:dyDescent="0.25">
      <c r="A20077" t="s">
        <v>46597</v>
      </c>
      <c r="B20077" t="s">
        <v>46598</v>
      </c>
      <c r="C20077" t="s">
        <v>64918</v>
      </c>
      <c r="D20077" t="s">
        <v>47873</v>
      </c>
    </row>
    <row r="20078" spans="1:4" x14ac:dyDescent="0.25">
      <c r="A20078" t="s">
        <v>30381</v>
      </c>
      <c r="B20078" t="s">
        <v>30382</v>
      </c>
      <c r="C20078" t="s">
        <v>58594</v>
      </c>
      <c r="D20078" t="s">
        <v>47873</v>
      </c>
    </row>
    <row r="20079" spans="1:4" x14ac:dyDescent="0.25">
      <c r="A20079" t="s">
        <v>10133</v>
      </c>
      <c r="B20079" t="s">
        <v>10134</v>
      </c>
      <c r="C20079" t="s">
        <v>51222</v>
      </c>
      <c r="D20079" t="s">
        <v>47873</v>
      </c>
    </row>
    <row r="20080" spans="1:4" x14ac:dyDescent="0.25">
      <c r="A20080" t="s">
        <v>14074</v>
      </c>
      <c r="B20080" t="s">
        <v>14075</v>
      </c>
      <c r="C20080" t="s">
        <v>52700</v>
      </c>
      <c r="D20080" t="s">
        <v>47873</v>
      </c>
    </row>
    <row r="20081" spans="1:4" x14ac:dyDescent="0.25">
      <c r="A20081" t="s">
        <v>40894</v>
      </c>
      <c r="B20081" t="s">
        <v>40895</v>
      </c>
      <c r="C20081" t="s">
        <v>62808</v>
      </c>
      <c r="D20081" t="s">
        <v>47873</v>
      </c>
    </row>
    <row r="20082" spans="1:4" x14ac:dyDescent="0.25">
      <c r="A20082" t="s">
        <v>42659</v>
      </c>
      <c r="B20082" t="s">
        <v>42660</v>
      </c>
      <c r="C20082"/>
      <c r="D20082" t="s">
        <v>47880</v>
      </c>
    </row>
    <row r="20083" spans="1:4" x14ac:dyDescent="0.25">
      <c r="A20083" t="s">
        <v>6929</v>
      </c>
      <c r="B20083" t="s">
        <v>6930</v>
      </c>
      <c r="C20083"/>
      <c r="D20083" t="s">
        <v>47880</v>
      </c>
    </row>
    <row r="20084" spans="1:4" x14ac:dyDescent="0.25">
      <c r="A20084" t="s">
        <v>42397</v>
      </c>
      <c r="B20084" t="s">
        <v>42398</v>
      </c>
      <c r="C20084" t="s">
        <v>63447</v>
      </c>
      <c r="D20084" t="s">
        <v>47873</v>
      </c>
    </row>
    <row r="20085" spans="1:4" x14ac:dyDescent="0.25">
      <c r="A20085" t="s">
        <v>29688</v>
      </c>
      <c r="B20085" t="s">
        <v>29689</v>
      </c>
      <c r="C20085" t="s">
        <v>58353</v>
      </c>
      <c r="D20085" t="s">
        <v>47873</v>
      </c>
    </row>
    <row r="20086" spans="1:4" x14ac:dyDescent="0.25">
      <c r="A20086" t="s">
        <v>17012</v>
      </c>
      <c r="B20086" t="s">
        <v>17013</v>
      </c>
      <c r="C20086"/>
      <c r="D20086" t="s">
        <v>47880</v>
      </c>
    </row>
    <row r="20087" spans="1:4" x14ac:dyDescent="0.25">
      <c r="A20087" t="s">
        <v>8777</v>
      </c>
      <c r="B20087" t="s">
        <v>8778</v>
      </c>
      <c r="C20087" t="s">
        <v>50740</v>
      </c>
      <c r="D20087" t="s">
        <v>47873</v>
      </c>
    </row>
    <row r="20088" spans="1:4" x14ac:dyDescent="0.25">
      <c r="A20088" t="s">
        <v>33565</v>
      </c>
      <c r="B20088" t="s">
        <v>33566</v>
      </c>
      <c r="C20088" t="s">
        <v>59794</v>
      </c>
      <c r="D20088" t="s">
        <v>47873</v>
      </c>
    </row>
    <row r="20089" spans="1:4" x14ac:dyDescent="0.25">
      <c r="A20089" t="s">
        <v>29271</v>
      </c>
      <c r="B20089" t="s">
        <v>29272</v>
      </c>
      <c r="C20089" t="s">
        <v>58204</v>
      </c>
      <c r="D20089" t="s">
        <v>47873</v>
      </c>
    </row>
    <row r="20090" spans="1:4" x14ac:dyDescent="0.25">
      <c r="A20090" t="s">
        <v>17010</v>
      </c>
      <c r="B20090" t="s">
        <v>17011</v>
      </c>
      <c r="C20090"/>
      <c r="D20090" t="s">
        <v>47880</v>
      </c>
    </row>
    <row r="20091" spans="1:4" x14ac:dyDescent="0.25">
      <c r="A20091" t="s">
        <v>9953</v>
      </c>
      <c r="B20091" t="s">
        <v>9954</v>
      </c>
      <c r="C20091" t="s">
        <v>51159</v>
      </c>
      <c r="D20091" t="s">
        <v>47873</v>
      </c>
    </row>
    <row r="20092" spans="1:4" x14ac:dyDescent="0.25">
      <c r="A20092" t="s">
        <v>12043</v>
      </c>
      <c r="B20092" t="s">
        <v>9954</v>
      </c>
      <c r="C20092"/>
      <c r="D20092" t="s">
        <v>47880</v>
      </c>
    </row>
    <row r="20093" spans="1:4" x14ac:dyDescent="0.25">
      <c r="A20093" t="s">
        <v>1978</v>
      </c>
      <c r="B20093" t="s">
        <v>1979</v>
      </c>
      <c r="C20093"/>
      <c r="D20093" t="s">
        <v>47880</v>
      </c>
    </row>
    <row r="20094" spans="1:4" x14ac:dyDescent="0.25">
      <c r="A20094" t="s">
        <v>25423</v>
      </c>
      <c r="B20094" t="s">
        <v>25424</v>
      </c>
      <c r="C20094" t="s">
        <v>56826</v>
      </c>
      <c r="D20094" t="s">
        <v>47873</v>
      </c>
    </row>
    <row r="20095" spans="1:4" x14ac:dyDescent="0.25">
      <c r="A20095" t="s">
        <v>32687</v>
      </c>
      <c r="B20095" t="s">
        <v>32688</v>
      </c>
      <c r="C20095"/>
      <c r="D20095" t="s">
        <v>47880</v>
      </c>
    </row>
    <row r="20096" spans="1:4" x14ac:dyDescent="0.25">
      <c r="A20096" t="s">
        <v>31890</v>
      </c>
      <c r="B20096" t="s">
        <v>31891</v>
      </c>
      <c r="C20096" t="s">
        <v>59148</v>
      </c>
      <c r="D20096" t="s">
        <v>47873</v>
      </c>
    </row>
    <row r="20097" spans="1:4" x14ac:dyDescent="0.25">
      <c r="A20097" t="s">
        <v>47024</v>
      </c>
      <c r="B20097" t="s">
        <v>47025</v>
      </c>
      <c r="C20097"/>
      <c r="D20097" t="s">
        <v>47880</v>
      </c>
    </row>
    <row r="20098" spans="1:4" x14ac:dyDescent="0.25">
      <c r="A20098" t="s">
        <v>15115</v>
      </c>
      <c r="B20098" t="s">
        <v>15116</v>
      </c>
      <c r="C20098" t="s">
        <v>53094</v>
      </c>
      <c r="D20098" t="s">
        <v>47873</v>
      </c>
    </row>
    <row r="20099" spans="1:4" x14ac:dyDescent="0.25">
      <c r="A20099" t="s">
        <v>43613</v>
      </c>
      <c r="B20099" t="s">
        <v>43614</v>
      </c>
      <c r="C20099" t="s">
        <v>63871</v>
      </c>
      <c r="D20099" t="s">
        <v>47873</v>
      </c>
    </row>
    <row r="20100" spans="1:4" x14ac:dyDescent="0.25">
      <c r="A20100" t="s">
        <v>16735</v>
      </c>
      <c r="B20100" t="s">
        <v>16736</v>
      </c>
      <c r="C20100" t="s">
        <v>53688</v>
      </c>
      <c r="D20100" t="s">
        <v>47873</v>
      </c>
    </row>
    <row r="20101" spans="1:4" x14ac:dyDescent="0.25">
      <c r="A20101" t="s">
        <v>20017</v>
      </c>
      <c r="B20101" t="s">
        <v>20018</v>
      </c>
      <c r="C20101" t="s">
        <v>54860</v>
      </c>
      <c r="D20101" t="s">
        <v>47873</v>
      </c>
    </row>
    <row r="20102" spans="1:4" x14ac:dyDescent="0.25">
      <c r="A20102" t="s">
        <v>32931</v>
      </c>
      <c r="B20102" t="s">
        <v>32932</v>
      </c>
      <c r="C20102"/>
      <c r="D20102" t="s">
        <v>47880</v>
      </c>
    </row>
    <row r="20103" spans="1:4" x14ac:dyDescent="0.25">
      <c r="A20103" t="s">
        <v>12048</v>
      </c>
      <c r="B20103" t="s">
        <v>12049</v>
      </c>
      <c r="C20103" t="s">
        <v>51914</v>
      </c>
      <c r="D20103" t="s">
        <v>47873</v>
      </c>
    </row>
    <row r="20104" spans="1:4" x14ac:dyDescent="0.25">
      <c r="A20104" t="s">
        <v>26991</v>
      </c>
      <c r="B20104" t="s">
        <v>26992</v>
      </c>
      <c r="C20104" t="s">
        <v>57396</v>
      </c>
      <c r="D20104" t="s">
        <v>47873</v>
      </c>
    </row>
    <row r="20105" spans="1:4" x14ac:dyDescent="0.25">
      <c r="A20105" t="s">
        <v>15694</v>
      </c>
      <c r="B20105" t="s">
        <v>15695</v>
      </c>
      <c r="C20105" t="s">
        <v>53304</v>
      </c>
      <c r="D20105" t="s">
        <v>47873</v>
      </c>
    </row>
    <row r="20106" spans="1:4" x14ac:dyDescent="0.25">
      <c r="A20106" t="s">
        <v>5378</v>
      </c>
      <c r="B20106" t="s">
        <v>5379</v>
      </c>
      <c r="C20106" t="s">
        <v>49534</v>
      </c>
      <c r="D20106" t="s">
        <v>47873</v>
      </c>
    </row>
    <row r="20107" spans="1:4" x14ac:dyDescent="0.25">
      <c r="A20107" t="s">
        <v>32813</v>
      </c>
      <c r="B20107" t="s">
        <v>32814</v>
      </c>
      <c r="C20107" t="s">
        <v>59505</v>
      </c>
      <c r="D20107" t="s">
        <v>47873</v>
      </c>
    </row>
    <row r="20108" spans="1:4" x14ac:dyDescent="0.25">
      <c r="A20108" t="s">
        <v>5604</v>
      </c>
      <c r="B20108" t="s">
        <v>5605</v>
      </c>
      <c r="C20108" t="s">
        <v>49607</v>
      </c>
      <c r="D20108" t="s">
        <v>47873</v>
      </c>
    </row>
    <row r="20109" spans="1:4" x14ac:dyDescent="0.25">
      <c r="A20109" t="s">
        <v>47376</v>
      </c>
      <c r="B20109" t="s">
        <v>47377</v>
      </c>
      <c r="C20109" t="s">
        <v>65189</v>
      </c>
      <c r="D20109" t="s">
        <v>47873</v>
      </c>
    </row>
    <row r="20110" spans="1:4" x14ac:dyDescent="0.25">
      <c r="A20110" t="s">
        <v>29071</v>
      </c>
      <c r="B20110" t="s">
        <v>29072</v>
      </c>
      <c r="C20110" t="s">
        <v>58131</v>
      </c>
      <c r="D20110" t="s">
        <v>47873</v>
      </c>
    </row>
    <row r="20111" spans="1:4" x14ac:dyDescent="0.25">
      <c r="A20111" t="s">
        <v>30558</v>
      </c>
      <c r="B20111" t="s">
        <v>30559</v>
      </c>
      <c r="C20111" t="s">
        <v>58660</v>
      </c>
      <c r="D20111" t="s">
        <v>47873</v>
      </c>
    </row>
    <row r="20112" spans="1:4" x14ac:dyDescent="0.25">
      <c r="A20112" t="s">
        <v>22750</v>
      </c>
      <c r="B20112" t="s">
        <v>22751</v>
      </c>
      <c r="C20112" t="s">
        <v>55841</v>
      </c>
      <c r="D20112" t="s">
        <v>47873</v>
      </c>
    </row>
    <row r="20113" spans="1:4" x14ac:dyDescent="0.25">
      <c r="A20113" t="s">
        <v>28854</v>
      </c>
      <c r="B20113" t="s">
        <v>28855</v>
      </c>
      <c r="C20113" t="s">
        <v>58053</v>
      </c>
      <c r="D20113" t="s">
        <v>47873</v>
      </c>
    </row>
    <row r="20114" spans="1:4" x14ac:dyDescent="0.25">
      <c r="A20114" t="s">
        <v>4824</v>
      </c>
      <c r="B20114" t="s">
        <v>4825</v>
      </c>
      <c r="C20114" t="s">
        <v>49331</v>
      </c>
      <c r="D20114" t="s">
        <v>47873</v>
      </c>
    </row>
    <row r="20115" spans="1:4" x14ac:dyDescent="0.25">
      <c r="A20115" t="s">
        <v>37738</v>
      </c>
      <c r="B20115" t="s">
        <v>37739</v>
      </c>
      <c r="C20115" t="s">
        <v>61396</v>
      </c>
      <c r="D20115" t="s">
        <v>47873</v>
      </c>
    </row>
    <row r="20116" spans="1:4" x14ac:dyDescent="0.25">
      <c r="A20116" t="s">
        <v>43503</v>
      </c>
      <c r="B20116" t="s">
        <v>43504</v>
      </c>
      <c r="C20116" t="s">
        <v>63836</v>
      </c>
      <c r="D20116" t="s">
        <v>47873</v>
      </c>
    </row>
    <row r="20117" spans="1:4" x14ac:dyDescent="0.25">
      <c r="A20117" t="s">
        <v>13209</v>
      </c>
      <c r="B20117" t="s">
        <v>13210</v>
      </c>
      <c r="C20117" t="s">
        <v>52368</v>
      </c>
      <c r="D20117" t="s">
        <v>47873</v>
      </c>
    </row>
    <row r="20118" spans="1:4" x14ac:dyDescent="0.25">
      <c r="A20118" t="s">
        <v>17114</v>
      </c>
      <c r="B20118" t="s">
        <v>17115</v>
      </c>
      <c r="C20118" t="s">
        <v>53829</v>
      </c>
      <c r="D20118" t="s">
        <v>47873</v>
      </c>
    </row>
    <row r="20119" spans="1:4" x14ac:dyDescent="0.25">
      <c r="A20119" t="s">
        <v>44181</v>
      </c>
      <c r="B20119" t="s">
        <v>44182</v>
      </c>
      <c r="C20119" t="s">
        <v>64063</v>
      </c>
      <c r="D20119" t="s">
        <v>47873</v>
      </c>
    </row>
    <row r="20120" spans="1:4" x14ac:dyDescent="0.25">
      <c r="A20120" t="s">
        <v>41601</v>
      </c>
      <c r="B20120" t="s">
        <v>41602</v>
      </c>
      <c r="C20120" t="s">
        <v>63117</v>
      </c>
      <c r="D20120" t="s">
        <v>47873</v>
      </c>
    </row>
    <row r="20121" spans="1:4" x14ac:dyDescent="0.25">
      <c r="A20121" t="s">
        <v>41849</v>
      </c>
      <c r="B20121" t="s">
        <v>41850</v>
      </c>
      <c r="C20121" t="s">
        <v>63232</v>
      </c>
      <c r="D20121" t="s">
        <v>47873</v>
      </c>
    </row>
    <row r="20122" spans="1:4" x14ac:dyDescent="0.25">
      <c r="A20122" t="s">
        <v>3793</v>
      </c>
      <c r="B20122" t="s">
        <v>3794</v>
      </c>
      <c r="C20122" t="s">
        <v>48938</v>
      </c>
      <c r="D20122" t="s">
        <v>47873</v>
      </c>
    </row>
    <row r="20123" spans="1:4" x14ac:dyDescent="0.25">
      <c r="A20123" t="s">
        <v>37050</v>
      </c>
      <c r="B20123" t="s">
        <v>37051</v>
      </c>
      <c r="C20123" t="s">
        <v>61141</v>
      </c>
      <c r="D20123" t="s">
        <v>47873</v>
      </c>
    </row>
    <row r="20124" spans="1:4" x14ac:dyDescent="0.25">
      <c r="A20124" t="s">
        <v>13272</v>
      </c>
      <c r="B20124" t="s">
        <v>13273</v>
      </c>
      <c r="C20124" t="s">
        <v>52394</v>
      </c>
      <c r="D20124" t="s">
        <v>47873</v>
      </c>
    </row>
    <row r="20125" spans="1:4" x14ac:dyDescent="0.25">
      <c r="A20125" t="s">
        <v>2086</v>
      </c>
      <c r="B20125" t="s">
        <v>2087</v>
      </c>
      <c r="C20125" t="s">
        <v>48329</v>
      </c>
      <c r="D20125" t="s">
        <v>47873</v>
      </c>
    </row>
    <row r="20126" spans="1:4" x14ac:dyDescent="0.25">
      <c r="A20126" t="s">
        <v>40372</v>
      </c>
      <c r="B20126" t="s">
        <v>40373</v>
      </c>
      <c r="C20126" t="s">
        <v>62578</v>
      </c>
      <c r="D20126" t="s">
        <v>47873</v>
      </c>
    </row>
    <row r="20127" spans="1:4" x14ac:dyDescent="0.25">
      <c r="A20127" t="s">
        <v>23114</v>
      </c>
      <c r="B20127" t="s">
        <v>23115</v>
      </c>
      <c r="C20127" t="s">
        <v>55974</v>
      </c>
      <c r="D20127" t="s">
        <v>47873</v>
      </c>
    </row>
    <row r="20128" spans="1:4" x14ac:dyDescent="0.25">
      <c r="A20128" t="s">
        <v>45097</v>
      </c>
      <c r="B20128" t="s">
        <v>45098</v>
      </c>
      <c r="C20128" t="s">
        <v>64392</v>
      </c>
      <c r="D20128" t="s">
        <v>47873</v>
      </c>
    </row>
    <row r="20129" spans="1:4" x14ac:dyDescent="0.25">
      <c r="A20129" t="s">
        <v>30746</v>
      </c>
      <c r="B20129" t="s">
        <v>30747</v>
      </c>
      <c r="C20129" t="s">
        <v>58728</v>
      </c>
      <c r="D20129" t="s">
        <v>47873</v>
      </c>
    </row>
    <row r="20130" spans="1:4" x14ac:dyDescent="0.25">
      <c r="A20130" t="s">
        <v>18796</v>
      </c>
      <c r="B20130" t="s">
        <v>18797</v>
      </c>
      <c r="C20130" t="s">
        <v>54440</v>
      </c>
      <c r="D20130" t="s">
        <v>47873</v>
      </c>
    </row>
    <row r="20131" spans="1:4" x14ac:dyDescent="0.25">
      <c r="A20131" t="s">
        <v>20501</v>
      </c>
      <c r="B20131" t="s">
        <v>20502</v>
      </c>
      <c r="C20131" t="s">
        <v>55021</v>
      </c>
      <c r="D20131" t="s">
        <v>47873</v>
      </c>
    </row>
    <row r="20132" spans="1:4" x14ac:dyDescent="0.25">
      <c r="A20132" t="s">
        <v>19208</v>
      </c>
      <c r="B20132" t="s">
        <v>19209</v>
      </c>
      <c r="C20132" t="s">
        <v>54579</v>
      </c>
      <c r="D20132" t="s">
        <v>47873</v>
      </c>
    </row>
    <row r="20133" spans="1:4" x14ac:dyDescent="0.25">
      <c r="A20133" t="s">
        <v>25401</v>
      </c>
      <c r="B20133" t="s">
        <v>25402</v>
      </c>
      <c r="C20133" t="s">
        <v>56816</v>
      </c>
      <c r="D20133" t="s">
        <v>47873</v>
      </c>
    </row>
    <row r="20134" spans="1:4" x14ac:dyDescent="0.25">
      <c r="A20134" t="s">
        <v>23494</v>
      </c>
      <c r="B20134" t="s">
        <v>23495</v>
      </c>
      <c r="C20134" t="s">
        <v>56108</v>
      </c>
      <c r="D20134" t="s">
        <v>47873</v>
      </c>
    </row>
    <row r="20135" spans="1:4" x14ac:dyDescent="0.25">
      <c r="A20135" t="s">
        <v>5147</v>
      </c>
      <c r="B20135" t="s">
        <v>5148</v>
      </c>
      <c r="C20135" t="s">
        <v>49452</v>
      </c>
      <c r="D20135" t="s">
        <v>47873</v>
      </c>
    </row>
    <row r="20136" spans="1:4" x14ac:dyDescent="0.25">
      <c r="A20136" t="s">
        <v>23629</v>
      </c>
      <c r="B20136" t="s">
        <v>23630</v>
      </c>
      <c r="C20136" t="s">
        <v>56159</v>
      </c>
      <c r="D20136" t="s">
        <v>47873</v>
      </c>
    </row>
    <row r="20137" spans="1:4" x14ac:dyDescent="0.25">
      <c r="A20137" t="s">
        <v>40181</v>
      </c>
      <c r="B20137" t="s">
        <v>40182</v>
      </c>
      <c r="C20137" t="s">
        <v>62491</v>
      </c>
      <c r="D20137" t="s">
        <v>47873</v>
      </c>
    </row>
    <row r="20138" spans="1:4" x14ac:dyDescent="0.25">
      <c r="A20138" t="s">
        <v>44264</v>
      </c>
      <c r="B20138" t="s">
        <v>44265</v>
      </c>
      <c r="C20138" t="s">
        <v>64093</v>
      </c>
      <c r="D20138" t="s">
        <v>47873</v>
      </c>
    </row>
    <row r="20139" spans="1:4" x14ac:dyDescent="0.25">
      <c r="A20139" t="s">
        <v>19529</v>
      </c>
      <c r="B20139" t="s">
        <v>19530</v>
      </c>
      <c r="C20139" t="s">
        <v>54690</v>
      </c>
      <c r="D20139" t="s">
        <v>47873</v>
      </c>
    </row>
    <row r="20140" spans="1:4" x14ac:dyDescent="0.25">
      <c r="A20140" t="s">
        <v>30181</v>
      </c>
      <c r="B20140" t="s">
        <v>30182</v>
      </c>
      <c r="C20140" t="s">
        <v>58529</v>
      </c>
      <c r="D20140" t="s">
        <v>47873</v>
      </c>
    </row>
    <row r="20141" spans="1:4" x14ac:dyDescent="0.25">
      <c r="A20141" t="s">
        <v>45842</v>
      </c>
      <c r="B20141" t="s">
        <v>45843</v>
      </c>
      <c r="C20141" t="s">
        <v>64650</v>
      </c>
      <c r="D20141" t="s">
        <v>47873</v>
      </c>
    </row>
    <row r="20142" spans="1:4" x14ac:dyDescent="0.25">
      <c r="A20142" t="s">
        <v>31635</v>
      </c>
      <c r="B20142" t="s">
        <v>31636</v>
      </c>
      <c r="C20142" t="s">
        <v>59051</v>
      </c>
      <c r="D20142" t="s">
        <v>47873</v>
      </c>
    </row>
    <row r="20143" spans="1:4" x14ac:dyDescent="0.25">
      <c r="A20143" t="s">
        <v>23142</v>
      </c>
      <c r="B20143" t="s">
        <v>23143</v>
      </c>
      <c r="C20143" t="s">
        <v>55981</v>
      </c>
      <c r="D20143" t="s">
        <v>47873</v>
      </c>
    </row>
    <row r="20144" spans="1:4" x14ac:dyDescent="0.25">
      <c r="A20144" t="s">
        <v>37232</v>
      </c>
      <c r="B20144" t="s">
        <v>37233</v>
      </c>
      <c r="C20144" t="s">
        <v>61208</v>
      </c>
      <c r="D20144" t="s">
        <v>47873</v>
      </c>
    </row>
    <row r="20145" spans="1:4" x14ac:dyDescent="0.25">
      <c r="A20145" t="s">
        <v>41611</v>
      </c>
      <c r="B20145" t="s">
        <v>41612</v>
      </c>
      <c r="C20145" t="s">
        <v>63122</v>
      </c>
      <c r="D20145" t="s">
        <v>47873</v>
      </c>
    </row>
    <row r="20146" spans="1:4" x14ac:dyDescent="0.25">
      <c r="A20146" t="s">
        <v>12597</v>
      </c>
      <c r="B20146" t="s">
        <v>12598</v>
      </c>
      <c r="C20146" t="s">
        <v>52128</v>
      </c>
      <c r="D20146" t="s">
        <v>47873</v>
      </c>
    </row>
    <row r="20147" spans="1:4" x14ac:dyDescent="0.25">
      <c r="A20147" t="s">
        <v>39793</v>
      </c>
      <c r="B20147" t="s">
        <v>39794</v>
      </c>
      <c r="C20147" t="s">
        <v>62308</v>
      </c>
      <c r="D20147" t="s">
        <v>47873</v>
      </c>
    </row>
    <row r="20148" spans="1:4" x14ac:dyDescent="0.25">
      <c r="A20148" t="s">
        <v>37809</v>
      </c>
      <c r="B20148" t="s">
        <v>37810</v>
      </c>
      <c r="C20148" t="s">
        <v>61425</v>
      </c>
      <c r="D20148" t="s">
        <v>47873</v>
      </c>
    </row>
    <row r="20149" spans="1:4" x14ac:dyDescent="0.25">
      <c r="A20149" t="s">
        <v>33818</v>
      </c>
      <c r="B20149" t="s">
        <v>33819</v>
      </c>
      <c r="C20149" t="s">
        <v>59891</v>
      </c>
      <c r="D20149" t="s">
        <v>47873</v>
      </c>
    </row>
    <row r="20150" spans="1:4" x14ac:dyDescent="0.25">
      <c r="A20150" t="s">
        <v>10845</v>
      </c>
      <c r="B20150" t="s">
        <v>10846</v>
      </c>
      <c r="C20150" t="s">
        <v>51475</v>
      </c>
      <c r="D20150" t="s">
        <v>47873</v>
      </c>
    </row>
    <row r="20151" spans="1:4" x14ac:dyDescent="0.25">
      <c r="A20151" t="s">
        <v>20728</v>
      </c>
      <c r="B20151" t="s">
        <v>20729</v>
      </c>
      <c r="C20151" t="s">
        <v>55096</v>
      </c>
      <c r="D20151" t="s">
        <v>47873</v>
      </c>
    </row>
    <row r="20152" spans="1:4" x14ac:dyDescent="0.25">
      <c r="A20152" t="s">
        <v>10651</v>
      </c>
      <c r="B20152" t="s">
        <v>10652</v>
      </c>
      <c r="C20152" t="s">
        <v>51403</v>
      </c>
      <c r="D20152" t="s">
        <v>47873</v>
      </c>
    </row>
    <row r="20153" spans="1:4" x14ac:dyDescent="0.25">
      <c r="A20153" t="s">
        <v>29967</v>
      </c>
      <c r="B20153" t="s">
        <v>29968</v>
      </c>
      <c r="C20153" t="s">
        <v>58447</v>
      </c>
      <c r="D20153" t="s">
        <v>47873</v>
      </c>
    </row>
    <row r="20154" spans="1:4" x14ac:dyDescent="0.25">
      <c r="A20154" t="s">
        <v>13305</v>
      </c>
      <c r="B20154" t="s">
        <v>13306</v>
      </c>
      <c r="C20154" t="s">
        <v>52408</v>
      </c>
      <c r="D20154" t="s">
        <v>47873</v>
      </c>
    </row>
    <row r="20155" spans="1:4" x14ac:dyDescent="0.25">
      <c r="A20155" t="s">
        <v>18342</v>
      </c>
      <c r="B20155" t="s">
        <v>18343</v>
      </c>
      <c r="C20155" t="s">
        <v>54282</v>
      </c>
      <c r="D20155" t="s">
        <v>47873</v>
      </c>
    </row>
    <row r="20156" spans="1:4" x14ac:dyDescent="0.25">
      <c r="A20156" t="s">
        <v>3336</v>
      </c>
      <c r="B20156" t="s">
        <v>3337</v>
      </c>
      <c r="C20156" t="s">
        <v>48767</v>
      </c>
      <c r="D20156" t="s">
        <v>47873</v>
      </c>
    </row>
    <row r="20157" spans="1:4" x14ac:dyDescent="0.25">
      <c r="A20157" t="s">
        <v>34094</v>
      </c>
      <c r="B20157" t="s">
        <v>34095</v>
      </c>
      <c r="C20157" t="s">
        <v>59990</v>
      </c>
      <c r="D20157" t="s">
        <v>47873</v>
      </c>
    </row>
    <row r="20158" spans="1:4" x14ac:dyDescent="0.25">
      <c r="A20158" t="s">
        <v>2036</v>
      </c>
      <c r="B20158" t="s">
        <v>2037</v>
      </c>
      <c r="C20158" t="s">
        <v>48314</v>
      </c>
      <c r="D20158" t="s">
        <v>47873</v>
      </c>
    </row>
    <row r="20159" spans="1:4" x14ac:dyDescent="0.25">
      <c r="A20159" t="s">
        <v>24823</v>
      </c>
      <c r="B20159" t="s">
        <v>24824</v>
      </c>
      <c r="C20159" t="s">
        <v>56604</v>
      </c>
      <c r="D20159" t="s">
        <v>47873</v>
      </c>
    </row>
    <row r="20160" spans="1:4" x14ac:dyDescent="0.25">
      <c r="A20160" t="s">
        <v>25115</v>
      </c>
      <c r="B20160" t="s">
        <v>25116</v>
      </c>
      <c r="C20160" t="s">
        <v>56715</v>
      </c>
      <c r="D20160" t="s">
        <v>47873</v>
      </c>
    </row>
    <row r="20161" spans="1:4" x14ac:dyDescent="0.25">
      <c r="A20161" t="s">
        <v>25190</v>
      </c>
      <c r="B20161" t="s">
        <v>25191</v>
      </c>
      <c r="C20161" t="s">
        <v>56743</v>
      </c>
      <c r="D20161" t="s">
        <v>47873</v>
      </c>
    </row>
    <row r="20162" spans="1:4" x14ac:dyDescent="0.25">
      <c r="A20162" t="s">
        <v>2967</v>
      </c>
      <c r="B20162" t="s">
        <v>2968</v>
      </c>
      <c r="C20162" t="s">
        <v>48635</v>
      </c>
      <c r="D20162" t="s">
        <v>47873</v>
      </c>
    </row>
    <row r="20163" spans="1:4" x14ac:dyDescent="0.25">
      <c r="A20163" t="s">
        <v>42502</v>
      </c>
      <c r="B20163" t="s">
        <v>42503</v>
      </c>
      <c r="C20163"/>
      <c r="D20163" t="s">
        <v>47880</v>
      </c>
    </row>
    <row r="20164" spans="1:4" x14ac:dyDescent="0.25">
      <c r="A20164" t="s">
        <v>28569</v>
      </c>
      <c r="B20164" t="s">
        <v>28570</v>
      </c>
      <c r="C20164" t="s">
        <v>57954</v>
      </c>
      <c r="D20164" t="s">
        <v>47873</v>
      </c>
    </row>
    <row r="20165" spans="1:4" x14ac:dyDescent="0.25">
      <c r="A20165" t="s">
        <v>8879</v>
      </c>
      <c r="B20165" t="s">
        <v>8880</v>
      </c>
      <c r="C20165"/>
      <c r="D20165" t="s">
        <v>47880</v>
      </c>
    </row>
    <row r="20166" spans="1:4" x14ac:dyDescent="0.25">
      <c r="A20166" t="s">
        <v>33277</v>
      </c>
      <c r="B20166" t="s">
        <v>33278</v>
      </c>
      <c r="C20166" t="s">
        <v>59677</v>
      </c>
      <c r="D20166" t="s">
        <v>47880</v>
      </c>
    </row>
    <row r="20167" spans="1:4" x14ac:dyDescent="0.25">
      <c r="A20167" t="s">
        <v>35986</v>
      </c>
      <c r="B20167" t="s">
        <v>33278</v>
      </c>
      <c r="C20167"/>
      <c r="D20167" t="s">
        <v>47880</v>
      </c>
    </row>
    <row r="20168" spans="1:4" x14ac:dyDescent="0.25">
      <c r="A20168" t="s">
        <v>43110</v>
      </c>
      <c r="B20168" t="s">
        <v>43111</v>
      </c>
      <c r="C20168" t="s">
        <v>63699</v>
      </c>
      <c r="D20168" t="s">
        <v>47873</v>
      </c>
    </row>
    <row r="20169" spans="1:4" x14ac:dyDescent="0.25">
      <c r="A20169" t="s">
        <v>20117</v>
      </c>
      <c r="B20169" t="s">
        <v>20118</v>
      </c>
      <c r="C20169" t="s">
        <v>54900</v>
      </c>
      <c r="D20169" t="s">
        <v>47873</v>
      </c>
    </row>
    <row r="20170" spans="1:4" x14ac:dyDescent="0.25">
      <c r="A20170" t="s">
        <v>34642</v>
      </c>
      <c r="B20170" t="s">
        <v>34643</v>
      </c>
      <c r="C20170" t="s">
        <v>60203</v>
      </c>
      <c r="D20170" t="s">
        <v>47873</v>
      </c>
    </row>
    <row r="20171" spans="1:4" x14ac:dyDescent="0.25">
      <c r="A20171" t="s">
        <v>26106</v>
      </c>
      <c r="B20171" t="s">
        <v>26107</v>
      </c>
      <c r="C20171" t="s">
        <v>57073</v>
      </c>
      <c r="D20171" t="s">
        <v>47873</v>
      </c>
    </row>
    <row r="20172" spans="1:4" x14ac:dyDescent="0.25">
      <c r="A20172" t="s">
        <v>18280</v>
      </c>
      <c r="B20172" t="s">
        <v>18281</v>
      </c>
      <c r="C20172" t="s">
        <v>54259</v>
      </c>
      <c r="D20172" t="s">
        <v>47873</v>
      </c>
    </row>
    <row r="20173" spans="1:4" x14ac:dyDescent="0.25">
      <c r="A20173" t="s">
        <v>42851</v>
      </c>
      <c r="B20173" t="s">
        <v>42852</v>
      </c>
      <c r="C20173" t="s">
        <v>63612</v>
      </c>
      <c r="D20173" t="s">
        <v>47873</v>
      </c>
    </row>
    <row r="20174" spans="1:4" x14ac:dyDescent="0.25">
      <c r="A20174" t="s">
        <v>41256</v>
      </c>
      <c r="B20174" t="s">
        <v>41257</v>
      </c>
      <c r="C20174" t="s">
        <v>62970</v>
      </c>
      <c r="D20174" t="s">
        <v>47873</v>
      </c>
    </row>
    <row r="20175" spans="1:4" x14ac:dyDescent="0.25">
      <c r="A20175" t="s">
        <v>41800</v>
      </c>
      <c r="B20175" t="s">
        <v>41801</v>
      </c>
      <c r="C20175" t="s">
        <v>63207</v>
      </c>
      <c r="D20175" t="s">
        <v>47873</v>
      </c>
    </row>
    <row r="20176" spans="1:4" x14ac:dyDescent="0.25">
      <c r="A20176" t="s">
        <v>40719</v>
      </c>
      <c r="B20176" t="s">
        <v>40720</v>
      </c>
      <c r="C20176" t="s">
        <v>62727</v>
      </c>
      <c r="D20176" t="s">
        <v>47873</v>
      </c>
    </row>
    <row r="20177" spans="1:4" x14ac:dyDescent="0.25">
      <c r="A20177" t="s">
        <v>17448</v>
      </c>
      <c r="B20177" t="s">
        <v>17449</v>
      </c>
      <c r="C20177" t="s">
        <v>53947</v>
      </c>
      <c r="D20177" t="s">
        <v>47873</v>
      </c>
    </row>
    <row r="20178" spans="1:4" x14ac:dyDescent="0.25">
      <c r="A20178" t="s">
        <v>21815</v>
      </c>
      <c r="B20178" t="s">
        <v>21816</v>
      </c>
      <c r="C20178" t="s">
        <v>55492</v>
      </c>
      <c r="D20178" t="s">
        <v>47873</v>
      </c>
    </row>
    <row r="20179" spans="1:4" x14ac:dyDescent="0.25">
      <c r="A20179" t="s">
        <v>26929</v>
      </c>
      <c r="B20179" t="s">
        <v>26930</v>
      </c>
      <c r="C20179" t="s">
        <v>57376</v>
      </c>
      <c r="D20179" t="s">
        <v>47873</v>
      </c>
    </row>
    <row r="20180" spans="1:4" x14ac:dyDescent="0.25">
      <c r="A20180" t="s">
        <v>31477</v>
      </c>
      <c r="B20180" t="s">
        <v>31478</v>
      </c>
      <c r="C20180" t="s">
        <v>58998</v>
      </c>
      <c r="D20180" t="s">
        <v>47873</v>
      </c>
    </row>
    <row r="20181" spans="1:4" x14ac:dyDescent="0.25">
      <c r="A20181" t="s">
        <v>16691</v>
      </c>
      <c r="B20181" t="s">
        <v>16692</v>
      </c>
      <c r="C20181" t="s">
        <v>53670</v>
      </c>
      <c r="D20181" t="s">
        <v>47873</v>
      </c>
    </row>
    <row r="20182" spans="1:4" x14ac:dyDescent="0.25">
      <c r="A20182" t="s">
        <v>5479</v>
      </c>
      <c r="B20182" t="s">
        <v>5480</v>
      </c>
      <c r="C20182" t="s">
        <v>49569</v>
      </c>
      <c r="D20182" t="s">
        <v>47873</v>
      </c>
    </row>
    <row r="20183" spans="1:4" x14ac:dyDescent="0.25">
      <c r="A20183" t="s">
        <v>18412</v>
      </c>
      <c r="B20183" t="s">
        <v>18413</v>
      </c>
      <c r="C20183" t="s">
        <v>54311</v>
      </c>
      <c r="D20183" t="s">
        <v>47873</v>
      </c>
    </row>
    <row r="20184" spans="1:4" x14ac:dyDescent="0.25">
      <c r="A20184" t="s">
        <v>7854</v>
      </c>
      <c r="B20184" t="s">
        <v>7855</v>
      </c>
      <c r="C20184" t="s">
        <v>50424</v>
      </c>
      <c r="D20184" t="s">
        <v>47873</v>
      </c>
    </row>
    <row r="20185" spans="1:4" x14ac:dyDescent="0.25">
      <c r="A20185" t="s">
        <v>43052</v>
      </c>
      <c r="B20185" t="s">
        <v>7855</v>
      </c>
      <c r="C20185" t="s">
        <v>50424</v>
      </c>
      <c r="D20185" t="s">
        <v>47880</v>
      </c>
    </row>
    <row r="20186" spans="1:4" x14ac:dyDescent="0.25">
      <c r="A20186" t="s">
        <v>30760</v>
      </c>
      <c r="B20186" t="s">
        <v>30761</v>
      </c>
      <c r="C20186" t="s">
        <v>58733</v>
      </c>
      <c r="D20186" t="s">
        <v>47873</v>
      </c>
    </row>
    <row r="20187" spans="1:4" x14ac:dyDescent="0.25">
      <c r="A20187" t="s">
        <v>44092</v>
      </c>
      <c r="B20187" t="s">
        <v>44093</v>
      </c>
      <c r="C20187" t="s">
        <v>64028</v>
      </c>
      <c r="D20187" t="s">
        <v>47873</v>
      </c>
    </row>
    <row r="20188" spans="1:4" x14ac:dyDescent="0.25">
      <c r="A20188" t="s">
        <v>4308</v>
      </c>
      <c r="B20188" t="s">
        <v>4309</v>
      </c>
      <c r="C20188" t="s">
        <v>49143</v>
      </c>
      <c r="D20188" t="s">
        <v>47873</v>
      </c>
    </row>
    <row r="20189" spans="1:4" x14ac:dyDescent="0.25">
      <c r="A20189" t="s">
        <v>20376</v>
      </c>
      <c r="B20189" t="s">
        <v>20377</v>
      </c>
      <c r="C20189" t="s">
        <v>54983</v>
      </c>
      <c r="D20189" t="s">
        <v>47873</v>
      </c>
    </row>
    <row r="20190" spans="1:4" x14ac:dyDescent="0.25">
      <c r="A20190" t="s">
        <v>6418</v>
      </c>
      <c r="B20190" t="s">
        <v>6419</v>
      </c>
      <c r="C20190" t="s">
        <v>49904</v>
      </c>
      <c r="D20190" t="s">
        <v>47873</v>
      </c>
    </row>
    <row r="20191" spans="1:4" x14ac:dyDescent="0.25">
      <c r="A20191" t="s">
        <v>28505</v>
      </c>
      <c r="B20191" t="s">
        <v>6419</v>
      </c>
      <c r="C20191" t="s">
        <v>57926</v>
      </c>
      <c r="D20191" t="s">
        <v>47873</v>
      </c>
    </row>
    <row r="20192" spans="1:4" x14ac:dyDescent="0.25">
      <c r="A20192" t="s">
        <v>37083</v>
      </c>
      <c r="B20192" t="s">
        <v>37084</v>
      </c>
      <c r="C20192" t="s">
        <v>61153</v>
      </c>
      <c r="D20192" t="s">
        <v>47873</v>
      </c>
    </row>
    <row r="20193" spans="1:4" x14ac:dyDescent="0.25">
      <c r="A20193" t="s">
        <v>37932</v>
      </c>
      <c r="B20193" t="s">
        <v>37933</v>
      </c>
      <c r="C20193" t="s">
        <v>61473</v>
      </c>
      <c r="D20193" t="s">
        <v>47873</v>
      </c>
    </row>
    <row r="20194" spans="1:4" x14ac:dyDescent="0.25">
      <c r="A20194" t="s">
        <v>46873</v>
      </c>
      <c r="B20194" t="s">
        <v>46874</v>
      </c>
      <c r="C20194" t="s">
        <v>65006</v>
      </c>
      <c r="D20194" t="s">
        <v>47873</v>
      </c>
    </row>
    <row r="20195" spans="1:4" x14ac:dyDescent="0.25">
      <c r="A20195" t="s">
        <v>28588</v>
      </c>
      <c r="B20195" t="s">
        <v>28589</v>
      </c>
      <c r="C20195" t="s">
        <v>57961</v>
      </c>
      <c r="D20195" t="s">
        <v>47873</v>
      </c>
    </row>
    <row r="20196" spans="1:4" x14ac:dyDescent="0.25">
      <c r="A20196" t="s">
        <v>32620</v>
      </c>
      <c r="B20196" t="s">
        <v>32621</v>
      </c>
      <c r="C20196"/>
      <c r="D20196" t="s">
        <v>47880</v>
      </c>
    </row>
    <row r="20197" spans="1:4" x14ac:dyDescent="0.25">
      <c r="A20197" t="s">
        <v>8107</v>
      </c>
      <c r="B20197" t="s">
        <v>8108</v>
      </c>
      <c r="C20197" t="s">
        <v>50516</v>
      </c>
      <c r="D20197" t="s">
        <v>47873</v>
      </c>
    </row>
    <row r="20198" spans="1:4" x14ac:dyDescent="0.25">
      <c r="A20198" t="s">
        <v>17138</v>
      </c>
      <c r="B20198" t="s">
        <v>17139</v>
      </c>
      <c r="C20198" t="s">
        <v>53840</v>
      </c>
      <c r="D20198" t="s">
        <v>47873</v>
      </c>
    </row>
    <row r="20199" spans="1:4" x14ac:dyDescent="0.25">
      <c r="A20199" t="s">
        <v>15972</v>
      </c>
      <c r="B20199" t="s">
        <v>15973</v>
      </c>
      <c r="C20199"/>
      <c r="D20199" t="s">
        <v>47880</v>
      </c>
    </row>
    <row r="20200" spans="1:4" x14ac:dyDescent="0.25">
      <c r="A20200" t="s">
        <v>45595</v>
      </c>
      <c r="B20200" t="s">
        <v>45596</v>
      </c>
      <c r="C20200" t="s">
        <v>64565</v>
      </c>
      <c r="D20200" t="s">
        <v>47873</v>
      </c>
    </row>
    <row r="20201" spans="1:4" x14ac:dyDescent="0.25">
      <c r="A20201" t="s">
        <v>19443</v>
      </c>
      <c r="B20201" t="s">
        <v>19444</v>
      </c>
      <c r="C20201"/>
      <c r="D20201" t="s">
        <v>47880</v>
      </c>
    </row>
    <row r="20202" spans="1:4" x14ac:dyDescent="0.25">
      <c r="A20202" t="s">
        <v>45813</v>
      </c>
      <c r="B20202" t="s">
        <v>45814</v>
      </c>
      <c r="C20202"/>
      <c r="D20202" t="s">
        <v>47880</v>
      </c>
    </row>
    <row r="20203" spans="1:4" x14ac:dyDescent="0.25">
      <c r="A20203" t="s">
        <v>35585</v>
      </c>
      <c r="B20203" t="s">
        <v>35586</v>
      </c>
      <c r="C20203"/>
      <c r="D20203" t="s">
        <v>47880</v>
      </c>
    </row>
    <row r="20204" spans="1:4" x14ac:dyDescent="0.25">
      <c r="A20204" t="s">
        <v>25037</v>
      </c>
      <c r="B20204" t="s">
        <v>25038</v>
      </c>
      <c r="C20204"/>
      <c r="D20204" t="s">
        <v>47880</v>
      </c>
    </row>
    <row r="20205" spans="1:4" x14ac:dyDescent="0.25">
      <c r="A20205" t="s">
        <v>39724</v>
      </c>
      <c r="B20205" t="s">
        <v>39725</v>
      </c>
      <c r="C20205"/>
      <c r="D20205" t="s">
        <v>47880</v>
      </c>
    </row>
    <row r="20206" spans="1:4" x14ac:dyDescent="0.25">
      <c r="A20206" t="s">
        <v>40139</v>
      </c>
      <c r="B20206" t="s">
        <v>39725</v>
      </c>
      <c r="C20206"/>
      <c r="D20206" t="s">
        <v>47880</v>
      </c>
    </row>
    <row r="20207" spans="1:4" x14ac:dyDescent="0.25">
      <c r="A20207" t="s">
        <v>40140</v>
      </c>
      <c r="B20207" t="s">
        <v>39725</v>
      </c>
      <c r="C20207"/>
      <c r="D20207" t="s">
        <v>47880</v>
      </c>
    </row>
    <row r="20208" spans="1:4" x14ac:dyDescent="0.25">
      <c r="A20208" t="s">
        <v>8583</v>
      </c>
      <c r="B20208" t="s">
        <v>8584</v>
      </c>
      <c r="C20208"/>
      <c r="D20208" t="s">
        <v>47880</v>
      </c>
    </row>
    <row r="20209" spans="1:4" x14ac:dyDescent="0.25">
      <c r="A20209" t="s">
        <v>1282</v>
      </c>
      <c r="B20209" t="s">
        <v>1283</v>
      </c>
      <c r="C20209" t="s">
        <v>48051</v>
      </c>
      <c r="D20209" t="s">
        <v>47873</v>
      </c>
    </row>
    <row r="20210" spans="1:4" x14ac:dyDescent="0.25">
      <c r="A20210" t="s">
        <v>36975</v>
      </c>
      <c r="B20210" t="s">
        <v>36976</v>
      </c>
      <c r="C20210"/>
      <c r="D20210" t="s">
        <v>47880</v>
      </c>
    </row>
    <row r="20211" spans="1:4" x14ac:dyDescent="0.25">
      <c r="A20211" t="s">
        <v>44247</v>
      </c>
      <c r="B20211" t="s">
        <v>44248</v>
      </c>
      <c r="C20211" t="s">
        <v>64087</v>
      </c>
      <c r="D20211" t="s">
        <v>47873</v>
      </c>
    </row>
    <row r="20212" spans="1:4" x14ac:dyDescent="0.25">
      <c r="A20212" t="s">
        <v>15514</v>
      </c>
      <c r="B20212" t="s">
        <v>15515</v>
      </c>
      <c r="C20212" t="s">
        <v>53239</v>
      </c>
      <c r="D20212" t="s">
        <v>47873</v>
      </c>
    </row>
    <row r="20213" spans="1:4" x14ac:dyDescent="0.25">
      <c r="A20213" t="s">
        <v>30021</v>
      </c>
      <c r="B20213" t="s">
        <v>30022</v>
      </c>
      <c r="C20213" t="s">
        <v>58465</v>
      </c>
      <c r="D20213" t="s">
        <v>47873</v>
      </c>
    </row>
    <row r="20214" spans="1:4" x14ac:dyDescent="0.25">
      <c r="A20214" t="s">
        <v>7940</v>
      </c>
      <c r="B20214" t="s">
        <v>7941</v>
      </c>
      <c r="C20214" t="s">
        <v>50461</v>
      </c>
      <c r="D20214" t="s">
        <v>47873</v>
      </c>
    </row>
    <row r="20215" spans="1:4" x14ac:dyDescent="0.25">
      <c r="A20215" t="s">
        <v>43282</v>
      </c>
      <c r="B20215" t="s">
        <v>43283</v>
      </c>
      <c r="C20215"/>
      <c r="D20215" t="s">
        <v>47880</v>
      </c>
    </row>
    <row r="20216" spans="1:4" x14ac:dyDescent="0.25">
      <c r="A20216" t="s">
        <v>34726</v>
      </c>
      <c r="B20216" t="s">
        <v>34727</v>
      </c>
      <c r="C20216" t="s">
        <v>60234</v>
      </c>
      <c r="D20216" t="s">
        <v>47873</v>
      </c>
    </row>
    <row r="20217" spans="1:4" x14ac:dyDescent="0.25">
      <c r="A20217" t="s">
        <v>4551</v>
      </c>
      <c r="B20217" t="s">
        <v>4552</v>
      </c>
      <c r="C20217" t="s">
        <v>49230</v>
      </c>
      <c r="D20217" t="s">
        <v>47873</v>
      </c>
    </row>
    <row r="20218" spans="1:4" x14ac:dyDescent="0.25">
      <c r="A20218" t="s">
        <v>31140</v>
      </c>
      <c r="B20218" t="s">
        <v>31141</v>
      </c>
      <c r="C20218" t="s">
        <v>58876</v>
      </c>
      <c r="D20218" t="s">
        <v>47873</v>
      </c>
    </row>
    <row r="20219" spans="1:4" x14ac:dyDescent="0.25">
      <c r="A20219" t="s">
        <v>42986</v>
      </c>
      <c r="B20219" t="s">
        <v>42987</v>
      </c>
      <c r="C20219"/>
      <c r="D20219" t="s">
        <v>47880</v>
      </c>
    </row>
    <row r="20220" spans="1:4" x14ac:dyDescent="0.25">
      <c r="A20220" t="s">
        <v>18213</v>
      </c>
      <c r="B20220" t="s">
        <v>18214</v>
      </c>
      <c r="C20220"/>
      <c r="D20220" t="s">
        <v>47880</v>
      </c>
    </row>
    <row r="20221" spans="1:4" x14ac:dyDescent="0.25">
      <c r="A20221" t="s">
        <v>47575</v>
      </c>
      <c r="B20221" t="s">
        <v>47576</v>
      </c>
      <c r="C20221" t="s">
        <v>65255</v>
      </c>
      <c r="D20221" t="s">
        <v>47873</v>
      </c>
    </row>
    <row r="20222" spans="1:4" x14ac:dyDescent="0.25">
      <c r="A20222" t="s">
        <v>15682</v>
      </c>
      <c r="B20222" t="s">
        <v>15683</v>
      </c>
      <c r="C20222" t="s">
        <v>53298</v>
      </c>
      <c r="D20222" t="s">
        <v>47873</v>
      </c>
    </row>
    <row r="20223" spans="1:4" x14ac:dyDescent="0.25">
      <c r="A20223" t="s">
        <v>22820</v>
      </c>
      <c r="B20223" t="s">
        <v>22821</v>
      </c>
      <c r="C20223" t="s">
        <v>55864</v>
      </c>
      <c r="D20223" t="s">
        <v>47873</v>
      </c>
    </row>
    <row r="20224" spans="1:4" x14ac:dyDescent="0.25">
      <c r="A20224" t="s">
        <v>5145</v>
      </c>
      <c r="B20224" t="s">
        <v>5146</v>
      </c>
      <c r="C20224" t="s">
        <v>49451</v>
      </c>
      <c r="D20224" t="s">
        <v>47873</v>
      </c>
    </row>
    <row r="20225" spans="1:4" x14ac:dyDescent="0.25">
      <c r="A20225" t="s">
        <v>6651</v>
      </c>
      <c r="B20225" t="s">
        <v>6652</v>
      </c>
      <c r="C20225" t="s">
        <v>49983</v>
      </c>
      <c r="D20225" t="s">
        <v>47873</v>
      </c>
    </row>
    <row r="20226" spans="1:4" x14ac:dyDescent="0.25">
      <c r="A20226" t="s">
        <v>12394</v>
      </c>
      <c r="B20226" t="s">
        <v>12395</v>
      </c>
      <c r="C20226" t="s">
        <v>52047</v>
      </c>
      <c r="D20226" t="s">
        <v>47873</v>
      </c>
    </row>
    <row r="20227" spans="1:4" x14ac:dyDescent="0.25">
      <c r="A20227" t="s">
        <v>46797</v>
      </c>
      <c r="B20227" t="s">
        <v>46798</v>
      </c>
      <c r="C20227" t="s">
        <v>64983</v>
      </c>
      <c r="D20227" t="s">
        <v>47873</v>
      </c>
    </row>
    <row r="20228" spans="1:4" x14ac:dyDescent="0.25">
      <c r="A20228" t="s">
        <v>33260</v>
      </c>
      <c r="B20228" t="s">
        <v>33261</v>
      </c>
      <c r="C20228" t="s">
        <v>59669</v>
      </c>
      <c r="D20228" t="s">
        <v>47873</v>
      </c>
    </row>
    <row r="20229" spans="1:4" x14ac:dyDescent="0.25">
      <c r="A20229" t="s">
        <v>8421</v>
      </c>
      <c r="B20229" t="s">
        <v>8422</v>
      </c>
      <c r="C20229" t="s">
        <v>50624</v>
      </c>
      <c r="D20229" t="s">
        <v>47873</v>
      </c>
    </row>
    <row r="20230" spans="1:4" x14ac:dyDescent="0.25">
      <c r="A20230" t="s">
        <v>20170</v>
      </c>
      <c r="B20230" t="s">
        <v>20171</v>
      </c>
      <c r="C20230" t="s">
        <v>54915</v>
      </c>
      <c r="D20230" t="s">
        <v>47873</v>
      </c>
    </row>
    <row r="20231" spans="1:4" x14ac:dyDescent="0.25">
      <c r="A20231" t="s">
        <v>20091</v>
      </c>
      <c r="B20231" t="s">
        <v>20092</v>
      </c>
      <c r="C20231" t="s">
        <v>54889</v>
      </c>
      <c r="D20231" t="s">
        <v>47873</v>
      </c>
    </row>
    <row r="20232" spans="1:4" x14ac:dyDescent="0.25">
      <c r="A20232" t="s">
        <v>47253</v>
      </c>
      <c r="B20232" t="s">
        <v>47254</v>
      </c>
      <c r="C20232" t="s">
        <v>65146</v>
      </c>
      <c r="D20232" t="s">
        <v>47873</v>
      </c>
    </row>
    <row r="20233" spans="1:4" x14ac:dyDescent="0.25">
      <c r="A20233" t="s">
        <v>12075</v>
      </c>
      <c r="B20233" t="s">
        <v>12076</v>
      </c>
      <c r="C20233"/>
      <c r="D20233" t="s">
        <v>47880</v>
      </c>
    </row>
    <row r="20234" spans="1:4" x14ac:dyDescent="0.25">
      <c r="A20234" t="s">
        <v>19236</v>
      </c>
      <c r="B20234" t="s">
        <v>19237</v>
      </c>
      <c r="C20234" t="s">
        <v>54591</v>
      </c>
      <c r="D20234" t="s">
        <v>47873</v>
      </c>
    </row>
    <row r="20235" spans="1:4" x14ac:dyDescent="0.25">
      <c r="A20235" t="s">
        <v>12758</v>
      </c>
      <c r="B20235" t="s">
        <v>12759</v>
      </c>
      <c r="C20235" t="s">
        <v>52186</v>
      </c>
      <c r="D20235" t="s">
        <v>47873</v>
      </c>
    </row>
    <row r="20236" spans="1:4" x14ac:dyDescent="0.25">
      <c r="A20236" t="s">
        <v>25957</v>
      </c>
      <c r="B20236" t="s">
        <v>25958</v>
      </c>
      <c r="C20236" t="s">
        <v>57028</v>
      </c>
      <c r="D20236" t="s">
        <v>47873</v>
      </c>
    </row>
    <row r="20237" spans="1:4" x14ac:dyDescent="0.25">
      <c r="A20237" t="s">
        <v>34354</v>
      </c>
      <c r="B20237" t="s">
        <v>34355</v>
      </c>
      <c r="C20237" t="s">
        <v>60090</v>
      </c>
      <c r="D20237" t="s">
        <v>47873</v>
      </c>
    </row>
    <row r="20238" spans="1:4" x14ac:dyDescent="0.25">
      <c r="A20238" t="s">
        <v>45981</v>
      </c>
      <c r="B20238" t="s">
        <v>45982</v>
      </c>
      <c r="C20238"/>
      <c r="D20238" t="s">
        <v>47880</v>
      </c>
    </row>
    <row r="20239" spans="1:4" x14ac:dyDescent="0.25">
      <c r="A20239" t="s">
        <v>2575</v>
      </c>
      <c r="B20239" t="s">
        <v>2576</v>
      </c>
      <c r="C20239"/>
      <c r="D20239" t="s">
        <v>47880</v>
      </c>
    </row>
    <row r="20240" spans="1:4" x14ac:dyDescent="0.25">
      <c r="A20240" t="s">
        <v>28154</v>
      </c>
      <c r="B20240" t="s">
        <v>28155</v>
      </c>
      <c r="C20240"/>
      <c r="D20240" t="s">
        <v>47880</v>
      </c>
    </row>
    <row r="20241" spans="1:4" x14ac:dyDescent="0.25">
      <c r="A20241" t="s">
        <v>3673</v>
      </c>
      <c r="B20241" t="s">
        <v>3674</v>
      </c>
      <c r="C20241" t="s">
        <v>48892</v>
      </c>
      <c r="D20241" t="s">
        <v>47873</v>
      </c>
    </row>
    <row r="20242" spans="1:4" x14ac:dyDescent="0.25">
      <c r="A20242" t="s">
        <v>20144</v>
      </c>
      <c r="B20242" t="s">
        <v>20145</v>
      </c>
      <c r="C20242" t="s">
        <v>54906</v>
      </c>
      <c r="D20242" t="s">
        <v>47873</v>
      </c>
    </row>
    <row r="20243" spans="1:4" x14ac:dyDescent="0.25">
      <c r="A20243" t="s">
        <v>33115</v>
      </c>
      <c r="B20243" t="s">
        <v>33116</v>
      </c>
      <c r="C20243" t="s">
        <v>59612</v>
      </c>
      <c r="D20243" t="s">
        <v>47873</v>
      </c>
    </row>
    <row r="20244" spans="1:4" x14ac:dyDescent="0.25">
      <c r="A20244" t="s">
        <v>34369</v>
      </c>
      <c r="B20244" t="s">
        <v>34370</v>
      </c>
      <c r="C20244" t="s">
        <v>60097</v>
      </c>
      <c r="D20244" t="s">
        <v>47873</v>
      </c>
    </row>
    <row r="20245" spans="1:4" x14ac:dyDescent="0.25">
      <c r="A20245" t="s">
        <v>13581</v>
      </c>
      <c r="B20245" t="s">
        <v>13582</v>
      </c>
      <c r="C20245" t="s">
        <v>52513</v>
      </c>
      <c r="D20245" t="s">
        <v>47873</v>
      </c>
    </row>
    <row r="20246" spans="1:4" x14ac:dyDescent="0.25">
      <c r="A20246" t="s">
        <v>36233</v>
      </c>
      <c r="B20246" t="s">
        <v>36234</v>
      </c>
      <c r="C20246" t="s">
        <v>60813</v>
      </c>
      <c r="D20246" t="s">
        <v>47873</v>
      </c>
    </row>
    <row r="20247" spans="1:4" x14ac:dyDescent="0.25">
      <c r="A20247" t="s">
        <v>774</v>
      </c>
      <c r="B20247" t="s">
        <v>775</v>
      </c>
      <c r="C20247" t="s">
        <v>47876</v>
      </c>
      <c r="D20247" t="s">
        <v>47873</v>
      </c>
    </row>
    <row r="20248" spans="1:4" x14ac:dyDescent="0.25">
      <c r="A20248" t="s">
        <v>10962</v>
      </c>
      <c r="B20248" t="s">
        <v>10963</v>
      </c>
      <c r="C20248" t="s">
        <v>51518</v>
      </c>
      <c r="D20248" t="s">
        <v>47873</v>
      </c>
    </row>
    <row r="20249" spans="1:4" x14ac:dyDescent="0.25">
      <c r="A20249" t="s">
        <v>22909</v>
      </c>
      <c r="B20249" t="s">
        <v>22910</v>
      </c>
      <c r="C20249" t="s">
        <v>55896</v>
      </c>
      <c r="D20249" t="s">
        <v>47873</v>
      </c>
    </row>
    <row r="20250" spans="1:4" x14ac:dyDescent="0.25">
      <c r="A20250" t="s">
        <v>42782</v>
      </c>
      <c r="B20250" t="s">
        <v>42783</v>
      </c>
      <c r="C20250" t="s">
        <v>63587</v>
      </c>
      <c r="D20250" t="s">
        <v>47873</v>
      </c>
    </row>
    <row r="20251" spans="1:4" x14ac:dyDescent="0.25">
      <c r="A20251" t="s">
        <v>17522</v>
      </c>
      <c r="B20251" t="s">
        <v>17523</v>
      </c>
      <c r="C20251" t="s">
        <v>53973</v>
      </c>
      <c r="D20251" t="s">
        <v>47873</v>
      </c>
    </row>
    <row r="20252" spans="1:4" x14ac:dyDescent="0.25">
      <c r="A20252" t="s">
        <v>26592</v>
      </c>
      <c r="B20252" t="s">
        <v>26593</v>
      </c>
      <c r="C20252" t="s">
        <v>57250</v>
      </c>
      <c r="D20252" t="s">
        <v>47873</v>
      </c>
    </row>
    <row r="20253" spans="1:4" x14ac:dyDescent="0.25">
      <c r="A20253" t="s">
        <v>16683</v>
      </c>
      <c r="B20253" t="s">
        <v>16684</v>
      </c>
      <c r="C20253" t="s">
        <v>53668</v>
      </c>
      <c r="D20253" t="s">
        <v>47873</v>
      </c>
    </row>
    <row r="20254" spans="1:4" x14ac:dyDescent="0.25">
      <c r="A20254" t="s">
        <v>39229</v>
      </c>
      <c r="B20254" t="s">
        <v>39230</v>
      </c>
      <c r="C20254" t="s">
        <v>62050</v>
      </c>
      <c r="D20254" t="s">
        <v>47873</v>
      </c>
    </row>
    <row r="20255" spans="1:4" x14ac:dyDescent="0.25">
      <c r="A20255" t="s">
        <v>21431</v>
      </c>
      <c r="B20255" t="s">
        <v>21432</v>
      </c>
      <c r="C20255" t="s">
        <v>55357</v>
      </c>
      <c r="D20255" t="s">
        <v>47873</v>
      </c>
    </row>
    <row r="20256" spans="1:4" x14ac:dyDescent="0.25">
      <c r="A20256" t="s">
        <v>23464</v>
      </c>
      <c r="B20256" t="s">
        <v>23465</v>
      </c>
      <c r="C20256" t="s">
        <v>56099</v>
      </c>
      <c r="D20256" t="s">
        <v>47873</v>
      </c>
    </row>
    <row r="20257" spans="1:4" x14ac:dyDescent="0.25">
      <c r="A20257" t="s">
        <v>28103</v>
      </c>
      <c r="B20257" t="s">
        <v>23465</v>
      </c>
      <c r="C20257" t="s">
        <v>57788</v>
      </c>
      <c r="D20257" t="s">
        <v>47873</v>
      </c>
    </row>
    <row r="20258" spans="1:4" x14ac:dyDescent="0.25">
      <c r="A20258" t="s">
        <v>25755</v>
      </c>
      <c r="B20258" t="s">
        <v>25756</v>
      </c>
      <c r="C20258" t="s">
        <v>56948</v>
      </c>
      <c r="D20258" t="s">
        <v>47873</v>
      </c>
    </row>
    <row r="20259" spans="1:4" x14ac:dyDescent="0.25">
      <c r="A20259" t="s">
        <v>7167</v>
      </c>
      <c r="B20259" t="s">
        <v>7168</v>
      </c>
      <c r="C20259" t="s">
        <v>50163</v>
      </c>
      <c r="D20259" t="s">
        <v>47873</v>
      </c>
    </row>
    <row r="20260" spans="1:4" x14ac:dyDescent="0.25">
      <c r="A20260" t="s">
        <v>17620</v>
      </c>
      <c r="B20260" t="s">
        <v>17621</v>
      </c>
      <c r="C20260" t="s">
        <v>54009</v>
      </c>
      <c r="D20260" t="s">
        <v>47873</v>
      </c>
    </row>
    <row r="20261" spans="1:4" x14ac:dyDescent="0.25">
      <c r="A20261" t="s">
        <v>13407</v>
      </c>
      <c r="B20261" t="s">
        <v>13408</v>
      </c>
      <c r="C20261"/>
      <c r="D20261" t="s">
        <v>47880</v>
      </c>
    </row>
    <row r="20262" spans="1:4" x14ac:dyDescent="0.25">
      <c r="A20262" t="s">
        <v>13283</v>
      </c>
      <c r="B20262" t="s">
        <v>13284</v>
      </c>
      <c r="C20262" t="s">
        <v>52398</v>
      </c>
      <c r="D20262" t="s">
        <v>47873</v>
      </c>
    </row>
    <row r="20263" spans="1:4" x14ac:dyDescent="0.25">
      <c r="A20263" t="s">
        <v>37811</v>
      </c>
      <c r="B20263" t="s">
        <v>37812</v>
      </c>
      <c r="C20263" t="s">
        <v>61426</v>
      </c>
      <c r="D20263" t="s">
        <v>47873</v>
      </c>
    </row>
    <row r="20264" spans="1:4" x14ac:dyDescent="0.25">
      <c r="A20264" t="s">
        <v>22622</v>
      </c>
      <c r="B20264" t="s">
        <v>22623</v>
      </c>
      <c r="C20264"/>
      <c r="D20264" t="s">
        <v>47880</v>
      </c>
    </row>
    <row r="20265" spans="1:4" x14ac:dyDescent="0.25">
      <c r="A20265" t="s">
        <v>46093</v>
      </c>
      <c r="B20265" t="s">
        <v>46094</v>
      </c>
      <c r="C20265" t="s">
        <v>64741</v>
      </c>
      <c r="D20265" t="s">
        <v>47873</v>
      </c>
    </row>
    <row r="20266" spans="1:4" x14ac:dyDescent="0.25">
      <c r="A20266" t="s">
        <v>3292</v>
      </c>
      <c r="B20266" t="s">
        <v>3293</v>
      </c>
      <c r="C20266" t="s">
        <v>48754</v>
      </c>
      <c r="D20266" t="s">
        <v>47873</v>
      </c>
    </row>
    <row r="20267" spans="1:4" x14ac:dyDescent="0.25">
      <c r="A20267" t="s">
        <v>2164</v>
      </c>
      <c r="B20267" t="s">
        <v>2165</v>
      </c>
      <c r="C20267" t="s">
        <v>48357</v>
      </c>
      <c r="D20267" t="s">
        <v>47873</v>
      </c>
    </row>
    <row r="20268" spans="1:4" x14ac:dyDescent="0.25">
      <c r="A20268" t="s">
        <v>42076</v>
      </c>
      <c r="B20268" t="s">
        <v>42077</v>
      </c>
      <c r="C20268" t="s">
        <v>63334</v>
      </c>
      <c r="D20268" t="s">
        <v>47873</v>
      </c>
    </row>
    <row r="20269" spans="1:4" x14ac:dyDescent="0.25">
      <c r="A20269" t="s">
        <v>13643</v>
      </c>
      <c r="B20269" t="s">
        <v>13644</v>
      </c>
      <c r="C20269" t="s">
        <v>52536</v>
      </c>
      <c r="D20269" t="s">
        <v>47873</v>
      </c>
    </row>
    <row r="20270" spans="1:4" x14ac:dyDescent="0.25">
      <c r="A20270" t="s">
        <v>5976</v>
      </c>
      <c r="B20270" t="s">
        <v>5977</v>
      </c>
      <c r="C20270" t="s">
        <v>49741</v>
      </c>
      <c r="D20270" t="s">
        <v>47873</v>
      </c>
    </row>
    <row r="20271" spans="1:4" x14ac:dyDescent="0.25">
      <c r="A20271" t="s">
        <v>4256</v>
      </c>
      <c r="B20271" t="s">
        <v>4257</v>
      </c>
      <c r="C20271" t="s">
        <v>49123</v>
      </c>
      <c r="D20271" t="s">
        <v>47873</v>
      </c>
    </row>
    <row r="20272" spans="1:4" x14ac:dyDescent="0.25">
      <c r="A20272" t="s">
        <v>6012</v>
      </c>
      <c r="B20272" t="s">
        <v>6013</v>
      </c>
      <c r="C20272" t="s">
        <v>49758</v>
      </c>
      <c r="D20272" t="s">
        <v>47873</v>
      </c>
    </row>
    <row r="20273" spans="1:4" x14ac:dyDescent="0.25">
      <c r="A20273" t="s">
        <v>11900</v>
      </c>
      <c r="B20273" t="s">
        <v>6013</v>
      </c>
      <c r="C20273" t="s">
        <v>51865</v>
      </c>
      <c r="D20273" t="s">
        <v>47873</v>
      </c>
    </row>
    <row r="20274" spans="1:4" x14ac:dyDescent="0.25">
      <c r="A20274" t="s">
        <v>27216</v>
      </c>
      <c r="B20274" t="s">
        <v>27217</v>
      </c>
      <c r="C20274" t="s">
        <v>57467</v>
      </c>
      <c r="D20274" t="s">
        <v>47873</v>
      </c>
    </row>
    <row r="20275" spans="1:4" x14ac:dyDescent="0.25">
      <c r="A20275" t="s">
        <v>22325</v>
      </c>
      <c r="B20275" t="s">
        <v>22326</v>
      </c>
      <c r="C20275" t="s">
        <v>55689</v>
      </c>
      <c r="D20275" t="s">
        <v>47873</v>
      </c>
    </row>
    <row r="20276" spans="1:4" x14ac:dyDescent="0.25">
      <c r="A20276" t="s">
        <v>38024</v>
      </c>
      <c r="B20276" t="s">
        <v>38025</v>
      </c>
      <c r="C20276" t="s">
        <v>61514</v>
      </c>
      <c r="D20276" t="s">
        <v>47873</v>
      </c>
    </row>
    <row r="20277" spans="1:4" x14ac:dyDescent="0.25">
      <c r="A20277" t="s">
        <v>46363</v>
      </c>
      <c r="B20277" t="s">
        <v>46364</v>
      </c>
      <c r="C20277" t="s">
        <v>64832</v>
      </c>
      <c r="D20277" t="s">
        <v>47873</v>
      </c>
    </row>
    <row r="20278" spans="1:4" x14ac:dyDescent="0.25">
      <c r="A20278" t="s">
        <v>34758</v>
      </c>
      <c r="B20278" t="s">
        <v>34759</v>
      </c>
      <c r="C20278" t="s">
        <v>60248</v>
      </c>
      <c r="D20278" t="s">
        <v>47873</v>
      </c>
    </row>
    <row r="20279" spans="1:4" x14ac:dyDescent="0.25">
      <c r="A20279" t="s">
        <v>9311</v>
      </c>
      <c r="B20279" t="s">
        <v>9312</v>
      </c>
      <c r="C20279"/>
      <c r="D20279" t="s">
        <v>47880</v>
      </c>
    </row>
    <row r="20280" spans="1:4" x14ac:dyDescent="0.25">
      <c r="A20280" t="s">
        <v>9385</v>
      </c>
      <c r="B20280" t="s">
        <v>9312</v>
      </c>
      <c r="C20280" t="s">
        <v>50956</v>
      </c>
      <c r="D20280" t="s">
        <v>47873</v>
      </c>
    </row>
    <row r="20281" spans="1:4" x14ac:dyDescent="0.25">
      <c r="A20281" t="s">
        <v>18788</v>
      </c>
      <c r="B20281" t="s">
        <v>18789</v>
      </c>
      <c r="C20281" t="s">
        <v>54439</v>
      </c>
      <c r="D20281" t="s">
        <v>47873</v>
      </c>
    </row>
    <row r="20282" spans="1:4" x14ac:dyDescent="0.25">
      <c r="A20282" t="s">
        <v>45016</v>
      </c>
      <c r="B20282" t="s">
        <v>45017</v>
      </c>
      <c r="C20282" t="s">
        <v>64366</v>
      </c>
      <c r="D20282" t="s">
        <v>47873</v>
      </c>
    </row>
    <row r="20283" spans="1:4" x14ac:dyDescent="0.25">
      <c r="A20283" t="s">
        <v>36730</v>
      </c>
      <c r="B20283" t="s">
        <v>36731</v>
      </c>
      <c r="C20283" t="s">
        <v>61010</v>
      </c>
      <c r="D20283" t="s">
        <v>47873</v>
      </c>
    </row>
    <row r="20284" spans="1:4" x14ac:dyDescent="0.25">
      <c r="A20284" t="s">
        <v>41105</v>
      </c>
      <c r="B20284" t="s">
        <v>41106</v>
      </c>
      <c r="C20284" t="s">
        <v>62901</v>
      </c>
      <c r="D20284" t="s">
        <v>47873</v>
      </c>
    </row>
    <row r="20285" spans="1:4" x14ac:dyDescent="0.25">
      <c r="A20285" t="s">
        <v>976</v>
      </c>
      <c r="B20285" t="s">
        <v>977</v>
      </c>
      <c r="C20285"/>
      <c r="D20285" t="s">
        <v>47880</v>
      </c>
    </row>
    <row r="20286" spans="1:4" x14ac:dyDescent="0.25">
      <c r="A20286" t="s">
        <v>9564</v>
      </c>
      <c r="B20286" t="s">
        <v>9565</v>
      </c>
      <c r="C20286" t="s">
        <v>51017</v>
      </c>
      <c r="D20286" t="s">
        <v>47873</v>
      </c>
    </row>
    <row r="20287" spans="1:4" x14ac:dyDescent="0.25">
      <c r="A20287" t="s">
        <v>12780</v>
      </c>
      <c r="B20287" t="s">
        <v>12781</v>
      </c>
      <c r="C20287" t="s">
        <v>52196</v>
      </c>
      <c r="D20287" t="s">
        <v>47873</v>
      </c>
    </row>
    <row r="20288" spans="1:4" x14ac:dyDescent="0.25">
      <c r="A20288" t="s">
        <v>47057</v>
      </c>
      <c r="B20288" t="s">
        <v>47058</v>
      </c>
      <c r="C20288" t="s">
        <v>65073</v>
      </c>
      <c r="D20288" t="s">
        <v>47873</v>
      </c>
    </row>
    <row r="20289" spans="1:4" x14ac:dyDescent="0.25">
      <c r="A20289" t="s">
        <v>42630</v>
      </c>
      <c r="B20289" t="s">
        <v>42631</v>
      </c>
      <c r="C20289" t="s">
        <v>63529</v>
      </c>
      <c r="D20289" t="s">
        <v>47873</v>
      </c>
    </row>
    <row r="20290" spans="1:4" x14ac:dyDescent="0.25">
      <c r="A20290" t="s">
        <v>16890</v>
      </c>
      <c r="B20290" t="s">
        <v>16891</v>
      </c>
      <c r="C20290" t="s">
        <v>53749</v>
      </c>
      <c r="D20290" t="s">
        <v>47873</v>
      </c>
    </row>
    <row r="20291" spans="1:4" x14ac:dyDescent="0.25">
      <c r="A20291" t="s">
        <v>5683</v>
      </c>
      <c r="B20291" t="s">
        <v>5684</v>
      </c>
      <c r="C20291" t="s">
        <v>49628</v>
      </c>
      <c r="D20291" t="s">
        <v>47873</v>
      </c>
    </row>
    <row r="20292" spans="1:4" x14ac:dyDescent="0.25">
      <c r="A20292" t="s">
        <v>16153</v>
      </c>
      <c r="B20292" t="s">
        <v>16154</v>
      </c>
      <c r="C20292" t="s">
        <v>53467</v>
      </c>
      <c r="D20292" t="s">
        <v>47873</v>
      </c>
    </row>
    <row r="20293" spans="1:4" x14ac:dyDescent="0.25">
      <c r="A20293" t="s">
        <v>45662</v>
      </c>
      <c r="B20293" t="s">
        <v>45663</v>
      </c>
      <c r="C20293" t="s">
        <v>64587</v>
      </c>
      <c r="D20293" t="s">
        <v>47873</v>
      </c>
    </row>
    <row r="20294" spans="1:4" x14ac:dyDescent="0.25">
      <c r="A20294" t="s">
        <v>11809</v>
      </c>
      <c r="B20294" t="s">
        <v>11810</v>
      </c>
      <c r="C20294" t="s">
        <v>51830</v>
      </c>
      <c r="D20294" t="s">
        <v>47873</v>
      </c>
    </row>
    <row r="20295" spans="1:4" x14ac:dyDescent="0.25">
      <c r="A20295" t="s">
        <v>29976</v>
      </c>
      <c r="B20295" t="s">
        <v>29977</v>
      </c>
      <c r="C20295"/>
      <c r="D20295" t="s">
        <v>47880</v>
      </c>
    </row>
    <row r="20296" spans="1:4" x14ac:dyDescent="0.25">
      <c r="A20296" t="s">
        <v>17290</v>
      </c>
      <c r="B20296" t="s">
        <v>17291</v>
      </c>
      <c r="C20296" t="s">
        <v>53886</v>
      </c>
      <c r="D20296" t="s">
        <v>47873</v>
      </c>
    </row>
    <row r="20297" spans="1:4" x14ac:dyDescent="0.25">
      <c r="A20297" t="s">
        <v>34589</v>
      </c>
      <c r="B20297" t="s">
        <v>34590</v>
      </c>
      <c r="C20297" t="s">
        <v>60181</v>
      </c>
      <c r="D20297" t="s">
        <v>47873</v>
      </c>
    </row>
    <row r="20298" spans="1:4" x14ac:dyDescent="0.25">
      <c r="A20298" t="s">
        <v>22844</v>
      </c>
      <c r="B20298" t="s">
        <v>22845</v>
      </c>
      <c r="C20298"/>
      <c r="D20298" t="s">
        <v>47880</v>
      </c>
    </row>
    <row r="20299" spans="1:4" x14ac:dyDescent="0.25">
      <c r="A20299" t="s">
        <v>2823</v>
      </c>
      <c r="B20299" t="s">
        <v>2824</v>
      </c>
      <c r="C20299"/>
      <c r="D20299" t="s">
        <v>47880</v>
      </c>
    </row>
    <row r="20300" spans="1:4" x14ac:dyDescent="0.25">
      <c r="A20300" t="s">
        <v>44693</v>
      </c>
      <c r="B20300" t="s">
        <v>44694</v>
      </c>
      <c r="C20300" t="s">
        <v>64242</v>
      </c>
      <c r="D20300" t="s">
        <v>47873</v>
      </c>
    </row>
    <row r="20301" spans="1:4" x14ac:dyDescent="0.25">
      <c r="A20301" t="s">
        <v>7570</v>
      </c>
      <c r="B20301" t="s">
        <v>7571</v>
      </c>
      <c r="C20301" t="s">
        <v>50312</v>
      </c>
      <c r="D20301" t="s">
        <v>47873</v>
      </c>
    </row>
    <row r="20302" spans="1:4" x14ac:dyDescent="0.25">
      <c r="A20302" t="s">
        <v>20160</v>
      </c>
      <c r="B20302" t="s">
        <v>20161</v>
      </c>
      <c r="C20302" t="s">
        <v>54911</v>
      </c>
      <c r="D20302" t="s">
        <v>47873</v>
      </c>
    </row>
    <row r="20303" spans="1:4" x14ac:dyDescent="0.25">
      <c r="A20303" t="s">
        <v>41528</v>
      </c>
      <c r="B20303" t="s">
        <v>41529</v>
      </c>
      <c r="C20303" t="s">
        <v>63084</v>
      </c>
      <c r="D20303" t="s">
        <v>47873</v>
      </c>
    </row>
    <row r="20304" spans="1:4" x14ac:dyDescent="0.25">
      <c r="A20304" t="s">
        <v>44100</v>
      </c>
      <c r="B20304" t="s">
        <v>44101</v>
      </c>
      <c r="C20304" t="s">
        <v>64032</v>
      </c>
      <c r="D20304" t="s">
        <v>47873</v>
      </c>
    </row>
    <row r="20305" spans="1:4" x14ac:dyDescent="0.25">
      <c r="A20305" t="s">
        <v>45193</v>
      </c>
      <c r="B20305" t="s">
        <v>45194</v>
      </c>
      <c r="C20305" t="s">
        <v>64428</v>
      </c>
      <c r="D20305" t="s">
        <v>47873</v>
      </c>
    </row>
    <row r="20306" spans="1:4" x14ac:dyDescent="0.25">
      <c r="A20306" t="s">
        <v>37819</v>
      </c>
      <c r="B20306" t="s">
        <v>37820</v>
      </c>
      <c r="C20306" t="s">
        <v>61430</v>
      </c>
      <c r="D20306" t="s">
        <v>47873</v>
      </c>
    </row>
    <row r="20307" spans="1:4" x14ac:dyDescent="0.25">
      <c r="A20307" t="s">
        <v>25208</v>
      </c>
      <c r="B20307" t="s">
        <v>25209</v>
      </c>
      <c r="C20307" t="s">
        <v>56750</v>
      </c>
      <c r="D20307" t="s">
        <v>47873</v>
      </c>
    </row>
    <row r="20308" spans="1:4" x14ac:dyDescent="0.25">
      <c r="A20308" t="s">
        <v>22760</v>
      </c>
      <c r="B20308" t="s">
        <v>22761</v>
      </c>
      <c r="C20308" t="s">
        <v>55845</v>
      </c>
      <c r="D20308" t="s">
        <v>47873</v>
      </c>
    </row>
    <row r="20309" spans="1:4" x14ac:dyDescent="0.25">
      <c r="A20309" t="s">
        <v>3306</v>
      </c>
      <c r="B20309" t="s">
        <v>3307</v>
      </c>
      <c r="C20309" t="s">
        <v>48758</v>
      </c>
      <c r="D20309" t="s">
        <v>47873</v>
      </c>
    </row>
    <row r="20310" spans="1:4" x14ac:dyDescent="0.25">
      <c r="A20310" t="s">
        <v>7820</v>
      </c>
      <c r="B20310" t="s">
        <v>7821</v>
      </c>
      <c r="C20310" t="s">
        <v>50406</v>
      </c>
      <c r="D20310" t="s">
        <v>47873</v>
      </c>
    </row>
    <row r="20311" spans="1:4" x14ac:dyDescent="0.25">
      <c r="A20311" t="s">
        <v>1871</v>
      </c>
      <c r="B20311" t="s">
        <v>1872</v>
      </c>
      <c r="C20311" t="s">
        <v>48256</v>
      </c>
      <c r="D20311" t="s">
        <v>47873</v>
      </c>
    </row>
    <row r="20312" spans="1:4" x14ac:dyDescent="0.25">
      <c r="A20312" t="s">
        <v>1036</v>
      </c>
      <c r="B20312" t="s">
        <v>1037</v>
      </c>
      <c r="C20312"/>
      <c r="D20312" t="s">
        <v>47880</v>
      </c>
    </row>
    <row r="20313" spans="1:4" x14ac:dyDescent="0.25">
      <c r="A20313" t="s">
        <v>23249</v>
      </c>
      <c r="B20313" t="s">
        <v>23250</v>
      </c>
      <c r="C20313" t="s">
        <v>56019</v>
      </c>
      <c r="D20313" t="s">
        <v>47873</v>
      </c>
    </row>
    <row r="20314" spans="1:4" x14ac:dyDescent="0.25">
      <c r="A20314" t="s">
        <v>5363</v>
      </c>
      <c r="B20314" t="s">
        <v>5364</v>
      </c>
      <c r="C20314" t="s">
        <v>49530</v>
      </c>
      <c r="D20314" t="s">
        <v>47873</v>
      </c>
    </row>
    <row r="20315" spans="1:4" x14ac:dyDescent="0.25">
      <c r="A20315" t="s">
        <v>32424</v>
      </c>
      <c r="B20315" t="s">
        <v>32425</v>
      </c>
      <c r="C20315" t="s">
        <v>59346</v>
      </c>
      <c r="D20315" t="s">
        <v>47873</v>
      </c>
    </row>
    <row r="20316" spans="1:4" x14ac:dyDescent="0.25">
      <c r="A20316" t="s">
        <v>30085</v>
      </c>
      <c r="B20316" t="s">
        <v>30086</v>
      </c>
      <c r="C20316" t="s">
        <v>58492</v>
      </c>
      <c r="D20316" t="s">
        <v>47873</v>
      </c>
    </row>
    <row r="20317" spans="1:4" x14ac:dyDescent="0.25">
      <c r="A20317" t="s">
        <v>30500</v>
      </c>
      <c r="B20317" t="s">
        <v>30501</v>
      </c>
      <c r="C20317" t="s">
        <v>58641</v>
      </c>
      <c r="D20317" t="s">
        <v>47873</v>
      </c>
    </row>
    <row r="20318" spans="1:4" x14ac:dyDescent="0.25">
      <c r="A20318" t="s">
        <v>39533</v>
      </c>
      <c r="B20318" t="s">
        <v>39534</v>
      </c>
      <c r="C20318" t="s">
        <v>62191</v>
      </c>
      <c r="D20318" t="s">
        <v>47873</v>
      </c>
    </row>
    <row r="20319" spans="1:4" x14ac:dyDescent="0.25">
      <c r="A20319" t="s">
        <v>38440</v>
      </c>
      <c r="B20319" t="s">
        <v>38441</v>
      </c>
      <c r="C20319" t="s">
        <v>61688</v>
      </c>
      <c r="D20319" t="s">
        <v>47873</v>
      </c>
    </row>
    <row r="20320" spans="1:4" x14ac:dyDescent="0.25">
      <c r="A20320" t="s">
        <v>42702</v>
      </c>
      <c r="B20320" t="s">
        <v>42703</v>
      </c>
      <c r="C20320" t="s">
        <v>63553</v>
      </c>
      <c r="D20320" t="s">
        <v>47873</v>
      </c>
    </row>
    <row r="20321" spans="1:4" x14ac:dyDescent="0.25">
      <c r="A20321" t="s">
        <v>18209</v>
      </c>
      <c r="B20321" t="s">
        <v>18210</v>
      </c>
      <c r="C20321" t="s">
        <v>54228</v>
      </c>
      <c r="D20321" t="s">
        <v>47873</v>
      </c>
    </row>
    <row r="20322" spans="1:4" x14ac:dyDescent="0.25">
      <c r="A20322" t="s">
        <v>41882</v>
      </c>
      <c r="B20322" t="s">
        <v>41883</v>
      </c>
      <c r="C20322" t="s">
        <v>63250</v>
      </c>
      <c r="D20322" t="s">
        <v>47873</v>
      </c>
    </row>
    <row r="20323" spans="1:4" x14ac:dyDescent="0.25">
      <c r="A20323" t="s">
        <v>18108</v>
      </c>
      <c r="B20323" t="s">
        <v>18109</v>
      </c>
      <c r="C20323" t="s">
        <v>54187</v>
      </c>
      <c r="D20323" t="s">
        <v>47873</v>
      </c>
    </row>
    <row r="20324" spans="1:4" x14ac:dyDescent="0.25">
      <c r="A20324" t="s">
        <v>42778</v>
      </c>
      <c r="B20324" t="s">
        <v>42779</v>
      </c>
      <c r="C20324" t="s">
        <v>63585</v>
      </c>
      <c r="D20324" t="s">
        <v>47873</v>
      </c>
    </row>
    <row r="20325" spans="1:4" x14ac:dyDescent="0.25">
      <c r="A20325" t="s">
        <v>41466</v>
      </c>
      <c r="B20325" t="s">
        <v>41467</v>
      </c>
      <c r="C20325"/>
      <c r="D20325" t="s">
        <v>47880</v>
      </c>
    </row>
    <row r="20326" spans="1:4" x14ac:dyDescent="0.25">
      <c r="A20326" t="s">
        <v>45444</v>
      </c>
      <c r="B20326" t="s">
        <v>45445</v>
      </c>
      <c r="C20326" t="s">
        <v>64510</v>
      </c>
      <c r="D20326" t="s">
        <v>47873</v>
      </c>
    </row>
    <row r="20327" spans="1:4" x14ac:dyDescent="0.25">
      <c r="A20327" t="s">
        <v>17562</v>
      </c>
      <c r="B20327" t="s">
        <v>17563</v>
      </c>
      <c r="C20327" t="s">
        <v>53988</v>
      </c>
      <c r="D20327" t="s">
        <v>47873</v>
      </c>
    </row>
    <row r="20328" spans="1:4" x14ac:dyDescent="0.25">
      <c r="A20328" t="s">
        <v>32223</v>
      </c>
      <c r="B20328" t="s">
        <v>32224</v>
      </c>
      <c r="C20328" t="s">
        <v>59272</v>
      </c>
      <c r="D20328" t="s">
        <v>47873</v>
      </c>
    </row>
    <row r="20329" spans="1:4" x14ac:dyDescent="0.25">
      <c r="A20329" t="s">
        <v>2350</v>
      </c>
      <c r="B20329" t="s">
        <v>2351</v>
      </c>
      <c r="C20329"/>
      <c r="D20329" t="s">
        <v>47880</v>
      </c>
    </row>
    <row r="20330" spans="1:4" x14ac:dyDescent="0.25">
      <c r="A20330" t="s">
        <v>35411</v>
      </c>
      <c r="B20330" t="s">
        <v>35412</v>
      </c>
      <c r="C20330" t="s">
        <v>60493</v>
      </c>
      <c r="D20330" t="s">
        <v>47873</v>
      </c>
    </row>
    <row r="20331" spans="1:4" x14ac:dyDescent="0.25">
      <c r="A20331" t="s">
        <v>43116</v>
      </c>
      <c r="B20331" t="s">
        <v>43117</v>
      </c>
      <c r="C20331"/>
      <c r="D20331" t="s">
        <v>47880</v>
      </c>
    </row>
    <row r="20332" spans="1:4" x14ac:dyDescent="0.25">
      <c r="A20332" t="s">
        <v>37313</v>
      </c>
      <c r="B20332" t="s">
        <v>37314</v>
      </c>
      <c r="C20332" t="s">
        <v>61236</v>
      </c>
      <c r="D20332" t="s">
        <v>47873</v>
      </c>
    </row>
    <row r="20333" spans="1:4" x14ac:dyDescent="0.25">
      <c r="A20333" t="s">
        <v>17242</v>
      </c>
      <c r="B20333" t="s">
        <v>17243</v>
      </c>
      <c r="C20333" t="s">
        <v>53873</v>
      </c>
      <c r="D20333" t="s">
        <v>47873</v>
      </c>
    </row>
    <row r="20334" spans="1:4" x14ac:dyDescent="0.25">
      <c r="A20334" t="s">
        <v>19960</v>
      </c>
      <c r="B20334" t="s">
        <v>19961</v>
      </c>
      <c r="C20334" t="s">
        <v>54841</v>
      </c>
      <c r="D20334" t="s">
        <v>47873</v>
      </c>
    </row>
    <row r="20335" spans="1:4" x14ac:dyDescent="0.25">
      <c r="A20335" t="s">
        <v>17244</v>
      </c>
      <c r="B20335" t="s">
        <v>17245</v>
      </c>
      <c r="C20335" t="s">
        <v>53874</v>
      </c>
      <c r="D20335" t="s">
        <v>47873</v>
      </c>
    </row>
    <row r="20336" spans="1:4" x14ac:dyDescent="0.25">
      <c r="A20336" t="s">
        <v>19389</v>
      </c>
      <c r="B20336" t="s">
        <v>19390</v>
      </c>
      <c r="C20336" t="s">
        <v>54649</v>
      </c>
      <c r="D20336" t="s">
        <v>47873</v>
      </c>
    </row>
    <row r="20337" spans="1:4" x14ac:dyDescent="0.25">
      <c r="A20337" t="s">
        <v>1042</v>
      </c>
      <c r="B20337" t="s">
        <v>1043</v>
      </c>
      <c r="C20337" t="s">
        <v>47968</v>
      </c>
      <c r="D20337" t="s">
        <v>47873</v>
      </c>
    </row>
    <row r="20338" spans="1:4" x14ac:dyDescent="0.25">
      <c r="A20338" t="s">
        <v>29283</v>
      </c>
      <c r="B20338" t="s">
        <v>29284</v>
      </c>
      <c r="C20338" t="s">
        <v>58209</v>
      </c>
      <c r="D20338" t="s">
        <v>47873</v>
      </c>
    </row>
    <row r="20339" spans="1:4" x14ac:dyDescent="0.25">
      <c r="A20339" t="s">
        <v>36766</v>
      </c>
      <c r="B20339" t="s">
        <v>36767</v>
      </c>
      <c r="C20339" t="s">
        <v>61025</v>
      </c>
      <c r="D20339" t="s">
        <v>47873</v>
      </c>
    </row>
    <row r="20340" spans="1:4" x14ac:dyDescent="0.25">
      <c r="A20340" t="s">
        <v>41521</v>
      </c>
      <c r="B20340" t="s">
        <v>41522</v>
      </c>
      <c r="C20340" t="s">
        <v>63081</v>
      </c>
      <c r="D20340" t="s">
        <v>47873</v>
      </c>
    </row>
    <row r="20341" spans="1:4" x14ac:dyDescent="0.25">
      <c r="A20341" t="s">
        <v>39716</v>
      </c>
      <c r="B20341" t="s">
        <v>39717</v>
      </c>
      <c r="C20341" t="s">
        <v>62273</v>
      </c>
      <c r="D20341" t="s">
        <v>47873</v>
      </c>
    </row>
    <row r="20342" spans="1:4" x14ac:dyDescent="0.25">
      <c r="A20342" t="s">
        <v>39720</v>
      </c>
      <c r="B20342" t="s">
        <v>39721</v>
      </c>
      <c r="C20342" t="s">
        <v>62275</v>
      </c>
      <c r="D20342" t="s">
        <v>47873</v>
      </c>
    </row>
    <row r="20343" spans="1:4" x14ac:dyDescent="0.25">
      <c r="A20343" t="s">
        <v>33171</v>
      </c>
      <c r="B20343" t="s">
        <v>33172</v>
      </c>
      <c r="C20343" t="s">
        <v>59633</v>
      </c>
      <c r="D20343" t="s">
        <v>47873</v>
      </c>
    </row>
    <row r="20344" spans="1:4" x14ac:dyDescent="0.25">
      <c r="A20344" t="s">
        <v>35340</v>
      </c>
      <c r="B20344" t="s">
        <v>35341</v>
      </c>
      <c r="C20344" t="s">
        <v>60463</v>
      </c>
      <c r="D20344" t="s">
        <v>47873</v>
      </c>
    </row>
    <row r="20345" spans="1:4" x14ac:dyDescent="0.25">
      <c r="A20345" t="s">
        <v>40277</v>
      </c>
      <c r="B20345" t="s">
        <v>40278</v>
      </c>
      <c r="C20345" t="s">
        <v>62534</v>
      </c>
      <c r="D20345" t="s">
        <v>47873</v>
      </c>
    </row>
    <row r="20346" spans="1:4" x14ac:dyDescent="0.25">
      <c r="A20346" t="s">
        <v>1937</v>
      </c>
      <c r="B20346" t="s">
        <v>1938</v>
      </c>
      <c r="C20346" t="s">
        <v>48279</v>
      </c>
      <c r="D20346" t="s">
        <v>47873</v>
      </c>
    </row>
    <row r="20347" spans="1:4" x14ac:dyDescent="0.25">
      <c r="A20347" t="s">
        <v>912</v>
      </c>
      <c r="B20347" t="s">
        <v>913</v>
      </c>
      <c r="C20347" t="s">
        <v>47924</v>
      </c>
      <c r="D20347" t="s">
        <v>47873</v>
      </c>
    </row>
    <row r="20348" spans="1:4" x14ac:dyDescent="0.25">
      <c r="A20348" t="s">
        <v>1685</v>
      </c>
      <c r="B20348" t="s">
        <v>1686</v>
      </c>
      <c r="C20348" t="s">
        <v>48192</v>
      </c>
      <c r="D20348" t="s">
        <v>47873</v>
      </c>
    </row>
    <row r="20349" spans="1:4" x14ac:dyDescent="0.25">
      <c r="A20349" t="s">
        <v>6048</v>
      </c>
      <c r="B20349" t="s">
        <v>6049</v>
      </c>
      <c r="C20349"/>
      <c r="D20349" t="s">
        <v>47880</v>
      </c>
    </row>
    <row r="20350" spans="1:4" x14ac:dyDescent="0.25">
      <c r="A20350" t="s">
        <v>5006</v>
      </c>
      <c r="B20350" t="s">
        <v>5007</v>
      </c>
      <c r="C20350" t="s">
        <v>49395</v>
      </c>
      <c r="D20350" t="s">
        <v>47873</v>
      </c>
    </row>
    <row r="20351" spans="1:4" x14ac:dyDescent="0.25">
      <c r="A20351" t="s">
        <v>38726</v>
      </c>
      <c r="B20351" t="s">
        <v>38727</v>
      </c>
      <c r="C20351" t="s">
        <v>61818</v>
      </c>
      <c r="D20351" t="s">
        <v>47873</v>
      </c>
    </row>
    <row r="20352" spans="1:4" x14ac:dyDescent="0.25">
      <c r="A20352" t="s">
        <v>13809</v>
      </c>
      <c r="B20352" t="s">
        <v>13810</v>
      </c>
      <c r="C20352" t="s">
        <v>52593</v>
      </c>
      <c r="D20352" t="s">
        <v>47873</v>
      </c>
    </row>
    <row r="20353" spans="1:4" x14ac:dyDescent="0.25">
      <c r="A20353" t="s">
        <v>17696</v>
      </c>
      <c r="B20353" t="s">
        <v>17697</v>
      </c>
      <c r="C20353" t="s">
        <v>54036</v>
      </c>
      <c r="D20353" t="s">
        <v>47873</v>
      </c>
    </row>
    <row r="20354" spans="1:4" x14ac:dyDescent="0.25">
      <c r="A20354" t="s">
        <v>8703</v>
      </c>
      <c r="B20354" t="s">
        <v>8704</v>
      </c>
      <c r="C20354" t="s">
        <v>50714</v>
      </c>
      <c r="D20354" t="s">
        <v>47873</v>
      </c>
    </row>
    <row r="20355" spans="1:4" x14ac:dyDescent="0.25">
      <c r="A20355" t="s">
        <v>33581</v>
      </c>
      <c r="B20355" t="s">
        <v>33582</v>
      </c>
      <c r="C20355" t="s">
        <v>59800</v>
      </c>
      <c r="D20355" t="s">
        <v>47873</v>
      </c>
    </row>
    <row r="20356" spans="1:4" x14ac:dyDescent="0.25">
      <c r="A20356" t="s">
        <v>7386</v>
      </c>
      <c r="B20356" t="s">
        <v>7387</v>
      </c>
      <c r="C20356" t="s">
        <v>50244</v>
      </c>
      <c r="D20356" t="s">
        <v>47873</v>
      </c>
    </row>
    <row r="20357" spans="1:4" x14ac:dyDescent="0.25">
      <c r="A20357" t="s">
        <v>24876</v>
      </c>
      <c r="B20357" t="s">
        <v>24877</v>
      </c>
      <c r="C20357" t="s">
        <v>56624</v>
      </c>
      <c r="D20357" t="s">
        <v>47873</v>
      </c>
    </row>
    <row r="20358" spans="1:4" x14ac:dyDescent="0.25">
      <c r="A20358" t="s">
        <v>31695</v>
      </c>
      <c r="B20358" t="s">
        <v>31696</v>
      </c>
      <c r="C20358" t="s">
        <v>59076</v>
      </c>
      <c r="D20358" t="s">
        <v>47873</v>
      </c>
    </row>
    <row r="20359" spans="1:4" x14ac:dyDescent="0.25">
      <c r="A20359" t="s">
        <v>18459</v>
      </c>
      <c r="B20359" t="s">
        <v>18460</v>
      </c>
      <c r="C20359" t="s">
        <v>54324</v>
      </c>
      <c r="D20359" t="s">
        <v>47873</v>
      </c>
    </row>
    <row r="20360" spans="1:4" x14ac:dyDescent="0.25">
      <c r="A20360" t="s">
        <v>39340</v>
      </c>
      <c r="B20360" t="s">
        <v>39341</v>
      </c>
      <c r="C20360" t="s">
        <v>62099</v>
      </c>
      <c r="D20360" t="s">
        <v>47873</v>
      </c>
    </row>
    <row r="20361" spans="1:4" x14ac:dyDescent="0.25">
      <c r="A20361" t="s">
        <v>2495</v>
      </c>
      <c r="B20361" t="s">
        <v>2496</v>
      </c>
      <c r="C20361" t="s">
        <v>48466</v>
      </c>
      <c r="D20361" t="s">
        <v>47873</v>
      </c>
    </row>
    <row r="20362" spans="1:4" x14ac:dyDescent="0.25">
      <c r="A20362" t="s">
        <v>2655</v>
      </c>
      <c r="B20362" t="s">
        <v>2656</v>
      </c>
      <c r="C20362" t="s">
        <v>48523</v>
      </c>
      <c r="D20362" t="s">
        <v>47873</v>
      </c>
    </row>
    <row r="20363" spans="1:4" x14ac:dyDescent="0.25">
      <c r="A20363" t="s">
        <v>10218</v>
      </c>
      <c r="B20363" t="s">
        <v>10219</v>
      </c>
      <c r="C20363" t="s">
        <v>51258</v>
      </c>
      <c r="D20363" t="s">
        <v>47873</v>
      </c>
    </row>
    <row r="20364" spans="1:4" x14ac:dyDescent="0.25">
      <c r="A20364" t="s">
        <v>9223</v>
      </c>
      <c r="B20364" t="s">
        <v>9224</v>
      </c>
      <c r="C20364"/>
      <c r="D20364" t="s">
        <v>47880</v>
      </c>
    </row>
    <row r="20365" spans="1:4" x14ac:dyDescent="0.25">
      <c r="A20365" t="s">
        <v>36846</v>
      </c>
      <c r="B20365" t="s">
        <v>36847</v>
      </c>
      <c r="C20365" t="s">
        <v>61058</v>
      </c>
      <c r="D20365" t="s">
        <v>47873</v>
      </c>
    </row>
    <row r="20366" spans="1:4" x14ac:dyDescent="0.25">
      <c r="A20366" t="s">
        <v>15119</v>
      </c>
      <c r="B20366" t="s">
        <v>15120</v>
      </c>
      <c r="C20366" t="s">
        <v>53095</v>
      </c>
      <c r="D20366" t="s">
        <v>47873</v>
      </c>
    </row>
    <row r="20367" spans="1:4" x14ac:dyDescent="0.25">
      <c r="A20367" t="s">
        <v>22618</v>
      </c>
      <c r="B20367" t="s">
        <v>22619</v>
      </c>
      <c r="C20367" t="s">
        <v>55790</v>
      </c>
      <c r="D20367" t="s">
        <v>47873</v>
      </c>
    </row>
    <row r="20368" spans="1:4" x14ac:dyDescent="0.25">
      <c r="A20368" t="s">
        <v>30991</v>
      </c>
      <c r="B20368" t="s">
        <v>30992</v>
      </c>
      <c r="C20368" t="s">
        <v>58819</v>
      </c>
      <c r="D20368" t="s">
        <v>47873</v>
      </c>
    </row>
    <row r="20369" spans="1:4" x14ac:dyDescent="0.25">
      <c r="A20369" t="s">
        <v>20584</v>
      </c>
      <c r="B20369" t="s">
        <v>20585</v>
      </c>
      <c r="C20369" t="s">
        <v>55051</v>
      </c>
      <c r="D20369" t="s">
        <v>47873</v>
      </c>
    </row>
    <row r="20370" spans="1:4" x14ac:dyDescent="0.25">
      <c r="A20370" t="s">
        <v>35903</v>
      </c>
      <c r="B20370" t="s">
        <v>35904</v>
      </c>
      <c r="C20370" t="s">
        <v>60686</v>
      </c>
      <c r="D20370" t="s">
        <v>47873</v>
      </c>
    </row>
    <row r="20371" spans="1:4" x14ac:dyDescent="0.25">
      <c r="A20371" t="s">
        <v>24263</v>
      </c>
      <c r="B20371" t="s">
        <v>24264</v>
      </c>
      <c r="C20371" t="s">
        <v>56399</v>
      </c>
      <c r="D20371" t="s">
        <v>47873</v>
      </c>
    </row>
    <row r="20372" spans="1:4" x14ac:dyDescent="0.25">
      <c r="A20372" t="s">
        <v>13847</v>
      </c>
      <c r="B20372" t="s">
        <v>13848</v>
      </c>
      <c r="C20372" t="s">
        <v>52609</v>
      </c>
      <c r="D20372" t="s">
        <v>47873</v>
      </c>
    </row>
    <row r="20373" spans="1:4" x14ac:dyDescent="0.25">
      <c r="A20373" t="s">
        <v>19396</v>
      </c>
      <c r="B20373" t="s">
        <v>19397</v>
      </c>
      <c r="C20373" t="s">
        <v>54651</v>
      </c>
      <c r="D20373" t="s">
        <v>47873</v>
      </c>
    </row>
    <row r="20374" spans="1:4" x14ac:dyDescent="0.25">
      <c r="A20374" t="s">
        <v>37990</v>
      </c>
      <c r="B20374" t="s">
        <v>37991</v>
      </c>
      <c r="C20374" t="s">
        <v>61498</v>
      </c>
      <c r="D20374" t="s">
        <v>47873</v>
      </c>
    </row>
    <row r="20375" spans="1:4" x14ac:dyDescent="0.25">
      <c r="A20375" t="s">
        <v>35235</v>
      </c>
      <c r="B20375" t="s">
        <v>35236</v>
      </c>
      <c r="C20375" t="s">
        <v>60423</v>
      </c>
      <c r="D20375" t="s">
        <v>47873</v>
      </c>
    </row>
    <row r="20376" spans="1:4" x14ac:dyDescent="0.25">
      <c r="A20376" t="s">
        <v>38292</v>
      </c>
      <c r="B20376" t="s">
        <v>38293</v>
      </c>
      <c r="C20376" t="s">
        <v>61629</v>
      </c>
      <c r="D20376" t="s">
        <v>47873</v>
      </c>
    </row>
    <row r="20377" spans="1:4" x14ac:dyDescent="0.25">
      <c r="A20377" t="s">
        <v>38523</v>
      </c>
      <c r="B20377" t="s">
        <v>38293</v>
      </c>
      <c r="C20377" t="s">
        <v>61629</v>
      </c>
      <c r="D20377" t="s">
        <v>47873</v>
      </c>
    </row>
    <row r="20378" spans="1:4" x14ac:dyDescent="0.25">
      <c r="A20378" t="s">
        <v>24859</v>
      </c>
      <c r="B20378" t="s">
        <v>24860</v>
      </c>
      <c r="C20378"/>
      <c r="D20378" t="s">
        <v>47880</v>
      </c>
    </row>
    <row r="20379" spans="1:4" x14ac:dyDescent="0.25">
      <c r="A20379" t="s">
        <v>10417</v>
      </c>
      <c r="B20379" t="s">
        <v>10418</v>
      </c>
      <c r="C20379" t="s">
        <v>51329</v>
      </c>
      <c r="D20379" t="s">
        <v>47873</v>
      </c>
    </row>
    <row r="20380" spans="1:4" x14ac:dyDescent="0.25">
      <c r="A20380" t="s">
        <v>40813</v>
      </c>
      <c r="B20380" t="s">
        <v>40814</v>
      </c>
      <c r="C20380" t="s">
        <v>62768</v>
      </c>
      <c r="D20380" t="s">
        <v>47873</v>
      </c>
    </row>
    <row r="20381" spans="1:4" x14ac:dyDescent="0.25">
      <c r="A20381" t="s">
        <v>39177</v>
      </c>
      <c r="B20381" t="s">
        <v>39178</v>
      </c>
      <c r="C20381" t="s">
        <v>62026</v>
      </c>
      <c r="D20381" t="s">
        <v>47873</v>
      </c>
    </row>
    <row r="20382" spans="1:4" x14ac:dyDescent="0.25">
      <c r="A20382" t="s">
        <v>39023</v>
      </c>
      <c r="B20382" t="s">
        <v>39024</v>
      </c>
      <c r="C20382" t="s">
        <v>61957</v>
      </c>
      <c r="D20382" t="s">
        <v>47873</v>
      </c>
    </row>
    <row r="20383" spans="1:4" x14ac:dyDescent="0.25">
      <c r="A20383" t="s">
        <v>40305</v>
      </c>
      <c r="B20383" t="s">
        <v>40306</v>
      </c>
      <c r="C20383" t="s">
        <v>62546</v>
      </c>
      <c r="D20383" t="s">
        <v>47873</v>
      </c>
    </row>
    <row r="20384" spans="1:4" x14ac:dyDescent="0.25">
      <c r="A20384" t="s">
        <v>23764</v>
      </c>
      <c r="B20384" t="s">
        <v>23765</v>
      </c>
      <c r="C20384" t="s">
        <v>56219</v>
      </c>
      <c r="D20384" t="s">
        <v>47873</v>
      </c>
    </row>
    <row r="20385" spans="1:4" x14ac:dyDescent="0.25">
      <c r="A20385" t="s">
        <v>38740</v>
      </c>
      <c r="B20385" t="s">
        <v>38741</v>
      </c>
      <c r="C20385" t="s">
        <v>61825</v>
      </c>
      <c r="D20385" t="s">
        <v>47873</v>
      </c>
    </row>
    <row r="20386" spans="1:4" x14ac:dyDescent="0.25">
      <c r="A20386" t="s">
        <v>39218</v>
      </c>
      <c r="B20386" t="s">
        <v>38741</v>
      </c>
      <c r="C20386" t="s">
        <v>62045</v>
      </c>
      <c r="D20386" t="s">
        <v>47873</v>
      </c>
    </row>
    <row r="20387" spans="1:4" x14ac:dyDescent="0.25">
      <c r="A20387" t="s">
        <v>40784</v>
      </c>
      <c r="B20387" t="s">
        <v>38741</v>
      </c>
      <c r="C20387" t="s">
        <v>62756</v>
      </c>
      <c r="D20387" t="s">
        <v>47873</v>
      </c>
    </row>
    <row r="20388" spans="1:4" x14ac:dyDescent="0.25">
      <c r="A20388" t="s">
        <v>41651</v>
      </c>
      <c r="B20388" t="s">
        <v>38741</v>
      </c>
      <c r="C20388" t="s">
        <v>63137</v>
      </c>
      <c r="D20388" t="s">
        <v>47873</v>
      </c>
    </row>
    <row r="20389" spans="1:4" x14ac:dyDescent="0.25">
      <c r="A20389" t="s">
        <v>41044</v>
      </c>
      <c r="B20389" t="s">
        <v>41045</v>
      </c>
      <c r="C20389" t="s">
        <v>62877</v>
      </c>
      <c r="D20389" t="s">
        <v>47873</v>
      </c>
    </row>
    <row r="20390" spans="1:4" x14ac:dyDescent="0.25">
      <c r="A20390" t="s">
        <v>40236</v>
      </c>
      <c r="B20390" t="s">
        <v>40237</v>
      </c>
      <c r="C20390" t="s">
        <v>62514</v>
      </c>
      <c r="D20390" t="s">
        <v>47873</v>
      </c>
    </row>
    <row r="20391" spans="1:4" x14ac:dyDescent="0.25">
      <c r="A20391" t="s">
        <v>40361</v>
      </c>
      <c r="B20391" t="s">
        <v>40362</v>
      </c>
      <c r="C20391" t="s">
        <v>62573</v>
      </c>
      <c r="D20391" t="s">
        <v>47873</v>
      </c>
    </row>
    <row r="20392" spans="1:4" x14ac:dyDescent="0.25">
      <c r="A20392" t="s">
        <v>40363</v>
      </c>
      <c r="B20392" t="s">
        <v>40362</v>
      </c>
      <c r="C20392" t="s">
        <v>62574</v>
      </c>
      <c r="D20392" t="s">
        <v>47873</v>
      </c>
    </row>
    <row r="20393" spans="1:4" x14ac:dyDescent="0.25">
      <c r="A20393" t="s">
        <v>40074</v>
      </c>
      <c r="B20393" t="s">
        <v>40075</v>
      </c>
      <c r="C20393" t="s">
        <v>62440</v>
      </c>
      <c r="D20393" t="s">
        <v>47873</v>
      </c>
    </row>
    <row r="20394" spans="1:4" x14ac:dyDescent="0.25">
      <c r="A20394" t="s">
        <v>41381</v>
      </c>
      <c r="B20394" t="s">
        <v>41382</v>
      </c>
      <c r="C20394" t="s">
        <v>63021</v>
      </c>
      <c r="D20394" t="s">
        <v>47873</v>
      </c>
    </row>
    <row r="20395" spans="1:4" x14ac:dyDescent="0.25">
      <c r="A20395" t="s">
        <v>39021</v>
      </c>
      <c r="B20395" t="s">
        <v>39022</v>
      </c>
      <c r="C20395" t="s">
        <v>61956</v>
      </c>
      <c r="D20395" t="s">
        <v>47873</v>
      </c>
    </row>
    <row r="20396" spans="1:4" x14ac:dyDescent="0.25">
      <c r="A20396" t="s">
        <v>39031</v>
      </c>
      <c r="B20396" t="s">
        <v>39032</v>
      </c>
      <c r="C20396" t="s">
        <v>61960</v>
      </c>
      <c r="D20396" t="s">
        <v>47873</v>
      </c>
    </row>
    <row r="20397" spans="1:4" x14ac:dyDescent="0.25">
      <c r="A20397" t="s">
        <v>41264</v>
      </c>
      <c r="B20397" t="s">
        <v>41265</v>
      </c>
      <c r="C20397" t="s">
        <v>62974</v>
      </c>
      <c r="D20397" t="s">
        <v>47873</v>
      </c>
    </row>
    <row r="20398" spans="1:4" x14ac:dyDescent="0.25">
      <c r="A20398" t="s">
        <v>38931</v>
      </c>
      <c r="B20398" t="s">
        <v>38932</v>
      </c>
      <c r="C20398" t="s">
        <v>61917</v>
      </c>
      <c r="D20398" t="s">
        <v>47873</v>
      </c>
    </row>
    <row r="20399" spans="1:4" x14ac:dyDescent="0.25">
      <c r="A20399" t="s">
        <v>38788</v>
      </c>
      <c r="B20399" t="s">
        <v>38789</v>
      </c>
      <c r="C20399" t="s">
        <v>61848</v>
      </c>
      <c r="D20399" t="s">
        <v>47873</v>
      </c>
    </row>
    <row r="20400" spans="1:4" x14ac:dyDescent="0.25">
      <c r="A20400" t="s">
        <v>38032</v>
      </c>
      <c r="B20400" t="s">
        <v>38033</v>
      </c>
      <c r="C20400" t="s">
        <v>61518</v>
      </c>
      <c r="D20400" t="s">
        <v>47873</v>
      </c>
    </row>
    <row r="20401" spans="1:4" x14ac:dyDescent="0.25">
      <c r="A20401" t="s">
        <v>39079</v>
      </c>
      <c r="B20401" t="s">
        <v>39080</v>
      </c>
      <c r="C20401" t="s">
        <v>61981</v>
      </c>
      <c r="D20401" t="s">
        <v>47873</v>
      </c>
    </row>
    <row r="20402" spans="1:4" x14ac:dyDescent="0.25">
      <c r="A20402" t="s">
        <v>41603</v>
      </c>
      <c r="B20402" t="s">
        <v>41604</v>
      </c>
      <c r="C20402" t="s">
        <v>63118</v>
      </c>
      <c r="D20402" t="s">
        <v>47873</v>
      </c>
    </row>
    <row r="20403" spans="1:4" x14ac:dyDescent="0.25">
      <c r="A20403" t="s">
        <v>22290</v>
      </c>
      <c r="B20403" t="s">
        <v>22291</v>
      </c>
      <c r="C20403" t="s">
        <v>55672</v>
      </c>
      <c r="D20403" t="s">
        <v>47873</v>
      </c>
    </row>
    <row r="20404" spans="1:4" x14ac:dyDescent="0.25">
      <c r="A20404" t="s">
        <v>13389</v>
      </c>
      <c r="B20404" t="s">
        <v>13390</v>
      </c>
      <c r="C20404" t="s">
        <v>52440</v>
      </c>
      <c r="D20404" t="s">
        <v>47873</v>
      </c>
    </row>
    <row r="20405" spans="1:4" x14ac:dyDescent="0.25">
      <c r="A20405" t="s">
        <v>35055</v>
      </c>
      <c r="B20405" t="s">
        <v>35056</v>
      </c>
      <c r="C20405" t="s">
        <v>60355</v>
      </c>
      <c r="D20405" t="s">
        <v>47873</v>
      </c>
    </row>
    <row r="20406" spans="1:4" x14ac:dyDescent="0.25">
      <c r="A20406" t="s">
        <v>11556</v>
      </c>
      <c r="B20406" t="s">
        <v>11557</v>
      </c>
      <c r="C20406" t="s">
        <v>51730</v>
      </c>
      <c r="D20406" t="s">
        <v>47873</v>
      </c>
    </row>
    <row r="20407" spans="1:4" x14ac:dyDescent="0.25">
      <c r="A20407" t="s">
        <v>41479</v>
      </c>
      <c r="B20407" t="s">
        <v>41480</v>
      </c>
      <c r="C20407" t="s">
        <v>63061</v>
      </c>
      <c r="D20407" t="s">
        <v>47873</v>
      </c>
    </row>
    <row r="20408" spans="1:4" x14ac:dyDescent="0.25">
      <c r="A20408" t="s">
        <v>38988</v>
      </c>
      <c r="B20408" t="s">
        <v>38989</v>
      </c>
      <c r="C20408" t="s">
        <v>61943</v>
      </c>
      <c r="D20408" t="s">
        <v>47873</v>
      </c>
    </row>
    <row r="20409" spans="1:4" x14ac:dyDescent="0.25">
      <c r="A20409" t="s">
        <v>41419</v>
      </c>
      <c r="B20409" t="s">
        <v>41420</v>
      </c>
      <c r="C20409" t="s">
        <v>63038</v>
      </c>
      <c r="D20409" t="s">
        <v>47873</v>
      </c>
    </row>
    <row r="20410" spans="1:4" x14ac:dyDescent="0.25">
      <c r="A20410" t="s">
        <v>39491</v>
      </c>
      <c r="B20410" t="s">
        <v>39492</v>
      </c>
      <c r="C20410" t="s">
        <v>62170</v>
      </c>
      <c r="D20410" t="s">
        <v>47873</v>
      </c>
    </row>
    <row r="20411" spans="1:4" x14ac:dyDescent="0.25">
      <c r="A20411" t="s">
        <v>24657</v>
      </c>
      <c r="B20411" t="s">
        <v>24658</v>
      </c>
      <c r="C20411" t="s">
        <v>56540</v>
      </c>
      <c r="D20411" t="s">
        <v>47873</v>
      </c>
    </row>
    <row r="20412" spans="1:4" x14ac:dyDescent="0.25">
      <c r="A20412" t="s">
        <v>6535</v>
      </c>
      <c r="B20412" t="s">
        <v>6536</v>
      </c>
      <c r="C20412" t="s">
        <v>49937</v>
      </c>
      <c r="D20412" t="s">
        <v>47873</v>
      </c>
    </row>
    <row r="20413" spans="1:4" x14ac:dyDescent="0.25">
      <c r="A20413" t="s">
        <v>43367</v>
      </c>
      <c r="B20413" t="s">
        <v>6536</v>
      </c>
      <c r="C20413" t="s">
        <v>63784</v>
      </c>
      <c r="D20413" t="s">
        <v>47873</v>
      </c>
    </row>
    <row r="20414" spans="1:4" x14ac:dyDescent="0.25">
      <c r="A20414" t="s">
        <v>13869</v>
      </c>
      <c r="B20414" t="s">
        <v>13870</v>
      </c>
      <c r="C20414" t="s">
        <v>52616</v>
      </c>
      <c r="D20414" t="s">
        <v>47873</v>
      </c>
    </row>
    <row r="20415" spans="1:4" x14ac:dyDescent="0.25">
      <c r="A20415" t="s">
        <v>36818</v>
      </c>
      <c r="B20415" t="s">
        <v>36819</v>
      </c>
      <c r="C20415" t="s">
        <v>61046</v>
      </c>
      <c r="D20415" t="s">
        <v>47873</v>
      </c>
    </row>
    <row r="20416" spans="1:4" x14ac:dyDescent="0.25">
      <c r="A20416" t="s">
        <v>40070</v>
      </c>
      <c r="B20416" t="s">
        <v>40071</v>
      </c>
      <c r="C20416" t="s">
        <v>62438</v>
      </c>
      <c r="D20416" t="s">
        <v>47873</v>
      </c>
    </row>
    <row r="20417" spans="1:4" x14ac:dyDescent="0.25">
      <c r="A20417" t="s">
        <v>38082</v>
      </c>
      <c r="B20417" t="s">
        <v>38083</v>
      </c>
      <c r="C20417" t="s">
        <v>61540</v>
      </c>
      <c r="D20417" t="s">
        <v>47873</v>
      </c>
    </row>
    <row r="20418" spans="1:4" x14ac:dyDescent="0.25">
      <c r="A20418" t="s">
        <v>6470</v>
      </c>
      <c r="B20418" t="s">
        <v>6471</v>
      </c>
      <c r="C20418" t="s">
        <v>49922</v>
      </c>
      <c r="D20418" t="s">
        <v>47873</v>
      </c>
    </row>
    <row r="20419" spans="1:4" x14ac:dyDescent="0.25">
      <c r="A20419" t="s">
        <v>31834</v>
      </c>
      <c r="B20419" t="s">
        <v>31835</v>
      </c>
      <c r="C20419" t="s">
        <v>59125</v>
      </c>
      <c r="D20419" t="s">
        <v>47873</v>
      </c>
    </row>
    <row r="20420" spans="1:4" x14ac:dyDescent="0.25">
      <c r="A20420" t="s">
        <v>27441</v>
      </c>
      <c r="B20420" t="s">
        <v>27442</v>
      </c>
      <c r="C20420" t="s">
        <v>57550</v>
      </c>
      <c r="D20420" t="s">
        <v>47873</v>
      </c>
    </row>
    <row r="20421" spans="1:4" x14ac:dyDescent="0.25">
      <c r="A20421" t="s">
        <v>27815</v>
      </c>
      <c r="B20421" t="s">
        <v>27442</v>
      </c>
      <c r="C20421"/>
      <c r="D20421" t="s">
        <v>47880</v>
      </c>
    </row>
    <row r="20422" spans="1:4" x14ac:dyDescent="0.25">
      <c r="A20422" t="s">
        <v>35841</v>
      </c>
      <c r="B20422" t="s">
        <v>35842</v>
      </c>
      <c r="C20422" t="s">
        <v>60658</v>
      </c>
      <c r="D20422" t="s">
        <v>47873</v>
      </c>
    </row>
    <row r="20423" spans="1:4" x14ac:dyDescent="0.25">
      <c r="A20423" t="s">
        <v>43651</v>
      </c>
      <c r="B20423" t="s">
        <v>43652</v>
      </c>
      <c r="C20423" t="s">
        <v>63885</v>
      </c>
      <c r="D20423" t="s">
        <v>47873</v>
      </c>
    </row>
    <row r="20424" spans="1:4" x14ac:dyDescent="0.25">
      <c r="A20424" t="s">
        <v>28751</v>
      </c>
      <c r="B20424" t="s">
        <v>28752</v>
      </c>
      <c r="C20424" t="s">
        <v>58015</v>
      </c>
      <c r="D20424" t="s">
        <v>47873</v>
      </c>
    </row>
    <row r="20425" spans="1:4" x14ac:dyDescent="0.25">
      <c r="A20425" t="s">
        <v>29173</v>
      </c>
      <c r="B20425" t="s">
        <v>29174</v>
      </c>
      <c r="C20425" t="s">
        <v>58170</v>
      </c>
      <c r="D20425" t="s">
        <v>47873</v>
      </c>
    </row>
    <row r="20426" spans="1:4" x14ac:dyDescent="0.25">
      <c r="A20426" t="s">
        <v>22105</v>
      </c>
      <c r="B20426" t="s">
        <v>22106</v>
      </c>
      <c r="C20426" t="s">
        <v>55597</v>
      </c>
      <c r="D20426" t="s">
        <v>47873</v>
      </c>
    </row>
    <row r="20427" spans="1:4" x14ac:dyDescent="0.25">
      <c r="A20427" t="s">
        <v>9450</v>
      </c>
      <c r="B20427" t="s">
        <v>9451</v>
      </c>
      <c r="C20427" t="s">
        <v>50978</v>
      </c>
      <c r="D20427" t="s">
        <v>47873</v>
      </c>
    </row>
    <row r="20428" spans="1:4" x14ac:dyDescent="0.25">
      <c r="A20428" t="s">
        <v>45659</v>
      </c>
      <c r="B20428" t="s">
        <v>45660</v>
      </c>
      <c r="C20428" t="s">
        <v>64586</v>
      </c>
      <c r="D20428" t="s">
        <v>47873</v>
      </c>
    </row>
    <row r="20429" spans="1:4" x14ac:dyDescent="0.25">
      <c r="A20429" t="s">
        <v>23820</v>
      </c>
      <c r="B20429" t="s">
        <v>23821</v>
      </c>
      <c r="C20429" t="s">
        <v>56241</v>
      </c>
      <c r="D20429" t="s">
        <v>47873</v>
      </c>
    </row>
    <row r="20430" spans="1:4" x14ac:dyDescent="0.25">
      <c r="A20430" t="s">
        <v>17058</v>
      </c>
      <c r="B20430" t="s">
        <v>17059</v>
      </c>
      <c r="C20430" t="s">
        <v>53807</v>
      </c>
      <c r="D20430" t="s">
        <v>47873</v>
      </c>
    </row>
    <row r="20431" spans="1:4" x14ac:dyDescent="0.25">
      <c r="A20431" t="s">
        <v>35728</v>
      </c>
      <c r="B20431" t="s">
        <v>35729</v>
      </c>
      <c r="C20431" t="s">
        <v>60611</v>
      </c>
      <c r="D20431" t="s">
        <v>47873</v>
      </c>
    </row>
    <row r="20432" spans="1:4" x14ac:dyDescent="0.25">
      <c r="A20432" t="s">
        <v>31166</v>
      </c>
      <c r="B20432" t="s">
        <v>31167</v>
      </c>
      <c r="C20432" t="s">
        <v>58885</v>
      </c>
      <c r="D20432" t="s">
        <v>47873</v>
      </c>
    </row>
    <row r="20433" spans="1:4" x14ac:dyDescent="0.25">
      <c r="A20433" t="s">
        <v>16689</v>
      </c>
      <c r="B20433" t="s">
        <v>16690</v>
      </c>
      <c r="C20433" t="s">
        <v>53669</v>
      </c>
      <c r="D20433" t="s">
        <v>47873</v>
      </c>
    </row>
    <row r="20434" spans="1:4" x14ac:dyDescent="0.25">
      <c r="A20434" t="s">
        <v>1859</v>
      </c>
      <c r="B20434" t="s">
        <v>1860</v>
      </c>
      <c r="C20434" t="s">
        <v>48253</v>
      </c>
      <c r="D20434" t="s">
        <v>47873</v>
      </c>
    </row>
    <row r="20435" spans="1:4" x14ac:dyDescent="0.25">
      <c r="A20435" t="s">
        <v>3372</v>
      </c>
      <c r="B20435" t="s">
        <v>3373</v>
      </c>
      <c r="C20435" t="s">
        <v>48784</v>
      </c>
      <c r="D20435" t="s">
        <v>47873</v>
      </c>
    </row>
    <row r="20436" spans="1:4" x14ac:dyDescent="0.25">
      <c r="A20436" t="s">
        <v>9011</v>
      </c>
      <c r="B20436" t="s">
        <v>9012</v>
      </c>
      <c r="C20436"/>
      <c r="D20436" t="s">
        <v>47880</v>
      </c>
    </row>
    <row r="20437" spans="1:4" x14ac:dyDescent="0.25">
      <c r="A20437" t="s">
        <v>23309</v>
      </c>
      <c r="B20437" t="s">
        <v>23310</v>
      </c>
      <c r="C20437"/>
      <c r="D20437" t="s">
        <v>47880</v>
      </c>
    </row>
    <row r="20438" spans="1:4" x14ac:dyDescent="0.25">
      <c r="A20438" t="s">
        <v>38410</v>
      </c>
      <c r="B20438" t="s">
        <v>38411</v>
      </c>
      <c r="C20438" t="s">
        <v>61675</v>
      </c>
      <c r="D20438" t="s">
        <v>47873</v>
      </c>
    </row>
    <row r="20439" spans="1:4" x14ac:dyDescent="0.25">
      <c r="A20439" t="s">
        <v>44808</v>
      </c>
      <c r="B20439" t="s">
        <v>44809</v>
      </c>
      <c r="C20439" t="s">
        <v>64291</v>
      </c>
      <c r="D20439" t="s">
        <v>47873</v>
      </c>
    </row>
    <row r="20440" spans="1:4" x14ac:dyDescent="0.25">
      <c r="A20440" t="s">
        <v>31059</v>
      </c>
      <c r="B20440" t="s">
        <v>31060</v>
      </c>
      <c r="C20440" t="s">
        <v>58851</v>
      </c>
      <c r="D20440" t="s">
        <v>47873</v>
      </c>
    </row>
    <row r="20441" spans="1:4" x14ac:dyDescent="0.25">
      <c r="A20441" t="s">
        <v>33687</v>
      </c>
      <c r="B20441" t="s">
        <v>33688</v>
      </c>
      <c r="C20441" t="s">
        <v>59843</v>
      </c>
      <c r="D20441" t="s">
        <v>47873</v>
      </c>
    </row>
    <row r="20442" spans="1:4" x14ac:dyDescent="0.25">
      <c r="A20442" t="s">
        <v>47661</v>
      </c>
      <c r="B20442" t="s">
        <v>47662</v>
      </c>
      <c r="C20442"/>
      <c r="D20442" t="s">
        <v>47873</v>
      </c>
    </row>
    <row r="20443" spans="1:4" x14ac:dyDescent="0.25">
      <c r="A20443" t="s">
        <v>7508</v>
      </c>
      <c r="B20443" t="s">
        <v>7509</v>
      </c>
      <c r="C20443" t="s">
        <v>50293</v>
      </c>
      <c r="D20443" t="s">
        <v>47873</v>
      </c>
    </row>
    <row r="20444" spans="1:4" x14ac:dyDescent="0.25">
      <c r="A20444" t="s">
        <v>33303</v>
      </c>
      <c r="B20444" t="s">
        <v>33304</v>
      </c>
      <c r="C20444" t="s">
        <v>59689</v>
      </c>
      <c r="D20444" t="s">
        <v>47873</v>
      </c>
    </row>
    <row r="20445" spans="1:4" x14ac:dyDescent="0.25">
      <c r="A20445" t="s">
        <v>18516</v>
      </c>
      <c r="B20445" t="s">
        <v>18517</v>
      </c>
      <c r="C20445"/>
      <c r="D20445" t="s">
        <v>47880</v>
      </c>
    </row>
    <row r="20446" spans="1:4" x14ac:dyDescent="0.25">
      <c r="A20446" t="s">
        <v>5499</v>
      </c>
      <c r="B20446" t="s">
        <v>5500</v>
      </c>
      <c r="C20446" t="s">
        <v>49577</v>
      </c>
      <c r="D20446" t="s">
        <v>47873</v>
      </c>
    </row>
    <row r="20447" spans="1:4" x14ac:dyDescent="0.25">
      <c r="A20447" t="s">
        <v>27999</v>
      </c>
      <c r="B20447" t="s">
        <v>28000</v>
      </c>
      <c r="C20447" t="s">
        <v>57750</v>
      </c>
      <c r="D20447" t="s">
        <v>47873</v>
      </c>
    </row>
    <row r="20448" spans="1:4" x14ac:dyDescent="0.25">
      <c r="A20448" t="s">
        <v>8236</v>
      </c>
      <c r="B20448" t="s">
        <v>8237</v>
      </c>
      <c r="C20448" t="s">
        <v>50567</v>
      </c>
      <c r="D20448" t="s">
        <v>47873</v>
      </c>
    </row>
    <row r="20449" spans="1:4" x14ac:dyDescent="0.25">
      <c r="A20449" t="s">
        <v>42633</v>
      </c>
      <c r="B20449" t="s">
        <v>42634</v>
      </c>
      <c r="C20449" t="s">
        <v>63530</v>
      </c>
      <c r="D20449" t="s">
        <v>47873</v>
      </c>
    </row>
    <row r="20450" spans="1:4" x14ac:dyDescent="0.25">
      <c r="A20450" t="s">
        <v>42857</v>
      </c>
      <c r="B20450" t="s">
        <v>42858</v>
      </c>
      <c r="C20450" t="s">
        <v>63614</v>
      </c>
      <c r="D20450" t="s">
        <v>47873</v>
      </c>
    </row>
    <row r="20451" spans="1:4" x14ac:dyDescent="0.25">
      <c r="A20451" t="s">
        <v>10252</v>
      </c>
      <c r="B20451" t="s">
        <v>10253</v>
      </c>
      <c r="C20451" t="s">
        <v>51272</v>
      </c>
      <c r="D20451" t="s">
        <v>47873</v>
      </c>
    </row>
    <row r="20452" spans="1:4" x14ac:dyDescent="0.25">
      <c r="A20452" t="s">
        <v>25494</v>
      </c>
      <c r="B20452" t="s">
        <v>25495</v>
      </c>
      <c r="C20452" t="s">
        <v>56854</v>
      </c>
      <c r="D20452" t="s">
        <v>47873</v>
      </c>
    </row>
    <row r="20453" spans="1:4" x14ac:dyDescent="0.25">
      <c r="A20453" t="s">
        <v>32461</v>
      </c>
      <c r="B20453" t="s">
        <v>32462</v>
      </c>
      <c r="C20453" t="s">
        <v>59358</v>
      </c>
      <c r="D20453" t="s">
        <v>47873</v>
      </c>
    </row>
    <row r="20454" spans="1:4" x14ac:dyDescent="0.25">
      <c r="A20454" t="s">
        <v>2951</v>
      </c>
      <c r="B20454" t="s">
        <v>2952</v>
      </c>
      <c r="C20454" t="s">
        <v>48631</v>
      </c>
      <c r="D20454" t="s">
        <v>47873</v>
      </c>
    </row>
    <row r="20455" spans="1:4" x14ac:dyDescent="0.25">
      <c r="A20455" t="s">
        <v>13168</v>
      </c>
      <c r="B20455" t="s">
        <v>13169</v>
      </c>
      <c r="C20455" t="s">
        <v>52354</v>
      </c>
      <c r="D20455" t="s">
        <v>47873</v>
      </c>
    </row>
    <row r="20456" spans="1:4" x14ac:dyDescent="0.25">
      <c r="A20456" t="s">
        <v>10296</v>
      </c>
      <c r="B20456" t="s">
        <v>10297</v>
      </c>
      <c r="C20456" t="s">
        <v>51289</v>
      </c>
      <c r="D20456" t="s">
        <v>47873</v>
      </c>
    </row>
    <row r="20457" spans="1:4" x14ac:dyDescent="0.25">
      <c r="A20457" t="s">
        <v>31130</v>
      </c>
      <c r="B20457" t="s">
        <v>31131</v>
      </c>
      <c r="C20457" t="s">
        <v>58872</v>
      </c>
      <c r="D20457" t="s">
        <v>47873</v>
      </c>
    </row>
    <row r="20458" spans="1:4" x14ac:dyDescent="0.25">
      <c r="A20458" t="s">
        <v>14341</v>
      </c>
      <c r="B20458" t="s">
        <v>14342</v>
      </c>
      <c r="C20458" t="s">
        <v>52811</v>
      </c>
      <c r="D20458" t="s">
        <v>47873</v>
      </c>
    </row>
    <row r="20459" spans="1:4" x14ac:dyDescent="0.25">
      <c r="A20459" t="s">
        <v>28991</v>
      </c>
      <c r="B20459" t="s">
        <v>28992</v>
      </c>
      <c r="C20459" t="s">
        <v>58104</v>
      </c>
      <c r="D20459" t="s">
        <v>47873</v>
      </c>
    </row>
    <row r="20460" spans="1:4" x14ac:dyDescent="0.25">
      <c r="A20460" t="s">
        <v>25448</v>
      </c>
      <c r="B20460" t="s">
        <v>25449</v>
      </c>
      <c r="C20460" t="s">
        <v>56834</v>
      </c>
      <c r="D20460" t="s">
        <v>47873</v>
      </c>
    </row>
    <row r="20461" spans="1:4" x14ac:dyDescent="0.25">
      <c r="A20461" t="s">
        <v>15388</v>
      </c>
      <c r="B20461" t="s">
        <v>15389</v>
      </c>
      <c r="C20461" t="s">
        <v>53192</v>
      </c>
      <c r="D20461" t="s">
        <v>47873</v>
      </c>
    </row>
    <row r="20462" spans="1:4" x14ac:dyDescent="0.25">
      <c r="A20462" t="s">
        <v>4403</v>
      </c>
      <c r="B20462" t="s">
        <v>4404</v>
      </c>
      <c r="C20462" t="s">
        <v>49179</v>
      </c>
      <c r="D20462" t="s">
        <v>47873</v>
      </c>
    </row>
    <row r="20463" spans="1:4" x14ac:dyDescent="0.25">
      <c r="A20463" t="s">
        <v>34413</v>
      </c>
      <c r="B20463" t="s">
        <v>34414</v>
      </c>
      <c r="C20463" t="s">
        <v>60112</v>
      </c>
      <c r="D20463" t="s">
        <v>47873</v>
      </c>
    </row>
    <row r="20464" spans="1:4" x14ac:dyDescent="0.25">
      <c r="A20464" t="s">
        <v>27492</v>
      </c>
      <c r="B20464" t="s">
        <v>27493</v>
      </c>
      <c r="C20464" t="s">
        <v>57569</v>
      </c>
      <c r="D20464" t="s">
        <v>47873</v>
      </c>
    </row>
    <row r="20465" spans="1:4" x14ac:dyDescent="0.25">
      <c r="A20465" t="s">
        <v>33655</v>
      </c>
      <c r="B20465" t="s">
        <v>33656</v>
      </c>
      <c r="C20465" t="s">
        <v>59830</v>
      </c>
      <c r="D20465" t="s">
        <v>47873</v>
      </c>
    </row>
    <row r="20466" spans="1:4" x14ac:dyDescent="0.25">
      <c r="A20466" t="s">
        <v>28785</v>
      </c>
      <c r="B20466" t="s">
        <v>28786</v>
      </c>
      <c r="C20466" t="s">
        <v>58027</v>
      </c>
      <c r="D20466" t="s">
        <v>47873</v>
      </c>
    </row>
    <row r="20467" spans="1:4" x14ac:dyDescent="0.25">
      <c r="A20467" t="s">
        <v>42496</v>
      </c>
      <c r="B20467" t="s">
        <v>42497</v>
      </c>
      <c r="C20467" t="s">
        <v>63486</v>
      </c>
      <c r="D20467" t="s">
        <v>47873</v>
      </c>
    </row>
    <row r="20468" spans="1:4" x14ac:dyDescent="0.25">
      <c r="A20468" t="s">
        <v>25595</v>
      </c>
      <c r="B20468" t="s">
        <v>25596</v>
      </c>
      <c r="C20468"/>
      <c r="D20468" t="s">
        <v>47880</v>
      </c>
    </row>
    <row r="20469" spans="1:4" x14ac:dyDescent="0.25">
      <c r="A20469" t="s">
        <v>31667</v>
      </c>
      <c r="B20469" t="s">
        <v>31668</v>
      </c>
      <c r="C20469" t="s">
        <v>59064</v>
      </c>
      <c r="D20469" t="s">
        <v>47873</v>
      </c>
    </row>
    <row r="20470" spans="1:4" x14ac:dyDescent="0.25">
      <c r="A20470" t="s">
        <v>39111</v>
      </c>
      <c r="B20470" t="s">
        <v>39112</v>
      </c>
      <c r="C20470" t="s">
        <v>61996</v>
      </c>
      <c r="D20470" t="s">
        <v>47873</v>
      </c>
    </row>
    <row r="20471" spans="1:4" x14ac:dyDescent="0.25">
      <c r="A20471" t="s">
        <v>3486</v>
      </c>
      <c r="B20471" t="s">
        <v>3487</v>
      </c>
      <c r="C20471"/>
      <c r="D20471" t="s">
        <v>47880</v>
      </c>
    </row>
    <row r="20472" spans="1:4" x14ac:dyDescent="0.25">
      <c r="A20472" t="s">
        <v>5894</v>
      </c>
      <c r="B20472" t="s">
        <v>5895</v>
      </c>
      <c r="C20472" t="s">
        <v>49707</v>
      </c>
      <c r="D20472" t="s">
        <v>47873</v>
      </c>
    </row>
    <row r="20473" spans="1:4" x14ac:dyDescent="0.25">
      <c r="A20473" t="s">
        <v>43559</v>
      </c>
      <c r="B20473" t="s">
        <v>43560</v>
      </c>
      <c r="C20473"/>
      <c r="D20473" t="s">
        <v>47880</v>
      </c>
    </row>
    <row r="20474" spans="1:4" x14ac:dyDescent="0.25">
      <c r="A20474" t="s">
        <v>25240</v>
      </c>
      <c r="B20474" t="s">
        <v>25241</v>
      </c>
      <c r="C20474" t="s">
        <v>56759</v>
      </c>
      <c r="D20474" t="s">
        <v>47873</v>
      </c>
    </row>
    <row r="20475" spans="1:4" x14ac:dyDescent="0.25">
      <c r="A20475" t="s">
        <v>20871</v>
      </c>
      <c r="B20475" t="s">
        <v>20872</v>
      </c>
      <c r="C20475"/>
      <c r="D20475" t="s">
        <v>47880</v>
      </c>
    </row>
    <row r="20476" spans="1:4" x14ac:dyDescent="0.25">
      <c r="A20476" t="s">
        <v>8453</v>
      </c>
      <c r="B20476" t="s">
        <v>8454</v>
      </c>
      <c r="C20476" t="s">
        <v>50636</v>
      </c>
      <c r="D20476" t="s">
        <v>47873</v>
      </c>
    </row>
    <row r="20477" spans="1:4" x14ac:dyDescent="0.25">
      <c r="A20477" t="s">
        <v>22428</v>
      </c>
      <c r="B20477" t="s">
        <v>22429</v>
      </c>
      <c r="C20477" t="s">
        <v>55718</v>
      </c>
      <c r="D20477" t="s">
        <v>47873</v>
      </c>
    </row>
    <row r="20478" spans="1:4" x14ac:dyDescent="0.25">
      <c r="A20478" t="s">
        <v>34893</v>
      </c>
      <c r="B20478" t="s">
        <v>34894</v>
      </c>
      <c r="C20478" t="s">
        <v>60294</v>
      </c>
      <c r="D20478" t="s">
        <v>47873</v>
      </c>
    </row>
    <row r="20479" spans="1:4" x14ac:dyDescent="0.25">
      <c r="A20479" t="s">
        <v>34991</v>
      </c>
      <c r="B20479" t="s">
        <v>34992</v>
      </c>
      <c r="C20479" t="s">
        <v>60330</v>
      </c>
      <c r="D20479" t="s">
        <v>47873</v>
      </c>
    </row>
    <row r="20480" spans="1:4" x14ac:dyDescent="0.25">
      <c r="A20480" t="s">
        <v>46012</v>
      </c>
      <c r="B20480" t="s">
        <v>46013</v>
      </c>
      <c r="C20480" t="s">
        <v>64712</v>
      </c>
      <c r="D20480" t="s">
        <v>47873</v>
      </c>
    </row>
    <row r="20481" spans="1:4" x14ac:dyDescent="0.25">
      <c r="A20481" t="s">
        <v>24365</v>
      </c>
      <c r="B20481" t="s">
        <v>24366</v>
      </c>
      <c r="C20481" t="s">
        <v>56436</v>
      </c>
      <c r="D20481" t="s">
        <v>47873</v>
      </c>
    </row>
    <row r="20482" spans="1:4" x14ac:dyDescent="0.25">
      <c r="A20482" t="s">
        <v>10364</v>
      </c>
      <c r="B20482" t="s">
        <v>10365</v>
      </c>
      <c r="C20482" t="s">
        <v>51313</v>
      </c>
      <c r="D20482" t="s">
        <v>47873</v>
      </c>
    </row>
    <row r="20483" spans="1:4" x14ac:dyDescent="0.25">
      <c r="A20483" t="s">
        <v>2068</v>
      </c>
      <c r="B20483" t="s">
        <v>2069</v>
      </c>
      <c r="C20483" t="s">
        <v>48325</v>
      </c>
      <c r="D20483" t="s">
        <v>47873</v>
      </c>
    </row>
    <row r="20484" spans="1:4" x14ac:dyDescent="0.25">
      <c r="A20484" t="s">
        <v>22846</v>
      </c>
      <c r="B20484" t="s">
        <v>22847</v>
      </c>
      <c r="C20484" t="s">
        <v>55874</v>
      </c>
      <c r="D20484" t="s">
        <v>47873</v>
      </c>
    </row>
    <row r="20485" spans="1:4" x14ac:dyDescent="0.25">
      <c r="A20485" t="s">
        <v>25861</v>
      </c>
      <c r="B20485" t="s">
        <v>25862</v>
      </c>
      <c r="C20485" t="s">
        <v>56992</v>
      </c>
      <c r="D20485" t="s">
        <v>47873</v>
      </c>
    </row>
    <row r="20486" spans="1:4" x14ac:dyDescent="0.25">
      <c r="A20486" t="s">
        <v>34103</v>
      </c>
      <c r="B20486" t="s">
        <v>34104</v>
      </c>
      <c r="C20486" t="s">
        <v>59995</v>
      </c>
      <c r="D20486" t="s">
        <v>47873</v>
      </c>
    </row>
    <row r="20487" spans="1:4" x14ac:dyDescent="0.25">
      <c r="A20487" t="s">
        <v>1927</v>
      </c>
      <c r="B20487" t="s">
        <v>1928</v>
      </c>
      <c r="C20487" t="s">
        <v>48275</v>
      </c>
      <c r="D20487" t="s">
        <v>47873</v>
      </c>
    </row>
    <row r="20488" spans="1:4" x14ac:dyDescent="0.25">
      <c r="A20488" t="s">
        <v>9271</v>
      </c>
      <c r="B20488" t="s">
        <v>9272</v>
      </c>
      <c r="C20488" t="s">
        <v>50914</v>
      </c>
      <c r="D20488" t="s">
        <v>47873</v>
      </c>
    </row>
    <row r="20489" spans="1:4" x14ac:dyDescent="0.25">
      <c r="A20489" t="s">
        <v>5824</v>
      </c>
      <c r="B20489" t="s">
        <v>5825</v>
      </c>
      <c r="C20489" t="s">
        <v>49679</v>
      </c>
      <c r="D20489" t="s">
        <v>47873</v>
      </c>
    </row>
    <row r="20490" spans="1:4" x14ac:dyDescent="0.25">
      <c r="A20490" t="s">
        <v>8455</v>
      </c>
      <c r="B20490" t="s">
        <v>8456</v>
      </c>
      <c r="C20490" t="s">
        <v>50637</v>
      </c>
      <c r="D20490" t="s">
        <v>47873</v>
      </c>
    </row>
    <row r="20491" spans="1:4" x14ac:dyDescent="0.25">
      <c r="A20491" t="s">
        <v>47028</v>
      </c>
      <c r="B20491" t="s">
        <v>47029</v>
      </c>
      <c r="C20491" t="s">
        <v>65061</v>
      </c>
      <c r="D20491" t="s">
        <v>47873</v>
      </c>
    </row>
    <row r="20492" spans="1:4" x14ac:dyDescent="0.25">
      <c r="A20492" t="s">
        <v>9065</v>
      </c>
      <c r="B20492" t="s">
        <v>9066</v>
      </c>
      <c r="C20492" t="s">
        <v>50840</v>
      </c>
      <c r="D20492" t="s">
        <v>47873</v>
      </c>
    </row>
    <row r="20493" spans="1:4" x14ac:dyDescent="0.25">
      <c r="A20493" t="s">
        <v>38088</v>
      </c>
      <c r="B20493" t="s">
        <v>38089</v>
      </c>
      <c r="C20493" t="s">
        <v>61543</v>
      </c>
      <c r="D20493" t="s">
        <v>47873</v>
      </c>
    </row>
    <row r="20494" spans="1:4" x14ac:dyDescent="0.25">
      <c r="A20494" t="s">
        <v>26664</v>
      </c>
      <c r="B20494" t="s">
        <v>26665</v>
      </c>
      <c r="C20494" t="s">
        <v>57276</v>
      </c>
      <c r="D20494" t="s">
        <v>47873</v>
      </c>
    </row>
    <row r="20495" spans="1:4" x14ac:dyDescent="0.25">
      <c r="A20495" t="s">
        <v>4654</v>
      </c>
      <c r="B20495" t="s">
        <v>4655</v>
      </c>
      <c r="C20495" t="s">
        <v>49268</v>
      </c>
      <c r="D20495" t="s">
        <v>47873</v>
      </c>
    </row>
    <row r="20496" spans="1:4" x14ac:dyDescent="0.25">
      <c r="A20496" t="s">
        <v>39678</v>
      </c>
      <c r="B20496" t="s">
        <v>39679</v>
      </c>
      <c r="C20496" t="s">
        <v>62255</v>
      </c>
      <c r="D20496" t="s">
        <v>47873</v>
      </c>
    </row>
    <row r="20497" spans="1:4" x14ac:dyDescent="0.25">
      <c r="A20497" t="s">
        <v>29441</v>
      </c>
      <c r="B20497" t="s">
        <v>29442</v>
      </c>
      <c r="C20497" t="s">
        <v>58269</v>
      </c>
      <c r="D20497" t="s">
        <v>47873</v>
      </c>
    </row>
    <row r="20498" spans="1:4" x14ac:dyDescent="0.25">
      <c r="A20498" t="s">
        <v>43987</v>
      </c>
      <c r="B20498" t="s">
        <v>43988</v>
      </c>
      <c r="C20498" t="s">
        <v>63991</v>
      </c>
      <c r="D20498" t="s">
        <v>47873</v>
      </c>
    </row>
    <row r="20499" spans="1:4" x14ac:dyDescent="0.25">
      <c r="A20499" t="s">
        <v>28870</v>
      </c>
      <c r="B20499" t="s">
        <v>28871</v>
      </c>
      <c r="C20499" t="s">
        <v>58058</v>
      </c>
      <c r="D20499" t="s">
        <v>47873</v>
      </c>
    </row>
    <row r="20500" spans="1:4" x14ac:dyDescent="0.25">
      <c r="A20500" t="s">
        <v>27528</v>
      </c>
      <c r="B20500" t="s">
        <v>27529</v>
      </c>
      <c r="C20500" t="s">
        <v>57581</v>
      </c>
      <c r="D20500" t="s">
        <v>47873</v>
      </c>
    </row>
    <row r="20501" spans="1:4" x14ac:dyDescent="0.25">
      <c r="A20501" t="s">
        <v>33223</v>
      </c>
      <c r="B20501" t="s">
        <v>33224</v>
      </c>
      <c r="C20501" t="s">
        <v>59651</v>
      </c>
      <c r="D20501" t="s">
        <v>47873</v>
      </c>
    </row>
    <row r="20502" spans="1:4" x14ac:dyDescent="0.25">
      <c r="A20502" t="s">
        <v>47085</v>
      </c>
      <c r="B20502" t="s">
        <v>47086</v>
      </c>
      <c r="C20502" t="s">
        <v>65085</v>
      </c>
      <c r="D20502" t="s">
        <v>47873</v>
      </c>
    </row>
    <row r="20503" spans="1:4" x14ac:dyDescent="0.25">
      <c r="A20503" t="s">
        <v>47144</v>
      </c>
      <c r="B20503" t="s">
        <v>47145</v>
      </c>
      <c r="C20503" t="s">
        <v>65106</v>
      </c>
      <c r="D20503" t="s">
        <v>47873</v>
      </c>
    </row>
    <row r="20504" spans="1:4" x14ac:dyDescent="0.25">
      <c r="A20504" t="s">
        <v>23448</v>
      </c>
      <c r="B20504" t="s">
        <v>23449</v>
      </c>
      <c r="C20504" t="s">
        <v>56092</v>
      </c>
      <c r="D20504" t="s">
        <v>47873</v>
      </c>
    </row>
    <row r="20505" spans="1:4" x14ac:dyDescent="0.25">
      <c r="A20505" t="s">
        <v>9947</v>
      </c>
      <c r="B20505" t="s">
        <v>9948</v>
      </c>
      <c r="C20505"/>
      <c r="D20505" t="s">
        <v>47880</v>
      </c>
    </row>
    <row r="20506" spans="1:4" x14ac:dyDescent="0.25">
      <c r="A20506" t="s">
        <v>31437</v>
      </c>
      <c r="B20506" t="s">
        <v>31438</v>
      </c>
      <c r="C20506"/>
      <c r="D20506" t="s">
        <v>47880</v>
      </c>
    </row>
    <row r="20507" spans="1:4" x14ac:dyDescent="0.25">
      <c r="A20507" t="s">
        <v>45038</v>
      </c>
      <c r="B20507" t="s">
        <v>45039</v>
      </c>
      <c r="C20507"/>
      <c r="D20507" t="s">
        <v>47880</v>
      </c>
    </row>
    <row r="20508" spans="1:4" x14ac:dyDescent="0.25">
      <c r="A20508" t="s">
        <v>45043</v>
      </c>
      <c r="B20508" t="s">
        <v>45039</v>
      </c>
      <c r="C20508"/>
      <c r="D20508" t="s">
        <v>47880</v>
      </c>
    </row>
    <row r="20509" spans="1:4" x14ac:dyDescent="0.25">
      <c r="A20509" t="s">
        <v>23175</v>
      </c>
      <c r="B20509" t="s">
        <v>23176</v>
      </c>
      <c r="C20509" t="s">
        <v>55990</v>
      </c>
      <c r="D20509" t="s">
        <v>47873</v>
      </c>
    </row>
    <row r="20510" spans="1:4" x14ac:dyDescent="0.25">
      <c r="A20510" t="s">
        <v>16441</v>
      </c>
      <c r="B20510" t="s">
        <v>16442</v>
      </c>
      <c r="C20510"/>
      <c r="D20510" t="s">
        <v>47880</v>
      </c>
    </row>
    <row r="20511" spans="1:4" x14ac:dyDescent="0.25">
      <c r="A20511" t="s">
        <v>30257</v>
      </c>
      <c r="B20511" t="s">
        <v>30258</v>
      </c>
      <c r="C20511"/>
      <c r="D20511" t="s">
        <v>47880</v>
      </c>
    </row>
    <row r="20512" spans="1:4" x14ac:dyDescent="0.25">
      <c r="A20512" t="s">
        <v>36026</v>
      </c>
      <c r="B20512" t="s">
        <v>36027</v>
      </c>
      <c r="C20512"/>
      <c r="D20512" t="s">
        <v>47880</v>
      </c>
    </row>
    <row r="20513" spans="1:4" x14ac:dyDescent="0.25">
      <c r="A20513" t="s">
        <v>46857</v>
      </c>
      <c r="B20513" t="s">
        <v>46858</v>
      </c>
      <c r="C20513" t="s">
        <v>65000</v>
      </c>
      <c r="D20513" t="s">
        <v>47873</v>
      </c>
    </row>
    <row r="20514" spans="1:4" x14ac:dyDescent="0.25">
      <c r="A20514" t="s">
        <v>27134</v>
      </c>
      <c r="B20514" t="s">
        <v>27135</v>
      </c>
      <c r="C20514" t="s">
        <v>57439</v>
      </c>
      <c r="D20514" t="s">
        <v>47873</v>
      </c>
    </row>
    <row r="20515" spans="1:4" x14ac:dyDescent="0.25">
      <c r="A20515" t="s">
        <v>37736</v>
      </c>
      <c r="B20515" t="s">
        <v>37737</v>
      </c>
      <c r="C20515" t="s">
        <v>61395</v>
      </c>
      <c r="D20515" t="s">
        <v>47873</v>
      </c>
    </row>
    <row r="20516" spans="1:4" x14ac:dyDescent="0.25">
      <c r="A20516" t="s">
        <v>1171</v>
      </c>
      <c r="B20516" t="s">
        <v>1172</v>
      </c>
      <c r="C20516"/>
      <c r="D20516" t="s">
        <v>47873</v>
      </c>
    </row>
    <row r="20517" spans="1:4" x14ac:dyDescent="0.25">
      <c r="A20517" t="s">
        <v>1173</v>
      </c>
      <c r="B20517" t="s">
        <v>1172</v>
      </c>
      <c r="C20517"/>
      <c r="D20517" t="s">
        <v>47873</v>
      </c>
    </row>
    <row r="20518" spans="1:4" x14ac:dyDescent="0.25">
      <c r="A20518" t="s">
        <v>23381</v>
      </c>
      <c r="B20518" t="s">
        <v>23382</v>
      </c>
      <c r="C20518" t="s">
        <v>56065</v>
      </c>
      <c r="D20518" t="s">
        <v>47873</v>
      </c>
    </row>
    <row r="20519" spans="1:4" x14ac:dyDescent="0.25">
      <c r="A20519" t="s">
        <v>15457</v>
      </c>
      <c r="B20519" t="s">
        <v>15458</v>
      </c>
      <c r="C20519" t="s">
        <v>53215</v>
      </c>
      <c r="D20519" t="s">
        <v>47873</v>
      </c>
    </row>
    <row r="20520" spans="1:4" x14ac:dyDescent="0.25">
      <c r="A20520" t="s">
        <v>34015</v>
      </c>
      <c r="B20520" t="s">
        <v>34016</v>
      </c>
      <c r="C20520" t="s">
        <v>59962</v>
      </c>
      <c r="D20520" t="s">
        <v>47873</v>
      </c>
    </row>
    <row r="20521" spans="1:4" x14ac:dyDescent="0.25">
      <c r="A20521" t="s">
        <v>47803</v>
      </c>
      <c r="B20521" t="s">
        <v>47804</v>
      </c>
      <c r="C20521"/>
      <c r="D20521" t="s">
        <v>47873</v>
      </c>
    </row>
    <row r="20522" spans="1:4" x14ac:dyDescent="0.25">
      <c r="A20522" t="s">
        <v>23893</v>
      </c>
      <c r="B20522" t="s">
        <v>23894</v>
      </c>
      <c r="C20522" t="s">
        <v>56266</v>
      </c>
      <c r="D20522" t="s">
        <v>47873</v>
      </c>
    </row>
    <row r="20523" spans="1:4" x14ac:dyDescent="0.25">
      <c r="A20523" t="s">
        <v>35614</v>
      </c>
      <c r="B20523" t="s">
        <v>35615</v>
      </c>
      <c r="C20523" t="s">
        <v>60571</v>
      </c>
      <c r="D20523" t="s">
        <v>47873</v>
      </c>
    </row>
    <row r="20524" spans="1:4" x14ac:dyDescent="0.25">
      <c r="A20524" t="s">
        <v>11508</v>
      </c>
      <c r="B20524" t="s">
        <v>11509</v>
      </c>
      <c r="C20524"/>
      <c r="D20524" t="s">
        <v>47880</v>
      </c>
    </row>
    <row r="20525" spans="1:4" x14ac:dyDescent="0.25">
      <c r="A20525" t="s">
        <v>43575</v>
      </c>
      <c r="B20525" t="s">
        <v>43576</v>
      </c>
      <c r="C20525"/>
      <c r="D20525" t="s">
        <v>47880</v>
      </c>
    </row>
    <row r="20526" spans="1:4" x14ac:dyDescent="0.25">
      <c r="A20526" t="s">
        <v>2222</v>
      </c>
      <c r="B20526" t="s">
        <v>2223</v>
      </c>
      <c r="C20526" t="s">
        <v>48372</v>
      </c>
      <c r="D20526" t="s">
        <v>47873</v>
      </c>
    </row>
    <row r="20527" spans="1:4" x14ac:dyDescent="0.25">
      <c r="A20527" t="s">
        <v>1028</v>
      </c>
      <c r="B20527" t="s">
        <v>1029</v>
      </c>
      <c r="C20527" t="s">
        <v>47962</v>
      </c>
      <c r="D20527" t="s">
        <v>47873</v>
      </c>
    </row>
    <row r="20528" spans="1:4" x14ac:dyDescent="0.25">
      <c r="A20528" t="s">
        <v>11036</v>
      </c>
      <c r="B20528" t="s">
        <v>11037</v>
      </c>
      <c r="C20528" t="s">
        <v>51544</v>
      </c>
      <c r="D20528" t="s">
        <v>47873</v>
      </c>
    </row>
    <row r="20529" spans="1:4" x14ac:dyDescent="0.25">
      <c r="A20529" t="s">
        <v>22217</v>
      </c>
      <c r="B20529" t="s">
        <v>22218</v>
      </c>
      <c r="C20529" t="s">
        <v>55644</v>
      </c>
      <c r="D20529" t="s">
        <v>47873</v>
      </c>
    </row>
    <row r="20530" spans="1:4" x14ac:dyDescent="0.25">
      <c r="A20530" t="s">
        <v>16840</v>
      </c>
      <c r="B20530" t="s">
        <v>16841</v>
      </c>
      <c r="C20530" t="s">
        <v>53731</v>
      </c>
      <c r="D20530" t="s">
        <v>47873</v>
      </c>
    </row>
    <row r="20531" spans="1:4" x14ac:dyDescent="0.25">
      <c r="A20531" t="s">
        <v>43000</v>
      </c>
      <c r="B20531" t="s">
        <v>43001</v>
      </c>
      <c r="C20531" t="s">
        <v>63663</v>
      </c>
      <c r="D20531" t="s">
        <v>47873</v>
      </c>
    </row>
    <row r="20532" spans="1:4" x14ac:dyDescent="0.25">
      <c r="A20532" t="s">
        <v>42131</v>
      </c>
      <c r="B20532" t="s">
        <v>42132</v>
      </c>
      <c r="C20532" t="s">
        <v>63355</v>
      </c>
      <c r="D20532" t="s">
        <v>47873</v>
      </c>
    </row>
    <row r="20533" spans="1:4" x14ac:dyDescent="0.25">
      <c r="A20533" t="s">
        <v>2182</v>
      </c>
      <c r="B20533" t="s">
        <v>2183</v>
      </c>
      <c r="C20533" t="s">
        <v>48362</v>
      </c>
      <c r="D20533" t="s">
        <v>47873</v>
      </c>
    </row>
    <row r="20534" spans="1:4" x14ac:dyDescent="0.25">
      <c r="A20534" t="s">
        <v>44763</v>
      </c>
      <c r="B20534" t="s">
        <v>44764</v>
      </c>
      <c r="C20534" t="s">
        <v>64275</v>
      </c>
      <c r="D20534" t="s">
        <v>47873</v>
      </c>
    </row>
    <row r="20535" spans="1:4" x14ac:dyDescent="0.25">
      <c r="A20535" t="s">
        <v>20317</v>
      </c>
      <c r="B20535" t="s">
        <v>20318</v>
      </c>
      <c r="C20535"/>
      <c r="D20535" t="s">
        <v>47880</v>
      </c>
    </row>
    <row r="20536" spans="1:4" x14ac:dyDescent="0.25">
      <c r="A20536" t="s">
        <v>40498</v>
      </c>
      <c r="B20536" t="s">
        <v>40499</v>
      </c>
      <c r="C20536" t="s">
        <v>62636</v>
      </c>
      <c r="D20536" t="s">
        <v>47873</v>
      </c>
    </row>
    <row r="20537" spans="1:4" x14ac:dyDescent="0.25">
      <c r="A20537" t="s">
        <v>28956</v>
      </c>
      <c r="B20537" t="s">
        <v>28957</v>
      </c>
      <c r="C20537"/>
      <c r="D20537" t="s">
        <v>47880</v>
      </c>
    </row>
    <row r="20538" spans="1:4" x14ac:dyDescent="0.25">
      <c r="A20538" t="s">
        <v>39181</v>
      </c>
      <c r="B20538" t="s">
        <v>39182</v>
      </c>
      <c r="C20538"/>
      <c r="D20538" t="s">
        <v>47880</v>
      </c>
    </row>
    <row r="20539" spans="1:4" x14ac:dyDescent="0.25">
      <c r="A20539" t="s">
        <v>20993</v>
      </c>
      <c r="B20539" t="s">
        <v>20994</v>
      </c>
      <c r="C20539" t="s">
        <v>55197</v>
      </c>
      <c r="D20539" t="s">
        <v>47873</v>
      </c>
    </row>
    <row r="20540" spans="1:4" x14ac:dyDescent="0.25">
      <c r="A20540" t="s">
        <v>10025</v>
      </c>
      <c r="B20540" t="s">
        <v>10026</v>
      </c>
      <c r="C20540"/>
      <c r="D20540" t="s">
        <v>47880</v>
      </c>
    </row>
    <row r="20541" spans="1:4" x14ac:dyDescent="0.25">
      <c r="A20541" t="s">
        <v>23134</v>
      </c>
      <c r="B20541" t="s">
        <v>23135</v>
      </c>
      <c r="C20541"/>
      <c r="D20541" t="s">
        <v>47880</v>
      </c>
    </row>
    <row r="20542" spans="1:4" x14ac:dyDescent="0.25">
      <c r="A20542" t="s">
        <v>9955</v>
      </c>
      <c r="B20542" t="s">
        <v>9956</v>
      </c>
      <c r="C20542"/>
      <c r="D20542" t="s">
        <v>47880</v>
      </c>
    </row>
    <row r="20543" spans="1:4" x14ac:dyDescent="0.25">
      <c r="A20543" t="s">
        <v>19798</v>
      </c>
      <c r="B20543" t="s">
        <v>19799</v>
      </c>
      <c r="C20543" t="s">
        <v>54778</v>
      </c>
      <c r="D20543" t="s">
        <v>47873</v>
      </c>
    </row>
    <row r="20544" spans="1:4" x14ac:dyDescent="0.25">
      <c r="A20544" t="s">
        <v>4204</v>
      </c>
      <c r="B20544" t="s">
        <v>4205</v>
      </c>
      <c r="C20544" t="s">
        <v>49105</v>
      </c>
      <c r="D20544" t="s">
        <v>47873</v>
      </c>
    </row>
    <row r="20545" spans="1:4" x14ac:dyDescent="0.25">
      <c r="A20545" t="s">
        <v>16276</v>
      </c>
      <c r="B20545" t="s">
        <v>16277</v>
      </c>
      <c r="C20545" t="s">
        <v>53507</v>
      </c>
      <c r="D20545" t="s">
        <v>47873</v>
      </c>
    </row>
    <row r="20546" spans="1:4" x14ac:dyDescent="0.25">
      <c r="A20546" t="s">
        <v>15787</v>
      </c>
      <c r="B20546" t="s">
        <v>15788</v>
      </c>
      <c r="C20546"/>
      <c r="D20546" t="s">
        <v>47880</v>
      </c>
    </row>
    <row r="20547" spans="1:4" x14ac:dyDescent="0.25">
      <c r="A20547" t="s">
        <v>43175</v>
      </c>
      <c r="B20547" t="s">
        <v>43176</v>
      </c>
      <c r="C20547"/>
      <c r="D20547" t="s">
        <v>47880</v>
      </c>
    </row>
    <row r="20548" spans="1:4" x14ac:dyDescent="0.25">
      <c r="A20548" t="s">
        <v>7480</v>
      </c>
      <c r="B20548" t="s">
        <v>7481</v>
      </c>
      <c r="C20548" t="s">
        <v>50284</v>
      </c>
      <c r="D20548" t="s">
        <v>47873</v>
      </c>
    </row>
    <row r="20549" spans="1:4" x14ac:dyDescent="0.25">
      <c r="A20549" t="s">
        <v>37121</v>
      </c>
      <c r="B20549" t="s">
        <v>37122</v>
      </c>
      <c r="C20549"/>
      <c r="D20549" t="s">
        <v>47880</v>
      </c>
    </row>
    <row r="20550" spans="1:4" x14ac:dyDescent="0.25">
      <c r="A20550" t="s">
        <v>29591</v>
      </c>
      <c r="B20550" t="s">
        <v>29592</v>
      </c>
      <c r="C20550"/>
      <c r="D20550" t="s">
        <v>47880</v>
      </c>
    </row>
    <row r="20551" spans="1:4" x14ac:dyDescent="0.25">
      <c r="A20551" t="s">
        <v>34875</v>
      </c>
      <c r="B20551" t="s">
        <v>34876</v>
      </c>
      <c r="C20551"/>
      <c r="D20551" t="s">
        <v>47880</v>
      </c>
    </row>
    <row r="20552" spans="1:4" x14ac:dyDescent="0.25">
      <c r="A20552" t="s">
        <v>8447</v>
      </c>
      <c r="B20552" t="s">
        <v>8448</v>
      </c>
      <c r="C20552"/>
      <c r="D20552" t="s">
        <v>47880</v>
      </c>
    </row>
    <row r="20553" spans="1:4" x14ac:dyDescent="0.25">
      <c r="A20553" t="s">
        <v>23877</v>
      </c>
      <c r="B20553" t="s">
        <v>23878</v>
      </c>
      <c r="C20553"/>
      <c r="D20553" t="s">
        <v>47880</v>
      </c>
    </row>
    <row r="20554" spans="1:4" x14ac:dyDescent="0.25">
      <c r="A20554" t="s">
        <v>18792</v>
      </c>
      <c r="B20554" t="s">
        <v>18793</v>
      </c>
      <c r="C20554"/>
      <c r="D20554" t="s">
        <v>47880</v>
      </c>
    </row>
    <row r="20555" spans="1:4" x14ac:dyDescent="0.25">
      <c r="A20555" t="s">
        <v>25289</v>
      </c>
      <c r="B20555" t="s">
        <v>25290</v>
      </c>
      <c r="C20555"/>
      <c r="D20555" t="s">
        <v>47880</v>
      </c>
    </row>
    <row r="20556" spans="1:4" x14ac:dyDescent="0.25">
      <c r="A20556" t="s">
        <v>10029</v>
      </c>
      <c r="B20556" t="s">
        <v>10030</v>
      </c>
      <c r="C20556"/>
      <c r="D20556" t="s">
        <v>47880</v>
      </c>
    </row>
    <row r="20557" spans="1:4" x14ac:dyDescent="0.25">
      <c r="A20557" t="s">
        <v>19108</v>
      </c>
      <c r="B20557" t="s">
        <v>19109</v>
      </c>
      <c r="C20557"/>
      <c r="D20557" t="s">
        <v>47880</v>
      </c>
    </row>
    <row r="20558" spans="1:4" x14ac:dyDescent="0.25">
      <c r="A20558" t="s">
        <v>12864</v>
      </c>
      <c r="B20558" t="s">
        <v>12865</v>
      </c>
      <c r="C20558" t="s">
        <v>52233</v>
      </c>
      <c r="D20558" t="s">
        <v>47873</v>
      </c>
    </row>
    <row r="20559" spans="1:4" x14ac:dyDescent="0.25">
      <c r="A20559" t="s">
        <v>34963</v>
      </c>
      <c r="B20559" t="s">
        <v>34964</v>
      </c>
      <c r="C20559" t="s">
        <v>60317</v>
      </c>
      <c r="D20559" t="s">
        <v>47873</v>
      </c>
    </row>
    <row r="20560" spans="1:4" x14ac:dyDescent="0.25">
      <c r="A20560" t="s">
        <v>43118</v>
      </c>
      <c r="B20560" t="s">
        <v>43119</v>
      </c>
      <c r="C20560"/>
      <c r="D20560" t="s">
        <v>47880</v>
      </c>
    </row>
    <row r="20561" spans="1:4" x14ac:dyDescent="0.25">
      <c r="A20561" t="s">
        <v>21656</v>
      </c>
      <c r="B20561" t="s">
        <v>21657</v>
      </c>
      <c r="C20561" t="s">
        <v>55435</v>
      </c>
      <c r="D20561" t="s">
        <v>47873</v>
      </c>
    </row>
    <row r="20562" spans="1:4" x14ac:dyDescent="0.25">
      <c r="A20562" t="s">
        <v>18998</v>
      </c>
      <c r="B20562" t="s">
        <v>18999</v>
      </c>
      <c r="C20562" t="s">
        <v>54511</v>
      </c>
      <c r="D20562" t="s">
        <v>47873</v>
      </c>
    </row>
    <row r="20563" spans="1:4" x14ac:dyDescent="0.25">
      <c r="A20563" t="s">
        <v>940</v>
      </c>
      <c r="B20563" t="s">
        <v>941</v>
      </c>
      <c r="C20563" t="s">
        <v>47934</v>
      </c>
      <c r="D20563" t="s">
        <v>47873</v>
      </c>
    </row>
    <row r="20564" spans="1:4" x14ac:dyDescent="0.25">
      <c r="A20564" t="s">
        <v>12638</v>
      </c>
      <c r="B20564" t="s">
        <v>12639</v>
      </c>
      <c r="C20564"/>
      <c r="D20564" t="s">
        <v>47880</v>
      </c>
    </row>
    <row r="20565" spans="1:4" x14ac:dyDescent="0.25">
      <c r="A20565" t="s">
        <v>12640</v>
      </c>
      <c r="B20565" t="s">
        <v>12639</v>
      </c>
      <c r="C20565"/>
      <c r="D20565" t="s">
        <v>47880</v>
      </c>
    </row>
    <row r="20566" spans="1:4" x14ac:dyDescent="0.25">
      <c r="A20566" t="s">
        <v>46121</v>
      </c>
      <c r="B20566" t="s">
        <v>46122</v>
      </c>
      <c r="C20566"/>
      <c r="D20566" t="s">
        <v>47873</v>
      </c>
    </row>
    <row r="20567" spans="1:4" x14ac:dyDescent="0.25">
      <c r="A20567" t="s">
        <v>26153</v>
      </c>
      <c r="B20567" t="s">
        <v>26154</v>
      </c>
      <c r="C20567" t="s">
        <v>57090</v>
      </c>
      <c r="D20567" t="s">
        <v>47873</v>
      </c>
    </row>
    <row r="20568" spans="1:4" x14ac:dyDescent="0.25">
      <c r="A20568" t="s">
        <v>35643</v>
      </c>
      <c r="B20568" t="s">
        <v>35644</v>
      </c>
      <c r="C20568" t="s">
        <v>60581</v>
      </c>
      <c r="D20568" t="s">
        <v>47873</v>
      </c>
    </row>
    <row r="20569" spans="1:4" x14ac:dyDescent="0.25">
      <c r="A20569" t="s">
        <v>1737</v>
      </c>
      <c r="B20569" t="s">
        <v>1738</v>
      </c>
      <c r="C20569" t="s">
        <v>48210</v>
      </c>
      <c r="D20569" t="s">
        <v>47873</v>
      </c>
    </row>
    <row r="20570" spans="1:4" x14ac:dyDescent="0.25">
      <c r="A20570" t="s">
        <v>24651</v>
      </c>
      <c r="B20570" t="s">
        <v>24652</v>
      </c>
      <c r="C20570"/>
      <c r="D20570" t="s">
        <v>47880</v>
      </c>
    </row>
    <row r="20571" spans="1:4" x14ac:dyDescent="0.25">
      <c r="A20571" t="s">
        <v>22598</v>
      </c>
      <c r="B20571" t="s">
        <v>22599</v>
      </c>
      <c r="C20571"/>
      <c r="D20571" t="s">
        <v>47880</v>
      </c>
    </row>
    <row r="20572" spans="1:4" x14ac:dyDescent="0.25">
      <c r="A20572" t="s">
        <v>9057</v>
      </c>
      <c r="B20572" t="s">
        <v>9058</v>
      </c>
      <c r="C20572" t="s">
        <v>50837</v>
      </c>
      <c r="D20572" t="s">
        <v>47873</v>
      </c>
    </row>
    <row r="20573" spans="1:4" x14ac:dyDescent="0.25">
      <c r="A20573" t="s">
        <v>5914</v>
      </c>
      <c r="B20573" t="s">
        <v>5915</v>
      </c>
      <c r="C20573" t="s">
        <v>49716</v>
      </c>
      <c r="D20573" t="s">
        <v>47873</v>
      </c>
    </row>
    <row r="20574" spans="1:4" x14ac:dyDescent="0.25">
      <c r="A20574" t="s">
        <v>29216</v>
      </c>
      <c r="B20574" t="s">
        <v>29217</v>
      </c>
      <c r="C20574" t="s">
        <v>58186</v>
      </c>
      <c r="D20574" t="s">
        <v>47873</v>
      </c>
    </row>
    <row r="20575" spans="1:4" x14ac:dyDescent="0.25">
      <c r="A20575" t="s">
        <v>1157</v>
      </c>
      <c r="B20575" t="s">
        <v>1158</v>
      </c>
      <c r="C20575" t="s">
        <v>48007</v>
      </c>
      <c r="D20575" t="s">
        <v>47873</v>
      </c>
    </row>
    <row r="20576" spans="1:4" x14ac:dyDescent="0.25">
      <c r="A20576" t="s">
        <v>34859</v>
      </c>
      <c r="B20576" t="s">
        <v>34860</v>
      </c>
      <c r="C20576" t="s">
        <v>60283</v>
      </c>
      <c r="D20576" t="s">
        <v>47873</v>
      </c>
    </row>
    <row r="20577" spans="1:4" x14ac:dyDescent="0.25">
      <c r="A20577" t="s">
        <v>18104</v>
      </c>
      <c r="B20577" t="s">
        <v>18105</v>
      </c>
      <c r="C20577" t="s">
        <v>54185</v>
      </c>
      <c r="D20577" t="s">
        <v>47873</v>
      </c>
    </row>
    <row r="20578" spans="1:4" x14ac:dyDescent="0.25">
      <c r="A20578" t="s">
        <v>18661</v>
      </c>
      <c r="B20578" t="s">
        <v>18662</v>
      </c>
      <c r="C20578" t="s">
        <v>54393</v>
      </c>
      <c r="D20578" t="s">
        <v>47873</v>
      </c>
    </row>
    <row r="20579" spans="1:4" x14ac:dyDescent="0.25">
      <c r="A20579" t="s">
        <v>27423</v>
      </c>
      <c r="B20579" t="s">
        <v>27424</v>
      </c>
      <c r="C20579"/>
      <c r="D20579" t="s">
        <v>47880</v>
      </c>
    </row>
    <row r="20580" spans="1:4" x14ac:dyDescent="0.25">
      <c r="A20580" t="s">
        <v>36778</v>
      </c>
      <c r="B20580" t="s">
        <v>36779</v>
      </c>
      <c r="C20580"/>
      <c r="D20580" t="s">
        <v>47880</v>
      </c>
    </row>
    <row r="20581" spans="1:4" x14ac:dyDescent="0.25">
      <c r="A20581" t="s">
        <v>29562</v>
      </c>
      <c r="B20581" t="s">
        <v>29563</v>
      </c>
      <c r="C20581"/>
      <c r="D20581" t="s">
        <v>47880</v>
      </c>
    </row>
    <row r="20582" spans="1:4" x14ac:dyDescent="0.25">
      <c r="A20582" t="s">
        <v>36780</v>
      </c>
      <c r="B20582" t="s">
        <v>36781</v>
      </c>
      <c r="C20582"/>
      <c r="D20582" t="s">
        <v>47880</v>
      </c>
    </row>
    <row r="20583" spans="1:4" x14ac:dyDescent="0.25">
      <c r="A20583" t="s">
        <v>22054</v>
      </c>
      <c r="B20583" t="s">
        <v>22055</v>
      </c>
      <c r="C20583" t="s">
        <v>55578</v>
      </c>
      <c r="D20583" t="s">
        <v>47873</v>
      </c>
    </row>
    <row r="20584" spans="1:4" x14ac:dyDescent="0.25">
      <c r="A20584" t="s">
        <v>24632</v>
      </c>
      <c r="B20584" t="s">
        <v>24633</v>
      </c>
      <c r="C20584"/>
      <c r="D20584" t="s">
        <v>47880</v>
      </c>
    </row>
    <row r="20585" spans="1:4" x14ac:dyDescent="0.25">
      <c r="A20585" t="s">
        <v>7336</v>
      </c>
      <c r="B20585" t="s">
        <v>7337</v>
      </c>
      <c r="C20585"/>
      <c r="D20585" t="s">
        <v>47873</v>
      </c>
    </row>
    <row r="20586" spans="1:4" x14ac:dyDescent="0.25">
      <c r="A20586" t="s">
        <v>9765</v>
      </c>
      <c r="B20586" t="s">
        <v>9766</v>
      </c>
      <c r="C20586"/>
      <c r="D20586" t="s">
        <v>47880</v>
      </c>
    </row>
    <row r="20587" spans="1:4" x14ac:dyDescent="0.25">
      <c r="A20587" t="s">
        <v>2198</v>
      </c>
      <c r="B20587" t="s">
        <v>2199</v>
      </c>
      <c r="C20587"/>
      <c r="D20587" t="s">
        <v>47880</v>
      </c>
    </row>
    <row r="20588" spans="1:4" x14ac:dyDescent="0.25">
      <c r="A20588" t="s">
        <v>42524</v>
      </c>
      <c r="B20588" t="s">
        <v>42525</v>
      </c>
      <c r="C20588" t="s">
        <v>63494</v>
      </c>
      <c r="D20588" t="s">
        <v>47873</v>
      </c>
    </row>
    <row r="20589" spans="1:4" x14ac:dyDescent="0.25">
      <c r="A20589" t="s">
        <v>29719</v>
      </c>
      <c r="B20589" t="s">
        <v>29720</v>
      </c>
      <c r="C20589"/>
      <c r="D20589" t="s">
        <v>47880</v>
      </c>
    </row>
    <row r="20590" spans="1:4" x14ac:dyDescent="0.25">
      <c r="A20590" t="s">
        <v>31421</v>
      </c>
      <c r="B20590" t="s">
        <v>31422</v>
      </c>
      <c r="C20590" t="s">
        <v>58977</v>
      </c>
      <c r="D20590" t="s">
        <v>47873</v>
      </c>
    </row>
    <row r="20591" spans="1:4" x14ac:dyDescent="0.25">
      <c r="A20591" t="s">
        <v>7204</v>
      </c>
      <c r="B20591" t="s">
        <v>7205</v>
      </c>
      <c r="C20591" t="s">
        <v>50178</v>
      </c>
      <c r="D20591" t="s">
        <v>47873</v>
      </c>
    </row>
    <row r="20592" spans="1:4" x14ac:dyDescent="0.25">
      <c r="A20592" t="s">
        <v>18118</v>
      </c>
      <c r="B20592" t="s">
        <v>18119</v>
      </c>
      <c r="C20592" t="s">
        <v>54190</v>
      </c>
      <c r="D20592" t="s">
        <v>47873</v>
      </c>
    </row>
    <row r="20593" spans="1:4" x14ac:dyDescent="0.25">
      <c r="A20593" t="s">
        <v>41768</v>
      </c>
      <c r="B20593" t="s">
        <v>41769</v>
      </c>
      <c r="C20593" t="s">
        <v>63190</v>
      </c>
      <c r="D20593" t="s">
        <v>47873</v>
      </c>
    </row>
    <row r="20594" spans="1:4" x14ac:dyDescent="0.25">
      <c r="A20594" t="s">
        <v>13937</v>
      </c>
      <c r="B20594" t="s">
        <v>13938</v>
      </c>
      <c r="C20594" t="s">
        <v>52644</v>
      </c>
      <c r="D20594" t="s">
        <v>47873</v>
      </c>
    </row>
    <row r="20595" spans="1:4" x14ac:dyDescent="0.25">
      <c r="A20595" t="s">
        <v>4812</v>
      </c>
      <c r="B20595" t="s">
        <v>4813</v>
      </c>
      <c r="C20595" t="s">
        <v>49325</v>
      </c>
      <c r="D20595" t="s">
        <v>47873</v>
      </c>
    </row>
    <row r="20596" spans="1:4" x14ac:dyDescent="0.25">
      <c r="A20596" t="s">
        <v>14952</v>
      </c>
      <c r="B20596" t="s">
        <v>4813</v>
      </c>
      <c r="C20596" t="s">
        <v>53032</v>
      </c>
      <c r="D20596" t="s">
        <v>47873</v>
      </c>
    </row>
    <row r="20597" spans="1:4" x14ac:dyDescent="0.25">
      <c r="A20597" t="s">
        <v>46951</v>
      </c>
      <c r="B20597" t="s">
        <v>46952</v>
      </c>
      <c r="C20597" t="s">
        <v>65037</v>
      </c>
      <c r="D20597" t="s">
        <v>47873</v>
      </c>
    </row>
    <row r="20598" spans="1:4" x14ac:dyDescent="0.25">
      <c r="A20598" t="s">
        <v>41836</v>
      </c>
      <c r="B20598" t="s">
        <v>41837</v>
      </c>
      <c r="C20598" t="s">
        <v>63225</v>
      </c>
      <c r="D20598" t="s">
        <v>47873</v>
      </c>
    </row>
    <row r="20599" spans="1:4" x14ac:dyDescent="0.25">
      <c r="A20599" t="s">
        <v>23213</v>
      </c>
      <c r="B20599" t="s">
        <v>23214</v>
      </c>
      <c r="C20599" t="s">
        <v>56005</v>
      </c>
      <c r="D20599" t="s">
        <v>47873</v>
      </c>
    </row>
    <row r="20600" spans="1:4" x14ac:dyDescent="0.25">
      <c r="A20600" t="s">
        <v>3783</v>
      </c>
      <c r="B20600" t="s">
        <v>3784</v>
      </c>
      <c r="C20600" t="s">
        <v>48933</v>
      </c>
      <c r="D20600" t="s">
        <v>47873</v>
      </c>
    </row>
    <row r="20601" spans="1:4" x14ac:dyDescent="0.25">
      <c r="A20601" t="s">
        <v>30367</v>
      </c>
      <c r="B20601" t="s">
        <v>30368</v>
      </c>
      <c r="C20601" t="s">
        <v>58590</v>
      </c>
      <c r="D20601" t="s">
        <v>47873</v>
      </c>
    </row>
    <row r="20602" spans="1:4" x14ac:dyDescent="0.25">
      <c r="A20602" t="s">
        <v>4736</v>
      </c>
      <c r="B20602" t="s">
        <v>4737</v>
      </c>
      <c r="C20602" t="s">
        <v>49301</v>
      </c>
      <c r="D20602" t="s">
        <v>47873</v>
      </c>
    </row>
    <row r="20603" spans="1:4" x14ac:dyDescent="0.25">
      <c r="A20603" t="s">
        <v>25613</v>
      </c>
      <c r="B20603" t="s">
        <v>25614</v>
      </c>
      <c r="C20603" t="s">
        <v>56900</v>
      </c>
      <c r="D20603" t="s">
        <v>47873</v>
      </c>
    </row>
    <row r="20604" spans="1:4" x14ac:dyDescent="0.25">
      <c r="A20604" t="s">
        <v>38143</v>
      </c>
      <c r="B20604" t="s">
        <v>38144</v>
      </c>
      <c r="C20604" t="s">
        <v>61569</v>
      </c>
      <c r="D20604" t="s">
        <v>47873</v>
      </c>
    </row>
    <row r="20605" spans="1:4" x14ac:dyDescent="0.25">
      <c r="A20605" t="s">
        <v>44441</v>
      </c>
      <c r="B20605" t="s">
        <v>38144</v>
      </c>
      <c r="C20605" t="s">
        <v>64153</v>
      </c>
      <c r="D20605" t="s">
        <v>47873</v>
      </c>
    </row>
    <row r="20606" spans="1:4" x14ac:dyDescent="0.25">
      <c r="A20606" t="s">
        <v>38414</v>
      </c>
      <c r="B20606" t="s">
        <v>38415</v>
      </c>
      <c r="C20606" t="s">
        <v>61677</v>
      </c>
      <c r="D20606" t="s">
        <v>47873</v>
      </c>
    </row>
    <row r="20607" spans="1:4" x14ac:dyDescent="0.25">
      <c r="A20607" t="s">
        <v>26651</v>
      </c>
      <c r="B20607" t="s">
        <v>26652</v>
      </c>
      <c r="C20607"/>
      <c r="D20607" t="s">
        <v>47880</v>
      </c>
    </row>
    <row r="20608" spans="1:4" x14ac:dyDescent="0.25">
      <c r="A20608" t="s">
        <v>39003</v>
      </c>
      <c r="B20608" t="s">
        <v>39004</v>
      </c>
      <c r="C20608" t="s">
        <v>61950</v>
      </c>
      <c r="D20608" t="s">
        <v>47873</v>
      </c>
    </row>
    <row r="20609" spans="1:4" x14ac:dyDescent="0.25">
      <c r="A20609" t="s">
        <v>39471</v>
      </c>
      <c r="B20609" t="s">
        <v>39472</v>
      </c>
      <c r="C20609" t="s">
        <v>62160</v>
      </c>
      <c r="D20609" t="s">
        <v>47873</v>
      </c>
    </row>
    <row r="20610" spans="1:4" x14ac:dyDescent="0.25">
      <c r="A20610" t="s">
        <v>23675</v>
      </c>
      <c r="B20610" t="s">
        <v>23676</v>
      </c>
      <c r="C20610" t="s">
        <v>56178</v>
      </c>
      <c r="D20610" t="s">
        <v>47873</v>
      </c>
    </row>
    <row r="20611" spans="1:4" x14ac:dyDescent="0.25">
      <c r="A20611" t="s">
        <v>46926</v>
      </c>
      <c r="B20611" t="s">
        <v>46927</v>
      </c>
      <c r="C20611" t="s">
        <v>65027</v>
      </c>
      <c r="D20611" t="s">
        <v>47873</v>
      </c>
    </row>
    <row r="20612" spans="1:4" x14ac:dyDescent="0.25">
      <c r="A20612" t="s">
        <v>39797</v>
      </c>
      <c r="B20612" t="s">
        <v>39798</v>
      </c>
      <c r="C20612" t="s">
        <v>62310</v>
      </c>
      <c r="D20612" t="s">
        <v>47873</v>
      </c>
    </row>
    <row r="20613" spans="1:4" x14ac:dyDescent="0.25">
      <c r="A20613" t="s">
        <v>32040</v>
      </c>
      <c r="B20613" t="s">
        <v>32041</v>
      </c>
      <c r="C20613" t="s">
        <v>59202</v>
      </c>
      <c r="D20613" t="s">
        <v>47873</v>
      </c>
    </row>
    <row r="20614" spans="1:4" x14ac:dyDescent="0.25">
      <c r="A20614" t="s">
        <v>3625</v>
      </c>
      <c r="B20614" t="s">
        <v>3626</v>
      </c>
      <c r="C20614" t="s">
        <v>48876</v>
      </c>
      <c r="D20614" t="s">
        <v>47873</v>
      </c>
    </row>
    <row r="20615" spans="1:4" x14ac:dyDescent="0.25">
      <c r="A20615" t="s">
        <v>19472</v>
      </c>
      <c r="B20615" t="s">
        <v>19473</v>
      </c>
      <c r="C20615" t="s">
        <v>54674</v>
      </c>
      <c r="D20615" t="s">
        <v>47873</v>
      </c>
    </row>
    <row r="20616" spans="1:4" x14ac:dyDescent="0.25">
      <c r="A20616" t="s">
        <v>24717</v>
      </c>
      <c r="B20616" t="s">
        <v>24718</v>
      </c>
      <c r="C20616" t="s">
        <v>56561</v>
      </c>
      <c r="D20616" t="s">
        <v>47873</v>
      </c>
    </row>
    <row r="20617" spans="1:4" x14ac:dyDescent="0.25">
      <c r="A20617" t="s">
        <v>31703</v>
      </c>
      <c r="B20617" t="s">
        <v>24718</v>
      </c>
      <c r="C20617" t="s">
        <v>59079</v>
      </c>
      <c r="D20617" t="s">
        <v>47873</v>
      </c>
    </row>
    <row r="20618" spans="1:4" x14ac:dyDescent="0.25">
      <c r="A20618" t="s">
        <v>23231</v>
      </c>
      <c r="B20618" t="s">
        <v>23232</v>
      </c>
      <c r="C20618" t="s">
        <v>56011</v>
      </c>
      <c r="D20618" t="s">
        <v>47873</v>
      </c>
    </row>
    <row r="20619" spans="1:4" x14ac:dyDescent="0.25">
      <c r="A20619" t="s">
        <v>25664</v>
      </c>
      <c r="B20619" t="s">
        <v>25665</v>
      </c>
      <c r="C20619" t="s">
        <v>56918</v>
      </c>
      <c r="D20619" t="s">
        <v>47873</v>
      </c>
    </row>
    <row r="20620" spans="1:4" x14ac:dyDescent="0.25">
      <c r="A20620" t="s">
        <v>31334</v>
      </c>
      <c r="B20620" t="s">
        <v>31335</v>
      </c>
      <c r="C20620" t="s">
        <v>58943</v>
      </c>
      <c r="D20620" t="s">
        <v>47873</v>
      </c>
    </row>
    <row r="20621" spans="1:4" x14ac:dyDescent="0.25">
      <c r="A20621" t="s">
        <v>9544</v>
      </c>
      <c r="B20621" t="s">
        <v>9545</v>
      </c>
      <c r="C20621" t="s">
        <v>51009</v>
      </c>
      <c r="D20621" t="s">
        <v>47873</v>
      </c>
    </row>
    <row r="20622" spans="1:4" x14ac:dyDescent="0.25">
      <c r="A20622" t="s">
        <v>32968</v>
      </c>
      <c r="B20622" t="s">
        <v>32969</v>
      </c>
      <c r="C20622" t="s">
        <v>59556</v>
      </c>
      <c r="D20622" t="s">
        <v>47873</v>
      </c>
    </row>
    <row r="20623" spans="1:4" x14ac:dyDescent="0.25">
      <c r="A20623" t="s">
        <v>45581</v>
      </c>
      <c r="B20623" t="s">
        <v>45582</v>
      </c>
      <c r="C20623"/>
      <c r="D20623" t="s">
        <v>47880</v>
      </c>
    </row>
    <row r="20624" spans="1:4" x14ac:dyDescent="0.25">
      <c r="A20624" t="s">
        <v>39966</v>
      </c>
      <c r="B20624" t="s">
        <v>39967</v>
      </c>
      <c r="C20624" t="s">
        <v>62389</v>
      </c>
      <c r="D20624" t="s">
        <v>47873</v>
      </c>
    </row>
    <row r="20625" spans="1:4" x14ac:dyDescent="0.25">
      <c r="A20625" t="s">
        <v>33846</v>
      </c>
      <c r="B20625" t="s">
        <v>33847</v>
      </c>
      <c r="C20625"/>
      <c r="D20625" t="s">
        <v>47880</v>
      </c>
    </row>
    <row r="20626" spans="1:4" x14ac:dyDescent="0.25">
      <c r="A20626" t="s">
        <v>21009</v>
      </c>
      <c r="B20626" t="s">
        <v>21010</v>
      </c>
      <c r="C20626"/>
      <c r="D20626" t="s">
        <v>47880</v>
      </c>
    </row>
    <row r="20627" spans="1:4" x14ac:dyDescent="0.25">
      <c r="A20627" t="s">
        <v>43810</v>
      </c>
      <c r="B20627" t="s">
        <v>43811</v>
      </c>
      <c r="C20627" t="s">
        <v>63944</v>
      </c>
      <c r="D20627" t="s">
        <v>47873</v>
      </c>
    </row>
    <row r="20628" spans="1:4" x14ac:dyDescent="0.25">
      <c r="A20628" t="s">
        <v>37155</v>
      </c>
      <c r="B20628" t="s">
        <v>37156</v>
      </c>
      <c r="C20628" t="s">
        <v>61178</v>
      </c>
      <c r="D20628" t="s">
        <v>47873</v>
      </c>
    </row>
    <row r="20629" spans="1:4" x14ac:dyDescent="0.25">
      <c r="A20629" t="s">
        <v>3886</v>
      </c>
      <c r="B20629" t="s">
        <v>3887</v>
      </c>
      <c r="C20629" t="s">
        <v>48971</v>
      </c>
      <c r="D20629" t="s">
        <v>47873</v>
      </c>
    </row>
    <row r="20630" spans="1:4" x14ac:dyDescent="0.25">
      <c r="A20630" t="s">
        <v>12233</v>
      </c>
      <c r="B20630" t="s">
        <v>12234</v>
      </c>
      <c r="C20630" t="s">
        <v>51988</v>
      </c>
      <c r="D20630" t="s">
        <v>47873</v>
      </c>
    </row>
    <row r="20631" spans="1:4" x14ac:dyDescent="0.25">
      <c r="A20631" t="s">
        <v>9261</v>
      </c>
      <c r="B20631" t="s">
        <v>9262</v>
      </c>
      <c r="C20631" t="s">
        <v>50909</v>
      </c>
      <c r="D20631" t="s">
        <v>47873</v>
      </c>
    </row>
    <row r="20632" spans="1:4" x14ac:dyDescent="0.25">
      <c r="A20632" t="s">
        <v>28968</v>
      </c>
      <c r="B20632" t="s">
        <v>9262</v>
      </c>
      <c r="C20632" t="s">
        <v>58094</v>
      </c>
      <c r="D20632" t="s">
        <v>47873</v>
      </c>
    </row>
    <row r="20633" spans="1:4" x14ac:dyDescent="0.25">
      <c r="A20633" t="s">
        <v>6547</v>
      </c>
      <c r="B20633" t="s">
        <v>6548</v>
      </c>
      <c r="C20633" t="s">
        <v>49941</v>
      </c>
      <c r="D20633" t="s">
        <v>47873</v>
      </c>
    </row>
    <row r="20634" spans="1:4" x14ac:dyDescent="0.25">
      <c r="A20634" t="s">
        <v>35675</v>
      </c>
      <c r="B20634" t="s">
        <v>35676</v>
      </c>
      <c r="C20634"/>
      <c r="D20634" t="s">
        <v>47880</v>
      </c>
    </row>
    <row r="20635" spans="1:4" x14ac:dyDescent="0.25">
      <c r="A20635" t="s">
        <v>28577</v>
      </c>
      <c r="B20635" t="s">
        <v>28578</v>
      </c>
      <c r="C20635" t="s">
        <v>57957</v>
      </c>
      <c r="D20635" t="s">
        <v>47873</v>
      </c>
    </row>
    <row r="20636" spans="1:4" x14ac:dyDescent="0.25">
      <c r="A20636" t="s">
        <v>6358</v>
      </c>
      <c r="B20636" t="s">
        <v>6359</v>
      </c>
      <c r="C20636" t="s">
        <v>49878</v>
      </c>
      <c r="D20636" t="s">
        <v>47873</v>
      </c>
    </row>
    <row r="20637" spans="1:4" x14ac:dyDescent="0.25">
      <c r="A20637" t="s">
        <v>17170</v>
      </c>
      <c r="B20637" t="s">
        <v>17171</v>
      </c>
      <c r="C20637" t="s">
        <v>53848</v>
      </c>
      <c r="D20637" t="s">
        <v>47873</v>
      </c>
    </row>
    <row r="20638" spans="1:4" x14ac:dyDescent="0.25">
      <c r="A20638" t="s">
        <v>15528</v>
      </c>
      <c r="B20638" t="s">
        <v>15529</v>
      </c>
      <c r="C20638" t="s">
        <v>53245</v>
      </c>
      <c r="D20638" t="s">
        <v>47873</v>
      </c>
    </row>
    <row r="20639" spans="1:4" x14ac:dyDescent="0.25">
      <c r="A20639" t="s">
        <v>9007</v>
      </c>
      <c r="B20639" t="s">
        <v>9008</v>
      </c>
      <c r="C20639" t="s">
        <v>50823</v>
      </c>
      <c r="D20639" t="s">
        <v>47873</v>
      </c>
    </row>
    <row r="20640" spans="1:4" x14ac:dyDescent="0.25">
      <c r="A20640" t="s">
        <v>28532</v>
      </c>
      <c r="B20640" t="s">
        <v>28533</v>
      </c>
      <c r="C20640"/>
      <c r="D20640" t="s">
        <v>47880</v>
      </c>
    </row>
    <row r="20641" spans="1:4" x14ac:dyDescent="0.25">
      <c r="A20641" t="s">
        <v>31256</v>
      </c>
      <c r="B20641" t="s">
        <v>31257</v>
      </c>
      <c r="C20641" t="s">
        <v>58921</v>
      </c>
      <c r="D20641" t="s">
        <v>47873</v>
      </c>
    </row>
    <row r="20642" spans="1:4" x14ac:dyDescent="0.25">
      <c r="A20642" t="s">
        <v>45708</v>
      </c>
      <c r="B20642" t="s">
        <v>45709</v>
      </c>
      <c r="C20642" t="s">
        <v>64602</v>
      </c>
      <c r="D20642" t="s">
        <v>47873</v>
      </c>
    </row>
    <row r="20643" spans="1:4" x14ac:dyDescent="0.25">
      <c r="A20643" t="s">
        <v>47627</v>
      </c>
      <c r="B20643" t="s">
        <v>47628</v>
      </c>
      <c r="C20643"/>
      <c r="D20643" t="s">
        <v>47873</v>
      </c>
    </row>
    <row r="20644" spans="1:4" x14ac:dyDescent="0.25">
      <c r="A20644" t="s">
        <v>1238</v>
      </c>
      <c r="B20644" t="s">
        <v>1239</v>
      </c>
      <c r="C20644" t="s">
        <v>48032</v>
      </c>
      <c r="D20644" t="s">
        <v>47873</v>
      </c>
    </row>
    <row r="20645" spans="1:4" x14ac:dyDescent="0.25">
      <c r="A20645" t="s">
        <v>45872</v>
      </c>
      <c r="B20645" t="s">
        <v>45873</v>
      </c>
      <c r="C20645"/>
      <c r="D20645" t="s">
        <v>47880</v>
      </c>
    </row>
    <row r="20646" spans="1:4" x14ac:dyDescent="0.25">
      <c r="A20646" t="s">
        <v>14453</v>
      </c>
      <c r="B20646" t="s">
        <v>14454</v>
      </c>
      <c r="C20646"/>
      <c r="D20646" t="s">
        <v>47880</v>
      </c>
    </row>
    <row r="20647" spans="1:4" x14ac:dyDescent="0.25">
      <c r="A20647" t="s">
        <v>13444</v>
      </c>
      <c r="B20647" t="s">
        <v>13445</v>
      </c>
      <c r="C20647"/>
      <c r="D20647" t="s">
        <v>47880</v>
      </c>
    </row>
    <row r="20648" spans="1:4" x14ac:dyDescent="0.25">
      <c r="A20648" t="s">
        <v>46467</v>
      </c>
      <c r="B20648" t="s">
        <v>46468</v>
      </c>
      <c r="C20648"/>
      <c r="D20648" t="s">
        <v>47880</v>
      </c>
    </row>
    <row r="20649" spans="1:4" x14ac:dyDescent="0.25">
      <c r="A20649" t="s">
        <v>34247</v>
      </c>
      <c r="B20649" t="s">
        <v>34248</v>
      </c>
      <c r="C20649"/>
      <c r="D20649" t="s">
        <v>47880</v>
      </c>
    </row>
    <row r="20650" spans="1:4" x14ac:dyDescent="0.25">
      <c r="A20650" t="s">
        <v>34249</v>
      </c>
      <c r="B20650" t="s">
        <v>34248</v>
      </c>
      <c r="C20650"/>
      <c r="D20650" t="s">
        <v>47880</v>
      </c>
    </row>
    <row r="20651" spans="1:4" x14ac:dyDescent="0.25">
      <c r="A20651" t="s">
        <v>40615</v>
      </c>
      <c r="B20651" t="s">
        <v>40616</v>
      </c>
      <c r="C20651"/>
      <c r="D20651" t="s">
        <v>47880</v>
      </c>
    </row>
    <row r="20652" spans="1:4" x14ac:dyDescent="0.25">
      <c r="A20652" t="s">
        <v>9542</v>
      </c>
      <c r="B20652" t="s">
        <v>9543</v>
      </c>
      <c r="C20652"/>
      <c r="D20652" t="s">
        <v>47880</v>
      </c>
    </row>
    <row r="20653" spans="1:4" x14ac:dyDescent="0.25">
      <c r="A20653" t="s">
        <v>30261</v>
      </c>
      <c r="B20653" t="s">
        <v>9543</v>
      </c>
      <c r="C20653"/>
      <c r="D20653" t="s">
        <v>47880</v>
      </c>
    </row>
    <row r="20654" spans="1:4" x14ac:dyDescent="0.25">
      <c r="A20654" t="s">
        <v>44626</v>
      </c>
      <c r="B20654" t="s">
        <v>44627</v>
      </c>
      <c r="C20654"/>
      <c r="D20654" t="s">
        <v>47880</v>
      </c>
    </row>
    <row r="20655" spans="1:4" x14ac:dyDescent="0.25">
      <c r="A20655" t="s">
        <v>37228</v>
      </c>
      <c r="B20655" t="s">
        <v>37229</v>
      </c>
      <c r="C20655"/>
      <c r="D20655" t="s">
        <v>47880</v>
      </c>
    </row>
    <row r="20656" spans="1:4" x14ac:dyDescent="0.25">
      <c r="A20656" t="s">
        <v>35111</v>
      </c>
      <c r="B20656" t="s">
        <v>35112</v>
      </c>
      <c r="C20656" t="s">
        <v>60375</v>
      </c>
      <c r="D20656" t="s">
        <v>47873</v>
      </c>
    </row>
    <row r="20657" spans="1:4" x14ac:dyDescent="0.25">
      <c r="A20657" t="s">
        <v>40307</v>
      </c>
      <c r="B20657" t="s">
        <v>40308</v>
      </c>
      <c r="C20657" t="s">
        <v>62547</v>
      </c>
      <c r="D20657" t="s">
        <v>47873</v>
      </c>
    </row>
    <row r="20658" spans="1:4" x14ac:dyDescent="0.25">
      <c r="A20658" t="s">
        <v>30187</v>
      </c>
      <c r="B20658" t="s">
        <v>30188</v>
      </c>
      <c r="C20658" t="s">
        <v>58532</v>
      </c>
      <c r="D20658" t="s">
        <v>47873</v>
      </c>
    </row>
    <row r="20659" spans="1:4" x14ac:dyDescent="0.25">
      <c r="A20659" t="s">
        <v>42113</v>
      </c>
      <c r="B20659" t="s">
        <v>42114</v>
      </c>
      <c r="C20659"/>
      <c r="D20659" t="s">
        <v>47880</v>
      </c>
    </row>
    <row r="20660" spans="1:4" x14ac:dyDescent="0.25">
      <c r="A20660" t="s">
        <v>43185</v>
      </c>
      <c r="B20660" t="s">
        <v>43186</v>
      </c>
      <c r="C20660" t="s">
        <v>63725</v>
      </c>
      <c r="D20660" t="s">
        <v>47873</v>
      </c>
    </row>
    <row r="20661" spans="1:4" x14ac:dyDescent="0.25">
      <c r="A20661" t="s">
        <v>7226</v>
      </c>
      <c r="B20661" t="s">
        <v>7227</v>
      </c>
      <c r="C20661" t="s">
        <v>50185</v>
      </c>
      <c r="D20661" t="s">
        <v>47873</v>
      </c>
    </row>
    <row r="20662" spans="1:4" x14ac:dyDescent="0.25">
      <c r="A20662" t="s">
        <v>36820</v>
      </c>
      <c r="B20662" t="s">
        <v>36821</v>
      </c>
      <c r="C20662" t="s">
        <v>61047</v>
      </c>
      <c r="D20662" t="s">
        <v>47873</v>
      </c>
    </row>
    <row r="20663" spans="1:4" x14ac:dyDescent="0.25">
      <c r="A20663" t="s">
        <v>29947</v>
      </c>
      <c r="B20663" t="s">
        <v>29948</v>
      </c>
      <c r="C20663" t="s">
        <v>58440</v>
      </c>
      <c r="D20663" t="s">
        <v>47873</v>
      </c>
    </row>
    <row r="20664" spans="1:4" x14ac:dyDescent="0.25">
      <c r="A20664" t="s">
        <v>1106</v>
      </c>
      <c r="B20664" t="s">
        <v>1107</v>
      </c>
      <c r="C20664" t="s">
        <v>47990</v>
      </c>
      <c r="D20664" t="s">
        <v>47873</v>
      </c>
    </row>
    <row r="20665" spans="1:4" x14ac:dyDescent="0.25">
      <c r="A20665" t="s">
        <v>5986</v>
      </c>
      <c r="B20665" t="s">
        <v>5987</v>
      </c>
      <c r="C20665" t="s">
        <v>49746</v>
      </c>
      <c r="D20665" t="s">
        <v>47873</v>
      </c>
    </row>
    <row r="20666" spans="1:4" x14ac:dyDescent="0.25">
      <c r="A20666" t="s">
        <v>25014</v>
      </c>
      <c r="B20666" t="s">
        <v>25015</v>
      </c>
      <c r="C20666" t="s">
        <v>56678</v>
      </c>
      <c r="D20666" t="s">
        <v>47873</v>
      </c>
    </row>
    <row r="20667" spans="1:4" x14ac:dyDescent="0.25">
      <c r="A20667" t="s">
        <v>47797</v>
      </c>
      <c r="B20667" t="s">
        <v>47798</v>
      </c>
      <c r="C20667" t="s">
        <v>65329</v>
      </c>
      <c r="D20667" t="s">
        <v>47873</v>
      </c>
    </row>
    <row r="20668" spans="1:4" x14ac:dyDescent="0.25">
      <c r="A20668" t="s">
        <v>17444</v>
      </c>
      <c r="B20668" t="s">
        <v>17445</v>
      </c>
      <c r="C20668" t="s">
        <v>53945</v>
      </c>
      <c r="D20668" t="s">
        <v>47873</v>
      </c>
    </row>
    <row r="20669" spans="1:4" x14ac:dyDescent="0.25">
      <c r="A20669" t="s">
        <v>22440</v>
      </c>
      <c r="B20669" t="s">
        <v>22441</v>
      </c>
      <c r="C20669" t="s">
        <v>55723</v>
      </c>
      <c r="D20669" t="s">
        <v>47873</v>
      </c>
    </row>
    <row r="20670" spans="1:4" x14ac:dyDescent="0.25">
      <c r="A20670" t="s">
        <v>46198</v>
      </c>
      <c r="B20670" t="s">
        <v>46199</v>
      </c>
      <c r="C20670" t="s">
        <v>64774</v>
      </c>
      <c r="D20670" t="s">
        <v>47873</v>
      </c>
    </row>
    <row r="20671" spans="1:4" x14ac:dyDescent="0.25">
      <c r="A20671" t="s">
        <v>6482</v>
      </c>
      <c r="B20671" t="s">
        <v>6483</v>
      </c>
      <c r="C20671" t="s">
        <v>49924</v>
      </c>
      <c r="D20671" t="s">
        <v>47873</v>
      </c>
    </row>
    <row r="20672" spans="1:4" x14ac:dyDescent="0.25">
      <c r="A20672" t="s">
        <v>11524</v>
      </c>
      <c r="B20672" t="s">
        <v>11525</v>
      </c>
      <c r="C20672" t="s">
        <v>51718</v>
      </c>
      <c r="D20672" t="s">
        <v>47873</v>
      </c>
    </row>
    <row r="20673" spans="1:4" x14ac:dyDescent="0.25">
      <c r="A20673" t="s">
        <v>29823</v>
      </c>
      <c r="B20673" t="s">
        <v>29824</v>
      </c>
      <c r="C20673" t="s">
        <v>58397</v>
      </c>
      <c r="D20673" t="s">
        <v>47873</v>
      </c>
    </row>
    <row r="20674" spans="1:4" x14ac:dyDescent="0.25">
      <c r="A20674" t="s">
        <v>47395</v>
      </c>
      <c r="B20674" t="s">
        <v>47396</v>
      </c>
      <c r="C20674" t="s">
        <v>65196</v>
      </c>
      <c r="D20674" t="s">
        <v>47873</v>
      </c>
    </row>
    <row r="20675" spans="1:4" x14ac:dyDescent="0.25">
      <c r="A20675" t="s">
        <v>27669</v>
      </c>
      <c r="B20675" t="s">
        <v>27670</v>
      </c>
      <c r="C20675" t="s">
        <v>57628</v>
      </c>
      <c r="D20675" t="s">
        <v>47873</v>
      </c>
    </row>
    <row r="20676" spans="1:4" x14ac:dyDescent="0.25">
      <c r="A20676" t="s">
        <v>45183</v>
      </c>
      <c r="B20676" t="s">
        <v>45184</v>
      </c>
      <c r="C20676" t="s">
        <v>64424</v>
      </c>
      <c r="D20676" t="s">
        <v>47873</v>
      </c>
    </row>
    <row r="20677" spans="1:4" x14ac:dyDescent="0.25">
      <c r="A20677" t="s">
        <v>37530</v>
      </c>
      <c r="B20677" t="s">
        <v>37531</v>
      </c>
      <c r="C20677" t="s">
        <v>61316</v>
      </c>
      <c r="D20677" t="s">
        <v>47873</v>
      </c>
    </row>
    <row r="20678" spans="1:4" x14ac:dyDescent="0.25">
      <c r="A20678" t="s">
        <v>41770</v>
      </c>
      <c r="B20678" t="s">
        <v>37531</v>
      </c>
      <c r="C20678" t="s">
        <v>63191</v>
      </c>
      <c r="D20678" t="s">
        <v>47873</v>
      </c>
    </row>
    <row r="20679" spans="1:4" x14ac:dyDescent="0.25">
      <c r="A20679" t="s">
        <v>11230</v>
      </c>
      <c r="B20679" t="s">
        <v>11231</v>
      </c>
      <c r="C20679" t="s">
        <v>51616</v>
      </c>
      <c r="D20679" t="s">
        <v>47873</v>
      </c>
    </row>
    <row r="20680" spans="1:4" x14ac:dyDescent="0.25">
      <c r="A20680" t="s">
        <v>20142</v>
      </c>
      <c r="B20680" t="s">
        <v>20143</v>
      </c>
      <c r="C20680"/>
      <c r="D20680" t="s">
        <v>47880</v>
      </c>
    </row>
    <row r="20681" spans="1:4" x14ac:dyDescent="0.25">
      <c r="A20681" t="s">
        <v>19865</v>
      </c>
      <c r="B20681" t="s">
        <v>19866</v>
      </c>
      <c r="C20681" t="s">
        <v>54803</v>
      </c>
      <c r="D20681" t="s">
        <v>47873</v>
      </c>
    </row>
    <row r="20682" spans="1:4" x14ac:dyDescent="0.25">
      <c r="A20682" t="s">
        <v>9243</v>
      </c>
      <c r="B20682" t="s">
        <v>9244</v>
      </c>
      <c r="C20682"/>
      <c r="D20682" t="s">
        <v>47880</v>
      </c>
    </row>
    <row r="20683" spans="1:4" x14ac:dyDescent="0.25">
      <c r="A20683" t="s">
        <v>24752</v>
      </c>
      <c r="B20683" t="s">
        <v>24753</v>
      </c>
      <c r="C20683" t="s">
        <v>56574</v>
      </c>
      <c r="D20683" t="s">
        <v>47873</v>
      </c>
    </row>
    <row r="20684" spans="1:4" x14ac:dyDescent="0.25">
      <c r="A20684" t="s">
        <v>42189</v>
      </c>
      <c r="B20684" t="s">
        <v>42190</v>
      </c>
      <c r="C20684" t="s">
        <v>63377</v>
      </c>
      <c r="D20684" t="s">
        <v>47873</v>
      </c>
    </row>
    <row r="20685" spans="1:4" x14ac:dyDescent="0.25">
      <c r="A20685" t="s">
        <v>25136</v>
      </c>
      <c r="B20685" t="s">
        <v>25137</v>
      </c>
      <c r="C20685" t="s">
        <v>56721</v>
      </c>
      <c r="D20685" t="s">
        <v>47873</v>
      </c>
    </row>
    <row r="20686" spans="1:4" x14ac:dyDescent="0.25">
      <c r="A20686" t="s">
        <v>36470</v>
      </c>
      <c r="B20686" t="s">
        <v>36471</v>
      </c>
      <c r="C20686" t="s">
        <v>60913</v>
      </c>
      <c r="D20686" t="s">
        <v>47873</v>
      </c>
    </row>
    <row r="20687" spans="1:4" x14ac:dyDescent="0.25">
      <c r="A20687" t="s">
        <v>17279</v>
      </c>
      <c r="B20687" t="s">
        <v>17280</v>
      </c>
      <c r="C20687" t="s">
        <v>53882</v>
      </c>
      <c r="D20687" t="s">
        <v>47873</v>
      </c>
    </row>
    <row r="20688" spans="1:4" x14ac:dyDescent="0.25">
      <c r="A20688" t="s">
        <v>4044</v>
      </c>
      <c r="B20688" t="s">
        <v>4045</v>
      </c>
      <c r="C20688"/>
      <c r="D20688" t="s">
        <v>47880</v>
      </c>
    </row>
    <row r="20689" spans="1:4" x14ac:dyDescent="0.25">
      <c r="A20689" t="s">
        <v>31962</v>
      </c>
      <c r="B20689" t="s">
        <v>31963</v>
      </c>
      <c r="C20689" t="s">
        <v>59174</v>
      </c>
      <c r="D20689" t="s">
        <v>47873</v>
      </c>
    </row>
    <row r="20690" spans="1:4" x14ac:dyDescent="0.25">
      <c r="A20690" t="s">
        <v>9893</v>
      </c>
      <c r="B20690" t="s">
        <v>9894</v>
      </c>
      <c r="C20690" t="s">
        <v>51139</v>
      </c>
      <c r="D20690" t="s">
        <v>47873</v>
      </c>
    </row>
    <row r="20691" spans="1:4" x14ac:dyDescent="0.25">
      <c r="A20691" t="s">
        <v>11428</v>
      </c>
      <c r="B20691" t="s">
        <v>11429</v>
      </c>
      <c r="C20691" t="s">
        <v>51682</v>
      </c>
      <c r="D20691" t="s">
        <v>47873</v>
      </c>
    </row>
    <row r="20692" spans="1:4" x14ac:dyDescent="0.25">
      <c r="A20692" t="s">
        <v>43435</v>
      </c>
      <c r="B20692" t="s">
        <v>43436</v>
      </c>
      <c r="C20692" t="s">
        <v>63811</v>
      </c>
      <c r="D20692" t="s">
        <v>47873</v>
      </c>
    </row>
    <row r="20693" spans="1:4" x14ac:dyDescent="0.25">
      <c r="A20693" t="s">
        <v>2809</v>
      </c>
      <c r="B20693" t="s">
        <v>2810</v>
      </c>
      <c r="C20693" t="s">
        <v>48581</v>
      </c>
      <c r="D20693" t="s">
        <v>47873</v>
      </c>
    </row>
    <row r="20694" spans="1:4" x14ac:dyDescent="0.25">
      <c r="A20694" t="s">
        <v>45532</v>
      </c>
      <c r="B20694" t="s">
        <v>45533</v>
      </c>
      <c r="C20694"/>
      <c r="D20694" t="s">
        <v>47880</v>
      </c>
    </row>
    <row r="20695" spans="1:4" x14ac:dyDescent="0.25">
      <c r="A20695" t="s">
        <v>8430</v>
      </c>
      <c r="B20695" t="s">
        <v>8431</v>
      </c>
      <c r="C20695" t="s">
        <v>50627</v>
      </c>
      <c r="D20695" t="s">
        <v>47873</v>
      </c>
    </row>
    <row r="20696" spans="1:4" x14ac:dyDescent="0.25">
      <c r="A20696" t="s">
        <v>8485</v>
      </c>
      <c r="B20696" t="s">
        <v>8486</v>
      </c>
      <c r="C20696" t="s">
        <v>50647</v>
      </c>
      <c r="D20696" t="s">
        <v>47873</v>
      </c>
    </row>
    <row r="20697" spans="1:4" x14ac:dyDescent="0.25">
      <c r="A20697" t="s">
        <v>920</v>
      </c>
      <c r="B20697" t="s">
        <v>921</v>
      </c>
      <c r="C20697" t="s">
        <v>47926</v>
      </c>
      <c r="D20697" t="s">
        <v>47873</v>
      </c>
    </row>
    <row r="20698" spans="1:4" x14ac:dyDescent="0.25">
      <c r="A20698" t="s">
        <v>32403</v>
      </c>
      <c r="B20698" t="s">
        <v>32404</v>
      </c>
      <c r="C20698" t="s">
        <v>59340</v>
      </c>
      <c r="D20698" t="s">
        <v>47873</v>
      </c>
    </row>
    <row r="20699" spans="1:4" x14ac:dyDescent="0.25">
      <c r="A20699" t="s">
        <v>16459</v>
      </c>
      <c r="B20699" t="s">
        <v>16460</v>
      </c>
      <c r="C20699" t="s">
        <v>53583</v>
      </c>
      <c r="D20699" t="s">
        <v>47873</v>
      </c>
    </row>
    <row r="20700" spans="1:4" x14ac:dyDescent="0.25">
      <c r="A20700" t="s">
        <v>8025</v>
      </c>
      <c r="B20700" t="s">
        <v>8026</v>
      </c>
      <c r="C20700"/>
      <c r="D20700" t="s">
        <v>47880</v>
      </c>
    </row>
    <row r="20701" spans="1:4" x14ac:dyDescent="0.25">
      <c r="A20701" t="s">
        <v>30476</v>
      </c>
      <c r="B20701" t="s">
        <v>30477</v>
      </c>
      <c r="C20701" t="s">
        <v>58630</v>
      </c>
      <c r="D20701" t="s">
        <v>47873</v>
      </c>
    </row>
    <row r="20702" spans="1:4" x14ac:dyDescent="0.25">
      <c r="A20702" t="s">
        <v>47663</v>
      </c>
      <c r="B20702" t="s">
        <v>47664</v>
      </c>
      <c r="C20702" t="s">
        <v>65281</v>
      </c>
      <c r="D20702" t="s">
        <v>47873</v>
      </c>
    </row>
    <row r="20703" spans="1:4" x14ac:dyDescent="0.25">
      <c r="A20703" t="s">
        <v>35185</v>
      </c>
      <c r="B20703" t="s">
        <v>35186</v>
      </c>
      <c r="C20703" t="s">
        <v>60403</v>
      </c>
      <c r="D20703" t="s">
        <v>47873</v>
      </c>
    </row>
    <row r="20704" spans="1:4" x14ac:dyDescent="0.25">
      <c r="A20704" t="s">
        <v>20656</v>
      </c>
      <c r="B20704" t="s">
        <v>20657</v>
      </c>
      <c r="C20704" t="s">
        <v>55071</v>
      </c>
      <c r="D20704" t="s">
        <v>47873</v>
      </c>
    </row>
    <row r="20705" spans="1:4" x14ac:dyDescent="0.25">
      <c r="A20705" t="s">
        <v>24213</v>
      </c>
      <c r="B20705" t="s">
        <v>24214</v>
      </c>
      <c r="C20705" t="s">
        <v>56380</v>
      </c>
      <c r="D20705" t="s">
        <v>47873</v>
      </c>
    </row>
    <row r="20706" spans="1:4" x14ac:dyDescent="0.25">
      <c r="A20706" t="s">
        <v>17462</v>
      </c>
      <c r="B20706" t="s">
        <v>17463</v>
      </c>
      <c r="C20706" t="s">
        <v>53952</v>
      </c>
      <c r="D20706" t="s">
        <v>47873</v>
      </c>
    </row>
    <row r="20707" spans="1:4" x14ac:dyDescent="0.25">
      <c r="A20707" t="s">
        <v>29473</v>
      </c>
      <c r="B20707" t="s">
        <v>29474</v>
      </c>
      <c r="C20707" t="s">
        <v>58280</v>
      </c>
      <c r="D20707" t="s">
        <v>47873</v>
      </c>
    </row>
    <row r="20708" spans="1:4" x14ac:dyDescent="0.25">
      <c r="A20708" t="s">
        <v>43761</v>
      </c>
      <c r="B20708" t="s">
        <v>43762</v>
      </c>
      <c r="C20708" t="s">
        <v>63926</v>
      </c>
      <c r="D20708" t="s">
        <v>47873</v>
      </c>
    </row>
    <row r="20709" spans="1:4" x14ac:dyDescent="0.25">
      <c r="A20709" t="s">
        <v>5861</v>
      </c>
      <c r="B20709" t="s">
        <v>5862</v>
      </c>
      <c r="C20709" t="s">
        <v>49696</v>
      </c>
      <c r="D20709" t="s">
        <v>47873</v>
      </c>
    </row>
    <row r="20710" spans="1:4" x14ac:dyDescent="0.25">
      <c r="A20710" t="s">
        <v>41182</v>
      </c>
      <c r="B20710" t="s">
        <v>41183</v>
      </c>
      <c r="C20710" t="s">
        <v>62937</v>
      </c>
      <c r="D20710" t="s">
        <v>47873</v>
      </c>
    </row>
    <row r="20711" spans="1:4" x14ac:dyDescent="0.25">
      <c r="A20711" t="s">
        <v>12271</v>
      </c>
      <c r="B20711" t="s">
        <v>12272</v>
      </c>
      <c r="C20711" t="s">
        <v>52002</v>
      </c>
      <c r="D20711" t="s">
        <v>47873</v>
      </c>
    </row>
    <row r="20712" spans="1:4" x14ac:dyDescent="0.25">
      <c r="A20712" t="s">
        <v>4932</v>
      </c>
      <c r="B20712" t="s">
        <v>4933</v>
      </c>
      <c r="C20712" t="s">
        <v>49369</v>
      </c>
      <c r="D20712" t="s">
        <v>47873</v>
      </c>
    </row>
    <row r="20713" spans="1:4" x14ac:dyDescent="0.25">
      <c r="A20713" t="s">
        <v>35257</v>
      </c>
      <c r="B20713" t="s">
        <v>35258</v>
      </c>
      <c r="C20713" t="s">
        <v>60431</v>
      </c>
      <c r="D20713" t="s">
        <v>47873</v>
      </c>
    </row>
    <row r="20714" spans="1:4" x14ac:dyDescent="0.25">
      <c r="A20714" t="s">
        <v>44578</v>
      </c>
      <c r="B20714" t="s">
        <v>44579</v>
      </c>
      <c r="C20714" t="s">
        <v>64203</v>
      </c>
      <c r="D20714" t="s">
        <v>47873</v>
      </c>
    </row>
    <row r="20715" spans="1:4" x14ac:dyDescent="0.25">
      <c r="A20715" t="s">
        <v>36253</v>
      </c>
      <c r="B20715" t="s">
        <v>36254</v>
      </c>
      <c r="C20715" t="s">
        <v>60821</v>
      </c>
      <c r="D20715" t="s">
        <v>47873</v>
      </c>
    </row>
    <row r="20716" spans="1:4" x14ac:dyDescent="0.25">
      <c r="A20716" t="s">
        <v>27261</v>
      </c>
      <c r="B20716" t="s">
        <v>27262</v>
      </c>
      <c r="C20716" t="s">
        <v>57484</v>
      </c>
      <c r="D20716" t="s">
        <v>47873</v>
      </c>
    </row>
    <row r="20717" spans="1:4" x14ac:dyDescent="0.25">
      <c r="A20717" t="s">
        <v>1709</v>
      </c>
      <c r="B20717" t="s">
        <v>1710</v>
      </c>
      <c r="C20717" t="s">
        <v>48199</v>
      </c>
      <c r="D20717" t="s">
        <v>47873</v>
      </c>
    </row>
    <row r="20718" spans="1:4" x14ac:dyDescent="0.25">
      <c r="A20718" t="s">
        <v>16382</v>
      </c>
      <c r="B20718" t="s">
        <v>16383</v>
      </c>
      <c r="C20718" t="s">
        <v>53553</v>
      </c>
      <c r="D20718" t="s">
        <v>47873</v>
      </c>
    </row>
    <row r="20719" spans="1:4" x14ac:dyDescent="0.25">
      <c r="A20719" t="s">
        <v>6810</v>
      </c>
      <c r="B20719" t="s">
        <v>6811</v>
      </c>
      <c r="C20719" t="s">
        <v>50038</v>
      </c>
      <c r="D20719" t="s">
        <v>47873</v>
      </c>
    </row>
    <row r="20720" spans="1:4" x14ac:dyDescent="0.25">
      <c r="A20720" t="s">
        <v>29088</v>
      </c>
      <c r="B20720" t="s">
        <v>29089</v>
      </c>
      <c r="C20720" t="s">
        <v>58138</v>
      </c>
      <c r="D20720" t="s">
        <v>47873</v>
      </c>
    </row>
    <row r="20721" spans="1:4" x14ac:dyDescent="0.25">
      <c r="A20721" t="s">
        <v>3745</v>
      </c>
      <c r="B20721" t="s">
        <v>3746</v>
      </c>
      <c r="C20721" t="s">
        <v>48917</v>
      </c>
      <c r="D20721" t="s">
        <v>47873</v>
      </c>
    </row>
    <row r="20722" spans="1:4" x14ac:dyDescent="0.25">
      <c r="A20722" t="s">
        <v>19266</v>
      </c>
      <c r="B20722" t="s">
        <v>19267</v>
      </c>
      <c r="C20722" t="s">
        <v>54601</v>
      </c>
      <c r="D20722" t="s">
        <v>47873</v>
      </c>
    </row>
    <row r="20723" spans="1:4" x14ac:dyDescent="0.25">
      <c r="A20723" t="s">
        <v>27867</v>
      </c>
      <c r="B20723" t="s">
        <v>27868</v>
      </c>
      <c r="C20723" t="s">
        <v>57700</v>
      </c>
      <c r="D20723" t="s">
        <v>47873</v>
      </c>
    </row>
    <row r="20724" spans="1:4" x14ac:dyDescent="0.25">
      <c r="A20724" t="s">
        <v>5016</v>
      </c>
      <c r="B20724" t="s">
        <v>5017</v>
      </c>
      <c r="C20724" t="s">
        <v>49399</v>
      </c>
      <c r="D20724" t="s">
        <v>47873</v>
      </c>
    </row>
    <row r="20725" spans="1:4" x14ac:dyDescent="0.25">
      <c r="A20725" t="s">
        <v>42906</v>
      </c>
      <c r="B20725" t="s">
        <v>42907</v>
      </c>
      <c r="C20725" t="s">
        <v>63633</v>
      </c>
      <c r="D20725" t="s">
        <v>47873</v>
      </c>
    </row>
    <row r="20726" spans="1:4" x14ac:dyDescent="0.25">
      <c r="A20726" t="s">
        <v>42480</v>
      </c>
      <c r="B20726" t="s">
        <v>42481</v>
      </c>
      <c r="C20726" t="s">
        <v>63479</v>
      </c>
      <c r="D20726" t="s">
        <v>47873</v>
      </c>
    </row>
    <row r="20727" spans="1:4" x14ac:dyDescent="0.25">
      <c r="A20727" t="s">
        <v>8051</v>
      </c>
      <c r="B20727" t="s">
        <v>8052</v>
      </c>
      <c r="C20727" t="s">
        <v>50495</v>
      </c>
      <c r="D20727" t="s">
        <v>47873</v>
      </c>
    </row>
    <row r="20728" spans="1:4" x14ac:dyDescent="0.25">
      <c r="A20728" t="s">
        <v>29269</v>
      </c>
      <c r="B20728" t="s">
        <v>29270</v>
      </c>
      <c r="C20728" t="s">
        <v>58203</v>
      </c>
      <c r="D20728" t="s">
        <v>47873</v>
      </c>
    </row>
    <row r="20729" spans="1:4" x14ac:dyDescent="0.25">
      <c r="A20729" t="s">
        <v>27608</v>
      </c>
      <c r="B20729" t="s">
        <v>27609</v>
      </c>
      <c r="C20729" t="s">
        <v>57604</v>
      </c>
      <c r="D20729" t="s">
        <v>47873</v>
      </c>
    </row>
    <row r="20730" spans="1:4" x14ac:dyDescent="0.25">
      <c r="A20730" t="s">
        <v>28876</v>
      </c>
      <c r="B20730" t="s">
        <v>28877</v>
      </c>
      <c r="C20730" t="s">
        <v>58061</v>
      </c>
      <c r="D20730" t="s">
        <v>47873</v>
      </c>
    </row>
    <row r="20731" spans="1:4" x14ac:dyDescent="0.25">
      <c r="A20731" t="s">
        <v>47389</v>
      </c>
      <c r="B20731" t="s">
        <v>47390</v>
      </c>
      <c r="C20731" t="s">
        <v>65193</v>
      </c>
      <c r="D20731" t="s">
        <v>47873</v>
      </c>
    </row>
    <row r="20732" spans="1:4" x14ac:dyDescent="0.25">
      <c r="A20732" t="s">
        <v>20181</v>
      </c>
      <c r="B20732" t="s">
        <v>20182</v>
      </c>
      <c r="C20732" t="s">
        <v>54920</v>
      </c>
      <c r="D20732" t="s">
        <v>47873</v>
      </c>
    </row>
    <row r="20733" spans="1:4" x14ac:dyDescent="0.25">
      <c r="A20733" t="s">
        <v>17322</v>
      </c>
      <c r="B20733" t="s">
        <v>17323</v>
      </c>
      <c r="C20733" t="s">
        <v>53898</v>
      </c>
      <c r="D20733" t="s">
        <v>47873</v>
      </c>
    </row>
    <row r="20734" spans="1:4" x14ac:dyDescent="0.25">
      <c r="A20734" t="s">
        <v>39183</v>
      </c>
      <c r="B20734" t="s">
        <v>39184</v>
      </c>
      <c r="C20734" t="s">
        <v>62028</v>
      </c>
      <c r="D20734" t="s">
        <v>47873</v>
      </c>
    </row>
    <row r="20735" spans="1:4" x14ac:dyDescent="0.25">
      <c r="A20735" t="s">
        <v>12649</v>
      </c>
      <c r="B20735" t="s">
        <v>12650</v>
      </c>
      <c r="C20735" t="s">
        <v>52144</v>
      </c>
      <c r="D20735" t="s">
        <v>47873</v>
      </c>
    </row>
    <row r="20736" spans="1:4" x14ac:dyDescent="0.25">
      <c r="A20736" t="s">
        <v>5576</v>
      </c>
      <c r="B20736" t="s">
        <v>5577</v>
      </c>
      <c r="C20736" t="s">
        <v>49599</v>
      </c>
      <c r="D20736" t="s">
        <v>47873</v>
      </c>
    </row>
    <row r="20737" spans="1:4" x14ac:dyDescent="0.25">
      <c r="A20737" t="s">
        <v>6080</v>
      </c>
      <c r="B20737" t="s">
        <v>6081</v>
      </c>
      <c r="C20737" t="s">
        <v>49783</v>
      </c>
      <c r="D20737" t="s">
        <v>47873</v>
      </c>
    </row>
    <row r="20738" spans="1:4" x14ac:dyDescent="0.25">
      <c r="A20738" t="s">
        <v>11874</v>
      </c>
      <c r="B20738" t="s">
        <v>11875</v>
      </c>
      <c r="C20738" t="s">
        <v>51855</v>
      </c>
      <c r="D20738" t="s">
        <v>47873</v>
      </c>
    </row>
    <row r="20739" spans="1:4" x14ac:dyDescent="0.25">
      <c r="A20739" t="s">
        <v>30687</v>
      </c>
      <c r="B20739" t="s">
        <v>30688</v>
      </c>
      <c r="C20739" t="s">
        <v>58708</v>
      </c>
      <c r="D20739" t="s">
        <v>47873</v>
      </c>
    </row>
    <row r="20740" spans="1:4" x14ac:dyDescent="0.25">
      <c r="A20740" t="s">
        <v>41771</v>
      </c>
      <c r="B20740" t="s">
        <v>41772</v>
      </c>
      <c r="C20740" t="s">
        <v>63192</v>
      </c>
      <c r="D20740" t="s">
        <v>47873</v>
      </c>
    </row>
    <row r="20741" spans="1:4" x14ac:dyDescent="0.25">
      <c r="A20741" t="s">
        <v>42169</v>
      </c>
      <c r="B20741" t="s">
        <v>41772</v>
      </c>
      <c r="C20741" t="s">
        <v>63368</v>
      </c>
      <c r="D20741" t="s">
        <v>47873</v>
      </c>
    </row>
    <row r="20742" spans="1:4" x14ac:dyDescent="0.25">
      <c r="A20742" t="s">
        <v>32654</v>
      </c>
      <c r="B20742" t="s">
        <v>32655</v>
      </c>
      <c r="C20742" t="s">
        <v>59437</v>
      </c>
      <c r="D20742" t="s">
        <v>47873</v>
      </c>
    </row>
    <row r="20743" spans="1:4" x14ac:dyDescent="0.25">
      <c r="A20743" t="s">
        <v>9213</v>
      </c>
      <c r="B20743" t="s">
        <v>9214</v>
      </c>
      <c r="C20743" t="s">
        <v>50894</v>
      </c>
      <c r="D20743" t="s">
        <v>47873</v>
      </c>
    </row>
    <row r="20744" spans="1:4" x14ac:dyDescent="0.25">
      <c r="A20744" t="s">
        <v>6822</v>
      </c>
      <c r="B20744" t="s">
        <v>6823</v>
      </c>
      <c r="C20744" t="s">
        <v>50042</v>
      </c>
      <c r="D20744" t="s">
        <v>47873</v>
      </c>
    </row>
    <row r="20745" spans="1:4" x14ac:dyDescent="0.25">
      <c r="A20745" t="s">
        <v>33158</v>
      </c>
      <c r="B20745" t="s">
        <v>33159</v>
      </c>
      <c r="C20745" t="s">
        <v>59630</v>
      </c>
      <c r="D20745" t="s">
        <v>47873</v>
      </c>
    </row>
    <row r="20746" spans="1:4" x14ac:dyDescent="0.25">
      <c r="A20746" t="s">
        <v>32809</v>
      </c>
      <c r="B20746" t="s">
        <v>32810</v>
      </c>
      <c r="C20746" t="s">
        <v>59504</v>
      </c>
      <c r="D20746" t="s">
        <v>47873</v>
      </c>
    </row>
    <row r="20747" spans="1:4" x14ac:dyDescent="0.25">
      <c r="A20747" t="s">
        <v>29316</v>
      </c>
      <c r="B20747" t="s">
        <v>29317</v>
      </c>
      <c r="C20747" t="s">
        <v>58224</v>
      </c>
      <c r="D20747" t="s">
        <v>47873</v>
      </c>
    </row>
    <row r="20748" spans="1:4" x14ac:dyDescent="0.25">
      <c r="A20748" t="s">
        <v>43873</v>
      </c>
      <c r="B20748" t="s">
        <v>43874</v>
      </c>
      <c r="C20748" t="s">
        <v>63960</v>
      </c>
      <c r="D20748" t="s">
        <v>47873</v>
      </c>
    </row>
    <row r="20749" spans="1:4" x14ac:dyDescent="0.25">
      <c r="A20749" t="s">
        <v>45657</v>
      </c>
      <c r="B20749" t="s">
        <v>45658</v>
      </c>
      <c r="C20749" t="s">
        <v>64585</v>
      </c>
      <c r="D20749" t="s">
        <v>47873</v>
      </c>
    </row>
    <row r="20750" spans="1:4" x14ac:dyDescent="0.25">
      <c r="A20750" t="s">
        <v>46554</v>
      </c>
      <c r="B20750" t="s">
        <v>46555</v>
      </c>
      <c r="C20750" t="s">
        <v>64900</v>
      </c>
      <c r="D20750" t="s">
        <v>47873</v>
      </c>
    </row>
    <row r="20751" spans="1:4" x14ac:dyDescent="0.25">
      <c r="A20751" t="s">
        <v>34276</v>
      </c>
      <c r="B20751" t="s">
        <v>34277</v>
      </c>
      <c r="C20751" t="s">
        <v>60056</v>
      </c>
      <c r="D20751" t="s">
        <v>47873</v>
      </c>
    </row>
    <row r="20752" spans="1:4" x14ac:dyDescent="0.25">
      <c r="A20752" t="s">
        <v>44148</v>
      </c>
      <c r="B20752" t="s">
        <v>44149</v>
      </c>
      <c r="C20752" t="s">
        <v>64052</v>
      </c>
      <c r="D20752" t="s">
        <v>47873</v>
      </c>
    </row>
    <row r="20753" spans="1:4" x14ac:dyDescent="0.25">
      <c r="A20753" t="s">
        <v>45125</v>
      </c>
      <c r="B20753" t="s">
        <v>45126</v>
      </c>
      <c r="C20753" t="s">
        <v>64402</v>
      </c>
      <c r="D20753" t="s">
        <v>47873</v>
      </c>
    </row>
    <row r="20754" spans="1:4" x14ac:dyDescent="0.25">
      <c r="A20754" t="s">
        <v>6266</v>
      </c>
      <c r="B20754" t="s">
        <v>6267</v>
      </c>
      <c r="C20754" t="s">
        <v>49844</v>
      </c>
      <c r="D20754" t="s">
        <v>47873</v>
      </c>
    </row>
    <row r="20755" spans="1:4" x14ac:dyDescent="0.25">
      <c r="A20755" t="s">
        <v>46432</v>
      </c>
      <c r="B20755" t="s">
        <v>46433</v>
      </c>
      <c r="C20755" t="s">
        <v>64859</v>
      </c>
      <c r="D20755" t="s">
        <v>47873</v>
      </c>
    </row>
    <row r="20756" spans="1:4" x14ac:dyDescent="0.25">
      <c r="A20756" t="s">
        <v>29391</v>
      </c>
      <c r="B20756" t="s">
        <v>29392</v>
      </c>
      <c r="C20756" t="s">
        <v>58250</v>
      </c>
      <c r="D20756" t="s">
        <v>47873</v>
      </c>
    </row>
    <row r="20757" spans="1:4" x14ac:dyDescent="0.25">
      <c r="A20757" t="s">
        <v>16131</v>
      </c>
      <c r="B20757" t="s">
        <v>16132</v>
      </c>
      <c r="C20757" t="s">
        <v>53458</v>
      </c>
      <c r="D20757" t="s">
        <v>47873</v>
      </c>
    </row>
    <row r="20758" spans="1:4" x14ac:dyDescent="0.25">
      <c r="A20758" t="s">
        <v>19056</v>
      </c>
      <c r="B20758" t="s">
        <v>19057</v>
      </c>
      <c r="C20758" t="s">
        <v>54529</v>
      </c>
      <c r="D20758" t="s">
        <v>47873</v>
      </c>
    </row>
    <row r="20759" spans="1:4" x14ac:dyDescent="0.25">
      <c r="A20759" t="s">
        <v>15123</v>
      </c>
      <c r="B20759" t="s">
        <v>15124</v>
      </c>
      <c r="C20759" t="s">
        <v>53097</v>
      </c>
      <c r="D20759" t="s">
        <v>47873</v>
      </c>
    </row>
    <row r="20760" spans="1:4" x14ac:dyDescent="0.25">
      <c r="A20760" t="s">
        <v>14599</v>
      </c>
      <c r="B20760" t="s">
        <v>14600</v>
      </c>
      <c r="C20760" t="s">
        <v>52911</v>
      </c>
      <c r="D20760" t="s">
        <v>47873</v>
      </c>
    </row>
    <row r="20761" spans="1:4" x14ac:dyDescent="0.25">
      <c r="A20761" t="s">
        <v>18712</v>
      </c>
      <c r="B20761" t="s">
        <v>18713</v>
      </c>
      <c r="C20761" t="s">
        <v>54410</v>
      </c>
      <c r="D20761" t="s">
        <v>47873</v>
      </c>
    </row>
    <row r="20762" spans="1:4" x14ac:dyDescent="0.25">
      <c r="A20762" t="s">
        <v>23440</v>
      </c>
      <c r="B20762" t="s">
        <v>23441</v>
      </c>
      <c r="C20762" t="s">
        <v>56088</v>
      </c>
      <c r="D20762" t="s">
        <v>47873</v>
      </c>
    </row>
    <row r="20763" spans="1:4" x14ac:dyDescent="0.25">
      <c r="A20763" t="s">
        <v>5061</v>
      </c>
      <c r="B20763" t="s">
        <v>5062</v>
      </c>
      <c r="C20763" t="s">
        <v>49416</v>
      </c>
      <c r="D20763" t="s">
        <v>47873</v>
      </c>
    </row>
    <row r="20764" spans="1:4" x14ac:dyDescent="0.25">
      <c r="A20764" t="s">
        <v>23885</v>
      </c>
      <c r="B20764" t="s">
        <v>23886</v>
      </c>
      <c r="C20764" t="s">
        <v>56264</v>
      </c>
      <c r="D20764" t="s">
        <v>47873</v>
      </c>
    </row>
    <row r="20765" spans="1:4" x14ac:dyDescent="0.25">
      <c r="A20765" t="s">
        <v>44412</v>
      </c>
      <c r="B20765" t="s">
        <v>44413</v>
      </c>
      <c r="C20765" t="s">
        <v>64141</v>
      </c>
      <c r="D20765" t="s">
        <v>47873</v>
      </c>
    </row>
    <row r="20766" spans="1:4" x14ac:dyDescent="0.25">
      <c r="A20766" t="s">
        <v>26973</v>
      </c>
      <c r="B20766" t="s">
        <v>26974</v>
      </c>
      <c r="C20766" t="s">
        <v>57392</v>
      </c>
      <c r="D20766" t="s">
        <v>47873</v>
      </c>
    </row>
    <row r="20767" spans="1:4" x14ac:dyDescent="0.25">
      <c r="A20767" t="s">
        <v>13653</v>
      </c>
      <c r="B20767" t="s">
        <v>13654</v>
      </c>
      <c r="C20767" t="s">
        <v>52540</v>
      </c>
      <c r="D20767" t="s">
        <v>47873</v>
      </c>
    </row>
    <row r="20768" spans="1:4" x14ac:dyDescent="0.25">
      <c r="A20768" t="s">
        <v>46259</v>
      </c>
      <c r="B20768" t="s">
        <v>13654</v>
      </c>
      <c r="C20768" t="s">
        <v>64796</v>
      </c>
      <c r="D20768" t="s">
        <v>47873</v>
      </c>
    </row>
    <row r="20769" spans="1:4" x14ac:dyDescent="0.25">
      <c r="A20769" t="s">
        <v>47454</v>
      </c>
      <c r="B20769" t="s">
        <v>47455</v>
      </c>
      <c r="C20769" t="s">
        <v>65213</v>
      </c>
      <c r="D20769" t="s">
        <v>47873</v>
      </c>
    </row>
    <row r="20770" spans="1:4" x14ac:dyDescent="0.25">
      <c r="A20770" t="s">
        <v>41400</v>
      </c>
      <c r="B20770" t="s">
        <v>41401</v>
      </c>
      <c r="C20770" t="s">
        <v>63029</v>
      </c>
      <c r="D20770" t="s">
        <v>47873</v>
      </c>
    </row>
    <row r="20771" spans="1:4" x14ac:dyDescent="0.25">
      <c r="A20771" t="s">
        <v>18752</v>
      </c>
      <c r="B20771" t="s">
        <v>18753</v>
      </c>
      <c r="C20771" t="s">
        <v>54424</v>
      </c>
      <c r="D20771" t="s">
        <v>47873</v>
      </c>
    </row>
    <row r="20772" spans="1:4" x14ac:dyDescent="0.25">
      <c r="A20772" t="s">
        <v>41214</v>
      </c>
      <c r="B20772" t="s">
        <v>41215</v>
      </c>
      <c r="C20772" t="s">
        <v>62952</v>
      </c>
      <c r="D20772" t="s">
        <v>47873</v>
      </c>
    </row>
    <row r="20773" spans="1:4" x14ac:dyDescent="0.25">
      <c r="A20773" t="s">
        <v>31514</v>
      </c>
      <c r="B20773" t="s">
        <v>31515</v>
      </c>
      <c r="C20773" t="s">
        <v>59008</v>
      </c>
      <c r="D20773" t="s">
        <v>47873</v>
      </c>
    </row>
    <row r="20774" spans="1:4" x14ac:dyDescent="0.25">
      <c r="A20774" t="s">
        <v>9466</v>
      </c>
      <c r="B20774" t="s">
        <v>9467</v>
      </c>
      <c r="C20774" t="s">
        <v>50982</v>
      </c>
      <c r="D20774" t="s">
        <v>47873</v>
      </c>
    </row>
    <row r="20775" spans="1:4" x14ac:dyDescent="0.25">
      <c r="A20775" t="s">
        <v>19185</v>
      </c>
      <c r="B20775" t="s">
        <v>19186</v>
      </c>
      <c r="C20775" t="s">
        <v>54571</v>
      </c>
      <c r="D20775" t="s">
        <v>47873</v>
      </c>
    </row>
    <row r="20776" spans="1:4" x14ac:dyDescent="0.25">
      <c r="A20776" t="s">
        <v>9001</v>
      </c>
      <c r="B20776" t="s">
        <v>9002</v>
      </c>
      <c r="C20776" t="s">
        <v>50820</v>
      </c>
      <c r="D20776" t="s">
        <v>47873</v>
      </c>
    </row>
    <row r="20777" spans="1:4" x14ac:dyDescent="0.25">
      <c r="A20777" t="s">
        <v>33965</v>
      </c>
      <c r="B20777" t="s">
        <v>33966</v>
      </c>
      <c r="C20777" t="s">
        <v>59944</v>
      </c>
      <c r="D20777" t="s">
        <v>47873</v>
      </c>
    </row>
    <row r="20778" spans="1:4" x14ac:dyDescent="0.25">
      <c r="A20778" t="s">
        <v>4704</v>
      </c>
      <c r="B20778" t="s">
        <v>4705</v>
      </c>
      <c r="C20778" t="s">
        <v>49289</v>
      </c>
      <c r="D20778" t="s">
        <v>47873</v>
      </c>
    </row>
    <row r="20779" spans="1:4" x14ac:dyDescent="0.25">
      <c r="A20779" t="s">
        <v>4962</v>
      </c>
      <c r="B20779" t="s">
        <v>4963</v>
      </c>
      <c r="C20779" t="s">
        <v>49378</v>
      </c>
      <c r="D20779" t="s">
        <v>47873</v>
      </c>
    </row>
    <row r="20780" spans="1:4" x14ac:dyDescent="0.25">
      <c r="A20780" t="s">
        <v>24807</v>
      </c>
      <c r="B20780" t="s">
        <v>24808</v>
      </c>
      <c r="C20780" t="s">
        <v>56597</v>
      </c>
      <c r="D20780" t="s">
        <v>47873</v>
      </c>
    </row>
    <row r="20781" spans="1:4" x14ac:dyDescent="0.25">
      <c r="A20781" t="s">
        <v>39201</v>
      </c>
      <c r="B20781" t="s">
        <v>39202</v>
      </c>
      <c r="C20781" t="s">
        <v>62037</v>
      </c>
      <c r="D20781" t="s">
        <v>47873</v>
      </c>
    </row>
    <row r="20782" spans="1:4" x14ac:dyDescent="0.25">
      <c r="A20782" t="s">
        <v>43342</v>
      </c>
      <c r="B20782" t="s">
        <v>43343</v>
      </c>
      <c r="C20782" t="s">
        <v>63776</v>
      </c>
      <c r="D20782" t="s">
        <v>47873</v>
      </c>
    </row>
    <row r="20783" spans="1:4" x14ac:dyDescent="0.25">
      <c r="A20783" t="s">
        <v>24926</v>
      </c>
      <c r="B20783" t="s">
        <v>24927</v>
      </c>
      <c r="C20783" t="s">
        <v>56644</v>
      </c>
      <c r="D20783" t="s">
        <v>47873</v>
      </c>
    </row>
    <row r="20784" spans="1:4" x14ac:dyDescent="0.25">
      <c r="A20784" t="s">
        <v>41773</v>
      </c>
      <c r="B20784" t="s">
        <v>41774</v>
      </c>
      <c r="C20784" t="s">
        <v>63193</v>
      </c>
      <c r="D20784" t="s">
        <v>47873</v>
      </c>
    </row>
    <row r="20785" spans="1:4" x14ac:dyDescent="0.25">
      <c r="A20785" t="s">
        <v>43481</v>
      </c>
      <c r="B20785" t="s">
        <v>43482</v>
      </c>
      <c r="C20785" t="s">
        <v>63825</v>
      </c>
      <c r="D20785" t="s">
        <v>47873</v>
      </c>
    </row>
    <row r="20786" spans="1:4" x14ac:dyDescent="0.25">
      <c r="A20786" t="s">
        <v>32791</v>
      </c>
      <c r="B20786" t="s">
        <v>32792</v>
      </c>
      <c r="C20786" t="s">
        <v>59497</v>
      </c>
      <c r="D20786" t="s">
        <v>47873</v>
      </c>
    </row>
    <row r="20787" spans="1:4" x14ac:dyDescent="0.25">
      <c r="A20787" t="s">
        <v>17780</v>
      </c>
      <c r="B20787" t="s">
        <v>17781</v>
      </c>
      <c r="C20787" t="s">
        <v>54068</v>
      </c>
      <c r="D20787" t="s">
        <v>47873</v>
      </c>
    </row>
    <row r="20788" spans="1:4" x14ac:dyDescent="0.25">
      <c r="A20788" t="s">
        <v>8391</v>
      </c>
      <c r="B20788" t="s">
        <v>8392</v>
      </c>
      <c r="C20788" t="s">
        <v>50616</v>
      </c>
      <c r="D20788" t="s">
        <v>47873</v>
      </c>
    </row>
    <row r="20789" spans="1:4" x14ac:dyDescent="0.25">
      <c r="A20789" t="s">
        <v>15252</v>
      </c>
      <c r="B20789" t="s">
        <v>15253</v>
      </c>
      <c r="C20789" t="s">
        <v>53142</v>
      </c>
      <c r="D20789" t="s">
        <v>47873</v>
      </c>
    </row>
    <row r="20790" spans="1:4" x14ac:dyDescent="0.25">
      <c r="A20790" t="s">
        <v>18978</v>
      </c>
      <c r="B20790" t="s">
        <v>18979</v>
      </c>
      <c r="C20790" t="s">
        <v>54505</v>
      </c>
      <c r="D20790" t="s">
        <v>47873</v>
      </c>
    </row>
    <row r="20791" spans="1:4" x14ac:dyDescent="0.25">
      <c r="A20791" t="s">
        <v>24180</v>
      </c>
      <c r="B20791" t="s">
        <v>24181</v>
      </c>
      <c r="C20791" t="s">
        <v>56365</v>
      </c>
      <c r="D20791" t="s">
        <v>47873</v>
      </c>
    </row>
    <row r="20792" spans="1:4" x14ac:dyDescent="0.25">
      <c r="A20792" t="s">
        <v>45935</v>
      </c>
      <c r="B20792" t="s">
        <v>45936</v>
      </c>
      <c r="C20792" t="s">
        <v>64682</v>
      </c>
      <c r="D20792" t="s">
        <v>47873</v>
      </c>
    </row>
    <row r="20793" spans="1:4" x14ac:dyDescent="0.25">
      <c r="A20793" t="s">
        <v>37307</v>
      </c>
      <c r="B20793" t="s">
        <v>37308</v>
      </c>
      <c r="C20793" t="s">
        <v>61234</v>
      </c>
      <c r="D20793" t="s">
        <v>47873</v>
      </c>
    </row>
    <row r="20794" spans="1:4" x14ac:dyDescent="0.25">
      <c r="A20794" t="s">
        <v>37896</v>
      </c>
      <c r="B20794" t="s">
        <v>37897</v>
      </c>
      <c r="C20794" t="s">
        <v>61457</v>
      </c>
      <c r="D20794" t="s">
        <v>47873</v>
      </c>
    </row>
    <row r="20795" spans="1:4" x14ac:dyDescent="0.25">
      <c r="A20795" t="s">
        <v>23988</v>
      </c>
      <c r="B20795" t="s">
        <v>23989</v>
      </c>
      <c r="C20795" t="s">
        <v>56304</v>
      </c>
      <c r="D20795" t="s">
        <v>47873</v>
      </c>
    </row>
    <row r="20796" spans="1:4" x14ac:dyDescent="0.25">
      <c r="A20796" t="s">
        <v>11498</v>
      </c>
      <c r="B20796" t="s">
        <v>11499</v>
      </c>
      <c r="C20796" t="s">
        <v>51707</v>
      </c>
      <c r="D20796" t="s">
        <v>47873</v>
      </c>
    </row>
    <row r="20797" spans="1:4" x14ac:dyDescent="0.25">
      <c r="A20797" t="s">
        <v>30452</v>
      </c>
      <c r="B20797" t="s">
        <v>30453</v>
      </c>
      <c r="C20797" t="s">
        <v>58621</v>
      </c>
      <c r="D20797" t="s">
        <v>47873</v>
      </c>
    </row>
    <row r="20798" spans="1:4" x14ac:dyDescent="0.25">
      <c r="A20798" t="s">
        <v>31025</v>
      </c>
      <c r="B20798" t="s">
        <v>30453</v>
      </c>
      <c r="C20798" t="s">
        <v>58834</v>
      </c>
      <c r="D20798" t="s">
        <v>47873</v>
      </c>
    </row>
    <row r="20799" spans="1:4" x14ac:dyDescent="0.25">
      <c r="A20799" t="s">
        <v>19875</v>
      </c>
      <c r="B20799" t="s">
        <v>19876</v>
      </c>
      <c r="C20799" t="s">
        <v>54808</v>
      </c>
      <c r="D20799" t="s">
        <v>47873</v>
      </c>
    </row>
    <row r="20800" spans="1:4" x14ac:dyDescent="0.25">
      <c r="A20800" t="s">
        <v>3525</v>
      </c>
      <c r="B20800" t="s">
        <v>3526</v>
      </c>
      <c r="C20800" t="s">
        <v>48837</v>
      </c>
      <c r="D20800" t="s">
        <v>47873</v>
      </c>
    </row>
    <row r="20801" spans="1:4" x14ac:dyDescent="0.25">
      <c r="A20801" t="s">
        <v>21490</v>
      </c>
      <c r="B20801" t="s">
        <v>21491</v>
      </c>
      <c r="C20801" t="s">
        <v>55377</v>
      </c>
      <c r="D20801" t="s">
        <v>47873</v>
      </c>
    </row>
    <row r="20802" spans="1:4" x14ac:dyDescent="0.25">
      <c r="A20802" t="s">
        <v>44539</v>
      </c>
      <c r="B20802" t="s">
        <v>44540</v>
      </c>
      <c r="C20802" t="s">
        <v>64188</v>
      </c>
      <c r="D20802" t="s">
        <v>47873</v>
      </c>
    </row>
    <row r="20803" spans="1:4" x14ac:dyDescent="0.25">
      <c r="A20803" t="s">
        <v>27642</v>
      </c>
      <c r="B20803" t="s">
        <v>27643</v>
      </c>
      <c r="C20803" t="s">
        <v>57617</v>
      </c>
      <c r="D20803" t="s">
        <v>47873</v>
      </c>
    </row>
    <row r="20804" spans="1:4" x14ac:dyDescent="0.25">
      <c r="A20804" t="s">
        <v>44445</v>
      </c>
      <c r="B20804" t="s">
        <v>44446</v>
      </c>
      <c r="C20804" t="s">
        <v>64154</v>
      </c>
      <c r="D20804" t="s">
        <v>47873</v>
      </c>
    </row>
    <row r="20805" spans="1:4" x14ac:dyDescent="0.25">
      <c r="A20805" t="s">
        <v>21346</v>
      </c>
      <c r="B20805" t="s">
        <v>21347</v>
      </c>
      <c r="C20805" t="s">
        <v>55330</v>
      </c>
      <c r="D20805" t="s">
        <v>47873</v>
      </c>
    </row>
    <row r="20806" spans="1:4" x14ac:dyDescent="0.25">
      <c r="A20806" t="s">
        <v>38706</v>
      </c>
      <c r="B20806" t="s">
        <v>38707</v>
      </c>
      <c r="C20806" t="s">
        <v>61809</v>
      </c>
      <c r="D20806" t="s">
        <v>47873</v>
      </c>
    </row>
    <row r="20807" spans="1:4" x14ac:dyDescent="0.25">
      <c r="A20807" t="s">
        <v>20348</v>
      </c>
      <c r="B20807" t="s">
        <v>20349</v>
      </c>
      <c r="C20807" t="s">
        <v>54973</v>
      </c>
      <c r="D20807" t="s">
        <v>47873</v>
      </c>
    </row>
    <row r="20808" spans="1:4" x14ac:dyDescent="0.25">
      <c r="A20808" t="s">
        <v>5928</v>
      </c>
      <c r="B20808" t="s">
        <v>5929</v>
      </c>
      <c r="C20808" t="s">
        <v>49722</v>
      </c>
      <c r="D20808" t="s">
        <v>47873</v>
      </c>
    </row>
    <row r="20809" spans="1:4" x14ac:dyDescent="0.25">
      <c r="A20809" t="s">
        <v>1505</v>
      </c>
      <c r="B20809" t="s">
        <v>1506</v>
      </c>
      <c r="C20809" t="s">
        <v>48132</v>
      </c>
      <c r="D20809" t="s">
        <v>47873</v>
      </c>
    </row>
    <row r="20810" spans="1:4" x14ac:dyDescent="0.25">
      <c r="A20810" t="s">
        <v>47366</v>
      </c>
      <c r="B20810" t="s">
        <v>47367</v>
      </c>
      <c r="C20810" t="s">
        <v>65186</v>
      </c>
      <c r="D20810" t="s">
        <v>47873</v>
      </c>
    </row>
    <row r="20811" spans="1:4" x14ac:dyDescent="0.25">
      <c r="A20811" t="s">
        <v>44351</v>
      </c>
      <c r="B20811" t="s">
        <v>44352</v>
      </c>
      <c r="C20811" t="s">
        <v>64120</v>
      </c>
      <c r="D20811" t="s">
        <v>47873</v>
      </c>
    </row>
    <row r="20812" spans="1:4" x14ac:dyDescent="0.25">
      <c r="A20812" t="s">
        <v>31085</v>
      </c>
      <c r="B20812" t="s">
        <v>31086</v>
      </c>
      <c r="C20812" t="s">
        <v>58858</v>
      </c>
      <c r="D20812" t="s">
        <v>47873</v>
      </c>
    </row>
    <row r="20813" spans="1:4" x14ac:dyDescent="0.25">
      <c r="A20813" t="s">
        <v>14938</v>
      </c>
      <c r="B20813" t="s">
        <v>14939</v>
      </c>
      <c r="C20813" t="s">
        <v>53026</v>
      </c>
      <c r="D20813" t="s">
        <v>47873</v>
      </c>
    </row>
    <row r="20814" spans="1:4" x14ac:dyDescent="0.25">
      <c r="A20814" t="s">
        <v>27278</v>
      </c>
      <c r="B20814" t="s">
        <v>27279</v>
      </c>
      <c r="C20814" t="s">
        <v>57488</v>
      </c>
      <c r="D20814" t="s">
        <v>47873</v>
      </c>
    </row>
    <row r="20815" spans="1:4" x14ac:dyDescent="0.25">
      <c r="A20815" t="s">
        <v>2485</v>
      </c>
      <c r="B20815" t="s">
        <v>2486</v>
      </c>
      <c r="C20815" t="s">
        <v>48462</v>
      </c>
      <c r="D20815" t="s">
        <v>47873</v>
      </c>
    </row>
    <row r="20816" spans="1:4" x14ac:dyDescent="0.25">
      <c r="A20816" t="s">
        <v>23780</v>
      </c>
      <c r="B20816" t="s">
        <v>23781</v>
      </c>
      <c r="C20816" t="s">
        <v>56224</v>
      </c>
      <c r="D20816" t="s">
        <v>47873</v>
      </c>
    </row>
    <row r="20817" spans="1:4" x14ac:dyDescent="0.25">
      <c r="A20817" t="s">
        <v>26741</v>
      </c>
      <c r="B20817" t="s">
        <v>26742</v>
      </c>
      <c r="C20817" t="s">
        <v>57308</v>
      </c>
      <c r="D20817" t="s">
        <v>47873</v>
      </c>
    </row>
    <row r="20818" spans="1:4" x14ac:dyDescent="0.25">
      <c r="A20818" t="s">
        <v>23233</v>
      </c>
      <c r="B20818" t="s">
        <v>23234</v>
      </c>
      <c r="C20818" t="s">
        <v>56012</v>
      </c>
      <c r="D20818" t="s">
        <v>47873</v>
      </c>
    </row>
    <row r="20819" spans="1:4" x14ac:dyDescent="0.25">
      <c r="A20819" t="s">
        <v>15092</v>
      </c>
      <c r="B20819" t="s">
        <v>15093</v>
      </c>
      <c r="C20819" t="s">
        <v>53084</v>
      </c>
      <c r="D20819" t="s">
        <v>47873</v>
      </c>
    </row>
    <row r="20820" spans="1:4" x14ac:dyDescent="0.25">
      <c r="A20820" t="s">
        <v>9552</v>
      </c>
      <c r="B20820" t="s">
        <v>9553</v>
      </c>
      <c r="C20820"/>
      <c r="D20820" t="s">
        <v>47880</v>
      </c>
    </row>
    <row r="20821" spans="1:4" x14ac:dyDescent="0.25">
      <c r="A20821" t="s">
        <v>24829</v>
      </c>
      <c r="B20821" t="s">
        <v>24830</v>
      </c>
      <c r="C20821" t="s">
        <v>56606</v>
      </c>
      <c r="D20821" t="s">
        <v>47873</v>
      </c>
    </row>
    <row r="20822" spans="1:4" x14ac:dyDescent="0.25">
      <c r="A20822" t="s">
        <v>37129</v>
      </c>
      <c r="B20822" t="s">
        <v>37130</v>
      </c>
      <c r="C20822" t="s">
        <v>61168</v>
      </c>
      <c r="D20822" t="s">
        <v>47873</v>
      </c>
    </row>
    <row r="20823" spans="1:4" x14ac:dyDescent="0.25">
      <c r="A20823" t="s">
        <v>11133</v>
      </c>
      <c r="B20823" t="s">
        <v>11134</v>
      </c>
      <c r="C20823" t="s">
        <v>51580</v>
      </c>
      <c r="D20823" t="s">
        <v>47873</v>
      </c>
    </row>
    <row r="20824" spans="1:4" x14ac:dyDescent="0.25">
      <c r="A20824" t="s">
        <v>17544</v>
      </c>
      <c r="B20824" t="s">
        <v>17545</v>
      </c>
      <c r="C20824" t="s">
        <v>53981</v>
      </c>
      <c r="D20824" t="s">
        <v>47873</v>
      </c>
    </row>
    <row r="20825" spans="1:4" x14ac:dyDescent="0.25">
      <c r="A20825" t="s">
        <v>37297</v>
      </c>
      <c r="B20825" t="s">
        <v>37298</v>
      </c>
      <c r="C20825" t="s">
        <v>61231</v>
      </c>
      <c r="D20825" t="s">
        <v>47873</v>
      </c>
    </row>
    <row r="20826" spans="1:4" x14ac:dyDescent="0.25">
      <c r="A20826" t="s">
        <v>45109</v>
      </c>
      <c r="B20826" t="s">
        <v>45110</v>
      </c>
      <c r="C20826" t="s">
        <v>64396</v>
      </c>
      <c r="D20826" t="s">
        <v>47873</v>
      </c>
    </row>
    <row r="20827" spans="1:4" x14ac:dyDescent="0.25">
      <c r="A20827" t="s">
        <v>31753</v>
      </c>
      <c r="B20827" t="s">
        <v>31754</v>
      </c>
      <c r="C20827" t="s">
        <v>59096</v>
      </c>
      <c r="D20827" t="s">
        <v>47873</v>
      </c>
    </row>
    <row r="20828" spans="1:4" x14ac:dyDescent="0.25">
      <c r="A20828" t="s">
        <v>38762</v>
      </c>
      <c r="B20828" t="s">
        <v>38763</v>
      </c>
      <c r="C20828" t="s">
        <v>61836</v>
      </c>
      <c r="D20828" t="s">
        <v>47873</v>
      </c>
    </row>
    <row r="20829" spans="1:4" x14ac:dyDescent="0.25">
      <c r="A20829" t="s">
        <v>15130</v>
      </c>
      <c r="B20829" t="s">
        <v>15131</v>
      </c>
      <c r="C20829" t="s">
        <v>53100</v>
      </c>
      <c r="D20829" t="s">
        <v>47873</v>
      </c>
    </row>
    <row r="20830" spans="1:4" x14ac:dyDescent="0.25">
      <c r="A20830" t="s">
        <v>25031</v>
      </c>
      <c r="B20830" t="s">
        <v>25032</v>
      </c>
      <c r="C20830" t="s">
        <v>56684</v>
      </c>
      <c r="D20830" t="s">
        <v>47873</v>
      </c>
    </row>
    <row r="20831" spans="1:4" x14ac:dyDescent="0.25">
      <c r="A20831" t="s">
        <v>39941</v>
      </c>
      <c r="B20831" t="s">
        <v>39942</v>
      </c>
      <c r="C20831" t="s">
        <v>62378</v>
      </c>
      <c r="D20831" t="s">
        <v>47873</v>
      </c>
    </row>
    <row r="20832" spans="1:4" x14ac:dyDescent="0.25">
      <c r="A20832" t="s">
        <v>24261</v>
      </c>
      <c r="B20832" t="s">
        <v>24262</v>
      </c>
      <c r="C20832" t="s">
        <v>56398</v>
      </c>
      <c r="D20832" t="s">
        <v>47873</v>
      </c>
    </row>
    <row r="20833" spans="1:4" x14ac:dyDescent="0.25">
      <c r="A20833" t="s">
        <v>11216</v>
      </c>
      <c r="B20833" t="s">
        <v>11217</v>
      </c>
      <c r="C20833" t="s">
        <v>51612</v>
      </c>
      <c r="D20833" t="s">
        <v>47873</v>
      </c>
    </row>
    <row r="20834" spans="1:4" x14ac:dyDescent="0.25">
      <c r="A20834" t="s">
        <v>10358</v>
      </c>
      <c r="B20834" t="s">
        <v>10359</v>
      </c>
      <c r="C20834" t="s">
        <v>51311</v>
      </c>
      <c r="D20834" t="s">
        <v>47873</v>
      </c>
    </row>
    <row r="20835" spans="1:4" x14ac:dyDescent="0.25">
      <c r="A20835" t="s">
        <v>38446</v>
      </c>
      <c r="B20835" t="s">
        <v>38447</v>
      </c>
      <c r="C20835" t="s">
        <v>61690</v>
      </c>
      <c r="D20835" t="s">
        <v>47873</v>
      </c>
    </row>
    <row r="20836" spans="1:4" x14ac:dyDescent="0.25">
      <c r="A20836" t="s">
        <v>26239</v>
      </c>
      <c r="B20836" t="s">
        <v>26240</v>
      </c>
      <c r="C20836" t="s">
        <v>57119</v>
      </c>
      <c r="D20836" t="s">
        <v>47873</v>
      </c>
    </row>
    <row r="20837" spans="1:4" x14ac:dyDescent="0.25">
      <c r="A20837" t="s">
        <v>22274</v>
      </c>
      <c r="B20837" t="s">
        <v>22275</v>
      </c>
      <c r="C20837" t="s">
        <v>55665</v>
      </c>
      <c r="D20837" t="s">
        <v>47873</v>
      </c>
    </row>
    <row r="20838" spans="1:4" x14ac:dyDescent="0.25">
      <c r="A20838" t="s">
        <v>38980</v>
      </c>
      <c r="B20838" t="s">
        <v>38981</v>
      </c>
      <c r="C20838" t="s">
        <v>61939</v>
      </c>
      <c r="D20838" t="s">
        <v>47873</v>
      </c>
    </row>
    <row r="20839" spans="1:4" x14ac:dyDescent="0.25">
      <c r="A20839" t="s">
        <v>32060</v>
      </c>
      <c r="B20839" t="s">
        <v>32061</v>
      </c>
      <c r="C20839" t="s">
        <v>59208</v>
      </c>
      <c r="D20839" t="s">
        <v>47873</v>
      </c>
    </row>
    <row r="20840" spans="1:4" x14ac:dyDescent="0.25">
      <c r="A20840" t="s">
        <v>18440</v>
      </c>
      <c r="B20840" t="s">
        <v>18441</v>
      </c>
      <c r="C20840" t="s">
        <v>54319</v>
      </c>
      <c r="D20840" t="s">
        <v>47873</v>
      </c>
    </row>
    <row r="20841" spans="1:4" x14ac:dyDescent="0.25">
      <c r="A20841" t="s">
        <v>35219</v>
      </c>
      <c r="B20841" t="s">
        <v>35220</v>
      </c>
      <c r="C20841" t="s">
        <v>60416</v>
      </c>
      <c r="D20841" t="s">
        <v>47873</v>
      </c>
    </row>
    <row r="20842" spans="1:4" x14ac:dyDescent="0.25">
      <c r="A20842" t="s">
        <v>5794</v>
      </c>
      <c r="B20842" t="s">
        <v>5795</v>
      </c>
      <c r="C20842" t="s">
        <v>49667</v>
      </c>
      <c r="D20842" t="s">
        <v>47873</v>
      </c>
    </row>
    <row r="20843" spans="1:4" x14ac:dyDescent="0.25">
      <c r="A20843" t="s">
        <v>27234</v>
      </c>
      <c r="B20843" t="s">
        <v>27235</v>
      </c>
      <c r="C20843" t="s">
        <v>57474</v>
      </c>
      <c r="D20843" t="s">
        <v>47873</v>
      </c>
    </row>
    <row r="20844" spans="1:4" x14ac:dyDescent="0.25">
      <c r="A20844" t="s">
        <v>42739</v>
      </c>
      <c r="B20844" t="s">
        <v>42740</v>
      </c>
      <c r="C20844" t="s">
        <v>63569</v>
      </c>
      <c r="D20844" t="s">
        <v>47873</v>
      </c>
    </row>
    <row r="20845" spans="1:4" x14ac:dyDescent="0.25">
      <c r="A20845" t="s">
        <v>15598</v>
      </c>
      <c r="B20845" t="s">
        <v>15599</v>
      </c>
      <c r="C20845"/>
      <c r="D20845" t="s">
        <v>47873</v>
      </c>
    </row>
    <row r="20846" spans="1:4" x14ac:dyDescent="0.25">
      <c r="A20846" t="s">
        <v>44437</v>
      </c>
      <c r="B20846" t="s">
        <v>44438</v>
      </c>
      <c r="C20846" t="s">
        <v>64151</v>
      </c>
      <c r="D20846" t="s">
        <v>47873</v>
      </c>
    </row>
    <row r="20847" spans="1:4" x14ac:dyDescent="0.25">
      <c r="A20847" t="s">
        <v>5242</v>
      </c>
      <c r="B20847" t="s">
        <v>5243</v>
      </c>
      <c r="C20847" t="s">
        <v>49486</v>
      </c>
      <c r="D20847" t="s">
        <v>47873</v>
      </c>
    </row>
    <row r="20848" spans="1:4" x14ac:dyDescent="0.25">
      <c r="A20848" t="s">
        <v>5757</v>
      </c>
      <c r="B20848" t="s">
        <v>5758</v>
      </c>
      <c r="C20848" t="s">
        <v>49654</v>
      </c>
      <c r="D20848" t="s">
        <v>47873</v>
      </c>
    </row>
    <row r="20849" spans="1:4" x14ac:dyDescent="0.25">
      <c r="A20849" t="s">
        <v>46060</v>
      </c>
      <c r="B20849" t="s">
        <v>46061</v>
      </c>
      <c r="C20849" t="s">
        <v>64729</v>
      </c>
      <c r="D20849" t="s">
        <v>47873</v>
      </c>
    </row>
    <row r="20850" spans="1:4" x14ac:dyDescent="0.25">
      <c r="A20850" t="s">
        <v>16844</v>
      </c>
      <c r="B20850" t="s">
        <v>16845</v>
      </c>
      <c r="C20850"/>
      <c r="D20850" t="s">
        <v>47880</v>
      </c>
    </row>
    <row r="20851" spans="1:4" x14ac:dyDescent="0.25">
      <c r="A20851" t="s">
        <v>37838</v>
      </c>
      <c r="B20851" t="s">
        <v>37839</v>
      </c>
      <c r="C20851" t="s">
        <v>61435</v>
      </c>
      <c r="D20851" t="s">
        <v>47873</v>
      </c>
    </row>
    <row r="20852" spans="1:4" x14ac:dyDescent="0.25">
      <c r="A20852" t="s">
        <v>13795</v>
      </c>
      <c r="B20852" t="s">
        <v>13796</v>
      </c>
      <c r="C20852"/>
      <c r="D20852" t="s">
        <v>47880</v>
      </c>
    </row>
    <row r="20853" spans="1:4" x14ac:dyDescent="0.25">
      <c r="A20853" t="s">
        <v>23050</v>
      </c>
      <c r="B20853" t="s">
        <v>23051</v>
      </c>
      <c r="C20853" t="s">
        <v>55951</v>
      </c>
      <c r="D20853" t="s">
        <v>47873</v>
      </c>
    </row>
    <row r="20854" spans="1:4" x14ac:dyDescent="0.25">
      <c r="A20854" t="s">
        <v>30912</v>
      </c>
      <c r="B20854" t="s">
        <v>30913</v>
      </c>
      <c r="C20854" t="s">
        <v>58789</v>
      </c>
      <c r="D20854" t="s">
        <v>47873</v>
      </c>
    </row>
    <row r="20855" spans="1:4" x14ac:dyDescent="0.25">
      <c r="A20855" t="s">
        <v>4304</v>
      </c>
      <c r="B20855" t="s">
        <v>4305</v>
      </c>
      <c r="C20855" t="s">
        <v>49141</v>
      </c>
      <c r="D20855" t="s">
        <v>47873</v>
      </c>
    </row>
    <row r="20856" spans="1:4" x14ac:dyDescent="0.25">
      <c r="A20856" t="s">
        <v>31615</v>
      </c>
      <c r="B20856" t="s">
        <v>31616</v>
      </c>
      <c r="C20856" t="s">
        <v>59044</v>
      </c>
      <c r="D20856" t="s">
        <v>47873</v>
      </c>
    </row>
    <row r="20857" spans="1:4" x14ac:dyDescent="0.25">
      <c r="A20857" t="s">
        <v>8595</v>
      </c>
      <c r="B20857" t="s">
        <v>8596</v>
      </c>
      <c r="C20857" t="s">
        <v>50680</v>
      </c>
      <c r="D20857" t="s">
        <v>47873</v>
      </c>
    </row>
    <row r="20858" spans="1:4" x14ac:dyDescent="0.25">
      <c r="A20858" t="s">
        <v>9649</v>
      </c>
      <c r="B20858" t="s">
        <v>9650</v>
      </c>
      <c r="C20858" t="s">
        <v>51049</v>
      </c>
      <c r="D20858" t="s">
        <v>47873</v>
      </c>
    </row>
    <row r="20859" spans="1:4" x14ac:dyDescent="0.25">
      <c r="A20859" t="s">
        <v>21969</v>
      </c>
      <c r="B20859" t="s">
        <v>21970</v>
      </c>
      <c r="C20859"/>
      <c r="D20859" t="s">
        <v>47880</v>
      </c>
    </row>
    <row r="20860" spans="1:4" x14ac:dyDescent="0.25">
      <c r="A20860" t="s">
        <v>28548</v>
      </c>
      <c r="B20860" t="s">
        <v>28549</v>
      </c>
      <c r="C20860" t="s">
        <v>57946</v>
      </c>
      <c r="D20860" t="s">
        <v>47873</v>
      </c>
    </row>
    <row r="20861" spans="1:4" x14ac:dyDescent="0.25">
      <c r="A20861" t="s">
        <v>4030</v>
      </c>
      <c r="B20861" t="s">
        <v>4031</v>
      </c>
      <c r="C20861"/>
      <c r="D20861" t="s">
        <v>47880</v>
      </c>
    </row>
    <row r="20862" spans="1:4" x14ac:dyDescent="0.25">
      <c r="A20862" t="s">
        <v>21654</v>
      </c>
      <c r="B20862" t="s">
        <v>21655</v>
      </c>
      <c r="C20862"/>
      <c r="D20862" t="s">
        <v>47880</v>
      </c>
    </row>
    <row r="20863" spans="1:4" x14ac:dyDescent="0.25">
      <c r="A20863" t="s">
        <v>31465</v>
      </c>
      <c r="B20863" t="s">
        <v>21655</v>
      </c>
      <c r="C20863"/>
      <c r="D20863" t="s">
        <v>47880</v>
      </c>
    </row>
    <row r="20864" spans="1:4" x14ac:dyDescent="0.25">
      <c r="A20864" t="s">
        <v>16369</v>
      </c>
      <c r="B20864" t="s">
        <v>16370</v>
      </c>
      <c r="C20864" t="s">
        <v>53548</v>
      </c>
      <c r="D20864" t="s">
        <v>47873</v>
      </c>
    </row>
    <row r="20865" spans="1:4" x14ac:dyDescent="0.25">
      <c r="A20865" t="s">
        <v>13727</v>
      </c>
      <c r="B20865" t="s">
        <v>13728</v>
      </c>
      <c r="C20865"/>
      <c r="D20865" t="s">
        <v>47880</v>
      </c>
    </row>
    <row r="20866" spans="1:4" x14ac:dyDescent="0.25">
      <c r="A20866" t="s">
        <v>12968</v>
      </c>
      <c r="B20866" t="s">
        <v>12969</v>
      </c>
      <c r="C20866"/>
      <c r="D20866" t="s">
        <v>47880</v>
      </c>
    </row>
    <row r="20867" spans="1:4" x14ac:dyDescent="0.25">
      <c r="A20867" t="s">
        <v>30492</v>
      </c>
      <c r="B20867" t="s">
        <v>30493</v>
      </c>
      <c r="C20867" t="s">
        <v>58638</v>
      </c>
      <c r="D20867" t="s">
        <v>47873</v>
      </c>
    </row>
    <row r="20868" spans="1:4" x14ac:dyDescent="0.25">
      <c r="A20868" t="s">
        <v>24381</v>
      </c>
      <c r="B20868" t="s">
        <v>24382</v>
      </c>
      <c r="C20868"/>
      <c r="D20868" t="s">
        <v>47880</v>
      </c>
    </row>
    <row r="20869" spans="1:4" x14ac:dyDescent="0.25">
      <c r="A20869" t="s">
        <v>8473</v>
      </c>
      <c r="B20869" t="s">
        <v>8474</v>
      </c>
      <c r="C20869"/>
      <c r="D20869" t="s">
        <v>47880</v>
      </c>
    </row>
    <row r="20870" spans="1:4" x14ac:dyDescent="0.25">
      <c r="A20870" t="s">
        <v>12072</v>
      </c>
      <c r="B20870" t="s">
        <v>8474</v>
      </c>
      <c r="C20870"/>
      <c r="D20870" t="s">
        <v>47880</v>
      </c>
    </row>
    <row r="20871" spans="1:4" x14ac:dyDescent="0.25">
      <c r="A20871" t="s">
        <v>29083</v>
      </c>
      <c r="B20871" t="s">
        <v>8474</v>
      </c>
      <c r="C20871"/>
      <c r="D20871" t="s">
        <v>47880</v>
      </c>
    </row>
    <row r="20872" spans="1:4" x14ac:dyDescent="0.25">
      <c r="A20872" t="s">
        <v>32180</v>
      </c>
      <c r="B20872" t="s">
        <v>8474</v>
      </c>
      <c r="C20872"/>
      <c r="D20872" t="s">
        <v>47880</v>
      </c>
    </row>
    <row r="20873" spans="1:4" x14ac:dyDescent="0.25">
      <c r="A20873" t="s">
        <v>19392</v>
      </c>
      <c r="B20873" t="s">
        <v>19393</v>
      </c>
      <c r="C20873"/>
      <c r="D20873" t="s">
        <v>47880</v>
      </c>
    </row>
    <row r="20874" spans="1:4" x14ac:dyDescent="0.25">
      <c r="A20874" t="s">
        <v>21768</v>
      </c>
      <c r="B20874" t="s">
        <v>21769</v>
      </c>
      <c r="C20874"/>
      <c r="D20874" t="s">
        <v>47880</v>
      </c>
    </row>
    <row r="20875" spans="1:4" x14ac:dyDescent="0.25">
      <c r="A20875" t="s">
        <v>9863</v>
      </c>
      <c r="B20875" t="s">
        <v>9864</v>
      </c>
      <c r="C20875"/>
      <c r="D20875" t="s">
        <v>47880</v>
      </c>
    </row>
    <row r="20876" spans="1:4" x14ac:dyDescent="0.25">
      <c r="A20876" t="s">
        <v>46251</v>
      </c>
      <c r="B20876" t="s">
        <v>46252</v>
      </c>
      <c r="C20876"/>
      <c r="D20876" t="s">
        <v>47880</v>
      </c>
    </row>
    <row r="20877" spans="1:4" x14ac:dyDescent="0.25">
      <c r="A20877" t="s">
        <v>9371</v>
      </c>
      <c r="B20877" t="s">
        <v>9372</v>
      </c>
      <c r="C20877"/>
      <c r="D20877" t="s">
        <v>47880</v>
      </c>
    </row>
    <row r="20878" spans="1:4" x14ac:dyDescent="0.25">
      <c r="A20878" t="s">
        <v>20782</v>
      </c>
      <c r="B20878" t="s">
        <v>20783</v>
      </c>
      <c r="C20878"/>
      <c r="D20878" t="s">
        <v>47880</v>
      </c>
    </row>
    <row r="20879" spans="1:4" x14ac:dyDescent="0.25">
      <c r="A20879" t="s">
        <v>11694</v>
      </c>
      <c r="B20879" t="s">
        <v>11695</v>
      </c>
      <c r="C20879"/>
      <c r="D20879" t="s">
        <v>47880</v>
      </c>
    </row>
    <row r="20880" spans="1:4" x14ac:dyDescent="0.25">
      <c r="A20880" t="s">
        <v>28374</v>
      </c>
      <c r="B20880" t="s">
        <v>28375</v>
      </c>
      <c r="C20880"/>
      <c r="D20880" t="s">
        <v>47880</v>
      </c>
    </row>
    <row r="20881" spans="1:4" x14ac:dyDescent="0.25">
      <c r="A20881" t="s">
        <v>10479</v>
      </c>
      <c r="B20881" t="s">
        <v>10480</v>
      </c>
      <c r="C20881"/>
      <c r="D20881" t="s">
        <v>47880</v>
      </c>
    </row>
    <row r="20882" spans="1:4" x14ac:dyDescent="0.25">
      <c r="A20882" t="s">
        <v>25581</v>
      </c>
      <c r="B20882" t="s">
        <v>25582</v>
      </c>
      <c r="C20882"/>
      <c r="D20882" t="s">
        <v>47880</v>
      </c>
    </row>
    <row r="20883" spans="1:4" x14ac:dyDescent="0.25">
      <c r="A20883" t="s">
        <v>25729</v>
      </c>
      <c r="B20883" t="s">
        <v>25730</v>
      </c>
      <c r="C20883"/>
      <c r="D20883" t="s">
        <v>47880</v>
      </c>
    </row>
    <row r="20884" spans="1:4" x14ac:dyDescent="0.25">
      <c r="A20884" t="s">
        <v>41206</v>
      </c>
      <c r="B20884" t="s">
        <v>41207</v>
      </c>
      <c r="C20884"/>
      <c r="D20884" t="s">
        <v>47880</v>
      </c>
    </row>
    <row r="20885" spans="1:4" x14ac:dyDescent="0.25">
      <c r="A20885" t="s">
        <v>10232</v>
      </c>
      <c r="B20885" t="s">
        <v>10233</v>
      </c>
      <c r="C20885" t="s">
        <v>51264</v>
      </c>
      <c r="D20885" t="s">
        <v>47873</v>
      </c>
    </row>
    <row r="20886" spans="1:4" x14ac:dyDescent="0.25">
      <c r="A20886" t="s">
        <v>35049</v>
      </c>
      <c r="B20886" t="s">
        <v>35050</v>
      </c>
      <c r="C20886"/>
      <c r="D20886" t="s">
        <v>47880</v>
      </c>
    </row>
    <row r="20887" spans="1:4" x14ac:dyDescent="0.25">
      <c r="A20887" t="s">
        <v>2366</v>
      </c>
      <c r="B20887" t="s">
        <v>2367</v>
      </c>
      <c r="C20887" t="s">
        <v>48426</v>
      </c>
      <c r="D20887" t="s">
        <v>47880</v>
      </c>
    </row>
    <row r="20888" spans="1:4" x14ac:dyDescent="0.25">
      <c r="A20888" t="s">
        <v>24105</v>
      </c>
      <c r="B20888" t="s">
        <v>24106</v>
      </c>
      <c r="C20888"/>
      <c r="D20888" t="s">
        <v>47880</v>
      </c>
    </row>
    <row r="20889" spans="1:4" x14ac:dyDescent="0.25">
      <c r="A20889" t="s">
        <v>32038</v>
      </c>
      <c r="B20889" t="s">
        <v>32039</v>
      </c>
      <c r="C20889" t="s">
        <v>59201</v>
      </c>
      <c r="D20889" t="s">
        <v>47873</v>
      </c>
    </row>
    <row r="20890" spans="1:4" x14ac:dyDescent="0.25">
      <c r="A20890" t="s">
        <v>30902</v>
      </c>
      <c r="B20890" t="s">
        <v>30903</v>
      </c>
      <c r="C20890" t="s">
        <v>58784</v>
      </c>
      <c r="D20890" t="s">
        <v>47873</v>
      </c>
    </row>
    <row r="20891" spans="1:4" x14ac:dyDescent="0.25">
      <c r="A20891" t="s">
        <v>10208</v>
      </c>
      <c r="B20891" t="s">
        <v>10209</v>
      </c>
      <c r="C20891" t="s">
        <v>51254</v>
      </c>
      <c r="D20891" t="s">
        <v>47873</v>
      </c>
    </row>
    <row r="20892" spans="1:4" x14ac:dyDescent="0.25">
      <c r="A20892" t="s">
        <v>17824</v>
      </c>
      <c r="B20892" t="s">
        <v>10209</v>
      </c>
      <c r="C20892" t="s">
        <v>54082</v>
      </c>
      <c r="D20892" t="s">
        <v>47873</v>
      </c>
    </row>
    <row r="20893" spans="1:4" x14ac:dyDescent="0.25">
      <c r="A20893" t="s">
        <v>46085</v>
      </c>
      <c r="B20893" t="s">
        <v>46086</v>
      </c>
      <c r="C20893"/>
      <c r="D20893" t="s">
        <v>47880</v>
      </c>
    </row>
    <row r="20894" spans="1:4" x14ac:dyDescent="0.25">
      <c r="A20894" t="s">
        <v>12416</v>
      </c>
      <c r="B20894" t="s">
        <v>12417</v>
      </c>
      <c r="C20894" t="s">
        <v>52058</v>
      </c>
      <c r="D20894" t="s">
        <v>47873</v>
      </c>
    </row>
    <row r="20895" spans="1:4" x14ac:dyDescent="0.25">
      <c r="A20895" t="s">
        <v>23350</v>
      </c>
      <c r="B20895" t="s">
        <v>23351</v>
      </c>
      <c r="C20895" t="s">
        <v>56052</v>
      </c>
      <c r="D20895" t="s">
        <v>47873</v>
      </c>
    </row>
    <row r="20896" spans="1:4" x14ac:dyDescent="0.25">
      <c r="A20896" t="s">
        <v>20315</v>
      </c>
      <c r="B20896" t="s">
        <v>20316</v>
      </c>
      <c r="C20896"/>
      <c r="D20896" t="s">
        <v>47880</v>
      </c>
    </row>
    <row r="20897" spans="1:4" x14ac:dyDescent="0.25">
      <c r="A20897" t="s">
        <v>24799</v>
      </c>
      <c r="B20897" t="s">
        <v>24800</v>
      </c>
      <c r="C20897" t="s">
        <v>56593</v>
      </c>
      <c r="D20897" t="s">
        <v>47873</v>
      </c>
    </row>
    <row r="20898" spans="1:4" x14ac:dyDescent="0.25">
      <c r="A20898" t="s">
        <v>38829</v>
      </c>
      <c r="B20898" t="s">
        <v>38830</v>
      </c>
      <c r="C20898" t="s">
        <v>61869</v>
      </c>
      <c r="D20898" t="s">
        <v>47873</v>
      </c>
    </row>
    <row r="20899" spans="1:4" x14ac:dyDescent="0.25">
      <c r="A20899" t="s">
        <v>34853</v>
      </c>
      <c r="B20899" t="s">
        <v>34854</v>
      </c>
      <c r="C20899" t="s">
        <v>60281</v>
      </c>
      <c r="D20899" t="s">
        <v>47873</v>
      </c>
    </row>
    <row r="20900" spans="1:4" x14ac:dyDescent="0.25">
      <c r="A20900" t="s">
        <v>2797</v>
      </c>
      <c r="B20900" t="s">
        <v>2798</v>
      </c>
      <c r="C20900" t="s">
        <v>48576</v>
      </c>
      <c r="D20900" t="s">
        <v>47873</v>
      </c>
    </row>
    <row r="20901" spans="1:4" x14ac:dyDescent="0.25">
      <c r="A20901" t="s">
        <v>15313</v>
      </c>
      <c r="B20901" t="s">
        <v>15314</v>
      </c>
      <c r="C20901" t="s">
        <v>53167</v>
      </c>
      <c r="D20901" t="s">
        <v>47873</v>
      </c>
    </row>
    <row r="20902" spans="1:4" x14ac:dyDescent="0.25">
      <c r="A20902" t="s">
        <v>39282</v>
      </c>
      <c r="B20902" t="s">
        <v>39283</v>
      </c>
      <c r="C20902" t="s">
        <v>62073</v>
      </c>
      <c r="D20902" t="s">
        <v>47873</v>
      </c>
    </row>
    <row r="20903" spans="1:4" x14ac:dyDescent="0.25">
      <c r="A20903" t="s">
        <v>15863</v>
      </c>
      <c r="B20903" t="s">
        <v>15864</v>
      </c>
      <c r="C20903" t="s">
        <v>53364</v>
      </c>
      <c r="D20903" t="s">
        <v>47873</v>
      </c>
    </row>
    <row r="20904" spans="1:4" x14ac:dyDescent="0.25">
      <c r="A20904" t="s">
        <v>10673</v>
      </c>
      <c r="B20904" t="s">
        <v>10674</v>
      </c>
      <c r="C20904" t="s">
        <v>51414</v>
      </c>
      <c r="D20904" t="s">
        <v>47873</v>
      </c>
    </row>
    <row r="20905" spans="1:4" x14ac:dyDescent="0.25">
      <c r="A20905" t="s">
        <v>21447</v>
      </c>
      <c r="B20905" t="s">
        <v>21448</v>
      </c>
      <c r="C20905" t="s">
        <v>55362</v>
      </c>
      <c r="D20905" t="s">
        <v>47873</v>
      </c>
    </row>
    <row r="20906" spans="1:4" x14ac:dyDescent="0.25">
      <c r="A20906" t="s">
        <v>1316</v>
      </c>
      <c r="B20906" t="s">
        <v>1317</v>
      </c>
      <c r="C20906" t="s">
        <v>48065</v>
      </c>
      <c r="D20906" t="s">
        <v>47873</v>
      </c>
    </row>
    <row r="20907" spans="1:4" x14ac:dyDescent="0.25">
      <c r="A20907" t="s">
        <v>4517</v>
      </c>
      <c r="B20907" t="s">
        <v>4518</v>
      </c>
      <c r="C20907"/>
      <c r="D20907" t="s">
        <v>47880</v>
      </c>
    </row>
    <row r="20908" spans="1:4" x14ac:dyDescent="0.25">
      <c r="A20908" t="s">
        <v>32297</v>
      </c>
      <c r="B20908" t="s">
        <v>32298</v>
      </c>
      <c r="C20908"/>
      <c r="D20908" t="s">
        <v>47880</v>
      </c>
    </row>
    <row r="20909" spans="1:4" x14ac:dyDescent="0.25">
      <c r="A20909" t="s">
        <v>36133</v>
      </c>
      <c r="B20909" t="s">
        <v>36134</v>
      </c>
      <c r="C20909"/>
      <c r="D20909" t="s">
        <v>47880</v>
      </c>
    </row>
    <row r="20910" spans="1:4" x14ac:dyDescent="0.25">
      <c r="A20910" t="s">
        <v>38147</v>
      </c>
      <c r="B20910" t="s">
        <v>38148</v>
      </c>
      <c r="C20910"/>
      <c r="D20910" t="s">
        <v>47880</v>
      </c>
    </row>
    <row r="20911" spans="1:4" x14ac:dyDescent="0.25">
      <c r="A20911" t="s">
        <v>5236</v>
      </c>
      <c r="B20911" t="s">
        <v>5237</v>
      </c>
      <c r="C20911"/>
      <c r="D20911" t="s">
        <v>47880</v>
      </c>
    </row>
    <row r="20912" spans="1:4" x14ac:dyDescent="0.25">
      <c r="A20912" t="s">
        <v>27457</v>
      </c>
      <c r="B20912" t="s">
        <v>5237</v>
      </c>
      <c r="C20912"/>
      <c r="D20912" t="s">
        <v>47880</v>
      </c>
    </row>
    <row r="20913" spans="1:4" x14ac:dyDescent="0.25">
      <c r="A20913" t="s">
        <v>22775</v>
      </c>
      <c r="B20913" t="s">
        <v>22776</v>
      </c>
      <c r="C20913"/>
      <c r="D20913" t="s">
        <v>47880</v>
      </c>
    </row>
    <row r="20914" spans="1:4" x14ac:dyDescent="0.25">
      <c r="A20914" t="s">
        <v>11290</v>
      </c>
      <c r="B20914" t="s">
        <v>11291</v>
      </c>
      <c r="C20914"/>
      <c r="D20914" t="s">
        <v>47880</v>
      </c>
    </row>
    <row r="20915" spans="1:4" x14ac:dyDescent="0.25">
      <c r="A20915" t="s">
        <v>15334</v>
      </c>
      <c r="B20915" t="s">
        <v>15335</v>
      </c>
      <c r="C20915"/>
      <c r="D20915" t="s">
        <v>47880</v>
      </c>
    </row>
    <row r="20916" spans="1:4" x14ac:dyDescent="0.25">
      <c r="A20916" t="s">
        <v>12279</v>
      </c>
      <c r="B20916" t="s">
        <v>12280</v>
      </c>
      <c r="C20916"/>
      <c r="D20916" t="s">
        <v>47880</v>
      </c>
    </row>
    <row r="20917" spans="1:4" x14ac:dyDescent="0.25">
      <c r="A20917" t="s">
        <v>45680</v>
      </c>
      <c r="B20917" t="s">
        <v>45681</v>
      </c>
      <c r="C20917"/>
      <c r="D20917" t="s">
        <v>47880</v>
      </c>
    </row>
    <row r="20918" spans="1:4" x14ac:dyDescent="0.25">
      <c r="A20918" t="s">
        <v>6735</v>
      </c>
      <c r="B20918" t="s">
        <v>6736</v>
      </c>
      <c r="C20918"/>
      <c r="D20918" t="s">
        <v>47880</v>
      </c>
    </row>
    <row r="20919" spans="1:4" x14ac:dyDescent="0.25">
      <c r="A20919" t="s">
        <v>31230</v>
      </c>
      <c r="B20919" t="s">
        <v>31231</v>
      </c>
      <c r="C20919"/>
      <c r="D20919" t="s">
        <v>47880</v>
      </c>
    </row>
    <row r="20920" spans="1:4" x14ac:dyDescent="0.25">
      <c r="A20920" t="s">
        <v>31563</v>
      </c>
      <c r="B20920" t="s">
        <v>31564</v>
      </c>
      <c r="C20920" t="s">
        <v>59025</v>
      </c>
      <c r="D20920" t="s">
        <v>47873</v>
      </c>
    </row>
    <row r="20921" spans="1:4" x14ac:dyDescent="0.25">
      <c r="A20921" t="s">
        <v>34625</v>
      </c>
      <c r="B20921" t="s">
        <v>34626</v>
      </c>
      <c r="C20921" t="s">
        <v>60194</v>
      </c>
      <c r="D20921" t="s">
        <v>47873</v>
      </c>
    </row>
    <row r="20922" spans="1:4" x14ac:dyDescent="0.25">
      <c r="A20922" t="s">
        <v>36597</v>
      </c>
      <c r="B20922" t="s">
        <v>36598</v>
      </c>
      <c r="C20922"/>
      <c r="D20922" t="s">
        <v>47880</v>
      </c>
    </row>
    <row r="20923" spans="1:4" x14ac:dyDescent="0.25">
      <c r="A20923" t="s">
        <v>37003</v>
      </c>
      <c r="B20923" t="s">
        <v>37004</v>
      </c>
      <c r="C20923" t="s">
        <v>61122</v>
      </c>
      <c r="D20923" t="s">
        <v>47873</v>
      </c>
    </row>
    <row r="20924" spans="1:4" x14ac:dyDescent="0.25">
      <c r="A20924" t="s">
        <v>33951</v>
      </c>
      <c r="B20924" t="s">
        <v>33952</v>
      </c>
      <c r="C20924" t="s">
        <v>59938</v>
      </c>
      <c r="D20924" t="s">
        <v>47873</v>
      </c>
    </row>
    <row r="20925" spans="1:4" x14ac:dyDescent="0.25">
      <c r="A20925" t="s">
        <v>15392</v>
      </c>
      <c r="B20925" t="s">
        <v>15393</v>
      </c>
      <c r="C20925" t="s">
        <v>53194</v>
      </c>
      <c r="D20925" t="s">
        <v>47873</v>
      </c>
    </row>
    <row r="20926" spans="1:4" x14ac:dyDescent="0.25">
      <c r="A20926" t="s">
        <v>46611</v>
      </c>
      <c r="B20926" t="s">
        <v>46612</v>
      </c>
      <c r="C20926" t="s">
        <v>64922</v>
      </c>
      <c r="D20926" t="s">
        <v>47873</v>
      </c>
    </row>
    <row r="20927" spans="1:4" x14ac:dyDescent="0.25">
      <c r="A20927" t="s">
        <v>17520</v>
      </c>
      <c r="B20927" t="s">
        <v>17521</v>
      </c>
      <c r="C20927" t="s">
        <v>53972</v>
      </c>
      <c r="D20927" t="s">
        <v>47873</v>
      </c>
    </row>
    <row r="20928" spans="1:4" x14ac:dyDescent="0.25">
      <c r="A20928" t="s">
        <v>16319</v>
      </c>
      <c r="B20928" t="s">
        <v>16320</v>
      </c>
      <c r="C20928" t="s">
        <v>53526</v>
      </c>
      <c r="D20928" t="s">
        <v>47873</v>
      </c>
    </row>
    <row r="20929" spans="1:4" x14ac:dyDescent="0.25">
      <c r="A20929" t="s">
        <v>22504</v>
      </c>
      <c r="B20929" t="s">
        <v>22505</v>
      </c>
      <c r="C20929" t="s">
        <v>55746</v>
      </c>
      <c r="D20929" t="s">
        <v>47873</v>
      </c>
    </row>
    <row r="20930" spans="1:4" x14ac:dyDescent="0.25">
      <c r="A20930" t="s">
        <v>12651</v>
      </c>
      <c r="B20930" t="s">
        <v>12652</v>
      </c>
      <c r="C20930" t="s">
        <v>52145</v>
      </c>
      <c r="D20930" t="s">
        <v>47873</v>
      </c>
    </row>
    <row r="20931" spans="1:4" x14ac:dyDescent="0.25">
      <c r="A20931" t="s">
        <v>4545</v>
      </c>
      <c r="B20931" t="s">
        <v>4546</v>
      </c>
      <c r="C20931" t="s">
        <v>49227</v>
      </c>
      <c r="D20931" t="s">
        <v>47873</v>
      </c>
    </row>
    <row r="20932" spans="1:4" x14ac:dyDescent="0.25">
      <c r="A20932" t="s">
        <v>23185</v>
      </c>
      <c r="B20932" t="s">
        <v>23186</v>
      </c>
      <c r="C20932" t="s">
        <v>55994</v>
      </c>
      <c r="D20932" t="s">
        <v>47873</v>
      </c>
    </row>
    <row r="20933" spans="1:4" x14ac:dyDescent="0.25">
      <c r="A20933" t="s">
        <v>12583</v>
      </c>
      <c r="B20933" t="s">
        <v>12584</v>
      </c>
      <c r="C20933" t="s">
        <v>52124</v>
      </c>
      <c r="D20933" t="s">
        <v>47873</v>
      </c>
    </row>
    <row r="20934" spans="1:4" x14ac:dyDescent="0.25">
      <c r="A20934" t="s">
        <v>3312</v>
      </c>
      <c r="B20934" t="s">
        <v>3313</v>
      </c>
      <c r="C20934"/>
      <c r="D20934" t="s">
        <v>47880</v>
      </c>
    </row>
    <row r="20935" spans="1:4" x14ac:dyDescent="0.25">
      <c r="A20935" t="s">
        <v>38290</v>
      </c>
      <c r="B20935" t="s">
        <v>38291</v>
      </c>
      <c r="C20935" t="s">
        <v>61628</v>
      </c>
      <c r="D20935" t="s">
        <v>47873</v>
      </c>
    </row>
    <row r="20936" spans="1:4" x14ac:dyDescent="0.25">
      <c r="A20936" t="s">
        <v>16656</v>
      </c>
      <c r="B20936" t="s">
        <v>16657</v>
      </c>
      <c r="C20936" t="s">
        <v>53660</v>
      </c>
      <c r="D20936" t="s">
        <v>47873</v>
      </c>
    </row>
    <row r="20937" spans="1:4" x14ac:dyDescent="0.25">
      <c r="A20937" t="s">
        <v>3122</v>
      </c>
      <c r="B20937" t="s">
        <v>3123</v>
      </c>
      <c r="C20937" t="s">
        <v>48692</v>
      </c>
      <c r="D20937" t="s">
        <v>47873</v>
      </c>
    </row>
    <row r="20938" spans="1:4" x14ac:dyDescent="0.25">
      <c r="A20938" t="s">
        <v>17377</v>
      </c>
      <c r="B20938" t="s">
        <v>17378</v>
      </c>
      <c r="C20938" t="s">
        <v>53917</v>
      </c>
      <c r="D20938" t="s">
        <v>47873</v>
      </c>
    </row>
    <row r="20939" spans="1:4" x14ac:dyDescent="0.25">
      <c r="A20939" t="s">
        <v>26969</v>
      </c>
      <c r="B20939" t="s">
        <v>26970</v>
      </c>
      <c r="C20939"/>
      <c r="D20939" t="s">
        <v>47880</v>
      </c>
    </row>
    <row r="20940" spans="1:4" x14ac:dyDescent="0.25">
      <c r="A20940" t="s">
        <v>47705</v>
      </c>
      <c r="B20940" t="s">
        <v>47706</v>
      </c>
      <c r="C20940"/>
      <c r="D20940" t="s">
        <v>47880</v>
      </c>
    </row>
    <row r="20941" spans="1:4" x14ac:dyDescent="0.25">
      <c r="A20941" t="s">
        <v>44894</v>
      </c>
      <c r="B20941" t="s">
        <v>44895</v>
      </c>
      <c r="C20941" t="s">
        <v>64321</v>
      </c>
      <c r="D20941" t="s">
        <v>47873</v>
      </c>
    </row>
    <row r="20942" spans="1:4" x14ac:dyDescent="0.25">
      <c r="A20942" t="s">
        <v>30657</v>
      </c>
      <c r="B20942" t="s">
        <v>30658</v>
      </c>
      <c r="C20942" t="s">
        <v>58695</v>
      </c>
      <c r="D20942" t="s">
        <v>47873</v>
      </c>
    </row>
    <row r="20943" spans="1:4" x14ac:dyDescent="0.25">
      <c r="A20943" t="s">
        <v>21685</v>
      </c>
      <c r="B20943" t="s">
        <v>21686</v>
      </c>
      <c r="C20943" t="s">
        <v>55446</v>
      </c>
      <c r="D20943" t="s">
        <v>47873</v>
      </c>
    </row>
    <row r="20944" spans="1:4" x14ac:dyDescent="0.25">
      <c r="A20944" t="s">
        <v>43013</v>
      </c>
      <c r="B20944" t="s">
        <v>21686</v>
      </c>
      <c r="C20944" t="s">
        <v>63668</v>
      </c>
      <c r="D20944" t="s">
        <v>47873</v>
      </c>
    </row>
    <row r="20945" spans="1:4" x14ac:dyDescent="0.25">
      <c r="A20945" t="s">
        <v>2631</v>
      </c>
      <c r="B20945" t="s">
        <v>2632</v>
      </c>
      <c r="C20945" t="s">
        <v>48514</v>
      </c>
      <c r="D20945" t="s">
        <v>47873</v>
      </c>
    </row>
    <row r="20946" spans="1:4" x14ac:dyDescent="0.25">
      <c r="A20946" t="s">
        <v>1957</v>
      </c>
      <c r="B20946" t="s">
        <v>1958</v>
      </c>
      <c r="C20946" t="s">
        <v>48287</v>
      </c>
      <c r="D20946" t="s">
        <v>47873</v>
      </c>
    </row>
    <row r="20947" spans="1:4" x14ac:dyDescent="0.25">
      <c r="A20947" t="s">
        <v>10411</v>
      </c>
      <c r="B20947" t="s">
        <v>10412</v>
      </c>
      <c r="C20947"/>
      <c r="D20947" t="s">
        <v>47880</v>
      </c>
    </row>
    <row r="20948" spans="1:4" x14ac:dyDescent="0.25">
      <c r="A20948" t="s">
        <v>38661</v>
      </c>
      <c r="B20948" t="s">
        <v>38662</v>
      </c>
      <c r="C20948" t="s">
        <v>61788</v>
      </c>
      <c r="D20948" t="s">
        <v>47873</v>
      </c>
    </row>
    <row r="20949" spans="1:4" x14ac:dyDescent="0.25">
      <c r="A20949" t="s">
        <v>45789</v>
      </c>
      <c r="B20949" t="s">
        <v>45790</v>
      </c>
      <c r="C20949" t="s">
        <v>64629</v>
      </c>
      <c r="D20949" t="s">
        <v>47873</v>
      </c>
    </row>
    <row r="20950" spans="1:4" x14ac:dyDescent="0.25">
      <c r="A20950" t="s">
        <v>9540</v>
      </c>
      <c r="B20950" t="s">
        <v>9541</v>
      </c>
      <c r="C20950"/>
      <c r="D20950" t="s">
        <v>47880</v>
      </c>
    </row>
    <row r="20951" spans="1:4" x14ac:dyDescent="0.25">
      <c r="A20951" t="s">
        <v>12752</v>
      </c>
      <c r="B20951" t="s">
        <v>12753</v>
      </c>
      <c r="C20951"/>
      <c r="D20951" t="s">
        <v>47880</v>
      </c>
    </row>
    <row r="20952" spans="1:4" x14ac:dyDescent="0.25">
      <c r="A20952" t="s">
        <v>32156</v>
      </c>
      <c r="B20952" t="s">
        <v>32157</v>
      </c>
      <c r="C20952" t="s">
        <v>59248</v>
      </c>
      <c r="D20952" t="s">
        <v>47873</v>
      </c>
    </row>
    <row r="20953" spans="1:4" x14ac:dyDescent="0.25">
      <c r="A20953" t="s">
        <v>33021</v>
      </c>
      <c r="B20953" t="s">
        <v>33022</v>
      </c>
      <c r="C20953" t="s">
        <v>59576</v>
      </c>
      <c r="D20953" t="s">
        <v>47873</v>
      </c>
    </row>
    <row r="20954" spans="1:4" x14ac:dyDescent="0.25">
      <c r="A20954" t="s">
        <v>36666</v>
      </c>
      <c r="B20954" t="s">
        <v>36667</v>
      </c>
      <c r="C20954"/>
      <c r="D20954" t="s">
        <v>47880</v>
      </c>
    </row>
    <row r="20955" spans="1:4" x14ac:dyDescent="0.25">
      <c r="A20955" t="s">
        <v>802</v>
      </c>
      <c r="B20955" t="s">
        <v>803</v>
      </c>
      <c r="C20955"/>
      <c r="D20955" t="s">
        <v>47880</v>
      </c>
    </row>
    <row r="20956" spans="1:4" x14ac:dyDescent="0.25">
      <c r="A20956" t="s">
        <v>34798</v>
      </c>
      <c r="B20956" t="s">
        <v>34799</v>
      </c>
      <c r="C20956"/>
      <c r="D20956" t="s">
        <v>47880</v>
      </c>
    </row>
    <row r="20957" spans="1:4" x14ac:dyDescent="0.25">
      <c r="A20957" t="s">
        <v>35195</v>
      </c>
      <c r="B20957" t="s">
        <v>34799</v>
      </c>
      <c r="C20957"/>
      <c r="D20957" t="s">
        <v>47880</v>
      </c>
    </row>
    <row r="20958" spans="1:4" x14ac:dyDescent="0.25">
      <c r="A20958" t="s">
        <v>9295</v>
      </c>
      <c r="B20958" t="s">
        <v>9296</v>
      </c>
      <c r="C20958" t="s">
        <v>50923</v>
      </c>
      <c r="D20958" t="s">
        <v>47873</v>
      </c>
    </row>
    <row r="20959" spans="1:4" x14ac:dyDescent="0.25">
      <c r="A20959" t="s">
        <v>5238</v>
      </c>
      <c r="B20959" t="s">
        <v>5239</v>
      </c>
      <c r="C20959"/>
      <c r="D20959" t="s">
        <v>47880</v>
      </c>
    </row>
    <row r="20960" spans="1:4" x14ac:dyDescent="0.25">
      <c r="A20960" t="s">
        <v>4346</v>
      </c>
      <c r="B20960" t="s">
        <v>4347</v>
      </c>
      <c r="C20960" t="s">
        <v>49157</v>
      </c>
      <c r="D20960" t="s">
        <v>47873</v>
      </c>
    </row>
    <row r="20961" spans="1:4" x14ac:dyDescent="0.25">
      <c r="A20961" t="s">
        <v>26668</v>
      </c>
      <c r="B20961" t="s">
        <v>26669</v>
      </c>
      <c r="C20961" t="s">
        <v>57278</v>
      </c>
      <c r="D20961" t="s">
        <v>47873</v>
      </c>
    </row>
    <row r="20962" spans="1:4" x14ac:dyDescent="0.25">
      <c r="A20962" t="s">
        <v>21672</v>
      </c>
      <c r="B20962" t="s">
        <v>21673</v>
      </c>
      <c r="C20962"/>
      <c r="D20962" t="s">
        <v>47880</v>
      </c>
    </row>
    <row r="20963" spans="1:4" x14ac:dyDescent="0.25">
      <c r="A20963" t="s">
        <v>17434</v>
      </c>
      <c r="B20963" t="s">
        <v>17435</v>
      </c>
      <c r="C20963"/>
      <c r="D20963" t="s">
        <v>47880</v>
      </c>
    </row>
    <row r="20964" spans="1:4" x14ac:dyDescent="0.25">
      <c r="A20964" t="s">
        <v>23156</v>
      </c>
      <c r="B20964" t="s">
        <v>23157</v>
      </c>
      <c r="C20964"/>
      <c r="D20964" t="s">
        <v>47880</v>
      </c>
    </row>
    <row r="20965" spans="1:4" x14ac:dyDescent="0.25">
      <c r="A20965" t="s">
        <v>26713</v>
      </c>
      <c r="B20965" t="s">
        <v>26714</v>
      </c>
      <c r="C20965" t="s">
        <v>57298</v>
      </c>
      <c r="D20965" t="s">
        <v>47873</v>
      </c>
    </row>
    <row r="20966" spans="1:4" x14ac:dyDescent="0.25">
      <c r="A20966" t="s">
        <v>20413</v>
      </c>
      <c r="B20966" t="s">
        <v>20414</v>
      </c>
      <c r="C20966"/>
      <c r="D20966" t="s">
        <v>47880</v>
      </c>
    </row>
    <row r="20967" spans="1:4" x14ac:dyDescent="0.25">
      <c r="A20967" t="s">
        <v>46498</v>
      </c>
      <c r="B20967" t="s">
        <v>46499</v>
      </c>
      <c r="C20967"/>
      <c r="D20967" t="s">
        <v>47880</v>
      </c>
    </row>
    <row r="20968" spans="1:4" x14ac:dyDescent="0.25">
      <c r="A20968" t="s">
        <v>5426</v>
      </c>
      <c r="B20968" t="s">
        <v>5427</v>
      </c>
      <c r="C20968"/>
      <c r="D20968" t="s">
        <v>47880</v>
      </c>
    </row>
    <row r="20969" spans="1:4" x14ac:dyDescent="0.25">
      <c r="A20969" t="s">
        <v>28625</v>
      </c>
      <c r="B20969" t="s">
        <v>28626</v>
      </c>
      <c r="C20969" t="s">
        <v>57976</v>
      </c>
      <c r="D20969" t="s">
        <v>47873</v>
      </c>
    </row>
    <row r="20970" spans="1:4" x14ac:dyDescent="0.25">
      <c r="A20970" t="s">
        <v>22664</v>
      </c>
      <c r="B20970" t="s">
        <v>22665</v>
      </c>
      <c r="C20970"/>
      <c r="D20970" t="s">
        <v>47880</v>
      </c>
    </row>
    <row r="20971" spans="1:4" x14ac:dyDescent="0.25">
      <c r="A20971" t="s">
        <v>38317</v>
      </c>
      <c r="B20971" t="s">
        <v>38318</v>
      </c>
      <c r="C20971" t="s">
        <v>61638</v>
      </c>
      <c r="D20971" t="s">
        <v>47873</v>
      </c>
    </row>
    <row r="20972" spans="1:4" x14ac:dyDescent="0.25">
      <c r="A20972" t="s">
        <v>42812</v>
      </c>
      <c r="B20972" t="s">
        <v>42813</v>
      </c>
      <c r="C20972"/>
      <c r="D20972" t="s">
        <v>47880</v>
      </c>
    </row>
    <row r="20973" spans="1:4" x14ac:dyDescent="0.25">
      <c r="A20973" t="s">
        <v>24681</v>
      </c>
      <c r="B20973" t="s">
        <v>24682</v>
      </c>
      <c r="C20973"/>
      <c r="D20973" t="s">
        <v>47880</v>
      </c>
    </row>
    <row r="20974" spans="1:4" x14ac:dyDescent="0.25">
      <c r="A20974" t="s">
        <v>28479</v>
      </c>
      <c r="B20974" t="s">
        <v>28480</v>
      </c>
      <c r="C20974"/>
      <c r="D20974" t="s">
        <v>47880</v>
      </c>
    </row>
    <row r="20975" spans="1:4" x14ac:dyDescent="0.25">
      <c r="A20975" t="s">
        <v>21151</v>
      </c>
      <c r="B20975" t="s">
        <v>21152</v>
      </c>
      <c r="C20975"/>
      <c r="D20975" t="s">
        <v>47880</v>
      </c>
    </row>
    <row r="20976" spans="1:4" x14ac:dyDescent="0.25">
      <c r="A20976" t="s">
        <v>34739</v>
      </c>
      <c r="B20976" t="s">
        <v>34740</v>
      </c>
      <c r="C20976" t="s">
        <v>60240</v>
      </c>
      <c r="D20976" t="s">
        <v>47873</v>
      </c>
    </row>
    <row r="20977" spans="1:4" x14ac:dyDescent="0.25">
      <c r="A20977" t="s">
        <v>46022</v>
      </c>
      <c r="B20977" t="s">
        <v>46023</v>
      </c>
      <c r="C20977" t="s">
        <v>64714</v>
      </c>
      <c r="D20977" t="s">
        <v>47873</v>
      </c>
    </row>
    <row r="20978" spans="1:4" x14ac:dyDescent="0.25">
      <c r="A20978" t="s">
        <v>6737</v>
      </c>
      <c r="B20978" t="s">
        <v>6738</v>
      </c>
      <c r="C20978" t="s">
        <v>50011</v>
      </c>
      <c r="D20978" t="s">
        <v>47873</v>
      </c>
    </row>
    <row r="20979" spans="1:4" x14ac:dyDescent="0.25">
      <c r="A20979" t="s">
        <v>37615</v>
      </c>
      <c r="B20979" t="s">
        <v>37616</v>
      </c>
      <c r="C20979" t="s">
        <v>61348</v>
      </c>
      <c r="D20979" t="s">
        <v>47873</v>
      </c>
    </row>
    <row r="20980" spans="1:4" x14ac:dyDescent="0.25">
      <c r="A20980" t="s">
        <v>3839</v>
      </c>
      <c r="B20980" t="s">
        <v>3840</v>
      </c>
      <c r="C20980" t="s">
        <v>48954</v>
      </c>
      <c r="D20980" t="s">
        <v>47873</v>
      </c>
    </row>
    <row r="20981" spans="1:4" x14ac:dyDescent="0.25">
      <c r="A20981" t="s">
        <v>34470</v>
      </c>
      <c r="B20981" t="s">
        <v>34471</v>
      </c>
      <c r="C20981" t="s">
        <v>60134</v>
      </c>
      <c r="D20981" t="s">
        <v>47873</v>
      </c>
    </row>
    <row r="20982" spans="1:4" x14ac:dyDescent="0.25">
      <c r="A20982" t="s">
        <v>17263</v>
      </c>
      <c r="B20982" t="s">
        <v>17264</v>
      </c>
      <c r="C20982"/>
      <c r="D20982" t="s">
        <v>47880</v>
      </c>
    </row>
    <row r="20983" spans="1:4" x14ac:dyDescent="0.25">
      <c r="A20983" t="s">
        <v>38700</v>
      </c>
      <c r="B20983" t="s">
        <v>38701</v>
      </c>
      <c r="C20983" t="s">
        <v>61806</v>
      </c>
      <c r="D20983" t="s">
        <v>47873</v>
      </c>
    </row>
    <row r="20984" spans="1:4" x14ac:dyDescent="0.25">
      <c r="A20984" t="s">
        <v>45169</v>
      </c>
      <c r="B20984" t="s">
        <v>45170</v>
      </c>
      <c r="C20984" t="s">
        <v>64418</v>
      </c>
      <c r="D20984" t="s">
        <v>47873</v>
      </c>
    </row>
    <row r="20985" spans="1:4" x14ac:dyDescent="0.25">
      <c r="A20985" t="s">
        <v>41052</v>
      </c>
      <c r="B20985" t="s">
        <v>41053</v>
      </c>
      <c r="C20985" t="s">
        <v>62881</v>
      </c>
      <c r="D20985" t="s">
        <v>47873</v>
      </c>
    </row>
    <row r="20986" spans="1:4" x14ac:dyDescent="0.25">
      <c r="A20986" t="s">
        <v>43569</v>
      </c>
      <c r="B20986" t="s">
        <v>43570</v>
      </c>
      <c r="C20986"/>
      <c r="D20986" t="s">
        <v>47880</v>
      </c>
    </row>
    <row r="20987" spans="1:4" x14ac:dyDescent="0.25">
      <c r="A20987" t="s">
        <v>4348</v>
      </c>
      <c r="B20987" t="s">
        <v>4349</v>
      </c>
      <c r="C20987" t="s">
        <v>49158</v>
      </c>
      <c r="D20987" t="s">
        <v>47873</v>
      </c>
    </row>
    <row r="20988" spans="1:4" x14ac:dyDescent="0.25">
      <c r="A20988" t="s">
        <v>5285</v>
      </c>
      <c r="B20988" t="s">
        <v>5286</v>
      </c>
      <c r="C20988" t="s">
        <v>49501</v>
      </c>
      <c r="D20988" t="s">
        <v>47873</v>
      </c>
    </row>
    <row r="20989" spans="1:4" x14ac:dyDescent="0.25">
      <c r="A20989" t="s">
        <v>14818</v>
      </c>
      <c r="B20989" t="s">
        <v>14819</v>
      </c>
      <c r="C20989" t="s">
        <v>52977</v>
      </c>
      <c r="D20989" t="s">
        <v>47873</v>
      </c>
    </row>
    <row r="20990" spans="1:4" x14ac:dyDescent="0.25">
      <c r="A20990" t="s">
        <v>17914</v>
      </c>
      <c r="B20990" t="s">
        <v>17915</v>
      </c>
      <c r="C20990" t="s">
        <v>54110</v>
      </c>
      <c r="D20990" t="s">
        <v>47873</v>
      </c>
    </row>
    <row r="20991" spans="1:4" x14ac:dyDescent="0.25">
      <c r="A20991" t="s">
        <v>33717</v>
      </c>
      <c r="B20991" t="s">
        <v>33718</v>
      </c>
      <c r="C20991" t="s">
        <v>59854</v>
      </c>
      <c r="D20991" t="s">
        <v>47873</v>
      </c>
    </row>
    <row r="20992" spans="1:4" x14ac:dyDescent="0.25">
      <c r="A20992" t="s">
        <v>35497</v>
      </c>
      <c r="B20992" t="s">
        <v>35498</v>
      </c>
      <c r="C20992" t="s">
        <v>60526</v>
      </c>
      <c r="D20992" t="s">
        <v>47873</v>
      </c>
    </row>
    <row r="20993" spans="1:4" x14ac:dyDescent="0.25">
      <c r="A20993" t="s">
        <v>19094</v>
      </c>
      <c r="B20993" t="s">
        <v>19095</v>
      </c>
      <c r="C20993" t="s">
        <v>54544</v>
      </c>
      <c r="D20993" t="s">
        <v>47873</v>
      </c>
    </row>
    <row r="20994" spans="1:4" x14ac:dyDescent="0.25">
      <c r="A20994" t="s">
        <v>20929</v>
      </c>
      <c r="B20994" t="s">
        <v>20930</v>
      </c>
      <c r="C20994" t="s">
        <v>55178</v>
      </c>
      <c r="D20994" t="s">
        <v>47873</v>
      </c>
    </row>
    <row r="20995" spans="1:4" x14ac:dyDescent="0.25">
      <c r="A20995" t="s">
        <v>3298</v>
      </c>
      <c r="B20995" t="s">
        <v>3299</v>
      </c>
      <c r="C20995" t="s">
        <v>48756</v>
      </c>
      <c r="D20995" t="s">
        <v>47873</v>
      </c>
    </row>
    <row r="20996" spans="1:4" x14ac:dyDescent="0.25">
      <c r="A20996" t="s">
        <v>20344</v>
      </c>
      <c r="B20996" t="s">
        <v>20345</v>
      </c>
      <c r="C20996" t="s">
        <v>54971</v>
      </c>
      <c r="D20996" t="s">
        <v>47873</v>
      </c>
    </row>
    <row r="20997" spans="1:4" x14ac:dyDescent="0.25">
      <c r="A20997" t="s">
        <v>5281</v>
      </c>
      <c r="B20997" t="s">
        <v>5282</v>
      </c>
      <c r="C20997" t="s">
        <v>49499</v>
      </c>
      <c r="D20997" t="s">
        <v>47873</v>
      </c>
    </row>
    <row r="20998" spans="1:4" x14ac:dyDescent="0.25">
      <c r="A20998" t="s">
        <v>31380</v>
      </c>
      <c r="B20998" t="s">
        <v>31381</v>
      </c>
      <c r="C20998" t="s">
        <v>58961</v>
      </c>
      <c r="D20998" t="s">
        <v>47873</v>
      </c>
    </row>
    <row r="20999" spans="1:4" x14ac:dyDescent="0.25">
      <c r="A20999" t="s">
        <v>21453</v>
      </c>
      <c r="B20999" t="s">
        <v>21454</v>
      </c>
      <c r="C20999" t="s">
        <v>55364</v>
      </c>
      <c r="D20999" t="s">
        <v>47873</v>
      </c>
    </row>
    <row r="21000" spans="1:4" x14ac:dyDescent="0.25">
      <c r="A21000" t="s">
        <v>11546</v>
      </c>
      <c r="B21000" t="s">
        <v>11547</v>
      </c>
      <c r="C21000" t="s">
        <v>51726</v>
      </c>
      <c r="D21000" t="s">
        <v>47873</v>
      </c>
    </row>
    <row r="21001" spans="1:4" x14ac:dyDescent="0.25">
      <c r="A21001" t="s">
        <v>38231</v>
      </c>
      <c r="B21001" t="s">
        <v>38232</v>
      </c>
      <c r="C21001" t="s">
        <v>61604</v>
      </c>
      <c r="D21001" t="s">
        <v>47873</v>
      </c>
    </row>
    <row r="21002" spans="1:4" x14ac:dyDescent="0.25">
      <c r="A21002" t="s">
        <v>12836</v>
      </c>
      <c r="B21002" t="s">
        <v>12837</v>
      </c>
      <c r="C21002" t="s">
        <v>52220</v>
      </c>
      <c r="D21002" t="s">
        <v>47873</v>
      </c>
    </row>
    <row r="21003" spans="1:4" x14ac:dyDescent="0.25">
      <c r="A21003" t="s">
        <v>13733</v>
      </c>
      <c r="B21003" t="s">
        <v>13734</v>
      </c>
      <c r="C21003"/>
      <c r="D21003" t="s">
        <v>47880</v>
      </c>
    </row>
    <row r="21004" spans="1:4" x14ac:dyDescent="0.25">
      <c r="A21004" t="s">
        <v>4579</v>
      </c>
      <c r="B21004" t="s">
        <v>4580</v>
      </c>
      <c r="C21004" t="s">
        <v>49242</v>
      </c>
      <c r="D21004" t="s">
        <v>47873</v>
      </c>
    </row>
    <row r="21005" spans="1:4" x14ac:dyDescent="0.25">
      <c r="A21005" t="s">
        <v>32160</v>
      </c>
      <c r="B21005" t="s">
        <v>32161</v>
      </c>
      <c r="C21005" t="s">
        <v>59249</v>
      </c>
      <c r="D21005" t="s">
        <v>47873</v>
      </c>
    </row>
    <row r="21006" spans="1:4" x14ac:dyDescent="0.25">
      <c r="A21006" t="s">
        <v>7898</v>
      </c>
      <c r="B21006" t="s">
        <v>7899</v>
      </c>
      <c r="C21006" t="s">
        <v>50443</v>
      </c>
      <c r="D21006" t="s">
        <v>47873</v>
      </c>
    </row>
    <row r="21007" spans="1:4" x14ac:dyDescent="0.25">
      <c r="A21007" t="s">
        <v>7051</v>
      </c>
      <c r="B21007" t="s">
        <v>7052</v>
      </c>
      <c r="C21007"/>
      <c r="D21007" t="s">
        <v>47880</v>
      </c>
    </row>
    <row r="21008" spans="1:4" x14ac:dyDescent="0.25">
      <c r="A21008" t="s">
        <v>22432</v>
      </c>
      <c r="B21008" t="s">
        <v>22433</v>
      </c>
      <c r="C21008"/>
      <c r="D21008" t="s">
        <v>47880</v>
      </c>
    </row>
    <row r="21009" spans="1:4" x14ac:dyDescent="0.25">
      <c r="A21009" t="s">
        <v>26114</v>
      </c>
      <c r="B21009" t="s">
        <v>26115</v>
      </c>
      <c r="C21009"/>
      <c r="D21009" t="s">
        <v>47880</v>
      </c>
    </row>
    <row r="21010" spans="1:4" x14ac:dyDescent="0.25">
      <c r="A21010" t="s">
        <v>27923</v>
      </c>
      <c r="B21010" t="s">
        <v>27924</v>
      </c>
      <c r="C21010"/>
      <c r="D21010" t="s">
        <v>47880</v>
      </c>
    </row>
    <row r="21011" spans="1:4" x14ac:dyDescent="0.25">
      <c r="A21011" t="s">
        <v>45032</v>
      </c>
      <c r="B21011" t="s">
        <v>45033</v>
      </c>
      <c r="C21011"/>
      <c r="D21011" t="s">
        <v>47880</v>
      </c>
    </row>
    <row r="21012" spans="1:4" x14ac:dyDescent="0.25">
      <c r="A21012" t="s">
        <v>10978</v>
      </c>
      <c r="B21012" t="s">
        <v>10979</v>
      </c>
      <c r="C21012"/>
      <c r="D21012" t="s">
        <v>47880</v>
      </c>
    </row>
    <row r="21013" spans="1:4" x14ac:dyDescent="0.25">
      <c r="A21013" t="s">
        <v>13323</v>
      </c>
      <c r="B21013" t="s">
        <v>13324</v>
      </c>
      <c r="C21013" t="s">
        <v>52414</v>
      </c>
      <c r="D21013" t="s">
        <v>47873</v>
      </c>
    </row>
    <row r="21014" spans="1:4" x14ac:dyDescent="0.25">
      <c r="A21014" t="s">
        <v>14573</v>
      </c>
      <c r="B21014" t="s">
        <v>14574</v>
      </c>
      <c r="C21014"/>
      <c r="D21014" t="s">
        <v>47880</v>
      </c>
    </row>
    <row r="21015" spans="1:4" x14ac:dyDescent="0.25">
      <c r="A21015" t="s">
        <v>7374</v>
      </c>
      <c r="B21015" t="s">
        <v>7375</v>
      </c>
      <c r="C21015" t="s">
        <v>50240</v>
      </c>
      <c r="D21015" t="s">
        <v>47873</v>
      </c>
    </row>
    <row r="21016" spans="1:4" x14ac:dyDescent="0.25">
      <c r="A21016" t="s">
        <v>36583</v>
      </c>
      <c r="B21016" t="s">
        <v>36584</v>
      </c>
      <c r="C21016"/>
      <c r="D21016" t="s">
        <v>47880</v>
      </c>
    </row>
    <row r="21017" spans="1:4" x14ac:dyDescent="0.25">
      <c r="A21017" t="s">
        <v>10117</v>
      </c>
      <c r="B21017" t="s">
        <v>10118</v>
      </c>
      <c r="C21017"/>
      <c r="D21017" t="s">
        <v>47880</v>
      </c>
    </row>
    <row r="21018" spans="1:4" x14ac:dyDescent="0.25">
      <c r="A21018" t="s">
        <v>10180</v>
      </c>
      <c r="B21018" t="s">
        <v>10118</v>
      </c>
      <c r="C21018"/>
      <c r="D21018" t="s">
        <v>47880</v>
      </c>
    </row>
    <row r="21019" spans="1:4" x14ac:dyDescent="0.25">
      <c r="A21019" t="s">
        <v>11102</v>
      </c>
      <c r="B21019" t="s">
        <v>10118</v>
      </c>
      <c r="C21019"/>
      <c r="D21019" t="s">
        <v>47880</v>
      </c>
    </row>
    <row r="21020" spans="1:4" x14ac:dyDescent="0.25">
      <c r="A21020" t="s">
        <v>11103</v>
      </c>
      <c r="B21020" t="s">
        <v>10118</v>
      </c>
      <c r="C21020"/>
      <c r="D21020" t="s">
        <v>47880</v>
      </c>
    </row>
    <row r="21021" spans="1:4" x14ac:dyDescent="0.25">
      <c r="A21021" t="s">
        <v>11108</v>
      </c>
      <c r="B21021" t="s">
        <v>10118</v>
      </c>
      <c r="C21021"/>
      <c r="D21021" t="s">
        <v>47880</v>
      </c>
    </row>
    <row r="21022" spans="1:4" x14ac:dyDescent="0.25">
      <c r="A21022" t="s">
        <v>17152</v>
      </c>
      <c r="B21022" t="s">
        <v>17153</v>
      </c>
      <c r="C21022"/>
      <c r="D21022" t="s">
        <v>47880</v>
      </c>
    </row>
    <row r="21023" spans="1:4" x14ac:dyDescent="0.25">
      <c r="A21023" t="s">
        <v>6802</v>
      </c>
      <c r="B21023" t="s">
        <v>6803</v>
      </c>
      <c r="C21023"/>
      <c r="D21023" t="s">
        <v>47880</v>
      </c>
    </row>
    <row r="21024" spans="1:4" x14ac:dyDescent="0.25">
      <c r="A21024" t="s">
        <v>28007</v>
      </c>
      <c r="B21024" t="s">
        <v>28008</v>
      </c>
      <c r="C21024"/>
      <c r="D21024" t="s">
        <v>47880</v>
      </c>
    </row>
    <row r="21025" spans="1:4" x14ac:dyDescent="0.25">
      <c r="A21025" t="s">
        <v>11234</v>
      </c>
      <c r="B21025" t="s">
        <v>11235</v>
      </c>
      <c r="C21025"/>
      <c r="D21025" t="s">
        <v>47880</v>
      </c>
    </row>
    <row r="21026" spans="1:4" x14ac:dyDescent="0.25">
      <c r="A21026" t="s">
        <v>30498</v>
      </c>
      <c r="B21026" t="s">
        <v>30499</v>
      </c>
      <c r="C21026" t="s">
        <v>58640</v>
      </c>
      <c r="D21026" t="s">
        <v>47873</v>
      </c>
    </row>
    <row r="21027" spans="1:4" x14ac:dyDescent="0.25">
      <c r="A21027" t="s">
        <v>19280</v>
      </c>
      <c r="B21027" t="s">
        <v>19281</v>
      </c>
      <c r="C21027" t="s">
        <v>54607</v>
      </c>
      <c r="D21027" t="s">
        <v>47873</v>
      </c>
    </row>
    <row r="21028" spans="1:4" x14ac:dyDescent="0.25">
      <c r="A21028" t="s">
        <v>7976</v>
      </c>
      <c r="B21028" t="s">
        <v>7977</v>
      </c>
      <c r="C21028"/>
      <c r="D21028" t="s">
        <v>47880</v>
      </c>
    </row>
    <row r="21029" spans="1:4" x14ac:dyDescent="0.25">
      <c r="A21029" t="s">
        <v>37825</v>
      </c>
      <c r="B21029" t="s">
        <v>37826</v>
      </c>
      <c r="C21029"/>
      <c r="D21029" t="s">
        <v>47880</v>
      </c>
    </row>
    <row r="21030" spans="1:4" x14ac:dyDescent="0.25">
      <c r="A21030" t="s">
        <v>37827</v>
      </c>
      <c r="B21030" t="s">
        <v>37826</v>
      </c>
      <c r="C21030"/>
      <c r="D21030" t="s">
        <v>47880</v>
      </c>
    </row>
    <row r="21031" spans="1:4" x14ac:dyDescent="0.25">
      <c r="A21031" t="s">
        <v>16067</v>
      </c>
      <c r="B21031" t="s">
        <v>16068</v>
      </c>
      <c r="C21031"/>
      <c r="D21031" t="s">
        <v>47880</v>
      </c>
    </row>
    <row r="21032" spans="1:4" x14ac:dyDescent="0.25">
      <c r="A21032" t="s">
        <v>12243</v>
      </c>
      <c r="B21032" t="s">
        <v>12244</v>
      </c>
      <c r="C21032" t="s">
        <v>51992</v>
      </c>
      <c r="D21032" t="s">
        <v>47873</v>
      </c>
    </row>
    <row r="21033" spans="1:4" x14ac:dyDescent="0.25">
      <c r="A21033" t="s">
        <v>23625</v>
      </c>
      <c r="B21033" t="s">
        <v>23626</v>
      </c>
      <c r="C21033" t="s">
        <v>56157</v>
      </c>
      <c r="D21033" t="s">
        <v>47873</v>
      </c>
    </row>
    <row r="21034" spans="1:4" x14ac:dyDescent="0.25">
      <c r="A21034" t="s">
        <v>19410</v>
      </c>
      <c r="B21034" t="s">
        <v>19411</v>
      </c>
      <c r="C21034" t="s">
        <v>54653</v>
      </c>
      <c r="D21034" t="s">
        <v>47873</v>
      </c>
    </row>
    <row r="21035" spans="1:4" x14ac:dyDescent="0.25">
      <c r="A21035" t="s">
        <v>43784</v>
      </c>
      <c r="B21035" t="s">
        <v>43785</v>
      </c>
      <c r="C21035"/>
      <c r="D21035" t="s">
        <v>47880</v>
      </c>
    </row>
    <row r="21036" spans="1:4" x14ac:dyDescent="0.25">
      <c r="A21036" t="s">
        <v>16550</v>
      </c>
      <c r="B21036" t="s">
        <v>16551</v>
      </c>
      <c r="C21036" t="s">
        <v>53619</v>
      </c>
      <c r="D21036" t="s">
        <v>47873</v>
      </c>
    </row>
    <row r="21037" spans="1:4" x14ac:dyDescent="0.25">
      <c r="A21037" t="s">
        <v>23466</v>
      </c>
      <c r="B21037" t="s">
        <v>23467</v>
      </c>
      <c r="C21037" t="s">
        <v>56100</v>
      </c>
      <c r="D21037" t="s">
        <v>47873</v>
      </c>
    </row>
    <row r="21038" spans="1:4" x14ac:dyDescent="0.25">
      <c r="A21038" t="s">
        <v>42970</v>
      </c>
      <c r="B21038" t="s">
        <v>42971</v>
      </c>
      <c r="C21038" t="s">
        <v>63658</v>
      </c>
      <c r="D21038" t="s">
        <v>47873</v>
      </c>
    </row>
    <row r="21039" spans="1:4" x14ac:dyDescent="0.25">
      <c r="A21039" t="s">
        <v>18392</v>
      </c>
      <c r="B21039" t="s">
        <v>18393</v>
      </c>
      <c r="C21039" t="s">
        <v>54303</v>
      </c>
      <c r="D21039" t="s">
        <v>47873</v>
      </c>
    </row>
    <row r="21040" spans="1:4" x14ac:dyDescent="0.25">
      <c r="A21040" t="s">
        <v>41672</v>
      </c>
      <c r="B21040" t="s">
        <v>41673</v>
      </c>
      <c r="C21040" t="s">
        <v>63145</v>
      </c>
      <c r="D21040" t="s">
        <v>47873</v>
      </c>
    </row>
    <row r="21041" spans="1:4" x14ac:dyDescent="0.25">
      <c r="A21041" t="s">
        <v>26122</v>
      </c>
      <c r="B21041" t="s">
        <v>26123</v>
      </c>
      <c r="C21041" t="s">
        <v>57080</v>
      </c>
      <c r="D21041" t="s">
        <v>47873</v>
      </c>
    </row>
    <row r="21042" spans="1:4" x14ac:dyDescent="0.25">
      <c r="A21042" t="s">
        <v>10998</v>
      </c>
      <c r="B21042" t="s">
        <v>10999</v>
      </c>
      <c r="C21042" t="s">
        <v>51529</v>
      </c>
      <c r="D21042" t="s">
        <v>47873</v>
      </c>
    </row>
    <row r="21043" spans="1:4" x14ac:dyDescent="0.25">
      <c r="A21043" t="s">
        <v>38950</v>
      </c>
      <c r="B21043" t="s">
        <v>38951</v>
      </c>
      <c r="C21043" t="s">
        <v>61927</v>
      </c>
      <c r="D21043" t="s">
        <v>47873</v>
      </c>
    </row>
    <row r="21044" spans="1:4" x14ac:dyDescent="0.25">
      <c r="A21044" t="s">
        <v>26662</v>
      </c>
      <c r="B21044" t="s">
        <v>26663</v>
      </c>
      <c r="C21044" t="s">
        <v>57275</v>
      </c>
      <c r="D21044" t="s">
        <v>47873</v>
      </c>
    </row>
    <row r="21045" spans="1:4" x14ac:dyDescent="0.25">
      <c r="A21045" t="s">
        <v>41858</v>
      </c>
      <c r="B21045" t="s">
        <v>41859</v>
      </c>
      <c r="C21045" t="s">
        <v>63237</v>
      </c>
      <c r="D21045" t="s">
        <v>47873</v>
      </c>
    </row>
    <row r="21046" spans="1:4" x14ac:dyDescent="0.25">
      <c r="A21046" t="s">
        <v>30710</v>
      </c>
      <c r="B21046" t="s">
        <v>30711</v>
      </c>
      <c r="C21046" t="s">
        <v>58716</v>
      </c>
      <c r="D21046" t="s">
        <v>47873</v>
      </c>
    </row>
    <row r="21047" spans="1:4" x14ac:dyDescent="0.25">
      <c r="A21047" t="s">
        <v>37645</v>
      </c>
      <c r="B21047" t="s">
        <v>37646</v>
      </c>
      <c r="C21047" t="s">
        <v>61361</v>
      </c>
      <c r="D21047" t="s">
        <v>47873</v>
      </c>
    </row>
    <row r="21048" spans="1:4" x14ac:dyDescent="0.25">
      <c r="A21048" t="s">
        <v>32385</v>
      </c>
      <c r="B21048" t="s">
        <v>32386</v>
      </c>
      <c r="C21048" t="s">
        <v>59334</v>
      </c>
      <c r="D21048" t="s">
        <v>47873</v>
      </c>
    </row>
    <row r="21049" spans="1:4" x14ac:dyDescent="0.25">
      <c r="A21049" t="s">
        <v>4946</v>
      </c>
      <c r="B21049" t="s">
        <v>4947</v>
      </c>
      <c r="C21049" t="s">
        <v>49373</v>
      </c>
      <c r="D21049" t="s">
        <v>47873</v>
      </c>
    </row>
    <row r="21050" spans="1:4" x14ac:dyDescent="0.25">
      <c r="A21050" t="s">
        <v>42090</v>
      </c>
      <c r="B21050" t="s">
        <v>42091</v>
      </c>
      <c r="C21050" t="s">
        <v>63340</v>
      </c>
      <c r="D21050" t="s">
        <v>47873</v>
      </c>
    </row>
    <row r="21051" spans="1:4" x14ac:dyDescent="0.25">
      <c r="A21051" t="s">
        <v>35897</v>
      </c>
      <c r="B21051" t="s">
        <v>35898</v>
      </c>
      <c r="C21051" t="s">
        <v>60683</v>
      </c>
      <c r="D21051" t="s">
        <v>47873</v>
      </c>
    </row>
    <row r="21052" spans="1:4" x14ac:dyDescent="0.25">
      <c r="A21052" t="s">
        <v>35065</v>
      </c>
      <c r="B21052" t="s">
        <v>35066</v>
      </c>
      <c r="C21052"/>
      <c r="D21052" t="s">
        <v>47880</v>
      </c>
    </row>
    <row r="21053" spans="1:4" x14ac:dyDescent="0.25">
      <c r="A21053" t="s">
        <v>42593</v>
      </c>
      <c r="B21053" t="s">
        <v>42594</v>
      </c>
      <c r="C21053" t="s">
        <v>63518</v>
      </c>
      <c r="D21053" t="s">
        <v>47873</v>
      </c>
    </row>
    <row r="21054" spans="1:4" x14ac:dyDescent="0.25">
      <c r="A21054" t="s">
        <v>44812</v>
      </c>
      <c r="B21054" t="s">
        <v>44813</v>
      </c>
      <c r="C21054" t="s">
        <v>64293</v>
      </c>
      <c r="D21054" t="s">
        <v>47873</v>
      </c>
    </row>
    <row r="21055" spans="1:4" x14ac:dyDescent="0.25">
      <c r="A21055" t="s">
        <v>5027</v>
      </c>
      <c r="B21055" t="s">
        <v>5028</v>
      </c>
      <c r="C21055"/>
      <c r="D21055" t="s">
        <v>47880</v>
      </c>
    </row>
    <row r="21056" spans="1:4" x14ac:dyDescent="0.25">
      <c r="A21056" t="s">
        <v>38556</v>
      </c>
      <c r="B21056" t="s">
        <v>38557</v>
      </c>
      <c r="C21056" t="s">
        <v>61741</v>
      </c>
      <c r="D21056" t="s">
        <v>47873</v>
      </c>
    </row>
    <row r="21057" spans="1:4" x14ac:dyDescent="0.25">
      <c r="A21057" t="s">
        <v>29465</v>
      </c>
      <c r="B21057" t="s">
        <v>29466</v>
      </c>
      <c r="C21057"/>
      <c r="D21057" t="s">
        <v>47880</v>
      </c>
    </row>
    <row r="21058" spans="1:4" x14ac:dyDescent="0.25">
      <c r="A21058" t="s">
        <v>10523</v>
      </c>
      <c r="B21058" t="s">
        <v>10524</v>
      </c>
      <c r="C21058"/>
      <c r="D21058" t="s">
        <v>47880</v>
      </c>
    </row>
    <row r="21059" spans="1:4" x14ac:dyDescent="0.25">
      <c r="A21059" t="s">
        <v>31912</v>
      </c>
      <c r="B21059" t="s">
        <v>31913</v>
      </c>
      <c r="C21059" t="s">
        <v>59158</v>
      </c>
      <c r="D21059" t="s">
        <v>47873</v>
      </c>
    </row>
    <row r="21060" spans="1:4" x14ac:dyDescent="0.25">
      <c r="A21060" t="s">
        <v>31984</v>
      </c>
      <c r="B21060" t="s">
        <v>31985</v>
      </c>
      <c r="C21060" t="s">
        <v>59183</v>
      </c>
      <c r="D21060" t="s">
        <v>47873</v>
      </c>
    </row>
    <row r="21061" spans="1:4" x14ac:dyDescent="0.25">
      <c r="A21061" t="s">
        <v>15542</v>
      </c>
      <c r="B21061" t="s">
        <v>15543</v>
      </c>
      <c r="C21061"/>
      <c r="D21061" t="s">
        <v>47880</v>
      </c>
    </row>
    <row r="21062" spans="1:4" x14ac:dyDescent="0.25">
      <c r="A21062" t="s">
        <v>1609</v>
      </c>
      <c r="B21062" t="s">
        <v>1610</v>
      </c>
      <c r="C21062"/>
      <c r="D21062" t="s">
        <v>47880</v>
      </c>
    </row>
    <row r="21063" spans="1:4" x14ac:dyDescent="0.25">
      <c r="A21063" t="s">
        <v>39626</v>
      </c>
      <c r="B21063" t="s">
        <v>39627</v>
      </c>
      <c r="C21063" t="s">
        <v>62233</v>
      </c>
      <c r="D21063" t="s">
        <v>47873</v>
      </c>
    </row>
    <row r="21064" spans="1:4" x14ac:dyDescent="0.25">
      <c r="A21064" t="s">
        <v>34821</v>
      </c>
      <c r="B21064" t="s">
        <v>34822</v>
      </c>
      <c r="C21064"/>
      <c r="D21064" t="s">
        <v>47880</v>
      </c>
    </row>
    <row r="21065" spans="1:4" x14ac:dyDescent="0.25">
      <c r="A21065" t="s">
        <v>25597</v>
      </c>
      <c r="B21065" t="s">
        <v>25598</v>
      </c>
      <c r="C21065" t="s">
        <v>56893</v>
      </c>
      <c r="D21065" t="s">
        <v>47873</v>
      </c>
    </row>
    <row r="21066" spans="1:4" x14ac:dyDescent="0.25">
      <c r="A21066" t="s">
        <v>18742</v>
      </c>
      <c r="B21066" t="s">
        <v>18743</v>
      </c>
      <c r="C21066"/>
      <c r="D21066" t="s">
        <v>47880</v>
      </c>
    </row>
    <row r="21067" spans="1:4" x14ac:dyDescent="0.25">
      <c r="A21067" t="s">
        <v>1402</v>
      </c>
      <c r="B21067" t="s">
        <v>1403</v>
      </c>
      <c r="C21067"/>
      <c r="D21067" t="s">
        <v>47880</v>
      </c>
    </row>
    <row r="21068" spans="1:4" x14ac:dyDescent="0.25">
      <c r="A21068" t="s">
        <v>22438</v>
      </c>
      <c r="B21068" t="s">
        <v>22439</v>
      </c>
      <c r="C21068" t="s">
        <v>55722</v>
      </c>
      <c r="D21068" t="s">
        <v>47873</v>
      </c>
    </row>
    <row r="21069" spans="1:4" x14ac:dyDescent="0.25">
      <c r="A21069" t="s">
        <v>39461</v>
      </c>
      <c r="B21069" t="s">
        <v>39462</v>
      </c>
      <c r="C21069" t="s">
        <v>62155</v>
      </c>
      <c r="D21069" t="s">
        <v>47873</v>
      </c>
    </row>
    <row r="21070" spans="1:4" x14ac:dyDescent="0.25">
      <c r="A21070" t="s">
        <v>10764</v>
      </c>
      <c r="B21070" t="s">
        <v>10765</v>
      </c>
      <c r="C21070" t="s">
        <v>51442</v>
      </c>
      <c r="D21070" t="s">
        <v>47873</v>
      </c>
    </row>
    <row r="21071" spans="1:4" x14ac:dyDescent="0.25">
      <c r="A21071" t="s">
        <v>23950</v>
      </c>
      <c r="B21071" t="s">
        <v>23951</v>
      </c>
      <c r="C21071" t="s">
        <v>56288</v>
      </c>
      <c r="D21071" t="s">
        <v>47873</v>
      </c>
    </row>
    <row r="21072" spans="1:4" x14ac:dyDescent="0.25">
      <c r="A21072" t="s">
        <v>3252</v>
      </c>
      <c r="B21072" t="s">
        <v>3253</v>
      </c>
      <c r="C21072"/>
      <c r="D21072" t="s">
        <v>47880</v>
      </c>
    </row>
    <row r="21073" spans="1:4" x14ac:dyDescent="0.25">
      <c r="A21073" t="s">
        <v>34883</v>
      </c>
      <c r="B21073" t="s">
        <v>34884</v>
      </c>
      <c r="C21073"/>
      <c r="D21073" t="s">
        <v>47880</v>
      </c>
    </row>
    <row r="21074" spans="1:4" x14ac:dyDescent="0.25">
      <c r="A21074" t="s">
        <v>34075</v>
      </c>
      <c r="B21074" t="s">
        <v>34076</v>
      </c>
      <c r="C21074"/>
      <c r="D21074" t="s">
        <v>47880</v>
      </c>
    </row>
    <row r="21075" spans="1:4" x14ac:dyDescent="0.25">
      <c r="A21075" t="s">
        <v>40552</v>
      </c>
      <c r="B21075" t="s">
        <v>34076</v>
      </c>
      <c r="C21075" t="s">
        <v>62659</v>
      </c>
      <c r="D21075" t="s">
        <v>47873</v>
      </c>
    </row>
    <row r="21076" spans="1:4" x14ac:dyDescent="0.25">
      <c r="A21076" t="s">
        <v>43088</v>
      </c>
      <c r="B21076" t="s">
        <v>43089</v>
      </c>
      <c r="C21076"/>
      <c r="D21076" t="s">
        <v>47880</v>
      </c>
    </row>
    <row r="21077" spans="1:4" x14ac:dyDescent="0.25">
      <c r="A21077" t="s">
        <v>6346</v>
      </c>
      <c r="B21077" t="s">
        <v>6347</v>
      </c>
      <c r="C21077"/>
      <c r="D21077" t="s">
        <v>47880</v>
      </c>
    </row>
    <row r="21078" spans="1:4" x14ac:dyDescent="0.25">
      <c r="A21078" t="s">
        <v>21458</v>
      </c>
      <c r="B21078" t="s">
        <v>21459</v>
      </c>
      <c r="C21078"/>
      <c r="D21078" t="s">
        <v>47880</v>
      </c>
    </row>
    <row r="21079" spans="1:4" x14ac:dyDescent="0.25">
      <c r="A21079" t="s">
        <v>33003</v>
      </c>
      <c r="B21079" t="s">
        <v>33004</v>
      </c>
      <c r="C21079" t="s">
        <v>59568</v>
      </c>
      <c r="D21079" t="s">
        <v>47873</v>
      </c>
    </row>
    <row r="21080" spans="1:4" x14ac:dyDescent="0.25">
      <c r="A21080" t="s">
        <v>34292</v>
      </c>
      <c r="B21080" t="s">
        <v>33004</v>
      </c>
      <c r="C21080" t="s">
        <v>60064</v>
      </c>
      <c r="D21080" t="s">
        <v>47873</v>
      </c>
    </row>
    <row r="21081" spans="1:4" x14ac:dyDescent="0.25">
      <c r="A21081" t="s">
        <v>36128</v>
      </c>
      <c r="B21081" t="s">
        <v>33004</v>
      </c>
      <c r="C21081" t="s">
        <v>60767</v>
      </c>
      <c r="D21081" t="s">
        <v>47873</v>
      </c>
    </row>
    <row r="21082" spans="1:4" x14ac:dyDescent="0.25">
      <c r="A21082" t="s">
        <v>25563</v>
      </c>
      <c r="B21082" t="s">
        <v>25564</v>
      </c>
      <c r="C21082" t="s">
        <v>56882</v>
      </c>
      <c r="D21082" t="s">
        <v>47873</v>
      </c>
    </row>
    <row r="21083" spans="1:4" x14ac:dyDescent="0.25">
      <c r="A21083" t="s">
        <v>8293</v>
      </c>
      <c r="B21083" t="s">
        <v>8294</v>
      </c>
      <c r="C21083"/>
      <c r="D21083" t="s">
        <v>47880</v>
      </c>
    </row>
    <row r="21084" spans="1:4" x14ac:dyDescent="0.25">
      <c r="A21084" t="s">
        <v>1655</v>
      </c>
      <c r="B21084" t="s">
        <v>1656</v>
      </c>
      <c r="C21084" t="s">
        <v>48181</v>
      </c>
      <c r="D21084" t="s">
        <v>47873</v>
      </c>
    </row>
    <row r="21085" spans="1:4" x14ac:dyDescent="0.25">
      <c r="A21085" t="s">
        <v>18992</v>
      </c>
      <c r="B21085" t="s">
        <v>18993</v>
      </c>
      <c r="C21085"/>
      <c r="D21085" t="s">
        <v>47880</v>
      </c>
    </row>
    <row r="21086" spans="1:4" x14ac:dyDescent="0.25">
      <c r="A21086" t="s">
        <v>32906</v>
      </c>
      <c r="B21086" t="s">
        <v>32907</v>
      </c>
      <c r="C21086"/>
      <c r="D21086" t="s">
        <v>47880</v>
      </c>
    </row>
    <row r="21087" spans="1:4" x14ac:dyDescent="0.25">
      <c r="A21087" t="s">
        <v>35704</v>
      </c>
      <c r="B21087" t="s">
        <v>35705</v>
      </c>
      <c r="C21087" t="s">
        <v>60605</v>
      </c>
      <c r="D21087" t="s">
        <v>47873</v>
      </c>
    </row>
    <row r="21088" spans="1:4" x14ac:dyDescent="0.25">
      <c r="A21088" t="s">
        <v>45793</v>
      </c>
      <c r="B21088" t="s">
        <v>45794</v>
      </c>
      <c r="C21088" t="s">
        <v>64631</v>
      </c>
      <c r="D21088" t="s">
        <v>47873</v>
      </c>
    </row>
    <row r="21089" spans="1:4" x14ac:dyDescent="0.25">
      <c r="A21089" t="s">
        <v>37884</v>
      </c>
      <c r="B21089" t="s">
        <v>37885</v>
      </c>
      <c r="C21089"/>
      <c r="D21089" t="s">
        <v>47880</v>
      </c>
    </row>
    <row r="21090" spans="1:4" x14ac:dyDescent="0.25">
      <c r="A21090" t="s">
        <v>47867</v>
      </c>
      <c r="B21090" t="s">
        <v>47868</v>
      </c>
      <c r="C21090"/>
      <c r="D21090" t="s">
        <v>47880</v>
      </c>
    </row>
    <row r="21091" spans="1:4" x14ac:dyDescent="0.25">
      <c r="A21091" t="s">
        <v>27431</v>
      </c>
      <c r="B21091" t="s">
        <v>27432</v>
      </c>
      <c r="C21091" t="s">
        <v>57546</v>
      </c>
      <c r="D21091" t="s">
        <v>47873</v>
      </c>
    </row>
    <row r="21092" spans="1:4" x14ac:dyDescent="0.25">
      <c r="A21092" t="s">
        <v>8613</v>
      </c>
      <c r="B21092" t="s">
        <v>8614</v>
      </c>
      <c r="C21092"/>
      <c r="D21092" t="s">
        <v>47880</v>
      </c>
    </row>
    <row r="21093" spans="1:4" x14ac:dyDescent="0.25">
      <c r="A21093" t="s">
        <v>37546</v>
      </c>
      <c r="B21093" t="s">
        <v>37547</v>
      </c>
      <c r="C21093"/>
      <c r="D21093" t="s">
        <v>47880</v>
      </c>
    </row>
    <row r="21094" spans="1:4" x14ac:dyDescent="0.25">
      <c r="A21094" t="s">
        <v>38454</v>
      </c>
      <c r="B21094" t="s">
        <v>37547</v>
      </c>
      <c r="C21094"/>
      <c r="D21094" t="s">
        <v>47880</v>
      </c>
    </row>
    <row r="21095" spans="1:4" x14ac:dyDescent="0.25">
      <c r="A21095" t="s">
        <v>1803</v>
      </c>
      <c r="B21095" t="s">
        <v>1804</v>
      </c>
      <c r="C21095"/>
      <c r="D21095" t="s">
        <v>47880</v>
      </c>
    </row>
    <row r="21096" spans="1:4" x14ac:dyDescent="0.25">
      <c r="A21096" t="s">
        <v>18425</v>
      </c>
      <c r="B21096" t="s">
        <v>18426</v>
      </c>
      <c r="C21096"/>
      <c r="D21096" t="s">
        <v>47880</v>
      </c>
    </row>
    <row r="21097" spans="1:4" x14ac:dyDescent="0.25">
      <c r="A21097" t="s">
        <v>34817</v>
      </c>
      <c r="B21097" t="s">
        <v>34818</v>
      </c>
      <c r="C21097"/>
      <c r="D21097" t="s">
        <v>47880</v>
      </c>
    </row>
    <row r="21098" spans="1:4" x14ac:dyDescent="0.25">
      <c r="A21098" t="s">
        <v>11312</v>
      </c>
      <c r="B21098" t="s">
        <v>11313</v>
      </c>
      <c r="C21098" t="s">
        <v>51645</v>
      </c>
      <c r="D21098" t="s">
        <v>47880</v>
      </c>
    </row>
    <row r="21099" spans="1:4" x14ac:dyDescent="0.25">
      <c r="A21099" t="s">
        <v>2623</v>
      </c>
      <c r="B21099" t="s">
        <v>2624</v>
      </c>
      <c r="C21099"/>
      <c r="D21099" t="s">
        <v>47880</v>
      </c>
    </row>
    <row r="21100" spans="1:4" x14ac:dyDescent="0.25">
      <c r="A21100" t="s">
        <v>34113</v>
      </c>
      <c r="B21100" t="s">
        <v>34114</v>
      </c>
      <c r="C21100"/>
      <c r="D21100" t="s">
        <v>47880</v>
      </c>
    </row>
    <row r="21101" spans="1:4" x14ac:dyDescent="0.25">
      <c r="A21101" t="s">
        <v>4565</v>
      </c>
      <c r="B21101" t="s">
        <v>4566</v>
      </c>
      <c r="C21101" t="s">
        <v>49237</v>
      </c>
      <c r="D21101" t="s">
        <v>47873</v>
      </c>
    </row>
    <row r="21102" spans="1:4" x14ac:dyDescent="0.25">
      <c r="A21102" t="s">
        <v>35879</v>
      </c>
      <c r="B21102" t="s">
        <v>35880</v>
      </c>
      <c r="C21102" t="s">
        <v>60674</v>
      </c>
      <c r="D21102" t="s">
        <v>47873</v>
      </c>
    </row>
    <row r="21103" spans="1:4" x14ac:dyDescent="0.25">
      <c r="A21103" t="s">
        <v>20746</v>
      </c>
      <c r="B21103" t="s">
        <v>20747</v>
      </c>
      <c r="C21103" t="s">
        <v>55105</v>
      </c>
      <c r="D21103" t="s">
        <v>47873</v>
      </c>
    </row>
    <row r="21104" spans="1:4" x14ac:dyDescent="0.25">
      <c r="A21104" t="s">
        <v>44090</v>
      </c>
      <c r="B21104" t="s">
        <v>44091</v>
      </c>
      <c r="C21104" t="s">
        <v>64027</v>
      </c>
      <c r="D21104" t="s">
        <v>47873</v>
      </c>
    </row>
    <row r="21105" spans="1:4" x14ac:dyDescent="0.25">
      <c r="A21105" t="s">
        <v>45995</v>
      </c>
      <c r="B21105" t="s">
        <v>45996</v>
      </c>
      <c r="C21105" t="s">
        <v>64706</v>
      </c>
      <c r="D21105" t="s">
        <v>47873</v>
      </c>
    </row>
    <row r="21106" spans="1:4" x14ac:dyDescent="0.25">
      <c r="A21106" t="s">
        <v>40072</v>
      </c>
      <c r="B21106" t="s">
        <v>40073</v>
      </c>
      <c r="C21106" t="s">
        <v>62439</v>
      </c>
      <c r="D21106" t="s">
        <v>47873</v>
      </c>
    </row>
    <row r="21107" spans="1:4" x14ac:dyDescent="0.25">
      <c r="A21107" t="s">
        <v>45383</v>
      </c>
      <c r="B21107" t="s">
        <v>45384</v>
      </c>
      <c r="C21107" t="s">
        <v>64487</v>
      </c>
      <c r="D21107" t="s">
        <v>47873</v>
      </c>
    </row>
    <row r="21108" spans="1:4" x14ac:dyDescent="0.25">
      <c r="A21108" t="s">
        <v>2813</v>
      </c>
      <c r="B21108" t="s">
        <v>2814</v>
      </c>
      <c r="C21108" t="s">
        <v>48583</v>
      </c>
      <c r="D21108" t="s">
        <v>47873</v>
      </c>
    </row>
    <row r="21109" spans="1:4" x14ac:dyDescent="0.25">
      <c r="A21109" t="s">
        <v>12307</v>
      </c>
      <c r="B21109" t="s">
        <v>12308</v>
      </c>
      <c r="C21109" t="s">
        <v>52016</v>
      </c>
      <c r="D21109" t="s">
        <v>47873</v>
      </c>
    </row>
    <row r="21110" spans="1:4" x14ac:dyDescent="0.25">
      <c r="A21110" t="s">
        <v>1470</v>
      </c>
      <c r="B21110" t="s">
        <v>1471</v>
      </c>
      <c r="C21110" t="s">
        <v>48121</v>
      </c>
      <c r="D21110" t="s">
        <v>47873</v>
      </c>
    </row>
    <row r="21111" spans="1:4" x14ac:dyDescent="0.25">
      <c r="A21111" t="s">
        <v>45177</v>
      </c>
      <c r="B21111" t="s">
        <v>45178</v>
      </c>
      <c r="C21111"/>
      <c r="D21111" t="s">
        <v>47880</v>
      </c>
    </row>
    <row r="21112" spans="1:4" x14ac:dyDescent="0.25">
      <c r="A21112" t="s">
        <v>21670</v>
      </c>
      <c r="B21112" t="s">
        <v>21671</v>
      </c>
      <c r="C21112"/>
      <c r="D21112" t="s">
        <v>47880</v>
      </c>
    </row>
    <row r="21113" spans="1:4" x14ac:dyDescent="0.25">
      <c r="A21113" t="s">
        <v>33900</v>
      </c>
      <c r="B21113" t="s">
        <v>21671</v>
      </c>
      <c r="C21113"/>
      <c r="D21113" t="s">
        <v>47880</v>
      </c>
    </row>
    <row r="21114" spans="1:4" x14ac:dyDescent="0.25">
      <c r="A21114" t="s">
        <v>34751</v>
      </c>
      <c r="B21114" t="s">
        <v>21671</v>
      </c>
      <c r="C21114"/>
      <c r="D21114" t="s">
        <v>47880</v>
      </c>
    </row>
    <row r="21115" spans="1:4" x14ac:dyDescent="0.25">
      <c r="A21115" t="s">
        <v>11158</v>
      </c>
      <c r="B21115" t="s">
        <v>11159</v>
      </c>
      <c r="C21115" t="s">
        <v>51592</v>
      </c>
      <c r="D21115" t="s">
        <v>47873</v>
      </c>
    </row>
    <row r="21116" spans="1:4" x14ac:dyDescent="0.25">
      <c r="A21116" t="s">
        <v>42841</v>
      </c>
      <c r="B21116" t="s">
        <v>42842</v>
      </c>
      <c r="C21116" t="s">
        <v>63608</v>
      </c>
      <c r="D21116" t="s">
        <v>47873</v>
      </c>
    </row>
    <row r="21117" spans="1:4" x14ac:dyDescent="0.25">
      <c r="A21117" t="s">
        <v>36850</v>
      </c>
      <c r="B21117" t="s">
        <v>36851</v>
      </c>
      <c r="C21117" t="s">
        <v>61060</v>
      </c>
      <c r="D21117" t="s">
        <v>47873</v>
      </c>
    </row>
    <row r="21118" spans="1:4" x14ac:dyDescent="0.25">
      <c r="A21118" t="s">
        <v>1869</v>
      </c>
      <c r="B21118" t="s">
        <v>1870</v>
      </c>
      <c r="C21118" t="s">
        <v>48255</v>
      </c>
      <c r="D21118" t="s">
        <v>47873</v>
      </c>
    </row>
    <row r="21119" spans="1:4" x14ac:dyDescent="0.25">
      <c r="A21119" t="s">
        <v>3549</v>
      </c>
      <c r="B21119" t="s">
        <v>3550</v>
      </c>
      <c r="C21119" t="s">
        <v>48848</v>
      </c>
      <c r="D21119" t="s">
        <v>47873</v>
      </c>
    </row>
    <row r="21120" spans="1:4" x14ac:dyDescent="0.25">
      <c r="A21120" t="s">
        <v>41992</v>
      </c>
      <c r="B21120" t="s">
        <v>41993</v>
      </c>
      <c r="C21120" t="s">
        <v>63296</v>
      </c>
      <c r="D21120" t="s">
        <v>47873</v>
      </c>
    </row>
    <row r="21121" spans="1:4" x14ac:dyDescent="0.25">
      <c r="A21121" t="s">
        <v>38444</v>
      </c>
      <c r="B21121" t="s">
        <v>38445</v>
      </c>
      <c r="C21121" t="s">
        <v>61689</v>
      </c>
      <c r="D21121" t="s">
        <v>47873</v>
      </c>
    </row>
    <row r="21122" spans="1:4" x14ac:dyDescent="0.25">
      <c r="A21122" t="s">
        <v>40583</v>
      </c>
      <c r="B21122" t="s">
        <v>40584</v>
      </c>
      <c r="C21122" t="s">
        <v>62672</v>
      </c>
      <c r="D21122" t="s">
        <v>47873</v>
      </c>
    </row>
    <row r="21123" spans="1:4" x14ac:dyDescent="0.25">
      <c r="A21123" t="s">
        <v>10388</v>
      </c>
      <c r="B21123" t="s">
        <v>10389</v>
      </c>
      <c r="C21123"/>
      <c r="D21123" t="s">
        <v>47880</v>
      </c>
    </row>
    <row r="21124" spans="1:4" x14ac:dyDescent="0.25">
      <c r="A21124" t="s">
        <v>43457</v>
      </c>
      <c r="B21124" t="s">
        <v>43458</v>
      </c>
      <c r="C21124" t="s">
        <v>63819</v>
      </c>
      <c r="D21124" t="s">
        <v>47873</v>
      </c>
    </row>
    <row r="21125" spans="1:4" x14ac:dyDescent="0.25">
      <c r="A21125" t="s">
        <v>24701</v>
      </c>
      <c r="B21125" t="s">
        <v>24702</v>
      </c>
      <c r="C21125" t="s">
        <v>56554</v>
      </c>
      <c r="D21125" t="s">
        <v>47873</v>
      </c>
    </row>
    <row r="21126" spans="1:4" x14ac:dyDescent="0.25">
      <c r="A21126" t="s">
        <v>16461</v>
      </c>
      <c r="B21126" t="s">
        <v>16462</v>
      </c>
      <c r="C21126" t="s">
        <v>53584</v>
      </c>
      <c r="D21126" t="s">
        <v>47873</v>
      </c>
    </row>
    <row r="21127" spans="1:4" x14ac:dyDescent="0.25">
      <c r="A21127" t="s">
        <v>2723</v>
      </c>
      <c r="B21127" t="s">
        <v>2724</v>
      </c>
      <c r="C21127" t="s">
        <v>48550</v>
      </c>
      <c r="D21127" t="s">
        <v>47873</v>
      </c>
    </row>
    <row r="21128" spans="1:4" x14ac:dyDescent="0.25">
      <c r="A21128" t="s">
        <v>43659</v>
      </c>
      <c r="B21128" t="s">
        <v>43660</v>
      </c>
      <c r="C21128" t="s">
        <v>63889</v>
      </c>
      <c r="D21128" t="s">
        <v>47873</v>
      </c>
    </row>
    <row r="21129" spans="1:4" x14ac:dyDescent="0.25">
      <c r="A21129" t="s">
        <v>25763</v>
      </c>
      <c r="B21129" t="s">
        <v>25764</v>
      </c>
      <c r="C21129" t="s">
        <v>56951</v>
      </c>
      <c r="D21129" t="s">
        <v>47873</v>
      </c>
    </row>
    <row r="21130" spans="1:4" x14ac:dyDescent="0.25">
      <c r="A21130" t="s">
        <v>29343</v>
      </c>
      <c r="B21130" t="s">
        <v>29344</v>
      </c>
      <c r="C21130" t="s">
        <v>58234</v>
      </c>
      <c r="D21130" t="s">
        <v>47873</v>
      </c>
    </row>
    <row r="21131" spans="1:4" x14ac:dyDescent="0.25">
      <c r="A21131" t="s">
        <v>40049</v>
      </c>
      <c r="B21131" t="s">
        <v>40050</v>
      </c>
      <c r="C21131" t="s">
        <v>62427</v>
      </c>
      <c r="D21131" t="s">
        <v>47873</v>
      </c>
    </row>
    <row r="21132" spans="1:4" x14ac:dyDescent="0.25">
      <c r="A21132" t="s">
        <v>8657</v>
      </c>
      <c r="B21132" t="s">
        <v>8658</v>
      </c>
      <c r="C21132"/>
      <c r="D21132" t="s">
        <v>47873</v>
      </c>
    </row>
    <row r="21133" spans="1:4" x14ac:dyDescent="0.25">
      <c r="A21133" t="s">
        <v>21267</v>
      </c>
      <c r="B21133" t="s">
        <v>21268</v>
      </c>
      <c r="C21133" t="s">
        <v>55297</v>
      </c>
      <c r="D21133" t="s">
        <v>47873</v>
      </c>
    </row>
    <row r="21134" spans="1:4" x14ac:dyDescent="0.25">
      <c r="A21134" t="s">
        <v>41972</v>
      </c>
      <c r="B21134" t="s">
        <v>41973</v>
      </c>
      <c r="C21134" t="s">
        <v>63289</v>
      </c>
      <c r="D21134" t="s">
        <v>47873</v>
      </c>
    </row>
    <row r="21135" spans="1:4" x14ac:dyDescent="0.25">
      <c r="A21135" t="s">
        <v>7153</v>
      </c>
      <c r="B21135" t="s">
        <v>7154</v>
      </c>
      <c r="C21135" t="s">
        <v>50159</v>
      </c>
      <c r="D21135" t="s">
        <v>47873</v>
      </c>
    </row>
    <row r="21136" spans="1:4" x14ac:dyDescent="0.25">
      <c r="A21136" t="s">
        <v>45925</v>
      </c>
      <c r="B21136" t="s">
        <v>45926</v>
      </c>
      <c r="C21136" t="s">
        <v>64677</v>
      </c>
      <c r="D21136" t="s">
        <v>47873</v>
      </c>
    </row>
    <row r="21137" spans="1:4" x14ac:dyDescent="0.25">
      <c r="A21137" t="s">
        <v>46770</v>
      </c>
      <c r="B21137" t="s">
        <v>46771</v>
      </c>
      <c r="C21137"/>
      <c r="D21137" t="s">
        <v>47873</v>
      </c>
    </row>
    <row r="21138" spans="1:4" x14ac:dyDescent="0.25">
      <c r="A21138" t="s">
        <v>7310</v>
      </c>
      <c r="B21138" t="s">
        <v>7311</v>
      </c>
      <c r="C21138" t="s">
        <v>50216</v>
      </c>
      <c r="D21138" t="s">
        <v>47873</v>
      </c>
    </row>
    <row r="21139" spans="1:4" x14ac:dyDescent="0.25">
      <c r="A21139" t="s">
        <v>39069</v>
      </c>
      <c r="B21139" t="s">
        <v>39070</v>
      </c>
      <c r="C21139" t="s">
        <v>61977</v>
      </c>
      <c r="D21139" t="s">
        <v>47873</v>
      </c>
    </row>
    <row r="21140" spans="1:4" x14ac:dyDescent="0.25">
      <c r="A21140" t="s">
        <v>1857</v>
      </c>
      <c r="B21140" t="s">
        <v>1858</v>
      </c>
      <c r="C21140"/>
      <c r="D21140" t="s">
        <v>47880</v>
      </c>
    </row>
    <row r="21141" spans="1:4" x14ac:dyDescent="0.25">
      <c r="A21141" t="s">
        <v>8005</v>
      </c>
      <c r="B21141" t="s">
        <v>8006</v>
      </c>
      <c r="C21141"/>
      <c r="D21141" t="s">
        <v>47880</v>
      </c>
    </row>
    <row r="21142" spans="1:4" x14ac:dyDescent="0.25">
      <c r="A21142" t="s">
        <v>8059</v>
      </c>
      <c r="B21142" t="s">
        <v>8060</v>
      </c>
      <c r="C21142"/>
      <c r="D21142" t="s">
        <v>47880</v>
      </c>
    </row>
    <row r="21143" spans="1:4" x14ac:dyDescent="0.25">
      <c r="A21143" t="s">
        <v>26989</v>
      </c>
      <c r="B21143" t="s">
        <v>26990</v>
      </c>
      <c r="C21143"/>
      <c r="D21143" t="s">
        <v>47880</v>
      </c>
    </row>
    <row r="21144" spans="1:4" x14ac:dyDescent="0.25">
      <c r="A21144" t="s">
        <v>18669</v>
      </c>
      <c r="B21144" t="s">
        <v>18670</v>
      </c>
      <c r="C21144"/>
      <c r="D21144" t="s">
        <v>47880</v>
      </c>
    </row>
    <row r="21145" spans="1:4" x14ac:dyDescent="0.25">
      <c r="A21145" t="s">
        <v>28663</v>
      </c>
      <c r="B21145" t="s">
        <v>28664</v>
      </c>
      <c r="C21145"/>
      <c r="D21145" t="s">
        <v>47880</v>
      </c>
    </row>
    <row r="21146" spans="1:4" x14ac:dyDescent="0.25">
      <c r="A21146" t="s">
        <v>28667</v>
      </c>
      <c r="B21146" t="s">
        <v>28668</v>
      </c>
      <c r="C21146"/>
      <c r="D21146" t="s">
        <v>47880</v>
      </c>
    </row>
    <row r="21147" spans="1:4" x14ac:dyDescent="0.25">
      <c r="A21147" t="s">
        <v>5606</v>
      </c>
      <c r="B21147" t="s">
        <v>5607</v>
      </c>
      <c r="C21147" t="s">
        <v>49608</v>
      </c>
      <c r="D21147" t="s">
        <v>47873</v>
      </c>
    </row>
    <row r="21148" spans="1:4" x14ac:dyDescent="0.25">
      <c r="A21148" t="s">
        <v>37769</v>
      </c>
      <c r="B21148" t="s">
        <v>37770</v>
      </c>
      <c r="C21148"/>
      <c r="D21148" t="s">
        <v>47880</v>
      </c>
    </row>
    <row r="21149" spans="1:4" x14ac:dyDescent="0.25">
      <c r="A21149" t="s">
        <v>3284</v>
      </c>
      <c r="B21149" t="s">
        <v>3285</v>
      </c>
      <c r="C21149" t="s">
        <v>48751</v>
      </c>
      <c r="D21149" t="s">
        <v>47873</v>
      </c>
    </row>
    <row r="21150" spans="1:4" x14ac:dyDescent="0.25">
      <c r="A21150" t="s">
        <v>35794</v>
      </c>
      <c r="B21150" t="s">
        <v>35795</v>
      </c>
      <c r="C21150"/>
      <c r="D21150" t="s">
        <v>47880</v>
      </c>
    </row>
    <row r="21151" spans="1:4" x14ac:dyDescent="0.25">
      <c r="A21151" t="s">
        <v>40765</v>
      </c>
      <c r="B21151" t="s">
        <v>40766</v>
      </c>
      <c r="C21151"/>
      <c r="D21151" t="s">
        <v>47880</v>
      </c>
    </row>
    <row r="21152" spans="1:4" x14ac:dyDescent="0.25">
      <c r="A21152" t="s">
        <v>18897</v>
      </c>
      <c r="B21152" t="s">
        <v>18898</v>
      </c>
      <c r="C21152"/>
      <c r="D21152" t="s">
        <v>47880</v>
      </c>
    </row>
    <row r="21153" spans="1:4" x14ac:dyDescent="0.25">
      <c r="A21153" t="s">
        <v>15190</v>
      </c>
      <c r="B21153" t="s">
        <v>15191</v>
      </c>
      <c r="C21153"/>
      <c r="D21153" t="s">
        <v>47880</v>
      </c>
    </row>
    <row r="21154" spans="1:4" x14ac:dyDescent="0.25">
      <c r="A21154" t="s">
        <v>45455</v>
      </c>
      <c r="B21154" t="s">
        <v>45456</v>
      </c>
      <c r="C21154"/>
      <c r="D21154" t="s">
        <v>47880</v>
      </c>
    </row>
    <row r="21155" spans="1:4" x14ac:dyDescent="0.25">
      <c r="A21155" t="s">
        <v>23195</v>
      </c>
      <c r="B21155" t="s">
        <v>23196</v>
      </c>
      <c r="C21155" t="s">
        <v>55999</v>
      </c>
      <c r="D21155" t="s">
        <v>47873</v>
      </c>
    </row>
    <row r="21156" spans="1:4" x14ac:dyDescent="0.25">
      <c r="A21156" t="s">
        <v>26133</v>
      </c>
      <c r="B21156" t="s">
        <v>26134</v>
      </c>
      <c r="C21156"/>
      <c r="D21156" t="s">
        <v>47880</v>
      </c>
    </row>
    <row r="21157" spans="1:4" x14ac:dyDescent="0.25">
      <c r="A21157" t="s">
        <v>29742</v>
      </c>
      <c r="B21157" t="s">
        <v>29743</v>
      </c>
      <c r="C21157"/>
      <c r="D21157" t="s">
        <v>47880</v>
      </c>
    </row>
    <row r="21158" spans="1:4" x14ac:dyDescent="0.25">
      <c r="A21158" t="s">
        <v>16388</v>
      </c>
      <c r="B21158" t="s">
        <v>16389</v>
      </c>
      <c r="C21158"/>
      <c r="D21158" t="s">
        <v>47880</v>
      </c>
    </row>
    <row r="21159" spans="1:4" x14ac:dyDescent="0.25">
      <c r="A21159" t="s">
        <v>46887</v>
      </c>
      <c r="B21159" t="s">
        <v>46888</v>
      </c>
      <c r="C21159" t="s">
        <v>65012</v>
      </c>
      <c r="D21159" t="s">
        <v>47880</v>
      </c>
    </row>
    <row r="21160" spans="1:4" x14ac:dyDescent="0.25">
      <c r="A21160" t="s">
        <v>24003</v>
      </c>
      <c r="B21160" t="s">
        <v>24004</v>
      </c>
      <c r="C21160"/>
      <c r="D21160" t="s">
        <v>47880</v>
      </c>
    </row>
    <row r="21161" spans="1:4" x14ac:dyDescent="0.25">
      <c r="A21161" t="s">
        <v>14975</v>
      </c>
      <c r="B21161" t="s">
        <v>14976</v>
      </c>
      <c r="C21161"/>
      <c r="D21161" t="s">
        <v>47880</v>
      </c>
    </row>
    <row r="21162" spans="1:4" x14ac:dyDescent="0.25">
      <c r="A21162" t="s">
        <v>21470</v>
      </c>
      <c r="B21162" t="s">
        <v>21471</v>
      </c>
      <c r="C21162"/>
      <c r="D21162" t="s">
        <v>47880</v>
      </c>
    </row>
    <row r="21163" spans="1:4" x14ac:dyDescent="0.25">
      <c r="A21163" t="s">
        <v>16117</v>
      </c>
      <c r="B21163" t="s">
        <v>16118</v>
      </c>
      <c r="C21163"/>
      <c r="D21163" t="s">
        <v>47880</v>
      </c>
    </row>
    <row r="21164" spans="1:4" x14ac:dyDescent="0.25">
      <c r="A21164" t="s">
        <v>18768</v>
      </c>
      <c r="B21164" t="s">
        <v>18769</v>
      </c>
      <c r="C21164"/>
      <c r="D21164" t="s">
        <v>47880</v>
      </c>
    </row>
    <row r="21165" spans="1:4" x14ac:dyDescent="0.25">
      <c r="A21165" t="s">
        <v>33505</v>
      </c>
      <c r="B21165" t="s">
        <v>33506</v>
      </c>
      <c r="C21165"/>
      <c r="D21165" t="s">
        <v>47880</v>
      </c>
    </row>
    <row r="21166" spans="1:4" x14ac:dyDescent="0.25">
      <c r="A21166" t="s">
        <v>46512</v>
      </c>
      <c r="B21166" t="s">
        <v>46513</v>
      </c>
      <c r="C21166" t="s">
        <v>64887</v>
      </c>
      <c r="D21166" t="s">
        <v>47873</v>
      </c>
    </row>
    <row r="21167" spans="1:4" x14ac:dyDescent="0.25">
      <c r="A21167" t="s">
        <v>930</v>
      </c>
      <c r="B21167" t="s">
        <v>931</v>
      </c>
      <c r="C21167" t="s">
        <v>47929</v>
      </c>
      <c r="D21167" t="s">
        <v>47873</v>
      </c>
    </row>
    <row r="21168" spans="1:4" x14ac:dyDescent="0.25">
      <c r="A21168" t="s">
        <v>29877</v>
      </c>
      <c r="B21168" t="s">
        <v>29878</v>
      </c>
      <c r="C21168"/>
      <c r="D21168" t="s">
        <v>47880</v>
      </c>
    </row>
    <row r="21169" spans="1:4" x14ac:dyDescent="0.25">
      <c r="A21169" t="s">
        <v>20453</v>
      </c>
      <c r="B21169" t="s">
        <v>20454</v>
      </c>
      <c r="C21169" t="s">
        <v>55009</v>
      </c>
      <c r="D21169" t="s">
        <v>47873</v>
      </c>
    </row>
    <row r="21170" spans="1:4" x14ac:dyDescent="0.25">
      <c r="A21170" t="s">
        <v>6086</v>
      </c>
      <c r="B21170" t="s">
        <v>6087</v>
      </c>
      <c r="C21170" t="s">
        <v>49785</v>
      </c>
      <c r="D21170" t="s">
        <v>47873</v>
      </c>
    </row>
    <row r="21171" spans="1:4" x14ac:dyDescent="0.25">
      <c r="A21171" t="s">
        <v>28962</v>
      </c>
      <c r="B21171" t="s">
        <v>28963</v>
      </c>
      <c r="C21171" t="s">
        <v>58091</v>
      </c>
      <c r="D21171" t="s">
        <v>47873</v>
      </c>
    </row>
    <row r="21172" spans="1:4" x14ac:dyDescent="0.25">
      <c r="A21172" t="s">
        <v>43026</v>
      </c>
      <c r="B21172" t="s">
        <v>43027</v>
      </c>
      <c r="C21172"/>
      <c r="D21172" t="s">
        <v>47873</v>
      </c>
    </row>
    <row r="21173" spans="1:4" x14ac:dyDescent="0.25">
      <c r="A21173" t="s">
        <v>45318</v>
      </c>
      <c r="B21173" t="s">
        <v>45319</v>
      </c>
      <c r="C21173"/>
      <c r="D21173" t="s">
        <v>47880</v>
      </c>
    </row>
    <row r="21174" spans="1:4" x14ac:dyDescent="0.25">
      <c r="A21174" t="s">
        <v>11000</v>
      </c>
      <c r="B21174" t="s">
        <v>11001</v>
      </c>
      <c r="C21174" t="s">
        <v>51530</v>
      </c>
      <c r="D21174" t="s">
        <v>47873</v>
      </c>
    </row>
    <row r="21175" spans="1:4" x14ac:dyDescent="0.25">
      <c r="A21175" t="s">
        <v>15281</v>
      </c>
      <c r="B21175" t="s">
        <v>15282</v>
      </c>
      <c r="C21175" t="s">
        <v>53155</v>
      </c>
      <c r="D21175" t="s">
        <v>47873</v>
      </c>
    </row>
    <row r="21176" spans="1:4" x14ac:dyDescent="0.25">
      <c r="A21176" t="s">
        <v>3607</v>
      </c>
      <c r="B21176" t="s">
        <v>3608</v>
      </c>
      <c r="C21176"/>
      <c r="D21176" t="s">
        <v>47880</v>
      </c>
    </row>
    <row r="21177" spans="1:4" x14ac:dyDescent="0.25">
      <c r="A21177" t="s">
        <v>37416</v>
      </c>
      <c r="B21177" t="s">
        <v>37417</v>
      </c>
      <c r="C21177" t="s">
        <v>61274</v>
      </c>
      <c r="D21177" t="s">
        <v>47873</v>
      </c>
    </row>
    <row r="21178" spans="1:4" x14ac:dyDescent="0.25">
      <c r="A21178" t="s">
        <v>6300</v>
      </c>
      <c r="B21178" t="s">
        <v>6301</v>
      </c>
      <c r="C21178"/>
      <c r="D21178" t="s">
        <v>47880</v>
      </c>
    </row>
    <row r="21179" spans="1:4" x14ac:dyDescent="0.25">
      <c r="A21179" t="s">
        <v>20327</v>
      </c>
      <c r="B21179" t="s">
        <v>6301</v>
      </c>
      <c r="C21179"/>
      <c r="D21179" t="s">
        <v>47880</v>
      </c>
    </row>
    <row r="21180" spans="1:4" x14ac:dyDescent="0.25">
      <c r="A21180" t="s">
        <v>22954</v>
      </c>
      <c r="B21180" t="s">
        <v>6301</v>
      </c>
      <c r="C21180"/>
      <c r="D21180" t="s">
        <v>47880</v>
      </c>
    </row>
    <row r="21181" spans="1:4" x14ac:dyDescent="0.25">
      <c r="A21181" t="s">
        <v>39259</v>
      </c>
      <c r="B21181" t="s">
        <v>6301</v>
      </c>
      <c r="C21181"/>
      <c r="D21181" t="s">
        <v>47880</v>
      </c>
    </row>
    <row r="21182" spans="1:4" x14ac:dyDescent="0.25">
      <c r="A21182" t="s">
        <v>20901</v>
      </c>
      <c r="B21182" t="s">
        <v>20902</v>
      </c>
      <c r="C21182" t="s">
        <v>55168</v>
      </c>
      <c r="D21182" t="s">
        <v>47873</v>
      </c>
    </row>
    <row r="21183" spans="1:4" x14ac:dyDescent="0.25">
      <c r="A21183" t="s">
        <v>18176</v>
      </c>
      <c r="B21183" t="s">
        <v>18177</v>
      </c>
      <c r="C21183" t="s">
        <v>54215</v>
      </c>
      <c r="D21183" t="s">
        <v>47873</v>
      </c>
    </row>
    <row r="21184" spans="1:4" x14ac:dyDescent="0.25">
      <c r="A21184" t="s">
        <v>36114</v>
      </c>
      <c r="B21184" t="s">
        <v>36115</v>
      </c>
      <c r="C21184" t="s">
        <v>60761</v>
      </c>
      <c r="D21184" t="s">
        <v>47873</v>
      </c>
    </row>
    <row r="21185" spans="1:4" x14ac:dyDescent="0.25">
      <c r="A21185" t="s">
        <v>43862</v>
      </c>
      <c r="B21185" t="s">
        <v>43863</v>
      </c>
      <c r="C21185"/>
      <c r="D21185" t="s">
        <v>47880</v>
      </c>
    </row>
    <row r="21186" spans="1:4" x14ac:dyDescent="0.25">
      <c r="A21186" t="s">
        <v>36620</v>
      </c>
      <c r="B21186" t="s">
        <v>36621</v>
      </c>
      <c r="C21186"/>
      <c r="D21186" t="s">
        <v>47880</v>
      </c>
    </row>
    <row r="21187" spans="1:4" x14ac:dyDescent="0.25">
      <c r="A21187" t="s">
        <v>8753</v>
      </c>
      <c r="B21187" t="s">
        <v>8754</v>
      </c>
      <c r="C21187"/>
      <c r="D21187" t="s">
        <v>47880</v>
      </c>
    </row>
    <row r="21188" spans="1:4" x14ac:dyDescent="0.25">
      <c r="A21188" t="s">
        <v>41979</v>
      </c>
      <c r="B21188" t="s">
        <v>41980</v>
      </c>
      <c r="C21188"/>
      <c r="D21188" t="s">
        <v>47880</v>
      </c>
    </row>
    <row r="21189" spans="1:4" x14ac:dyDescent="0.25">
      <c r="A21189" t="s">
        <v>18934</v>
      </c>
      <c r="B21189" t="s">
        <v>18935</v>
      </c>
      <c r="C21189" t="s">
        <v>54489</v>
      </c>
      <c r="D21189" t="s">
        <v>47873</v>
      </c>
    </row>
    <row r="21190" spans="1:4" x14ac:dyDescent="0.25">
      <c r="A21190" t="s">
        <v>40886</v>
      </c>
      <c r="B21190" t="s">
        <v>40887</v>
      </c>
      <c r="C21190" t="s">
        <v>62804</v>
      </c>
      <c r="D21190" t="s">
        <v>47873</v>
      </c>
    </row>
    <row r="21191" spans="1:4" x14ac:dyDescent="0.25">
      <c r="A21191" t="s">
        <v>29959</v>
      </c>
      <c r="B21191" t="s">
        <v>29960</v>
      </c>
      <c r="C21191"/>
      <c r="D21191" t="s">
        <v>47880</v>
      </c>
    </row>
    <row r="21192" spans="1:4" x14ac:dyDescent="0.25">
      <c r="A21192" t="s">
        <v>24377</v>
      </c>
      <c r="B21192" t="s">
        <v>24378</v>
      </c>
      <c r="C21192" t="s">
        <v>56441</v>
      </c>
      <c r="D21192" t="s">
        <v>47873</v>
      </c>
    </row>
    <row r="21193" spans="1:4" x14ac:dyDescent="0.25">
      <c r="A21193" t="s">
        <v>43296</v>
      </c>
      <c r="B21193" t="s">
        <v>43297</v>
      </c>
      <c r="C21193"/>
      <c r="D21193" t="s">
        <v>47880</v>
      </c>
    </row>
    <row r="21194" spans="1:4" x14ac:dyDescent="0.25">
      <c r="A21194" t="s">
        <v>3505</v>
      </c>
      <c r="B21194" t="s">
        <v>3506</v>
      </c>
      <c r="C21194" t="s">
        <v>48831</v>
      </c>
      <c r="D21194" t="s">
        <v>47873</v>
      </c>
    </row>
    <row r="21195" spans="1:4" x14ac:dyDescent="0.25">
      <c r="A21195" t="s">
        <v>21918</v>
      </c>
      <c r="B21195" t="s">
        <v>21919</v>
      </c>
      <c r="C21195" t="s">
        <v>55532</v>
      </c>
      <c r="D21195" t="s">
        <v>47873</v>
      </c>
    </row>
    <row r="21196" spans="1:4" x14ac:dyDescent="0.25">
      <c r="A21196" t="s">
        <v>36205</v>
      </c>
      <c r="B21196" t="s">
        <v>36206</v>
      </c>
      <c r="C21196" t="s">
        <v>60801</v>
      </c>
      <c r="D21196" t="s">
        <v>47873</v>
      </c>
    </row>
    <row r="21197" spans="1:4" x14ac:dyDescent="0.25">
      <c r="A21197" t="s">
        <v>41775</v>
      </c>
      <c r="B21197" t="s">
        <v>41776</v>
      </c>
      <c r="C21197" t="s">
        <v>63194</v>
      </c>
      <c r="D21197" t="s">
        <v>47873</v>
      </c>
    </row>
    <row r="21198" spans="1:4" x14ac:dyDescent="0.25">
      <c r="A21198" t="s">
        <v>46091</v>
      </c>
      <c r="B21198" t="s">
        <v>46092</v>
      </c>
      <c r="C21198" t="s">
        <v>64740</v>
      </c>
      <c r="D21198" t="s">
        <v>47873</v>
      </c>
    </row>
    <row r="21199" spans="1:4" x14ac:dyDescent="0.25">
      <c r="A21199" t="s">
        <v>31788</v>
      </c>
      <c r="B21199" t="s">
        <v>31789</v>
      </c>
      <c r="C21199"/>
      <c r="D21199" t="s">
        <v>47880</v>
      </c>
    </row>
    <row r="21200" spans="1:4" x14ac:dyDescent="0.25">
      <c r="A21200" t="s">
        <v>29839</v>
      </c>
      <c r="B21200" t="s">
        <v>29840</v>
      </c>
      <c r="C21200" t="s">
        <v>58403</v>
      </c>
      <c r="D21200" t="s">
        <v>47873</v>
      </c>
    </row>
    <row r="21201" spans="1:4" x14ac:dyDescent="0.25">
      <c r="A21201" t="s">
        <v>42050</v>
      </c>
      <c r="B21201" t="s">
        <v>42051</v>
      </c>
      <c r="C21201" t="s">
        <v>63322</v>
      </c>
      <c r="D21201" t="s">
        <v>47873</v>
      </c>
    </row>
    <row r="21202" spans="1:4" x14ac:dyDescent="0.25">
      <c r="A21202" t="s">
        <v>43735</v>
      </c>
      <c r="B21202" t="s">
        <v>43736</v>
      </c>
      <c r="C21202" t="s">
        <v>63917</v>
      </c>
      <c r="D21202" t="s">
        <v>47873</v>
      </c>
    </row>
    <row r="21203" spans="1:4" x14ac:dyDescent="0.25">
      <c r="A21203" t="s">
        <v>36938</v>
      </c>
      <c r="B21203" t="s">
        <v>36939</v>
      </c>
      <c r="C21203" t="s">
        <v>61098</v>
      </c>
      <c r="D21203" t="s">
        <v>47873</v>
      </c>
    </row>
    <row r="21204" spans="1:4" x14ac:dyDescent="0.25">
      <c r="A21204" t="s">
        <v>47071</v>
      </c>
      <c r="B21204" t="s">
        <v>47072</v>
      </c>
      <c r="C21204" t="s">
        <v>65079</v>
      </c>
      <c r="D21204" t="s">
        <v>47873</v>
      </c>
    </row>
    <row r="21205" spans="1:4" x14ac:dyDescent="0.25">
      <c r="A21205" t="s">
        <v>972</v>
      </c>
      <c r="B21205" t="s">
        <v>973</v>
      </c>
      <c r="C21205" t="s">
        <v>47944</v>
      </c>
      <c r="D21205" t="s">
        <v>47873</v>
      </c>
    </row>
    <row r="21206" spans="1:4" x14ac:dyDescent="0.25">
      <c r="A21206" t="s">
        <v>16379</v>
      </c>
      <c r="B21206" t="s">
        <v>973</v>
      </c>
      <c r="C21206"/>
      <c r="D21206" t="s">
        <v>47880</v>
      </c>
    </row>
    <row r="21207" spans="1:4" x14ac:dyDescent="0.25">
      <c r="A21207" t="s">
        <v>22475</v>
      </c>
      <c r="B21207" t="s">
        <v>973</v>
      </c>
      <c r="C21207"/>
      <c r="D21207" t="s">
        <v>47880</v>
      </c>
    </row>
    <row r="21208" spans="1:4" x14ac:dyDescent="0.25">
      <c r="A21208" t="s">
        <v>20281</v>
      </c>
      <c r="B21208" t="s">
        <v>20282</v>
      </c>
      <c r="C21208"/>
      <c r="D21208" t="s">
        <v>47880</v>
      </c>
    </row>
    <row r="21209" spans="1:4" x14ac:dyDescent="0.25">
      <c r="A21209" t="s">
        <v>11454</v>
      </c>
      <c r="B21209" t="s">
        <v>11455</v>
      </c>
      <c r="C21209" t="s">
        <v>51690</v>
      </c>
      <c r="D21209" t="s">
        <v>47873</v>
      </c>
    </row>
    <row r="21210" spans="1:4" x14ac:dyDescent="0.25">
      <c r="A21210" t="s">
        <v>4972</v>
      </c>
      <c r="B21210" t="s">
        <v>4973</v>
      </c>
      <c r="C21210" t="s">
        <v>49382</v>
      </c>
      <c r="D21210" t="s">
        <v>47873</v>
      </c>
    </row>
    <row r="21211" spans="1:4" x14ac:dyDescent="0.25">
      <c r="A21211" t="s">
        <v>6827</v>
      </c>
      <c r="B21211" t="s">
        <v>6828</v>
      </c>
      <c r="C21211" t="s">
        <v>50044</v>
      </c>
      <c r="D21211" t="s">
        <v>47873</v>
      </c>
    </row>
    <row r="21212" spans="1:4" x14ac:dyDescent="0.25">
      <c r="A21212" t="s">
        <v>43674</v>
      </c>
      <c r="B21212" t="s">
        <v>43675</v>
      </c>
      <c r="C21212" t="s">
        <v>63896</v>
      </c>
      <c r="D21212" t="s">
        <v>47873</v>
      </c>
    </row>
    <row r="21213" spans="1:4" x14ac:dyDescent="0.25">
      <c r="A21213" t="s">
        <v>4417</v>
      </c>
      <c r="B21213" t="s">
        <v>4418</v>
      </c>
      <c r="C21213"/>
      <c r="D21213" t="s">
        <v>47880</v>
      </c>
    </row>
    <row r="21214" spans="1:4" x14ac:dyDescent="0.25">
      <c r="A21214" t="s">
        <v>20931</v>
      </c>
      <c r="B21214" t="s">
        <v>20932</v>
      </c>
      <c r="C21214"/>
      <c r="D21214" t="s">
        <v>47880</v>
      </c>
    </row>
    <row r="21215" spans="1:4" x14ac:dyDescent="0.25">
      <c r="A21215" t="s">
        <v>29026</v>
      </c>
      <c r="B21215" t="s">
        <v>20932</v>
      </c>
      <c r="C21215"/>
      <c r="D21215" t="s">
        <v>47880</v>
      </c>
    </row>
    <row r="21216" spans="1:4" x14ac:dyDescent="0.25">
      <c r="A21216" t="s">
        <v>3823</v>
      </c>
      <c r="B21216" t="s">
        <v>3824</v>
      </c>
      <c r="C21216"/>
      <c r="D21216" t="s">
        <v>47880</v>
      </c>
    </row>
    <row r="21217" spans="1:4" x14ac:dyDescent="0.25">
      <c r="A21217" t="s">
        <v>21631</v>
      </c>
      <c r="B21217" t="s">
        <v>21632</v>
      </c>
      <c r="C21217"/>
      <c r="D21217" t="s">
        <v>47880</v>
      </c>
    </row>
    <row r="21218" spans="1:4" x14ac:dyDescent="0.25">
      <c r="A21218" t="s">
        <v>13172</v>
      </c>
      <c r="B21218" t="s">
        <v>13173</v>
      </c>
      <c r="C21218"/>
      <c r="D21218" t="s">
        <v>47880</v>
      </c>
    </row>
    <row r="21219" spans="1:4" x14ac:dyDescent="0.25">
      <c r="A21219" t="s">
        <v>22626</v>
      </c>
      <c r="B21219" t="s">
        <v>22627</v>
      </c>
      <c r="C21219"/>
      <c r="D21219" t="s">
        <v>47880</v>
      </c>
    </row>
    <row r="21220" spans="1:4" x14ac:dyDescent="0.25">
      <c r="A21220" t="s">
        <v>8705</v>
      </c>
      <c r="B21220" t="s">
        <v>8706</v>
      </c>
      <c r="C21220"/>
      <c r="D21220" t="s">
        <v>47880</v>
      </c>
    </row>
    <row r="21221" spans="1:4" x14ac:dyDescent="0.25">
      <c r="A21221" t="s">
        <v>9576</v>
      </c>
      <c r="B21221" t="s">
        <v>8706</v>
      </c>
      <c r="C21221"/>
      <c r="D21221" t="s">
        <v>47880</v>
      </c>
    </row>
    <row r="21222" spans="1:4" x14ac:dyDescent="0.25">
      <c r="A21222" t="s">
        <v>44416</v>
      </c>
      <c r="B21222" t="s">
        <v>8706</v>
      </c>
      <c r="C21222"/>
      <c r="D21222" t="s">
        <v>47880</v>
      </c>
    </row>
    <row r="21223" spans="1:4" x14ac:dyDescent="0.25">
      <c r="A21223" t="s">
        <v>15775</v>
      </c>
      <c r="B21223" t="s">
        <v>15776</v>
      </c>
      <c r="C21223"/>
      <c r="D21223" t="s">
        <v>47880</v>
      </c>
    </row>
    <row r="21224" spans="1:4" x14ac:dyDescent="0.25">
      <c r="A21224" t="s">
        <v>43727</v>
      </c>
      <c r="B21224" t="s">
        <v>43728</v>
      </c>
      <c r="C21224"/>
      <c r="D21224" t="s">
        <v>47880</v>
      </c>
    </row>
    <row r="21225" spans="1:4" x14ac:dyDescent="0.25">
      <c r="A21225" t="s">
        <v>2705</v>
      </c>
      <c r="B21225" t="s">
        <v>2706</v>
      </c>
      <c r="C21225"/>
      <c r="D21225" t="s">
        <v>47880</v>
      </c>
    </row>
    <row r="21226" spans="1:4" x14ac:dyDescent="0.25">
      <c r="A21226" t="s">
        <v>42125</v>
      </c>
      <c r="B21226" t="s">
        <v>42126</v>
      </c>
      <c r="C21226"/>
      <c r="D21226" t="s">
        <v>47880</v>
      </c>
    </row>
    <row r="21227" spans="1:4" x14ac:dyDescent="0.25">
      <c r="A21227" t="s">
        <v>4794</v>
      </c>
      <c r="B21227" t="s">
        <v>4795</v>
      </c>
      <c r="C21227"/>
      <c r="D21227" t="s">
        <v>47880</v>
      </c>
    </row>
    <row r="21228" spans="1:4" x14ac:dyDescent="0.25">
      <c r="A21228" t="s">
        <v>39328</v>
      </c>
      <c r="B21228" t="s">
        <v>39329</v>
      </c>
      <c r="C21228"/>
      <c r="D21228" t="s">
        <v>47873</v>
      </c>
    </row>
    <row r="21229" spans="1:4" x14ac:dyDescent="0.25">
      <c r="A21229" t="s">
        <v>39878</v>
      </c>
      <c r="B21229" t="s">
        <v>39329</v>
      </c>
      <c r="C21229"/>
      <c r="D21229" t="s">
        <v>47880</v>
      </c>
    </row>
    <row r="21230" spans="1:4" x14ac:dyDescent="0.25">
      <c r="A21230" t="s">
        <v>47728</v>
      </c>
      <c r="B21230" t="s">
        <v>47729</v>
      </c>
      <c r="C21230" t="s">
        <v>65301</v>
      </c>
      <c r="D21230" t="s">
        <v>47873</v>
      </c>
    </row>
    <row r="21231" spans="1:4" x14ac:dyDescent="0.25">
      <c r="A21231" t="s">
        <v>8193</v>
      </c>
      <c r="B21231" t="s">
        <v>8194</v>
      </c>
      <c r="C21231"/>
      <c r="D21231" t="s">
        <v>47880</v>
      </c>
    </row>
    <row r="21232" spans="1:4" x14ac:dyDescent="0.25">
      <c r="A21232" t="s">
        <v>44197</v>
      </c>
      <c r="B21232" t="s">
        <v>44198</v>
      </c>
      <c r="C21232" t="s">
        <v>64069</v>
      </c>
      <c r="D21232" t="s">
        <v>47880</v>
      </c>
    </row>
    <row r="21233" spans="1:4" x14ac:dyDescent="0.25">
      <c r="A21233" t="s">
        <v>38388</v>
      </c>
      <c r="B21233" t="s">
        <v>38389</v>
      </c>
      <c r="C21233" t="s">
        <v>61665</v>
      </c>
      <c r="D21233" t="s">
        <v>47873</v>
      </c>
    </row>
    <row r="21234" spans="1:4" x14ac:dyDescent="0.25">
      <c r="A21234" t="s">
        <v>14579</v>
      </c>
      <c r="B21234" t="s">
        <v>14580</v>
      </c>
      <c r="C21234"/>
      <c r="D21234" t="s">
        <v>47880</v>
      </c>
    </row>
    <row r="21235" spans="1:4" x14ac:dyDescent="0.25">
      <c r="A21235" t="s">
        <v>45892</v>
      </c>
      <c r="B21235" t="s">
        <v>14580</v>
      </c>
      <c r="C21235"/>
      <c r="D21235" t="s">
        <v>47880</v>
      </c>
    </row>
    <row r="21236" spans="1:4" x14ac:dyDescent="0.25">
      <c r="A21236" t="s">
        <v>46985</v>
      </c>
      <c r="B21236" t="s">
        <v>46986</v>
      </c>
      <c r="C21236"/>
      <c r="D21236" t="s">
        <v>47880</v>
      </c>
    </row>
    <row r="21237" spans="1:4" x14ac:dyDescent="0.25">
      <c r="A21237" t="s">
        <v>34717</v>
      </c>
      <c r="B21237" t="s">
        <v>34718</v>
      </c>
      <c r="C21237"/>
      <c r="D21237" t="s">
        <v>47880</v>
      </c>
    </row>
    <row r="21238" spans="1:4" x14ac:dyDescent="0.25">
      <c r="A21238" t="s">
        <v>34719</v>
      </c>
      <c r="B21238" t="s">
        <v>34720</v>
      </c>
      <c r="C21238"/>
      <c r="D21238" t="s">
        <v>47880</v>
      </c>
    </row>
    <row r="21239" spans="1:4" x14ac:dyDescent="0.25">
      <c r="A21239" t="s">
        <v>7804</v>
      </c>
      <c r="B21239" t="s">
        <v>7805</v>
      </c>
      <c r="C21239"/>
      <c r="D21239" t="s">
        <v>47880</v>
      </c>
    </row>
    <row r="21240" spans="1:4" x14ac:dyDescent="0.25">
      <c r="A21240" t="s">
        <v>18694</v>
      </c>
      <c r="B21240" t="s">
        <v>18695</v>
      </c>
      <c r="C21240"/>
      <c r="D21240" t="s">
        <v>47880</v>
      </c>
    </row>
    <row r="21241" spans="1:4" x14ac:dyDescent="0.25">
      <c r="A21241" t="s">
        <v>32913</v>
      </c>
      <c r="B21241" t="s">
        <v>32914</v>
      </c>
      <c r="C21241"/>
      <c r="D21241" t="s">
        <v>47880</v>
      </c>
    </row>
    <row r="21242" spans="1:4" x14ac:dyDescent="0.25">
      <c r="A21242" t="s">
        <v>45619</v>
      </c>
      <c r="B21242" t="s">
        <v>45620</v>
      </c>
      <c r="C21242"/>
      <c r="D21242" t="s">
        <v>47880</v>
      </c>
    </row>
    <row r="21243" spans="1:4" x14ac:dyDescent="0.25">
      <c r="A21243" t="s">
        <v>32459</v>
      </c>
      <c r="B21243" t="s">
        <v>32460</v>
      </c>
      <c r="C21243"/>
      <c r="D21243" t="s">
        <v>47880</v>
      </c>
    </row>
    <row r="21244" spans="1:4" x14ac:dyDescent="0.25">
      <c r="A21244" t="s">
        <v>13189</v>
      </c>
      <c r="B21244" t="s">
        <v>13190</v>
      </c>
      <c r="C21244"/>
      <c r="D21244" t="s">
        <v>47880</v>
      </c>
    </row>
    <row r="21245" spans="1:4" x14ac:dyDescent="0.25">
      <c r="A21245" t="s">
        <v>21710</v>
      </c>
      <c r="B21245" t="s">
        <v>21711</v>
      </c>
      <c r="C21245"/>
      <c r="D21245" t="s">
        <v>47880</v>
      </c>
    </row>
    <row r="21246" spans="1:4" x14ac:dyDescent="0.25">
      <c r="A21246" t="s">
        <v>22278</v>
      </c>
      <c r="B21246" t="s">
        <v>22279</v>
      </c>
      <c r="C21246" t="s">
        <v>55667</v>
      </c>
      <c r="D21246" t="s">
        <v>47873</v>
      </c>
    </row>
    <row r="21247" spans="1:4" x14ac:dyDescent="0.25">
      <c r="A21247" t="s">
        <v>18039</v>
      </c>
      <c r="B21247" t="s">
        <v>18040</v>
      </c>
      <c r="C21247"/>
      <c r="D21247" t="s">
        <v>47880</v>
      </c>
    </row>
    <row r="21248" spans="1:4" x14ac:dyDescent="0.25">
      <c r="A21248" t="s">
        <v>6420</v>
      </c>
      <c r="B21248" t="s">
        <v>6421</v>
      </c>
      <c r="C21248"/>
      <c r="D21248" t="s">
        <v>47880</v>
      </c>
    </row>
    <row r="21249" spans="1:4" x14ac:dyDescent="0.25">
      <c r="A21249" t="s">
        <v>21354</v>
      </c>
      <c r="B21249" t="s">
        <v>6421</v>
      </c>
      <c r="C21249"/>
      <c r="D21249" t="s">
        <v>47880</v>
      </c>
    </row>
    <row r="21250" spans="1:4" x14ac:dyDescent="0.25">
      <c r="A21250" t="s">
        <v>28485</v>
      </c>
      <c r="B21250" t="s">
        <v>6421</v>
      </c>
      <c r="C21250"/>
      <c r="D21250" t="s">
        <v>47880</v>
      </c>
    </row>
    <row r="21251" spans="1:4" x14ac:dyDescent="0.25">
      <c r="A21251" t="s">
        <v>32432</v>
      </c>
      <c r="B21251" t="s">
        <v>32433</v>
      </c>
      <c r="C21251"/>
      <c r="D21251" t="s">
        <v>47880</v>
      </c>
    </row>
    <row r="21252" spans="1:4" x14ac:dyDescent="0.25">
      <c r="A21252" t="s">
        <v>8069</v>
      </c>
      <c r="B21252" t="s">
        <v>8070</v>
      </c>
      <c r="C21252"/>
      <c r="D21252" t="s">
        <v>47880</v>
      </c>
    </row>
    <row r="21253" spans="1:4" x14ac:dyDescent="0.25">
      <c r="A21253" t="s">
        <v>1865</v>
      </c>
      <c r="B21253" t="s">
        <v>1866</v>
      </c>
      <c r="C21253"/>
      <c r="D21253" t="s">
        <v>47880</v>
      </c>
    </row>
    <row r="21254" spans="1:4" x14ac:dyDescent="0.25">
      <c r="A21254" t="s">
        <v>13174</v>
      </c>
      <c r="B21254" t="s">
        <v>1866</v>
      </c>
      <c r="C21254"/>
      <c r="D21254" t="s">
        <v>47880</v>
      </c>
    </row>
    <row r="21255" spans="1:4" x14ac:dyDescent="0.25">
      <c r="A21255" t="s">
        <v>16946</v>
      </c>
      <c r="B21255" t="s">
        <v>1866</v>
      </c>
      <c r="C21255"/>
      <c r="D21255" t="s">
        <v>47880</v>
      </c>
    </row>
    <row r="21256" spans="1:4" x14ac:dyDescent="0.25">
      <c r="A21256" t="s">
        <v>24501</v>
      </c>
      <c r="B21256" t="s">
        <v>1866</v>
      </c>
      <c r="C21256"/>
      <c r="D21256" t="s">
        <v>47880</v>
      </c>
    </row>
    <row r="21257" spans="1:4" x14ac:dyDescent="0.25">
      <c r="A21257" t="s">
        <v>34463</v>
      </c>
      <c r="B21257" t="s">
        <v>1866</v>
      </c>
      <c r="C21257"/>
      <c r="D21257" t="s">
        <v>47880</v>
      </c>
    </row>
    <row r="21258" spans="1:4" x14ac:dyDescent="0.25">
      <c r="A21258" t="s">
        <v>47114</v>
      </c>
      <c r="B21258" t="s">
        <v>47115</v>
      </c>
      <c r="C21258"/>
      <c r="D21258" t="s">
        <v>47880</v>
      </c>
    </row>
    <row r="21259" spans="1:4" x14ac:dyDescent="0.25">
      <c r="A21259" t="s">
        <v>45572</v>
      </c>
      <c r="B21259" t="s">
        <v>45573</v>
      </c>
      <c r="C21259"/>
      <c r="D21259" t="s">
        <v>47880</v>
      </c>
    </row>
    <row r="21260" spans="1:4" x14ac:dyDescent="0.25">
      <c r="A21260" t="s">
        <v>34965</v>
      </c>
      <c r="B21260" t="s">
        <v>34966</v>
      </c>
      <c r="C21260" t="s">
        <v>60318</v>
      </c>
      <c r="D21260" t="s">
        <v>47873</v>
      </c>
    </row>
    <row r="21261" spans="1:4" x14ac:dyDescent="0.25">
      <c r="A21261" t="s">
        <v>17037</v>
      </c>
      <c r="B21261" t="s">
        <v>17038</v>
      </c>
      <c r="C21261"/>
      <c r="D21261" t="s">
        <v>47880</v>
      </c>
    </row>
    <row r="21262" spans="1:4" x14ac:dyDescent="0.25">
      <c r="A21262" t="s">
        <v>29619</v>
      </c>
      <c r="B21262" t="s">
        <v>29620</v>
      </c>
      <c r="C21262"/>
      <c r="D21262" t="s">
        <v>47880</v>
      </c>
    </row>
    <row r="21263" spans="1:4" x14ac:dyDescent="0.25">
      <c r="A21263" t="s">
        <v>12382</v>
      </c>
      <c r="B21263" t="s">
        <v>12383</v>
      </c>
      <c r="C21263"/>
      <c r="D21263" t="s">
        <v>47880</v>
      </c>
    </row>
    <row r="21264" spans="1:4" x14ac:dyDescent="0.25">
      <c r="A21264" t="s">
        <v>7304</v>
      </c>
      <c r="B21264" t="s">
        <v>7305</v>
      </c>
      <c r="C21264" t="s">
        <v>50213</v>
      </c>
      <c r="D21264" t="s">
        <v>47873</v>
      </c>
    </row>
    <row r="21265" spans="1:4" x14ac:dyDescent="0.25">
      <c r="A21265" t="s">
        <v>7005</v>
      </c>
      <c r="B21265" t="s">
        <v>7006</v>
      </c>
      <c r="C21265"/>
      <c r="D21265" t="s">
        <v>47880</v>
      </c>
    </row>
    <row r="21266" spans="1:4" x14ac:dyDescent="0.25">
      <c r="A21266" t="s">
        <v>33465</v>
      </c>
      <c r="B21266" t="s">
        <v>33466</v>
      </c>
      <c r="C21266"/>
      <c r="D21266" t="s">
        <v>47880</v>
      </c>
    </row>
    <row r="21267" spans="1:4" x14ac:dyDescent="0.25">
      <c r="A21267" t="s">
        <v>43666</v>
      </c>
      <c r="B21267" t="s">
        <v>33466</v>
      </c>
      <c r="C21267" t="s">
        <v>63892</v>
      </c>
      <c r="D21267" t="s">
        <v>47880</v>
      </c>
    </row>
    <row r="21268" spans="1:4" x14ac:dyDescent="0.25">
      <c r="A21268" t="s">
        <v>44029</v>
      </c>
      <c r="B21268" t="s">
        <v>33466</v>
      </c>
      <c r="C21268"/>
      <c r="D21268" t="s">
        <v>47880</v>
      </c>
    </row>
    <row r="21269" spans="1:4" x14ac:dyDescent="0.25">
      <c r="A21269" t="s">
        <v>44034</v>
      </c>
      <c r="B21269" t="s">
        <v>33466</v>
      </c>
      <c r="C21269" t="s">
        <v>63892</v>
      </c>
      <c r="D21269" t="s">
        <v>47880</v>
      </c>
    </row>
    <row r="21270" spans="1:4" x14ac:dyDescent="0.25">
      <c r="A21270" t="s">
        <v>38507</v>
      </c>
      <c r="B21270" t="s">
        <v>38508</v>
      </c>
      <c r="C21270"/>
      <c r="D21270" t="s">
        <v>47880</v>
      </c>
    </row>
    <row r="21271" spans="1:4" x14ac:dyDescent="0.25">
      <c r="A21271" t="s">
        <v>41987</v>
      </c>
      <c r="B21271" t="s">
        <v>41988</v>
      </c>
      <c r="C21271"/>
      <c r="D21271" t="s">
        <v>47880</v>
      </c>
    </row>
    <row r="21272" spans="1:4" x14ac:dyDescent="0.25">
      <c r="A21272" t="s">
        <v>41989</v>
      </c>
      <c r="B21272" t="s">
        <v>41988</v>
      </c>
      <c r="C21272"/>
      <c r="D21272" t="s">
        <v>47880</v>
      </c>
    </row>
    <row r="21273" spans="1:4" x14ac:dyDescent="0.25">
      <c r="A21273" t="s">
        <v>3689</v>
      </c>
      <c r="B21273" t="s">
        <v>3690</v>
      </c>
      <c r="C21273"/>
      <c r="D21273" t="s">
        <v>47880</v>
      </c>
    </row>
    <row r="21274" spans="1:4" x14ac:dyDescent="0.25">
      <c r="A21274" t="s">
        <v>15096</v>
      </c>
      <c r="B21274" t="s">
        <v>15097</v>
      </c>
      <c r="C21274"/>
      <c r="D21274" t="s">
        <v>47880</v>
      </c>
    </row>
    <row r="21275" spans="1:4" x14ac:dyDescent="0.25">
      <c r="A21275" t="s">
        <v>7179</v>
      </c>
      <c r="B21275" t="s">
        <v>7180</v>
      </c>
      <c r="C21275"/>
      <c r="D21275" t="s">
        <v>47880</v>
      </c>
    </row>
    <row r="21276" spans="1:4" x14ac:dyDescent="0.25">
      <c r="A21276" t="s">
        <v>37055</v>
      </c>
      <c r="B21276" t="s">
        <v>7180</v>
      </c>
      <c r="C21276"/>
      <c r="D21276" t="s">
        <v>47880</v>
      </c>
    </row>
    <row r="21277" spans="1:4" x14ac:dyDescent="0.25">
      <c r="A21277" t="s">
        <v>42167</v>
      </c>
      <c r="B21277" t="s">
        <v>42168</v>
      </c>
      <c r="C21277"/>
      <c r="D21277" t="s">
        <v>47880</v>
      </c>
    </row>
    <row r="21278" spans="1:4" x14ac:dyDescent="0.25">
      <c r="A21278" t="s">
        <v>19672</v>
      </c>
      <c r="B21278" t="s">
        <v>19673</v>
      </c>
      <c r="C21278" t="s">
        <v>54739</v>
      </c>
      <c r="D21278" t="s">
        <v>47873</v>
      </c>
    </row>
    <row r="21279" spans="1:4" x14ac:dyDescent="0.25">
      <c r="A21279" t="s">
        <v>25983</v>
      </c>
      <c r="B21279" t="s">
        <v>25984</v>
      </c>
      <c r="C21279" t="s">
        <v>57040</v>
      </c>
      <c r="D21279" t="s">
        <v>47873</v>
      </c>
    </row>
    <row r="21280" spans="1:4" x14ac:dyDescent="0.25">
      <c r="A21280" t="s">
        <v>12017</v>
      </c>
      <c r="B21280" t="s">
        <v>12018</v>
      </c>
      <c r="C21280"/>
      <c r="D21280" t="s">
        <v>47880</v>
      </c>
    </row>
    <row r="21281" spans="1:4" x14ac:dyDescent="0.25">
      <c r="A21281" t="s">
        <v>30552</v>
      </c>
      <c r="B21281" t="s">
        <v>30553</v>
      </c>
      <c r="C21281"/>
      <c r="D21281" t="s">
        <v>47880</v>
      </c>
    </row>
    <row r="21282" spans="1:4" x14ac:dyDescent="0.25">
      <c r="A21282" t="s">
        <v>28791</v>
      </c>
      <c r="B21282" t="s">
        <v>28792</v>
      </c>
      <c r="C21282"/>
      <c r="D21282" t="s">
        <v>47880</v>
      </c>
    </row>
    <row r="21283" spans="1:4" x14ac:dyDescent="0.25">
      <c r="A21283" t="s">
        <v>25127</v>
      </c>
      <c r="B21283" t="s">
        <v>25128</v>
      </c>
      <c r="C21283"/>
      <c r="D21283" t="s">
        <v>47880</v>
      </c>
    </row>
    <row r="21284" spans="1:4" x14ac:dyDescent="0.25">
      <c r="A21284" t="s">
        <v>13725</v>
      </c>
      <c r="B21284" t="s">
        <v>13726</v>
      </c>
      <c r="C21284"/>
      <c r="D21284" t="s">
        <v>47880</v>
      </c>
    </row>
    <row r="21285" spans="1:4" x14ac:dyDescent="0.25">
      <c r="A21285" t="s">
        <v>45686</v>
      </c>
      <c r="B21285" t="s">
        <v>45687</v>
      </c>
      <c r="C21285"/>
      <c r="D21285" t="s">
        <v>47880</v>
      </c>
    </row>
    <row r="21286" spans="1:4" x14ac:dyDescent="0.25">
      <c r="A21286" t="s">
        <v>10047</v>
      </c>
      <c r="B21286" t="s">
        <v>10048</v>
      </c>
      <c r="C21286"/>
      <c r="D21286" t="s">
        <v>47880</v>
      </c>
    </row>
    <row r="21287" spans="1:4" x14ac:dyDescent="0.25">
      <c r="A21287" t="s">
        <v>12004</v>
      </c>
      <c r="B21287" t="s">
        <v>12005</v>
      </c>
      <c r="C21287"/>
      <c r="D21287" t="s">
        <v>47880</v>
      </c>
    </row>
    <row r="21288" spans="1:4" x14ac:dyDescent="0.25">
      <c r="A21288" t="s">
        <v>47744</v>
      </c>
      <c r="B21288" t="s">
        <v>12005</v>
      </c>
      <c r="C21288"/>
      <c r="D21288" t="s">
        <v>47880</v>
      </c>
    </row>
    <row r="21289" spans="1:4" x14ac:dyDescent="0.25">
      <c r="A21289" t="s">
        <v>43509</v>
      </c>
      <c r="B21289" t="s">
        <v>43510</v>
      </c>
      <c r="C21289"/>
      <c r="D21289" t="s">
        <v>47880</v>
      </c>
    </row>
    <row r="21290" spans="1:4" x14ac:dyDescent="0.25">
      <c r="A21290" t="s">
        <v>28999</v>
      </c>
      <c r="B21290" t="s">
        <v>29000</v>
      </c>
      <c r="C21290"/>
      <c r="D21290" t="s">
        <v>47880</v>
      </c>
    </row>
    <row r="21291" spans="1:4" x14ac:dyDescent="0.25">
      <c r="A21291" t="s">
        <v>26179</v>
      </c>
      <c r="B21291" t="s">
        <v>26180</v>
      </c>
      <c r="C21291"/>
      <c r="D21291" t="s">
        <v>47880</v>
      </c>
    </row>
    <row r="21292" spans="1:4" x14ac:dyDescent="0.25">
      <c r="A21292" t="s">
        <v>19849</v>
      </c>
      <c r="B21292" t="s">
        <v>19850</v>
      </c>
      <c r="C21292"/>
      <c r="D21292" t="s">
        <v>47880</v>
      </c>
    </row>
    <row r="21293" spans="1:4" x14ac:dyDescent="0.25">
      <c r="A21293" t="s">
        <v>10675</v>
      </c>
      <c r="B21293" t="s">
        <v>10676</v>
      </c>
      <c r="C21293" t="s">
        <v>51415</v>
      </c>
      <c r="D21293" t="s">
        <v>47873</v>
      </c>
    </row>
    <row r="21294" spans="1:4" x14ac:dyDescent="0.25">
      <c r="A21294" t="s">
        <v>17840</v>
      </c>
      <c r="B21294" t="s">
        <v>17841</v>
      </c>
      <c r="C21294"/>
      <c r="D21294" t="s">
        <v>47880</v>
      </c>
    </row>
    <row r="21295" spans="1:4" x14ac:dyDescent="0.25">
      <c r="A21295" t="s">
        <v>5386</v>
      </c>
      <c r="B21295" t="s">
        <v>5387</v>
      </c>
      <c r="C21295"/>
      <c r="D21295" t="s">
        <v>47880</v>
      </c>
    </row>
    <row r="21296" spans="1:4" x14ac:dyDescent="0.25">
      <c r="A21296" t="s">
        <v>3503</v>
      </c>
      <c r="B21296" t="s">
        <v>3504</v>
      </c>
      <c r="C21296"/>
      <c r="D21296" t="s">
        <v>47880</v>
      </c>
    </row>
    <row r="21297" spans="1:4" x14ac:dyDescent="0.25">
      <c r="A21297" t="s">
        <v>42038</v>
      </c>
      <c r="B21297" t="s">
        <v>42039</v>
      </c>
      <c r="C21297"/>
      <c r="D21297" t="s">
        <v>47880</v>
      </c>
    </row>
    <row r="21298" spans="1:4" x14ac:dyDescent="0.25">
      <c r="A21298" t="s">
        <v>21541</v>
      </c>
      <c r="B21298" t="s">
        <v>21542</v>
      </c>
      <c r="C21298"/>
      <c r="D21298" t="s">
        <v>47880</v>
      </c>
    </row>
    <row r="21299" spans="1:4" x14ac:dyDescent="0.25">
      <c r="A21299" t="s">
        <v>47200</v>
      </c>
      <c r="B21299" t="s">
        <v>47201</v>
      </c>
      <c r="C21299"/>
      <c r="D21299" t="s">
        <v>47880</v>
      </c>
    </row>
    <row r="21300" spans="1:4" x14ac:dyDescent="0.25">
      <c r="A21300" t="s">
        <v>31621</v>
      </c>
      <c r="B21300" t="s">
        <v>31622</v>
      </c>
      <c r="C21300"/>
      <c r="D21300" t="s">
        <v>47880</v>
      </c>
    </row>
    <row r="21301" spans="1:4" x14ac:dyDescent="0.25">
      <c r="A21301" t="s">
        <v>882</v>
      </c>
      <c r="B21301" t="s">
        <v>883</v>
      </c>
      <c r="C21301"/>
      <c r="D21301" t="s">
        <v>47880</v>
      </c>
    </row>
    <row r="21302" spans="1:4" x14ac:dyDescent="0.25">
      <c r="A21302" t="s">
        <v>1741</v>
      </c>
      <c r="B21302" t="s">
        <v>1742</v>
      </c>
      <c r="C21302"/>
      <c r="D21302" t="s">
        <v>47880</v>
      </c>
    </row>
    <row r="21303" spans="1:4" x14ac:dyDescent="0.25">
      <c r="A21303" t="s">
        <v>12384</v>
      </c>
      <c r="B21303" t="s">
        <v>12385</v>
      </c>
      <c r="C21303"/>
      <c r="D21303" t="s">
        <v>47880</v>
      </c>
    </row>
    <row r="21304" spans="1:4" x14ac:dyDescent="0.25">
      <c r="A21304" t="s">
        <v>18491</v>
      </c>
      <c r="B21304" t="s">
        <v>12385</v>
      </c>
      <c r="C21304"/>
      <c r="D21304" t="s">
        <v>47880</v>
      </c>
    </row>
    <row r="21305" spans="1:4" x14ac:dyDescent="0.25">
      <c r="A21305" t="s">
        <v>30272</v>
      </c>
      <c r="B21305" t="s">
        <v>12385</v>
      </c>
      <c r="C21305"/>
      <c r="D21305" t="s">
        <v>47880</v>
      </c>
    </row>
    <row r="21306" spans="1:4" x14ac:dyDescent="0.25">
      <c r="A21306" t="s">
        <v>38853</v>
      </c>
      <c r="B21306" t="s">
        <v>12385</v>
      </c>
      <c r="C21306"/>
      <c r="D21306" t="s">
        <v>47880</v>
      </c>
    </row>
    <row r="21307" spans="1:4" x14ac:dyDescent="0.25">
      <c r="A21307" t="s">
        <v>30744</v>
      </c>
      <c r="B21307" t="s">
        <v>30745</v>
      </c>
      <c r="C21307"/>
      <c r="D21307" t="s">
        <v>47880</v>
      </c>
    </row>
    <row r="21308" spans="1:4" x14ac:dyDescent="0.25">
      <c r="A21308" t="s">
        <v>43975</v>
      </c>
      <c r="B21308" t="s">
        <v>43976</v>
      </c>
      <c r="C21308"/>
      <c r="D21308" t="s">
        <v>47880</v>
      </c>
    </row>
    <row r="21309" spans="1:4" x14ac:dyDescent="0.25">
      <c r="A21309" t="s">
        <v>32652</v>
      </c>
      <c r="B21309" t="s">
        <v>32653</v>
      </c>
      <c r="C21309"/>
      <c r="D21309" t="s">
        <v>47880</v>
      </c>
    </row>
    <row r="21310" spans="1:4" x14ac:dyDescent="0.25">
      <c r="A21310" t="s">
        <v>22026</v>
      </c>
      <c r="B21310" t="s">
        <v>22027</v>
      </c>
      <c r="C21310"/>
      <c r="D21310" t="s">
        <v>47880</v>
      </c>
    </row>
    <row r="21311" spans="1:4" x14ac:dyDescent="0.25">
      <c r="A21311" t="s">
        <v>34863</v>
      </c>
      <c r="B21311" t="s">
        <v>34864</v>
      </c>
      <c r="C21311"/>
      <c r="D21311" t="s">
        <v>47880</v>
      </c>
    </row>
    <row r="21312" spans="1:4" x14ac:dyDescent="0.25">
      <c r="A21312" t="s">
        <v>25770</v>
      </c>
      <c r="B21312" t="s">
        <v>25771</v>
      </c>
      <c r="C21312"/>
      <c r="D21312" t="s">
        <v>47880</v>
      </c>
    </row>
    <row r="21313" spans="1:4" x14ac:dyDescent="0.25">
      <c r="A21313" t="s">
        <v>17387</v>
      </c>
      <c r="B21313" t="s">
        <v>17388</v>
      </c>
      <c r="C21313"/>
      <c r="D21313" t="s">
        <v>47880</v>
      </c>
    </row>
    <row r="21314" spans="1:4" x14ac:dyDescent="0.25">
      <c r="A21314" t="s">
        <v>26056</v>
      </c>
      <c r="B21314" t="s">
        <v>26057</v>
      </c>
      <c r="C21314"/>
      <c r="D21314" t="s">
        <v>47880</v>
      </c>
    </row>
    <row r="21315" spans="1:4" x14ac:dyDescent="0.25">
      <c r="A21315" t="s">
        <v>31416</v>
      </c>
      <c r="B21315" t="s">
        <v>26057</v>
      </c>
      <c r="C21315"/>
      <c r="D21315" t="s">
        <v>47880</v>
      </c>
    </row>
    <row r="21316" spans="1:4" x14ac:dyDescent="0.25">
      <c r="A21316" t="s">
        <v>32137</v>
      </c>
      <c r="B21316" t="s">
        <v>32138</v>
      </c>
      <c r="C21316" t="s">
        <v>59243</v>
      </c>
      <c r="D21316" t="s">
        <v>47873</v>
      </c>
    </row>
    <row r="21317" spans="1:4" x14ac:dyDescent="0.25">
      <c r="A21317" t="s">
        <v>35057</v>
      </c>
      <c r="B21317" t="s">
        <v>35058</v>
      </c>
      <c r="C21317" t="s">
        <v>60356</v>
      </c>
      <c r="D21317" t="s">
        <v>47873</v>
      </c>
    </row>
    <row r="21318" spans="1:4" x14ac:dyDescent="0.25">
      <c r="A21318" t="s">
        <v>5743</v>
      </c>
      <c r="B21318" t="s">
        <v>5744</v>
      </c>
      <c r="C21318"/>
      <c r="D21318" t="s">
        <v>47880</v>
      </c>
    </row>
    <row r="21319" spans="1:4" x14ac:dyDescent="0.25">
      <c r="A21319" t="s">
        <v>37686</v>
      </c>
      <c r="B21319" t="s">
        <v>5744</v>
      </c>
      <c r="C21319"/>
      <c r="D21319" t="s">
        <v>47880</v>
      </c>
    </row>
    <row r="21320" spans="1:4" x14ac:dyDescent="0.25">
      <c r="A21320" t="s">
        <v>5172</v>
      </c>
      <c r="B21320" t="s">
        <v>5173</v>
      </c>
      <c r="C21320" t="s">
        <v>49461</v>
      </c>
      <c r="D21320" t="s">
        <v>47873</v>
      </c>
    </row>
    <row r="21321" spans="1:4" x14ac:dyDescent="0.25">
      <c r="A21321" t="s">
        <v>24695</v>
      </c>
      <c r="B21321" t="s">
        <v>24696</v>
      </c>
      <c r="C21321"/>
      <c r="D21321" t="s">
        <v>47880</v>
      </c>
    </row>
    <row r="21322" spans="1:4" x14ac:dyDescent="0.25">
      <c r="A21322" t="s">
        <v>34437</v>
      </c>
      <c r="B21322" t="s">
        <v>34438</v>
      </c>
      <c r="C21322"/>
      <c r="D21322" t="s">
        <v>47880</v>
      </c>
    </row>
    <row r="21323" spans="1:4" x14ac:dyDescent="0.25">
      <c r="A21323" t="s">
        <v>19966</v>
      </c>
      <c r="B21323" t="s">
        <v>19967</v>
      </c>
      <c r="C21323" t="s">
        <v>54844</v>
      </c>
      <c r="D21323" t="s">
        <v>47873</v>
      </c>
    </row>
    <row r="21324" spans="1:4" x14ac:dyDescent="0.25">
      <c r="A21324" t="s">
        <v>16042</v>
      </c>
      <c r="B21324" t="s">
        <v>16043</v>
      </c>
      <c r="C21324" t="s">
        <v>53431</v>
      </c>
      <c r="D21324" t="s">
        <v>47873</v>
      </c>
    </row>
    <row r="21325" spans="1:4" x14ac:dyDescent="0.25">
      <c r="A21325" t="s">
        <v>45230</v>
      </c>
      <c r="B21325" t="s">
        <v>45231</v>
      </c>
      <c r="C21325"/>
      <c r="D21325" t="s">
        <v>47880</v>
      </c>
    </row>
    <row r="21326" spans="1:4" x14ac:dyDescent="0.25">
      <c r="A21326" t="s">
        <v>13765</v>
      </c>
      <c r="B21326" t="s">
        <v>13766</v>
      </c>
      <c r="C21326" t="s">
        <v>52581</v>
      </c>
      <c r="D21326" t="s">
        <v>47873</v>
      </c>
    </row>
    <row r="21327" spans="1:4" x14ac:dyDescent="0.25">
      <c r="A21327" t="s">
        <v>30869</v>
      </c>
      <c r="B21327" t="s">
        <v>13766</v>
      </c>
      <c r="C21327"/>
      <c r="D21327" t="s">
        <v>47880</v>
      </c>
    </row>
    <row r="21328" spans="1:4" x14ac:dyDescent="0.25">
      <c r="A21328" t="s">
        <v>44531</v>
      </c>
      <c r="B21328" t="s">
        <v>13766</v>
      </c>
      <c r="C21328" t="s">
        <v>64184</v>
      </c>
      <c r="D21328" t="s">
        <v>47873</v>
      </c>
    </row>
    <row r="21329" spans="1:4" x14ac:dyDescent="0.25">
      <c r="A21329" t="s">
        <v>43864</v>
      </c>
      <c r="B21329" t="s">
        <v>43865</v>
      </c>
      <c r="C21329"/>
      <c r="D21329" t="s">
        <v>47880</v>
      </c>
    </row>
    <row r="21330" spans="1:4" x14ac:dyDescent="0.25">
      <c r="A21330" t="s">
        <v>43866</v>
      </c>
      <c r="B21330" t="s">
        <v>43867</v>
      </c>
      <c r="C21330"/>
      <c r="D21330" t="s">
        <v>47880</v>
      </c>
    </row>
    <row r="21331" spans="1:4" x14ac:dyDescent="0.25">
      <c r="A21331" t="s">
        <v>32972</v>
      </c>
      <c r="B21331" t="s">
        <v>32973</v>
      </c>
      <c r="C21331"/>
      <c r="D21331" t="s">
        <v>47880</v>
      </c>
    </row>
    <row r="21332" spans="1:4" x14ac:dyDescent="0.25">
      <c r="A21332" t="s">
        <v>38962</v>
      </c>
      <c r="B21332" t="s">
        <v>38963</v>
      </c>
      <c r="C21332"/>
      <c r="D21332" t="s">
        <v>47880</v>
      </c>
    </row>
    <row r="21333" spans="1:4" x14ac:dyDescent="0.25">
      <c r="A21333" t="s">
        <v>21742</v>
      </c>
      <c r="B21333" t="s">
        <v>21743</v>
      </c>
      <c r="C21333"/>
      <c r="D21333" t="s">
        <v>47880</v>
      </c>
    </row>
    <row r="21334" spans="1:4" x14ac:dyDescent="0.25">
      <c r="A21334" t="s">
        <v>40432</v>
      </c>
      <c r="B21334" t="s">
        <v>40433</v>
      </c>
      <c r="C21334" t="s">
        <v>62606</v>
      </c>
      <c r="D21334" t="s">
        <v>47873</v>
      </c>
    </row>
    <row r="21335" spans="1:4" x14ac:dyDescent="0.25">
      <c r="A21335" t="s">
        <v>4366</v>
      </c>
      <c r="B21335" t="s">
        <v>4367</v>
      </c>
      <c r="C21335"/>
      <c r="D21335" t="s">
        <v>47880</v>
      </c>
    </row>
    <row r="21336" spans="1:4" x14ac:dyDescent="0.25">
      <c r="A21336" t="s">
        <v>25450</v>
      </c>
      <c r="B21336" t="s">
        <v>25451</v>
      </c>
      <c r="C21336"/>
      <c r="D21336" t="s">
        <v>47880</v>
      </c>
    </row>
    <row r="21337" spans="1:4" x14ac:dyDescent="0.25">
      <c r="A21337" t="s">
        <v>16065</v>
      </c>
      <c r="B21337" t="s">
        <v>16066</v>
      </c>
      <c r="C21337"/>
      <c r="D21337" t="s">
        <v>47880</v>
      </c>
    </row>
    <row r="21338" spans="1:4" x14ac:dyDescent="0.25">
      <c r="A21338" t="s">
        <v>15272</v>
      </c>
      <c r="B21338" t="s">
        <v>15273</v>
      </c>
      <c r="C21338"/>
      <c r="D21338" t="s">
        <v>47880</v>
      </c>
    </row>
    <row r="21339" spans="1:4" x14ac:dyDescent="0.25">
      <c r="A21339" t="s">
        <v>31051</v>
      </c>
      <c r="B21339" t="s">
        <v>31052</v>
      </c>
      <c r="C21339" t="s">
        <v>58847</v>
      </c>
      <c r="D21339" t="s">
        <v>47873</v>
      </c>
    </row>
    <row r="21340" spans="1:4" x14ac:dyDescent="0.25">
      <c r="A21340" t="s">
        <v>32010</v>
      </c>
      <c r="B21340" t="s">
        <v>32011</v>
      </c>
      <c r="C21340"/>
      <c r="D21340" t="s">
        <v>47880</v>
      </c>
    </row>
    <row r="21341" spans="1:4" x14ac:dyDescent="0.25">
      <c r="A21341" t="s">
        <v>8669</v>
      </c>
      <c r="B21341" t="s">
        <v>8670</v>
      </c>
      <c r="C21341"/>
      <c r="D21341" t="s">
        <v>47880</v>
      </c>
    </row>
    <row r="21342" spans="1:4" x14ac:dyDescent="0.25">
      <c r="A21342" t="s">
        <v>28230</v>
      </c>
      <c r="B21342" t="s">
        <v>28231</v>
      </c>
      <c r="C21342"/>
      <c r="D21342" t="s">
        <v>47880</v>
      </c>
    </row>
    <row r="21343" spans="1:4" x14ac:dyDescent="0.25">
      <c r="A21343" t="s">
        <v>31304</v>
      </c>
      <c r="B21343" t="s">
        <v>31305</v>
      </c>
      <c r="C21343" t="s">
        <v>58933</v>
      </c>
      <c r="D21343" t="s">
        <v>47873</v>
      </c>
    </row>
    <row r="21344" spans="1:4" x14ac:dyDescent="0.25">
      <c r="A21344" t="s">
        <v>20269</v>
      </c>
      <c r="B21344" t="s">
        <v>20270</v>
      </c>
      <c r="C21344"/>
      <c r="D21344" t="s">
        <v>47880</v>
      </c>
    </row>
    <row r="21345" spans="1:4" x14ac:dyDescent="0.25">
      <c r="A21345" t="s">
        <v>7550</v>
      </c>
      <c r="B21345" t="s">
        <v>7551</v>
      </c>
      <c r="C21345"/>
      <c r="D21345" t="s">
        <v>47880</v>
      </c>
    </row>
    <row r="21346" spans="1:4" x14ac:dyDescent="0.25">
      <c r="A21346" t="s">
        <v>30446</v>
      </c>
      <c r="B21346" t="s">
        <v>30447</v>
      </c>
      <c r="C21346"/>
      <c r="D21346" t="s">
        <v>47880</v>
      </c>
    </row>
    <row r="21347" spans="1:4" x14ac:dyDescent="0.25">
      <c r="A21347" t="s">
        <v>22911</v>
      </c>
      <c r="B21347" t="s">
        <v>22912</v>
      </c>
      <c r="C21347" t="s">
        <v>55897</v>
      </c>
      <c r="D21347" t="s">
        <v>47873</v>
      </c>
    </row>
    <row r="21348" spans="1:4" x14ac:dyDescent="0.25">
      <c r="A21348" t="s">
        <v>46418</v>
      </c>
      <c r="B21348" t="s">
        <v>46419</v>
      </c>
      <c r="C21348" t="s">
        <v>64852</v>
      </c>
      <c r="D21348" t="s">
        <v>47873</v>
      </c>
    </row>
    <row r="21349" spans="1:4" x14ac:dyDescent="0.25">
      <c r="A21349" t="s">
        <v>31353</v>
      </c>
      <c r="B21349" t="s">
        <v>31354</v>
      </c>
      <c r="C21349" t="s">
        <v>58948</v>
      </c>
      <c r="D21349" t="s">
        <v>47873</v>
      </c>
    </row>
    <row r="21350" spans="1:4" x14ac:dyDescent="0.25">
      <c r="A21350" t="s">
        <v>18348</v>
      </c>
      <c r="B21350" t="s">
        <v>18349</v>
      </c>
      <c r="C21350" t="s">
        <v>54284</v>
      </c>
      <c r="D21350" t="s">
        <v>47873</v>
      </c>
    </row>
    <row r="21351" spans="1:4" x14ac:dyDescent="0.25">
      <c r="A21351" t="s">
        <v>41180</v>
      </c>
      <c r="B21351" t="s">
        <v>41181</v>
      </c>
      <c r="C21351" t="s">
        <v>62936</v>
      </c>
      <c r="D21351" t="s">
        <v>47873</v>
      </c>
    </row>
    <row r="21352" spans="1:4" x14ac:dyDescent="0.25">
      <c r="A21352" t="s">
        <v>35954</v>
      </c>
      <c r="B21352" t="s">
        <v>35955</v>
      </c>
      <c r="C21352" t="s">
        <v>60699</v>
      </c>
      <c r="D21352" t="s">
        <v>47873</v>
      </c>
    </row>
    <row r="21353" spans="1:4" x14ac:dyDescent="0.25">
      <c r="A21353" t="s">
        <v>29723</v>
      </c>
      <c r="B21353" t="s">
        <v>29724</v>
      </c>
      <c r="C21353" t="s">
        <v>58367</v>
      </c>
      <c r="D21353" t="s">
        <v>47873</v>
      </c>
    </row>
    <row r="21354" spans="1:4" x14ac:dyDescent="0.25">
      <c r="A21354" t="s">
        <v>5513</v>
      </c>
      <c r="B21354" t="s">
        <v>5514</v>
      </c>
      <c r="C21354" t="s">
        <v>49582</v>
      </c>
      <c r="D21354" t="s">
        <v>47873</v>
      </c>
    </row>
    <row r="21355" spans="1:4" x14ac:dyDescent="0.25">
      <c r="A21355" t="s">
        <v>19218</v>
      </c>
      <c r="B21355" t="s">
        <v>19219</v>
      </c>
      <c r="C21355" t="s">
        <v>54583</v>
      </c>
      <c r="D21355" t="s">
        <v>47873</v>
      </c>
    </row>
    <row r="21356" spans="1:4" x14ac:dyDescent="0.25">
      <c r="A21356" t="s">
        <v>24025</v>
      </c>
      <c r="B21356" t="s">
        <v>24026</v>
      </c>
      <c r="C21356" t="s">
        <v>56313</v>
      </c>
      <c r="D21356" t="s">
        <v>47873</v>
      </c>
    </row>
    <row r="21357" spans="1:4" x14ac:dyDescent="0.25">
      <c r="A21357" t="s">
        <v>18122</v>
      </c>
      <c r="B21357" t="s">
        <v>18123</v>
      </c>
      <c r="C21357" t="s">
        <v>54192</v>
      </c>
      <c r="D21357" t="s">
        <v>47873</v>
      </c>
    </row>
    <row r="21358" spans="1:4" x14ac:dyDescent="0.25">
      <c r="A21358" t="s">
        <v>30175</v>
      </c>
      <c r="B21358" t="s">
        <v>30176</v>
      </c>
      <c r="C21358" t="s">
        <v>58526</v>
      </c>
      <c r="D21358" t="s">
        <v>47873</v>
      </c>
    </row>
    <row r="21359" spans="1:4" x14ac:dyDescent="0.25">
      <c r="A21359" t="s">
        <v>18132</v>
      </c>
      <c r="B21359" t="s">
        <v>18133</v>
      </c>
      <c r="C21359" t="s">
        <v>54197</v>
      </c>
      <c r="D21359" t="s">
        <v>47873</v>
      </c>
    </row>
    <row r="21360" spans="1:4" x14ac:dyDescent="0.25">
      <c r="A21360" t="s">
        <v>21697</v>
      </c>
      <c r="B21360" t="s">
        <v>21698</v>
      </c>
      <c r="C21360" t="s">
        <v>55449</v>
      </c>
      <c r="D21360" t="s">
        <v>47873</v>
      </c>
    </row>
    <row r="21361" spans="1:4" x14ac:dyDescent="0.25">
      <c r="A21361" t="s">
        <v>1947</v>
      </c>
      <c r="B21361" t="s">
        <v>1948</v>
      </c>
      <c r="C21361" t="s">
        <v>48283</v>
      </c>
      <c r="D21361" t="s">
        <v>47873</v>
      </c>
    </row>
    <row r="21362" spans="1:4" x14ac:dyDescent="0.25">
      <c r="A21362" t="s">
        <v>8623</v>
      </c>
      <c r="B21362" t="s">
        <v>8624</v>
      </c>
      <c r="C21362" t="s">
        <v>50689</v>
      </c>
      <c r="D21362" t="s">
        <v>47873</v>
      </c>
    </row>
    <row r="21363" spans="1:4" x14ac:dyDescent="0.25">
      <c r="A21363" t="s">
        <v>5596</v>
      </c>
      <c r="B21363" t="s">
        <v>5597</v>
      </c>
      <c r="C21363" t="s">
        <v>49603</v>
      </c>
      <c r="D21363" t="s">
        <v>47873</v>
      </c>
    </row>
    <row r="21364" spans="1:4" x14ac:dyDescent="0.25">
      <c r="A21364" t="s">
        <v>4706</v>
      </c>
      <c r="B21364" t="s">
        <v>4707</v>
      </c>
      <c r="C21364"/>
      <c r="D21364" t="s">
        <v>47880</v>
      </c>
    </row>
    <row r="21365" spans="1:4" x14ac:dyDescent="0.25">
      <c r="A21365" t="s">
        <v>13243</v>
      </c>
      <c r="B21365" t="s">
        <v>13244</v>
      </c>
      <c r="C21365" t="s">
        <v>52384</v>
      </c>
      <c r="D21365" t="s">
        <v>47873</v>
      </c>
    </row>
    <row r="21366" spans="1:4" x14ac:dyDescent="0.25">
      <c r="A21366" t="s">
        <v>36920</v>
      </c>
      <c r="B21366" t="s">
        <v>36921</v>
      </c>
      <c r="C21366"/>
      <c r="D21366" t="s">
        <v>47880</v>
      </c>
    </row>
    <row r="21367" spans="1:4" x14ac:dyDescent="0.25">
      <c r="A21367" t="s">
        <v>2515</v>
      </c>
      <c r="B21367" t="s">
        <v>2516</v>
      </c>
      <c r="C21367"/>
      <c r="D21367" t="s">
        <v>47880</v>
      </c>
    </row>
    <row r="21368" spans="1:4" x14ac:dyDescent="0.25">
      <c r="A21368" t="s">
        <v>8845</v>
      </c>
      <c r="B21368" t="s">
        <v>2516</v>
      </c>
      <c r="C21368"/>
      <c r="D21368" t="s">
        <v>47880</v>
      </c>
    </row>
    <row r="21369" spans="1:4" x14ac:dyDescent="0.25">
      <c r="A21369" t="s">
        <v>45067</v>
      </c>
      <c r="B21369" t="s">
        <v>2516</v>
      </c>
      <c r="C21369"/>
      <c r="D21369" t="s">
        <v>47880</v>
      </c>
    </row>
    <row r="21370" spans="1:4" x14ac:dyDescent="0.25">
      <c r="A21370" t="s">
        <v>47173</v>
      </c>
      <c r="B21370" t="s">
        <v>47174</v>
      </c>
      <c r="C21370"/>
      <c r="D21370" t="s">
        <v>47880</v>
      </c>
    </row>
    <row r="21371" spans="1:4" x14ac:dyDescent="0.25">
      <c r="A21371" t="s">
        <v>34270</v>
      </c>
      <c r="B21371" t="s">
        <v>34271</v>
      </c>
      <c r="C21371"/>
      <c r="D21371" t="s">
        <v>47880</v>
      </c>
    </row>
    <row r="21372" spans="1:4" x14ac:dyDescent="0.25">
      <c r="A21372" t="s">
        <v>39420</v>
      </c>
      <c r="B21372" t="s">
        <v>39421</v>
      </c>
      <c r="C21372"/>
      <c r="D21372" t="s">
        <v>47880</v>
      </c>
    </row>
    <row r="21373" spans="1:4" x14ac:dyDescent="0.25">
      <c r="A21373" t="s">
        <v>33579</v>
      </c>
      <c r="B21373" t="s">
        <v>33580</v>
      </c>
      <c r="C21373" t="s">
        <v>59799</v>
      </c>
      <c r="D21373" t="s">
        <v>47873</v>
      </c>
    </row>
    <row r="21374" spans="1:4" x14ac:dyDescent="0.25">
      <c r="A21374" t="s">
        <v>46323</v>
      </c>
      <c r="B21374" t="s">
        <v>46324</v>
      </c>
      <c r="C21374" t="s">
        <v>64820</v>
      </c>
      <c r="D21374" t="s">
        <v>47873</v>
      </c>
    </row>
    <row r="21375" spans="1:4" x14ac:dyDescent="0.25">
      <c r="A21375" t="s">
        <v>12547</v>
      </c>
      <c r="B21375" t="s">
        <v>12548</v>
      </c>
      <c r="C21375" t="s">
        <v>52110</v>
      </c>
      <c r="D21375" t="s">
        <v>47873</v>
      </c>
    </row>
    <row r="21376" spans="1:4" x14ac:dyDescent="0.25">
      <c r="A21376" t="s">
        <v>47423</v>
      </c>
      <c r="B21376" t="s">
        <v>47424</v>
      </c>
      <c r="C21376" t="s">
        <v>65205</v>
      </c>
      <c r="D21376" t="s">
        <v>47873</v>
      </c>
    </row>
    <row r="21377" spans="1:4" x14ac:dyDescent="0.25">
      <c r="A21377" t="s">
        <v>43073</v>
      </c>
      <c r="B21377" t="s">
        <v>43074</v>
      </c>
      <c r="C21377" t="s">
        <v>63690</v>
      </c>
      <c r="D21377" t="s">
        <v>47873</v>
      </c>
    </row>
    <row r="21378" spans="1:4" x14ac:dyDescent="0.25">
      <c r="A21378" t="s">
        <v>15926</v>
      </c>
      <c r="B21378" t="s">
        <v>15927</v>
      </c>
      <c r="C21378" t="s">
        <v>53386</v>
      </c>
      <c r="D21378" t="s">
        <v>47873</v>
      </c>
    </row>
    <row r="21379" spans="1:4" x14ac:dyDescent="0.25">
      <c r="A21379" t="s">
        <v>1835</v>
      </c>
      <c r="B21379" t="s">
        <v>1836</v>
      </c>
      <c r="C21379" t="s">
        <v>48243</v>
      </c>
      <c r="D21379" t="s">
        <v>47873</v>
      </c>
    </row>
    <row r="21380" spans="1:4" x14ac:dyDescent="0.25">
      <c r="A21380" t="s">
        <v>43189</v>
      </c>
      <c r="B21380" t="s">
        <v>43190</v>
      </c>
      <c r="C21380"/>
      <c r="D21380" t="s">
        <v>47880</v>
      </c>
    </row>
    <row r="21381" spans="1:4" x14ac:dyDescent="0.25">
      <c r="A21381" t="s">
        <v>8087</v>
      </c>
      <c r="B21381" t="s">
        <v>8088</v>
      </c>
      <c r="C21381" t="s">
        <v>50508</v>
      </c>
      <c r="D21381" t="s">
        <v>47873</v>
      </c>
    </row>
    <row r="21382" spans="1:4" x14ac:dyDescent="0.25">
      <c r="A21382" t="s">
        <v>4768</v>
      </c>
      <c r="B21382" t="s">
        <v>4769</v>
      </c>
      <c r="C21382" t="s">
        <v>49311</v>
      </c>
      <c r="D21382" t="s">
        <v>47873</v>
      </c>
    </row>
    <row r="21383" spans="1:4" x14ac:dyDescent="0.25">
      <c r="A21383" t="s">
        <v>27566</v>
      </c>
      <c r="B21383" t="s">
        <v>27567</v>
      </c>
      <c r="C21383"/>
      <c r="D21383" t="s">
        <v>47880</v>
      </c>
    </row>
    <row r="21384" spans="1:4" x14ac:dyDescent="0.25">
      <c r="A21384" t="s">
        <v>41270</v>
      </c>
      <c r="B21384" t="s">
        <v>41271</v>
      </c>
      <c r="C21384" t="s">
        <v>62976</v>
      </c>
      <c r="D21384" t="s">
        <v>47873</v>
      </c>
    </row>
    <row r="21385" spans="1:4" x14ac:dyDescent="0.25">
      <c r="A21385" t="s">
        <v>34090</v>
      </c>
      <c r="B21385" t="s">
        <v>34091</v>
      </c>
      <c r="C21385" t="s">
        <v>59989</v>
      </c>
      <c r="D21385" t="s">
        <v>47873</v>
      </c>
    </row>
    <row r="21386" spans="1:4" x14ac:dyDescent="0.25">
      <c r="A21386" t="s">
        <v>13729</v>
      </c>
      <c r="B21386" t="s">
        <v>13730</v>
      </c>
      <c r="C21386"/>
      <c r="D21386" t="s">
        <v>47880</v>
      </c>
    </row>
    <row r="21387" spans="1:4" x14ac:dyDescent="0.25">
      <c r="A21387" t="s">
        <v>3310</v>
      </c>
      <c r="B21387" t="s">
        <v>3311</v>
      </c>
      <c r="C21387"/>
      <c r="D21387" t="s">
        <v>47880</v>
      </c>
    </row>
    <row r="21388" spans="1:4" x14ac:dyDescent="0.25">
      <c r="A21388" t="s">
        <v>46704</v>
      </c>
      <c r="B21388" t="s">
        <v>46705</v>
      </c>
      <c r="C21388"/>
      <c r="D21388" t="s">
        <v>47880</v>
      </c>
    </row>
    <row r="21389" spans="1:4" x14ac:dyDescent="0.25">
      <c r="A21389" t="s">
        <v>46587</v>
      </c>
      <c r="B21389" t="s">
        <v>46588</v>
      </c>
      <c r="C21389"/>
      <c r="D21389" t="s">
        <v>47880</v>
      </c>
    </row>
    <row r="21390" spans="1:4" x14ac:dyDescent="0.25">
      <c r="A21390" t="s">
        <v>25908</v>
      </c>
      <c r="B21390" t="s">
        <v>25909</v>
      </c>
      <c r="C21390" t="s">
        <v>57011</v>
      </c>
      <c r="D21390" t="s">
        <v>47873</v>
      </c>
    </row>
    <row r="21391" spans="1:4" x14ac:dyDescent="0.25">
      <c r="A21391" t="s">
        <v>40532</v>
      </c>
      <c r="B21391" t="s">
        <v>40533</v>
      </c>
      <c r="C21391" t="s">
        <v>62650</v>
      </c>
      <c r="D21391" t="s">
        <v>47873</v>
      </c>
    </row>
    <row r="21392" spans="1:4" x14ac:dyDescent="0.25">
      <c r="A21392" t="s">
        <v>38268</v>
      </c>
      <c r="B21392" t="s">
        <v>38269</v>
      </c>
      <c r="C21392" t="s">
        <v>61618</v>
      </c>
      <c r="D21392" t="s">
        <v>47873</v>
      </c>
    </row>
    <row r="21393" spans="1:4" x14ac:dyDescent="0.25">
      <c r="A21393" t="s">
        <v>36852</v>
      </c>
      <c r="B21393" t="s">
        <v>36853</v>
      </c>
      <c r="C21393" t="s">
        <v>61061</v>
      </c>
      <c r="D21393" t="s">
        <v>47873</v>
      </c>
    </row>
    <row r="21394" spans="1:4" x14ac:dyDescent="0.25">
      <c r="A21394" t="s">
        <v>22899</v>
      </c>
      <c r="B21394" t="s">
        <v>22900</v>
      </c>
      <c r="C21394" t="s">
        <v>55891</v>
      </c>
      <c r="D21394" t="s">
        <v>47873</v>
      </c>
    </row>
    <row r="21395" spans="1:4" x14ac:dyDescent="0.25">
      <c r="A21395" t="s">
        <v>19110</v>
      </c>
      <c r="B21395" t="s">
        <v>19111</v>
      </c>
      <c r="C21395"/>
      <c r="D21395" t="s">
        <v>47880</v>
      </c>
    </row>
    <row r="21396" spans="1:4" x14ac:dyDescent="0.25">
      <c r="A21396" t="s">
        <v>41958</v>
      </c>
      <c r="B21396" t="s">
        <v>41959</v>
      </c>
      <c r="C21396" t="s">
        <v>63284</v>
      </c>
      <c r="D21396" t="s">
        <v>47873</v>
      </c>
    </row>
    <row r="21397" spans="1:4" x14ac:dyDescent="0.25">
      <c r="A21397" t="s">
        <v>39161</v>
      </c>
      <c r="B21397" t="s">
        <v>39162</v>
      </c>
      <c r="C21397" t="s">
        <v>62019</v>
      </c>
      <c r="D21397" t="s">
        <v>47873</v>
      </c>
    </row>
    <row r="21398" spans="1:4" x14ac:dyDescent="0.25">
      <c r="A21398" t="s">
        <v>41994</v>
      </c>
      <c r="B21398" t="s">
        <v>41995</v>
      </c>
      <c r="C21398"/>
      <c r="D21398" t="s">
        <v>47880</v>
      </c>
    </row>
    <row r="21399" spans="1:4" x14ac:dyDescent="0.25">
      <c r="A21399" t="s">
        <v>44777</v>
      </c>
      <c r="B21399" t="s">
        <v>44778</v>
      </c>
      <c r="C21399" t="s">
        <v>64280</v>
      </c>
      <c r="D21399" t="s">
        <v>47873</v>
      </c>
    </row>
    <row r="21400" spans="1:4" x14ac:dyDescent="0.25">
      <c r="A21400" t="s">
        <v>7576</v>
      </c>
      <c r="B21400" t="s">
        <v>7577</v>
      </c>
      <c r="C21400"/>
      <c r="D21400" t="s">
        <v>47880</v>
      </c>
    </row>
    <row r="21401" spans="1:4" x14ac:dyDescent="0.25">
      <c r="A21401" t="s">
        <v>44645</v>
      </c>
      <c r="B21401" t="s">
        <v>7577</v>
      </c>
      <c r="C21401"/>
      <c r="D21401" t="s">
        <v>47880</v>
      </c>
    </row>
    <row r="21402" spans="1:4" x14ac:dyDescent="0.25">
      <c r="A21402" t="s">
        <v>44646</v>
      </c>
      <c r="B21402" t="s">
        <v>7577</v>
      </c>
      <c r="C21402"/>
      <c r="D21402" t="s">
        <v>47880</v>
      </c>
    </row>
    <row r="21403" spans="1:4" x14ac:dyDescent="0.25">
      <c r="A21403" t="s">
        <v>15230</v>
      </c>
      <c r="B21403" t="s">
        <v>15231</v>
      </c>
      <c r="C21403"/>
      <c r="D21403" t="s">
        <v>47880</v>
      </c>
    </row>
    <row r="21404" spans="1:4" x14ac:dyDescent="0.25">
      <c r="A21404" t="s">
        <v>11978</v>
      </c>
      <c r="B21404" t="s">
        <v>11979</v>
      </c>
      <c r="C21404"/>
      <c r="D21404" t="s">
        <v>47880</v>
      </c>
    </row>
    <row r="21405" spans="1:4" x14ac:dyDescent="0.25">
      <c r="A21405" t="s">
        <v>13367</v>
      </c>
      <c r="B21405" t="s">
        <v>13368</v>
      </c>
      <c r="C21405" t="s">
        <v>52433</v>
      </c>
      <c r="D21405" t="s">
        <v>47873</v>
      </c>
    </row>
    <row r="21406" spans="1:4" x14ac:dyDescent="0.25">
      <c r="A21406" t="s">
        <v>46020</v>
      </c>
      <c r="B21406" t="s">
        <v>46021</v>
      </c>
      <c r="C21406"/>
      <c r="D21406" t="s">
        <v>47880</v>
      </c>
    </row>
    <row r="21407" spans="1:4" x14ac:dyDescent="0.25">
      <c r="A21407" t="s">
        <v>10939</v>
      </c>
      <c r="B21407" t="s">
        <v>10940</v>
      </c>
      <c r="C21407"/>
      <c r="D21407" t="s">
        <v>47880</v>
      </c>
    </row>
    <row r="21408" spans="1:4" x14ac:dyDescent="0.25">
      <c r="A21408" t="s">
        <v>19441</v>
      </c>
      <c r="B21408" t="s">
        <v>19442</v>
      </c>
      <c r="C21408"/>
      <c r="D21408" t="s">
        <v>47880</v>
      </c>
    </row>
    <row r="21409" spans="1:4" x14ac:dyDescent="0.25">
      <c r="A21409" t="s">
        <v>29926</v>
      </c>
      <c r="B21409" t="s">
        <v>29927</v>
      </c>
      <c r="C21409"/>
      <c r="D21409" t="s">
        <v>47880</v>
      </c>
    </row>
    <row r="21410" spans="1:4" x14ac:dyDescent="0.25">
      <c r="A21410" t="s">
        <v>1885</v>
      </c>
      <c r="B21410" t="s">
        <v>1886</v>
      </c>
      <c r="C21410" t="s">
        <v>48261</v>
      </c>
      <c r="D21410" t="s">
        <v>47873</v>
      </c>
    </row>
    <row r="21411" spans="1:4" x14ac:dyDescent="0.25">
      <c r="A21411" t="s">
        <v>3362</v>
      </c>
      <c r="B21411" t="s">
        <v>3363</v>
      </c>
      <c r="C21411" t="s">
        <v>48779</v>
      </c>
      <c r="D21411" t="s">
        <v>47873</v>
      </c>
    </row>
    <row r="21412" spans="1:4" x14ac:dyDescent="0.25">
      <c r="A21412" t="s">
        <v>27411</v>
      </c>
      <c r="B21412" t="s">
        <v>27412</v>
      </c>
      <c r="C21412" t="s">
        <v>57539</v>
      </c>
      <c r="D21412" t="s">
        <v>47873</v>
      </c>
    </row>
    <row r="21413" spans="1:4" x14ac:dyDescent="0.25">
      <c r="A21413" t="s">
        <v>44387</v>
      </c>
      <c r="B21413" t="s">
        <v>44388</v>
      </c>
      <c r="C21413" t="s">
        <v>64134</v>
      </c>
      <c r="D21413" t="s">
        <v>47873</v>
      </c>
    </row>
    <row r="21414" spans="1:4" x14ac:dyDescent="0.25">
      <c r="A21414" t="s">
        <v>29305</v>
      </c>
      <c r="B21414" t="s">
        <v>29306</v>
      </c>
      <c r="C21414" t="s">
        <v>58219</v>
      </c>
      <c r="D21414" t="s">
        <v>47873</v>
      </c>
    </row>
    <row r="21415" spans="1:4" x14ac:dyDescent="0.25">
      <c r="A21415" t="s">
        <v>6695</v>
      </c>
      <c r="B21415" t="s">
        <v>6696</v>
      </c>
      <c r="C21415" t="s">
        <v>49998</v>
      </c>
      <c r="D21415" t="s">
        <v>47873</v>
      </c>
    </row>
    <row r="21416" spans="1:4" x14ac:dyDescent="0.25">
      <c r="A21416" t="s">
        <v>41035</v>
      </c>
      <c r="B21416" t="s">
        <v>41036</v>
      </c>
      <c r="C21416" t="s">
        <v>62873</v>
      </c>
      <c r="D21416" t="s">
        <v>47873</v>
      </c>
    </row>
    <row r="21417" spans="1:4" x14ac:dyDescent="0.25">
      <c r="A21417" t="s">
        <v>4753</v>
      </c>
      <c r="B21417" t="s">
        <v>4754</v>
      </c>
      <c r="C21417" t="s">
        <v>49307</v>
      </c>
      <c r="D21417" t="s">
        <v>47873</v>
      </c>
    </row>
    <row r="21418" spans="1:4" x14ac:dyDescent="0.25">
      <c r="A21418" t="s">
        <v>18085</v>
      </c>
      <c r="B21418" t="s">
        <v>4754</v>
      </c>
      <c r="C21418" t="s">
        <v>54176</v>
      </c>
      <c r="D21418" t="s">
        <v>47873</v>
      </c>
    </row>
    <row r="21419" spans="1:4" x14ac:dyDescent="0.25">
      <c r="A21419" t="s">
        <v>19877</v>
      </c>
      <c r="B21419" t="s">
        <v>19878</v>
      </c>
      <c r="C21419" t="s">
        <v>54809</v>
      </c>
      <c r="D21419" t="s">
        <v>47873</v>
      </c>
    </row>
    <row r="21420" spans="1:4" x14ac:dyDescent="0.25">
      <c r="A21420" t="s">
        <v>14116</v>
      </c>
      <c r="B21420" t="s">
        <v>14117</v>
      </c>
      <c r="C21420" t="s">
        <v>52717</v>
      </c>
      <c r="D21420" t="s">
        <v>47873</v>
      </c>
    </row>
    <row r="21421" spans="1:4" x14ac:dyDescent="0.25">
      <c r="A21421" t="s">
        <v>4730</v>
      </c>
      <c r="B21421" t="s">
        <v>4731</v>
      </c>
      <c r="C21421" t="s">
        <v>49298</v>
      </c>
      <c r="D21421" t="s">
        <v>47873</v>
      </c>
    </row>
    <row r="21422" spans="1:4" x14ac:dyDescent="0.25">
      <c r="A21422" t="s">
        <v>21986</v>
      </c>
      <c r="B21422" t="s">
        <v>21987</v>
      </c>
      <c r="C21422" t="s">
        <v>55554</v>
      </c>
      <c r="D21422" t="s">
        <v>47873</v>
      </c>
    </row>
    <row r="21423" spans="1:4" x14ac:dyDescent="0.25">
      <c r="A21423" t="s">
        <v>36614</v>
      </c>
      <c r="B21423" t="s">
        <v>36615</v>
      </c>
      <c r="C21423" t="s">
        <v>60966</v>
      </c>
      <c r="D21423" t="s">
        <v>47873</v>
      </c>
    </row>
    <row r="21424" spans="1:4" x14ac:dyDescent="0.25">
      <c r="A21424" t="s">
        <v>1440</v>
      </c>
      <c r="B21424" t="s">
        <v>1441</v>
      </c>
      <c r="C21424" t="s">
        <v>48108</v>
      </c>
      <c r="D21424" t="s">
        <v>47873</v>
      </c>
    </row>
    <row r="21425" spans="1:4" x14ac:dyDescent="0.25">
      <c r="A21425" t="s">
        <v>44957</v>
      </c>
      <c r="B21425" t="s">
        <v>44958</v>
      </c>
      <c r="C21425" t="s">
        <v>64345</v>
      </c>
      <c r="D21425" t="s">
        <v>47873</v>
      </c>
    </row>
    <row r="21426" spans="1:4" x14ac:dyDescent="0.25">
      <c r="A21426" t="s">
        <v>19220</v>
      </c>
      <c r="B21426" t="s">
        <v>19221</v>
      </c>
      <c r="C21426" t="s">
        <v>54584</v>
      </c>
      <c r="D21426" t="s">
        <v>47873</v>
      </c>
    </row>
    <row r="21427" spans="1:4" x14ac:dyDescent="0.25">
      <c r="A21427" t="s">
        <v>42256</v>
      </c>
      <c r="B21427" t="s">
        <v>42257</v>
      </c>
      <c r="C21427" t="s">
        <v>63398</v>
      </c>
      <c r="D21427" t="s">
        <v>47873</v>
      </c>
    </row>
    <row r="21428" spans="1:4" x14ac:dyDescent="0.25">
      <c r="A21428" t="s">
        <v>44162</v>
      </c>
      <c r="B21428" t="s">
        <v>44163</v>
      </c>
      <c r="C21428" t="s">
        <v>64056</v>
      </c>
      <c r="D21428" t="s">
        <v>47873</v>
      </c>
    </row>
    <row r="21429" spans="1:4" x14ac:dyDescent="0.25">
      <c r="A21429" t="s">
        <v>20983</v>
      </c>
      <c r="B21429" t="s">
        <v>20984</v>
      </c>
      <c r="C21429" t="s">
        <v>55192</v>
      </c>
      <c r="D21429" t="s">
        <v>47873</v>
      </c>
    </row>
    <row r="21430" spans="1:4" x14ac:dyDescent="0.25">
      <c r="A21430" t="s">
        <v>42710</v>
      </c>
      <c r="B21430" t="s">
        <v>42711</v>
      </c>
      <c r="C21430" t="s">
        <v>63556</v>
      </c>
      <c r="D21430" t="s">
        <v>47873</v>
      </c>
    </row>
    <row r="21431" spans="1:4" x14ac:dyDescent="0.25">
      <c r="A21431" t="s">
        <v>42929</v>
      </c>
      <c r="B21431" t="s">
        <v>42711</v>
      </c>
      <c r="C21431" t="s">
        <v>63643</v>
      </c>
      <c r="D21431" t="s">
        <v>47873</v>
      </c>
    </row>
    <row r="21432" spans="1:4" x14ac:dyDescent="0.25">
      <c r="A21432" t="s">
        <v>9353</v>
      </c>
      <c r="B21432" t="s">
        <v>9354</v>
      </c>
      <c r="C21432" t="s">
        <v>50945</v>
      </c>
      <c r="D21432" t="s">
        <v>47873</v>
      </c>
    </row>
    <row r="21433" spans="1:4" x14ac:dyDescent="0.25">
      <c r="A21433" t="s">
        <v>10996</v>
      </c>
      <c r="B21433" t="s">
        <v>10997</v>
      </c>
      <c r="C21433" t="s">
        <v>51528</v>
      </c>
      <c r="D21433" t="s">
        <v>47873</v>
      </c>
    </row>
    <row r="21434" spans="1:4" x14ac:dyDescent="0.25">
      <c r="A21434" t="s">
        <v>27681</v>
      </c>
      <c r="B21434" t="s">
        <v>27682</v>
      </c>
      <c r="C21434" t="s">
        <v>57633</v>
      </c>
      <c r="D21434" t="s">
        <v>47873</v>
      </c>
    </row>
    <row r="21435" spans="1:4" x14ac:dyDescent="0.25">
      <c r="A21435" t="s">
        <v>18855</v>
      </c>
      <c r="B21435" t="s">
        <v>18856</v>
      </c>
      <c r="C21435" t="s">
        <v>54461</v>
      </c>
      <c r="D21435" t="s">
        <v>47873</v>
      </c>
    </row>
    <row r="21436" spans="1:4" x14ac:dyDescent="0.25">
      <c r="A21436" t="s">
        <v>38090</v>
      </c>
      <c r="B21436" t="s">
        <v>38091</v>
      </c>
      <c r="C21436" t="s">
        <v>61544</v>
      </c>
      <c r="D21436" t="s">
        <v>47873</v>
      </c>
    </row>
    <row r="21437" spans="1:4" x14ac:dyDescent="0.25">
      <c r="A21437" t="s">
        <v>12525</v>
      </c>
      <c r="B21437" t="s">
        <v>12526</v>
      </c>
      <c r="C21437" t="s">
        <v>52103</v>
      </c>
      <c r="D21437" t="s">
        <v>47873</v>
      </c>
    </row>
    <row r="21438" spans="1:4" x14ac:dyDescent="0.25">
      <c r="A21438" t="s">
        <v>42706</v>
      </c>
      <c r="B21438" t="s">
        <v>42707</v>
      </c>
      <c r="C21438" t="s">
        <v>63554</v>
      </c>
      <c r="D21438" t="s">
        <v>47873</v>
      </c>
    </row>
    <row r="21439" spans="1:4" x14ac:dyDescent="0.25">
      <c r="A21439" t="s">
        <v>24086</v>
      </c>
      <c r="B21439" t="s">
        <v>24087</v>
      </c>
      <c r="C21439" t="s">
        <v>56334</v>
      </c>
      <c r="D21439" t="s">
        <v>47873</v>
      </c>
    </row>
    <row r="21440" spans="1:4" x14ac:dyDescent="0.25">
      <c r="A21440" t="s">
        <v>47613</v>
      </c>
      <c r="B21440" t="s">
        <v>47614</v>
      </c>
      <c r="C21440" t="s">
        <v>65268</v>
      </c>
      <c r="D21440" t="s">
        <v>47873</v>
      </c>
    </row>
    <row r="21441" spans="1:4" x14ac:dyDescent="0.25">
      <c r="A21441" t="s">
        <v>37489</v>
      </c>
      <c r="B21441" t="s">
        <v>37490</v>
      </c>
      <c r="C21441" t="s">
        <v>61302</v>
      </c>
      <c r="D21441" t="s">
        <v>47873</v>
      </c>
    </row>
    <row r="21442" spans="1:4" x14ac:dyDescent="0.25">
      <c r="A21442" t="s">
        <v>21239</v>
      </c>
      <c r="B21442" t="s">
        <v>21240</v>
      </c>
      <c r="C21442" t="s">
        <v>55287</v>
      </c>
      <c r="D21442" t="s">
        <v>47873</v>
      </c>
    </row>
    <row r="21443" spans="1:4" x14ac:dyDescent="0.25">
      <c r="A21443" t="s">
        <v>47100</v>
      </c>
      <c r="B21443" t="s">
        <v>47101</v>
      </c>
      <c r="C21443" t="s">
        <v>65093</v>
      </c>
      <c r="D21443" t="s">
        <v>47873</v>
      </c>
    </row>
    <row r="21444" spans="1:4" x14ac:dyDescent="0.25">
      <c r="A21444" t="s">
        <v>36393</v>
      </c>
      <c r="B21444" t="s">
        <v>36394</v>
      </c>
      <c r="C21444" t="s">
        <v>60880</v>
      </c>
      <c r="D21444" t="s">
        <v>47873</v>
      </c>
    </row>
    <row r="21445" spans="1:4" x14ac:dyDescent="0.25">
      <c r="A21445" t="s">
        <v>24685</v>
      </c>
      <c r="B21445" t="s">
        <v>24686</v>
      </c>
      <c r="C21445" t="s">
        <v>56549</v>
      </c>
      <c r="D21445" t="s">
        <v>47873</v>
      </c>
    </row>
    <row r="21446" spans="1:4" x14ac:dyDescent="0.25">
      <c r="A21446" t="s">
        <v>14545</v>
      </c>
      <c r="B21446" t="s">
        <v>14546</v>
      </c>
      <c r="C21446" t="s">
        <v>52891</v>
      </c>
      <c r="D21446" t="s">
        <v>47873</v>
      </c>
    </row>
    <row r="21447" spans="1:4" x14ac:dyDescent="0.25">
      <c r="A21447" t="s">
        <v>22034</v>
      </c>
      <c r="B21447" t="s">
        <v>22035</v>
      </c>
      <c r="C21447" t="s">
        <v>55571</v>
      </c>
      <c r="D21447" t="s">
        <v>47873</v>
      </c>
    </row>
    <row r="21448" spans="1:4" x14ac:dyDescent="0.25">
      <c r="A21448" t="s">
        <v>2895</v>
      </c>
      <c r="B21448" t="s">
        <v>2896</v>
      </c>
      <c r="C21448" t="s">
        <v>48611</v>
      </c>
      <c r="D21448" t="s">
        <v>47873</v>
      </c>
    </row>
    <row r="21449" spans="1:4" x14ac:dyDescent="0.25">
      <c r="A21449" t="s">
        <v>13266</v>
      </c>
      <c r="B21449" t="s">
        <v>13267</v>
      </c>
      <c r="C21449" t="s">
        <v>52391</v>
      </c>
      <c r="D21449" t="s">
        <v>47873</v>
      </c>
    </row>
    <row r="21450" spans="1:4" x14ac:dyDescent="0.25">
      <c r="A21450" t="s">
        <v>16590</v>
      </c>
      <c r="B21450" t="s">
        <v>16591</v>
      </c>
      <c r="C21450" t="s">
        <v>53638</v>
      </c>
      <c r="D21450" t="s">
        <v>47873</v>
      </c>
    </row>
    <row r="21451" spans="1:4" x14ac:dyDescent="0.25">
      <c r="A21451" t="s">
        <v>9163</v>
      </c>
      <c r="B21451" t="s">
        <v>9164</v>
      </c>
      <c r="C21451" t="s">
        <v>50876</v>
      </c>
      <c r="D21451" t="s">
        <v>47873</v>
      </c>
    </row>
    <row r="21452" spans="1:4" x14ac:dyDescent="0.25">
      <c r="A21452" t="s">
        <v>10152</v>
      </c>
      <c r="B21452" t="s">
        <v>10153</v>
      </c>
      <c r="C21452" t="s">
        <v>51229</v>
      </c>
      <c r="D21452" t="s">
        <v>47873</v>
      </c>
    </row>
    <row r="21453" spans="1:4" x14ac:dyDescent="0.25">
      <c r="A21453" t="s">
        <v>29632</v>
      </c>
      <c r="B21453" t="s">
        <v>29633</v>
      </c>
      <c r="C21453" t="s">
        <v>58334</v>
      </c>
      <c r="D21453" t="s">
        <v>47873</v>
      </c>
    </row>
    <row r="21454" spans="1:4" x14ac:dyDescent="0.25">
      <c r="A21454" t="s">
        <v>20390</v>
      </c>
      <c r="B21454" t="s">
        <v>20391</v>
      </c>
      <c r="C21454" t="s">
        <v>54988</v>
      </c>
      <c r="D21454" t="s">
        <v>47873</v>
      </c>
    </row>
    <row r="21455" spans="1:4" x14ac:dyDescent="0.25">
      <c r="A21455" t="s">
        <v>3206</v>
      </c>
      <c r="B21455" t="s">
        <v>3207</v>
      </c>
      <c r="C21455" t="s">
        <v>48720</v>
      </c>
      <c r="D21455" t="s">
        <v>47873</v>
      </c>
    </row>
    <row r="21456" spans="1:4" x14ac:dyDescent="0.25">
      <c r="A21456" t="s">
        <v>44321</v>
      </c>
      <c r="B21456" t="s">
        <v>44322</v>
      </c>
      <c r="C21456" t="s">
        <v>64112</v>
      </c>
      <c r="D21456" t="s">
        <v>47873</v>
      </c>
    </row>
    <row r="21457" spans="1:4" x14ac:dyDescent="0.25">
      <c r="A21457" t="s">
        <v>17766</v>
      </c>
      <c r="B21457" t="s">
        <v>17767</v>
      </c>
      <c r="C21457" t="s">
        <v>54062</v>
      </c>
      <c r="D21457" t="s">
        <v>47873</v>
      </c>
    </row>
    <row r="21458" spans="1:4" x14ac:dyDescent="0.25">
      <c r="A21458" t="s">
        <v>24811</v>
      </c>
      <c r="B21458" t="s">
        <v>24812</v>
      </c>
      <c r="C21458" t="s">
        <v>56599</v>
      </c>
      <c r="D21458" t="s">
        <v>47873</v>
      </c>
    </row>
    <row r="21459" spans="1:4" x14ac:dyDescent="0.25">
      <c r="A21459" t="s">
        <v>37133</v>
      </c>
      <c r="B21459" t="s">
        <v>37134</v>
      </c>
      <c r="C21459" t="s">
        <v>61170</v>
      </c>
      <c r="D21459" t="s">
        <v>47873</v>
      </c>
    </row>
    <row r="21460" spans="1:4" x14ac:dyDescent="0.25">
      <c r="A21460" t="s">
        <v>38058</v>
      </c>
      <c r="B21460" t="s">
        <v>38059</v>
      </c>
      <c r="C21460" t="s">
        <v>61528</v>
      </c>
      <c r="D21460" t="s">
        <v>47873</v>
      </c>
    </row>
    <row r="21461" spans="1:4" x14ac:dyDescent="0.25">
      <c r="A21461" t="s">
        <v>22209</v>
      </c>
      <c r="B21461" t="s">
        <v>22210</v>
      </c>
      <c r="C21461" t="s">
        <v>55641</v>
      </c>
      <c r="D21461" t="s">
        <v>47873</v>
      </c>
    </row>
    <row r="21462" spans="1:4" x14ac:dyDescent="0.25">
      <c r="A21462" t="s">
        <v>24061</v>
      </c>
      <c r="B21462" t="s">
        <v>24062</v>
      </c>
      <c r="C21462" t="s">
        <v>56324</v>
      </c>
      <c r="D21462" t="s">
        <v>47873</v>
      </c>
    </row>
    <row r="21463" spans="1:4" x14ac:dyDescent="0.25">
      <c r="A21463" t="s">
        <v>46558</v>
      </c>
      <c r="B21463" t="s">
        <v>46559</v>
      </c>
      <c r="C21463" t="s">
        <v>64902</v>
      </c>
      <c r="D21463" t="s">
        <v>47873</v>
      </c>
    </row>
    <row r="21464" spans="1:4" x14ac:dyDescent="0.25">
      <c r="A21464" t="s">
        <v>24144</v>
      </c>
      <c r="B21464" t="s">
        <v>24145</v>
      </c>
      <c r="C21464" t="s">
        <v>56355</v>
      </c>
      <c r="D21464" t="s">
        <v>47873</v>
      </c>
    </row>
    <row r="21465" spans="1:4" x14ac:dyDescent="0.25">
      <c r="A21465" t="s">
        <v>33443</v>
      </c>
      <c r="B21465" t="s">
        <v>33444</v>
      </c>
      <c r="C21465" t="s">
        <v>59747</v>
      </c>
      <c r="D21465" t="s">
        <v>47873</v>
      </c>
    </row>
    <row r="21466" spans="1:4" x14ac:dyDescent="0.25">
      <c r="A21466" t="s">
        <v>10378</v>
      </c>
      <c r="B21466" t="s">
        <v>10379</v>
      </c>
      <c r="C21466" t="s">
        <v>51319</v>
      </c>
      <c r="D21466" t="s">
        <v>47873</v>
      </c>
    </row>
    <row r="21467" spans="1:4" x14ac:dyDescent="0.25">
      <c r="A21467" t="s">
        <v>34005</v>
      </c>
      <c r="B21467" t="s">
        <v>34006</v>
      </c>
      <c r="C21467" t="s">
        <v>59959</v>
      </c>
      <c r="D21467" t="s">
        <v>47873</v>
      </c>
    </row>
    <row r="21468" spans="1:4" x14ac:dyDescent="0.25">
      <c r="A21468" t="s">
        <v>21502</v>
      </c>
      <c r="B21468" t="s">
        <v>21503</v>
      </c>
      <c r="C21468" t="s">
        <v>55382</v>
      </c>
      <c r="D21468" t="s">
        <v>47873</v>
      </c>
    </row>
    <row r="21469" spans="1:4" x14ac:dyDescent="0.25">
      <c r="A21469" t="s">
        <v>36346</v>
      </c>
      <c r="B21469" t="s">
        <v>36347</v>
      </c>
      <c r="C21469" t="s">
        <v>60859</v>
      </c>
      <c r="D21469" t="s">
        <v>47873</v>
      </c>
    </row>
    <row r="21470" spans="1:4" x14ac:dyDescent="0.25">
      <c r="A21470" t="s">
        <v>36415</v>
      </c>
      <c r="B21470" t="s">
        <v>36347</v>
      </c>
      <c r="C21470" t="s">
        <v>60889</v>
      </c>
      <c r="D21470" t="s">
        <v>47873</v>
      </c>
    </row>
    <row r="21471" spans="1:4" x14ac:dyDescent="0.25">
      <c r="A21471" t="s">
        <v>46788</v>
      </c>
      <c r="B21471" t="s">
        <v>36347</v>
      </c>
      <c r="C21471" t="s">
        <v>64979</v>
      </c>
      <c r="D21471" t="s">
        <v>47873</v>
      </c>
    </row>
    <row r="21472" spans="1:4" x14ac:dyDescent="0.25">
      <c r="A21472" t="s">
        <v>25591</v>
      </c>
      <c r="B21472" t="s">
        <v>25592</v>
      </c>
      <c r="C21472" t="s">
        <v>56892</v>
      </c>
      <c r="D21472" t="s">
        <v>47873</v>
      </c>
    </row>
    <row r="21473" spans="1:4" x14ac:dyDescent="0.25">
      <c r="A21473" t="s">
        <v>5960</v>
      </c>
      <c r="B21473" t="s">
        <v>5961</v>
      </c>
      <c r="C21473" t="s">
        <v>49736</v>
      </c>
      <c r="D21473" t="s">
        <v>47873</v>
      </c>
    </row>
    <row r="21474" spans="1:4" x14ac:dyDescent="0.25">
      <c r="A21474" t="s">
        <v>4966</v>
      </c>
      <c r="B21474" t="s">
        <v>4967</v>
      </c>
      <c r="C21474" t="s">
        <v>49380</v>
      </c>
      <c r="D21474" t="s">
        <v>47873</v>
      </c>
    </row>
    <row r="21475" spans="1:4" x14ac:dyDescent="0.25">
      <c r="A21475" t="s">
        <v>41176</v>
      </c>
      <c r="B21475" t="s">
        <v>41177</v>
      </c>
      <c r="C21475" t="s">
        <v>62934</v>
      </c>
      <c r="D21475" t="s">
        <v>47873</v>
      </c>
    </row>
    <row r="21476" spans="1:4" x14ac:dyDescent="0.25">
      <c r="A21476" t="s">
        <v>1386</v>
      </c>
      <c r="B21476" t="s">
        <v>1387</v>
      </c>
      <c r="C21476" t="s">
        <v>48092</v>
      </c>
      <c r="D21476" t="s">
        <v>47873</v>
      </c>
    </row>
    <row r="21477" spans="1:4" x14ac:dyDescent="0.25">
      <c r="A21477" t="s">
        <v>45345</v>
      </c>
      <c r="B21477" t="s">
        <v>45346</v>
      </c>
      <c r="C21477" t="s">
        <v>64472</v>
      </c>
      <c r="D21477" t="s">
        <v>47873</v>
      </c>
    </row>
    <row r="21478" spans="1:4" x14ac:dyDescent="0.25">
      <c r="A21478" t="s">
        <v>22779</v>
      </c>
      <c r="B21478" t="s">
        <v>22780</v>
      </c>
      <c r="C21478" t="s">
        <v>55850</v>
      </c>
      <c r="D21478" t="s">
        <v>47873</v>
      </c>
    </row>
    <row r="21479" spans="1:4" x14ac:dyDescent="0.25">
      <c r="A21479" t="s">
        <v>19914</v>
      </c>
      <c r="B21479" t="s">
        <v>19915</v>
      </c>
      <c r="C21479" t="s">
        <v>54822</v>
      </c>
      <c r="D21479" t="s">
        <v>47873</v>
      </c>
    </row>
    <row r="21480" spans="1:4" x14ac:dyDescent="0.25">
      <c r="A21480" t="s">
        <v>9420</v>
      </c>
      <c r="B21480" t="s">
        <v>9421</v>
      </c>
      <c r="C21480" t="s">
        <v>50968</v>
      </c>
      <c r="D21480" t="s">
        <v>47873</v>
      </c>
    </row>
    <row r="21481" spans="1:4" x14ac:dyDescent="0.25">
      <c r="A21481" t="s">
        <v>22451</v>
      </c>
      <c r="B21481" t="s">
        <v>22452</v>
      </c>
      <c r="C21481" t="s">
        <v>55726</v>
      </c>
      <c r="D21481" t="s">
        <v>47873</v>
      </c>
    </row>
    <row r="21482" spans="1:4" x14ac:dyDescent="0.25">
      <c r="A21482" t="s">
        <v>34393</v>
      </c>
      <c r="B21482" t="s">
        <v>34394</v>
      </c>
      <c r="C21482" t="s">
        <v>60104</v>
      </c>
      <c r="D21482" t="s">
        <v>47873</v>
      </c>
    </row>
    <row r="21483" spans="1:4" x14ac:dyDescent="0.25">
      <c r="A21483" t="s">
        <v>5850</v>
      </c>
      <c r="B21483" t="s">
        <v>5851</v>
      </c>
      <c r="C21483" t="s">
        <v>49690</v>
      </c>
      <c r="D21483" t="s">
        <v>47873</v>
      </c>
    </row>
    <row r="21484" spans="1:4" x14ac:dyDescent="0.25">
      <c r="A21484" t="s">
        <v>1302</v>
      </c>
      <c r="B21484" t="s">
        <v>1303</v>
      </c>
      <c r="C21484" t="s">
        <v>48059</v>
      </c>
      <c r="D21484" t="s">
        <v>47873</v>
      </c>
    </row>
    <row r="21485" spans="1:4" x14ac:dyDescent="0.25">
      <c r="A21485" t="s">
        <v>35271</v>
      </c>
      <c r="B21485" t="s">
        <v>35272</v>
      </c>
      <c r="C21485" t="s">
        <v>60437</v>
      </c>
      <c r="D21485" t="s">
        <v>47873</v>
      </c>
    </row>
    <row r="21486" spans="1:4" x14ac:dyDescent="0.25">
      <c r="A21486" t="s">
        <v>35445</v>
      </c>
      <c r="B21486" t="s">
        <v>35446</v>
      </c>
      <c r="C21486" t="s">
        <v>60503</v>
      </c>
      <c r="D21486" t="s">
        <v>47873</v>
      </c>
    </row>
    <row r="21487" spans="1:4" x14ac:dyDescent="0.25">
      <c r="A21487" t="s">
        <v>26885</v>
      </c>
      <c r="B21487" t="s">
        <v>26886</v>
      </c>
      <c r="C21487" t="s">
        <v>57360</v>
      </c>
      <c r="D21487" t="s">
        <v>47873</v>
      </c>
    </row>
    <row r="21488" spans="1:4" x14ac:dyDescent="0.25">
      <c r="A21488" t="s">
        <v>22694</v>
      </c>
      <c r="B21488" t="s">
        <v>22695</v>
      </c>
      <c r="C21488" t="s">
        <v>55819</v>
      </c>
      <c r="D21488" t="s">
        <v>47873</v>
      </c>
    </row>
    <row r="21489" spans="1:4" x14ac:dyDescent="0.25">
      <c r="A21489" t="s">
        <v>21488</v>
      </c>
      <c r="B21489" t="s">
        <v>21489</v>
      </c>
      <c r="C21489" t="s">
        <v>55376</v>
      </c>
      <c r="D21489" t="s">
        <v>47873</v>
      </c>
    </row>
    <row r="21490" spans="1:4" x14ac:dyDescent="0.25">
      <c r="A21490" t="s">
        <v>21604</v>
      </c>
      <c r="B21490" t="s">
        <v>21605</v>
      </c>
      <c r="C21490" t="s">
        <v>55419</v>
      </c>
      <c r="D21490" t="s">
        <v>47873</v>
      </c>
    </row>
    <row r="21491" spans="1:4" x14ac:dyDescent="0.25">
      <c r="A21491" t="s">
        <v>18421</v>
      </c>
      <c r="B21491" t="s">
        <v>18422</v>
      </c>
      <c r="C21491" t="s">
        <v>54314</v>
      </c>
      <c r="D21491" t="s">
        <v>47873</v>
      </c>
    </row>
    <row r="21492" spans="1:4" x14ac:dyDescent="0.25">
      <c r="A21492" t="s">
        <v>14457</v>
      </c>
      <c r="B21492" t="s">
        <v>14458</v>
      </c>
      <c r="C21492" t="s">
        <v>52861</v>
      </c>
      <c r="D21492" t="s">
        <v>47873</v>
      </c>
    </row>
    <row r="21493" spans="1:4" x14ac:dyDescent="0.25">
      <c r="A21493" t="s">
        <v>18154</v>
      </c>
      <c r="B21493" t="s">
        <v>18155</v>
      </c>
      <c r="C21493" t="s">
        <v>54204</v>
      </c>
      <c r="D21493" t="s">
        <v>47873</v>
      </c>
    </row>
    <row r="21494" spans="1:4" x14ac:dyDescent="0.25">
      <c r="A21494" t="s">
        <v>36126</v>
      </c>
      <c r="B21494" t="s">
        <v>36127</v>
      </c>
      <c r="C21494" t="s">
        <v>60766</v>
      </c>
      <c r="D21494" t="s">
        <v>47873</v>
      </c>
    </row>
    <row r="21495" spans="1:4" x14ac:dyDescent="0.25">
      <c r="A21495" t="s">
        <v>39212</v>
      </c>
      <c r="B21495" t="s">
        <v>39213</v>
      </c>
      <c r="C21495" t="s">
        <v>62042</v>
      </c>
      <c r="D21495" t="s">
        <v>47873</v>
      </c>
    </row>
    <row r="21496" spans="1:4" x14ac:dyDescent="0.25">
      <c r="A21496" t="s">
        <v>39191</v>
      </c>
      <c r="B21496" t="s">
        <v>39192</v>
      </c>
      <c r="C21496" t="s">
        <v>62032</v>
      </c>
      <c r="D21496" t="s">
        <v>47873</v>
      </c>
    </row>
    <row r="21497" spans="1:4" x14ac:dyDescent="0.25">
      <c r="A21497" t="s">
        <v>22374</v>
      </c>
      <c r="B21497" t="s">
        <v>22375</v>
      </c>
      <c r="C21497" t="s">
        <v>55705</v>
      </c>
      <c r="D21497" t="s">
        <v>47873</v>
      </c>
    </row>
    <row r="21498" spans="1:4" x14ac:dyDescent="0.25">
      <c r="A21498" t="s">
        <v>10156</v>
      </c>
      <c r="B21498" t="s">
        <v>10157</v>
      </c>
      <c r="C21498" t="s">
        <v>51231</v>
      </c>
      <c r="D21498" t="s">
        <v>47873</v>
      </c>
    </row>
    <row r="21499" spans="1:4" x14ac:dyDescent="0.25">
      <c r="A21499" t="s">
        <v>23545</v>
      </c>
      <c r="B21499" t="s">
        <v>10157</v>
      </c>
      <c r="C21499" t="s">
        <v>56125</v>
      </c>
      <c r="D21499" t="s">
        <v>47873</v>
      </c>
    </row>
    <row r="21500" spans="1:4" x14ac:dyDescent="0.25">
      <c r="A21500" t="s">
        <v>41458</v>
      </c>
      <c r="B21500" t="s">
        <v>41459</v>
      </c>
      <c r="C21500" t="s">
        <v>63052</v>
      </c>
      <c r="D21500" t="s">
        <v>47873</v>
      </c>
    </row>
    <row r="21501" spans="1:4" x14ac:dyDescent="0.25">
      <c r="A21501" t="s">
        <v>43308</v>
      </c>
      <c r="B21501" t="s">
        <v>43309</v>
      </c>
      <c r="C21501" t="s">
        <v>63765</v>
      </c>
      <c r="D21501" t="s">
        <v>47873</v>
      </c>
    </row>
    <row r="21502" spans="1:4" x14ac:dyDescent="0.25">
      <c r="A21502" t="s">
        <v>9693</v>
      </c>
      <c r="B21502" t="s">
        <v>9694</v>
      </c>
      <c r="C21502" t="s">
        <v>51065</v>
      </c>
      <c r="D21502" t="s">
        <v>47873</v>
      </c>
    </row>
    <row r="21503" spans="1:4" x14ac:dyDescent="0.25">
      <c r="A21503" t="s">
        <v>30407</v>
      </c>
      <c r="B21503" t="s">
        <v>9694</v>
      </c>
      <c r="C21503" t="s">
        <v>58604</v>
      </c>
      <c r="D21503" t="s">
        <v>47873</v>
      </c>
    </row>
    <row r="21504" spans="1:4" x14ac:dyDescent="0.25">
      <c r="A21504" t="s">
        <v>36058</v>
      </c>
      <c r="B21504" t="s">
        <v>36059</v>
      </c>
      <c r="C21504" t="s">
        <v>60738</v>
      </c>
      <c r="D21504" t="s">
        <v>47873</v>
      </c>
    </row>
    <row r="21505" spans="1:4" x14ac:dyDescent="0.25">
      <c r="A21505" t="s">
        <v>4848</v>
      </c>
      <c r="B21505" t="s">
        <v>4849</v>
      </c>
      <c r="C21505" t="s">
        <v>49339</v>
      </c>
      <c r="D21505" t="s">
        <v>47873</v>
      </c>
    </row>
    <row r="21506" spans="1:4" x14ac:dyDescent="0.25">
      <c r="A21506" t="s">
        <v>10503</v>
      </c>
      <c r="B21506" t="s">
        <v>10504</v>
      </c>
      <c r="C21506" t="s">
        <v>51351</v>
      </c>
      <c r="D21506" t="s">
        <v>47873</v>
      </c>
    </row>
    <row r="21507" spans="1:4" x14ac:dyDescent="0.25">
      <c r="A21507" t="s">
        <v>35991</v>
      </c>
      <c r="B21507" t="s">
        <v>35992</v>
      </c>
      <c r="C21507" t="s">
        <v>60711</v>
      </c>
      <c r="D21507" t="s">
        <v>47873</v>
      </c>
    </row>
    <row r="21508" spans="1:4" x14ac:dyDescent="0.25">
      <c r="A21508" t="s">
        <v>35822</v>
      </c>
      <c r="B21508" t="s">
        <v>35823</v>
      </c>
      <c r="C21508" t="s">
        <v>60650</v>
      </c>
      <c r="D21508" t="s">
        <v>47873</v>
      </c>
    </row>
    <row r="21509" spans="1:4" x14ac:dyDescent="0.25">
      <c r="A21509" t="s">
        <v>30867</v>
      </c>
      <c r="B21509" t="s">
        <v>30868</v>
      </c>
      <c r="C21509" t="s">
        <v>58771</v>
      </c>
      <c r="D21509" t="s">
        <v>47873</v>
      </c>
    </row>
    <row r="21510" spans="1:4" x14ac:dyDescent="0.25">
      <c r="A21510" t="s">
        <v>19604</v>
      </c>
      <c r="B21510" t="s">
        <v>19605</v>
      </c>
      <c r="C21510" t="s">
        <v>54715</v>
      </c>
      <c r="D21510" t="s">
        <v>47873</v>
      </c>
    </row>
    <row r="21511" spans="1:4" x14ac:dyDescent="0.25">
      <c r="A21511" t="s">
        <v>14437</v>
      </c>
      <c r="B21511" t="s">
        <v>14438</v>
      </c>
      <c r="C21511" t="s">
        <v>52852</v>
      </c>
      <c r="D21511" t="s">
        <v>47873</v>
      </c>
    </row>
    <row r="21512" spans="1:4" x14ac:dyDescent="0.25">
      <c r="A21512" t="s">
        <v>45714</v>
      </c>
      <c r="B21512" t="s">
        <v>45715</v>
      </c>
      <c r="C21512" t="s">
        <v>64604</v>
      </c>
      <c r="D21512" t="s">
        <v>47873</v>
      </c>
    </row>
    <row r="21513" spans="1:4" x14ac:dyDescent="0.25">
      <c r="A21513" t="s">
        <v>33459</v>
      </c>
      <c r="B21513" t="s">
        <v>33460</v>
      </c>
      <c r="C21513" t="s">
        <v>59752</v>
      </c>
      <c r="D21513" t="s">
        <v>47873</v>
      </c>
    </row>
    <row r="21514" spans="1:4" x14ac:dyDescent="0.25">
      <c r="A21514" t="s">
        <v>14365</v>
      </c>
      <c r="B21514" t="s">
        <v>14366</v>
      </c>
      <c r="C21514" t="s">
        <v>52820</v>
      </c>
      <c r="D21514" t="s">
        <v>47873</v>
      </c>
    </row>
    <row r="21515" spans="1:4" x14ac:dyDescent="0.25">
      <c r="A21515" t="s">
        <v>22640</v>
      </c>
      <c r="B21515" t="s">
        <v>22641</v>
      </c>
      <c r="C21515" t="s">
        <v>55798</v>
      </c>
      <c r="D21515" t="s">
        <v>47873</v>
      </c>
    </row>
    <row r="21516" spans="1:4" x14ac:dyDescent="0.25">
      <c r="A21516" t="s">
        <v>8883</v>
      </c>
      <c r="B21516" t="s">
        <v>8884</v>
      </c>
      <c r="C21516" t="s">
        <v>50775</v>
      </c>
      <c r="D21516" t="s">
        <v>47873</v>
      </c>
    </row>
    <row r="21517" spans="1:4" x14ac:dyDescent="0.25">
      <c r="A21517" t="s">
        <v>10139</v>
      </c>
      <c r="B21517" t="s">
        <v>8884</v>
      </c>
      <c r="C21517" t="s">
        <v>51225</v>
      </c>
      <c r="D21517" t="s">
        <v>47873</v>
      </c>
    </row>
    <row r="21518" spans="1:4" x14ac:dyDescent="0.25">
      <c r="A21518" t="s">
        <v>9861</v>
      </c>
      <c r="B21518" t="s">
        <v>9862</v>
      </c>
      <c r="C21518" t="s">
        <v>51129</v>
      </c>
      <c r="D21518" t="s">
        <v>47873</v>
      </c>
    </row>
    <row r="21519" spans="1:4" x14ac:dyDescent="0.25">
      <c r="A21519" t="s">
        <v>23554</v>
      </c>
      <c r="B21519" t="s">
        <v>23555</v>
      </c>
      <c r="C21519" t="s">
        <v>56129</v>
      </c>
      <c r="D21519" t="s">
        <v>47873</v>
      </c>
    </row>
    <row r="21520" spans="1:4" x14ac:dyDescent="0.25">
      <c r="A21520" t="s">
        <v>29930</v>
      </c>
      <c r="B21520" t="s">
        <v>29931</v>
      </c>
      <c r="C21520" t="s">
        <v>58435</v>
      </c>
      <c r="D21520" t="s">
        <v>47873</v>
      </c>
    </row>
    <row r="21521" spans="1:4" x14ac:dyDescent="0.25">
      <c r="A21521" t="s">
        <v>20195</v>
      </c>
      <c r="B21521" t="s">
        <v>20196</v>
      </c>
      <c r="C21521" t="s">
        <v>54922</v>
      </c>
      <c r="D21521" t="s">
        <v>47873</v>
      </c>
    </row>
    <row r="21522" spans="1:4" x14ac:dyDescent="0.25">
      <c r="A21522" t="s">
        <v>32231</v>
      </c>
      <c r="B21522" t="s">
        <v>32232</v>
      </c>
      <c r="C21522" t="s">
        <v>59274</v>
      </c>
      <c r="D21522" t="s">
        <v>47873</v>
      </c>
    </row>
    <row r="21523" spans="1:4" x14ac:dyDescent="0.25">
      <c r="A21523" t="s">
        <v>8103</v>
      </c>
      <c r="B21523" t="s">
        <v>8104</v>
      </c>
      <c r="C21523" t="s">
        <v>50514</v>
      </c>
      <c r="D21523" t="s">
        <v>47873</v>
      </c>
    </row>
    <row r="21524" spans="1:4" x14ac:dyDescent="0.25">
      <c r="A21524" t="s">
        <v>8943</v>
      </c>
      <c r="B21524" t="s">
        <v>8104</v>
      </c>
      <c r="C21524" t="s">
        <v>50798</v>
      </c>
      <c r="D21524" t="s">
        <v>47873</v>
      </c>
    </row>
    <row r="21525" spans="1:4" x14ac:dyDescent="0.25">
      <c r="A21525" t="s">
        <v>17409</v>
      </c>
      <c r="B21525" t="s">
        <v>8104</v>
      </c>
      <c r="C21525" t="s">
        <v>53931</v>
      </c>
      <c r="D21525" t="s">
        <v>47873</v>
      </c>
    </row>
    <row r="21526" spans="1:4" x14ac:dyDescent="0.25">
      <c r="A21526" t="s">
        <v>18273</v>
      </c>
      <c r="B21526" t="s">
        <v>8104</v>
      </c>
      <c r="C21526" t="s">
        <v>54257</v>
      </c>
      <c r="D21526" t="s">
        <v>47873</v>
      </c>
    </row>
    <row r="21527" spans="1:4" x14ac:dyDescent="0.25">
      <c r="A21527" t="s">
        <v>4519</v>
      </c>
      <c r="B21527" t="s">
        <v>4520</v>
      </c>
      <c r="C21527" t="s">
        <v>49216</v>
      </c>
      <c r="D21527" t="s">
        <v>47873</v>
      </c>
    </row>
    <row r="21528" spans="1:4" x14ac:dyDescent="0.25">
      <c r="A21528" t="s">
        <v>35602</v>
      </c>
      <c r="B21528" t="s">
        <v>35603</v>
      </c>
      <c r="C21528" t="s">
        <v>60565</v>
      </c>
      <c r="D21528" t="s">
        <v>47873</v>
      </c>
    </row>
    <row r="21529" spans="1:4" x14ac:dyDescent="0.25">
      <c r="A21529" t="s">
        <v>33025</v>
      </c>
      <c r="B21529" t="s">
        <v>33026</v>
      </c>
      <c r="C21529" t="s">
        <v>59578</v>
      </c>
      <c r="D21529" t="s">
        <v>47873</v>
      </c>
    </row>
    <row r="21530" spans="1:4" x14ac:dyDescent="0.25">
      <c r="A21530" t="s">
        <v>27321</v>
      </c>
      <c r="B21530" t="s">
        <v>27322</v>
      </c>
      <c r="C21530" t="s">
        <v>57505</v>
      </c>
      <c r="D21530" t="s">
        <v>47873</v>
      </c>
    </row>
    <row r="21531" spans="1:4" x14ac:dyDescent="0.25">
      <c r="A21531" t="s">
        <v>5572</v>
      </c>
      <c r="B21531" t="s">
        <v>5573</v>
      </c>
      <c r="C21531" t="s">
        <v>49597</v>
      </c>
      <c r="D21531" t="s">
        <v>47873</v>
      </c>
    </row>
    <row r="21532" spans="1:4" x14ac:dyDescent="0.25">
      <c r="A21532" t="s">
        <v>8105</v>
      </c>
      <c r="B21532" t="s">
        <v>8106</v>
      </c>
      <c r="C21532" t="s">
        <v>50515</v>
      </c>
      <c r="D21532" t="s">
        <v>47873</v>
      </c>
    </row>
    <row r="21533" spans="1:4" x14ac:dyDescent="0.25">
      <c r="A21533" t="s">
        <v>34997</v>
      </c>
      <c r="B21533" t="s">
        <v>34998</v>
      </c>
      <c r="C21533" t="s">
        <v>60332</v>
      </c>
      <c r="D21533" t="s">
        <v>47873</v>
      </c>
    </row>
    <row r="21534" spans="1:4" x14ac:dyDescent="0.25">
      <c r="A21534" t="s">
        <v>37428</v>
      </c>
      <c r="B21534" t="s">
        <v>37429</v>
      </c>
      <c r="C21534" t="s">
        <v>61277</v>
      </c>
      <c r="D21534" t="s">
        <v>47873</v>
      </c>
    </row>
    <row r="21535" spans="1:4" x14ac:dyDescent="0.25">
      <c r="A21535" t="s">
        <v>798</v>
      </c>
      <c r="B21535" t="s">
        <v>799</v>
      </c>
      <c r="C21535" t="s">
        <v>47887</v>
      </c>
      <c r="D21535" t="s">
        <v>47873</v>
      </c>
    </row>
    <row r="21536" spans="1:4" x14ac:dyDescent="0.25">
      <c r="A21536" t="s">
        <v>45278</v>
      </c>
      <c r="B21536" t="s">
        <v>45279</v>
      </c>
      <c r="C21536" t="s">
        <v>64452</v>
      </c>
      <c r="D21536" t="s">
        <v>47873</v>
      </c>
    </row>
    <row r="21537" spans="1:4" x14ac:dyDescent="0.25">
      <c r="A21537" t="s">
        <v>36142</v>
      </c>
      <c r="B21537" t="s">
        <v>36143</v>
      </c>
      <c r="C21537" t="s">
        <v>60772</v>
      </c>
      <c r="D21537" t="s">
        <v>47873</v>
      </c>
    </row>
    <row r="21538" spans="1:4" x14ac:dyDescent="0.25">
      <c r="A21538" t="s">
        <v>7774</v>
      </c>
      <c r="B21538" t="s">
        <v>7775</v>
      </c>
      <c r="C21538" t="s">
        <v>50391</v>
      </c>
      <c r="D21538" t="s">
        <v>47873</v>
      </c>
    </row>
    <row r="21539" spans="1:4" x14ac:dyDescent="0.25">
      <c r="A21539" t="s">
        <v>19368</v>
      </c>
      <c r="B21539" t="s">
        <v>19369</v>
      </c>
      <c r="C21539" t="s">
        <v>54640</v>
      </c>
      <c r="D21539" t="s">
        <v>47873</v>
      </c>
    </row>
    <row r="21540" spans="1:4" x14ac:dyDescent="0.25">
      <c r="A21540" t="s">
        <v>41585</v>
      </c>
      <c r="B21540" t="s">
        <v>41586</v>
      </c>
      <c r="C21540" t="s">
        <v>63109</v>
      </c>
      <c r="D21540" t="s">
        <v>47873</v>
      </c>
    </row>
    <row r="21541" spans="1:4" x14ac:dyDescent="0.25">
      <c r="A21541" t="s">
        <v>30683</v>
      </c>
      <c r="B21541" t="s">
        <v>30684</v>
      </c>
      <c r="C21541" t="s">
        <v>58706</v>
      </c>
      <c r="D21541" t="s">
        <v>47873</v>
      </c>
    </row>
    <row r="21542" spans="1:4" x14ac:dyDescent="0.25">
      <c r="A21542" t="s">
        <v>43749</v>
      </c>
      <c r="B21542" t="s">
        <v>43750</v>
      </c>
      <c r="C21542" t="s">
        <v>63921</v>
      </c>
      <c r="D21542" t="s">
        <v>47873</v>
      </c>
    </row>
    <row r="21543" spans="1:4" x14ac:dyDescent="0.25">
      <c r="A21543" t="s">
        <v>8795</v>
      </c>
      <c r="B21543" t="s">
        <v>8796</v>
      </c>
      <c r="C21543" t="s">
        <v>50749</v>
      </c>
      <c r="D21543" t="s">
        <v>47873</v>
      </c>
    </row>
    <row r="21544" spans="1:4" x14ac:dyDescent="0.25">
      <c r="A21544" t="s">
        <v>22714</v>
      </c>
      <c r="B21544" t="s">
        <v>22715</v>
      </c>
      <c r="C21544" t="s">
        <v>55827</v>
      </c>
      <c r="D21544" t="s">
        <v>47873</v>
      </c>
    </row>
    <row r="21545" spans="1:4" x14ac:dyDescent="0.25">
      <c r="A21545" t="s">
        <v>16210</v>
      </c>
      <c r="B21545" t="s">
        <v>16211</v>
      </c>
      <c r="C21545" t="s">
        <v>53485</v>
      </c>
      <c r="D21545" t="s">
        <v>47873</v>
      </c>
    </row>
    <row r="21546" spans="1:4" x14ac:dyDescent="0.25">
      <c r="A21546" t="s">
        <v>23363</v>
      </c>
      <c r="B21546" t="s">
        <v>23364</v>
      </c>
      <c r="C21546" t="s">
        <v>56057</v>
      </c>
      <c r="D21546" t="s">
        <v>47873</v>
      </c>
    </row>
    <row r="21547" spans="1:4" x14ac:dyDescent="0.25">
      <c r="A21547" t="s">
        <v>5414</v>
      </c>
      <c r="B21547" t="s">
        <v>5415</v>
      </c>
      <c r="C21547" t="s">
        <v>49548</v>
      </c>
      <c r="D21547" t="s">
        <v>47873</v>
      </c>
    </row>
    <row r="21548" spans="1:4" x14ac:dyDescent="0.25">
      <c r="A21548" t="s">
        <v>21568</v>
      </c>
      <c r="B21548" t="s">
        <v>21569</v>
      </c>
      <c r="C21548" t="s">
        <v>55405</v>
      </c>
      <c r="D21548" t="s">
        <v>47873</v>
      </c>
    </row>
    <row r="21549" spans="1:4" x14ac:dyDescent="0.25">
      <c r="A21549" t="s">
        <v>25884</v>
      </c>
      <c r="B21549" t="s">
        <v>25885</v>
      </c>
      <c r="C21549" t="s">
        <v>57002</v>
      </c>
      <c r="D21549" t="s">
        <v>47873</v>
      </c>
    </row>
    <row r="21550" spans="1:4" x14ac:dyDescent="0.25">
      <c r="A21550" t="s">
        <v>15382</v>
      </c>
      <c r="B21550" t="s">
        <v>15383</v>
      </c>
      <c r="C21550"/>
      <c r="D21550" t="s">
        <v>47880</v>
      </c>
    </row>
    <row r="21551" spans="1:4" x14ac:dyDescent="0.25">
      <c r="A21551" t="s">
        <v>4356</v>
      </c>
      <c r="B21551" t="s">
        <v>4357</v>
      </c>
      <c r="C21551" t="s">
        <v>49160</v>
      </c>
      <c r="D21551" t="s">
        <v>47873</v>
      </c>
    </row>
    <row r="21552" spans="1:4" x14ac:dyDescent="0.25">
      <c r="A21552" t="s">
        <v>18718</v>
      </c>
      <c r="B21552" t="s">
        <v>18719</v>
      </c>
      <c r="C21552" t="s">
        <v>54412</v>
      </c>
      <c r="D21552" t="s">
        <v>47873</v>
      </c>
    </row>
    <row r="21553" spans="1:4" x14ac:dyDescent="0.25">
      <c r="A21553" t="s">
        <v>4714</v>
      </c>
      <c r="B21553" t="s">
        <v>4715</v>
      </c>
      <c r="C21553" t="s">
        <v>49293</v>
      </c>
      <c r="D21553" t="s">
        <v>47873</v>
      </c>
    </row>
    <row r="21554" spans="1:4" x14ac:dyDescent="0.25">
      <c r="A21554" t="s">
        <v>46355</v>
      </c>
      <c r="B21554" t="s">
        <v>46356</v>
      </c>
      <c r="C21554"/>
      <c r="D21554" t="s">
        <v>47880</v>
      </c>
    </row>
    <row r="21555" spans="1:4" x14ac:dyDescent="0.25">
      <c r="A21555" t="s">
        <v>788</v>
      </c>
      <c r="B21555" t="s">
        <v>789</v>
      </c>
      <c r="C21555" t="s">
        <v>47883</v>
      </c>
      <c r="D21555" t="s">
        <v>47873</v>
      </c>
    </row>
    <row r="21556" spans="1:4" x14ac:dyDescent="0.25">
      <c r="A21556" t="s">
        <v>33137</v>
      </c>
      <c r="B21556" t="s">
        <v>33138</v>
      </c>
      <c r="C21556" t="s">
        <v>59621</v>
      </c>
      <c r="D21556" t="s">
        <v>47873</v>
      </c>
    </row>
    <row r="21557" spans="1:4" x14ac:dyDescent="0.25">
      <c r="A21557" t="s">
        <v>5194</v>
      </c>
      <c r="B21557" t="s">
        <v>5195</v>
      </c>
      <c r="C21557" t="s">
        <v>49470</v>
      </c>
      <c r="D21557" t="s">
        <v>47873</v>
      </c>
    </row>
    <row r="21558" spans="1:4" x14ac:dyDescent="0.25">
      <c r="A21558" t="s">
        <v>2150</v>
      </c>
      <c r="B21558" t="s">
        <v>2151</v>
      </c>
      <c r="C21558" t="s">
        <v>48351</v>
      </c>
      <c r="D21558" t="s">
        <v>47873</v>
      </c>
    </row>
    <row r="21559" spans="1:4" x14ac:dyDescent="0.25">
      <c r="A21559" t="s">
        <v>32091</v>
      </c>
      <c r="B21559" t="s">
        <v>32092</v>
      </c>
      <c r="C21559" t="s">
        <v>59222</v>
      </c>
      <c r="D21559" t="s">
        <v>47873</v>
      </c>
    </row>
    <row r="21560" spans="1:4" x14ac:dyDescent="0.25">
      <c r="A21560" t="s">
        <v>13409</v>
      </c>
      <c r="B21560" t="s">
        <v>13410</v>
      </c>
      <c r="C21560" t="s">
        <v>52444</v>
      </c>
      <c r="D21560" t="s">
        <v>47873</v>
      </c>
    </row>
    <row r="21561" spans="1:4" x14ac:dyDescent="0.25">
      <c r="A21561" t="s">
        <v>41597</v>
      </c>
      <c r="B21561" t="s">
        <v>41598</v>
      </c>
      <c r="C21561" t="s">
        <v>63115</v>
      </c>
      <c r="D21561" t="s">
        <v>47873</v>
      </c>
    </row>
    <row r="21562" spans="1:4" x14ac:dyDescent="0.25">
      <c r="A21562" t="s">
        <v>33117</v>
      </c>
      <c r="B21562" t="s">
        <v>33118</v>
      </c>
      <c r="C21562" t="s">
        <v>59613</v>
      </c>
      <c r="D21562" t="s">
        <v>47873</v>
      </c>
    </row>
    <row r="21563" spans="1:4" x14ac:dyDescent="0.25">
      <c r="A21563" t="s">
        <v>818</v>
      </c>
      <c r="B21563" t="s">
        <v>819</v>
      </c>
      <c r="C21563" t="s">
        <v>47892</v>
      </c>
      <c r="D21563" t="s">
        <v>47873</v>
      </c>
    </row>
    <row r="21564" spans="1:4" x14ac:dyDescent="0.25">
      <c r="A21564" t="s">
        <v>23772</v>
      </c>
      <c r="B21564" t="s">
        <v>23773</v>
      </c>
      <c r="C21564" t="s">
        <v>56222</v>
      </c>
      <c r="D21564" t="s">
        <v>47873</v>
      </c>
    </row>
    <row r="21565" spans="1:4" x14ac:dyDescent="0.25">
      <c r="A21565" t="s">
        <v>19608</v>
      </c>
      <c r="B21565" t="s">
        <v>19609</v>
      </c>
      <c r="C21565" t="s">
        <v>54717</v>
      </c>
      <c r="D21565" t="s">
        <v>47873</v>
      </c>
    </row>
    <row r="21566" spans="1:4" x14ac:dyDescent="0.25">
      <c r="A21566" t="s">
        <v>32391</v>
      </c>
      <c r="B21566" t="s">
        <v>32392</v>
      </c>
      <c r="C21566" t="s">
        <v>59336</v>
      </c>
      <c r="D21566" t="s">
        <v>47873</v>
      </c>
    </row>
    <row r="21567" spans="1:4" x14ac:dyDescent="0.25">
      <c r="A21567" t="s">
        <v>12756</v>
      </c>
      <c r="B21567" t="s">
        <v>12757</v>
      </c>
      <c r="C21567" t="s">
        <v>52185</v>
      </c>
      <c r="D21567" t="s">
        <v>47873</v>
      </c>
    </row>
    <row r="21568" spans="1:4" x14ac:dyDescent="0.25">
      <c r="A21568" t="s">
        <v>5339</v>
      </c>
      <c r="B21568" t="s">
        <v>5340</v>
      </c>
      <c r="C21568" t="s">
        <v>49522</v>
      </c>
      <c r="D21568" t="s">
        <v>47873</v>
      </c>
    </row>
    <row r="21569" spans="1:4" x14ac:dyDescent="0.25">
      <c r="A21569" t="s">
        <v>20718</v>
      </c>
      <c r="B21569" t="s">
        <v>20719</v>
      </c>
      <c r="C21569" t="s">
        <v>55093</v>
      </c>
      <c r="D21569" t="s">
        <v>47873</v>
      </c>
    </row>
    <row r="21570" spans="1:4" x14ac:dyDescent="0.25">
      <c r="A21570" t="s">
        <v>42855</v>
      </c>
      <c r="B21570" t="s">
        <v>42856</v>
      </c>
      <c r="C21570"/>
      <c r="D21570" t="s">
        <v>47880</v>
      </c>
    </row>
    <row r="21571" spans="1:4" x14ac:dyDescent="0.25">
      <c r="A21571" t="s">
        <v>46148</v>
      </c>
      <c r="B21571" t="s">
        <v>46149</v>
      </c>
      <c r="C21571"/>
      <c r="D21571" t="s">
        <v>47880</v>
      </c>
    </row>
    <row r="21572" spans="1:4" x14ac:dyDescent="0.25">
      <c r="A21572" t="s">
        <v>18891</v>
      </c>
      <c r="B21572" t="s">
        <v>18892</v>
      </c>
      <c r="C21572" t="s">
        <v>54473</v>
      </c>
      <c r="D21572" t="s">
        <v>47873</v>
      </c>
    </row>
    <row r="21573" spans="1:4" x14ac:dyDescent="0.25">
      <c r="A21573" t="s">
        <v>41948</v>
      </c>
      <c r="B21573" t="s">
        <v>41949</v>
      </c>
      <c r="C21573"/>
      <c r="D21573" t="s">
        <v>47880</v>
      </c>
    </row>
    <row r="21574" spans="1:4" x14ac:dyDescent="0.25">
      <c r="A21574" t="s">
        <v>8041</v>
      </c>
      <c r="B21574" t="s">
        <v>8042</v>
      </c>
      <c r="C21574"/>
      <c r="D21574" t="s">
        <v>47880</v>
      </c>
    </row>
    <row r="21575" spans="1:4" x14ac:dyDescent="0.25">
      <c r="A21575" t="s">
        <v>34150</v>
      </c>
      <c r="B21575" t="s">
        <v>34151</v>
      </c>
      <c r="C21575"/>
      <c r="D21575" t="s">
        <v>47880</v>
      </c>
    </row>
    <row r="21576" spans="1:4" x14ac:dyDescent="0.25">
      <c r="A21576" t="s">
        <v>41576</v>
      </c>
      <c r="B21576" t="s">
        <v>34151</v>
      </c>
      <c r="C21576"/>
      <c r="D21576" t="s">
        <v>47880</v>
      </c>
    </row>
    <row r="21577" spans="1:4" x14ac:dyDescent="0.25">
      <c r="A21577" t="s">
        <v>3737</v>
      </c>
      <c r="B21577" t="s">
        <v>3738</v>
      </c>
      <c r="C21577"/>
      <c r="D21577" t="s">
        <v>47880</v>
      </c>
    </row>
    <row r="21578" spans="1:4" x14ac:dyDescent="0.25">
      <c r="A21578" t="s">
        <v>34419</v>
      </c>
      <c r="B21578" t="s">
        <v>34420</v>
      </c>
      <c r="C21578"/>
      <c r="D21578" t="s">
        <v>47880</v>
      </c>
    </row>
    <row r="21579" spans="1:4" x14ac:dyDescent="0.25">
      <c r="A21579" t="s">
        <v>44863</v>
      </c>
      <c r="B21579" t="s">
        <v>34420</v>
      </c>
      <c r="C21579" t="s">
        <v>64312</v>
      </c>
      <c r="D21579" t="s">
        <v>47880</v>
      </c>
    </row>
    <row r="21580" spans="1:4" x14ac:dyDescent="0.25">
      <c r="A21580" t="s">
        <v>3681</v>
      </c>
      <c r="B21580" t="s">
        <v>3682</v>
      </c>
      <c r="C21580"/>
      <c r="D21580" t="s">
        <v>47880</v>
      </c>
    </row>
    <row r="21581" spans="1:4" x14ac:dyDescent="0.25">
      <c r="A21581" t="s">
        <v>23552</v>
      </c>
      <c r="B21581" t="s">
        <v>23553</v>
      </c>
      <c r="C21581"/>
      <c r="D21581" t="s">
        <v>47880</v>
      </c>
    </row>
    <row r="21582" spans="1:4" x14ac:dyDescent="0.25">
      <c r="A21582" t="s">
        <v>33244</v>
      </c>
      <c r="B21582" t="s">
        <v>33245</v>
      </c>
      <c r="C21582" t="s">
        <v>59661</v>
      </c>
      <c r="D21582" t="s">
        <v>47873</v>
      </c>
    </row>
    <row r="21583" spans="1:4" x14ac:dyDescent="0.25">
      <c r="A21583" t="s">
        <v>8835</v>
      </c>
      <c r="B21583" t="s">
        <v>8836</v>
      </c>
      <c r="C21583" t="s">
        <v>50762</v>
      </c>
      <c r="D21583" t="s">
        <v>47873</v>
      </c>
    </row>
    <row r="21584" spans="1:4" x14ac:dyDescent="0.25">
      <c r="A21584" t="s">
        <v>43362</v>
      </c>
      <c r="B21584" t="s">
        <v>43363</v>
      </c>
      <c r="C21584" t="s">
        <v>63782</v>
      </c>
      <c r="D21584" t="s">
        <v>47873</v>
      </c>
    </row>
    <row r="21585" spans="1:4" x14ac:dyDescent="0.25">
      <c r="A21585" t="s">
        <v>18452</v>
      </c>
      <c r="B21585" t="s">
        <v>18453</v>
      </c>
      <c r="C21585" t="s">
        <v>54322</v>
      </c>
      <c r="D21585" t="s">
        <v>47873</v>
      </c>
    </row>
    <row r="21586" spans="1:4" x14ac:dyDescent="0.25">
      <c r="A21586" t="s">
        <v>21720</v>
      </c>
      <c r="B21586" t="s">
        <v>21721</v>
      </c>
      <c r="C21586" t="s">
        <v>55457</v>
      </c>
      <c r="D21586" t="s">
        <v>47873</v>
      </c>
    </row>
    <row r="21587" spans="1:4" x14ac:dyDescent="0.25">
      <c r="A21587" t="s">
        <v>42310</v>
      </c>
      <c r="B21587" t="s">
        <v>42311</v>
      </c>
      <c r="C21587" t="s">
        <v>63420</v>
      </c>
      <c r="D21587" t="s">
        <v>47873</v>
      </c>
    </row>
    <row r="21588" spans="1:4" x14ac:dyDescent="0.25">
      <c r="A21588" t="s">
        <v>36354</v>
      </c>
      <c r="B21588" t="s">
        <v>36355</v>
      </c>
      <c r="C21588" t="s">
        <v>60863</v>
      </c>
      <c r="D21588" t="s">
        <v>47873</v>
      </c>
    </row>
    <row r="21589" spans="1:4" x14ac:dyDescent="0.25">
      <c r="A21589" t="s">
        <v>14916</v>
      </c>
      <c r="B21589" t="s">
        <v>14917</v>
      </c>
      <c r="C21589" t="s">
        <v>53016</v>
      </c>
      <c r="D21589" t="s">
        <v>47873</v>
      </c>
    </row>
    <row r="21590" spans="1:4" x14ac:dyDescent="0.25">
      <c r="A21590" t="s">
        <v>23613</v>
      </c>
      <c r="B21590" t="s">
        <v>23614</v>
      </c>
      <c r="C21590" t="s">
        <v>56154</v>
      </c>
      <c r="D21590" t="s">
        <v>47873</v>
      </c>
    </row>
    <row r="21591" spans="1:4" x14ac:dyDescent="0.25">
      <c r="A21591" t="s">
        <v>17405</v>
      </c>
      <c r="B21591" t="s">
        <v>17406</v>
      </c>
      <c r="C21591" t="s">
        <v>53929</v>
      </c>
      <c r="D21591" t="s">
        <v>47873</v>
      </c>
    </row>
    <row r="21592" spans="1:4" x14ac:dyDescent="0.25">
      <c r="A21592" t="s">
        <v>21633</v>
      </c>
      <c r="B21592" t="s">
        <v>21634</v>
      </c>
      <c r="C21592"/>
      <c r="D21592" t="s">
        <v>47880</v>
      </c>
    </row>
    <row r="21593" spans="1:4" x14ac:dyDescent="0.25">
      <c r="A21593" t="s">
        <v>31242</v>
      </c>
      <c r="B21593" t="s">
        <v>31243</v>
      </c>
      <c r="C21593" t="s">
        <v>58915</v>
      </c>
      <c r="D21593" t="s">
        <v>47873</v>
      </c>
    </row>
    <row r="21594" spans="1:4" x14ac:dyDescent="0.25">
      <c r="A21594" t="s">
        <v>47295</v>
      </c>
      <c r="B21594" t="s">
        <v>47296</v>
      </c>
      <c r="C21594" t="s">
        <v>65160</v>
      </c>
      <c r="D21594" t="s">
        <v>47873</v>
      </c>
    </row>
    <row r="21595" spans="1:4" x14ac:dyDescent="0.25">
      <c r="A21595" t="s">
        <v>47667</v>
      </c>
      <c r="B21595" t="s">
        <v>47296</v>
      </c>
      <c r="C21595" t="s">
        <v>65283</v>
      </c>
      <c r="D21595" t="s">
        <v>47873</v>
      </c>
    </row>
    <row r="21596" spans="1:4" x14ac:dyDescent="0.25">
      <c r="A21596" t="s">
        <v>38329</v>
      </c>
      <c r="B21596" t="s">
        <v>38330</v>
      </c>
      <c r="C21596" t="s">
        <v>61643</v>
      </c>
      <c r="D21596" t="s">
        <v>47873</v>
      </c>
    </row>
    <row r="21597" spans="1:4" x14ac:dyDescent="0.25">
      <c r="A21597" t="s">
        <v>9857</v>
      </c>
      <c r="B21597" t="s">
        <v>9858</v>
      </c>
      <c r="C21597" t="s">
        <v>51128</v>
      </c>
      <c r="D21597" t="s">
        <v>47873</v>
      </c>
    </row>
    <row r="21598" spans="1:4" x14ac:dyDescent="0.25">
      <c r="A21598" t="s">
        <v>38406</v>
      </c>
      <c r="B21598" t="s">
        <v>38407</v>
      </c>
      <c r="C21598" t="s">
        <v>61673</v>
      </c>
      <c r="D21598" t="s">
        <v>47873</v>
      </c>
    </row>
    <row r="21599" spans="1:4" x14ac:dyDescent="0.25">
      <c r="A21599" t="s">
        <v>31026</v>
      </c>
      <c r="B21599" t="s">
        <v>31027</v>
      </c>
      <c r="C21599" t="s">
        <v>58835</v>
      </c>
      <c r="D21599" t="s">
        <v>47873</v>
      </c>
    </row>
    <row r="21600" spans="1:4" x14ac:dyDescent="0.25">
      <c r="A21600" t="s">
        <v>17160</v>
      </c>
      <c r="B21600" t="s">
        <v>17161</v>
      </c>
      <c r="C21600"/>
      <c r="D21600" t="s">
        <v>47880</v>
      </c>
    </row>
    <row r="21601" spans="1:4" x14ac:dyDescent="0.25">
      <c r="A21601" t="s">
        <v>17501</v>
      </c>
      <c r="B21601" t="s">
        <v>17161</v>
      </c>
      <c r="C21601" t="s">
        <v>53966</v>
      </c>
      <c r="D21601" t="s">
        <v>47873</v>
      </c>
    </row>
    <row r="21602" spans="1:4" x14ac:dyDescent="0.25">
      <c r="A21602" t="s">
        <v>46661</v>
      </c>
      <c r="B21602" t="s">
        <v>46662</v>
      </c>
      <c r="C21602" t="s">
        <v>64939</v>
      </c>
      <c r="D21602" t="s">
        <v>47873</v>
      </c>
    </row>
    <row r="21603" spans="1:4" x14ac:dyDescent="0.25">
      <c r="A21603" t="s">
        <v>26755</v>
      </c>
      <c r="B21603" t="s">
        <v>26756</v>
      </c>
      <c r="C21603" t="s">
        <v>57313</v>
      </c>
      <c r="D21603" t="s">
        <v>47873</v>
      </c>
    </row>
    <row r="21604" spans="1:4" x14ac:dyDescent="0.25">
      <c r="A21604" t="s">
        <v>25867</v>
      </c>
      <c r="B21604" t="s">
        <v>25868</v>
      </c>
      <c r="C21604" t="s">
        <v>56995</v>
      </c>
      <c r="D21604" t="s">
        <v>47873</v>
      </c>
    </row>
    <row r="21605" spans="1:4" x14ac:dyDescent="0.25">
      <c r="A21605" t="s">
        <v>38968</v>
      </c>
      <c r="B21605" t="s">
        <v>38969</v>
      </c>
      <c r="C21605" t="s">
        <v>61934</v>
      </c>
      <c r="D21605" t="s">
        <v>47873</v>
      </c>
    </row>
    <row r="21606" spans="1:4" x14ac:dyDescent="0.25">
      <c r="A21606" t="s">
        <v>20403</v>
      </c>
      <c r="B21606" t="s">
        <v>20404</v>
      </c>
      <c r="C21606" t="s">
        <v>54994</v>
      </c>
      <c r="D21606" t="s">
        <v>47873</v>
      </c>
    </row>
    <row r="21607" spans="1:4" x14ac:dyDescent="0.25">
      <c r="A21607" t="s">
        <v>4298</v>
      </c>
      <c r="B21607" t="s">
        <v>4299</v>
      </c>
      <c r="C21607"/>
      <c r="D21607" t="s">
        <v>47880</v>
      </c>
    </row>
    <row r="21608" spans="1:4" x14ac:dyDescent="0.25">
      <c r="A21608" t="s">
        <v>47561</v>
      </c>
      <c r="B21608" t="s">
        <v>4299</v>
      </c>
      <c r="C21608"/>
      <c r="D21608" t="s">
        <v>47880</v>
      </c>
    </row>
    <row r="21609" spans="1:4" x14ac:dyDescent="0.25">
      <c r="A21609" t="s">
        <v>42669</v>
      </c>
      <c r="B21609" t="s">
        <v>42670</v>
      </c>
      <c r="C21609"/>
      <c r="D21609" t="s">
        <v>47880</v>
      </c>
    </row>
    <row r="21610" spans="1:4" x14ac:dyDescent="0.25">
      <c r="A21610" t="s">
        <v>43317</v>
      </c>
      <c r="B21610" t="s">
        <v>43318</v>
      </c>
      <c r="C21610"/>
      <c r="D21610" t="s">
        <v>47880</v>
      </c>
    </row>
    <row r="21611" spans="1:4" x14ac:dyDescent="0.25">
      <c r="A21611" t="s">
        <v>44078</v>
      </c>
      <c r="B21611" t="s">
        <v>43318</v>
      </c>
      <c r="C21611"/>
      <c r="D21611" t="s">
        <v>47880</v>
      </c>
    </row>
    <row r="21612" spans="1:4" x14ac:dyDescent="0.25">
      <c r="A21612" t="s">
        <v>9111</v>
      </c>
      <c r="B21612" t="s">
        <v>9112</v>
      </c>
      <c r="C21612"/>
      <c r="D21612" t="s">
        <v>47880</v>
      </c>
    </row>
    <row r="21613" spans="1:4" x14ac:dyDescent="0.25">
      <c r="A21613" t="s">
        <v>1090</v>
      </c>
      <c r="B21613" t="s">
        <v>1091</v>
      </c>
      <c r="C21613"/>
      <c r="D21613" t="s">
        <v>47880</v>
      </c>
    </row>
    <row r="21614" spans="1:4" x14ac:dyDescent="0.25">
      <c r="A21614" t="s">
        <v>20826</v>
      </c>
      <c r="B21614" t="s">
        <v>1091</v>
      </c>
      <c r="C21614"/>
      <c r="D21614" t="s">
        <v>47880</v>
      </c>
    </row>
    <row r="21615" spans="1:4" x14ac:dyDescent="0.25">
      <c r="A21615" t="s">
        <v>30138</v>
      </c>
      <c r="B21615" t="s">
        <v>1091</v>
      </c>
      <c r="C21615"/>
      <c r="D21615" t="s">
        <v>47880</v>
      </c>
    </row>
    <row r="21616" spans="1:4" x14ac:dyDescent="0.25">
      <c r="A21616" t="s">
        <v>12452</v>
      </c>
      <c r="B21616" t="s">
        <v>12453</v>
      </c>
      <c r="C21616" t="s">
        <v>52073</v>
      </c>
      <c r="D21616" t="s">
        <v>47873</v>
      </c>
    </row>
    <row r="21617" spans="1:4" x14ac:dyDescent="0.25">
      <c r="A21617" t="s">
        <v>30252</v>
      </c>
      <c r="B21617" t="s">
        <v>30253</v>
      </c>
      <c r="C21617"/>
      <c r="D21617" t="s">
        <v>47880</v>
      </c>
    </row>
    <row r="21618" spans="1:4" x14ac:dyDescent="0.25">
      <c r="A21618" t="s">
        <v>13221</v>
      </c>
      <c r="B21618" t="s">
        <v>13222</v>
      </c>
      <c r="C21618" t="s">
        <v>52373</v>
      </c>
      <c r="D21618" t="s">
        <v>47873</v>
      </c>
    </row>
    <row r="21619" spans="1:4" x14ac:dyDescent="0.25">
      <c r="A21619" t="s">
        <v>25030</v>
      </c>
      <c r="B21619" t="s">
        <v>13222</v>
      </c>
      <c r="C21619" t="s">
        <v>56683</v>
      </c>
      <c r="D21619" t="s">
        <v>47873</v>
      </c>
    </row>
    <row r="21620" spans="1:4" x14ac:dyDescent="0.25">
      <c r="A21620" t="s">
        <v>4050</v>
      </c>
      <c r="B21620" t="s">
        <v>4051</v>
      </c>
      <c r="C21620" t="s">
        <v>49040</v>
      </c>
      <c r="D21620" t="s">
        <v>47873</v>
      </c>
    </row>
    <row r="21621" spans="1:4" x14ac:dyDescent="0.25">
      <c r="A21621" t="s">
        <v>31966</v>
      </c>
      <c r="B21621" t="s">
        <v>31967</v>
      </c>
      <c r="C21621" t="s">
        <v>59176</v>
      </c>
      <c r="D21621" t="s">
        <v>47873</v>
      </c>
    </row>
    <row r="21622" spans="1:4" x14ac:dyDescent="0.25">
      <c r="A21622" t="s">
        <v>26442</v>
      </c>
      <c r="B21622" t="s">
        <v>26443</v>
      </c>
      <c r="C21622" t="s">
        <v>57198</v>
      </c>
      <c r="D21622" t="s">
        <v>47873</v>
      </c>
    </row>
    <row r="21623" spans="1:4" x14ac:dyDescent="0.25">
      <c r="A21623" t="s">
        <v>3998</v>
      </c>
      <c r="B21623" t="s">
        <v>3999</v>
      </c>
      <c r="C21623" t="s">
        <v>49021</v>
      </c>
      <c r="D21623" t="s">
        <v>47873</v>
      </c>
    </row>
    <row r="21624" spans="1:4" x14ac:dyDescent="0.25">
      <c r="A21624" t="s">
        <v>47379</v>
      </c>
      <c r="B21624" t="s">
        <v>3999</v>
      </c>
      <c r="C21624" t="s">
        <v>65190</v>
      </c>
      <c r="D21624" t="s">
        <v>47873</v>
      </c>
    </row>
    <row r="21625" spans="1:4" x14ac:dyDescent="0.25">
      <c r="A21625" t="s">
        <v>28318</v>
      </c>
      <c r="B21625" t="s">
        <v>28319</v>
      </c>
      <c r="C21625" t="s">
        <v>57868</v>
      </c>
      <c r="D21625" t="s">
        <v>47873</v>
      </c>
    </row>
    <row r="21626" spans="1:4" x14ac:dyDescent="0.25">
      <c r="A21626" t="s">
        <v>12450</v>
      </c>
      <c r="B21626" t="s">
        <v>12451</v>
      </c>
      <c r="C21626" t="s">
        <v>52072</v>
      </c>
      <c r="D21626" t="s">
        <v>47873</v>
      </c>
    </row>
    <row r="21627" spans="1:4" x14ac:dyDescent="0.25">
      <c r="A21627" t="s">
        <v>45222</v>
      </c>
      <c r="B21627" t="s">
        <v>45223</v>
      </c>
      <c r="C21627" t="s">
        <v>64437</v>
      </c>
      <c r="D21627" t="s">
        <v>47873</v>
      </c>
    </row>
    <row r="21628" spans="1:4" x14ac:dyDescent="0.25">
      <c r="A21628" t="s">
        <v>9526</v>
      </c>
      <c r="B21628" t="s">
        <v>9527</v>
      </c>
      <c r="C21628" t="s">
        <v>51003</v>
      </c>
      <c r="D21628" t="s">
        <v>47873</v>
      </c>
    </row>
    <row r="21629" spans="1:4" x14ac:dyDescent="0.25">
      <c r="A21629" t="s">
        <v>36748</v>
      </c>
      <c r="B21629" t="s">
        <v>36749</v>
      </c>
      <c r="C21629" t="s">
        <v>61017</v>
      </c>
      <c r="D21629" t="s">
        <v>47873</v>
      </c>
    </row>
    <row r="21630" spans="1:4" x14ac:dyDescent="0.25">
      <c r="A21630" t="s">
        <v>10115</v>
      </c>
      <c r="B21630" t="s">
        <v>10116</v>
      </c>
      <c r="C21630" t="s">
        <v>51217</v>
      </c>
      <c r="D21630" t="s">
        <v>47873</v>
      </c>
    </row>
    <row r="21631" spans="1:4" x14ac:dyDescent="0.25">
      <c r="A21631" t="s">
        <v>16202</v>
      </c>
      <c r="B21631" t="s">
        <v>16203</v>
      </c>
      <c r="C21631" t="s">
        <v>53484</v>
      </c>
      <c r="D21631" t="s">
        <v>47873</v>
      </c>
    </row>
    <row r="21632" spans="1:4" x14ac:dyDescent="0.25">
      <c r="A21632" t="s">
        <v>12632</v>
      </c>
      <c r="B21632" t="s">
        <v>12633</v>
      </c>
      <c r="C21632" t="s">
        <v>52138</v>
      </c>
      <c r="D21632" t="s">
        <v>47873</v>
      </c>
    </row>
    <row r="21633" spans="1:4" x14ac:dyDescent="0.25">
      <c r="A21633" t="s">
        <v>34132</v>
      </c>
      <c r="B21633" t="s">
        <v>34133</v>
      </c>
      <c r="C21633" t="s">
        <v>60008</v>
      </c>
      <c r="D21633" t="s">
        <v>47873</v>
      </c>
    </row>
    <row r="21634" spans="1:4" x14ac:dyDescent="0.25">
      <c r="A21634" t="s">
        <v>26211</v>
      </c>
      <c r="B21634" t="s">
        <v>26212</v>
      </c>
      <c r="C21634" t="s">
        <v>57109</v>
      </c>
      <c r="D21634" t="s">
        <v>47873</v>
      </c>
    </row>
    <row r="21635" spans="1:4" x14ac:dyDescent="0.25">
      <c r="A21635" t="s">
        <v>9873</v>
      </c>
      <c r="B21635" t="s">
        <v>9874</v>
      </c>
      <c r="C21635"/>
      <c r="D21635" t="s">
        <v>47880</v>
      </c>
    </row>
    <row r="21636" spans="1:4" x14ac:dyDescent="0.25">
      <c r="A21636" t="s">
        <v>20690</v>
      </c>
      <c r="B21636" t="s">
        <v>9874</v>
      </c>
      <c r="C21636"/>
      <c r="D21636" t="s">
        <v>47880</v>
      </c>
    </row>
    <row r="21637" spans="1:4" x14ac:dyDescent="0.25">
      <c r="A21637" t="s">
        <v>28120</v>
      </c>
      <c r="B21637" t="s">
        <v>28121</v>
      </c>
      <c r="C21637"/>
      <c r="D21637" t="s">
        <v>47880</v>
      </c>
    </row>
    <row r="21638" spans="1:4" x14ac:dyDescent="0.25">
      <c r="A21638" t="s">
        <v>21415</v>
      </c>
      <c r="B21638" t="s">
        <v>21416</v>
      </c>
      <c r="C21638" t="s">
        <v>55354</v>
      </c>
      <c r="D21638" t="s">
        <v>47873</v>
      </c>
    </row>
    <row r="21639" spans="1:4" x14ac:dyDescent="0.25">
      <c r="A21639" t="s">
        <v>17878</v>
      </c>
      <c r="B21639" t="s">
        <v>17879</v>
      </c>
      <c r="C21639" t="s">
        <v>54102</v>
      </c>
      <c r="D21639" t="s">
        <v>47873</v>
      </c>
    </row>
    <row r="21640" spans="1:4" x14ac:dyDescent="0.25">
      <c r="A21640" t="s">
        <v>29538</v>
      </c>
      <c r="B21640" t="s">
        <v>29539</v>
      </c>
      <c r="C21640"/>
      <c r="D21640" t="s">
        <v>47880</v>
      </c>
    </row>
    <row r="21641" spans="1:4" x14ac:dyDescent="0.25">
      <c r="A21641" t="s">
        <v>4485</v>
      </c>
      <c r="B21641" t="s">
        <v>4486</v>
      </c>
      <c r="C21641"/>
      <c r="D21641" t="s">
        <v>47880</v>
      </c>
    </row>
    <row r="21642" spans="1:4" x14ac:dyDescent="0.25">
      <c r="A21642" t="s">
        <v>18544</v>
      </c>
      <c r="B21642" t="s">
        <v>4486</v>
      </c>
      <c r="C21642"/>
      <c r="D21642" t="s">
        <v>47880</v>
      </c>
    </row>
    <row r="21643" spans="1:4" x14ac:dyDescent="0.25">
      <c r="A21643" t="s">
        <v>21985</v>
      </c>
      <c r="B21643" t="s">
        <v>4486</v>
      </c>
      <c r="C21643"/>
      <c r="D21643" t="s">
        <v>47880</v>
      </c>
    </row>
    <row r="21644" spans="1:4" x14ac:dyDescent="0.25">
      <c r="A21644" t="s">
        <v>7958</v>
      </c>
      <c r="B21644" t="s">
        <v>7959</v>
      </c>
      <c r="C21644"/>
      <c r="D21644" t="s">
        <v>47880</v>
      </c>
    </row>
    <row r="21645" spans="1:4" x14ac:dyDescent="0.25">
      <c r="A21645" t="s">
        <v>10653</v>
      </c>
      <c r="B21645" t="s">
        <v>10654</v>
      </c>
      <c r="C21645" t="s">
        <v>51404</v>
      </c>
      <c r="D21645" t="s">
        <v>47873</v>
      </c>
    </row>
    <row r="21646" spans="1:4" x14ac:dyDescent="0.25">
      <c r="A21646" t="s">
        <v>18547</v>
      </c>
      <c r="B21646" t="s">
        <v>10654</v>
      </c>
      <c r="C21646"/>
      <c r="D21646" t="s">
        <v>47880</v>
      </c>
    </row>
    <row r="21647" spans="1:4" x14ac:dyDescent="0.25">
      <c r="A21647" t="s">
        <v>17635</v>
      </c>
      <c r="B21647" t="s">
        <v>17636</v>
      </c>
      <c r="C21647"/>
      <c r="D21647" t="s">
        <v>47880</v>
      </c>
    </row>
    <row r="21648" spans="1:4" x14ac:dyDescent="0.25">
      <c r="A21648" t="s">
        <v>22323</v>
      </c>
      <c r="B21648" t="s">
        <v>17636</v>
      </c>
      <c r="C21648"/>
      <c r="D21648" t="s">
        <v>47880</v>
      </c>
    </row>
    <row r="21649" spans="1:4" x14ac:dyDescent="0.25">
      <c r="A21649" t="s">
        <v>22324</v>
      </c>
      <c r="B21649" t="s">
        <v>17636</v>
      </c>
      <c r="C21649"/>
      <c r="D21649" t="s">
        <v>47880</v>
      </c>
    </row>
    <row r="21650" spans="1:4" x14ac:dyDescent="0.25">
      <c r="A21650" t="s">
        <v>10435</v>
      </c>
      <c r="B21650" t="s">
        <v>10436</v>
      </c>
      <c r="C21650"/>
      <c r="D21650" t="s">
        <v>47880</v>
      </c>
    </row>
    <row r="21651" spans="1:4" x14ac:dyDescent="0.25">
      <c r="A21651" t="s">
        <v>35439</v>
      </c>
      <c r="B21651" t="s">
        <v>35440</v>
      </c>
      <c r="C21651"/>
      <c r="D21651" t="s">
        <v>47880</v>
      </c>
    </row>
    <row r="21652" spans="1:4" x14ac:dyDescent="0.25">
      <c r="A21652" t="s">
        <v>32646</v>
      </c>
      <c r="B21652" t="s">
        <v>32647</v>
      </c>
      <c r="C21652" t="s">
        <v>59434</v>
      </c>
      <c r="D21652" t="s">
        <v>47880</v>
      </c>
    </row>
    <row r="21653" spans="1:4" x14ac:dyDescent="0.25">
      <c r="A21653" t="s">
        <v>43294</v>
      </c>
      <c r="B21653" t="s">
        <v>43295</v>
      </c>
      <c r="C21653" t="s">
        <v>63763</v>
      </c>
      <c r="D21653" t="s">
        <v>47873</v>
      </c>
    </row>
    <row r="21654" spans="1:4" x14ac:dyDescent="0.25">
      <c r="A21654" t="s">
        <v>32237</v>
      </c>
      <c r="B21654" t="s">
        <v>32238</v>
      </c>
      <c r="C21654" t="s">
        <v>59276</v>
      </c>
      <c r="D21654" t="s">
        <v>47873</v>
      </c>
    </row>
    <row r="21655" spans="1:4" x14ac:dyDescent="0.25">
      <c r="A21655" t="s">
        <v>40004</v>
      </c>
      <c r="B21655" t="s">
        <v>40005</v>
      </c>
      <c r="C21655" t="s">
        <v>62405</v>
      </c>
      <c r="D21655" t="s">
        <v>47873</v>
      </c>
    </row>
    <row r="21656" spans="1:4" x14ac:dyDescent="0.25">
      <c r="A21656" t="s">
        <v>17104</v>
      </c>
      <c r="B21656" t="s">
        <v>17105</v>
      </c>
      <c r="C21656" t="s">
        <v>53824</v>
      </c>
      <c r="D21656" t="s">
        <v>47873</v>
      </c>
    </row>
    <row r="21657" spans="1:4" x14ac:dyDescent="0.25">
      <c r="A21657" t="s">
        <v>37446</v>
      </c>
      <c r="B21657" t="s">
        <v>37447</v>
      </c>
      <c r="C21657" t="s">
        <v>61284</v>
      </c>
      <c r="D21657" t="s">
        <v>47873</v>
      </c>
    </row>
    <row r="21658" spans="1:4" x14ac:dyDescent="0.25">
      <c r="A21658" t="s">
        <v>23883</v>
      </c>
      <c r="B21658" t="s">
        <v>23884</v>
      </c>
      <c r="C21658" t="s">
        <v>56263</v>
      </c>
      <c r="D21658" t="s">
        <v>47873</v>
      </c>
    </row>
    <row r="21659" spans="1:4" x14ac:dyDescent="0.25">
      <c r="A21659" t="s">
        <v>4503</v>
      </c>
      <c r="B21659" t="s">
        <v>4504</v>
      </c>
      <c r="C21659" t="s">
        <v>49211</v>
      </c>
      <c r="D21659" t="s">
        <v>47873</v>
      </c>
    </row>
    <row r="21660" spans="1:4" x14ac:dyDescent="0.25">
      <c r="A21660" t="s">
        <v>4178</v>
      </c>
      <c r="B21660" t="s">
        <v>4179</v>
      </c>
      <c r="C21660" t="s">
        <v>49096</v>
      </c>
      <c r="D21660" t="s">
        <v>47873</v>
      </c>
    </row>
    <row r="21661" spans="1:4" x14ac:dyDescent="0.25">
      <c r="A21661" t="s">
        <v>39676</v>
      </c>
      <c r="B21661" t="s">
        <v>39677</v>
      </c>
      <c r="C21661" t="s">
        <v>62254</v>
      </c>
      <c r="D21661" t="s">
        <v>47873</v>
      </c>
    </row>
    <row r="21662" spans="1:4" x14ac:dyDescent="0.25">
      <c r="A21662" t="s">
        <v>22889</v>
      </c>
      <c r="B21662" t="s">
        <v>22890</v>
      </c>
      <c r="C21662"/>
      <c r="D21662" t="s">
        <v>47880</v>
      </c>
    </row>
    <row r="21663" spans="1:4" x14ac:dyDescent="0.25">
      <c r="A21663" t="s">
        <v>25784</v>
      </c>
      <c r="B21663" t="s">
        <v>25785</v>
      </c>
      <c r="C21663" t="s">
        <v>56959</v>
      </c>
      <c r="D21663" t="s">
        <v>47873</v>
      </c>
    </row>
    <row r="21664" spans="1:4" x14ac:dyDescent="0.25">
      <c r="A21664" t="s">
        <v>9915</v>
      </c>
      <c r="B21664" t="s">
        <v>9916</v>
      </c>
      <c r="C21664" t="s">
        <v>51146</v>
      </c>
      <c r="D21664" t="s">
        <v>47873</v>
      </c>
    </row>
    <row r="21665" spans="1:4" x14ac:dyDescent="0.25">
      <c r="A21665" t="s">
        <v>34913</v>
      </c>
      <c r="B21665" t="s">
        <v>34914</v>
      </c>
      <c r="C21665"/>
      <c r="D21665" t="s">
        <v>47880</v>
      </c>
    </row>
    <row r="21666" spans="1:4" x14ac:dyDescent="0.25">
      <c r="A21666" t="s">
        <v>19318</v>
      </c>
      <c r="B21666" t="s">
        <v>19319</v>
      </c>
      <c r="C21666"/>
      <c r="D21666" t="s">
        <v>47880</v>
      </c>
    </row>
    <row r="21667" spans="1:4" x14ac:dyDescent="0.25">
      <c r="A21667" t="s">
        <v>26599</v>
      </c>
      <c r="B21667" t="s">
        <v>26600</v>
      </c>
      <c r="C21667"/>
      <c r="D21667" t="s">
        <v>47880</v>
      </c>
    </row>
    <row r="21668" spans="1:4" x14ac:dyDescent="0.25">
      <c r="A21668" t="s">
        <v>10563</v>
      </c>
      <c r="B21668" t="s">
        <v>10564</v>
      </c>
      <c r="C21668" t="s">
        <v>51370</v>
      </c>
      <c r="D21668" t="s">
        <v>47873</v>
      </c>
    </row>
    <row r="21669" spans="1:4" x14ac:dyDescent="0.25">
      <c r="A21669" t="s">
        <v>26715</v>
      </c>
      <c r="B21669" t="s">
        <v>26716</v>
      </c>
      <c r="C21669" t="s">
        <v>57299</v>
      </c>
      <c r="D21669" t="s">
        <v>47873</v>
      </c>
    </row>
    <row r="21670" spans="1:4" x14ac:dyDescent="0.25">
      <c r="A21670" t="s">
        <v>33591</v>
      </c>
      <c r="B21670" t="s">
        <v>33592</v>
      </c>
      <c r="C21670" t="s">
        <v>59805</v>
      </c>
      <c r="D21670" t="s">
        <v>47873</v>
      </c>
    </row>
    <row r="21671" spans="1:4" x14ac:dyDescent="0.25">
      <c r="A21671" t="s">
        <v>12376</v>
      </c>
      <c r="B21671" t="s">
        <v>12377</v>
      </c>
      <c r="C21671" t="s">
        <v>52041</v>
      </c>
      <c r="D21671" t="s">
        <v>47873</v>
      </c>
    </row>
    <row r="21672" spans="1:4" x14ac:dyDescent="0.25">
      <c r="A21672" t="s">
        <v>31359</v>
      </c>
      <c r="B21672" t="s">
        <v>12377</v>
      </c>
      <c r="C21672" t="s">
        <v>58951</v>
      </c>
      <c r="D21672" t="s">
        <v>47873</v>
      </c>
    </row>
    <row r="21673" spans="1:4" x14ac:dyDescent="0.25">
      <c r="A21673" t="s">
        <v>31507</v>
      </c>
      <c r="B21673" t="s">
        <v>12377</v>
      </c>
      <c r="C21673" t="s">
        <v>59007</v>
      </c>
      <c r="D21673" t="s">
        <v>47873</v>
      </c>
    </row>
    <row r="21674" spans="1:4" x14ac:dyDescent="0.25">
      <c r="A21674" t="s">
        <v>38243</v>
      </c>
      <c r="B21674" t="s">
        <v>38244</v>
      </c>
      <c r="C21674" t="s">
        <v>61609</v>
      </c>
      <c r="D21674" t="s">
        <v>47873</v>
      </c>
    </row>
    <row r="21675" spans="1:4" x14ac:dyDescent="0.25">
      <c r="A21675" t="s">
        <v>13837</v>
      </c>
      <c r="B21675" t="s">
        <v>13838</v>
      </c>
      <c r="C21675" t="s">
        <v>52605</v>
      </c>
      <c r="D21675" t="s">
        <v>47873</v>
      </c>
    </row>
    <row r="21676" spans="1:4" x14ac:dyDescent="0.25">
      <c r="A21676" t="s">
        <v>20423</v>
      </c>
      <c r="B21676" t="s">
        <v>20424</v>
      </c>
      <c r="C21676"/>
      <c r="D21676" t="s">
        <v>47880</v>
      </c>
    </row>
    <row r="21677" spans="1:4" x14ac:dyDescent="0.25">
      <c r="A21677" t="s">
        <v>20766</v>
      </c>
      <c r="B21677" t="s">
        <v>20767</v>
      </c>
      <c r="C21677" t="s">
        <v>55113</v>
      </c>
      <c r="D21677" t="s">
        <v>47873</v>
      </c>
    </row>
    <row r="21678" spans="1:4" x14ac:dyDescent="0.25">
      <c r="A21678" t="s">
        <v>43969</v>
      </c>
      <c r="B21678" t="s">
        <v>43970</v>
      </c>
      <c r="C21678"/>
      <c r="D21678" t="s">
        <v>47880</v>
      </c>
    </row>
    <row r="21679" spans="1:4" x14ac:dyDescent="0.25">
      <c r="A21679" t="s">
        <v>37462</v>
      </c>
      <c r="B21679" t="s">
        <v>37463</v>
      </c>
      <c r="C21679"/>
      <c r="D21679" t="s">
        <v>47880</v>
      </c>
    </row>
    <row r="21680" spans="1:4" x14ac:dyDescent="0.25">
      <c r="A21680" t="s">
        <v>9121</v>
      </c>
      <c r="B21680" t="s">
        <v>9122</v>
      </c>
      <c r="C21680" t="s">
        <v>50860</v>
      </c>
      <c r="D21680" t="s">
        <v>47873</v>
      </c>
    </row>
    <row r="21681" spans="1:4" x14ac:dyDescent="0.25">
      <c r="A21681" t="s">
        <v>34733</v>
      </c>
      <c r="B21681" t="s">
        <v>34734</v>
      </c>
      <c r="C21681" t="s">
        <v>60237</v>
      </c>
      <c r="D21681" t="s">
        <v>47873</v>
      </c>
    </row>
    <row r="21682" spans="1:4" x14ac:dyDescent="0.25">
      <c r="A21682" t="s">
        <v>24485</v>
      </c>
      <c r="B21682" t="s">
        <v>24486</v>
      </c>
      <c r="C21682"/>
      <c r="D21682" t="s">
        <v>47880</v>
      </c>
    </row>
    <row r="21683" spans="1:4" x14ac:dyDescent="0.25">
      <c r="A21683" t="s">
        <v>18994</v>
      </c>
      <c r="B21683" t="s">
        <v>18995</v>
      </c>
      <c r="C21683"/>
      <c r="D21683" t="s">
        <v>47880</v>
      </c>
    </row>
    <row r="21684" spans="1:4" x14ac:dyDescent="0.25">
      <c r="A21684" t="s">
        <v>2468</v>
      </c>
      <c r="B21684" t="s">
        <v>2469</v>
      </c>
      <c r="C21684"/>
      <c r="D21684" t="s">
        <v>47880</v>
      </c>
    </row>
    <row r="21685" spans="1:4" x14ac:dyDescent="0.25">
      <c r="A21685" t="s">
        <v>19592</v>
      </c>
      <c r="B21685" t="s">
        <v>19593</v>
      </c>
      <c r="C21685"/>
      <c r="D21685" t="s">
        <v>47880</v>
      </c>
    </row>
    <row r="21686" spans="1:4" x14ac:dyDescent="0.25">
      <c r="A21686" t="s">
        <v>7107</v>
      </c>
      <c r="B21686" t="s">
        <v>7108</v>
      </c>
      <c r="C21686"/>
      <c r="D21686" t="s">
        <v>47880</v>
      </c>
    </row>
    <row r="21687" spans="1:4" x14ac:dyDescent="0.25">
      <c r="A21687" t="s">
        <v>29883</v>
      </c>
      <c r="B21687" t="s">
        <v>29884</v>
      </c>
      <c r="C21687" t="s">
        <v>58420</v>
      </c>
      <c r="D21687" t="s">
        <v>47873</v>
      </c>
    </row>
    <row r="21688" spans="1:4" x14ac:dyDescent="0.25">
      <c r="A21688" t="s">
        <v>32307</v>
      </c>
      <c r="B21688" t="s">
        <v>32308</v>
      </c>
      <c r="C21688"/>
      <c r="D21688" t="s">
        <v>47880</v>
      </c>
    </row>
    <row r="21689" spans="1:4" x14ac:dyDescent="0.25">
      <c r="A21689" t="s">
        <v>22471</v>
      </c>
      <c r="B21689" t="s">
        <v>22472</v>
      </c>
      <c r="C21689" t="s">
        <v>55734</v>
      </c>
      <c r="D21689" t="s">
        <v>47873</v>
      </c>
    </row>
    <row r="21690" spans="1:4" x14ac:dyDescent="0.25">
      <c r="A21690" t="s">
        <v>42601</v>
      </c>
      <c r="B21690" t="s">
        <v>42602</v>
      </c>
      <c r="C21690" t="s">
        <v>63522</v>
      </c>
      <c r="D21690" t="s">
        <v>47873</v>
      </c>
    </row>
    <row r="21691" spans="1:4" x14ac:dyDescent="0.25">
      <c r="A21691" t="s">
        <v>26128</v>
      </c>
      <c r="B21691" t="s">
        <v>26129</v>
      </c>
      <c r="C21691" t="s">
        <v>57082</v>
      </c>
      <c r="D21691" t="s">
        <v>47873</v>
      </c>
    </row>
    <row r="21692" spans="1:4" x14ac:dyDescent="0.25">
      <c r="A21692" t="s">
        <v>22317</v>
      </c>
      <c r="B21692" t="s">
        <v>22318</v>
      </c>
      <c r="C21692" t="s">
        <v>55686</v>
      </c>
      <c r="D21692" t="s">
        <v>47873</v>
      </c>
    </row>
    <row r="21693" spans="1:4" x14ac:dyDescent="0.25">
      <c r="A21693" t="s">
        <v>18912</v>
      </c>
      <c r="B21693" t="s">
        <v>18913</v>
      </c>
      <c r="C21693" t="s">
        <v>54480</v>
      </c>
      <c r="D21693" t="s">
        <v>47873</v>
      </c>
    </row>
    <row r="21694" spans="1:4" x14ac:dyDescent="0.25">
      <c r="A21694" t="s">
        <v>46552</v>
      </c>
      <c r="B21694" t="s">
        <v>46553</v>
      </c>
      <c r="C21694" t="s">
        <v>64899</v>
      </c>
      <c r="D21694" t="s">
        <v>47873</v>
      </c>
    </row>
    <row r="21695" spans="1:4" x14ac:dyDescent="0.25">
      <c r="A21695" t="s">
        <v>4180</v>
      </c>
      <c r="B21695" t="s">
        <v>4181</v>
      </c>
      <c r="C21695" t="s">
        <v>49097</v>
      </c>
      <c r="D21695" t="s">
        <v>47873</v>
      </c>
    </row>
    <row r="21696" spans="1:4" x14ac:dyDescent="0.25">
      <c r="A21696" t="s">
        <v>19292</v>
      </c>
      <c r="B21696" t="s">
        <v>19293</v>
      </c>
      <c r="C21696" t="s">
        <v>54612</v>
      </c>
      <c r="D21696" t="s">
        <v>47873</v>
      </c>
    </row>
    <row r="21697" spans="1:4" x14ac:dyDescent="0.25">
      <c r="A21697" t="s">
        <v>4986</v>
      </c>
      <c r="B21697" t="s">
        <v>4987</v>
      </c>
      <c r="C21697" t="s">
        <v>49388</v>
      </c>
      <c r="D21697" t="s">
        <v>47873</v>
      </c>
    </row>
    <row r="21698" spans="1:4" x14ac:dyDescent="0.25">
      <c r="A21698" t="s">
        <v>34118</v>
      </c>
      <c r="B21698" t="s">
        <v>34119</v>
      </c>
      <c r="C21698" t="s">
        <v>60001</v>
      </c>
      <c r="D21698" t="s">
        <v>47873</v>
      </c>
    </row>
    <row r="21699" spans="1:4" x14ac:dyDescent="0.25">
      <c r="A21699" t="s">
        <v>46410</v>
      </c>
      <c r="B21699" t="s">
        <v>46411</v>
      </c>
      <c r="C21699" t="s">
        <v>64849</v>
      </c>
      <c r="D21699" t="s">
        <v>47873</v>
      </c>
    </row>
    <row r="21700" spans="1:4" x14ac:dyDescent="0.25">
      <c r="A21700" t="s">
        <v>3892</v>
      </c>
      <c r="B21700" t="s">
        <v>3893</v>
      </c>
      <c r="C21700" t="s">
        <v>48974</v>
      </c>
      <c r="D21700" t="s">
        <v>47873</v>
      </c>
    </row>
    <row r="21701" spans="1:4" x14ac:dyDescent="0.25">
      <c r="A21701" t="s">
        <v>44465</v>
      </c>
      <c r="B21701" t="s">
        <v>44466</v>
      </c>
      <c r="C21701" t="s">
        <v>64161</v>
      </c>
      <c r="D21701" t="s">
        <v>47873</v>
      </c>
    </row>
    <row r="21702" spans="1:4" x14ac:dyDescent="0.25">
      <c r="A21702" t="s">
        <v>43433</v>
      </c>
      <c r="B21702" t="s">
        <v>43434</v>
      </c>
      <c r="C21702" t="s">
        <v>63810</v>
      </c>
      <c r="D21702" t="s">
        <v>47873</v>
      </c>
    </row>
    <row r="21703" spans="1:4" x14ac:dyDescent="0.25">
      <c r="A21703" t="s">
        <v>23511</v>
      </c>
      <c r="B21703" t="s">
        <v>23512</v>
      </c>
      <c r="C21703" t="s">
        <v>56115</v>
      </c>
      <c r="D21703" t="s">
        <v>47873</v>
      </c>
    </row>
    <row r="21704" spans="1:4" x14ac:dyDescent="0.25">
      <c r="A21704" t="s">
        <v>35561</v>
      </c>
      <c r="B21704" t="s">
        <v>35562</v>
      </c>
      <c r="C21704" t="s">
        <v>60550</v>
      </c>
      <c r="D21704" t="s">
        <v>47873</v>
      </c>
    </row>
    <row r="21705" spans="1:4" x14ac:dyDescent="0.25">
      <c r="A21705" t="s">
        <v>37724</v>
      </c>
      <c r="B21705" t="s">
        <v>37725</v>
      </c>
      <c r="C21705" t="s">
        <v>61391</v>
      </c>
      <c r="D21705" t="s">
        <v>47873</v>
      </c>
    </row>
    <row r="21706" spans="1:4" x14ac:dyDescent="0.25">
      <c r="A21706" t="s">
        <v>12195</v>
      </c>
      <c r="B21706" t="s">
        <v>12196</v>
      </c>
      <c r="C21706" t="s">
        <v>51972</v>
      </c>
      <c r="D21706" t="s">
        <v>47873</v>
      </c>
    </row>
    <row r="21707" spans="1:4" x14ac:dyDescent="0.25">
      <c r="A21707" t="s">
        <v>43577</v>
      </c>
      <c r="B21707" t="s">
        <v>43578</v>
      </c>
      <c r="C21707" t="s">
        <v>63860</v>
      </c>
      <c r="D21707" t="s">
        <v>47873</v>
      </c>
    </row>
    <row r="21708" spans="1:4" x14ac:dyDescent="0.25">
      <c r="A21708" t="s">
        <v>25575</v>
      </c>
      <c r="B21708" t="s">
        <v>25576</v>
      </c>
      <c r="C21708" t="s">
        <v>56888</v>
      </c>
      <c r="D21708" t="s">
        <v>47873</v>
      </c>
    </row>
    <row r="21709" spans="1:4" x14ac:dyDescent="0.25">
      <c r="A21709" t="s">
        <v>47483</v>
      </c>
      <c r="B21709" t="s">
        <v>47484</v>
      </c>
      <c r="C21709" t="s">
        <v>65224</v>
      </c>
      <c r="D21709" t="s">
        <v>47873</v>
      </c>
    </row>
    <row r="21710" spans="1:4" x14ac:dyDescent="0.25">
      <c r="A21710" t="s">
        <v>33563</v>
      </c>
      <c r="B21710" t="s">
        <v>33564</v>
      </c>
      <c r="C21710" t="s">
        <v>59793</v>
      </c>
      <c r="D21710" t="s">
        <v>47873</v>
      </c>
    </row>
    <row r="21711" spans="1:4" x14ac:dyDescent="0.25">
      <c r="A21711" t="s">
        <v>11676</v>
      </c>
      <c r="B21711" t="s">
        <v>11677</v>
      </c>
      <c r="C21711" t="s">
        <v>51774</v>
      </c>
      <c r="D21711" t="s">
        <v>47873</v>
      </c>
    </row>
    <row r="21712" spans="1:4" x14ac:dyDescent="0.25">
      <c r="A21712" t="s">
        <v>26540</v>
      </c>
      <c r="B21712" t="s">
        <v>26541</v>
      </c>
      <c r="C21712" t="s">
        <v>57234</v>
      </c>
      <c r="D21712" t="s">
        <v>47873</v>
      </c>
    </row>
    <row r="21713" spans="1:4" x14ac:dyDescent="0.25">
      <c r="A21713" t="s">
        <v>21990</v>
      </c>
      <c r="B21713" t="s">
        <v>21991</v>
      </c>
      <c r="C21713" t="s">
        <v>55556</v>
      </c>
      <c r="D21713" t="s">
        <v>47873</v>
      </c>
    </row>
    <row r="21714" spans="1:4" x14ac:dyDescent="0.25">
      <c r="A21714" t="s">
        <v>15105</v>
      </c>
      <c r="B21714" t="s">
        <v>15106</v>
      </c>
      <c r="C21714" t="s">
        <v>53089</v>
      </c>
      <c r="D21714" t="s">
        <v>47873</v>
      </c>
    </row>
    <row r="21715" spans="1:4" x14ac:dyDescent="0.25">
      <c r="A21715" t="s">
        <v>32989</v>
      </c>
      <c r="B21715" t="s">
        <v>32990</v>
      </c>
      <c r="C21715" t="s">
        <v>59563</v>
      </c>
      <c r="D21715" t="s">
        <v>47873</v>
      </c>
    </row>
    <row r="21716" spans="1:4" x14ac:dyDescent="0.25">
      <c r="A21716" t="s">
        <v>3358</v>
      </c>
      <c r="B21716" t="s">
        <v>3359</v>
      </c>
      <c r="C21716" t="s">
        <v>48777</v>
      </c>
      <c r="D21716" t="s">
        <v>47873</v>
      </c>
    </row>
    <row r="21717" spans="1:4" x14ac:dyDescent="0.25">
      <c r="A21717" t="s">
        <v>18065</v>
      </c>
      <c r="B21717" t="s">
        <v>18066</v>
      </c>
      <c r="C21717"/>
      <c r="D21717" t="s">
        <v>47880</v>
      </c>
    </row>
    <row r="21718" spans="1:4" x14ac:dyDescent="0.25">
      <c r="A21718" t="s">
        <v>44576</v>
      </c>
      <c r="B21718" t="s">
        <v>44577</v>
      </c>
      <c r="C21718" t="s">
        <v>64202</v>
      </c>
      <c r="D21718" t="s">
        <v>47873</v>
      </c>
    </row>
    <row r="21719" spans="1:4" x14ac:dyDescent="0.25">
      <c r="A21719" t="s">
        <v>40602</v>
      </c>
      <c r="B21719" t="s">
        <v>40603</v>
      </c>
      <c r="C21719"/>
      <c r="D21719" t="s">
        <v>47880</v>
      </c>
    </row>
    <row r="21720" spans="1:4" x14ac:dyDescent="0.25">
      <c r="A21720" t="s">
        <v>35569</v>
      </c>
      <c r="B21720" t="s">
        <v>35570</v>
      </c>
      <c r="C21720" t="s">
        <v>60552</v>
      </c>
      <c r="D21720" t="s">
        <v>47873</v>
      </c>
    </row>
    <row r="21721" spans="1:4" x14ac:dyDescent="0.25">
      <c r="A21721" t="s">
        <v>18621</v>
      </c>
      <c r="B21721" t="s">
        <v>18622</v>
      </c>
      <c r="C21721" t="s">
        <v>54379</v>
      </c>
      <c r="D21721" t="s">
        <v>47873</v>
      </c>
    </row>
    <row r="21722" spans="1:4" x14ac:dyDescent="0.25">
      <c r="A21722" t="s">
        <v>31581</v>
      </c>
      <c r="B21722" t="s">
        <v>31582</v>
      </c>
      <c r="C21722" t="s">
        <v>59033</v>
      </c>
      <c r="D21722" t="s">
        <v>47873</v>
      </c>
    </row>
    <row r="21723" spans="1:4" x14ac:dyDescent="0.25">
      <c r="A21723" t="s">
        <v>23096</v>
      </c>
      <c r="B21723" t="s">
        <v>23097</v>
      </c>
      <c r="C21723" t="s">
        <v>55968</v>
      </c>
      <c r="D21723" t="s">
        <v>47873</v>
      </c>
    </row>
    <row r="21724" spans="1:4" x14ac:dyDescent="0.25">
      <c r="A21724" t="s">
        <v>23183</v>
      </c>
      <c r="B21724" t="s">
        <v>23184</v>
      </c>
      <c r="C21724" t="s">
        <v>55993</v>
      </c>
      <c r="D21724" t="s">
        <v>47873</v>
      </c>
    </row>
    <row r="21725" spans="1:4" x14ac:dyDescent="0.25">
      <c r="A21725" t="s">
        <v>11490</v>
      </c>
      <c r="B21725" t="s">
        <v>11491</v>
      </c>
      <c r="C21725" t="s">
        <v>51703</v>
      </c>
      <c r="D21725" t="s">
        <v>47873</v>
      </c>
    </row>
    <row r="21726" spans="1:4" x14ac:dyDescent="0.25">
      <c r="A21726" t="s">
        <v>24233</v>
      </c>
      <c r="B21726" t="s">
        <v>24234</v>
      </c>
      <c r="C21726" t="s">
        <v>56388</v>
      </c>
      <c r="D21726" t="s">
        <v>47873</v>
      </c>
    </row>
    <row r="21727" spans="1:4" x14ac:dyDescent="0.25">
      <c r="A21727" t="s">
        <v>35437</v>
      </c>
      <c r="B21727" t="s">
        <v>35438</v>
      </c>
      <c r="C21727"/>
      <c r="D21727" t="s">
        <v>47880</v>
      </c>
    </row>
    <row r="21728" spans="1:4" x14ac:dyDescent="0.25">
      <c r="A21728" t="s">
        <v>16775</v>
      </c>
      <c r="B21728" t="s">
        <v>16776</v>
      </c>
      <c r="C21728" t="s">
        <v>53705</v>
      </c>
      <c r="D21728" t="s">
        <v>47873</v>
      </c>
    </row>
    <row r="21729" spans="1:4" x14ac:dyDescent="0.25">
      <c r="A21729" t="s">
        <v>43075</v>
      </c>
      <c r="B21729" t="s">
        <v>43076</v>
      </c>
      <c r="C21729" t="s">
        <v>63691</v>
      </c>
      <c r="D21729" t="s">
        <v>47873</v>
      </c>
    </row>
    <row r="21730" spans="1:4" x14ac:dyDescent="0.25">
      <c r="A21730" t="s">
        <v>22284</v>
      </c>
      <c r="B21730" t="s">
        <v>22285</v>
      </c>
      <c r="C21730" t="s">
        <v>55670</v>
      </c>
      <c r="D21730" t="s">
        <v>47873</v>
      </c>
    </row>
    <row r="21731" spans="1:4" x14ac:dyDescent="0.25">
      <c r="A21731" t="s">
        <v>10376</v>
      </c>
      <c r="B21731" t="s">
        <v>10377</v>
      </c>
      <c r="C21731" t="s">
        <v>51318</v>
      </c>
      <c r="D21731" t="s">
        <v>47873</v>
      </c>
    </row>
    <row r="21732" spans="1:4" x14ac:dyDescent="0.25">
      <c r="A21732" t="s">
        <v>22134</v>
      </c>
      <c r="B21732" t="s">
        <v>22135</v>
      </c>
      <c r="C21732" t="s">
        <v>55608</v>
      </c>
      <c r="D21732" t="s">
        <v>47873</v>
      </c>
    </row>
    <row r="21733" spans="1:4" x14ac:dyDescent="0.25">
      <c r="A21733" t="s">
        <v>3659</v>
      </c>
      <c r="B21733" t="s">
        <v>3660</v>
      </c>
      <c r="C21733" t="s">
        <v>48888</v>
      </c>
      <c r="D21733" t="s">
        <v>47873</v>
      </c>
    </row>
    <row r="21734" spans="1:4" x14ac:dyDescent="0.25">
      <c r="A21734" t="s">
        <v>11792</v>
      </c>
      <c r="B21734" t="s">
        <v>3660</v>
      </c>
      <c r="C21734" t="s">
        <v>51823</v>
      </c>
      <c r="D21734" t="s">
        <v>47873</v>
      </c>
    </row>
    <row r="21735" spans="1:4" x14ac:dyDescent="0.25">
      <c r="A21735" t="s">
        <v>37198</v>
      </c>
      <c r="B21735" t="s">
        <v>37199</v>
      </c>
      <c r="C21735" t="s">
        <v>61197</v>
      </c>
      <c r="D21735" t="s">
        <v>47873</v>
      </c>
    </row>
    <row r="21736" spans="1:4" x14ac:dyDescent="0.25">
      <c r="A21736" t="s">
        <v>38568</v>
      </c>
      <c r="B21736" t="s">
        <v>38569</v>
      </c>
      <c r="C21736" t="s">
        <v>61747</v>
      </c>
      <c r="D21736" t="s">
        <v>47873</v>
      </c>
    </row>
    <row r="21737" spans="1:4" x14ac:dyDescent="0.25">
      <c r="A21737" t="s">
        <v>41816</v>
      </c>
      <c r="B21737" t="s">
        <v>41817</v>
      </c>
      <c r="C21737" t="s">
        <v>63215</v>
      </c>
      <c r="D21737" t="s">
        <v>47873</v>
      </c>
    </row>
    <row r="21738" spans="1:4" x14ac:dyDescent="0.25">
      <c r="A21738" t="s">
        <v>4601</v>
      </c>
      <c r="B21738" t="s">
        <v>4602</v>
      </c>
      <c r="C21738" t="s">
        <v>49250</v>
      </c>
      <c r="D21738" t="s">
        <v>47873</v>
      </c>
    </row>
    <row r="21739" spans="1:4" x14ac:dyDescent="0.25">
      <c r="A21739" t="s">
        <v>36824</v>
      </c>
      <c r="B21739" t="s">
        <v>36825</v>
      </c>
      <c r="C21739" t="s">
        <v>61049</v>
      </c>
      <c r="D21739" t="s">
        <v>47873</v>
      </c>
    </row>
    <row r="21740" spans="1:4" x14ac:dyDescent="0.25">
      <c r="A21740" t="s">
        <v>9347</v>
      </c>
      <c r="B21740" t="s">
        <v>9348</v>
      </c>
      <c r="C21740"/>
      <c r="D21740" t="s">
        <v>47880</v>
      </c>
    </row>
    <row r="21741" spans="1:4" x14ac:dyDescent="0.25">
      <c r="A21741" t="s">
        <v>40172</v>
      </c>
      <c r="B21741" t="s">
        <v>40173</v>
      </c>
      <c r="C21741" t="s">
        <v>62486</v>
      </c>
      <c r="D21741" t="s">
        <v>47873</v>
      </c>
    </row>
    <row r="21742" spans="1:4" x14ac:dyDescent="0.25">
      <c r="A21742" t="s">
        <v>20366</v>
      </c>
      <c r="B21742" t="s">
        <v>20367</v>
      </c>
      <c r="C21742" t="s">
        <v>54978</v>
      </c>
      <c r="D21742" t="s">
        <v>47873</v>
      </c>
    </row>
    <row r="21743" spans="1:4" x14ac:dyDescent="0.25">
      <c r="A21743" t="s">
        <v>9907</v>
      </c>
      <c r="B21743" t="s">
        <v>9908</v>
      </c>
      <c r="C21743" t="s">
        <v>51143</v>
      </c>
      <c r="D21743" t="s">
        <v>47873</v>
      </c>
    </row>
    <row r="21744" spans="1:4" x14ac:dyDescent="0.25">
      <c r="A21744" t="s">
        <v>32600</v>
      </c>
      <c r="B21744" t="s">
        <v>32601</v>
      </c>
      <c r="C21744" t="s">
        <v>59414</v>
      </c>
      <c r="D21744" t="s">
        <v>47873</v>
      </c>
    </row>
    <row r="21745" spans="1:4" x14ac:dyDescent="0.25">
      <c r="A21745" t="s">
        <v>15297</v>
      </c>
      <c r="B21745" t="s">
        <v>15298</v>
      </c>
      <c r="C21745" t="s">
        <v>53161</v>
      </c>
      <c r="D21745" t="s">
        <v>47873</v>
      </c>
    </row>
    <row r="21746" spans="1:4" x14ac:dyDescent="0.25">
      <c r="A21746" t="s">
        <v>20546</v>
      </c>
      <c r="B21746" t="s">
        <v>20547</v>
      </c>
      <c r="C21746" t="s">
        <v>55041</v>
      </c>
      <c r="D21746" t="s">
        <v>47873</v>
      </c>
    </row>
    <row r="21747" spans="1:4" x14ac:dyDescent="0.25">
      <c r="A21747" t="s">
        <v>36062</v>
      </c>
      <c r="B21747" t="s">
        <v>36063</v>
      </c>
      <c r="C21747" t="s">
        <v>60739</v>
      </c>
      <c r="D21747" t="s">
        <v>47873</v>
      </c>
    </row>
    <row r="21748" spans="1:4" x14ac:dyDescent="0.25">
      <c r="A21748" t="s">
        <v>46401</v>
      </c>
      <c r="B21748" t="s">
        <v>46402</v>
      </c>
      <c r="C21748" t="s">
        <v>64846</v>
      </c>
      <c r="D21748" t="s">
        <v>47873</v>
      </c>
    </row>
    <row r="21749" spans="1:4" x14ac:dyDescent="0.25">
      <c r="A21749" t="s">
        <v>20961</v>
      </c>
      <c r="B21749" t="s">
        <v>20962</v>
      </c>
      <c r="C21749" t="s">
        <v>55184</v>
      </c>
      <c r="D21749" t="s">
        <v>47873</v>
      </c>
    </row>
    <row r="21750" spans="1:4" x14ac:dyDescent="0.25">
      <c r="A21750" t="s">
        <v>38163</v>
      </c>
      <c r="B21750" t="s">
        <v>38164</v>
      </c>
      <c r="C21750" t="s">
        <v>61578</v>
      </c>
      <c r="D21750" t="s">
        <v>47873</v>
      </c>
    </row>
    <row r="21751" spans="1:4" x14ac:dyDescent="0.25">
      <c r="A21751" t="s">
        <v>34192</v>
      </c>
      <c r="B21751" t="s">
        <v>34193</v>
      </c>
      <c r="C21751" t="s">
        <v>60031</v>
      </c>
      <c r="D21751" t="s">
        <v>47873</v>
      </c>
    </row>
    <row r="21752" spans="1:4" x14ac:dyDescent="0.25">
      <c r="A21752" t="s">
        <v>34194</v>
      </c>
      <c r="B21752" t="s">
        <v>34193</v>
      </c>
      <c r="C21752" t="s">
        <v>60032</v>
      </c>
      <c r="D21752" t="s">
        <v>47873</v>
      </c>
    </row>
    <row r="21753" spans="1:4" x14ac:dyDescent="0.25">
      <c r="A21753" t="s">
        <v>41840</v>
      </c>
      <c r="B21753" t="s">
        <v>41841</v>
      </c>
      <c r="C21753" t="s">
        <v>63227</v>
      </c>
      <c r="D21753" t="s">
        <v>47873</v>
      </c>
    </row>
    <row r="21754" spans="1:4" x14ac:dyDescent="0.25">
      <c r="A21754" t="s">
        <v>29696</v>
      </c>
      <c r="B21754" t="s">
        <v>29697</v>
      </c>
      <c r="C21754" t="s">
        <v>58357</v>
      </c>
      <c r="D21754" t="s">
        <v>47873</v>
      </c>
    </row>
    <row r="21755" spans="1:4" x14ac:dyDescent="0.25">
      <c r="A21755" t="s">
        <v>6621</v>
      </c>
      <c r="B21755" t="s">
        <v>6622</v>
      </c>
      <c r="C21755" t="s">
        <v>49969</v>
      </c>
      <c r="D21755" t="s">
        <v>47873</v>
      </c>
    </row>
    <row r="21756" spans="1:4" x14ac:dyDescent="0.25">
      <c r="A21756" t="s">
        <v>15530</v>
      </c>
      <c r="B21756" t="s">
        <v>15531</v>
      </c>
      <c r="C21756" t="s">
        <v>53246</v>
      </c>
      <c r="D21756" t="s">
        <v>47873</v>
      </c>
    </row>
    <row r="21757" spans="1:4" x14ac:dyDescent="0.25">
      <c r="A21757" t="s">
        <v>9043</v>
      </c>
      <c r="B21757" t="s">
        <v>9044</v>
      </c>
      <c r="C21757" t="s">
        <v>50833</v>
      </c>
      <c r="D21757" t="s">
        <v>47873</v>
      </c>
    </row>
    <row r="21758" spans="1:4" x14ac:dyDescent="0.25">
      <c r="A21758" t="s">
        <v>16487</v>
      </c>
      <c r="B21758" t="s">
        <v>16488</v>
      </c>
      <c r="C21758" t="s">
        <v>53596</v>
      </c>
      <c r="D21758" t="s">
        <v>47873</v>
      </c>
    </row>
    <row r="21759" spans="1:4" x14ac:dyDescent="0.25">
      <c r="A21759" t="s">
        <v>29965</v>
      </c>
      <c r="B21759" t="s">
        <v>29966</v>
      </c>
      <c r="C21759" t="s">
        <v>58446</v>
      </c>
      <c r="D21759" t="s">
        <v>47873</v>
      </c>
    </row>
    <row r="21760" spans="1:4" x14ac:dyDescent="0.25">
      <c r="A21760" t="s">
        <v>15015</v>
      </c>
      <c r="B21760" t="s">
        <v>15016</v>
      </c>
      <c r="C21760" t="s">
        <v>53055</v>
      </c>
      <c r="D21760" t="s">
        <v>47873</v>
      </c>
    </row>
    <row r="21761" spans="1:4" x14ac:dyDescent="0.25">
      <c r="A21761" t="s">
        <v>33293</v>
      </c>
      <c r="B21761" t="s">
        <v>33294</v>
      </c>
      <c r="C21761" t="s">
        <v>59684</v>
      </c>
      <c r="D21761" t="s">
        <v>47873</v>
      </c>
    </row>
    <row r="21762" spans="1:4" x14ac:dyDescent="0.25">
      <c r="A21762" t="s">
        <v>10780</v>
      </c>
      <c r="B21762" t="s">
        <v>10781</v>
      </c>
      <c r="C21762" t="s">
        <v>51448</v>
      </c>
      <c r="D21762" t="s">
        <v>47873</v>
      </c>
    </row>
    <row r="21763" spans="1:4" x14ac:dyDescent="0.25">
      <c r="A21763" t="s">
        <v>34516</v>
      </c>
      <c r="B21763" t="s">
        <v>34517</v>
      </c>
      <c r="C21763" t="s">
        <v>60151</v>
      </c>
      <c r="D21763" t="s">
        <v>47873</v>
      </c>
    </row>
    <row r="21764" spans="1:4" x14ac:dyDescent="0.25">
      <c r="A21764" t="s">
        <v>17788</v>
      </c>
      <c r="B21764" t="s">
        <v>17789</v>
      </c>
      <c r="C21764" t="s">
        <v>54071</v>
      </c>
      <c r="D21764" t="s">
        <v>47873</v>
      </c>
    </row>
    <row r="21765" spans="1:4" x14ac:dyDescent="0.25">
      <c r="A21765" t="s">
        <v>8749</v>
      </c>
      <c r="B21765" t="s">
        <v>8750</v>
      </c>
      <c r="C21765"/>
      <c r="D21765" t="s">
        <v>47880</v>
      </c>
    </row>
    <row r="21766" spans="1:4" x14ac:dyDescent="0.25">
      <c r="A21766" t="s">
        <v>43228</v>
      </c>
      <c r="B21766" t="s">
        <v>43229</v>
      </c>
      <c r="C21766" t="s">
        <v>63743</v>
      </c>
      <c r="D21766" t="s">
        <v>47873</v>
      </c>
    </row>
    <row r="21767" spans="1:4" x14ac:dyDescent="0.25">
      <c r="A21767" t="s">
        <v>8483</v>
      </c>
      <c r="B21767" t="s">
        <v>8484</v>
      </c>
      <c r="C21767" t="s">
        <v>50646</v>
      </c>
      <c r="D21767" t="s">
        <v>47873</v>
      </c>
    </row>
    <row r="21768" spans="1:4" x14ac:dyDescent="0.25">
      <c r="A21768" t="s">
        <v>34146</v>
      </c>
      <c r="B21768" t="s">
        <v>34147</v>
      </c>
      <c r="C21768"/>
      <c r="D21768" t="s">
        <v>47880</v>
      </c>
    </row>
    <row r="21769" spans="1:4" x14ac:dyDescent="0.25">
      <c r="A21769" t="s">
        <v>10075</v>
      </c>
      <c r="B21769" t="s">
        <v>10076</v>
      </c>
      <c r="C21769" t="s">
        <v>51199</v>
      </c>
      <c r="D21769" t="s">
        <v>47873</v>
      </c>
    </row>
    <row r="21770" spans="1:4" x14ac:dyDescent="0.25">
      <c r="A21770" t="s">
        <v>36387</v>
      </c>
      <c r="B21770" t="s">
        <v>36388</v>
      </c>
      <c r="C21770" t="s">
        <v>60877</v>
      </c>
      <c r="D21770" t="s">
        <v>47873</v>
      </c>
    </row>
    <row r="21771" spans="1:4" x14ac:dyDescent="0.25">
      <c r="A21771" t="s">
        <v>45371</v>
      </c>
      <c r="B21771" t="s">
        <v>45372</v>
      </c>
      <c r="C21771" t="s">
        <v>64481</v>
      </c>
      <c r="D21771" t="s">
        <v>47873</v>
      </c>
    </row>
    <row r="21772" spans="1:4" x14ac:dyDescent="0.25">
      <c r="A21772" t="s">
        <v>13867</v>
      </c>
      <c r="B21772" t="s">
        <v>13868</v>
      </c>
      <c r="C21772" t="s">
        <v>52615</v>
      </c>
      <c r="D21772" t="s">
        <v>47873</v>
      </c>
    </row>
    <row r="21773" spans="1:4" x14ac:dyDescent="0.25">
      <c r="A21773" t="s">
        <v>11266</v>
      </c>
      <c r="B21773" t="s">
        <v>11267</v>
      </c>
      <c r="C21773" t="s">
        <v>51629</v>
      </c>
      <c r="D21773" t="s">
        <v>47873</v>
      </c>
    </row>
    <row r="21774" spans="1:4" x14ac:dyDescent="0.25">
      <c r="A21774" t="s">
        <v>6951</v>
      </c>
      <c r="B21774" t="s">
        <v>6952</v>
      </c>
      <c r="C21774" t="s">
        <v>50087</v>
      </c>
      <c r="D21774" t="s">
        <v>47873</v>
      </c>
    </row>
    <row r="21775" spans="1:4" x14ac:dyDescent="0.25">
      <c r="A21775" t="s">
        <v>32673</v>
      </c>
      <c r="B21775" t="s">
        <v>32674</v>
      </c>
      <c r="C21775" t="s">
        <v>59445</v>
      </c>
      <c r="D21775" t="s">
        <v>47873</v>
      </c>
    </row>
    <row r="21776" spans="1:4" x14ac:dyDescent="0.25">
      <c r="A21776" t="s">
        <v>28878</v>
      </c>
      <c r="B21776" t="s">
        <v>28879</v>
      </c>
      <c r="C21776" t="s">
        <v>58062</v>
      </c>
      <c r="D21776" t="s">
        <v>47873</v>
      </c>
    </row>
    <row r="21777" spans="1:4" x14ac:dyDescent="0.25">
      <c r="A21777" t="s">
        <v>3480</v>
      </c>
      <c r="B21777" t="s">
        <v>3481</v>
      </c>
      <c r="C21777" t="s">
        <v>48823</v>
      </c>
      <c r="D21777" t="s">
        <v>47873</v>
      </c>
    </row>
    <row r="21778" spans="1:4" x14ac:dyDescent="0.25">
      <c r="A21778" t="s">
        <v>28144</v>
      </c>
      <c r="B21778" t="s">
        <v>28145</v>
      </c>
      <c r="C21778" t="s">
        <v>57803</v>
      </c>
      <c r="D21778" t="s">
        <v>47873</v>
      </c>
    </row>
    <row r="21779" spans="1:4" x14ac:dyDescent="0.25">
      <c r="A21779" t="s">
        <v>13963</v>
      </c>
      <c r="B21779" t="s">
        <v>13964</v>
      </c>
      <c r="C21779" t="s">
        <v>52655</v>
      </c>
      <c r="D21779" t="s">
        <v>47873</v>
      </c>
    </row>
    <row r="21780" spans="1:4" x14ac:dyDescent="0.25">
      <c r="A21780" t="s">
        <v>32999</v>
      </c>
      <c r="B21780" t="s">
        <v>33000</v>
      </c>
      <c r="C21780" t="s">
        <v>59566</v>
      </c>
      <c r="D21780" t="s">
        <v>47873</v>
      </c>
    </row>
    <row r="21781" spans="1:4" x14ac:dyDescent="0.25">
      <c r="A21781" t="s">
        <v>32985</v>
      </c>
      <c r="B21781" t="s">
        <v>32986</v>
      </c>
      <c r="C21781" t="s">
        <v>59561</v>
      </c>
      <c r="D21781" t="s">
        <v>47873</v>
      </c>
    </row>
    <row r="21782" spans="1:4" x14ac:dyDescent="0.25">
      <c r="A21782" t="s">
        <v>39889</v>
      </c>
      <c r="B21782" t="s">
        <v>39890</v>
      </c>
      <c r="C21782" t="s">
        <v>62353</v>
      </c>
      <c r="D21782" t="s">
        <v>47873</v>
      </c>
    </row>
    <row r="21783" spans="1:4" x14ac:dyDescent="0.25">
      <c r="A21783" t="s">
        <v>46826</v>
      </c>
      <c r="B21783" t="s">
        <v>46827</v>
      </c>
      <c r="C21783" t="s">
        <v>64990</v>
      </c>
      <c r="D21783" t="s">
        <v>47873</v>
      </c>
    </row>
    <row r="21784" spans="1:4" x14ac:dyDescent="0.25">
      <c r="A21784" t="s">
        <v>9808</v>
      </c>
      <c r="B21784" t="s">
        <v>9809</v>
      </c>
      <c r="C21784" t="s">
        <v>51107</v>
      </c>
      <c r="D21784" t="s">
        <v>47873</v>
      </c>
    </row>
    <row r="21785" spans="1:4" x14ac:dyDescent="0.25">
      <c r="A21785" t="s">
        <v>27556</v>
      </c>
      <c r="B21785" t="s">
        <v>27557</v>
      </c>
      <c r="C21785" t="s">
        <v>57592</v>
      </c>
      <c r="D21785" t="s">
        <v>47873</v>
      </c>
    </row>
    <row r="21786" spans="1:4" x14ac:dyDescent="0.25">
      <c r="A21786" t="s">
        <v>20770</v>
      </c>
      <c r="B21786" t="s">
        <v>20771</v>
      </c>
      <c r="C21786" t="s">
        <v>55115</v>
      </c>
      <c r="D21786" t="s">
        <v>47873</v>
      </c>
    </row>
    <row r="21787" spans="1:4" x14ac:dyDescent="0.25">
      <c r="A21787" t="s">
        <v>31384</v>
      </c>
      <c r="B21787" t="s">
        <v>31385</v>
      </c>
      <c r="C21787" t="s">
        <v>58963</v>
      </c>
      <c r="D21787" t="s">
        <v>47873</v>
      </c>
    </row>
    <row r="21788" spans="1:4" x14ac:dyDescent="0.25">
      <c r="A21788" t="s">
        <v>14860</v>
      </c>
      <c r="B21788" t="s">
        <v>14861</v>
      </c>
      <c r="C21788" t="s">
        <v>52990</v>
      </c>
      <c r="D21788" t="s">
        <v>47873</v>
      </c>
    </row>
    <row r="21789" spans="1:4" x14ac:dyDescent="0.25">
      <c r="A21789" t="s">
        <v>22107</v>
      </c>
      <c r="B21789" t="s">
        <v>22108</v>
      </c>
      <c r="C21789" t="s">
        <v>55598</v>
      </c>
      <c r="D21789" t="s">
        <v>47873</v>
      </c>
    </row>
    <row r="21790" spans="1:4" x14ac:dyDescent="0.25">
      <c r="A21790" t="s">
        <v>44663</v>
      </c>
      <c r="B21790" t="s">
        <v>44664</v>
      </c>
      <c r="C21790" t="s">
        <v>64230</v>
      </c>
      <c r="D21790" t="s">
        <v>47873</v>
      </c>
    </row>
    <row r="21791" spans="1:4" x14ac:dyDescent="0.25">
      <c r="A21791" t="s">
        <v>35338</v>
      </c>
      <c r="B21791" t="s">
        <v>35339</v>
      </c>
      <c r="C21791"/>
      <c r="D21791" t="s">
        <v>47880</v>
      </c>
    </row>
    <row r="21792" spans="1:4" x14ac:dyDescent="0.25">
      <c r="A21792" t="s">
        <v>45769</v>
      </c>
      <c r="B21792" t="s">
        <v>45770</v>
      </c>
      <c r="C21792" t="s">
        <v>64623</v>
      </c>
      <c r="D21792" t="s">
        <v>47873</v>
      </c>
    </row>
    <row r="21793" spans="1:4" x14ac:dyDescent="0.25">
      <c r="A21793" t="s">
        <v>41355</v>
      </c>
      <c r="B21793" t="s">
        <v>41356</v>
      </c>
      <c r="C21793"/>
      <c r="D21793" t="s">
        <v>47880</v>
      </c>
    </row>
    <row r="21794" spans="1:4" x14ac:dyDescent="0.25">
      <c r="A21794" t="s">
        <v>2388</v>
      </c>
      <c r="B21794" t="s">
        <v>2389</v>
      </c>
      <c r="C21794"/>
      <c r="D21794" t="s">
        <v>47880</v>
      </c>
    </row>
    <row r="21795" spans="1:4" x14ac:dyDescent="0.25">
      <c r="A21795" t="s">
        <v>43823</v>
      </c>
      <c r="B21795" t="s">
        <v>43824</v>
      </c>
      <c r="C21795"/>
      <c r="D21795" t="s">
        <v>47880</v>
      </c>
    </row>
    <row r="21796" spans="1:4" x14ac:dyDescent="0.25">
      <c r="A21796" t="s">
        <v>43825</v>
      </c>
      <c r="B21796" t="s">
        <v>43824</v>
      </c>
      <c r="C21796" t="s">
        <v>63947</v>
      </c>
      <c r="D21796" t="s">
        <v>47873</v>
      </c>
    </row>
    <row r="21797" spans="1:4" x14ac:dyDescent="0.25">
      <c r="A21797" t="s">
        <v>45947</v>
      </c>
      <c r="B21797" t="s">
        <v>45948</v>
      </c>
      <c r="C21797" t="s">
        <v>64686</v>
      </c>
      <c r="D21797" t="s">
        <v>47873</v>
      </c>
    </row>
    <row r="21798" spans="1:4" x14ac:dyDescent="0.25">
      <c r="A21798" t="s">
        <v>18128</v>
      </c>
      <c r="B21798" t="s">
        <v>18129</v>
      </c>
      <c r="C21798" t="s">
        <v>54195</v>
      </c>
      <c r="D21798" t="s">
        <v>47873</v>
      </c>
    </row>
    <row r="21799" spans="1:4" x14ac:dyDescent="0.25">
      <c r="A21799" t="s">
        <v>36496</v>
      </c>
      <c r="B21799" t="s">
        <v>36497</v>
      </c>
      <c r="C21799" t="s">
        <v>60923</v>
      </c>
      <c r="D21799" t="s">
        <v>47873</v>
      </c>
    </row>
    <row r="21800" spans="1:4" x14ac:dyDescent="0.25">
      <c r="A21800" t="s">
        <v>45753</v>
      </c>
      <c r="B21800" t="s">
        <v>45754</v>
      </c>
      <c r="C21800" t="s">
        <v>64618</v>
      </c>
      <c r="D21800" t="s">
        <v>47873</v>
      </c>
    </row>
    <row r="21801" spans="1:4" x14ac:dyDescent="0.25">
      <c r="A21801" t="s">
        <v>9392</v>
      </c>
      <c r="B21801" t="s">
        <v>9393</v>
      </c>
      <c r="C21801" t="s">
        <v>50959</v>
      </c>
      <c r="D21801" t="s">
        <v>47873</v>
      </c>
    </row>
    <row r="21802" spans="1:4" x14ac:dyDescent="0.25">
      <c r="A21802" t="s">
        <v>14759</v>
      </c>
      <c r="B21802" t="s">
        <v>14760</v>
      </c>
      <c r="C21802" t="s">
        <v>52960</v>
      </c>
      <c r="D21802" t="s">
        <v>47873</v>
      </c>
    </row>
    <row r="21803" spans="1:4" x14ac:dyDescent="0.25">
      <c r="A21803" t="s">
        <v>16412</v>
      </c>
      <c r="B21803" t="s">
        <v>16413</v>
      </c>
      <c r="C21803" t="s">
        <v>53564</v>
      </c>
      <c r="D21803" t="s">
        <v>47873</v>
      </c>
    </row>
    <row r="21804" spans="1:4" x14ac:dyDescent="0.25">
      <c r="A21804" t="s">
        <v>33515</v>
      </c>
      <c r="B21804" t="s">
        <v>33516</v>
      </c>
      <c r="C21804"/>
      <c r="D21804" t="s">
        <v>47880</v>
      </c>
    </row>
    <row r="21805" spans="1:4" x14ac:dyDescent="0.25">
      <c r="A21805" t="s">
        <v>35406</v>
      </c>
      <c r="B21805" t="s">
        <v>33516</v>
      </c>
      <c r="C21805"/>
      <c r="D21805" t="s">
        <v>47880</v>
      </c>
    </row>
    <row r="21806" spans="1:4" x14ac:dyDescent="0.25">
      <c r="A21806" t="s">
        <v>22562</v>
      </c>
      <c r="B21806" t="s">
        <v>22563</v>
      </c>
      <c r="C21806" t="s">
        <v>55773</v>
      </c>
      <c r="D21806" t="s">
        <v>47873</v>
      </c>
    </row>
    <row r="21807" spans="1:4" x14ac:dyDescent="0.25">
      <c r="A21807" t="s">
        <v>45732</v>
      </c>
      <c r="B21807" t="s">
        <v>45733</v>
      </c>
      <c r="C21807"/>
      <c r="D21807" t="s">
        <v>47880</v>
      </c>
    </row>
    <row r="21808" spans="1:4" x14ac:dyDescent="0.25">
      <c r="A21808" t="s">
        <v>32811</v>
      </c>
      <c r="B21808" t="s">
        <v>32812</v>
      </c>
      <c r="C21808"/>
      <c r="D21808" t="s">
        <v>47880</v>
      </c>
    </row>
    <row r="21809" spans="1:4" x14ac:dyDescent="0.25">
      <c r="A21809" t="s">
        <v>32032</v>
      </c>
      <c r="B21809" t="s">
        <v>32033</v>
      </c>
      <c r="C21809"/>
      <c r="D21809" t="s">
        <v>47880</v>
      </c>
    </row>
    <row r="21810" spans="1:4" x14ac:dyDescent="0.25">
      <c r="A21810" t="s">
        <v>28029</v>
      </c>
      <c r="B21810" t="s">
        <v>28030</v>
      </c>
      <c r="C21810"/>
      <c r="D21810" t="s">
        <v>47880</v>
      </c>
    </row>
    <row r="21811" spans="1:4" x14ac:dyDescent="0.25">
      <c r="A21811" t="s">
        <v>45765</v>
      </c>
      <c r="B21811" t="s">
        <v>45766</v>
      </c>
      <c r="C21811"/>
      <c r="D21811" t="s">
        <v>47880</v>
      </c>
    </row>
    <row r="21812" spans="1:4" x14ac:dyDescent="0.25">
      <c r="A21812" t="s">
        <v>3308</v>
      </c>
      <c r="B21812" t="s">
        <v>3309</v>
      </c>
      <c r="C21812"/>
      <c r="D21812" t="s">
        <v>47880</v>
      </c>
    </row>
    <row r="21813" spans="1:4" x14ac:dyDescent="0.25">
      <c r="A21813" t="s">
        <v>14657</v>
      </c>
      <c r="B21813" t="s">
        <v>3309</v>
      </c>
      <c r="C21813"/>
      <c r="D21813" t="s">
        <v>47880</v>
      </c>
    </row>
    <row r="21814" spans="1:4" x14ac:dyDescent="0.25">
      <c r="A21814" t="s">
        <v>24991</v>
      </c>
      <c r="B21814" t="s">
        <v>3309</v>
      </c>
      <c r="C21814"/>
      <c r="D21814" t="s">
        <v>47880</v>
      </c>
    </row>
    <row r="21815" spans="1:4" x14ac:dyDescent="0.25">
      <c r="A21815" t="s">
        <v>24112</v>
      </c>
      <c r="B21815" t="s">
        <v>24113</v>
      </c>
      <c r="C21815"/>
      <c r="D21815" t="s">
        <v>47880</v>
      </c>
    </row>
    <row r="21816" spans="1:4" x14ac:dyDescent="0.25">
      <c r="A21816" t="s">
        <v>27989</v>
      </c>
      <c r="B21816" t="s">
        <v>27990</v>
      </c>
      <c r="C21816"/>
      <c r="D21816" t="s">
        <v>47880</v>
      </c>
    </row>
    <row r="21817" spans="1:4" x14ac:dyDescent="0.25">
      <c r="A21817" t="s">
        <v>29155</v>
      </c>
      <c r="B21817" t="s">
        <v>29156</v>
      </c>
      <c r="C21817" t="s">
        <v>58161</v>
      </c>
      <c r="D21817" t="s">
        <v>47873</v>
      </c>
    </row>
    <row r="21818" spans="1:4" x14ac:dyDescent="0.25">
      <c r="A21818" t="s">
        <v>21519</v>
      </c>
      <c r="B21818" t="s">
        <v>21520</v>
      </c>
      <c r="C21818"/>
      <c r="D21818" t="s">
        <v>47880</v>
      </c>
    </row>
    <row r="21819" spans="1:4" x14ac:dyDescent="0.25">
      <c r="A21819" t="s">
        <v>8577</v>
      </c>
      <c r="B21819" t="s">
        <v>8578</v>
      </c>
      <c r="C21819"/>
      <c r="D21819" t="s">
        <v>47880</v>
      </c>
    </row>
    <row r="21820" spans="1:4" x14ac:dyDescent="0.25">
      <c r="A21820" t="s">
        <v>14848</v>
      </c>
      <c r="B21820" t="s">
        <v>14849</v>
      </c>
      <c r="C21820"/>
      <c r="D21820" t="s">
        <v>47880</v>
      </c>
    </row>
    <row r="21821" spans="1:4" x14ac:dyDescent="0.25">
      <c r="A21821" t="s">
        <v>9743</v>
      </c>
      <c r="B21821" t="s">
        <v>9744</v>
      </c>
      <c r="C21821"/>
      <c r="D21821" t="s">
        <v>47880</v>
      </c>
    </row>
    <row r="21822" spans="1:4" x14ac:dyDescent="0.25">
      <c r="A21822" t="s">
        <v>14227</v>
      </c>
      <c r="B21822" t="s">
        <v>14228</v>
      </c>
      <c r="C21822"/>
      <c r="D21822" t="s">
        <v>47880</v>
      </c>
    </row>
    <row r="21823" spans="1:4" x14ac:dyDescent="0.25">
      <c r="A21823" t="s">
        <v>3843</v>
      </c>
      <c r="B21823" t="s">
        <v>3844</v>
      </c>
      <c r="C21823"/>
      <c r="D21823" t="s">
        <v>47880</v>
      </c>
    </row>
    <row r="21824" spans="1:4" x14ac:dyDescent="0.25">
      <c r="A21824" t="s">
        <v>2971</v>
      </c>
      <c r="B21824" t="s">
        <v>2972</v>
      </c>
      <c r="C21824"/>
      <c r="D21824" t="s">
        <v>47880</v>
      </c>
    </row>
    <row r="21825" spans="1:4" x14ac:dyDescent="0.25">
      <c r="A21825" t="s">
        <v>14753</v>
      </c>
      <c r="B21825" t="s">
        <v>14754</v>
      </c>
      <c r="C21825"/>
      <c r="D21825" t="s">
        <v>47880</v>
      </c>
    </row>
    <row r="21826" spans="1:4" x14ac:dyDescent="0.25">
      <c r="A21826" t="s">
        <v>45661</v>
      </c>
      <c r="B21826" t="s">
        <v>14754</v>
      </c>
      <c r="C21826"/>
      <c r="D21826" t="s">
        <v>47880</v>
      </c>
    </row>
    <row r="21827" spans="1:4" x14ac:dyDescent="0.25">
      <c r="A21827" t="s">
        <v>4942</v>
      </c>
      <c r="B21827" t="s">
        <v>4943</v>
      </c>
      <c r="C21827"/>
      <c r="D21827" t="s">
        <v>47880</v>
      </c>
    </row>
    <row r="21828" spans="1:4" x14ac:dyDescent="0.25">
      <c r="A21828" t="s">
        <v>31202</v>
      </c>
      <c r="B21828" t="s">
        <v>31203</v>
      </c>
      <c r="C21828"/>
      <c r="D21828" t="s">
        <v>47880</v>
      </c>
    </row>
    <row r="21829" spans="1:4" x14ac:dyDescent="0.25">
      <c r="A21829" t="s">
        <v>3623</v>
      </c>
      <c r="B21829" t="s">
        <v>3624</v>
      </c>
      <c r="C21829"/>
      <c r="D21829" t="s">
        <v>47880</v>
      </c>
    </row>
    <row r="21830" spans="1:4" x14ac:dyDescent="0.25">
      <c r="A21830" t="s">
        <v>9231</v>
      </c>
      <c r="B21830" t="s">
        <v>9232</v>
      </c>
      <c r="C21830"/>
      <c r="D21830" t="s">
        <v>47880</v>
      </c>
    </row>
    <row r="21831" spans="1:4" x14ac:dyDescent="0.25">
      <c r="A21831" t="s">
        <v>17294</v>
      </c>
      <c r="B21831" t="s">
        <v>9232</v>
      </c>
      <c r="C21831"/>
      <c r="D21831" t="s">
        <v>47880</v>
      </c>
    </row>
    <row r="21832" spans="1:4" x14ac:dyDescent="0.25">
      <c r="A21832" t="s">
        <v>19718</v>
      </c>
      <c r="B21832" t="s">
        <v>9232</v>
      </c>
      <c r="C21832"/>
      <c r="D21832" t="s">
        <v>47880</v>
      </c>
    </row>
    <row r="21833" spans="1:4" x14ac:dyDescent="0.25">
      <c r="A21833" t="s">
        <v>43461</v>
      </c>
      <c r="B21833" t="s">
        <v>43462</v>
      </c>
      <c r="C21833"/>
      <c r="D21833" t="s">
        <v>47880</v>
      </c>
    </row>
    <row r="21834" spans="1:4" x14ac:dyDescent="0.25">
      <c r="A21834" t="s">
        <v>44888</v>
      </c>
      <c r="B21834" t="s">
        <v>43462</v>
      </c>
      <c r="C21834"/>
      <c r="D21834" t="s">
        <v>47880</v>
      </c>
    </row>
    <row r="21835" spans="1:4" x14ac:dyDescent="0.25">
      <c r="A21835" t="s">
        <v>17858</v>
      </c>
      <c r="B21835" t="s">
        <v>17859</v>
      </c>
      <c r="C21835"/>
      <c r="D21835" t="s">
        <v>47880</v>
      </c>
    </row>
    <row r="21836" spans="1:4" x14ac:dyDescent="0.25">
      <c r="A21836" t="s">
        <v>13925</v>
      </c>
      <c r="B21836" t="s">
        <v>13926</v>
      </c>
      <c r="C21836"/>
      <c r="D21836" t="s">
        <v>47880</v>
      </c>
    </row>
    <row r="21837" spans="1:4" x14ac:dyDescent="0.25">
      <c r="A21837" t="s">
        <v>9055</v>
      </c>
      <c r="B21837" t="s">
        <v>9056</v>
      </c>
      <c r="C21837"/>
      <c r="D21837" t="s">
        <v>47880</v>
      </c>
    </row>
    <row r="21838" spans="1:4" x14ac:dyDescent="0.25">
      <c r="A21838" t="s">
        <v>11975</v>
      </c>
      <c r="B21838" t="s">
        <v>9056</v>
      </c>
      <c r="C21838" t="s">
        <v>51889</v>
      </c>
      <c r="D21838" t="s">
        <v>47873</v>
      </c>
    </row>
    <row r="21839" spans="1:4" x14ac:dyDescent="0.25">
      <c r="A21839" t="s">
        <v>32974</v>
      </c>
      <c r="B21839" t="s">
        <v>9056</v>
      </c>
      <c r="C21839"/>
      <c r="D21839" t="s">
        <v>47880</v>
      </c>
    </row>
    <row r="21840" spans="1:4" x14ac:dyDescent="0.25">
      <c r="A21840" t="s">
        <v>20861</v>
      </c>
      <c r="B21840" t="s">
        <v>20862</v>
      </c>
      <c r="C21840" t="s">
        <v>55150</v>
      </c>
      <c r="D21840" t="s">
        <v>47873</v>
      </c>
    </row>
    <row r="21841" spans="1:4" x14ac:dyDescent="0.25">
      <c r="A21841" t="s">
        <v>35499</v>
      </c>
      <c r="B21841" t="s">
        <v>35500</v>
      </c>
      <c r="C21841" t="s">
        <v>60527</v>
      </c>
      <c r="D21841" t="s">
        <v>47873</v>
      </c>
    </row>
    <row r="21842" spans="1:4" x14ac:dyDescent="0.25">
      <c r="A21842" t="s">
        <v>47175</v>
      </c>
      <c r="B21842" t="s">
        <v>47176</v>
      </c>
      <c r="C21842"/>
      <c r="D21842" t="s">
        <v>47880</v>
      </c>
    </row>
    <row r="21843" spans="1:4" x14ac:dyDescent="0.25">
      <c r="A21843" t="s">
        <v>14991</v>
      </c>
      <c r="B21843" t="s">
        <v>14992</v>
      </c>
      <c r="C21843"/>
      <c r="D21843" t="s">
        <v>47880</v>
      </c>
    </row>
    <row r="21844" spans="1:4" x14ac:dyDescent="0.25">
      <c r="A21844" t="s">
        <v>30617</v>
      </c>
      <c r="B21844" t="s">
        <v>30618</v>
      </c>
      <c r="C21844"/>
      <c r="D21844" t="s">
        <v>47880</v>
      </c>
    </row>
    <row r="21845" spans="1:4" x14ac:dyDescent="0.25">
      <c r="A21845" t="s">
        <v>36250</v>
      </c>
      <c r="B21845" t="s">
        <v>30618</v>
      </c>
      <c r="C21845"/>
      <c r="D21845" t="s">
        <v>47880</v>
      </c>
    </row>
    <row r="21846" spans="1:4" x14ac:dyDescent="0.25">
      <c r="A21846" t="s">
        <v>29730</v>
      </c>
      <c r="B21846" t="s">
        <v>29731</v>
      </c>
      <c r="C21846"/>
      <c r="D21846" t="s">
        <v>47880</v>
      </c>
    </row>
    <row r="21847" spans="1:4" x14ac:dyDescent="0.25">
      <c r="A21847" t="s">
        <v>43594</v>
      </c>
      <c r="B21847" t="s">
        <v>29731</v>
      </c>
      <c r="C21847"/>
      <c r="D21847" t="s">
        <v>47880</v>
      </c>
    </row>
    <row r="21848" spans="1:4" x14ac:dyDescent="0.25">
      <c r="A21848" t="s">
        <v>10093</v>
      </c>
      <c r="B21848" t="s">
        <v>10094</v>
      </c>
      <c r="C21848"/>
      <c r="D21848" t="s">
        <v>47880</v>
      </c>
    </row>
    <row r="21849" spans="1:4" x14ac:dyDescent="0.25">
      <c r="A21849" t="s">
        <v>23529</v>
      </c>
      <c r="B21849" t="s">
        <v>23530</v>
      </c>
      <c r="C21849"/>
      <c r="D21849" t="s">
        <v>47880</v>
      </c>
    </row>
    <row r="21850" spans="1:4" x14ac:dyDescent="0.25">
      <c r="A21850" t="s">
        <v>45218</v>
      </c>
      <c r="B21850" t="s">
        <v>45219</v>
      </c>
      <c r="C21850"/>
      <c r="D21850" t="s">
        <v>47880</v>
      </c>
    </row>
    <row r="21851" spans="1:4" x14ac:dyDescent="0.25">
      <c r="A21851" t="s">
        <v>47081</v>
      </c>
      <c r="B21851" t="s">
        <v>47082</v>
      </c>
      <c r="C21851" t="s">
        <v>65084</v>
      </c>
      <c r="D21851" t="s">
        <v>47873</v>
      </c>
    </row>
    <row r="21852" spans="1:4" x14ac:dyDescent="0.25">
      <c r="A21852" t="s">
        <v>9141</v>
      </c>
      <c r="B21852" t="s">
        <v>9142</v>
      </c>
      <c r="C21852" t="s">
        <v>50869</v>
      </c>
      <c r="D21852" t="s">
        <v>47873</v>
      </c>
    </row>
    <row r="21853" spans="1:4" x14ac:dyDescent="0.25">
      <c r="A21853" t="s">
        <v>20594</v>
      </c>
      <c r="B21853" t="s">
        <v>9142</v>
      </c>
      <c r="C21853" t="s">
        <v>55055</v>
      </c>
      <c r="D21853" t="s">
        <v>47873</v>
      </c>
    </row>
    <row r="21854" spans="1:4" x14ac:dyDescent="0.25">
      <c r="A21854" t="s">
        <v>25039</v>
      </c>
      <c r="B21854" t="s">
        <v>25040</v>
      </c>
      <c r="C21854" t="s">
        <v>56686</v>
      </c>
      <c r="D21854" t="s">
        <v>47873</v>
      </c>
    </row>
    <row r="21855" spans="1:4" x14ac:dyDescent="0.25">
      <c r="A21855" t="s">
        <v>46633</v>
      </c>
      <c r="B21855" t="s">
        <v>46634</v>
      </c>
      <c r="C21855"/>
      <c r="D21855" t="s">
        <v>47880</v>
      </c>
    </row>
    <row r="21856" spans="1:4" x14ac:dyDescent="0.25">
      <c r="A21856" t="s">
        <v>3864</v>
      </c>
      <c r="B21856" t="s">
        <v>3865</v>
      </c>
      <c r="C21856"/>
      <c r="D21856" t="s">
        <v>47880</v>
      </c>
    </row>
    <row r="21857" spans="1:4" x14ac:dyDescent="0.25">
      <c r="A21857" t="s">
        <v>8274</v>
      </c>
      <c r="B21857" t="s">
        <v>3865</v>
      </c>
      <c r="C21857"/>
      <c r="D21857" t="s">
        <v>47880</v>
      </c>
    </row>
    <row r="21858" spans="1:4" x14ac:dyDescent="0.25">
      <c r="A21858" t="s">
        <v>21626</v>
      </c>
      <c r="B21858" t="s">
        <v>3865</v>
      </c>
      <c r="C21858"/>
      <c r="D21858" t="s">
        <v>47880</v>
      </c>
    </row>
    <row r="21859" spans="1:4" x14ac:dyDescent="0.25">
      <c r="A21859" t="s">
        <v>27105</v>
      </c>
      <c r="B21859" t="s">
        <v>3865</v>
      </c>
      <c r="C21859"/>
      <c r="D21859" t="s">
        <v>47880</v>
      </c>
    </row>
    <row r="21860" spans="1:4" x14ac:dyDescent="0.25">
      <c r="A21860" t="s">
        <v>46959</v>
      </c>
      <c r="B21860" t="s">
        <v>46960</v>
      </c>
      <c r="C21860"/>
      <c r="D21860" t="s">
        <v>47880</v>
      </c>
    </row>
    <row r="21861" spans="1:4" x14ac:dyDescent="0.25">
      <c r="A21861" t="s">
        <v>22378</v>
      </c>
      <c r="B21861" t="s">
        <v>22379</v>
      </c>
      <c r="C21861"/>
      <c r="D21861" t="s">
        <v>47880</v>
      </c>
    </row>
    <row r="21862" spans="1:4" x14ac:dyDescent="0.25">
      <c r="A21862" t="s">
        <v>34280</v>
      </c>
      <c r="B21862" t="s">
        <v>34281</v>
      </c>
      <c r="C21862" t="s">
        <v>60058</v>
      </c>
      <c r="D21862" t="s">
        <v>47873</v>
      </c>
    </row>
    <row r="21863" spans="1:4" x14ac:dyDescent="0.25">
      <c r="A21863" t="s">
        <v>30369</v>
      </c>
      <c r="B21863" t="s">
        <v>30370</v>
      </c>
      <c r="C21863"/>
      <c r="D21863" t="s">
        <v>47880</v>
      </c>
    </row>
    <row r="21864" spans="1:4" x14ac:dyDescent="0.25">
      <c r="A21864" t="s">
        <v>35706</v>
      </c>
      <c r="B21864" t="s">
        <v>35707</v>
      </c>
      <c r="C21864" t="s">
        <v>60606</v>
      </c>
      <c r="D21864" t="s">
        <v>47873</v>
      </c>
    </row>
    <row r="21865" spans="1:4" x14ac:dyDescent="0.25">
      <c r="A21865" t="s">
        <v>20380</v>
      </c>
      <c r="B21865" t="s">
        <v>20381</v>
      </c>
      <c r="C21865"/>
      <c r="D21865" t="s">
        <v>47880</v>
      </c>
    </row>
    <row r="21866" spans="1:4" x14ac:dyDescent="0.25">
      <c r="A21866" t="s">
        <v>8527</v>
      </c>
      <c r="B21866" t="s">
        <v>8528</v>
      </c>
      <c r="C21866"/>
      <c r="D21866" t="s">
        <v>47880</v>
      </c>
    </row>
    <row r="21867" spans="1:4" x14ac:dyDescent="0.25">
      <c r="A21867" t="s">
        <v>5100</v>
      </c>
      <c r="B21867" t="s">
        <v>5101</v>
      </c>
      <c r="C21867"/>
      <c r="D21867" t="s">
        <v>47880</v>
      </c>
    </row>
    <row r="21868" spans="1:4" x14ac:dyDescent="0.25">
      <c r="A21868" t="s">
        <v>29925</v>
      </c>
      <c r="B21868" t="s">
        <v>5101</v>
      </c>
      <c r="C21868"/>
      <c r="D21868" t="s">
        <v>47880</v>
      </c>
    </row>
    <row r="21869" spans="1:4" x14ac:dyDescent="0.25">
      <c r="A21869" t="s">
        <v>11892</v>
      </c>
      <c r="B21869" t="s">
        <v>11893</v>
      </c>
      <c r="C21869"/>
      <c r="D21869" t="s">
        <v>47880</v>
      </c>
    </row>
    <row r="21870" spans="1:4" x14ac:dyDescent="0.25">
      <c r="A21870" t="s">
        <v>24868</v>
      </c>
      <c r="B21870" t="s">
        <v>24869</v>
      </c>
      <c r="C21870"/>
      <c r="D21870" t="s">
        <v>47880</v>
      </c>
    </row>
    <row r="21871" spans="1:4" x14ac:dyDescent="0.25">
      <c r="A21871" t="s">
        <v>32181</v>
      </c>
      <c r="B21871" t="s">
        <v>24869</v>
      </c>
      <c r="C21871" t="s">
        <v>59257</v>
      </c>
      <c r="D21871" t="s">
        <v>47873</v>
      </c>
    </row>
    <row r="21872" spans="1:4" x14ac:dyDescent="0.25">
      <c r="A21872" t="s">
        <v>5267</v>
      </c>
      <c r="B21872" t="s">
        <v>5268</v>
      </c>
      <c r="C21872" t="s">
        <v>49492</v>
      </c>
      <c r="D21872" t="s">
        <v>47873</v>
      </c>
    </row>
    <row r="21873" spans="1:4" x14ac:dyDescent="0.25">
      <c r="A21873" t="s">
        <v>16848</v>
      </c>
      <c r="B21873" t="s">
        <v>16849</v>
      </c>
      <c r="C21873" t="s">
        <v>53734</v>
      </c>
      <c r="D21873" t="s">
        <v>47873</v>
      </c>
    </row>
    <row r="21874" spans="1:4" x14ac:dyDescent="0.25">
      <c r="A21874" t="s">
        <v>31007</v>
      </c>
      <c r="B21874" t="s">
        <v>31008</v>
      </c>
      <c r="C21874"/>
      <c r="D21874" t="s">
        <v>47880</v>
      </c>
    </row>
    <row r="21875" spans="1:4" x14ac:dyDescent="0.25">
      <c r="A21875" t="s">
        <v>4541</v>
      </c>
      <c r="B21875" t="s">
        <v>4542</v>
      </c>
      <c r="C21875"/>
      <c r="D21875" t="s">
        <v>47880</v>
      </c>
    </row>
    <row r="21876" spans="1:4" x14ac:dyDescent="0.25">
      <c r="A21876" t="s">
        <v>37662</v>
      </c>
      <c r="B21876" t="s">
        <v>37663</v>
      </c>
      <c r="C21876"/>
      <c r="D21876" t="s">
        <v>47880</v>
      </c>
    </row>
    <row r="21877" spans="1:4" x14ac:dyDescent="0.25">
      <c r="A21877" t="s">
        <v>11430</v>
      </c>
      <c r="B21877" t="s">
        <v>11431</v>
      </c>
      <c r="C21877"/>
      <c r="D21877" t="s">
        <v>47880</v>
      </c>
    </row>
    <row r="21878" spans="1:4" x14ac:dyDescent="0.25">
      <c r="A21878" t="s">
        <v>19698</v>
      </c>
      <c r="B21878" t="s">
        <v>19699</v>
      </c>
      <c r="C21878"/>
      <c r="D21878" t="s">
        <v>47880</v>
      </c>
    </row>
    <row r="21879" spans="1:4" x14ac:dyDescent="0.25">
      <c r="A21879" t="s">
        <v>25949</v>
      </c>
      <c r="B21879" t="s">
        <v>25950</v>
      </c>
      <c r="C21879"/>
      <c r="D21879" t="s">
        <v>47880</v>
      </c>
    </row>
    <row r="21880" spans="1:4" x14ac:dyDescent="0.25">
      <c r="A21880" t="s">
        <v>26630</v>
      </c>
      <c r="B21880" t="s">
        <v>26631</v>
      </c>
      <c r="C21880"/>
      <c r="D21880" t="s">
        <v>47880</v>
      </c>
    </row>
    <row r="21881" spans="1:4" x14ac:dyDescent="0.25">
      <c r="A21881" t="s">
        <v>37676</v>
      </c>
      <c r="B21881" t="s">
        <v>37677</v>
      </c>
      <c r="C21881"/>
      <c r="D21881" t="s">
        <v>47880</v>
      </c>
    </row>
    <row r="21882" spans="1:4" x14ac:dyDescent="0.25">
      <c r="A21882" t="s">
        <v>3238</v>
      </c>
      <c r="B21882" t="s">
        <v>3239</v>
      </c>
      <c r="C21882"/>
      <c r="D21882" t="s">
        <v>47880</v>
      </c>
    </row>
    <row r="21883" spans="1:4" x14ac:dyDescent="0.25">
      <c r="A21883" t="s">
        <v>16923</v>
      </c>
      <c r="B21883" t="s">
        <v>3239</v>
      </c>
      <c r="C21883"/>
      <c r="D21883" t="s">
        <v>47880</v>
      </c>
    </row>
    <row r="21884" spans="1:4" x14ac:dyDescent="0.25">
      <c r="A21884" t="s">
        <v>28748</v>
      </c>
      <c r="B21884" t="s">
        <v>3239</v>
      </c>
      <c r="C21884"/>
      <c r="D21884" t="s">
        <v>47880</v>
      </c>
    </row>
    <row r="21885" spans="1:4" x14ac:dyDescent="0.25">
      <c r="A21885" t="s">
        <v>35935</v>
      </c>
      <c r="B21885" t="s">
        <v>3239</v>
      </c>
      <c r="C21885"/>
      <c r="D21885" t="s">
        <v>47880</v>
      </c>
    </row>
    <row r="21886" spans="1:4" x14ac:dyDescent="0.25">
      <c r="A21886" t="s">
        <v>42179</v>
      </c>
      <c r="B21886" t="s">
        <v>3239</v>
      </c>
      <c r="C21886"/>
      <c r="D21886" t="s">
        <v>47880</v>
      </c>
    </row>
    <row r="21887" spans="1:4" x14ac:dyDescent="0.25">
      <c r="A21887" t="s">
        <v>3101</v>
      </c>
      <c r="B21887" t="s">
        <v>3102</v>
      </c>
      <c r="C21887" t="s">
        <v>48682</v>
      </c>
      <c r="D21887" t="s">
        <v>47880</v>
      </c>
    </row>
    <row r="21888" spans="1:4" x14ac:dyDescent="0.25">
      <c r="A21888" t="s">
        <v>42734</v>
      </c>
      <c r="B21888" t="s">
        <v>3102</v>
      </c>
      <c r="C21888"/>
      <c r="D21888" t="s">
        <v>47880</v>
      </c>
    </row>
    <row r="21889" spans="1:4" x14ac:dyDescent="0.25">
      <c r="A21889" t="s">
        <v>47514</v>
      </c>
      <c r="B21889" t="s">
        <v>47515</v>
      </c>
      <c r="C21889"/>
      <c r="D21889" t="s">
        <v>47880</v>
      </c>
    </row>
    <row r="21890" spans="1:4" x14ac:dyDescent="0.25">
      <c r="A21890" t="s">
        <v>42105</v>
      </c>
      <c r="B21890" t="s">
        <v>42106</v>
      </c>
      <c r="C21890"/>
      <c r="D21890" t="s">
        <v>47880</v>
      </c>
    </row>
    <row r="21891" spans="1:4" x14ac:dyDescent="0.25">
      <c r="A21891" t="s">
        <v>45166</v>
      </c>
      <c r="B21891" t="s">
        <v>42106</v>
      </c>
      <c r="C21891"/>
      <c r="D21891" t="s">
        <v>47880</v>
      </c>
    </row>
    <row r="21892" spans="1:4" x14ac:dyDescent="0.25">
      <c r="A21892" t="s">
        <v>17682</v>
      </c>
      <c r="B21892" t="s">
        <v>17683</v>
      </c>
      <c r="C21892"/>
      <c r="D21892" t="s">
        <v>47880</v>
      </c>
    </row>
    <row r="21893" spans="1:4" x14ac:dyDescent="0.25">
      <c r="A21893" t="s">
        <v>21614</v>
      </c>
      <c r="B21893" t="s">
        <v>21615</v>
      </c>
      <c r="C21893"/>
      <c r="D21893" t="s">
        <v>47880</v>
      </c>
    </row>
    <row r="21894" spans="1:4" x14ac:dyDescent="0.25">
      <c r="A21894" t="s">
        <v>30600</v>
      </c>
      <c r="B21894" t="s">
        <v>30601</v>
      </c>
      <c r="C21894"/>
      <c r="D21894" t="s">
        <v>47880</v>
      </c>
    </row>
    <row r="21895" spans="1:4" x14ac:dyDescent="0.25">
      <c r="A21895" t="s">
        <v>9181</v>
      </c>
      <c r="B21895" t="s">
        <v>9182</v>
      </c>
      <c r="C21895" t="s">
        <v>50885</v>
      </c>
      <c r="D21895" t="s">
        <v>47873</v>
      </c>
    </row>
    <row r="21896" spans="1:4" x14ac:dyDescent="0.25">
      <c r="A21896" t="s">
        <v>26965</v>
      </c>
      <c r="B21896" t="s">
        <v>26966</v>
      </c>
      <c r="C21896"/>
      <c r="D21896" t="s">
        <v>47880</v>
      </c>
    </row>
    <row r="21897" spans="1:4" x14ac:dyDescent="0.25">
      <c r="A21897" t="s">
        <v>23429</v>
      </c>
      <c r="B21897" t="s">
        <v>23430</v>
      </c>
      <c r="C21897" t="s">
        <v>56083</v>
      </c>
      <c r="D21897" t="s">
        <v>47873</v>
      </c>
    </row>
    <row r="21898" spans="1:4" x14ac:dyDescent="0.25">
      <c r="A21898" t="s">
        <v>34593</v>
      </c>
      <c r="B21898" t="s">
        <v>34594</v>
      </c>
      <c r="C21898" t="s">
        <v>60183</v>
      </c>
      <c r="D21898" t="s">
        <v>47873</v>
      </c>
    </row>
    <row r="21899" spans="1:4" x14ac:dyDescent="0.25">
      <c r="A21899" t="s">
        <v>8379</v>
      </c>
      <c r="B21899" t="s">
        <v>8380</v>
      </c>
      <c r="C21899" t="s">
        <v>50613</v>
      </c>
      <c r="D21899" t="s">
        <v>47873</v>
      </c>
    </row>
    <row r="21900" spans="1:4" x14ac:dyDescent="0.25">
      <c r="A21900" t="s">
        <v>36752</v>
      </c>
      <c r="B21900" t="s">
        <v>36753</v>
      </c>
      <c r="C21900" t="s">
        <v>61019</v>
      </c>
      <c r="D21900" t="s">
        <v>47873</v>
      </c>
    </row>
    <row r="21901" spans="1:4" x14ac:dyDescent="0.25">
      <c r="A21901" t="s">
        <v>46452</v>
      </c>
      <c r="B21901" t="s">
        <v>46453</v>
      </c>
      <c r="C21901" t="s">
        <v>64865</v>
      </c>
      <c r="D21901" t="s">
        <v>47873</v>
      </c>
    </row>
    <row r="21902" spans="1:4" x14ac:dyDescent="0.25">
      <c r="A21902" t="s">
        <v>35400</v>
      </c>
      <c r="B21902" t="s">
        <v>35401</v>
      </c>
      <c r="C21902" t="s">
        <v>60490</v>
      </c>
      <c r="D21902" t="s">
        <v>47873</v>
      </c>
    </row>
    <row r="21903" spans="1:4" x14ac:dyDescent="0.25">
      <c r="A21903" t="s">
        <v>2603</v>
      </c>
      <c r="B21903" t="s">
        <v>2604</v>
      </c>
      <c r="C21903" t="s">
        <v>48505</v>
      </c>
      <c r="D21903" t="s">
        <v>47873</v>
      </c>
    </row>
    <row r="21904" spans="1:4" x14ac:dyDescent="0.25">
      <c r="A21904" t="s">
        <v>31228</v>
      </c>
      <c r="B21904" t="s">
        <v>31229</v>
      </c>
      <c r="C21904" t="s">
        <v>58910</v>
      </c>
      <c r="D21904" t="s">
        <v>47873</v>
      </c>
    </row>
    <row r="21905" spans="1:4" x14ac:dyDescent="0.25">
      <c r="A21905" t="s">
        <v>2785</v>
      </c>
      <c r="B21905" t="s">
        <v>2786</v>
      </c>
      <c r="C21905" t="s">
        <v>48570</v>
      </c>
      <c r="D21905" t="s">
        <v>47873</v>
      </c>
    </row>
    <row r="21906" spans="1:4" x14ac:dyDescent="0.25">
      <c r="A21906" t="s">
        <v>5946</v>
      </c>
      <c r="B21906" t="s">
        <v>5947</v>
      </c>
      <c r="C21906" t="s">
        <v>49730</v>
      </c>
      <c r="D21906" t="s">
        <v>47873</v>
      </c>
    </row>
    <row r="21907" spans="1:4" x14ac:dyDescent="0.25">
      <c r="A21907" t="s">
        <v>33374</v>
      </c>
      <c r="B21907" t="s">
        <v>33375</v>
      </c>
      <c r="C21907" t="s">
        <v>59722</v>
      </c>
      <c r="D21907" t="s">
        <v>47873</v>
      </c>
    </row>
    <row r="21908" spans="1:4" x14ac:dyDescent="0.25">
      <c r="A21908" t="s">
        <v>21105</v>
      </c>
      <c r="B21908" t="s">
        <v>21106</v>
      </c>
      <c r="C21908" t="s">
        <v>55240</v>
      </c>
      <c r="D21908" t="s">
        <v>47873</v>
      </c>
    </row>
    <row r="21909" spans="1:4" x14ac:dyDescent="0.25">
      <c r="A21909" t="s">
        <v>8737</v>
      </c>
      <c r="B21909" t="s">
        <v>8738</v>
      </c>
      <c r="C21909" t="s">
        <v>50725</v>
      </c>
      <c r="D21909" t="s">
        <v>47873</v>
      </c>
    </row>
    <row r="21910" spans="1:4" x14ac:dyDescent="0.25">
      <c r="A21910" t="s">
        <v>28344</v>
      </c>
      <c r="B21910" t="s">
        <v>8738</v>
      </c>
      <c r="C21910" t="s">
        <v>57875</v>
      </c>
      <c r="D21910" t="s">
        <v>47873</v>
      </c>
    </row>
    <row r="21911" spans="1:4" x14ac:dyDescent="0.25">
      <c r="A21911" t="s">
        <v>22704</v>
      </c>
      <c r="B21911" t="s">
        <v>22705</v>
      </c>
      <c r="C21911" t="s">
        <v>55823</v>
      </c>
      <c r="D21911" t="s">
        <v>47873</v>
      </c>
    </row>
    <row r="21912" spans="1:4" x14ac:dyDescent="0.25">
      <c r="A21912" t="s">
        <v>44164</v>
      </c>
      <c r="B21912" t="s">
        <v>44165</v>
      </c>
      <c r="C21912" t="s">
        <v>64057</v>
      </c>
      <c r="D21912" t="s">
        <v>47873</v>
      </c>
    </row>
    <row r="21913" spans="1:4" x14ac:dyDescent="0.25">
      <c r="A21913" t="s">
        <v>2190</v>
      </c>
      <c r="B21913" t="s">
        <v>2191</v>
      </c>
      <c r="C21913"/>
      <c r="D21913" t="s">
        <v>47873</v>
      </c>
    </row>
    <row r="21914" spans="1:4" x14ac:dyDescent="0.25">
      <c r="A21914" t="s">
        <v>30977</v>
      </c>
      <c r="B21914" t="s">
        <v>30978</v>
      </c>
      <c r="C21914" t="s">
        <v>58814</v>
      </c>
      <c r="D21914" t="s">
        <v>47873</v>
      </c>
    </row>
    <row r="21915" spans="1:4" x14ac:dyDescent="0.25">
      <c r="A21915" t="s">
        <v>40038</v>
      </c>
      <c r="B21915" t="s">
        <v>40039</v>
      </c>
      <c r="C21915"/>
      <c r="D21915" t="s">
        <v>47880</v>
      </c>
    </row>
    <row r="21916" spans="1:4" x14ac:dyDescent="0.25">
      <c r="A21916" t="s">
        <v>36770</v>
      </c>
      <c r="B21916" t="s">
        <v>36771</v>
      </c>
      <c r="C21916" t="s">
        <v>61027</v>
      </c>
      <c r="D21916" t="s">
        <v>47873</v>
      </c>
    </row>
    <row r="21917" spans="1:4" x14ac:dyDescent="0.25">
      <c r="A21917" t="s">
        <v>20879</v>
      </c>
      <c r="B21917" t="s">
        <v>20880</v>
      </c>
      <c r="C21917" t="s">
        <v>55157</v>
      </c>
      <c r="D21917" t="s">
        <v>47873</v>
      </c>
    </row>
    <row r="21918" spans="1:4" x14ac:dyDescent="0.25">
      <c r="A21918" t="s">
        <v>36726</v>
      </c>
      <c r="B21918" t="s">
        <v>36727</v>
      </c>
      <c r="C21918" t="s">
        <v>61008</v>
      </c>
      <c r="D21918" t="s">
        <v>47873</v>
      </c>
    </row>
    <row r="21919" spans="1:4" x14ac:dyDescent="0.25">
      <c r="A21919" t="s">
        <v>41277</v>
      </c>
      <c r="B21919" t="s">
        <v>41278</v>
      </c>
      <c r="C21919"/>
      <c r="D21919" t="s">
        <v>47880</v>
      </c>
    </row>
    <row r="21920" spans="1:4" x14ac:dyDescent="0.25">
      <c r="A21920" t="s">
        <v>41388</v>
      </c>
      <c r="B21920" t="s">
        <v>41389</v>
      </c>
      <c r="C21920" t="s">
        <v>63023</v>
      </c>
      <c r="D21920" t="s">
        <v>47873</v>
      </c>
    </row>
    <row r="21921" spans="1:4" x14ac:dyDescent="0.25">
      <c r="A21921" t="s">
        <v>17586</v>
      </c>
      <c r="B21921" t="s">
        <v>17587</v>
      </c>
      <c r="C21921"/>
      <c r="D21921" t="s">
        <v>47880</v>
      </c>
    </row>
    <row r="21922" spans="1:4" x14ac:dyDescent="0.25">
      <c r="A21922" t="s">
        <v>26163</v>
      </c>
      <c r="B21922" t="s">
        <v>26164</v>
      </c>
      <c r="C21922"/>
      <c r="D21922" t="s">
        <v>47880</v>
      </c>
    </row>
    <row r="21923" spans="1:4" x14ac:dyDescent="0.25">
      <c r="A21923" t="s">
        <v>33173</v>
      </c>
      <c r="B21923" t="s">
        <v>33174</v>
      </c>
      <c r="C21923" t="s">
        <v>59634</v>
      </c>
      <c r="D21923" t="s">
        <v>47873</v>
      </c>
    </row>
    <row r="21924" spans="1:4" x14ac:dyDescent="0.25">
      <c r="A21924" t="s">
        <v>42918</v>
      </c>
      <c r="B21924" t="s">
        <v>42919</v>
      </c>
      <c r="C21924"/>
      <c r="D21924" t="s">
        <v>47880</v>
      </c>
    </row>
    <row r="21925" spans="1:4" x14ac:dyDescent="0.25">
      <c r="A21925" t="s">
        <v>33824</v>
      </c>
      <c r="B21925" t="s">
        <v>33825</v>
      </c>
      <c r="C21925"/>
      <c r="D21925" t="s">
        <v>47880</v>
      </c>
    </row>
    <row r="21926" spans="1:4" x14ac:dyDescent="0.25">
      <c r="A21926" t="s">
        <v>29453</v>
      </c>
      <c r="B21926" t="s">
        <v>29454</v>
      </c>
      <c r="C21926"/>
      <c r="D21926" t="s">
        <v>47880</v>
      </c>
    </row>
    <row r="21927" spans="1:4" x14ac:dyDescent="0.25">
      <c r="A21927" t="s">
        <v>26169</v>
      </c>
      <c r="B21927" t="s">
        <v>26170</v>
      </c>
      <c r="C21927"/>
      <c r="D21927" t="s">
        <v>47880</v>
      </c>
    </row>
    <row r="21928" spans="1:4" x14ac:dyDescent="0.25">
      <c r="A21928" t="s">
        <v>46703</v>
      </c>
      <c r="B21928" t="s">
        <v>26170</v>
      </c>
      <c r="C21928"/>
      <c r="D21928" t="s">
        <v>47880</v>
      </c>
    </row>
    <row r="21929" spans="1:4" x14ac:dyDescent="0.25">
      <c r="A21929" t="s">
        <v>852</v>
      </c>
      <c r="B21929" t="s">
        <v>853</v>
      </c>
      <c r="C21929"/>
      <c r="D21929" t="s">
        <v>47880</v>
      </c>
    </row>
    <row r="21930" spans="1:4" x14ac:dyDescent="0.25">
      <c r="A21930" t="s">
        <v>18671</v>
      </c>
      <c r="B21930" t="s">
        <v>18672</v>
      </c>
      <c r="C21930"/>
      <c r="D21930" t="s">
        <v>47880</v>
      </c>
    </row>
    <row r="21931" spans="1:4" x14ac:dyDescent="0.25">
      <c r="A21931" t="s">
        <v>43232</v>
      </c>
      <c r="B21931" t="s">
        <v>43233</v>
      </c>
      <c r="C21931"/>
      <c r="D21931" t="s">
        <v>47880</v>
      </c>
    </row>
    <row r="21932" spans="1:4" x14ac:dyDescent="0.25">
      <c r="A21932" t="s">
        <v>11482</v>
      </c>
      <c r="B21932" t="s">
        <v>11483</v>
      </c>
      <c r="C21932"/>
      <c r="D21932" t="s">
        <v>47880</v>
      </c>
    </row>
    <row r="21933" spans="1:4" x14ac:dyDescent="0.25">
      <c r="A21933" t="s">
        <v>24150</v>
      </c>
      <c r="B21933" t="s">
        <v>24151</v>
      </c>
      <c r="C21933"/>
      <c r="D21933" t="s">
        <v>47880</v>
      </c>
    </row>
    <row r="21934" spans="1:4" x14ac:dyDescent="0.25">
      <c r="A21934" t="s">
        <v>23496</v>
      </c>
      <c r="B21934" t="s">
        <v>23497</v>
      </c>
      <c r="C21934"/>
      <c r="D21934" t="s">
        <v>47880</v>
      </c>
    </row>
    <row r="21935" spans="1:4" x14ac:dyDescent="0.25">
      <c r="A21935" t="s">
        <v>12476</v>
      </c>
      <c r="B21935" t="s">
        <v>12477</v>
      </c>
      <c r="C21935"/>
      <c r="D21935" t="s">
        <v>47880</v>
      </c>
    </row>
    <row r="21936" spans="1:4" x14ac:dyDescent="0.25">
      <c r="A21936" t="s">
        <v>47747</v>
      </c>
      <c r="B21936" t="s">
        <v>47748</v>
      </c>
      <c r="C21936"/>
      <c r="D21936" t="s">
        <v>47880</v>
      </c>
    </row>
    <row r="21937" spans="1:4" x14ac:dyDescent="0.25">
      <c r="A21937" t="s">
        <v>20291</v>
      </c>
      <c r="B21937" t="s">
        <v>20292</v>
      </c>
      <c r="C21937" t="s">
        <v>54955</v>
      </c>
      <c r="D21937" t="s">
        <v>47873</v>
      </c>
    </row>
    <row r="21938" spans="1:4" x14ac:dyDescent="0.25">
      <c r="A21938" t="s">
        <v>12432</v>
      </c>
      <c r="B21938" t="s">
        <v>12433</v>
      </c>
      <c r="C21938"/>
      <c r="D21938" t="s">
        <v>47880</v>
      </c>
    </row>
    <row r="21939" spans="1:4" x14ac:dyDescent="0.25">
      <c r="A21939" t="s">
        <v>3996</v>
      </c>
      <c r="B21939" t="s">
        <v>3997</v>
      </c>
      <c r="C21939"/>
      <c r="D21939" t="s">
        <v>47880</v>
      </c>
    </row>
    <row r="21940" spans="1:4" x14ac:dyDescent="0.25">
      <c r="A21940" t="s">
        <v>25460</v>
      </c>
      <c r="B21940" t="s">
        <v>25461</v>
      </c>
      <c r="C21940"/>
      <c r="D21940" t="s">
        <v>47880</v>
      </c>
    </row>
    <row r="21941" spans="1:4" x14ac:dyDescent="0.25">
      <c r="A21941" t="s">
        <v>43449</v>
      </c>
      <c r="B21941" t="s">
        <v>43450</v>
      </c>
      <c r="C21941"/>
      <c r="D21941" t="s">
        <v>47880</v>
      </c>
    </row>
    <row r="21942" spans="1:4" x14ac:dyDescent="0.25">
      <c r="A21942" t="s">
        <v>39585</v>
      </c>
      <c r="B21942" t="s">
        <v>39586</v>
      </c>
      <c r="C21942"/>
      <c r="D21942" t="s">
        <v>47880</v>
      </c>
    </row>
    <row r="21943" spans="1:4" x14ac:dyDescent="0.25">
      <c r="A21943" t="s">
        <v>24756</v>
      </c>
      <c r="B21943" t="s">
        <v>24757</v>
      </c>
      <c r="C21943"/>
      <c r="D21943" t="s">
        <v>47880</v>
      </c>
    </row>
    <row r="21944" spans="1:4" x14ac:dyDescent="0.25">
      <c r="A21944" t="s">
        <v>26010</v>
      </c>
      <c r="B21944" t="s">
        <v>26011</v>
      </c>
      <c r="C21944"/>
      <c r="D21944" t="s">
        <v>47880</v>
      </c>
    </row>
    <row r="21945" spans="1:4" x14ac:dyDescent="0.25">
      <c r="A21945" t="s">
        <v>5790</v>
      </c>
      <c r="B21945" t="s">
        <v>5791</v>
      </c>
      <c r="C21945"/>
      <c r="D21945" t="s">
        <v>47880</v>
      </c>
    </row>
    <row r="21946" spans="1:4" x14ac:dyDescent="0.25">
      <c r="A21946" t="s">
        <v>11960</v>
      </c>
      <c r="B21946" t="s">
        <v>11961</v>
      </c>
      <c r="C21946"/>
      <c r="D21946" t="s">
        <v>47880</v>
      </c>
    </row>
    <row r="21947" spans="1:4" x14ac:dyDescent="0.25">
      <c r="A21947" t="s">
        <v>4591</v>
      </c>
      <c r="B21947" t="s">
        <v>4592</v>
      </c>
      <c r="C21947"/>
      <c r="D21947" t="s">
        <v>47880</v>
      </c>
    </row>
    <row r="21948" spans="1:4" x14ac:dyDescent="0.25">
      <c r="A21948" t="s">
        <v>21703</v>
      </c>
      <c r="B21948" t="s">
        <v>4592</v>
      </c>
      <c r="C21948"/>
      <c r="D21948" t="s">
        <v>47880</v>
      </c>
    </row>
    <row r="21949" spans="1:4" x14ac:dyDescent="0.25">
      <c r="A21949" t="s">
        <v>35386</v>
      </c>
      <c r="B21949" t="s">
        <v>35387</v>
      </c>
      <c r="C21949" t="s">
        <v>60484</v>
      </c>
      <c r="D21949" t="s">
        <v>47873</v>
      </c>
    </row>
    <row r="21950" spans="1:4" x14ac:dyDescent="0.25">
      <c r="A21950" t="s">
        <v>29122</v>
      </c>
      <c r="B21950" t="s">
        <v>29123</v>
      </c>
      <c r="C21950" t="s">
        <v>58153</v>
      </c>
      <c r="D21950" t="s">
        <v>47873</v>
      </c>
    </row>
    <row r="21951" spans="1:4" x14ac:dyDescent="0.25">
      <c r="A21951" t="s">
        <v>41688</v>
      </c>
      <c r="B21951" t="s">
        <v>41689</v>
      </c>
      <c r="C21951" t="s">
        <v>63153</v>
      </c>
      <c r="D21951" t="s">
        <v>47873</v>
      </c>
    </row>
    <row r="21952" spans="1:4" x14ac:dyDescent="0.25">
      <c r="A21952" t="s">
        <v>23291</v>
      </c>
      <c r="B21952" t="s">
        <v>23292</v>
      </c>
      <c r="C21952"/>
      <c r="D21952" t="s">
        <v>47880</v>
      </c>
    </row>
    <row r="21953" spans="1:4" x14ac:dyDescent="0.25">
      <c r="A21953" t="s">
        <v>27188</v>
      </c>
      <c r="B21953" t="s">
        <v>27189</v>
      </c>
      <c r="C21953" t="s">
        <v>57457</v>
      </c>
      <c r="D21953" t="s">
        <v>47873</v>
      </c>
    </row>
    <row r="21954" spans="1:4" x14ac:dyDescent="0.25">
      <c r="A21954" t="s">
        <v>12966</v>
      </c>
      <c r="B21954" t="s">
        <v>12967</v>
      </c>
      <c r="C21954" t="s">
        <v>52279</v>
      </c>
      <c r="D21954" t="s">
        <v>47873</v>
      </c>
    </row>
    <row r="21955" spans="1:4" x14ac:dyDescent="0.25">
      <c r="A21955" t="s">
        <v>4064</v>
      </c>
      <c r="B21955" t="s">
        <v>4065</v>
      </c>
      <c r="C21955"/>
      <c r="D21955" t="s">
        <v>47880</v>
      </c>
    </row>
    <row r="21956" spans="1:4" x14ac:dyDescent="0.25">
      <c r="A21956" t="s">
        <v>1713</v>
      </c>
      <c r="B21956" t="s">
        <v>1714</v>
      </c>
      <c r="C21956"/>
      <c r="D21956" t="s">
        <v>47880</v>
      </c>
    </row>
    <row r="21957" spans="1:4" x14ac:dyDescent="0.25">
      <c r="A21957" t="s">
        <v>1963</v>
      </c>
      <c r="B21957" t="s">
        <v>1714</v>
      </c>
      <c r="C21957"/>
      <c r="D21957" t="s">
        <v>47880</v>
      </c>
    </row>
    <row r="21958" spans="1:4" x14ac:dyDescent="0.25">
      <c r="A21958" t="s">
        <v>25277</v>
      </c>
      <c r="B21958" t="s">
        <v>25278</v>
      </c>
      <c r="C21958"/>
      <c r="D21958" t="s">
        <v>47880</v>
      </c>
    </row>
    <row r="21959" spans="1:4" x14ac:dyDescent="0.25">
      <c r="A21959" t="s">
        <v>44121</v>
      </c>
      <c r="B21959" t="s">
        <v>25278</v>
      </c>
      <c r="C21959"/>
      <c r="D21959" t="s">
        <v>47880</v>
      </c>
    </row>
    <row r="21960" spans="1:4" x14ac:dyDescent="0.25">
      <c r="A21960" t="s">
        <v>17006</v>
      </c>
      <c r="B21960" t="s">
        <v>17007</v>
      </c>
      <c r="C21960"/>
      <c r="D21960" t="s">
        <v>47880</v>
      </c>
    </row>
    <row r="21961" spans="1:4" x14ac:dyDescent="0.25">
      <c r="A21961" t="s">
        <v>7290</v>
      </c>
      <c r="B21961" t="s">
        <v>7291</v>
      </c>
      <c r="C21961"/>
      <c r="D21961" t="s">
        <v>47880</v>
      </c>
    </row>
    <row r="21962" spans="1:4" x14ac:dyDescent="0.25">
      <c r="A21962" t="s">
        <v>40682</v>
      </c>
      <c r="B21962" t="s">
        <v>40683</v>
      </c>
      <c r="C21962" t="s">
        <v>62710</v>
      </c>
      <c r="D21962" t="s">
        <v>47873</v>
      </c>
    </row>
    <row r="21963" spans="1:4" x14ac:dyDescent="0.25">
      <c r="A21963" t="s">
        <v>41487</v>
      </c>
      <c r="B21963" t="s">
        <v>40683</v>
      </c>
      <c r="C21963"/>
      <c r="D21963" t="s">
        <v>47880</v>
      </c>
    </row>
    <row r="21964" spans="1:4" x14ac:dyDescent="0.25">
      <c r="A21964" t="s">
        <v>23154</v>
      </c>
      <c r="B21964" t="s">
        <v>23155</v>
      </c>
      <c r="C21964"/>
      <c r="D21964" t="s">
        <v>47880</v>
      </c>
    </row>
    <row r="21965" spans="1:4" x14ac:dyDescent="0.25">
      <c r="A21965" t="s">
        <v>10123</v>
      </c>
      <c r="B21965" t="s">
        <v>10124</v>
      </c>
      <c r="C21965"/>
      <c r="D21965" t="s">
        <v>47880</v>
      </c>
    </row>
    <row r="21966" spans="1:4" x14ac:dyDescent="0.25">
      <c r="A21966" t="s">
        <v>4022</v>
      </c>
      <c r="B21966" t="s">
        <v>4023</v>
      </c>
      <c r="C21966"/>
      <c r="D21966" t="s">
        <v>47880</v>
      </c>
    </row>
    <row r="21967" spans="1:4" x14ac:dyDescent="0.25">
      <c r="A21967" t="s">
        <v>20146</v>
      </c>
      <c r="B21967" t="s">
        <v>20147</v>
      </c>
      <c r="C21967"/>
      <c r="D21967" t="s">
        <v>47880</v>
      </c>
    </row>
    <row r="21968" spans="1:4" x14ac:dyDescent="0.25">
      <c r="A21968" t="s">
        <v>30131</v>
      </c>
      <c r="B21968" t="s">
        <v>20147</v>
      </c>
      <c r="C21968"/>
      <c r="D21968" t="s">
        <v>47880</v>
      </c>
    </row>
    <row r="21969" spans="1:4" x14ac:dyDescent="0.25">
      <c r="A21969" t="s">
        <v>1633</v>
      </c>
      <c r="B21969" t="s">
        <v>1634</v>
      </c>
      <c r="C21969"/>
      <c r="D21969" t="s">
        <v>47880</v>
      </c>
    </row>
    <row r="21970" spans="1:4" x14ac:dyDescent="0.25">
      <c r="A21970" t="s">
        <v>47725</v>
      </c>
      <c r="B21970" t="s">
        <v>47726</v>
      </c>
      <c r="C21970"/>
      <c r="D21970" t="s">
        <v>47880</v>
      </c>
    </row>
    <row r="21971" spans="1:4" x14ac:dyDescent="0.25">
      <c r="A21971" t="s">
        <v>21455</v>
      </c>
      <c r="B21971" t="s">
        <v>21456</v>
      </c>
      <c r="C21971" t="s">
        <v>55365</v>
      </c>
      <c r="D21971" t="s">
        <v>47873</v>
      </c>
    </row>
    <row r="21972" spans="1:4" x14ac:dyDescent="0.25">
      <c r="A21972" t="s">
        <v>6749</v>
      </c>
      <c r="B21972" t="s">
        <v>6750</v>
      </c>
      <c r="C21972"/>
      <c r="D21972" t="s">
        <v>47880</v>
      </c>
    </row>
    <row r="21973" spans="1:4" x14ac:dyDescent="0.25">
      <c r="A21973" t="s">
        <v>18584</v>
      </c>
      <c r="B21973" t="s">
        <v>18585</v>
      </c>
      <c r="C21973"/>
      <c r="D21973" t="s">
        <v>47880</v>
      </c>
    </row>
    <row r="21974" spans="1:4" x14ac:dyDescent="0.25">
      <c r="A21974" t="s">
        <v>47745</v>
      </c>
      <c r="B21974" t="s">
        <v>47746</v>
      </c>
      <c r="C21974" t="s">
        <v>65307</v>
      </c>
      <c r="D21974" t="s">
        <v>47873</v>
      </c>
    </row>
    <row r="21975" spans="1:4" x14ac:dyDescent="0.25">
      <c r="A21975" t="s">
        <v>15871</v>
      </c>
      <c r="B21975" t="s">
        <v>15872</v>
      </c>
      <c r="C21975" t="s">
        <v>53367</v>
      </c>
      <c r="D21975" t="s">
        <v>47873</v>
      </c>
    </row>
    <row r="21976" spans="1:4" x14ac:dyDescent="0.25">
      <c r="A21976" t="s">
        <v>4499</v>
      </c>
      <c r="B21976" t="s">
        <v>4500</v>
      </c>
      <c r="C21976" t="s">
        <v>49209</v>
      </c>
      <c r="D21976" t="s">
        <v>47873</v>
      </c>
    </row>
    <row r="21977" spans="1:4" x14ac:dyDescent="0.25">
      <c r="A21977" t="s">
        <v>20201</v>
      </c>
      <c r="B21977" t="s">
        <v>20202</v>
      </c>
      <c r="C21977"/>
      <c r="D21977" t="s">
        <v>47880</v>
      </c>
    </row>
    <row r="21978" spans="1:4" x14ac:dyDescent="0.25">
      <c r="A21978" t="s">
        <v>33055</v>
      </c>
      <c r="B21978" t="s">
        <v>33056</v>
      </c>
      <c r="C21978" t="s">
        <v>59589</v>
      </c>
      <c r="D21978" t="s">
        <v>47873</v>
      </c>
    </row>
    <row r="21979" spans="1:4" x14ac:dyDescent="0.25">
      <c r="A21979" t="s">
        <v>1499</v>
      </c>
      <c r="B21979" t="s">
        <v>1500</v>
      </c>
      <c r="C21979" t="s">
        <v>48129</v>
      </c>
      <c r="D21979" t="s">
        <v>47873</v>
      </c>
    </row>
    <row r="21980" spans="1:4" x14ac:dyDescent="0.25">
      <c r="A21980" t="s">
        <v>7147</v>
      </c>
      <c r="B21980" t="s">
        <v>7148</v>
      </c>
      <c r="C21980" t="s">
        <v>50156</v>
      </c>
      <c r="D21980" t="s">
        <v>47873</v>
      </c>
    </row>
    <row r="21981" spans="1:4" x14ac:dyDescent="0.25">
      <c r="A21981" t="s">
        <v>8599</v>
      </c>
      <c r="B21981" t="s">
        <v>8600</v>
      </c>
      <c r="C21981" t="s">
        <v>50682</v>
      </c>
      <c r="D21981" t="s">
        <v>47873</v>
      </c>
    </row>
    <row r="21982" spans="1:4" x14ac:dyDescent="0.25">
      <c r="A21982" t="s">
        <v>9991</v>
      </c>
      <c r="B21982" t="s">
        <v>9992</v>
      </c>
      <c r="C21982" t="s">
        <v>51171</v>
      </c>
      <c r="D21982" t="s">
        <v>47873</v>
      </c>
    </row>
    <row r="21983" spans="1:4" x14ac:dyDescent="0.25">
      <c r="A21983" t="s">
        <v>39927</v>
      </c>
      <c r="B21983" t="s">
        <v>39928</v>
      </c>
      <c r="C21983" t="s">
        <v>62370</v>
      </c>
      <c r="D21983" t="s">
        <v>47873</v>
      </c>
    </row>
    <row r="21984" spans="1:4" x14ac:dyDescent="0.25">
      <c r="A21984" t="s">
        <v>7528</v>
      </c>
      <c r="B21984" t="s">
        <v>7529</v>
      </c>
      <c r="C21984" t="s">
        <v>50300</v>
      </c>
      <c r="D21984" t="s">
        <v>47873</v>
      </c>
    </row>
    <row r="21985" spans="1:4" x14ac:dyDescent="0.25">
      <c r="A21985" t="s">
        <v>16924</v>
      </c>
      <c r="B21985" t="s">
        <v>16925</v>
      </c>
      <c r="C21985" t="s">
        <v>53762</v>
      </c>
      <c r="D21985" t="s">
        <v>47873</v>
      </c>
    </row>
    <row r="21986" spans="1:4" x14ac:dyDescent="0.25">
      <c r="A21986" t="s">
        <v>11042</v>
      </c>
      <c r="B21986" t="s">
        <v>11043</v>
      </c>
      <c r="C21986" t="s">
        <v>51547</v>
      </c>
      <c r="D21986" t="s">
        <v>47873</v>
      </c>
    </row>
    <row r="21987" spans="1:4" x14ac:dyDescent="0.25">
      <c r="A21987" t="s">
        <v>14465</v>
      </c>
      <c r="B21987" t="s">
        <v>14466</v>
      </c>
      <c r="C21987"/>
      <c r="D21987" t="s">
        <v>47880</v>
      </c>
    </row>
    <row r="21988" spans="1:4" x14ac:dyDescent="0.25">
      <c r="A21988" t="s">
        <v>2152</v>
      </c>
      <c r="B21988" t="s">
        <v>2153</v>
      </c>
      <c r="C21988" t="s">
        <v>48352</v>
      </c>
      <c r="D21988" t="s">
        <v>47873</v>
      </c>
    </row>
    <row r="21989" spans="1:4" x14ac:dyDescent="0.25">
      <c r="A21989" t="s">
        <v>6669</v>
      </c>
      <c r="B21989" t="s">
        <v>6670</v>
      </c>
      <c r="C21989"/>
      <c r="D21989" t="s">
        <v>47880</v>
      </c>
    </row>
    <row r="21990" spans="1:4" x14ac:dyDescent="0.25">
      <c r="A21990" t="s">
        <v>34344</v>
      </c>
      <c r="B21990" t="s">
        <v>34345</v>
      </c>
      <c r="C21990" t="s">
        <v>60086</v>
      </c>
      <c r="D21990" t="s">
        <v>47873</v>
      </c>
    </row>
    <row r="21991" spans="1:4" x14ac:dyDescent="0.25">
      <c r="A21991" t="s">
        <v>16059</v>
      </c>
      <c r="B21991" t="s">
        <v>16060</v>
      </c>
      <c r="C21991" t="s">
        <v>53437</v>
      </c>
      <c r="D21991" t="s">
        <v>47873</v>
      </c>
    </row>
    <row r="21992" spans="1:4" x14ac:dyDescent="0.25">
      <c r="A21992" t="s">
        <v>28611</v>
      </c>
      <c r="B21992" t="s">
        <v>28612</v>
      </c>
      <c r="C21992" t="s">
        <v>57970</v>
      </c>
      <c r="D21992" t="s">
        <v>47873</v>
      </c>
    </row>
    <row r="21993" spans="1:4" x14ac:dyDescent="0.25">
      <c r="A21993" t="s">
        <v>4820</v>
      </c>
      <c r="B21993" t="s">
        <v>4821</v>
      </c>
      <c r="C21993" t="s">
        <v>49329</v>
      </c>
      <c r="D21993" t="s">
        <v>47873</v>
      </c>
    </row>
    <row r="21994" spans="1:4" x14ac:dyDescent="0.25">
      <c r="A21994" t="s">
        <v>27280</v>
      </c>
      <c r="B21994" t="s">
        <v>27281</v>
      </c>
      <c r="C21994" t="s">
        <v>57489</v>
      </c>
      <c r="D21994" t="s">
        <v>47873</v>
      </c>
    </row>
    <row r="21995" spans="1:4" x14ac:dyDescent="0.25">
      <c r="A21995" t="s">
        <v>13030</v>
      </c>
      <c r="B21995" t="s">
        <v>13031</v>
      </c>
      <c r="C21995" t="s">
        <v>52301</v>
      </c>
      <c r="D21995" t="s">
        <v>47873</v>
      </c>
    </row>
    <row r="21996" spans="1:4" x14ac:dyDescent="0.25">
      <c r="A21996" t="s">
        <v>39887</v>
      </c>
      <c r="B21996" t="s">
        <v>39888</v>
      </c>
      <c r="C21996" t="s">
        <v>62352</v>
      </c>
      <c r="D21996" t="s">
        <v>47873</v>
      </c>
    </row>
    <row r="21997" spans="1:4" x14ac:dyDescent="0.25">
      <c r="A21997" t="s">
        <v>13893</v>
      </c>
      <c r="B21997" t="s">
        <v>13894</v>
      </c>
      <c r="C21997" t="s">
        <v>52627</v>
      </c>
      <c r="D21997" t="s">
        <v>47873</v>
      </c>
    </row>
    <row r="21998" spans="1:4" x14ac:dyDescent="0.25">
      <c r="A21998" t="s">
        <v>40378</v>
      </c>
      <c r="B21998" t="s">
        <v>40379</v>
      </c>
      <c r="C21998" t="s">
        <v>62581</v>
      </c>
      <c r="D21998" t="s">
        <v>47873</v>
      </c>
    </row>
    <row r="21999" spans="1:4" x14ac:dyDescent="0.25">
      <c r="A21999" t="s">
        <v>18675</v>
      </c>
      <c r="B21999" t="s">
        <v>18676</v>
      </c>
      <c r="C21999"/>
      <c r="D21999" t="s">
        <v>47880</v>
      </c>
    </row>
    <row r="22000" spans="1:4" x14ac:dyDescent="0.25">
      <c r="A22000" t="s">
        <v>2392</v>
      </c>
      <c r="B22000" t="s">
        <v>2393</v>
      </c>
      <c r="C22000" t="s">
        <v>48435</v>
      </c>
      <c r="D22000" t="s">
        <v>47873</v>
      </c>
    </row>
    <row r="22001" spans="1:4" x14ac:dyDescent="0.25">
      <c r="A22001" t="s">
        <v>3896</v>
      </c>
      <c r="B22001" t="s">
        <v>3897</v>
      </c>
      <c r="C22001" t="s">
        <v>48976</v>
      </c>
      <c r="D22001" t="s">
        <v>47873</v>
      </c>
    </row>
    <row r="22002" spans="1:4" x14ac:dyDescent="0.25">
      <c r="A22002" t="s">
        <v>8131</v>
      </c>
      <c r="B22002" t="s">
        <v>8132</v>
      </c>
      <c r="C22002" t="s">
        <v>50526</v>
      </c>
      <c r="D22002" t="s">
        <v>47873</v>
      </c>
    </row>
    <row r="22003" spans="1:4" x14ac:dyDescent="0.25">
      <c r="A22003" t="s">
        <v>1695</v>
      </c>
      <c r="B22003" t="s">
        <v>1696</v>
      </c>
      <c r="C22003" t="s">
        <v>48195</v>
      </c>
      <c r="D22003" t="s">
        <v>47873</v>
      </c>
    </row>
    <row r="22004" spans="1:4" x14ac:dyDescent="0.25">
      <c r="A22004" t="s">
        <v>3643</v>
      </c>
      <c r="B22004" t="s">
        <v>3644</v>
      </c>
      <c r="C22004" t="s">
        <v>48882</v>
      </c>
      <c r="D22004" t="s">
        <v>47873</v>
      </c>
    </row>
    <row r="22005" spans="1:4" x14ac:dyDescent="0.25">
      <c r="A22005" t="s">
        <v>3172</v>
      </c>
      <c r="B22005" t="s">
        <v>3173</v>
      </c>
      <c r="C22005" t="s">
        <v>48706</v>
      </c>
      <c r="D22005" t="s">
        <v>47873</v>
      </c>
    </row>
    <row r="22006" spans="1:4" x14ac:dyDescent="0.25">
      <c r="A22006" t="s">
        <v>37393</v>
      </c>
      <c r="B22006" t="s">
        <v>37394</v>
      </c>
      <c r="C22006" t="s">
        <v>61265</v>
      </c>
      <c r="D22006" t="s">
        <v>47873</v>
      </c>
    </row>
    <row r="22007" spans="1:4" x14ac:dyDescent="0.25">
      <c r="A22007" t="s">
        <v>4010</v>
      </c>
      <c r="B22007" t="s">
        <v>4011</v>
      </c>
      <c r="C22007"/>
      <c r="D22007" t="s">
        <v>47880</v>
      </c>
    </row>
    <row r="22008" spans="1:4" x14ac:dyDescent="0.25">
      <c r="A22008" t="s">
        <v>18247</v>
      </c>
      <c r="B22008" t="s">
        <v>18248</v>
      </c>
      <c r="C22008" t="s">
        <v>54245</v>
      </c>
      <c r="D22008" t="s">
        <v>47873</v>
      </c>
    </row>
    <row r="22009" spans="1:4" x14ac:dyDescent="0.25">
      <c r="A22009" t="s">
        <v>28249</v>
      </c>
      <c r="B22009" t="s">
        <v>18248</v>
      </c>
      <c r="C22009" t="s">
        <v>57839</v>
      </c>
      <c r="D22009" t="s">
        <v>47873</v>
      </c>
    </row>
    <row r="22010" spans="1:4" x14ac:dyDescent="0.25">
      <c r="A22010" t="s">
        <v>30934</v>
      </c>
      <c r="B22010" t="s">
        <v>30935</v>
      </c>
      <c r="C22010" t="s">
        <v>58798</v>
      </c>
      <c r="D22010" t="s">
        <v>47873</v>
      </c>
    </row>
    <row r="22011" spans="1:4" x14ac:dyDescent="0.25">
      <c r="A22011" t="s">
        <v>10017</v>
      </c>
      <c r="B22011" t="s">
        <v>10018</v>
      </c>
      <c r="C22011" t="s">
        <v>51181</v>
      </c>
      <c r="D22011" t="s">
        <v>47873</v>
      </c>
    </row>
    <row r="22012" spans="1:4" x14ac:dyDescent="0.25">
      <c r="A22012" t="s">
        <v>40416</v>
      </c>
      <c r="B22012" t="s">
        <v>40417</v>
      </c>
      <c r="C22012" t="s">
        <v>62599</v>
      </c>
      <c r="D22012" t="s">
        <v>47873</v>
      </c>
    </row>
    <row r="22013" spans="1:4" x14ac:dyDescent="0.25">
      <c r="A22013" t="s">
        <v>42953</v>
      </c>
      <c r="B22013" t="s">
        <v>40417</v>
      </c>
      <c r="C22013" t="s">
        <v>63652</v>
      </c>
      <c r="D22013" t="s">
        <v>47873</v>
      </c>
    </row>
    <row r="22014" spans="1:4" x14ac:dyDescent="0.25">
      <c r="A22014" t="s">
        <v>37069</v>
      </c>
      <c r="B22014" t="s">
        <v>37070</v>
      </c>
      <c r="C22014" t="s">
        <v>61147</v>
      </c>
      <c r="D22014" t="s">
        <v>47873</v>
      </c>
    </row>
    <row r="22015" spans="1:4" x14ac:dyDescent="0.25">
      <c r="A22015" t="s">
        <v>42661</v>
      </c>
      <c r="B22015" t="s">
        <v>42662</v>
      </c>
      <c r="C22015" t="s">
        <v>63540</v>
      </c>
      <c r="D22015" t="s">
        <v>47873</v>
      </c>
    </row>
    <row r="22016" spans="1:4" x14ac:dyDescent="0.25">
      <c r="A22016" t="s">
        <v>31852</v>
      </c>
      <c r="B22016" t="s">
        <v>31853</v>
      </c>
      <c r="C22016" t="s">
        <v>59131</v>
      </c>
      <c r="D22016" t="s">
        <v>47873</v>
      </c>
    </row>
    <row r="22017" spans="1:4" x14ac:dyDescent="0.25">
      <c r="A22017" t="s">
        <v>34385</v>
      </c>
      <c r="B22017" t="s">
        <v>34386</v>
      </c>
      <c r="C22017" t="s">
        <v>60101</v>
      </c>
      <c r="D22017" t="s">
        <v>47873</v>
      </c>
    </row>
    <row r="22018" spans="1:4" x14ac:dyDescent="0.25">
      <c r="A22018" t="s">
        <v>34500</v>
      </c>
      <c r="B22018" t="s">
        <v>34501</v>
      </c>
      <c r="C22018" t="s">
        <v>60145</v>
      </c>
      <c r="D22018" t="s">
        <v>47873</v>
      </c>
    </row>
    <row r="22019" spans="1:4" x14ac:dyDescent="0.25">
      <c r="A22019" t="s">
        <v>4878</v>
      </c>
      <c r="B22019" t="s">
        <v>4879</v>
      </c>
      <c r="C22019" t="s">
        <v>49352</v>
      </c>
      <c r="D22019" t="s">
        <v>47873</v>
      </c>
    </row>
    <row r="22020" spans="1:4" x14ac:dyDescent="0.25">
      <c r="A22020" t="s">
        <v>33721</v>
      </c>
      <c r="B22020" t="s">
        <v>33722</v>
      </c>
      <c r="C22020" t="s">
        <v>59856</v>
      </c>
      <c r="D22020" t="s">
        <v>47873</v>
      </c>
    </row>
    <row r="22021" spans="1:4" x14ac:dyDescent="0.25">
      <c r="A22021" t="s">
        <v>1659</v>
      </c>
      <c r="B22021" t="s">
        <v>1660</v>
      </c>
      <c r="C22021" t="s">
        <v>48183</v>
      </c>
      <c r="D22021" t="s">
        <v>47873</v>
      </c>
    </row>
    <row r="22022" spans="1:4" x14ac:dyDescent="0.25">
      <c r="A22022" t="s">
        <v>33888</v>
      </c>
      <c r="B22022" t="s">
        <v>33889</v>
      </c>
      <c r="C22022" t="s">
        <v>59916</v>
      </c>
      <c r="D22022" t="s">
        <v>47873</v>
      </c>
    </row>
    <row r="22023" spans="1:4" x14ac:dyDescent="0.25">
      <c r="A22023" t="s">
        <v>17965</v>
      </c>
      <c r="B22023" t="s">
        <v>17966</v>
      </c>
      <c r="C22023" t="s">
        <v>54129</v>
      </c>
      <c r="D22023" t="s">
        <v>47873</v>
      </c>
    </row>
    <row r="22024" spans="1:4" x14ac:dyDescent="0.25">
      <c r="A22024" t="s">
        <v>35245</v>
      </c>
      <c r="B22024" t="s">
        <v>35246</v>
      </c>
      <c r="C22024"/>
      <c r="D22024" t="s">
        <v>47880</v>
      </c>
    </row>
    <row r="22025" spans="1:4" x14ac:dyDescent="0.25">
      <c r="A22025" t="s">
        <v>5968</v>
      </c>
      <c r="B22025" t="s">
        <v>5969</v>
      </c>
      <c r="C22025"/>
      <c r="D22025" t="s">
        <v>47880</v>
      </c>
    </row>
    <row r="22026" spans="1:4" x14ac:dyDescent="0.25">
      <c r="A22026" t="s">
        <v>25965</v>
      </c>
      <c r="B22026" t="s">
        <v>25966</v>
      </c>
      <c r="C22026" t="s">
        <v>57032</v>
      </c>
      <c r="D22026" t="s">
        <v>47873</v>
      </c>
    </row>
    <row r="22027" spans="1:4" x14ac:dyDescent="0.25">
      <c r="A22027" t="s">
        <v>28699</v>
      </c>
      <c r="B22027" t="s">
        <v>28700</v>
      </c>
      <c r="C22027"/>
      <c r="D22027" t="s">
        <v>47880</v>
      </c>
    </row>
    <row r="22028" spans="1:4" x14ac:dyDescent="0.25">
      <c r="A22028" t="s">
        <v>6917</v>
      </c>
      <c r="B22028" t="s">
        <v>6918</v>
      </c>
      <c r="C22028" t="s">
        <v>50077</v>
      </c>
      <c r="D22028" t="s">
        <v>47873</v>
      </c>
    </row>
    <row r="22029" spans="1:4" x14ac:dyDescent="0.25">
      <c r="A22029" t="s">
        <v>24603</v>
      </c>
      <c r="B22029" t="s">
        <v>24604</v>
      </c>
      <c r="C22029"/>
      <c r="D22029" t="s">
        <v>47880</v>
      </c>
    </row>
    <row r="22030" spans="1:4" x14ac:dyDescent="0.25">
      <c r="A22030" t="s">
        <v>24607</v>
      </c>
      <c r="B22030" t="s">
        <v>24604</v>
      </c>
      <c r="C22030"/>
      <c r="D22030" t="s">
        <v>47880</v>
      </c>
    </row>
    <row r="22031" spans="1:4" x14ac:dyDescent="0.25">
      <c r="A22031" t="s">
        <v>28767</v>
      </c>
      <c r="B22031" t="s">
        <v>28768</v>
      </c>
      <c r="C22031"/>
      <c r="D22031" t="s">
        <v>47880</v>
      </c>
    </row>
    <row r="22032" spans="1:4" x14ac:dyDescent="0.25">
      <c r="A22032" t="s">
        <v>10661</v>
      </c>
      <c r="B22032" t="s">
        <v>10662</v>
      </c>
      <c r="C22032" t="s">
        <v>51408</v>
      </c>
      <c r="D22032" t="s">
        <v>47873</v>
      </c>
    </row>
    <row r="22033" spans="1:4" x14ac:dyDescent="0.25">
      <c r="A22033" t="s">
        <v>33771</v>
      </c>
      <c r="B22033" t="s">
        <v>33772</v>
      </c>
      <c r="C22033"/>
      <c r="D22033" t="s">
        <v>47880</v>
      </c>
    </row>
    <row r="22034" spans="1:4" x14ac:dyDescent="0.25">
      <c r="A22034" t="s">
        <v>44066</v>
      </c>
      <c r="B22034" t="s">
        <v>44067</v>
      </c>
      <c r="C22034"/>
      <c r="D22034" t="s">
        <v>47880</v>
      </c>
    </row>
    <row r="22035" spans="1:4" x14ac:dyDescent="0.25">
      <c r="A22035" t="s">
        <v>46171</v>
      </c>
      <c r="B22035" t="s">
        <v>46172</v>
      </c>
      <c r="C22035"/>
      <c r="D22035" t="s">
        <v>47880</v>
      </c>
    </row>
    <row r="22036" spans="1:4" x14ac:dyDescent="0.25">
      <c r="A22036" t="s">
        <v>45093</v>
      </c>
      <c r="B22036" t="s">
        <v>45094</v>
      </c>
      <c r="C22036" t="s">
        <v>64390</v>
      </c>
      <c r="D22036" t="s">
        <v>47873</v>
      </c>
    </row>
    <row r="22037" spans="1:4" x14ac:dyDescent="0.25">
      <c r="A22037" t="s">
        <v>25880</v>
      </c>
      <c r="B22037" t="s">
        <v>25881</v>
      </c>
      <c r="C22037" t="s">
        <v>57001</v>
      </c>
      <c r="D22037" t="s">
        <v>47873</v>
      </c>
    </row>
    <row r="22038" spans="1:4" x14ac:dyDescent="0.25">
      <c r="A22038" t="s">
        <v>40384</v>
      </c>
      <c r="B22038" t="s">
        <v>40385</v>
      </c>
      <c r="C22038" t="s">
        <v>62584</v>
      </c>
      <c r="D22038" t="s">
        <v>47873</v>
      </c>
    </row>
    <row r="22039" spans="1:4" x14ac:dyDescent="0.25">
      <c r="A22039" t="s">
        <v>37866</v>
      </c>
      <c r="B22039" t="s">
        <v>37867</v>
      </c>
      <c r="C22039" t="s">
        <v>61446</v>
      </c>
      <c r="D22039" t="s">
        <v>47873</v>
      </c>
    </row>
    <row r="22040" spans="1:4" x14ac:dyDescent="0.25">
      <c r="A22040" t="s">
        <v>22390</v>
      </c>
      <c r="B22040" t="s">
        <v>22391</v>
      </c>
      <c r="C22040" t="s">
        <v>55711</v>
      </c>
      <c r="D22040" t="s">
        <v>47873</v>
      </c>
    </row>
    <row r="22041" spans="1:4" x14ac:dyDescent="0.25">
      <c r="A22041" t="s">
        <v>36413</v>
      </c>
      <c r="B22041" t="s">
        <v>36414</v>
      </c>
      <c r="C22041" t="s">
        <v>60888</v>
      </c>
      <c r="D22041" t="s">
        <v>47873</v>
      </c>
    </row>
    <row r="22042" spans="1:4" x14ac:dyDescent="0.25">
      <c r="A22042" t="s">
        <v>24703</v>
      </c>
      <c r="B22042" t="s">
        <v>24704</v>
      </c>
      <c r="C22042" t="s">
        <v>56555</v>
      </c>
      <c r="D22042" t="s">
        <v>47873</v>
      </c>
    </row>
    <row r="22043" spans="1:4" x14ac:dyDescent="0.25">
      <c r="A22043" t="s">
        <v>27490</v>
      </c>
      <c r="B22043" t="s">
        <v>27491</v>
      </c>
      <c r="C22043" t="s">
        <v>57568</v>
      </c>
      <c r="D22043" t="s">
        <v>47873</v>
      </c>
    </row>
    <row r="22044" spans="1:4" x14ac:dyDescent="0.25">
      <c r="A22044" t="s">
        <v>47049</v>
      </c>
      <c r="B22044" t="s">
        <v>47050</v>
      </c>
      <c r="C22044" t="s">
        <v>65070</v>
      </c>
      <c r="D22044" t="s">
        <v>47873</v>
      </c>
    </row>
    <row r="22045" spans="1:4" x14ac:dyDescent="0.25">
      <c r="A22045" t="s">
        <v>31280</v>
      </c>
      <c r="B22045" t="s">
        <v>31281</v>
      </c>
      <c r="C22045" t="s">
        <v>58927</v>
      </c>
      <c r="D22045" t="s">
        <v>47873</v>
      </c>
    </row>
    <row r="22046" spans="1:4" x14ac:dyDescent="0.25">
      <c r="A22046" t="s">
        <v>14773</v>
      </c>
      <c r="B22046" t="s">
        <v>14774</v>
      </c>
      <c r="C22046"/>
      <c r="D22046" t="s">
        <v>47880</v>
      </c>
    </row>
    <row r="22047" spans="1:4" x14ac:dyDescent="0.25">
      <c r="A22047" t="s">
        <v>8949</v>
      </c>
      <c r="B22047" t="s">
        <v>8950</v>
      </c>
      <c r="C22047" t="s">
        <v>50802</v>
      </c>
      <c r="D22047" t="s">
        <v>47873</v>
      </c>
    </row>
    <row r="22048" spans="1:4" x14ac:dyDescent="0.25">
      <c r="A22048" t="s">
        <v>35818</v>
      </c>
      <c r="B22048" t="s">
        <v>35819</v>
      </c>
      <c r="C22048" t="s">
        <v>60648</v>
      </c>
      <c r="D22048" t="s">
        <v>47873</v>
      </c>
    </row>
    <row r="22049" spans="1:4" x14ac:dyDescent="0.25">
      <c r="A22049" t="s">
        <v>23295</v>
      </c>
      <c r="B22049" t="s">
        <v>23296</v>
      </c>
      <c r="C22049"/>
      <c r="D22049" t="s">
        <v>47880</v>
      </c>
    </row>
    <row r="22050" spans="1:4" x14ac:dyDescent="0.25">
      <c r="A22050" t="s">
        <v>21560</v>
      </c>
      <c r="B22050" t="s">
        <v>21561</v>
      </c>
      <c r="C22050" t="s">
        <v>55401</v>
      </c>
      <c r="D22050" t="s">
        <v>47873</v>
      </c>
    </row>
    <row r="22051" spans="1:4" x14ac:dyDescent="0.25">
      <c r="A22051" t="s">
        <v>4587</v>
      </c>
      <c r="B22051" t="s">
        <v>4588</v>
      </c>
      <c r="C22051" t="s">
        <v>49246</v>
      </c>
      <c r="D22051" t="s">
        <v>47873</v>
      </c>
    </row>
    <row r="22052" spans="1:4" x14ac:dyDescent="0.25">
      <c r="A22052" t="s">
        <v>25547</v>
      </c>
      <c r="B22052" t="s">
        <v>25548</v>
      </c>
      <c r="C22052" t="s">
        <v>56876</v>
      </c>
      <c r="D22052" t="s">
        <v>47873</v>
      </c>
    </row>
    <row r="22053" spans="1:4" x14ac:dyDescent="0.25">
      <c r="A22053" t="s">
        <v>44017</v>
      </c>
      <c r="B22053" t="s">
        <v>44018</v>
      </c>
      <c r="C22053" t="s">
        <v>64003</v>
      </c>
      <c r="D22053" t="s">
        <v>47873</v>
      </c>
    </row>
    <row r="22054" spans="1:4" x14ac:dyDescent="0.25">
      <c r="A22054" t="s">
        <v>2663</v>
      </c>
      <c r="B22054" t="s">
        <v>2664</v>
      </c>
      <c r="C22054" t="s">
        <v>48527</v>
      </c>
      <c r="D22054" t="s">
        <v>47873</v>
      </c>
    </row>
    <row r="22055" spans="1:4" x14ac:dyDescent="0.25">
      <c r="A22055" t="s">
        <v>20820</v>
      </c>
      <c r="B22055" t="s">
        <v>20821</v>
      </c>
      <c r="C22055" t="s">
        <v>55133</v>
      </c>
      <c r="D22055" t="s">
        <v>47873</v>
      </c>
    </row>
    <row r="22056" spans="1:4" x14ac:dyDescent="0.25">
      <c r="A22056" t="s">
        <v>29354</v>
      </c>
      <c r="B22056" t="s">
        <v>29355</v>
      </c>
      <c r="C22056" t="s">
        <v>58239</v>
      </c>
      <c r="D22056" t="s">
        <v>47873</v>
      </c>
    </row>
    <row r="22057" spans="1:4" x14ac:dyDescent="0.25">
      <c r="A22057" t="s">
        <v>4188</v>
      </c>
      <c r="B22057" t="s">
        <v>4189</v>
      </c>
      <c r="C22057" t="s">
        <v>49100</v>
      </c>
      <c r="D22057" t="s">
        <v>47873</v>
      </c>
    </row>
    <row r="22058" spans="1:4" x14ac:dyDescent="0.25">
      <c r="A22058" t="s">
        <v>21904</v>
      </c>
      <c r="B22058" t="s">
        <v>21905</v>
      </c>
      <c r="C22058" t="s">
        <v>55527</v>
      </c>
      <c r="D22058" t="s">
        <v>47873</v>
      </c>
    </row>
    <row r="22059" spans="1:4" x14ac:dyDescent="0.25">
      <c r="A22059" t="s">
        <v>14747</v>
      </c>
      <c r="B22059" t="s">
        <v>14748</v>
      </c>
      <c r="C22059" t="s">
        <v>52956</v>
      </c>
      <c r="D22059" t="s">
        <v>47873</v>
      </c>
    </row>
    <row r="22060" spans="1:4" x14ac:dyDescent="0.25">
      <c r="A22060" t="s">
        <v>20099</v>
      </c>
      <c r="B22060" t="s">
        <v>20100</v>
      </c>
      <c r="C22060" t="s">
        <v>54892</v>
      </c>
      <c r="D22060" t="s">
        <v>47873</v>
      </c>
    </row>
    <row r="22061" spans="1:4" x14ac:dyDescent="0.25">
      <c r="A22061" t="s">
        <v>32553</v>
      </c>
      <c r="B22061" t="s">
        <v>32554</v>
      </c>
      <c r="C22061" t="s">
        <v>59398</v>
      </c>
      <c r="D22061" t="s">
        <v>47873</v>
      </c>
    </row>
    <row r="22062" spans="1:4" x14ac:dyDescent="0.25">
      <c r="A22062" t="s">
        <v>44389</v>
      </c>
      <c r="B22062" t="s">
        <v>44390</v>
      </c>
      <c r="C22062" t="s">
        <v>64135</v>
      </c>
      <c r="D22062" t="s">
        <v>47873</v>
      </c>
    </row>
    <row r="22063" spans="1:4" x14ac:dyDescent="0.25">
      <c r="A22063" t="s">
        <v>11351</v>
      </c>
      <c r="B22063" t="s">
        <v>11352</v>
      </c>
      <c r="C22063" t="s">
        <v>51659</v>
      </c>
      <c r="D22063" t="s">
        <v>47873</v>
      </c>
    </row>
    <row r="22064" spans="1:4" x14ac:dyDescent="0.25">
      <c r="A22064" t="s">
        <v>23548</v>
      </c>
      <c r="B22064" t="s">
        <v>23549</v>
      </c>
      <c r="C22064" t="s">
        <v>56127</v>
      </c>
      <c r="D22064" t="s">
        <v>47873</v>
      </c>
    </row>
    <row r="22065" spans="1:4" x14ac:dyDescent="0.25">
      <c r="A22065" t="s">
        <v>44507</v>
      </c>
      <c r="B22065" t="s">
        <v>44508</v>
      </c>
      <c r="C22065" t="s">
        <v>64174</v>
      </c>
      <c r="D22065" t="s">
        <v>47873</v>
      </c>
    </row>
    <row r="22066" spans="1:4" x14ac:dyDescent="0.25">
      <c r="A22066" t="s">
        <v>3976</v>
      </c>
      <c r="B22066" t="s">
        <v>3977</v>
      </c>
      <c r="C22066" t="s">
        <v>49011</v>
      </c>
      <c r="D22066" t="s">
        <v>47873</v>
      </c>
    </row>
    <row r="22067" spans="1:4" x14ac:dyDescent="0.25">
      <c r="A22067" t="s">
        <v>42078</v>
      </c>
      <c r="B22067" t="s">
        <v>42079</v>
      </c>
      <c r="C22067" t="s">
        <v>63335</v>
      </c>
      <c r="D22067" t="s">
        <v>47873</v>
      </c>
    </row>
    <row r="22068" spans="1:4" x14ac:dyDescent="0.25">
      <c r="A22068" t="s">
        <v>34847</v>
      </c>
      <c r="B22068" t="s">
        <v>34848</v>
      </c>
      <c r="C22068" t="s">
        <v>60279</v>
      </c>
      <c r="D22068" t="s">
        <v>47873</v>
      </c>
    </row>
    <row r="22069" spans="1:4" x14ac:dyDescent="0.25">
      <c r="A22069" t="s">
        <v>24393</v>
      </c>
      <c r="B22069" t="s">
        <v>24394</v>
      </c>
      <c r="C22069" t="s">
        <v>56446</v>
      </c>
      <c r="D22069" t="s">
        <v>47873</v>
      </c>
    </row>
    <row r="22070" spans="1:4" x14ac:dyDescent="0.25">
      <c r="A22070" t="s">
        <v>14686</v>
      </c>
      <c r="B22070" t="s">
        <v>14687</v>
      </c>
      <c r="C22070" t="s">
        <v>52934</v>
      </c>
      <c r="D22070" t="s">
        <v>47873</v>
      </c>
    </row>
    <row r="22071" spans="1:4" x14ac:dyDescent="0.25">
      <c r="A22071" t="s">
        <v>15715</v>
      </c>
      <c r="B22071" t="s">
        <v>15716</v>
      </c>
      <c r="C22071" t="s">
        <v>53311</v>
      </c>
      <c r="D22071" t="s">
        <v>47873</v>
      </c>
    </row>
    <row r="22072" spans="1:4" x14ac:dyDescent="0.25">
      <c r="A22072" t="s">
        <v>8057</v>
      </c>
      <c r="B22072" t="s">
        <v>8058</v>
      </c>
      <c r="C22072" t="s">
        <v>50498</v>
      </c>
      <c r="D22072" t="s">
        <v>47873</v>
      </c>
    </row>
    <row r="22073" spans="1:4" x14ac:dyDescent="0.25">
      <c r="A22073" t="s">
        <v>888</v>
      </c>
      <c r="B22073" t="s">
        <v>889</v>
      </c>
      <c r="C22073" t="s">
        <v>47915</v>
      </c>
      <c r="D22073" t="s">
        <v>47873</v>
      </c>
    </row>
    <row r="22074" spans="1:4" x14ac:dyDescent="0.25">
      <c r="A22074" t="s">
        <v>34305</v>
      </c>
      <c r="B22074" t="s">
        <v>34306</v>
      </c>
      <c r="C22074" t="s">
        <v>60070</v>
      </c>
      <c r="D22074" t="s">
        <v>47873</v>
      </c>
    </row>
    <row r="22075" spans="1:4" x14ac:dyDescent="0.25">
      <c r="A22075" t="s">
        <v>38911</v>
      </c>
      <c r="B22075" t="s">
        <v>38912</v>
      </c>
      <c r="C22075" t="s">
        <v>61908</v>
      </c>
      <c r="D22075" t="s">
        <v>47873</v>
      </c>
    </row>
    <row r="22076" spans="1:4" x14ac:dyDescent="0.25">
      <c r="A22076" t="s">
        <v>9277</v>
      </c>
      <c r="B22076" t="s">
        <v>9278</v>
      </c>
      <c r="C22076" t="s">
        <v>50916</v>
      </c>
      <c r="D22076" t="s">
        <v>47873</v>
      </c>
    </row>
    <row r="22077" spans="1:4" x14ac:dyDescent="0.25">
      <c r="A22077" t="s">
        <v>34156</v>
      </c>
      <c r="B22077" t="s">
        <v>34157</v>
      </c>
      <c r="C22077" t="s">
        <v>60018</v>
      </c>
      <c r="D22077" t="s">
        <v>47873</v>
      </c>
    </row>
    <row r="22078" spans="1:4" x14ac:dyDescent="0.25">
      <c r="A22078" t="s">
        <v>24202</v>
      </c>
      <c r="B22078" t="s">
        <v>24203</v>
      </c>
      <c r="C22078" t="s">
        <v>56374</v>
      </c>
      <c r="D22078" t="s">
        <v>47873</v>
      </c>
    </row>
    <row r="22079" spans="1:4" x14ac:dyDescent="0.25">
      <c r="A22079" t="s">
        <v>45187</v>
      </c>
      <c r="B22079" t="s">
        <v>45188</v>
      </c>
      <c r="C22079" t="s">
        <v>64426</v>
      </c>
      <c r="D22079" t="s">
        <v>47873</v>
      </c>
    </row>
    <row r="22080" spans="1:4" x14ac:dyDescent="0.25">
      <c r="A22080" t="s">
        <v>42312</v>
      </c>
      <c r="B22080" t="s">
        <v>42313</v>
      </c>
      <c r="C22080" t="s">
        <v>63421</v>
      </c>
      <c r="D22080" t="s">
        <v>47873</v>
      </c>
    </row>
    <row r="22081" spans="1:4" x14ac:dyDescent="0.25">
      <c r="A22081" t="s">
        <v>40057</v>
      </c>
      <c r="B22081" t="s">
        <v>40058</v>
      </c>
      <c r="C22081" t="s">
        <v>62431</v>
      </c>
      <c r="D22081" t="s">
        <v>47873</v>
      </c>
    </row>
    <row r="22082" spans="1:4" x14ac:dyDescent="0.25">
      <c r="A22082" t="s">
        <v>39047</v>
      </c>
      <c r="B22082" t="s">
        <v>39048</v>
      </c>
      <c r="C22082" t="s">
        <v>61966</v>
      </c>
      <c r="D22082" t="s">
        <v>47873</v>
      </c>
    </row>
    <row r="22083" spans="1:4" x14ac:dyDescent="0.25">
      <c r="A22083" t="s">
        <v>16315</v>
      </c>
      <c r="B22083" t="s">
        <v>16316</v>
      </c>
      <c r="C22083" t="s">
        <v>53524</v>
      </c>
      <c r="D22083" t="s">
        <v>47873</v>
      </c>
    </row>
    <row r="22084" spans="1:4" x14ac:dyDescent="0.25">
      <c r="A22084" t="s">
        <v>32125</v>
      </c>
      <c r="B22084" t="s">
        <v>32126</v>
      </c>
      <c r="C22084" t="s">
        <v>59237</v>
      </c>
      <c r="D22084" t="s">
        <v>47873</v>
      </c>
    </row>
    <row r="22085" spans="1:4" x14ac:dyDescent="0.25">
      <c r="A22085" t="s">
        <v>34063</v>
      </c>
      <c r="B22085" t="s">
        <v>34064</v>
      </c>
      <c r="C22085" t="s">
        <v>59981</v>
      </c>
      <c r="D22085" t="s">
        <v>47873</v>
      </c>
    </row>
    <row r="22086" spans="1:4" x14ac:dyDescent="0.25">
      <c r="A22086" t="s">
        <v>26217</v>
      </c>
      <c r="B22086" t="s">
        <v>26218</v>
      </c>
      <c r="C22086" t="s">
        <v>57110</v>
      </c>
      <c r="D22086" t="s">
        <v>47873</v>
      </c>
    </row>
    <row r="22087" spans="1:4" x14ac:dyDescent="0.25">
      <c r="A22087" t="s">
        <v>5265</v>
      </c>
      <c r="B22087" t="s">
        <v>5266</v>
      </c>
      <c r="C22087"/>
      <c r="D22087" t="s">
        <v>47880</v>
      </c>
    </row>
    <row r="22088" spans="1:4" x14ac:dyDescent="0.25">
      <c r="A22088" t="s">
        <v>17118</v>
      </c>
      <c r="B22088" t="s">
        <v>17119</v>
      </c>
      <c r="C22088" t="s">
        <v>53831</v>
      </c>
      <c r="D22088" t="s">
        <v>47873</v>
      </c>
    </row>
    <row r="22089" spans="1:4" x14ac:dyDescent="0.25">
      <c r="A22089" t="s">
        <v>45953</v>
      </c>
      <c r="B22089" t="s">
        <v>45954</v>
      </c>
      <c r="C22089" t="s">
        <v>64689</v>
      </c>
      <c r="D22089" t="s">
        <v>47873</v>
      </c>
    </row>
    <row r="22090" spans="1:4" x14ac:dyDescent="0.25">
      <c r="A22090" t="s">
        <v>4936</v>
      </c>
      <c r="B22090" t="s">
        <v>4937</v>
      </c>
      <c r="C22090" t="s">
        <v>49371</v>
      </c>
      <c r="D22090" t="s">
        <v>47873</v>
      </c>
    </row>
    <row r="22091" spans="1:4" x14ac:dyDescent="0.25">
      <c r="A22091" t="s">
        <v>19451</v>
      </c>
      <c r="B22091" t="s">
        <v>19452</v>
      </c>
      <c r="C22091"/>
      <c r="D22091" t="s">
        <v>47880</v>
      </c>
    </row>
    <row r="22092" spans="1:4" x14ac:dyDescent="0.25">
      <c r="A22092" t="s">
        <v>23434</v>
      </c>
      <c r="B22092" t="s">
        <v>23435</v>
      </c>
      <c r="C22092" t="s">
        <v>56085</v>
      </c>
      <c r="D22092" t="s">
        <v>47873</v>
      </c>
    </row>
    <row r="22093" spans="1:4" x14ac:dyDescent="0.25">
      <c r="A22093" t="s">
        <v>2376</v>
      </c>
      <c r="B22093" t="s">
        <v>2377</v>
      </c>
      <c r="C22093"/>
      <c r="D22093" t="s">
        <v>47880</v>
      </c>
    </row>
    <row r="22094" spans="1:4" x14ac:dyDescent="0.25">
      <c r="A22094" t="s">
        <v>5564</v>
      </c>
      <c r="B22094" t="s">
        <v>5565</v>
      </c>
      <c r="C22094" t="s">
        <v>49596</v>
      </c>
      <c r="D22094" t="s">
        <v>47873</v>
      </c>
    </row>
    <row r="22095" spans="1:4" x14ac:dyDescent="0.25">
      <c r="A22095" t="s">
        <v>13461</v>
      </c>
      <c r="B22095" t="s">
        <v>13462</v>
      </c>
      <c r="C22095" t="s">
        <v>52460</v>
      </c>
      <c r="D22095" t="s">
        <v>47873</v>
      </c>
    </row>
    <row r="22096" spans="1:4" x14ac:dyDescent="0.25">
      <c r="A22096" t="s">
        <v>29582</v>
      </c>
      <c r="B22096" t="s">
        <v>29583</v>
      </c>
      <c r="C22096"/>
      <c r="D22096" t="s">
        <v>47880</v>
      </c>
    </row>
    <row r="22097" spans="1:4" x14ac:dyDescent="0.25">
      <c r="A22097" t="s">
        <v>21153</v>
      </c>
      <c r="B22097" t="s">
        <v>21154</v>
      </c>
      <c r="C22097" t="s">
        <v>55255</v>
      </c>
      <c r="D22097" t="s">
        <v>47873</v>
      </c>
    </row>
    <row r="22098" spans="1:4" x14ac:dyDescent="0.25">
      <c r="A22098" t="s">
        <v>13519</v>
      </c>
      <c r="B22098" t="s">
        <v>13520</v>
      </c>
      <c r="C22098"/>
      <c r="D22098" t="s">
        <v>47880</v>
      </c>
    </row>
    <row r="22099" spans="1:4" x14ac:dyDescent="0.25">
      <c r="A22099" t="s">
        <v>39507</v>
      </c>
      <c r="B22099" t="s">
        <v>39508</v>
      </c>
      <c r="C22099" t="s">
        <v>62178</v>
      </c>
      <c r="D22099" t="s">
        <v>47873</v>
      </c>
    </row>
    <row r="22100" spans="1:4" x14ac:dyDescent="0.25">
      <c r="A22100" t="s">
        <v>18364</v>
      </c>
      <c r="B22100" t="s">
        <v>18365</v>
      </c>
      <c r="C22100" t="s">
        <v>54292</v>
      </c>
      <c r="D22100" t="s">
        <v>47873</v>
      </c>
    </row>
    <row r="22101" spans="1:4" x14ac:dyDescent="0.25">
      <c r="A22101" t="s">
        <v>1623</v>
      </c>
      <c r="B22101" t="s">
        <v>1624</v>
      </c>
      <c r="C22101" t="s">
        <v>48172</v>
      </c>
      <c r="D22101" t="s">
        <v>47873</v>
      </c>
    </row>
    <row r="22102" spans="1:4" x14ac:dyDescent="0.25">
      <c r="A22102" t="s">
        <v>14168</v>
      </c>
      <c r="B22102" t="s">
        <v>14169</v>
      </c>
      <c r="C22102" t="s">
        <v>52740</v>
      </c>
      <c r="D22102" t="s">
        <v>47873</v>
      </c>
    </row>
    <row r="22103" spans="1:4" x14ac:dyDescent="0.25">
      <c r="A22103" t="s">
        <v>44241</v>
      </c>
      <c r="B22103" t="s">
        <v>44242</v>
      </c>
      <c r="C22103" t="s">
        <v>64084</v>
      </c>
      <c r="D22103" t="s">
        <v>47873</v>
      </c>
    </row>
    <row r="22104" spans="1:4" x14ac:dyDescent="0.25">
      <c r="A22104" t="s">
        <v>45158</v>
      </c>
      <c r="B22104" t="s">
        <v>45159</v>
      </c>
      <c r="C22104" t="s">
        <v>64415</v>
      </c>
      <c r="D22104" t="s">
        <v>47873</v>
      </c>
    </row>
    <row r="22105" spans="1:4" x14ac:dyDescent="0.25">
      <c r="A22105" t="s">
        <v>40559</v>
      </c>
      <c r="B22105" t="s">
        <v>40560</v>
      </c>
      <c r="C22105" t="s">
        <v>62663</v>
      </c>
      <c r="D22105" t="s">
        <v>47873</v>
      </c>
    </row>
    <row r="22106" spans="1:4" x14ac:dyDescent="0.25">
      <c r="A22106" t="s">
        <v>13036</v>
      </c>
      <c r="B22106" t="s">
        <v>13037</v>
      </c>
      <c r="C22106" t="s">
        <v>52304</v>
      </c>
      <c r="D22106" t="s">
        <v>47873</v>
      </c>
    </row>
    <row r="22107" spans="1:4" x14ac:dyDescent="0.25">
      <c r="A22107" t="s">
        <v>21322</v>
      </c>
      <c r="B22107" t="s">
        <v>21323</v>
      </c>
      <c r="C22107"/>
      <c r="D22107" t="s">
        <v>47880</v>
      </c>
    </row>
    <row r="22108" spans="1:4" x14ac:dyDescent="0.25">
      <c r="A22108" t="s">
        <v>35003</v>
      </c>
      <c r="B22108" t="s">
        <v>35004</v>
      </c>
      <c r="C22108" t="s">
        <v>60335</v>
      </c>
      <c r="D22108" t="s">
        <v>47873</v>
      </c>
    </row>
    <row r="22109" spans="1:4" x14ac:dyDescent="0.25">
      <c r="A22109" t="s">
        <v>13933</v>
      </c>
      <c r="B22109" t="s">
        <v>13934</v>
      </c>
      <c r="C22109" t="s">
        <v>52643</v>
      </c>
      <c r="D22109" t="s">
        <v>47873</v>
      </c>
    </row>
    <row r="22110" spans="1:4" x14ac:dyDescent="0.25">
      <c r="A22110" t="s">
        <v>24989</v>
      </c>
      <c r="B22110" t="s">
        <v>24990</v>
      </c>
      <c r="C22110" t="s">
        <v>56667</v>
      </c>
      <c r="D22110" t="s">
        <v>47873</v>
      </c>
    </row>
    <row r="22111" spans="1:4" x14ac:dyDescent="0.25">
      <c r="A22111" t="s">
        <v>36102</v>
      </c>
      <c r="B22111" t="s">
        <v>36103</v>
      </c>
      <c r="C22111" t="s">
        <v>60756</v>
      </c>
      <c r="D22111" t="s">
        <v>47873</v>
      </c>
    </row>
    <row r="22112" spans="1:4" x14ac:dyDescent="0.25">
      <c r="A22112" t="s">
        <v>19692</v>
      </c>
      <c r="B22112" t="s">
        <v>19693</v>
      </c>
      <c r="C22112" t="s">
        <v>54745</v>
      </c>
      <c r="D22112" t="s">
        <v>47873</v>
      </c>
    </row>
    <row r="22113" spans="1:4" x14ac:dyDescent="0.25">
      <c r="A22113" t="s">
        <v>41902</v>
      </c>
      <c r="B22113" t="s">
        <v>41903</v>
      </c>
      <c r="C22113" t="s">
        <v>63260</v>
      </c>
      <c r="D22113" t="s">
        <v>47873</v>
      </c>
    </row>
    <row r="22114" spans="1:4" x14ac:dyDescent="0.25">
      <c r="A22114" t="s">
        <v>13897</v>
      </c>
      <c r="B22114" t="s">
        <v>13898</v>
      </c>
      <c r="C22114" t="s">
        <v>52628</v>
      </c>
      <c r="D22114" t="s">
        <v>47873</v>
      </c>
    </row>
    <row r="22115" spans="1:4" x14ac:dyDescent="0.25">
      <c r="A22115" t="s">
        <v>47458</v>
      </c>
      <c r="B22115" t="s">
        <v>47459</v>
      </c>
      <c r="C22115" t="s">
        <v>65215</v>
      </c>
      <c r="D22115" t="s">
        <v>47873</v>
      </c>
    </row>
    <row r="22116" spans="1:4" x14ac:dyDescent="0.25">
      <c r="A22116" t="s">
        <v>3184</v>
      </c>
      <c r="B22116" t="s">
        <v>3185</v>
      </c>
      <c r="C22116" t="s">
        <v>48711</v>
      </c>
      <c r="D22116" t="s">
        <v>47873</v>
      </c>
    </row>
    <row r="22117" spans="1:4" x14ac:dyDescent="0.25">
      <c r="A22117" t="s">
        <v>40337</v>
      </c>
      <c r="B22117" t="s">
        <v>40338</v>
      </c>
      <c r="C22117" t="s">
        <v>62561</v>
      </c>
      <c r="D22117" t="s">
        <v>47873</v>
      </c>
    </row>
    <row r="22118" spans="1:4" x14ac:dyDescent="0.25">
      <c r="A22118" t="s">
        <v>40823</v>
      </c>
      <c r="B22118" t="s">
        <v>40338</v>
      </c>
      <c r="C22118" t="s">
        <v>62773</v>
      </c>
      <c r="D22118" t="s">
        <v>47873</v>
      </c>
    </row>
    <row r="22119" spans="1:4" x14ac:dyDescent="0.25">
      <c r="A22119" t="s">
        <v>2233</v>
      </c>
      <c r="B22119" t="s">
        <v>2234</v>
      </c>
      <c r="C22119"/>
      <c r="D22119" t="s">
        <v>47880</v>
      </c>
    </row>
    <row r="22120" spans="1:4" x14ac:dyDescent="0.25">
      <c r="A22120" t="s">
        <v>11757</v>
      </c>
      <c r="B22120" t="s">
        <v>11758</v>
      </c>
      <c r="C22120" t="s">
        <v>51809</v>
      </c>
      <c r="D22120" t="s">
        <v>47873</v>
      </c>
    </row>
    <row r="22121" spans="1:4" x14ac:dyDescent="0.25">
      <c r="A22121" t="s">
        <v>12418</v>
      </c>
      <c r="B22121" t="s">
        <v>12419</v>
      </c>
      <c r="C22121"/>
      <c r="D22121" t="s">
        <v>47880</v>
      </c>
    </row>
    <row r="22122" spans="1:4" x14ac:dyDescent="0.25">
      <c r="A22122" t="s">
        <v>45945</v>
      </c>
      <c r="B22122" t="s">
        <v>45946</v>
      </c>
      <c r="C22122" t="s">
        <v>64685</v>
      </c>
      <c r="D22122" t="s">
        <v>47873</v>
      </c>
    </row>
    <row r="22123" spans="1:4" x14ac:dyDescent="0.25">
      <c r="A22123" t="s">
        <v>11729</v>
      </c>
      <c r="B22123" t="s">
        <v>11730</v>
      </c>
      <c r="C22123"/>
      <c r="D22123" t="s">
        <v>47880</v>
      </c>
    </row>
    <row r="22124" spans="1:4" x14ac:dyDescent="0.25">
      <c r="A22124" t="s">
        <v>5509</v>
      </c>
      <c r="B22124" t="s">
        <v>5510</v>
      </c>
      <c r="C22124"/>
      <c r="D22124" t="s">
        <v>47880</v>
      </c>
    </row>
    <row r="22125" spans="1:4" x14ac:dyDescent="0.25">
      <c r="A22125" t="s">
        <v>22258</v>
      </c>
      <c r="B22125" t="s">
        <v>22259</v>
      </c>
      <c r="C22125"/>
      <c r="D22125" t="s">
        <v>47880</v>
      </c>
    </row>
    <row r="22126" spans="1:4" x14ac:dyDescent="0.25">
      <c r="A22126" t="s">
        <v>21136</v>
      </c>
      <c r="B22126" t="s">
        <v>21137</v>
      </c>
      <c r="C22126"/>
      <c r="D22126" t="s">
        <v>47880</v>
      </c>
    </row>
    <row r="22127" spans="1:4" x14ac:dyDescent="0.25">
      <c r="A22127" t="s">
        <v>8499</v>
      </c>
      <c r="B22127" t="s">
        <v>8500</v>
      </c>
      <c r="C22127"/>
      <c r="D22127" t="s">
        <v>47880</v>
      </c>
    </row>
    <row r="22128" spans="1:4" x14ac:dyDescent="0.25">
      <c r="A22128" t="s">
        <v>29267</v>
      </c>
      <c r="B22128" t="s">
        <v>29268</v>
      </c>
      <c r="C22128"/>
      <c r="D22128" t="s">
        <v>47880</v>
      </c>
    </row>
    <row r="22129" spans="1:4" x14ac:dyDescent="0.25">
      <c r="A22129" t="s">
        <v>19630</v>
      </c>
      <c r="B22129" t="s">
        <v>19631</v>
      </c>
      <c r="C22129"/>
      <c r="D22129" t="s">
        <v>47880</v>
      </c>
    </row>
    <row r="22130" spans="1:4" x14ac:dyDescent="0.25">
      <c r="A22130" t="s">
        <v>21596</v>
      </c>
      <c r="B22130" t="s">
        <v>21597</v>
      </c>
      <c r="C22130"/>
      <c r="D22130" t="s">
        <v>47880</v>
      </c>
    </row>
    <row r="22131" spans="1:4" x14ac:dyDescent="0.25">
      <c r="A22131" t="s">
        <v>1805</v>
      </c>
      <c r="B22131" t="s">
        <v>1806</v>
      </c>
      <c r="C22131"/>
      <c r="D22131" t="s">
        <v>47880</v>
      </c>
    </row>
    <row r="22132" spans="1:4" x14ac:dyDescent="0.25">
      <c r="A22132" t="s">
        <v>44338</v>
      </c>
      <c r="B22132" t="s">
        <v>44339</v>
      </c>
      <c r="C22132"/>
      <c r="D22132" t="s">
        <v>47880</v>
      </c>
    </row>
    <row r="22133" spans="1:4" x14ac:dyDescent="0.25">
      <c r="A22133" t="s">
        <v>18090</v>
      </c>
      <c r="B22133" t="s">
        <v>18091</v>
      </c>
      <c r="C22133" t="s">
        <v>54179</v>
      </c>
      <c r="D22133" t="s">
        <v>47873</v>
      </c>
    </row>
    <row r="22134" spans="1:4" x14ac:dyDescent="0.25">
      <c r="A22134" t="s">
        <v>28334</v>
      </c>
      <c r="B22134" t="s">
        <v>28335</v>
      </c>
      <c r="C22134"/>
      <c r="D22134" t="s">
        <v>47880</v>
      </c>
    </row>
    <row r="22135" spans="1:4" x14ac:dyDescent="0.25">
      <c r="A22135" t="s">
        <v>43254</v>
      </c>
      <c r="B22135" t="s">
        <v>43255</v>
      </c>
      <c r="C22135"/>
      <c r="D22135" t="s">
        <v>47880</v>
      </c>
    </row>
    <row r="22136" spans="1:4" x14ac:dyDescent="0.25">
      <c r="A22136" t="s">
        <v>34480</v>
      </c>
      <c r="B22136" t="s">
        <v>34481</v>
      </c>
      <c r="C22136"/>
      <c r="D22136" t="s">
        <v>47880</v>
      </c>
    </row>
    <row r="22137" spans="1:4" x14ac:dyDescent="0.25">
      <c r="A22137" t="s">
        <v>30853</v>
      </c>
      <c r="B22137" t="s">
        <v>30854</v>
      </c>
      <c r="C22137" t="s">
        <v>58765</v>
      </c>
      <c r="D22137" t="s">
        <v>47873</v>
      </c>
    </row>
    <row r="22138" spans="1:4" x14ac:dyDescent="0.25">
      <c r="A22138" t="s">
        <v>5063</v>
      </c>
      <c r="B22138" t="s">
        <v>5064</v>
      </c>
      <c r="C22138" t="s">
        <v>49417</v>
      </c>
      <c r="D22138" t="s">
        <v>47873</v>
      </c>
    </row>
    <row r="22139" spans="1:4" x14ac:dyDescent="0.25">
      <c r="A22139" t="s">
        <v>34632</v>
      </c>
      <c r="B22139" t="s">
        <v>34633</v>
      </c>
      <c r="C22139" t="s">
        <v>60198</v>
      </c>
      <c r="D22139" t="s">
        <v>47873</v>
      </c>
    </row>
    <row r="22140" spans="1:4" x14ac:dyDescent="0.25">
      <c r="A22140" t="s">
        <v>17676</v>
      </c>
      <c r="B22140" t="s">
        <v>17677</v>
      </c>
      <c r="C22140" t="s">
        <v>54028</v>
      </c>
      <c r="D22140" t="s">
        <v>47873</v>
      </c>
    </row>
    <row r="22141" spans="1:4" x14ac:dyDescent="0.25">
      <c r="A22141" t="s">
        <v>23836</v>
      </c>
      <c r="B22141" t="s">
        <v>23837</v>
      </c>
      <c r="C22141" t="s">
        <v>56248</v>
      </c>
      <c r="D22141" t="s">
        <v>47873</v>
      </c>
    </row>
    <row r="22142" spans="1:4" x14ac:dyDescent="0.25">
      <c r="A22142" t="s">
        <v>9595</v>
      </c>
      <c r="B22142" t="s">
        <v>9596</v>
      </c>
      <c r="C22142" t="s">
        <v>51027</v>
      </c>
      <c r="D22142" t="s">
        <v>47873</v>
      </c>
    </row>
    <row r="22143" spans="1:4" x14ac:dyDescent="0.25">
      <c r="A22143" t="s">
        <v>37840</v>
      </c>
      <c r="B22143" t="s">
        <v>37841</v>
      </c>
      <c r="C22143" t="s">
        <v>61436</v>
      </c>
      <c r="D22143" t="s">
        <v>47873</v>
      </c>
    </row>
    <row r="22144" spans="1:4" x14ac:dyDescent="0.25">
      <c r="A22144" t="s">
        <v>21369</v>
      </c>
      <c r="B22144" t="s">
        <v>21370</v>
      </c>
      <c r="C22144" t="s">
        <v>55336</v>
      </c>
      <c r="D22144" t="s">
        <v>47873</v>
      </c>
    </row>
    <row r="22145" spans="1:4" x14ac:dyDescent="0.25">
      <c r="A22145" t="s">
        <v>40090</v>
      </c>
      <c r="B22145" t="s">
        <v>40091</v>
      </c>
      <c r="C22145" t="s">
        <v>62448</v>
      </c>
      <c r="D22145" t="s">
        <v>47873</v>
      </c>
    </row>
    <row r="22146" spans="1:4" x14ac:dyDescent="0.25">
      <c r="A22146" t="s">
        <v>26457</v>
      </c>
      <c r="B22146" t="s">
        <v>26458</v>
      </c>
      <c r="C22146" t="s">
        <v>57204</v>
      </c>
      <c r="D22146" t="s">
        <v>47873</v>
      </c>
    </row>
    <row r="22147" spans="1:4" x14ac:dyDescent="0.25">
      <c r="A22147" t="s">
        <v>21598</v>
      </c>
      <c r="B22147" t="s">
        <v>21599</v>
      </c>
      <c r="C22147" t="s">
        <v>55416</v>
      </c>
      <c r="D22147" t="s">
        <v>47873</v>
      </c>
    </row>
    <row r="22148" spans="1:4" x14ac:dyDescent="0.25">
      <c r="A22148" t="s">
        <v>30546</v>
      </c>
      <c r="B22148" t="s">
        <v>30547</v>
      </c>
      <c r="C22148" t="s">
        <v>58656</v>
      </c>
      <c r="D22148" t="s">
        <v>47873</v>
      </c>
    </row>
    <row r="22149" spans="1:4" x14ac:dyDescent="0.25">
      <c r="A22149" t="s">
        <v>43079</v>
      </c>
      <c r="B22149" t="s">
        <v>43080</v>
      </c>
      <c r="C22149" t="s">
        <v>63692</v>
      </c>
      <c r="D22149" t="s">
        <v>47873</v>
      </c>
    </row>
    <row r="22150" spans="1:4" x14ac:dyDescent="0.25">
      <c r="A22150" t="s">
        <v>45664</v>
      </c>
      <c r="B22150" t="s">
        <v>45665</v>
      </c>
      <c r="C22150" t="s">
        <v>64588</v>
      </c>
      <c r="D22150" t="s">
        <v>47873</v>
      </c>
    </row>
    <row r="22151" spans="1:4" x14ac:dyDescent="0.25">
      <c r="A22151" t="s">
        <v>17475</v>
      </c>
      <c r="B22151" t="s">
        <v>17476</v>
      </c>
      <c r="C22151" t="s">
        <v>53958</v>
      </c>
      <c r="D22151" t="s">
        <v>47873</v>
      </c>
    </row>
    <row r="22152" spans="1:4" x14ac:dyDescent="0.25">
      <c r="A22152" t="s">
        <v>4846</v>
      </c>
      <c r="B22152" t="s">
        <v>4847</v>
      </c>
      <c r="C22152" t="s">
        <v>49338</v>
      </c>
      <c r="D22152" t="s">
        <v>47873</v>
      </c>
    </row>
    <row r="22153" spans="1:4" x14ac:dyDescent="0.25">
      <c r="A22153" t="s">
        <v>31579</v>
      </c>
      <c r="B22153" t="s">
        <v>31580</v>
      </c>
      <c r="C22153" t="s">
        <v>59032</v>
      </c>
      <c r="D22153" t="s">
        <v>47873</v>
      </c>
    </row>
    <row r="22154" spans="1:4" x14ac:dyDescent="0.25">
      <c r="A22154" t="s">
        <v>31697</v>
      </c>
      <c r="B22154" t="s">
        <v>31698</v>
      </c>
      <c r="C22154" t="s">
        <v>59077</v>
      </c>
      <c r="D22154" t="s">
        <v>47873</v>
      </c>
    </row>
    <row r="22155" spans="1:4" x14ac:dyDescent="0.25">
      <c r="A22155" t="s">
        <v>16846</v>
      </c>
      <c r="B22155" t="s">
        <v>16847</v>
      </c>
      <c r="C22155" t="s">
        <v>53733</v>
      </c>
      <c r="D22155" t="s">
        <v>47873</v>
      </c>
    </row>
    <row r="22156" spans="1:4" x14ac:dyDescent="0.25">
      <c r="A22156" t="s">
        <v>19380</v>
      </c>
      <c r="B22156" t="s">
        <v>19381</v>
      </c>
      <c r="C22156" t="s">
        <v>54645</v>
      </c>
      <c r="D22156" t="s">
        <v>47873</v>
      </c>
    </row>
    <row r="22157" spans="1:4" x14ac:dyDescent="0.25">
      <c r="A22157" t="s">
        <v>22195</v>
      </c>
      <c r="B22157" t="s">
        <v>22196</v>
      </c>
      <c r="C22157" t="s">
        <v>55635</v>
      </c>
      <c r="D22157" t="s">
        <v>47873</v>
      </c>
    </row>
    <row r="22158" spans="1:4" x14ac:dyDescent="0.25">
      <c r="A22158" t="s">
        <v>22434</v>
      </c>
      <c r="B22158" t="s">
        <v>22435</v>
      </c>
      <c r="C22158" t="s">
        <v>55720</v>
      </c>
      <c r="D22158" t="s">
        <v>47873</v>
      </c>
    </row>
    <row r="22159" spans="1:4" x14ac:dyDescent="0.25">
      <c r="A22159" t="s">
        <v>25073</v>
      </c>
      <c r="B22159" t="s">
        <v>25074</v>
      </c>
      <c r="C22159" t="s">
        <v>56700</v>
      </c>
      <c r="D22159" t="s">
        <v>47873</v>
      </c>
    </row>
    <row r="22160" spans="1:4" x14ac:dyDescent="0.25">
      <c r="A22160" t="s">
        <v>41099</v>
      </c>
      <c r="B22160" t="s">
        <v>41100</v>
      </c>
      <c r="C22160"/>
      <c r="D22160" t="s">
        <v>47880</v>
      </c>
    </row>
    <row r="22161" spans="1:4" x14ac:dyDescent="0.25">
      <c r="A22161" t="s">
        <v>45337</v>
      </c>
      <c r="B22161" t="s">
        <v>45338</v>
      </c>
      <c r="C22161"/>
      <c r="D22161" t="s">
        <v>47880</v>
      </c>
    </row>
    <row r="22162" spans="1:4" x14ac:dyDescent="0.25">
      <c r="A22162" t="s">
        <v>12480</v>
      </c>
      <c r="B22162" t="s">
        <v>12481</v>
      </c>
      <c r="C22162"/>
      <c r="D22162" t="s">
        <v>47880</v>
      </c>
    </row>
    <row r="22163" spans="1:4" x14ac:dyDescent="0.25">
      <c r="A22163" t="s">
        <v>45425</v>
      </c>
      <c r="B22163" t="s">
        <v>45426</v>
      </c>
      <c r="C22163"/>
      <c r="D22163" t="s">
        <v>47880</v>
      </c>
    </row>
    <row r="22164" spans="1:4" x14ac:dyDescent="0.25">
      <c r="A22164" t="s">
        <v>6130</v>
      </c>
      <c r="B22164" t="s">
        <v>6131</v>
      </c>
      <c r="C22164"/>
      <c r="D22164" t="s">
        <v>47880</v>
      </c>
    </row>
    <row r="22165" spans="1:4" x14ac:dyDescent="0.25">
      <c r="A22165" t="s">
        <v>8217</v>
      </c>
      <c r="B22165" t="s">
        <v>8218</v>
      </c>
      <c r="C22165"/>
      <c r="D22165" t="s">
        <v>47880</v>
      </c>
    </row>
    <row r="22166" spans="1:4" x14ac:dyDescent="0.25">
      <c r="A22166" t="s">
        <v>1310</v>
      </c>
      <c r="B22166" t="s">
        <v>1311</v>
      </c>
      <c r="C22166" t="s">
        <v>48062</v>
      </c>
      <c r="D22166" t="s">
        <v>47873</v>
      </c>
    </row>
    <row r="22167" spans="1:4" x14ac:dyDescent="0.25">
      <c r="A22167" t="s">
        <v>2531</v>
      </c>
      <c r="B22167" t="s">
        <v>2532</v>
      </c>
      <c r="C22167"/>
      <c r="D22167" t="s">
        <v>47880</v>
      </c>
    </row>
    <row r="22168" spans="1:4" x14ac:dyDescent="0.25">
      <c r="A22168" t="s">
        <v>1901</v>
      </c>
      <c r="B22168" t="s">
        <v>1902</v>
      </c>
      <c r="C22168"/>
      <c r="D22168" t="s">
        <v>47880</v>
      </c>
    </row>
    <row r="22169" spans="1:4" x14ac:dyDescent="0.25">
      <c r="A22169" t="s">
        <v>41254</v>
      </c>
      <c r="B22169" t="s">
        <v>41255</v>
      </c>
      <c r="C22169" t="s">
        <v>62969</v>
      </c>
      <c r="D22169" t="s">
        <v>47873</v>
      </c>
    </row>
    <row r="22170" spans="1:4" x14ac:dyDescent="0.25">
      <c r="A22170" t="s">
        <v>31193</v>
      </c>
      <c r="B22170" t="s">
        <v>31194</v>
      </c>
      <c r="C22170"/>
      <c r="D22170" t="s">
        <v>47880</v>
      </c>
    </row>
    <row r="22171" spans="1:4" x14ac:dyDescent="0.25">
      <c r="A22171" t="s">
        <v>24687</v>
      </c>
      <c r="B22171" t="s">
        <v>24688</v>
      </c>
      <c r="C22171"/>
      <c r="D22171" t="s">
        <v>47880</v>
      </c>
    </row>
    <row r="22172" spans="1:4" x14ac:dyDescent="0.25">
      <c r="A22172" t="s">
        <v>6839</v>
      </c>
      <c r="B22172" t="s">
        <v>6840</v>
      </c>
      <c r="C22172"/>
      <c r="D22172" t="s">
        <v>47880</v>
      </c>
    </row>
    <row r="22173" spans="1:4" x14ac:dyDescent="0.25">
      <c r="A22173" t="s">
        <v>15630</v>
      </c>
      <c r="B22173" t="s">
        <v>15631</v>
      </c>
      <c r="C22173"/>
      <c r="D22173" t="s">
        <v>47880</v>
      </c>
    </row>
    <row r="22174" spans="1:4" x14ac:dyDescent="0.25">
      <c r="A22174" t="s">
        <v>5178</v>
      </c>
      <c r="B22174" t="s">
        <v>5179</v>
      </c>
      <c r="C22174" t="s">
        <v>49464</v>
      </c>
      <c r="D22174" t="s">
        <v>47873</v>
      </c>
    </row>
    <row r="22175" spans="1:4" x14ac:dyDescent="0.25">
      <c r="A22175" t="s">
        <v>4260</v>
      </c>
      <c r="B22175" t="s">
        <v>4261</v>
      </c>
      <c r="C22175" t="s">
        <v>49125</v>
      </c>
      <c r="D22175" t="s">
        <v>47873</v>
      </c>
    </row>
    <row r="22176" spans="1:4" x14ac:dyDescent="0.25">
      <c r="A22176" t="s">
        <v>3753</v>
      </c>
      <c r="B22176" t="s">
        <v>3754</v>
      </c>
      <c r="C22176" t="s">
        <v>48921</v>
      </c>
      <c r="D22176" t="s">
        <v>47873</v>
      </c>
    </row>
    <row r="22177" spans="1:4" x14ac:dyDescent="0.25">
      <c r="A22177" t="s">
        <v>3960</v>
      </c>
      <c r="B22177" t="s">
        <v>3961</v>
      </c>
      <c r="C22177" t="s">
        <v>49004</v>
      </c>
      <c r="D22177" t="s">
        <v>47873</v>
      </c>
    </row>
    <row r="22178" spans="1:4" x14ac:dyDescent="0.25">
      <c r="A22178" t="s">
        <v>4419</v>
      </c>
      <c r="B22178" t="s">
        <v>4420</v>
      </c>
      <c r="C22178" t="s">
        <v>49183</v>
      </c>
      <c r="D22178" t="s">
        <v>47873</v>
      </c>
    </row>
    <row r="22179" spans="1:4" x14ac:dyDescent="0.25">
      <c r="A22179" t="s">
        <v>15857</v>
      </c>
      <c r="B22179" t="s">
        <v>15858</v>
      </c>
      <c r="C22179" t="s">
        <v>53362</v>
      </c>
      <c r="D22179" t="s">
        <v>47873</v>
      </c>
    </row>
    <row r="22180" spans="1:4" x14ac:dyDescent="0.25">
      <c r="A22180" t="s">
        <v>6486</v>
      </c>
      <c r="B22180" t="s">
        <v>6487</v>
      </c>
      <c r="C22180" t="s">
        <v>49926</v>
      </c>
      <c r="D22180" t="s">
        <v>47873</v>
      </c>
    </row>
    <row r="22181" spans="1:4" x14ac:dyDescent="0.25">
      <c r="A22181" t="s">
        <v>16502</v>
      </c>
      <c r="B22181" t="s">
        <v>16503</v>
      </c>
      <c r="C22181"/>
      <c r="D22181" t="s">
        <v>47880</v>
      </c>
    </row>
    <row r="22182" spans="1:4" x14ac:dyDescent="0.25">
      <c r="A22182" t="s">
        <v>37828</v>
      </c>
      <c r="B22182" t="s">
        <v>37829</v>
      </c>
      <c r="C22182" t="s">
        <v>61432</v>
      </c>
      <c r="D22182" t="s">
        <v>47873</v>
      </c>
    </row>
    <row r="22183" spans="1:4" x14ac:dyDescent="0.25">
      <c r="A22183" t="s">
        <v>44175</v>
      </c>
      <c r="B22183" t="s">
        <v>44176</v>
      </c>
      <c r="C22183" t="s">
        <v>64060</v>
      </c>
      <c r="D22183" t="s">
        <v>47873</v>
      </c>
    </row>
    <row r="22184" spans="1:4" x14ac:dyDescent="0.25">
      <c r="A22184" t="s">
        <v>26971</v>
      </c>
      <c r="B22184" t="s">
        <v>26972</v>
      </c>
      <c r="C22184" t="s">
        <v>57391</v>
      </c>
      <c r="D22184" t="s">
        <v>47873</v>
      </c>
    </row>
    <row r="22185" spans="1:4" x14ac:dyDescent="0.25">
      <c r="A22185" t="s">
        <v>5630</v>
      </c>
      <c r="B22185" t="s">
        <v>5631</v>
      </c>
      <c r="C22185"/>
      <c r="D22185" t="s">
        <v>47880</v>
      </c>
    </row>
    <row r="22186" spans="1:4" x14ac:dyDescent="0.25">
      <c r="A22186" t="s">
        <v>2034</v>
      </c>
      <c r="B22186" t="s">
        <v>2035</v>
      </c>
      <c r="C22186"/>
      <c r="D22186" t="s">
        <v>47880</v>
      </c>
    </row>
    <row r="22187" spans="1:4" x14ac:dyDescent="0.25">
      <c r="A22187" t="s">
        <v>10766</v>
      </c>
      <c r="B22187" t="s">
        <v>10767</v>
      </c>
      <c r="C22187"/>
      <c r="D22187" t="s">
        <v>47880</v>
      </c>
    </row>
    <row r="22188" spans="1:4" x14ac:dyDescent="0.25">
      <c r="A22188" t="s">
        <v>41956</v>
      </c>
      <c r="B22188" t="s">
        <v>41957</v>
      </c>
      <c r="C22188" t="s">
        <v>63283</v>
      </c>
      <c r="D22188" t="s">
        <v>47873</v>
      </c>
    </row>
    <row r="22189" spans="1:4" x14ac:dyDescent="0.25">
      <c r="A22189" t="s">
        <v>22652</v>
      </c>
      <c r="B22189" t="s">
        <v>22653</v>
      </c>
      <c r="C22189" t="s">
        <v>55803</v>
      </c>
      <c r="D22189" t="s">
        <v>47873</v>
      </c>
    </row>
    <row r="22190" spans="1:4" x14ac:dyDescent="0.25">
      <c r="A22190" t="s">
        <v>8909</v>
      </c>
      <c r="B22190" t="s">
        <v>8910</v>
      </c>
      <c r="C22190"/>
      <c r="D22190" t="s">
        <v>47880</v>
      </c>
    </row>
    <row r="22191" spans="1:4" x14ac:dyDescent="0.25">
      <c r="A22191" t="s">
        <v>8557</v>
      </c>
      <c r="B22191" t="s">
        <v>8558</v>
      </c>
      <c r="C22191"/>
      <c r="D22191" t="s">
        <v>47880</v>
      </c>
    </row>
    <row r="22192" spans="1:4" x14ac:dyDescent="0.25">
      <c r="A22192" t="s">
        <v>8876</v>
      </c>
      <c r="B22192" t="s">
        <v>8558</v>
      </c>
      <c r="C22192"/>
      <c r="D22192" t="s">
        <v>47880</v>
      </c>
    </row>
    <row r="22193" spans="1:4" x14ac:dyDescent="0.25">
      <c r="A22193" t="s">
        <v>22834</v>
      </c>
      <c r="B22193" t="s">
        <v>22835</v>
      </c>
      <c r="C22193" t="s">
        <v>55870</v>
      </c>
      <c r="D22193" t="s">
        <v>47873</v>
      </c>
    </row>
    <row r="22194" spans="1:4" x14ac:dyDescent="0.25">
      <c r="A22194" t="s">
        <v>11244</v>
      </c>
      <c r="B22194" t="s">
        <v>11245</v>
      </c>
      <c r="C22194"/>
      <c r="D22194" t="s">
        <v>47880</v>
      </c>
    </row>
    <row r="22195" spans="1:4" x14ac:dyDescent="0.25">
      <c r="A22195" t="s">
        <v>23541</v>
      </c>
      <c r="B22195" t="s">
        <v>23542</v>
      </c>
      <c r="C22195"/>
      <c r="D22195" t="s">
        <v>47880</v>
      </c>
    </row>
    <row r="22196" spans="1:4" x14ac:dyDescent="0.25">
      <c r="A22196" t="s">
        <v>41317</v>
      </c>
      <c r="B22196" t="s">
        <v>41318</v>
      </c>
      <c r="C22196"/>
      <c r="D22196" t="s">
        <v>47880</v>
      </c>
    </row>
    <row r="22197" spans="1:4" x14ac:dyDescent="0.25">
      <c r="A22197" t="s">
        <v>16662</v>
      </c>
      <c r="B22197" t="s">
        <v>16663</v>
      </c>
      <c r="C22197"/>
      <c r="D22197" t="s">
        <v>47880</v>
      </c>
    </row>
    <row r="22198" spans="1:4" x14ac:dyDescent="0.25">
      <c r="A22198" t="s">
        <v>39450</v>
      </c>
      <c r="B22198" t="s">
        <v>39451</v>
      </c>
      <c r="C22198" t="s">
        <v>62150</v>
      </c>
      <c r="D22198" t="s">
        <v>47873</v>
      </c>
    </row>
    <row r="22199" spans="1:4" x14ac:dyDescent="0.25">
      <c r="A22199" t="s">
        <v>39608</v>
      </c>
      <c r="B22199" t="s">
        <v>39609</v>
      </c>
      <c r="C22199" t="s">
        <v>62225</v>
      </c>
      <c r="D22199" t="s">
        <v>47873</v>
      </c>
    </row>
    <row r="22200" spans="1:4" x14ac:dyDescent="0.25">
      <c r="A22200" t="s">
        <v>25095</v>
      </c>
      <c r="B22200" t="s">
        <v>25096</v>
      </c>
      <c r="C22200"/>
      <c r="D22200" t="s">
        <v>47880</v>
      </c>
    </row>
    <row r="22201" spans="1:4" x14ac:dyDescent="0.25">
      <c r="A22201" t="s">
        <v>6713</v>
      </c>
      <c r="B22201" t="s">
        <v>6714</v>
      </c>
      <c r="C22201"/>
      <c r="D22201" t="s">
        <v>47880</v>
      </c>
    </row>
    <row r="22202" spans="1:4" x14ac:dyDescent="0.25">
      <c r="A22202" t="s">
        <v>6225</v>
      </c>
      <c r="B22202" t="s">
        <v>6226</v>
      </c>
      <c r="C22202"/>
      <c r="D22202" t="s">
        <v>47880</v>
      </c>
    </row>
    <row r="22203" spans="1:4" x14ac:dyDescent="0.25">
      <c r="A22203" t="s">
        <v>11580</v>
      </c>
      <c r="B22203" t="s">
        <v>11581</v>
      </c>
      <c r="C22203"/>
      <c r="D22203" t="s">
        <v>47880</v>
      </c>
    </row>
    <row r="22204" spans="1:4" x14ac:dyDescent="0.25">
      <c r="A22204" t="s">
        <v>2428</v>
      </c>
      <c r="B22204" t="s">
        <v>2429</v>
      </c>
      <c r="C22204"/>
      <c r="D22204" t="s">
        <v>47880</v>
      </c>
    </row>
    <row r="22205" spans="1:4" x14ac:dyDescent="0.25">
      <c r="A22205" t="s">
        <v>8183</v>
      </c>
      <c r="B22205" t="s">
        <v>8184</v>
      </c>
      <c r="C22205" t="s">
        <v>50547</v>
      </c>
      <c r="D22205" t="s">
        <v>47873</v>
      </c>
    </row>
    <row r="22206" spans="1:4" x14ac:dyDescent="0.25">
      <c r="A22206" t="s">
        <v>33435</v>
      </c>
      <c r="B22206" t="s">
        <v>33436</v>
      </c>
      <c r="C22206" t="s">
        <v>59744</v>
      </c>
      <c r="D22206" t="s">
        <v>47873</v>
      </c>
    </row>
    <row r="22207" spans="1:4" x14ac:dyDescent="0.25">
      <c r="A22207" t="s">
        <v>19232</v>
      </c>
      <c r="B22207" t="s">
        <v>19233</v>
      </c>
      <c r="C22207" t="s">
        <v>54589</v>
      </c>
      <c r="D22207" t="s">
        <v>47873</v>
      </c>
    </row>
    <row r="22208" spans="1:4" x14ac:dyDescent="0.25">
      <c r="A22208" t="s">
        <v>32761</v>
      </c>
      <c r="B22208" t="s">
        <v>32762</v>
      </c>
      <c r="C22208" t="s">
        <v>59484</v>
      </c>
      <c r="D22208" t="s">
        <v>47873</v>
      </c>
    </row>
    <row r="22209" spans="1:4" x14ac:dyDescent="0.25">
      <c r="A22209" t="s">
        <v>42741</v>
      </c>
      <c r="B22209" t="s">
        <v>42742</v>
      </c>
      <c r="C22209" t="s">
        <v>63570</v>
      </c>
      <c r="D22209" t="s">
        <v>47873</v>
      </c>
    </row>
    <row r="22210" spans="1:4" x14ac:dyDescent="0.25">
      <c r="A22210" t="s">
        <v>12380</v>
      </c>
      <c r="B22210" t="s">
        <v>12381</v>
      </c>
      <c r="C22210" t="s">
        <v>52043</v>
      </c>
      <c r="D22210" t="s">
        <v>47873</v>
      </c>
    </row>
    <row r="22211" spans="1:4" x14ac:dyDescent="0.25">
      <c r="A22211" t="s">
        <v>46522</v>
      </c>
      <c r="B22211" t="s">
        <v>46523</v>
      </c>
      <c r="C22211" t="s">
        <v>64890</v>
      </c>
      <c r="D22211" t="s">
        <v>47873</v>
      </c>
    </row>
    <row r="22212" spans="1:4" x14ac:dyDescent="0.25">
      <c r="A22212" t="s">
        <v>33317</v>
      </c>
      <c r="B22212" t="s">
        <v>33318</v>
      </c>
      <c r="C22212" t="s">
        <v>59696</v>
      </c>
      <c r="D22212" t="s">
        <v>47873</v>
      </c>
    </row>
    <row r="22213" spans="1:4" x14ac:dyDescent="0.25">
      <c r="A22213" t="s">
        <v>33878</v>
      </c>
      <c r="B22213" t="s">
        <v>33879</v>
      </c>
      <c r="C22213" t="s">
        <v>59912</v>
      </c>
      <c r="D22213" t="s">
        <v>47873</v>
      </c>
    </row>
    <row r="22214" spans="1:4" x14ac:dyDescent="0.25">
      <c r="A22214" t="s">
        <v>25831</v>
      </c>
      <c r="B22214" t="s">
        <v>25832</v>
      </c>
      <c r="C22214" t="s">
        <v>56980</v>
      </c>
      <c r="D22214" t="s">
        <v>47873</v>
      </c>
    </row>
    <row r="22215" spans="1:4" x14ac:dyDescent="0.25">
      <c r="A22215" t="s">
        <v>11618</v>
      </c>
      <c r="B22215" t="s">
        <v>11619</v>
      </c>
      <c r="C22215" t="s">
        <v>51754</v>
      </c>
      <c r="D22215" t="s">
        <v>47873</v>
      </c>
    </row>
    <row r="22216" spans="1:4" x14ac:dyDescent="0.25">
      <c r="A22216" t="s">
        <v>21085</v>
      </c>
      <c r="B22216" t="s">
        <v>21086</v>
      </c>
      <c r="C22216" t="s">
        <v>55234</v>
      </c>
      <c r="D22216" t="s">
        <v>47873</v>
      </c>
    </row>
    <row r="22217" spans="1:4" x14ac:dyDescent="0.25">
      <c r="A22217" t="s">
        <v>1056</v>
      </c>
      <c r="B22217" t="s">
        <v>1057</v>
      </c>
      <c r="C22217" t="s">
        <v>47975</v>
      </c>
      <c r="D22217" t="s">
        <v>47873</v>
      </c>
    </row>
    <row r="22218" spans="1:4" x14ac:dyDescent="0.25">
      <c r="A22218" t="s">
        <v>24803</v>
      </c>
      <c r="B22218" t="s">
        <v>24804</v>
      </c>
      <c r="C22218" t="s">
        <v>56595</v>
      </c>
      <c r="D22218" t="s">
        <v>47873</v>
      </c>
    </row>
    <row r="22219" spans="1:4" x14ac:dyDescent="0.25">
      <c r="A22219" t="s">
        <v>44600</v>
      </c>
      <c r="B22219" t="s">
        <v>44601</v>
      </c>
      <c r="C22219" t="s">
        <v>64208</v>
      </c>
      <c r="D22219" t="s">
        <v>47873</v>
      </c>
    </row>
    <row r="22220" spans="1:4" x14ac:dyDescent="0.25">
      <c r="A22220" t="s">
        <v>24801</v>
      </c>
      <c r="B22220" t="s">
        <v>24802</v>
      </c>
      <c r="C22220" t="s">
        <v>56594</v>
      </c>
      <c r="D22220" t="s">
        <v>47873</v>
      </c>
    </row>
    <row r="22221" spans="1:4" x14ac:dyDescent="0.25">
      <c r="A22221" t="s">
        <v>40014</v>
      </c>
      <c r="B22221" t="s">
        <v>40015</v>
      </c>
      <c r="C22221" t="s">
        <v>62410</v>
      </c>
      <c r="D22221" t="s">
        <v>47873</v>
      </c>
    </row>
    <row r="22222" spans="1:4" x14ac:dyDescent="0.25">
      <c r="A22222" t="s">
        <v>26871</v>
      </c>
      <c r="B22222" t="s">
        <v>26872</v>
      </c>
      <c r="C22222" t="s">
        <v>57354</v>
      </c>
      <c r="D22222" t="s">
        <v>47873</v>
      </c>
    </row>
    <row r="22223" spans="1:4" x14ac:dyDescent="0.25">
      <c r="A22223" t="s">
        <v>38927</v>
      </c>
      <c r="B22223" t="s">
        <v>38928</v>
      </c>
      <c r="C22223" t="s">
        <v>61915</v>
      </c>
      <c r="D22223" t="s">
        <v>47873</v>
      </c>
    </row>
    <row r="22224" spans="1:4" x14ac:dyDescent="0.25">
      <c r="A22224" t="s">
        <v>36599</v>
      </c>
      <c r="B22224" t="s">
        <v>36600</v>
      </c>
      <c r="C22224" t="s">
        <v>60959</v>
      </c>
      <c r="D22224" t="s">
        <v>47873</v>
      </c>
    </row>
    <row r="22225" spans="1:4" x14ac:dyDescent="0.25">
      <c r="A22225" t="s">
        <v>43941</v>
      </c>
      <c r="B22225" t="s">
        <v>43942</v>
      </c>
      <c r="C22225" t="s">
        <v>63979</v>
      </c>
      <c r="D22225" t="s">
        <v>47873</v>
      </c>
    </row>
    <row r="22226" spans="1:4" x14ac:dyDescent="0.25">
      <c r="A22226" t="s">
        <v>3384</v>
      </c>
      <c r="B22226" t="s">
        <v>3385</v>
      </c>
      <c r="C22226" t="s">
        <v>48787</v>
      </c>
      <c r="D22226" t="s">
        <v>47873</v>
      </c>
    </row>
    <row r="22227" spans="1:4" x14ac:dyDescent="0.25">
      <c r="A22227" t="s">
        <v>46391</v>
      </c>
      <c r="B22227" t="s">
        <v>46392</v>
      </c>
      <c r="C22227" t="s">
        <v>64843</v>
      </c>
      <c r="D22227" t="s">
        <v>47873</v>
      </c>
    </row>
    <row r="22228" spans="1:4" x14ac:dyDescent="0.25">
      <c r="A22228" t="s">
        <v>36424</v>
      </c>
      <c r="B22228" t="s">
        <v>36425</v>
      </c>
      <c r="C22228" t="s">
        <v>60894</v>
      </c>
      <c r="D22228" t="s">
        <v>47873</v>
      </c>
    </row>
    <row r="22229" spans="1:4" x14ac:dyDescent="0.25">
      <c r="A22229" t="s">
        <v>46795</v>
      </c>
      <c r="B22229" t="s">
        <v>46796</v>
      </c>
      <c r="C22229" t="s">
        <v>64982</v>
      </c>
      <c r="D22229" t="s">
        <v>47873</v>
      </c>
    </row>
    <row r="22230" spans="1:4" x14ac:dyDescent="0.25">
      <c r="A22230" t="s">
        <v>43591</v>
      </c>
      <c r="B22230" t="s">
        <v>43592</v>
      </c>
      <c r="C22230" t="s">
        <v>63863</v>
      </c>
      <c r="D22230" t="s">
        <v>47873</v>
      </c>
    </row>
    <row r="22231" spans="1:4" x14ac:dyDescent="0.25">
      <c r="A22231" t="s">
        <v>43220</v>
      </c>
      <c r="B22231" t="s">
        <v>43221</v>
      </c>
      <c r="C22231" t="s">
        <v>63739</v>
      </c>
      <c r="D22231" t="s">
        <v>47873</v>
      </c>
    </row>
    <row r="22232" spans="1:4" x14ac:dyDescent="0.25">
      <c r="A22232" t="s">
        <v>34459</v>
      </c>
      <c r="B22232" t="s">
        <v>34460</v>
      </c>
      <c r="C22232" t="s">
        <v>60129</v>
      </c>
      <c r="D22232" t="s">
        <v>47873</v>
      </c>
    </row>
    <row r="22233" spans="1:4" x14ac:dyDescent="0.25">
      <c r="A22233" t="s">
        <v>34268</v>
      </c>
      <c r="B22233" t="s">
        <v>34269</v>
      </c>
      <c r="C22233" t="s">
        <v>60055</v>
      </c>
      <c r="D22233" t="s">
        <v>47873</v>
      </c>
    </row>
    <row r="22234" spans="1:4" x14ac:dyDescent="0.25">
      <c r="A22234" t="s">
        <v>13427</v>
      </c>
      <c r="B22234" t="s">
        <v>13428</v>
      </c>
      <c r="C22234"/>
      <c r="D22234" t="s">
        <v>47880</v>
      </c>
    </row>
    <row r="22235" spans="1:4" x14ac:dyDescent="0.25">
      <c r="A22235" t="s">
        <v>7789</v>
      </c>
      <c r="B22235" t="s">
        <v>7790</v>
      </c>
      <c r="C22235" t="s">
        <v>50397</v>
      </c>
      <c r="D22235" t="s">
        <v>47873</v>
      </c>
    </row>
    <row r="22236" spans="1:4" x14ac:dyDescent="0.25">
      <c r="A22236" t="s">
        <v>8585</v>
      </c>
      <c r="B22236" t="s">
        <v>8586</v>
      </c>
      <c r="C22236" t="s">
        <v>50677</v>
      </c>
      <c r="D22236" t="s">
        <v>47873</v>
      </c>
    </row>
    <row r="22237" spans="1:4" x14ac:dyDescent="0.25">
      <c r="A22237" t="s">
        <v>19777</v>
      </c>
      <c r="B22237" t="s">
        <v>19778</v>
      </c>
      <c r="C22237" t="s">
        <v>54775</v>
      </c>
      <c r="D22237" t="s">
        <v>47873</v>
      </c>
    </row>
    <row r="22238" spans="1:4" x14ac:dyDescent="0.25">
      <c r="A22238" t="s">
        <v>21411</v>
      </c>
      <c r="B22238" t="s">
        <v>21412</v>
      </c>
      <c r="C22238" t="s">
        <v>55353</v>
      </c>
      <c r="D22238" t="s">
        <v>47873</v>
      </c>
    </row>
    <row r="22239" spans="1:4" x14ac:dyDescent="0.25">
      <c r="A22239" t="s">
        <v>3452</v>
      </c>
      <c r="B22239" t="s">
        <v>3453</v>
      </c>
      <c r="C22239" t="s">
        <v>48812</v>
      </c>
      <c r="D22239" t="s">
        <v>47873</v>
      </c>
    </row>
    <row r="22240" spans="1:4" x14ac:dyDescent="0.25">
      <c r="A22240" t="s">
        <v>23028</v>
      </c>
      <c r="B22240" t="s">
        <v>23029</v>
      </c>
      <c r="C22240" t="s">
        <v>55943</v>
      </c>
      <c r="D22240" t="s">
        <v>47873</v>
      </c>
    </row>
    <row r="22241" spans="1:4" x14ac:dyDescent="0.25">
      <c r="A22241" t="s">
        <v>36693</v>
      </c>
      <c r="B22241" t="s">
        <v>36694</v>
      </c>
      <c r="C22241" t="s">
        <v>60996</v>
      </c>
      <c r="D22241" t="s">
        <v>47873</v>
      </c>
    </row>
    <row r="22242" spans="1:4" x14ac:dyDescent="0.25">
      <c r="A22242" t="s">
        <v>36203</v>
      </c>
      <c r="B22242" t="s">
        <v>36204</v>
      </c>
      <c r="C22242" t="s">
        <v>60800</v>
      </c>
      <c r="D22242" t="s">
        <v>47873</v>
      </c>
    </row>
    <row r="22243" spans="1:4" x14ac:dyDescent="0.25">
      <c r="A22243" t="s">
        <v>43050</v>
      </c>
      <c r="B22243" t="s">
        <v>43051</v>
      </c>
      <c r="C22243" t="s">
        <v>63682</v>
      </c>
      <c r="D22243" t="s">
        <v>47873</v>
      </c>
    </row>
    <row r="22244" spans="1:4" x14ac:dyDescent="0.25">
      <c r="A22244" t="s">
        <v>15100</v>
      </c>
      <c r="B22244" t="s">
        <v>15101</v>
      </c>
      <c r="C22244" t="s">
        <v>53086</v>
      </c>
      <c r="D22244" t="s">
        <v>47873</v>
      </c>
    </row>
    <row r="22245" spans="1:4" x14ac:dyDescent="0.25">
      <c r="A22245" t="s">
        <v>30669</v>
      </c>
      <c r="B22245" t="s">
        <v>30670</v>
      </c>
      <c r="C22245" t="s">
        <v>58700</v>
      </c>
      <c r="D22245" t="s">
        <v>47873</v>
      </c>
    </row>
    <row r="22246" spans="1:4" x14ac:dyDescent="0.25">
      <c r="A22246" t="s">
        <v>39998</v>
      </c>
      <c r="B22246" t="s">
        <v>39999</v>
      </c>
      <c r="C22246" t="s">
        <v>62402</v>
      </c>
      <c r="D22246" t="s">
        <v>47873</v>
      </c>
    </row>
    <row r="22247" spans="1:4" x14ac:dyDescent="0.25">
      <c r="A22247" t="s">
        <v>10278</v>
      </c>
      <c r="B22247" t="s">
        <v>10279</v>
      </c>
      <c r="C22247" t="s">
        <v>51282</v>
      </c>
      <c r="D22247" t="s">
        <v>47873</v>
      </c>
    </row>
    <row r="22248" spans="1:4" x14ac:dyDescent="0.25">
      <c r="A22248" t="s">
        <v>18261</v>
      </c>
      <c r="B22248" t="s">
        <v>18262</v>
      </c>
      <c r="C22248" t="s">
        <v>54252</v>
      </c>
      <c r="D22248" t="s">
        <v>47873</v>
      </c>
    </row>
    <row r="22249" spans="1:4" x14ac:dyDescent="0.25">
      <c r="A22249" t="s">
        <v>2194</v>
      </c>
      <c r="B22249" t="s">
        <v>2195</v>
      </c>
      <c r="C22249" t="s">
        <v>48364</v>
      </c>
      <c r="D22249" t="s">
        <v>47873</v>
      </c>
    </row>
    <row r="22250" spans="1:4" x14ac:dyDescent="0.25">
      <c r="A22250" t="s">
        <v>27464</v>
      </c>
      <c r="B22250" t="s">
        <v>27465</v>
      </c>
      <c r="C22250" t="s">
        <v>57560</v>
      </c>
      <c r="D22250" t="s">
        <v>47873</v>
      </c>
    </row>
    <row r="22251" spans="1:4" x14ac:dyDescent="0.25">
      <c r="A22251" t="s">
        <v>42355</v>
      </c>
      <c r="B22251" t="s">
        <v>42356</v>
      </c>
      <c r="C22251"/>
      <c r="D22251" t="s">
        <v>47880</v>
      </c>
    </row>
    <row r="22252" spans="1:4" x14ac:dyDescent="0.25">
      <c r="A22252" t="s">
        <v>39093</v>
      </c>
      <c r="B22252" t="s">
        <v>39094</v>
      </c>
      <c r="C22252" t="s">
        <v>61987</v>
      </c>
      <c r="D22252" t="s">
        <v>47873</v>
      </c>
    </row>
    <row r="22253" spans="1:4" x14ac:dyDescent="0.25">
      <c r="A22253" t="s">
        <v>30965</v>
      </c>
      <c r="B22253" t="s">
        <v>30966</v>
      </c>
      <c r="C22253"/>
      <c r="D22253" t="s">
        <v>47880</v>
      </c>
    </row>
    <row r="22254" spans="1:4" x14ac:dyDescent="0.25">
      <c r="A22254" t="s">
        <v>2629</v>
      </c>
      <c r="B22254" t="s">
        <v>2630</v>
      </c>
      <c r="C22254"/>
      <c r="D22254" t="s">
        <v>47880</v>
      </c>
    </row>
    <row r="22255" spans="1:4" x14ac:dyDescent="0.25">
      <c r="A22255" t="s">
        <v>16224</v>
      </c>
      <c r="B22255" t="s">
        <v>16225</v>
      </c>
      <c r="C22255" t="s">
        <v>53490</v>
      </c>
      <c r="D22255" t="s">
        <v>47873</v>
      </c>
    </row>
    <row r="22256" spans="1:4" x14ac:dyDescent="0.25">
      <c r="A22256" t="s">
        <v>1250</v>
      </c>
      <c r="B22256" t="s">
        <v>1251</v>
      </c>
      <c r="C22256" t="s">
        <v>48038</v>
      </c>
      <c r="D22256" t="s">
        <v>47873</v>
      </c>
    </row>
    <row r="22257" spans="1:4" x14ac:dyDescent="0.25">
      <c r="A22257" t="s">
        <v>10204</v>
      </c>
      <c r="B22257" t="s">
        <v>10205</v>
      </c>
      <c r="C22257" t="s">
        <v>51252</v>
      </c>
      <c r="D22257" t="s">
        <v>47873</v>
      </c>
    </row>
    <row r="22258" spans="1:4" x14ac:dyDescent="0.25">
      <c r="A22258" t="s">
        <v>23691</v>
      </c>
      <c r="B22258" t="s">
        <v>23692</v>
      </c>
      <c r="C22258" t="s">
        <v>56186</v>
      </c>
      <c r="D22258" t="s">
        <v>47873</v>
      </c>
    </row>
    <row r="22259" spans="1:4" x14ac:dyDescent="0.25">
      <c r="A22259" t="s">
        <v>32863</v>
      </c>
      <c r="B22259" t="s">
        <v>32864</v>
      </c>
      <c r="C22259" t="s">
        <v>59521</v>
      </c>
      <c r="D22259" t="s">
        <v>47873</v>
      </c>
    </row>
    <row r="22260" spans="1:4" x14ac:dyDescent="0.25">
      <c r="A22260" t="s">
        <v>3573</v>
      </c>
      <c r="B22260" t="s">
        <v>3574</v>
      </c>
      <c r="C22260" t="s">
        <v>48856</v>
      </c>
      <c r="D22260" t="s">
        <v>47873</v>
      </c>
    </row>
    <row r="22261" spans="1:4" x14ac:dyDescent="0.25">
      <c r="A22261" t="s">
        <v>9729</v>
      </c>
      <c r="B22261" t="s">
        <v>9730</v>
      </c>
      <c r="C22261" t="s">
        <v>51079</v>
      </c>
      <c r="D22261" t="s">
        <v>47873</v>
      </c>
    </row>
    <row r="22262" spans="1:4" x14ac:dyDescent="0.25">
      <c r="A22262" t="s">
        <v>35047</v>
      </c>
      <c r="B22262" t="s">
        <v>35048</v>
      </c>
      <c r="C22262" t="s">
        <v>60352</v>
      </c>
      <c r="D22262" t="s">
        <v>47873</v>
      </c>
    </row>
    <row r="22263" spans="1:4" x14ac:dyDescent="0.25">
      <c r="A22263" t="s">
        <v>30590</v>
      </c>
      <c r="B22263" t="s">
        <v>30591</v>
      </c>
      <c r="C22263"/>
      <c r="D22263" t="s">
        <v>47880</v>
      </c>
    </row>
    <row r="22264" spans="1:4" x14ac:dyDescent="0.25">
      <c r="A22264" t="s">
        <v>8927</v>
      </c>
      <c r="B22264" t="s">
        <v>8928</v>
      </c>
      <c r="C22264"/>
      <c r="D22264" t="s">
        <v>47880</v>
      </c>
    </row>
    <row r="22265" spans="1:4" x14ac:dyDescent="0.25">
      <c r="A22265" t="s">
        <v>40059</v>
      </c>
      <c r="B22265" t="s">
        <v>40060</v>
      </c>
      <c r="C22265" t="s">
        <v>62432</v>
      </c>
      <c r="D22265" t="s">
        <v>47873</v>
      </c>
    </row>
    <row r="22266" spans="1:4" x14ac:dyDescent="0.25">
      <c r="A22266" t="s">
        <v>6719</v>
      </c>
      <c r="B22266" t="s">
        <v>6720</v>
      </c>
      <c r="C22266" t="s">
        <v>50005</v>
      </c>
      <c r="D22266" t="s">
        <v>47873</v>
      </c>
    </row>
    <row r="22267" spans="1:4" x14ac:dyDescent="0.25">
      <c r="A22267" t="s">
        <v>2645</v>
      </c>
      <c r="B22267" t="s">
        <v>2646</v>
      </c>
      <c r="C22267" t="s">
        <v>48519</v>
      </c>
      <c r="D22267" t="s">
        <v>47873</v>
      </c>
    </row>
    <row r="22268" spans="1:4" x14ac:dyDescent="0.25">
      <c r="A22268" t="s">
        <v>6168</v>
      </c>
      <c r="B22268" t="s">
        <v>6169</v>
      </c>
      <c r="C22268"/>
      <c r="D22268" t="s">
        <v>47880</v>
      </c>
    </row>
    <row r="22269" spans="1:4" x14ac:dyDescent="0.25">
      <c r="A22269" t="s">
        <v>9737</v>
      </c>
      <c r="B22269" t="s">
        <v>9738</v>
      </c>
      <c r="C22269" t="s">
        <v>51083</v>
      </c>
      <c r="D22269" t="s">
        <v>47873</v>
      </c>
    </row>
    <row r="22270" spans="1:4" x14ac:dyDescent="0.25">
      <c r="A22270" t="s">
        <v>36328</v>
      </c>
      <c r="B22270" t="s">
        <v>9738</v>
      </c>
      <c r="C22270"/>
      <c r="D22270" t="s">
        <v>47880</v>
      </c>
    </row>
    <row r="22271" spans="1:4" x14ac:dyDescent="0.25">
      <c r="A22271" t="s">
        <v>28308</v>
      </c>
      <c r="B22271" t="s">
        <v>28309</v>
      </c>
      <c r="C22271" t="s">
        <v>57864</v>
      </c>
      <c r="D22271" t="s">
        <v>47873</v>
      </c>
    </row>
    <row r="22272" spans="1:4" x14ac:dyDescent="0.25">
      <c r="A22272" t="s">
        <v>1260</v>
      </c>
      <c r="B22272" t="s">
        <v>1261</v>
      </c>
      <c r="C22272" t="s">
        <v>48041</v>
      </c>
      <c r="D22272" t="s">
        <v>47873</v>
      </c>
    </row>
    <row r="22273" spans="1:4" x14ac:dyDescent="0.25">
      <c r="A22273" t="s">
        <v>46136</v>
      </c>
      <c r="B22273" t="s">
        <v>46137</v>
      </c>
      <c r="C22273" t="s">
        <v>64757</v>
      </c>
      <c r="D22273" t="s">
        <v>47873</v>
      </c>
    </row>
    <row r="22274" spans="1:4" x14ac:dyDescent="0.25">
      <c r="A22274" t="s">
        <v>33331</v>
      </c>
      <c r="B22274" t="s">
        <v>33332</v>
      </c>
      <c r="C22274" t="s">
        <v>59702</v>
      </c>
      <c r="D22274" t="s">
        <v>47873</v>
      </c>
    </row>
    <row r="22275" spans="1:4" x14ac:dyDescent="0.25">
      <c r="A22275" t="s">
        <v>4561</v>
      </c>
      <c r="B22275" t="s">
        <v>4562</v>
      </c>
      <c r="C22275" t="s">
        <v>49235</v>
      </c>
      <c r="D22275" t="s">
        <v>47873</v>
      </c>
    </row>
    <row r="22276" spans="1:4" x14ac:dyDescent="0.25">
      <c r="A22276" t="s">
        <v>47817</v>
      </c>
      <c r="B22276" t="s">
        <v>47818</v>
      </c>
      <c r="C22276"/>
      <c r="D22276" t="s">
        <v>47880</v>
      </c>
    </row>
    <row r="22277" spans="1:4" x14ac:dyDescent="0.25">
      <c r="A22277" t="s">
        <v>27288</v>
      </c>
      <c r="B22277" t="s">
        <v>27289</v>
      </c>
      <c r="C22277" t="s">
        <v>57493</v>
      </c>
      <c r="D22277" t="s">
        <v>47873</v>
      </c>
    </row>
    <row r="22278" spans="1:4" x14ac:dyDescent="0.25">
      <c r="A22278" t="s">
        <v>44658</v>
      </c>
      <c r="B22278" t="s">
        <v>44659</v>
      </c>
      <c r="C22278" t="s">
        <v>64227</v>
      </c>
      <c r="D22278" t="s">
        <v>47873</v>
      </c>
    </row>
    <row r="22279" spans="1:4" x14ac:dyDescent="0.25">
      <c r="A22279" t="s">
        <v>2202</v>
      </c>
      <c r="B22279" t="s">
        <v>2203</v>
      </c>
      <c r="C22279" t="s">
        <v>48365</v>
      </c>
      <c r="D22279" t="s">
        <v>47873</v>
      </c>
    </row>
    <row r="22280" spans="1:4" x14ac:dyDescent="0.25">
      <c r="A22280" t="s">
        <v>25549</v>
      </c>
      <c r="B22280" t="s">
        <v>25550</v>
      </c>
      <c r="C22280" t="s">
        <v>56877</v>
      </c>
      <c r="D22280" t="s">
        <v>47873</v>
      </c>
    </row>
    <row r="22281" spans="1:4" x14ac:dyDescent="0.25">
      <c r="A22281" t="s">
        <v>42751</v>
      </c>
      <c r="B22281" t="s">
        <v>42752</v>
      </c>
      <c r="C22281" t="s">
        <v>63572</v>
      </c>
      <c r="D22281" t="s">
        <v>47873</v>
      </c>
    </row>
    <row r="22282" spans="1:4" x14ac:dyDescent="0.25">
      <c r="A22282" t="s">
        <v>17158</v>
      </c>
      <c r="B22282" t="s">
        <v>17159</v>
      </c>
      <c r="C22282"/>
      <c r="D22282" t="s">
        <v>47880</v>
      </c>
    </row>
    <row r="22283" spans="1:4" x14ac:dyDescent="0.25">
      <c r="A22283" t="s">
        <v>14263</v>
      </c>
      <c r="B22283" t="s">
        <v>14264</v>
      </c>
      <c r="C22283" t="s">
        <v>52777</v>
      </c>
      <c r="D22283" t="s">
        <v>47873</v>
      </c>
    </row>
    <row r="22284" spans="1:4" x14ac:dyDescent="0.25">
      <c r="A22284" t="s">
        <v>7733</v>
      </c>
      <c r="B22284" t="s">
        <v>7734</v>
      </c>
      <c r="C22284"/>
      <c r="D22284" t="s">
        <v>47880</v>
      </c>
    </row>
    <row r="22285" spans="1:4" x14ac:dyDescent="0.25">
      <c r="A22285" t="s">
        <v>44814</v>
      </c>
      <c r="B22285" t="s">
        <v>44815</v>
      </c>
      <c r="C22285"/>
      <c r="D22285" t="s">
        <v>47880</v>
      </c>
    </row>
    <row r="22286" spans="1:4" x14ac:dyDescent="0.25">
      <c r="A22286" t="s">
        <v>31888</v>
      </c>
      <c r="B22286" t="s">
        <v>31889</v>
      </c>
      <c r="C22286" t="s">
        <v>59147</v>
      </c>
      <c r="D22286" t="s">
        <v>47873</v>
      </c>
    </row>
    <row r="22287" spans="1:4" x14ac:dyDescent="0.25">
      <c r="A22287" t="s">
        <v>22226</v>
      </c>
      <c r="B22287" t="s">
        <v>22227</v>
      </c>
      <c r="C22287" t="s">
        <v>55648</v>
      </c>
      <c r="D22287" t="s">
        <v>47873</v>
      </c>
    </row>
    <row r="22288" spans="1:4" x14ac:dyDescent="0.25">
      <c r="A22288" t="s">
        <v>8113</v>
      </c>
      <c r="B22288" t="s">
        <v>8114</v>
      </c>
      <c r="C22288" t="s">
        <v>50519</v>
      </c>
      <c r="D22288" t="s">
        <v>47873</v>
      </c>
    </row>
    <row r="22289" spans="1:4" x14ac:dyDescent="0.25">
      <c r="A22289" t="s">
        <v>28902</v>
      </c>
      <c r="B22289" t="s">
        <v>28903</v>
      </c>
      <c r="C22289"/>
      <c r="D22289" t="s">
        <v>47880</v>
      </c>
    </row>
    <row r="22290" spans="1:4" x14ac:dyDescent="0.25">
      <c r="A22290" t="s">
        <v>15835</v>
      </c>
      <c r="B22290" t="s">
        <v>15836</v>
      </c>
      <c r="C22290"/>
      <c r="D22290" t="s">
        <v>47880</v>
      </c>
    </row>
    <row r="22291" spans="1:4" x14ac:dyDescent="0.25">
      <c r="A22291" t="s">
        <v>11389</v>
      </c>
      <c r="B22291" t="s">
        <v>11390</v>
      </c>
      <c r="C22291"/>
      <c r="D22291" t="s">
        <v>47880</v>
      </c>
    </row>
    <row r="22292" spans="1:4" x14ac:dyDescent="0.25">
      <c r="A22292" t="s">
        <v>33634</v>
      </c>
      <c r="B22292" t="s">
        <v>33635</v>
      </c>
      <c r="C22292"/>
      <c r="D22292" t="s">
        <v>47880</v>
      </c>
    </row>
    <row r="22293" spans="1:4" x14ac:dyDescent="0.25">
      <c r="A22293" t="s">
        <v>2701</v>
      </c>
      <c r="B22293" t="s">
        <v>2702</v>
      </c>
      <c r="C22293" t="s">
        <v>48542</v>
      </c>
      <c r="D22293" t="s">
        <v>47873</v>
      </c>
    </row>
    <row r="22294" spans="1:4" x14ac:dyDescent="0.25">
      <c r="A22294" t="s">
        <v>40265</v>
      </c>
      <c r="B22294" t="s">
        <v>40266</v>
      </c>
      <c r="C22294" t="s">
        <v>62529</v>
      </c>
      <c r="D22294" t="s">
        <v>47873</v>
      </c>
    </row>
    <row r="22295" spans="1:4" x14ac:dyDescent="0.25">
      <c r="A22295" t="s">
        <v>15833</v>
      </c>
      <c r="B22295" t="s">
        <v>15834</v>
      </c>
      <c r="C22295"/>
      <c r="D22295" t="s">
        <v>47880</v>
      </c>
    </row>
    <row r="22296" spans="1:4" x14ac:dyDescent="0.25">
      <c r="A22296" t="s">
        <v>17776</v>
      </c>
      <c r="B22296" t="s">
        <v>17777</v>
      </c>
      <c r="C22296"/>
      <c r="D22296" t="s">
        <v>47880</v>
      </c>
    </row>
    <row r="22297" spans="1:4" x14ac:dyDescent="0.25">
      <c r="A22297" t="s">
        <v>12165</v>
      </c>
      <c r="B22297" t="s">
        <v>12166</v>
      </c>
      <c r="C22297"/>
      <c r="D22297" t="s">
        <v>47880</v>
      </c>
    </row>
    <row r="22298" spans="1:4" x14ac:dyDescent="0.25">
      <c r="A22298" t="s">
        <v>15194</v>
      </c>
      <c r="B22298" t="s">
        <v>15195</v>
      </c>
      <c r="C22298"/>
      <c r="D22298" t="s">
        <v>47880</v>
      </c>
    </row>
    <row r="22299" spans="1:4" x14ac:dyDescent="0.25">
      <c r="A22299" t="s">
        <v>33013</v>
      </c>
      <c r="B22299" t="s">
        <v>33014</v>
      </c>
      <c r="C22299"/>
      <c r="D22299" t="s">
        <v>47880</v>
      </c>
    </row>
    <row r="22300" spans="1:4" x14ac:dyDescent="0.25">
      <c r="A22300" t="s">
        <v>6816</v>
      </c>
      <c r="B22300" t="s">
        <v>6817</v>
      </c>
      <c r="C22300"/>
      <c r="D22300" t="s">
        <v>47880</v>
      </c>
    </row>
    <row r="22301" spans="1:4" x14ac:dyDescent="0.25">
      <c r="A22301" t="s">
        <v>33429</v>
      </c>
      <c r="B22301" t="s">
        <v>33430</v>
      </c>
      <c r="C22301"/>
      <c r="D22301" t="s">
        <v>47880</v>
      </c>
    </row>
    <row r="22302" spans="1:4" x14ac:dyDescent="0.25">
      <c r="A22302" t="s">
        <v>20891</v>
      </c>
      <c r="B22302" t="s">
        <v>20892</v>
      </c>
      <c r="C22302" t="s">
        <v>55163</v>
      </c>
      <c r="D22302" t="s">
        <v>47873</v>
      </c>
    </row>
    <row r="22303" spans="1:4" x14ac:dyDescent="0.25">
      <c r="A22303" t="s">
        <v>33750</v>
      </c>
      <c r="B22303" t="s">
        <v>33751</v>
      </c>
      <c r="C22303"/>
      <c r="D22303" t="s">
        <v>47880</v>
      </c>
    </row>
    <row r="22304" spans="1:4" x14ac:dyDescent="0.25">
      <c r="A22304" t="s">
        <v>6464</v>
      </c>
      <c r="B22304" t="s">
        <v>6465</v>
      </c>
      <c r="C22304"/>
      <c r="D22304" t="s">
        <v>47880</v>
      </c>
    </row>
    <row r="22305" spans="1:4" x14ac:dyDescent="0.25">
      <c r="A22305" t="s">
        <v>10384</v>
      </c>
      <c r="B22305" t="s">
        <v>10385</v>
      </c>
      <c r="C22305"/>
      <c r="D22305" t="s">
        <v>47880</v>
      </c>
    </row>
    <row r="22306" spans="1:4" x14ac:dyDescent="0.25">
      <c r="A22306" t="s">
        <v>37949</v>
      </c>
      <c r="B22306" t="s">
        <v>37950</v>
      </c>
      <c r="C22306" t="s">
        <v>61480</v>
      </c>
      <c r="D22306" t="s">
        <v>47873</v>
      </c>
    </row>
    <row r="22307" spans="1:4" x14ac:dyDescent="0.25">
      <c r="A22307" t="s">
        <v>34319</v>
      </c>
      <c r="B22307" t="s">
        <v>34320</v>
      </c>
      <c r="C22307" t="s">
        <v>60076</v>
      </c>
      <c r="D22307" t="s">
        <v>47873</v>
      </c>
    </row>
    <row r="22308" spans="1:4" x14ac:dyDescent="0.25">
      <c r="A22308" t="s">
        <v>9019</v>
      </c>
      <c r="B22308" t="s">
        <v>9020</v>
      </c>
      <c r="C22308"/>
      <c r="D22308" t="s">
        <v>47880</v>
      </c>
    </row>
    <row r="22309" spans="1:4" x14ac:dyDescent="0.25">
      <c r="A22309" t="s">
        <v>45072</v>
      </c>
      <c r="B22309" t="s">
        <v>45073</v>
      </c>
      <c r="C22309" t="s">
        <v>64382</v>
      </c>
      <c r="D22309" t="s">
        <v>47873</v>
      </c>
    </row>
    <row r="22310" spans="1:4" x14ac:dyDescent="0.25">
      <c r="A22310" t="s">
        <v>33868</v>
      </c>
      <c r="B22310" t="s">
        <v>33869</v>
      </c>
      <c r="C22310" t="s">
        <v>59909</v>
      </c>
      <c r="D22310" t="s">
        <v>47873</v>
      </c>
    </row>
    <row r="22311" spans="1:4" x14ac:dyDescent="0.25">
      <c r="A22311" t="s">
        <v>25242</v>
      </c>
      <c r="B22311" t="s">
        <v>25243</v>
      </c>
      <c r="C22311" t="s">
        <v>56760</v>
      </c>
      <c r="D22311" t="s">
        <v>47873</v>
      </c>
    </row>
    <row r="22312" spans="1:4" x14ac:dyDescent="0.25">
      <c r="A22312" t="s">
        <v>6927</v>
      </c>
      <c r="B22312" t="s">
        <v>6928</v>
      </c>
      <c r="C22312"/>
      <c r="D22312" t="s">
        <v>47880</v>
      </c>
    </row>
    <row r="22313" spans="1:4" x14ac:dyDescent="0.25">
      <c r="A22313" t="s">
        <v>12922</v>
      </c>
      <c r="B22313" t="s">
        <v>12923</v>
      </c>
      <c r="C22313" t="s">
        <v>52257</v>
      </c>
      <c r="D22313" t="s">
        <v>47873</v>
      </c>
    </row>
    <row r="22314" spans="1:4" x14ac:dyDescent="0.25">
      <c r="A22314" t="s">
        <v>29915</v>
      </c>
      <c r="B22314" t="s">
        <v>29916</v>
      </c>
      <c r="C22314" t="s">
        <v>58429</v>
      </c>
      <c r="D22314" t="s">
        <v>47873</v>
      </c>
    </row>
    <row r="22315" spans="1:4" x14ac:dyDescent="0.25">
      <c r="A22315" t="s">
        <v>28162</v>
      </c>
      <c r="B22315" t="s">
        <v>28163</v>
      </c>
      <c r="C22315" t="s">
        <v>57809</v>
      </c>
      <c r="D22315" t="s">
        <v>47873</v>
      </c>
    </row>
    <row r="22316" spans="1:4" x14ac:dyDescent="0.25">
      <c r="A22316" t="s">
        <v>22020</v>
      </c>
      <c r="B22316" t="s">
        <v>22021</v>
      </c>
      <c r="C22316" t="s">
        <v>55566</v>
      </c>
      <c r="D22316" t="s">
        <v>47873</v>
      </c>
    </row>
    <row r="22317" spans="1:4" x14ac:dyDescent="0.25">
      <c r="A22317" t="s">
        <v>42916</v>
      </c>
      <c r="B22317" t="s">
        <v>42917</v>
      </c>
      <c r="C22317" t="s">
        <v>63638</v>
      </c>
      <c r="D22317" t="s">
        <v>47873</v>
      </c>
    </row>
    <row r="22318" spans="1:4" x14ac:dyDescent="0.25">
      <c r="A22318" t="s">
        <v>1052</v>
      </c>
      <c r="B22318" t="s">
        <v>1053</v>
      </c>
      <c r="C22318" t="s">
        <v>47973</v>
      </c>
      <c r="D22318" t="s">
        <v>47873</v>
      </c>
    </row>
    <row r="22319" spans="1:4" x14ac:dyDescent="0.25">
      <c r="A22319" t="s">
        <v>17993</v>
      </c>
      <c r="B22319" t="s">
        <v>17994</v>
      </c>
      <c r="C22319" t="s">
        <v>54141</v>
      </c>
      <c r="D22319" t="s">
        <v>47873</v>
      </c>
    </row>
    <row r="22320" spans="1:4" x14ac:dyDescent="0.25">
      <c r="A22320" t="s">
        <v>39616</v>
      </c>
      <c r="B22320" t="s">
        <v>39617</v>
      </c>
      <c r="C22320" t="s">
        <v>62229</v>
      </c>
      <c r="D22320" t="s">
        <v>47873</v>
      </c>
    </row>
    <row r="22321" spans="1:4" x14ac:dyDescent="0.25">
      <c r="A22321" t="s">
        <v>5511</v>
      </c>
      <c r="B22321" t="s">
        <v>5512</v>
      </c>
      <c r="C22321" t="s">
        <v>49581</v>
      </c>
      <c r="D22321" t="s">
        <v>47873</v>
      </c>
    </row>
    <row r="22322" spans="1:4" x14ac:dyDescent="0.25">
      <c r="A22322" t="s">
        <v>40663</v>
      </c>
      <c r="B22322" t="s">
        <v>40664</v>
      </c>
      <c r="C22322" t="s">
        <v>62701</v>
      </c>
      <c r="D22322" t="s">
        <v>47873</v>
      </c>
    </row>
    <row r="22323" spans="1:4" x14ac:dyDescent="0.25">
      <c r="A22323" t="s">
        <v>32839</v>
      </c>
      <c r="B22323" t="s">
        <v>32840</v>
      </c>
      <c r="C22323" t="s">
        <v>59516</v>
      </c>
      <c r="D22323" t="s">
        <v>47873</v>
      </c>
    </row>
    <row r="22324" spans="1:4" x14ac:dyDescent="0.25">
      <c r="A22324" t="s">
        <v>27993</v>
      </c>
      <c r="B22324" t="s">
        <v>27994</v>
      </c>
      <c r="C22324" t="s">
        <v>57747</v>
      </c>
      <c r="D22324" t="s">
        <v>47873</v>
      </c>
    </row>
    <row r="22325" spans="1:4" x14ac:dyDescent="0.25">
      <c r="A22325" t="s">
        <v>27206</v>
      </c>
      <c r="B22325" t="s">
        <v>27207</v>
      </c>
      <c r="C22325" t="s">
        <v>57464</v>
      </c>
      <c r="D22325" t="s">
        <v>47873</v>
      </c>
    </row>
    <row r="22326" spans="1:4" x14ac:dyDescent="0.25">
      <c r="A22326" t="s">
        <v>984</v>
      </c>
      <c r="B22326" t="s">
        <v>985</v>
      </c>
      <c r="C22326" t="s">
        <v>47947</v>
      </c>
      <c r="D22326" t="s">
        <v>47873</v>
      </c>
    </row>
    <row r="22327" spans="1:4" x14ac:dyDescent="0.25">
      <c r="A22327" t="s">
        <v>8905</v>
      </c>
      <c r="B22327" t="s">
        <v>8906</v>
      </c>
      <c r="C22327" t="s">
        <v>50784</v>
      </c>
      <c r="D22327" t="s">
        <v>47873</v>
      </c>
    </row>
    <row r="22328" spans="1:4" x14ac:dyDescent="0.25">
      <c r="A22328" t="s">
        <v>26875</v>
      </c>
      <c r="B22328" t="s">
        <v>26876</v>
      </c>
      <c r="C22328" t="s">
        <v>57356</v>
      </c>
      <c r="D22328" t="s">
        <v>47873</v>
      </c>
    </row>
    <row r="22329" spans="1:4" x14ac:dyDescent="0.25">
      <c r="A22329" t="s">
        <v>45979</v>
      </c>
      <c r="B22329" t="s">
        <v>45980</v>
      </c>
      <c r="C22329" t="s">
        <v>64699</v>
      </c>
      <c r="D22329" t="s">
        <v>47873</v>
      </c>
    </row>
    <row r="22330" spans="1:4" x14ac:dyDescent="0.25">
      <c r="A22330" t="s">
        <v>25790</v>
      </c>
      <c r="B22330" t="s">
        <v>25791</v>
      </c>
      <c r="C22330" t="s">
        <v>56960</v>
      </c>
      <c r="D22330" t="s">
        <v>47873</v>
      </c>
    </row>
    <row r="22331" spans="1:4" x14ac:dyDescent="0.25">
      <c r="A22331" t="s">
        <v>16580</v>
      </c>
      <c r="B22331" t="s">
        <v>16581</v>
      </c>
      <c r="C22331" t="s">
        <v>53634</v>
      </c>
      <c r="D22331" t="s">
        <v>47873</v>
      </c>
    </row>
    <row r="22332" spans="1:4" x14ac:dyDescent="0.25">
      <c r="A22332" t="s">
        <v>2665</v>
      </c>
      <c r="B22332" t="s">
        <v>2666</v>
      </c>
      <c r="C22332" t="s">
        <v>48528</v>
      </c>
      <c r="D22332" t="s">
        <v>47873</v>
      </c>
    </row>
    <row r="22333" spans="1:4" x14ac:dyDescent="0.25">
      <c r="A22333" t="s">
        <v>19775</v>
      </c>
      <c r="B22333" t="s">
        <v>19776</v>
      </c>
      <c r="C22333" t="s">
        <v>54774</v>
      </c>
      <c r="D22333" t="s">
        <v>47873</v>
      </c>
    </row>
    <row r="22334" spans="1:4" x14ac:dyDescent="0.25">
      <c r="A22334" t="s">
        <v>40550</v>
      </c>
      <c r="B22334" t="s">
        <v>40551</v>
      </c>
      <c r="C22334" t="s">
        <v>62658</v>
      </c>
      <c r="D22334" t="s">
        <v>47873</v>
      </c>
    </row>
    <row r="22335" spans="1:4" x14ac:dyDescent="0.25">
      <c r="A22335" t="s">
        <v>45613</v>
      </c>
      <c r="B22335" t="s">
        <v>45614</v>
      </c>
      <c r="C22335" t="s">
        <v>64570</v>
      </c>
      <c r="D22335" t="s">
        <v>47873</v>
      </c>
    </row>
    <row r="22336" spans="1:4" x14ac:dyDescent="0.25">
      <c r="A22336" t="s">
        <v>42820</v>
      </c>
      <c r="B22336" t="s">
        <v>42821</v>
      </c>
      <c r="C22336" t="s">
        <v>63599</v>
      </c>
      <c r="D22336" t="s">
        <v>47873</v>
      </c>
    </row>
    <row r="22337" spans="1:4" x14ac:dyDescent="0.25">
      <c r="A22337" t="s">
        <v>3932</v>
      </c>
      <c r="B22337" t="s">
        <v>3933</v>
      </c>
      <c r="C22337" t="s">
        <v>48990</v>
      </c>
      <c r="D22337" t="s">
        <v>47873</v>
      </c>
    </row>
    <row r="22338" spans="1:4" x14ac:dyDescent="0.25">
      <c r="A22338" t="s">
        <v>4467</v>
      </c>
      <c r="B22338" t="s">
        <v>4468</v>
      </c>
      <c r="C22338" t="s">
        <v>49196</v>
      </c>
      <c r="D22338" t="s">
        <v>47873</v>
      </c>
    </row>
    <row r="22339" spans="1:4" x14ac:dyDescent="0.25">
      <c r="A22339" t="s">
        <v>35747</v>
      </c>
      <c r="B22339" t="s">
        <v>35748</v>
      </c>
      <c r="C22339" t="s">
        <v>60618</v>
      </c>
      <c r="D22339" t="s">
        <v>47873</v>
      </c>
    </row>
    <row r="22340" spans="1:4" x14ac:dyDescent="0.25">
      <c r="A22340" t="s">
        <v>14136</v>
      </c>
      <c r="B22340" t="s">
        <v>14137</v>
      </c>
      <c r="C22340" t="s">
        <v>52726</v>
      </c>
      <c r="D22340" t="s">
        <v>47873</v>
      </c>
    </row>
    <row r="22341" spans="1:4" x14ac:dyDescent="0.25">
      <c r="A22341" t="s">
        <v>36239</v>
      </c>
      <c r="B22341" t="s">
        <v>36240</v>
      </c>
      <c r="C22341" t="s">
        <v>60816</v>
      </c>
      <c r="D22341" t="s">
        <v>47873</v>
      </c>
    </row>
    <row r="22342" spans="1:4" x14ac:dyDescent="0.25">
      <c r="A22342" t="s">
        <v>38534</v>
      </c>
      <c r="B22342" t="s">
        <v>38535</v>
      </c>
      <c r="C22342" t="s">
        <v>61731</v>
      </c>
      <c r="D22342" t="s">
        <v>47873</v>
      </c>
    </row>
    <row r="22343" spans="1:4" x14ac:dyDescent="0.25">
      <c r="A22343" t="s">
        <v>2422</v>
      </c>
      <c r="B22343" t="s">
        <v>2423</v>
      </c>
      <c r="C22343" t="s">
        <v>48443</v>
      </c>
      <c r="D22343" t="s">
        <v>47873</v>
      </c>
    </row>
    <row r="22344" spans="1:4" x14ac:dyDescent="0.25">
      <c r="A22344" t="s">
        <v>6991</v>
      </c>
      <c r="B22344" t="s">
        <v>6992</v>
      </c>
      <c r="C22344" t="s">
        <v>50103</v>
      </c>
      <c r="D22344" t="s">
        <v>47873</v>
      </c>
    </row>
    <row r="22345" spans="1:4" x14ac:dyDescent="0.25">
      <c r="A22345" t="s">
        <v>17412</v>
      </c>
      <c r="B22345" t="s">
        <v>17413</v>
      </c>
      <c r="C22345" t="s">
        <v>53933</v>
      </c>
      <c r="D22345" t="s">
        <v>47873</v>
      </c>
    </row>
    <row r="22346" spans="1:4" x14ac:dyDescent="0.25">
      <c r="A22346" t="s">
        <v>41188</v>
      </c>
      <c r="B22346" t="s">
        <v>41189</v>
      </c>
      <c r="C22346" t="s">
        <v>62940</v>
      </c>
      <c r="D22346" t="s">
        <v>47873</v>
      </c>
    </row>
    <row r="22347" spans="1:4" x14ac:dyDescent="0.25">
      <c r="A22347" t="s">
        <v>4816</v>
      </c>
      <c r="B22347" t="s">
        <v>4817</v>
      </c>
      <c r="C22347" t="s">
        <v>49327</v>
      </c>
      <c r="D22347" t="s">
        <v>47873</v>
      </c>
    </row>
    <row r="22348" spans="1:4" x14ac:dyDescent="0.25">
      <c r="A22348" t="s">
        <v>32877</v>
      </c>
      <c r="B22348" t="s">
        <v>32878</v>
      </c>
      <c r="C22348" t="s">
        <v>59526</v>
      </c>
      <c r="D22348" t="s">
        <v>47873</v>
      </c>
    </row>
    <row r="22349" spans="1:4" x14ac:dyDescent="0.25">
      <c r="A22349" t="s">
        <v>21706</v>
      </c>
      <c r="B22349" t="s">
        <v>21707</v>
      </c>
      <c r="C22349" t="s">
        <v>55453</v>
      </c>
      <c r="D22349" t="s">
        <v>47873</v>
      </c>
    </row>
    <row r="22350" spans="1:4" x14ac:dyDescent="0.25">
      <c r="A22350" t="s">
        <v>47686</v>
      </c>
      <c r="B22350" t="s">
        <v>47687</v>
      </c>
      <c r="C22350" t="s">
        <v>65290</v>
      </c>
      <c r="D22350" t="s">
        <v>47873</v>
      </c>
    </row>
    <row r="22351" spans="1:4" x14ac:dyDescent="0.25">
      <c r="A22351" t="s">
        <v>16562</v>
      </c>
      <c r="B22351" t="s">
        <v>16563</v>
      </c>
      <c r="C22351" t="s">
        <v>53625</v>
      </c>
      <c r="D22351" t="s">
        <v>47873</v>
      </c>
    </row>
    <row r="22352" spans="1:4" x14ac:dyDescent="0.25">
      <c r="A22352" t="s">
        <v>44158</v>
      </c>
      <c r="B22352" t="s">
        <v>44159</v>
      </c>
      <c r="C22352" t="s">
        <v>64054</v>
      </c>
      <c r="D22352" t="s">
        <v>47873</v>
      </c>
    </row>
    <row r="22353" spans="1:4" x14ac:dyDescent="0.25">
      <c r="A22353" t="s">
        <v>10254</v>
      </c>
      <c r="B22353" t="s">
        <v>10255</v>
      </c>
      <c r="C22353" t="s">
        <v>51273</v>
      </c>
      <c r="D22353" t="s">
        <v>47873</v>
      </c>
    </row>
    <row r="22354" spans="1:4" x14ac:dyDescent="0.25">
      <c r="A22354" t="s">
        <v>22758</v>
      </c>
      <c r="B22354" t="s">
        <v>22759</v>
      </c>
      <c r="C22354" t="s">
        <v>55844</v>
      </c>
      <c r="D22354" t="s">
        <v>47873</v>
      </c>
    </row>
    <row r="22355" spans="1:4" x14ac:dyDescent="0.25">
      <c r="A22355" t="s">
        <v>42351</v>
      </c>
      <c r="B22355" t="s">
        <v>42352</v>
      </c>
      <c r="C22355" t="s">
        <v>63437</v>
      </c>
      <c r="D22355" t="s">
        <v>47873</v>
      </c>
    </row>
    <row r="22356" spans="1:4" x14ac:dyDescent="0.25">
      <c r="A22356" t="s">
        <v>43729</v>
      </c>
      <c r="B22356" t="s">
        <v>43730</v>
      </c>
      <c r="C22356" t="s">
        <v>63915</v>
      </c>
      <c r="D22356" t="s">
        <v>47873</v>
      </c>
    </row>
    <row r="22357" spans="1:4" x14ac:dyDescent="0.25">
      <c r="A22357" t="s">
        <v>42065</v>
      </c>
      <c r="B22357" t="s">
        <v>42066</v>
      </c>
      <c r="C22357" t="s">
        <v>63330</v>
      </c>
      <c r="D22357" t="s">
        <v>47873</v>
      </c>
    </row>
    <row r="22358" spans="1:4" x14ac:dyDescent="0.25">
      <c r="A22358" t="s">
        <v>46573</v>
      </c>
      <c r="B22358" t="s">
        <v>46574</v>
      </c>
      <c r="C22358" t="s">
        <v>64909</v>
      </c>
      <c r="D22358" t="s">
        <v>47873</v>
      </c>
    </row>
    <row r="22359" spans="1:4" x14ac:dyDescent="0.25">
      <c r="A22359" t="s">
        <v>46260</v>
      </c>
      <c r="B22359" t="s">
        <v>46261</v>
      </c>
      <c r="C22359" t="s">
        <v>64797</v>
      </c>
      <c r="D22359" t="s">
        <v>47873</v>
      </c>
    </row>
    <row r="22360" spans="1:4" x14ac:dyDescent="0.25">
      <c r="A22360" t="s">
        <v>12710</v>
      </c>
      <c r="B22360" t="s">
        <v>12711</v>
      </c>
      <c r="C22360" t="s">
        <v>52170</v>
      </c>
      <c r="D22360" t="s">
        <v>47873</v>
      </c>
    </row>
    <row r="22361" spans="1:4" x14ac:dyDescent="0.25">
      <c r="A22361" t="s">
        <v>28886</v>
      </c>
      <c r="B22361" t="s">
        <v>28887</v>
      </c>
      <c r="C22361" t="s">
        <v>58065</v>
      </c>
      <c r="D22361" t="s">
        <v>47873</v>
      </c>
    </row>
    <row r="22362" spans="1:4" x14ac:dyDescent="0.25">
      <c r="A22362" t="s">
        <v>42996</v>
      </c>
      <c r="B22362" t="s">
        <v>42997</v>
      </c>
      <c r="C22362" t="s">
        <v>63662</v>
      </c>
      <c r="D22362" t="s">
        <v>47873</v>
      </c>
    </row>
    <row r="22363" spans="1:4" x14ac:dyDescent="0.25">
      <c r="A22363" t="s">
        <v>35117</v>
      </c>
      <c r="B22363" t="s">
        <v>35118</v>
      </c>
      <c r="C22363"/>
      <c r="D22363" t="s">
        <v>47880</v>
      </c>
    </row>
    <row r="22364" spans="1:4" x14ac:dyDescent="0.25">
      <c r="A22364" t="s">
        <v>11686</v>
      </c>
      <c r="B22364" t="s">
        <v>11687</v>
      </c>
      <c r="C22364" t="s">
        <v>51779</v>
      </c>
      <c r="D22364" t="s">
        <v>47873</v>
      </c>
    </row>
    <row r="22365" spans="1:4" x14ac:dyDescent="0.25">
      <c r="A22365" t="s">
        <v>28210</v>
      </c>
      <c r="B22365" t="s">
        <v>28211</v>
      </c>
      <c r="C22365" t="s">
        <v>57826</v>
      </c>
      <c r="D22365" t="s">
        <v>47873</v>
      </c>
    </row>
    <row r="22366" spans="1:4" x14ac:dyDescent="0.25">
      <c r="A22366" t="s">
        <v>3380</v>
      </c>
      <c r="B22366" t="s">
        <v>3381</v>
      </c>
      <c r="C22366" t="s">
        <v>48786</v>
      </c>
      <c r="D22366" t="s">
        <v>47873</v>
      </c>
    </row>
    <row r="22367" spans="1:4" x14ac:dyDescent="0.25">
      <c r="A22367" t="s">
        <v>13069</v>
      </c>
      <c r="B22367" t="s">
        <v>13070</v>
      </c>
      <c r="C22367"/>
      <c r="D22367" t="s">
        <v>47880</v>
      </c>
    </row>
    <row r="22368" spans="1:4" x14ac:dyDescent="0.25">
      <c r="A22368" t="s">
        <v>15632</v>
      </c>
      <c r="B22368" t="s">
        <v>15633</v>
      </c>
      <c r="C22368"/>
      <c r="D22368" t="s">
        <v>47880</v>
      </c>
    </row>
    <row r="22369" spans="1:4" x14ac:dyDescent="0.25">
      <c r="A22369" t="s">
        <v>14955</v>
      </c>
      <c r="B22369" t="s">
        <v>14956</v>
      </c>
      <c r="C22369" t="s">
        <v>53033</v>
      </c>
      <c r="D22369" t="s">
        <v>47873</v>
      </c>
    </row>
    <row r="22370" spans="1:4" x14ac:dyDescent="0.25">
      <c r="A22370" t="s">
        <v>4888</v>
      </c>
      <c r="B22370" t="s">
        <v>4889</v>
      </c>
      <c r="C22370"/>
      <c r="D22370" t="s">
        <v>47880</v>
      </c>
    </row>
    <row r="22371" spans="1:4" x14ac:dyDescent="0.25">
      <c r="A22371" t="s">
        <v>29018</v>
      </c>
      <c r="B22371" t="s">
        <v>29019</v>
      </c>
      <c r="C22371"/>
      <c r="D22371" t="s">
        <v>47880</v>
      </c>
    </row>
    <row r="22372" spans="1:4" x14ac:dyDescent="0.25">
      <c r="A22372" t="s">
        <v>27013</v>
      </c>
      <c r="B22372" t="s">
        <v>27014</v>
      </c>
      <c r="C22372"/>
      <c r="D22372" t="s">
        <v>47880</v>
      </c>
    </row>
    <row r="22373" spans="1:4" x14ac:dyDescent="0.25">
      <c r="A22373" t="s">
        <v>10166</v>
      </c>
      <c r="B22373" t="s">
        <v>10167</v>
      </c>
      <c r="C22373" t="s">
        <v>51236</v>
      </c>
      <c r="D22373" t="s">
        <v>47873</v>
      </c>
    </row>
    <row r="22374" spans="1:4" x14ac:dyDescent="0.25">
      <c r="A22374" t="s">
        <v>27361</v>
      </c>
      <c r="B22374" t="s">
        <v>27362</v>
      </c>
      <c r="C22374" t="s">
        <v>57519</v>
      </c>
      <c r="D22374" t="s">
        <v>47873</v>
      </c>
    </row>
    <row r="22375" spans="1:4" x14ac:dyDescent="0.25">
      <c r="A22375" t="s">
        <v>17953</v>
      </c>
      <c r="B22375" t="s">
        <v>17954</v>
      </c>
      <c r="C22375" t="s">
        <v>54123</v>
      </c>
      <c r="D22375" t="s">
        <v>47873</v>
      </c>
    </row>
    <row r="22376" spans="1:4" x14ac:dyDescent="0.25">
      <c r="A22376" t="s">
        <v>18073</v>
      </c>
      <c r="B22376" t="s">
        <v>18074</v>
      </c>
      <c r="C22376" t="s">
        <v>54171</v>
      </c>
      <c r="D22376" t="s">
        <v>47873</v>
      </c>
    </row>
    <row r="22377" spans="1:4" x14ac:dyDescent="0.25">
      <c r="A22377" t="s">
        <v>23661</v>
      </c>
      <c r="B22377" t="s">
        <v>23662</v>
      </c>
      <c r="C22377" t="s">
        <v>56173</v>
      </c>
      <c r="D22377" t="s">
        <v>47873</v>
      </c>
    </row>
    <row r="22378" spans="1:4" x14ac:dyDescent="0.25">
      <c r="A22378" t="s">
        <v>22046</v>
      </c>
      <c r="B22378" t="s">
        <v>22047</v>
      </c>
      <c r="C22378"/>
      <c r="D22378" t="s">
        <v>47880</v>
      </c>
    </row>
    <row r="22379" spans="1:4" x14ac:dyDescent="0.25">
      <c r="A22379" t="s">
        <v>10041</v>
      </c>
      <c r="B22379" t="s">
        <v>10042</v>
      </c>
      <c r="C22379"/>
      <c r="D22379" t="s">
        <v>47880</v>
      </c>
    </row>
    <row r="22380" spans="1:4" x14ac:dyDescent="0.25">
      <c r="A22380" t="s">
        <v>32277</v>
      </c>
      <c r="B22380" t="s">
        <v>32278</v>
      </c>
      <c r="C22380" t="s">
        <v>59295</v>
      </c>
      <c r="D22380" t="s">
        <v>47873</v>
      </c>
    </row>
    <row r="22381" spans="1:4" x14ac:dyDescent="0.25">
      <c r="A22381" t="s">
        <v>26363</v>
      </c>
      <c r="B22381" t="s">
        <v>26364</v>
      </c>
      <c r="C22381" t="s">
        <v>57171</v>
      </c>
      <c r="D22381" t="s">
        <v>47873</v>
      </c>
    </row>
    <row r="22382" spans="1:4" x14ac:dyDescent="0.25">
      <c r="A22382" t="s">
        <v>11274</v>
      </c>
      <c r="B22382" t="s">
        <v>11275</v>
      </c>
      <c r="C22382" t="s">
        <v>51633</v>
      </c>
      <c r="D22382" t="s">
        <v>47873</v>
      </c>
    </row>
    <row r="22383" spans="1:4" x14ac:dyDescent="0.25">
      <c r="A22383" t="s">
        <v>46279</v>
      </c>
      <c r="B22383" t="s">
        <v>46280</v>
      </c>
      <c r="C22383" t="s">
        <v>64804</v>
      </c>
      <c r="D22383" t="s">
        <v>47873</v>
      </c>
    </row>
    <row r="22384" spans="1:4" x14ac:dyDescent="0.25">
      <c r="A22384" t="s">
        <v>13375</v>
      </c>
      <c r="B22384" t="s">
        <v>13376</v>
      </c>
      <c r="C22384" t="s">
        <v>52437</v>
      </c>
      <c r="D22384" t="s">
        <v>47873</v>
      </c>
    </row>
    <row r="22385" spans="1:4" x14ac:dyDescent="0.25">
      <c r="A22385" t="s">
        <v>9131</v>
      </c>
      <c r="B22385" t="s">
        <v>9132</v>
      </c>
      <c r="C22385" t="s">
        <v>50865</v>
      </c>
      <c r="D22385" t="s">
        <v>47873</v>
      </c>
    </row>
    <row r="22386" spans="1:4" x14ac:dyDescent="0.25">
      <c r="A22386" t="s">
        <v>18492</v>
      </c>
      <c r="B22386" t="s">
        <v>18493</v>
      </c>
      <c r="C22386" t="s">
        <v>54336</v>
      </c>
      <c r="D22386" t="s">
        <v>47873</v>
      </c>
    </row>
    <row r="22387" spans="1:4" x14ac:dyDescent="0.25">
      <c r="A22387" t="s">
        <v>15946</v>
      </c>
      <c r="B22387" t="s">
        <v>15947</v>
      </c>
      <c r="C22387" t="s">
        <v>53394</v>
      </c>
      <c r="D22387" t="s">
        <v>47873</v>
      </c>
    </row>
    <row r="22388" spans="1:4" x14ac:dyDescent="0.25">
      <c r="A22388" t="s">
        <v>6907</v>
      </c>
      <c r="B22388" t="s">
        <v>6908</v>
      </c>
      <c r="C22388" t="s">
        <v>50073</v>
      </c>
      <c r="D22388" t="s">
        <v>47873</v>
      </c>
    </row>
    <row r="22389" spans="1:4" x14ac:dyDescent="0.25">
      <c r="A22389" t="s">
        <v>9049</v>
      </c>
      <c r="B22389" t="s">
        <v>9050</v>
      </c>
      <c r="C22389" t="s">
        <v>50835</v>
      </c>
      <c r="D22389" t="s">
        <v>47873</v>
      </c>
    </row>
    <row r="22390" spans="1:4" x14ac:dyDescent="0.25">
      <c r="A22390" t="s">
        <v>28983</v>
      </c>
      <c r="B22390" t="s">
        <v>28984</v>
      </c>
      <c r="C22390" t="s">
        <v>58101</v>
      </c>
      <c r="D22390" t="s">
        <v>47873</v>
      </c>
    </row>
    <row r="22391" spans="1:4" x14ac:dyDescent="0.25">
      <c r="A22391" t="s">
        <v>38264</v>
      </c>
      <c r="B22391" t="s">
        <v>38265</v>
      </c>
      <c r="C22391" t="s">
        <v>61616</v>
      </c>
      <c r="D22391" t="s">
        <v>47873</v>
      </c>
    </row>
    <row r="22392" spans="1:4" x14ac:dyDescent="0.25">
      <c r="A22392" t="s">
        <v>23619</v>
      </c>
      <c r="B22392" t="s">
        <v>23620</v>
      </c>
      <c r="C22392" t="s">
        <v>56156</v>
      </c>
      <c r="D22392" t="s">
        <v>47873</v>
      </c>
    </row>
    <row r="22393" spans="1:4" x14ac:dyDescent="0.25">
      <c r="A22393" t="s">
        <v>13651</v>
      </c>
      <c r="B22393" t="s">
        <v>13652</v>
      </c>
      <c r="C22393" t="s">
        <v>52539</v>
      </c>
      <c r="D22393" t="s">
        <v>47873</v>
      </c>
    </row>
    <row r="22394" spans="1:4" x14ac:dyDescent="0.25">
      <c r="A22394" t="s">
        <v>20115</v>
      </c>
      <c r="B22394" t="s">
        <v>20116</v>
      </c>
      <c r="C22394" t="s">
        <v>54899</v>
      </c>
      <c r="D22394" t="s">
        <v>47873</v>
      </c>
    </row>
    <row r="22395" spans="1:4" x14ac:dyDescent="0.25">
      <c r="A22395" t="s">
        <v>29001</v>
      </c>
      <c r="B22395" t="s">
        <v>29002</v>
      </c>
      <c r="C22395" t="s">
        <v>58107</v>
      </c>
      <c r="D22395" t="s">
        <v>47873</v>
      </c>
    </row>
    <row r="22396" spans="1:4" x14ac:dyDescent="0.25">
      <c r="A22396" t="s">
        <v>15978</v>
      </c>
      <c r="B22396" t="s">
        <v>15979</v>
      </c>
      <c r="C22396" t="s">
        <v>53405</v>
      </c>
      <c r="D22396" t="s">
        <v>47873</v>
      </c>
    </row>
    <row r="22397" spans="1:4" x14ac:dyDescent="0.25">
      <c r="A22397" t="s">
        <v>10793</v>
      </c>
      <c r="B22397" t="s">
        <v>10794</v>
      </c>
      <c r="C22397" t="s">
        <v>51452</v>
      </c>
      <c r="D22397" t="s">
        <v>47873</v>
      </c>
    </row>
    <row r="22398" spans="1:4" x14ac:dyDescent="0.25">
      <c r="A22398" t="s">
        <v>8641</v>
      </c>
      <c r="B22398" t="s">
        <v>8642</v>
      </c>
      <c r="C22398" t="s">
        <v>50693</v>
      </c>
      <c r="D22398" t="s">
        <v>47873</v>
      </c>
    </row>
    <row r="22399" spans="1:4" x14ac:dyDescent="0.25">
      <c r="A22399" t="s">
        <v>15152</v>
      </c>
      <c r="B22399" t="s">
        <v>15153</v>
      </c>
      <c r="C22399" t="s">
        <v>53107</v>
      </c>
      <c r="D22399" t="s">
        <v>47873</v>
      </c>
    </row>
    <row r="22400" spans="1:4" x14ac:dyDescent="0.25">
      <c r="A22400" t="s">
        <v>41572</v>
      </c>
      <c r="B22400" t="s">
        <v>41573</v>
      </c>
      <c r="C22400" t="s">
        <v>63104</v>
      </c>
      <c r="D22400" t="s">
        <v>47873</v>
      </c>
    </row>
    <row r="22401" spans="1:4" x14ac:dyDescent="0.25">
      <c r="A22401" t="s">
        <v>11739</v>
      </c>
      <c r="B22401" t="s">
        <v>11740</v>
      </c>
      <c r="C22401" t="s">
        <v>51801</v>
      </c>
      <c r="D22401" t="s">
        <v>47873</v>
      </c>
    </row>
    <row r="22402" spans="1:4" x14ac:dyDescent="0.25">
      <c r="A22402" t="s">
        <v>3723</v>
      </c>
      <c r="B22402" t="s">
        <v>3724</v>
      </c>
      <c r="C22402" t="s">
        <v>48909</v>
      </c>
      <c r="D22402" t="s">
        <v>47873</v>
      </c>
    </row>
    <row r="22403" spans="1:4" x14ac:dyDescent="0.25">
      <c r="A22403" t="s">
        <v>42349</v>
      </c>
      <c r="B22403" t="s">
        <v>42350</v>
      </c>
      <c r="C22403" t="s">
        <v>63436</v>
      </c>
      <c r="D22403" t="s">
        <v>47873</v>
      </c>
    </row>
    <row r="22404" spans="1:4" x14ac:dyDescent="0.25">
      <c r="A22404" t="s">
        <v>31410</v>
      </c>
      <c r="B22404" t="s">
        <v>31411</v>
      </c>
      <c r="C22404" t="s">
        <v>58972</v>
      </c>
      <c r="D22404" t="s">
        <v>47873</v>
      </c>
    </row>
    <row r="22405" spans="1:4" x14ac:dyDescent="0.25">
      <c r="A22405" t="s">
        <v>37196</v>
      </c>
      <c r="B22405" t="s">
        <v>31411</v>
      </c>
      <c r="C22405" t="s">
        <v>61195</v>
      </c>
      <c r="D22405" t="s">
        <v>47873</v>
      </c>
    </row>
    <row r="22406" spans="1:4" x14ac:dyDescent="0.25">
      <c r="A22406" t="s">
        <v>28222</v>
      </c>
      <c r="B22406" t="s">
        <v>28223</v>
      </c>
      <c r="C22406" t="s">
        <v>57829</v>
      </c>
      <c r="D22406" t="s">
        <v>47873</v>
      </c>
    </row>
    <row r="22407" spans="1:4" x14ac:dyDescent="0.25">
      <c r="A22407" t="s">
        <v>45556</v>
      </c>
      <c r="B22407" t="s">
        <v>45557</v>
      </c>
      <c r="C22407" t="s">
        <v>64554</v>
      </c>
      <c r="D22407" t="s">
        <v>47873</v>
      </c>
    </row>
    <row r="22408" spans="1:4" x14ac:dyDescent="0.25">
      <c r="A22408" t="s">
        <v>37279</v>
      </c>
      <c r="B22408" t="s">
        <v>37280</v>
      </c>
      <c r="C22408" t="s">
        <v>61223</v>
      </c>
      <c r="D22408" t="s">
        <v>47873</v>
      </c>
    </row>
    <row r="22409" spans="1:4" x14ac:dyDescent="0.25">
      <c r="A22409" t="s">
        <v>28966</v>
      </c>
      <c r="B22409" t="s">
        <v>28967</v>
      </c>
      <c r="C22409" t="s">
        <v>58093</v>
      </c>
      <c r="D22409" t="s">
        <v>47873</v>
      </c>
    </row>
    <row r="22410" spans="1:4" x14ac:dyDescent="0.25">
      <c r="A22410" t="s">
        <v>41338</v>
      </c>
      <c r="B22410" t="s">
        <v>41339</v>
      </c>
      <c r="C22410" t="s">
        <v>63003</v>
      </c>
      <c r="D22410" t="s">
        <v>47873</v>
      </c>
    </row>
    <row r="22411" spans="1:4" x14ac:dyDescent="0.25">
      <c r="A22411" t="s">
        <v>3009</v>
      </c>
      <c r="B22411" t="s">
        <v>3010</v>
      </c>
      <c r="C22411" t="s">
        <v>48647</v>
      </c>
      <c r="D22411" t="s">
        <v>47873</v>
      </c>
    </row>
    <row r="22412" spans="1:4" x14ac:dyDescent="0.25">
      <c r="A22412" t="s">
        <v>32285</v>
      </c>
      <c r="B22412" t="s">
        <v>32286</v>
      </c>
      <c r="C22412" t="s">
        <v>59299</v>
      </c>
      <c r="D22412" t="s">
        <v>47873</v>
      </c>
    </row>
    <row r="22413" spans="1:4" x14ac:dyDescent="0.25">
      <c r="A22413" t="s">
        <v>13743</v>
      </c>
      <c r="B22413" t="s">
        <v>13744</v>
      </c>
      <c r="C22413" t="s">
        <v>52574</v>
      </c>
      <c r="D22413" t="s">
        <v>47873</v>
      </c>
    </row>
    <row r="22414" spans="1:4" x14ac:dyDescent="0.25">
      <c r="A22414" t="s">
        <v>45105</v>
      </c>
      <c r="B22414" t="s">
        <v>45106</v>
      </c>
      <c r="C22414" t="s">
        <v>64394</v>
      </c>
      <c r="D22414" t="s">
        <v>47873</v>
      </c>
    </row>
    <row r="22415" spans="1:4" x14ac:dyDescent="0.25">
      <c r="A22415" t="s">
        <v>28673</v>
      </c>
      <c r="B22415" t="s">
        <v>28674</v>
      </c>
      <c r="C22415" t="s">
        <v>57993</v>
      </c>
      <c r="D22415" t="s">
        <v>47873</v>
      </c>
    </row>
    <row r="22416" spans="1:4" x14ac:dyDescent="0.25">
      <c r="A22416" t="s">
        <v>28451</v>
      </c>
      <c r="B22416" t="s">
        <v>28452</v>
      </c>
      <c r="C22416" t="s">
        <v>57907</v>
      </c>
      <c r="D22416" t="s">
        <v>47873</v>
      </c>
    </row>
    <row r="22417" spans="1:4" x14ac:dyDescent="0.25">
      <c r="A22417" t="s">
        <v>17031</v>
      </c>
      <c r="B22417" t="s">
        <v>17032</v>
      </c>
      <c r="C22417" t="s">
        <v>53797</v>
      </c>
      <c r="D22417" t="s">
        <v>47873</v>
      </c>
    </row>
    <row r="22418" spans="1:4" x14ac:dyDescent="0.25">
      <c r="A22418" t="s">
        <v>19733</v>
      </c>
      <c r="B22418" t="s">
        <v>19734</v>
      </c>
      <c r="C22418" t="s">
        <v>54759</v>
      </c>
      <c r="D22418" t="s">
        <v>47873</v>
      </c>
    </row>
    <row r="22419" spans="1:4" x14ac:dyDescent="0.25">
      <c r="A22419" t="s">
        <v>22156</v>
      </c>
      <c r="B22419" t="s">
        <v>19734</v>
      </c>
      <c r="C22419" t="s">
        <v>55617</v>
      </c>
      <c r="D22419" t="s">
        <v>47873</v>
      </c>
    </row>
    <row r="22420" spans="1:4" x14ac:dyDescent="0.25">
      <c r="A22420" t="s">
        <v>11292</v>
      </c>
      <c r="B22420" t="s">
        <v>11293</v>
      </c>
      <c r="C22420" t="s">
        <v>51638</v>
      </c>
      <c r="D22420" t="s">
        <v>47873</v>
      </c>
    </row>
    <row r="22421" spans="1:4" x14ac:dyDescent="0.25">
      <c r="A22421" t="s">
        <v>8101</v>
      </c>
      <c r="B22421" t="s">
        <v>8102</v>
      </c>
      <c r="C22421" t="s">
        <v>50513</v>
      </c>
      <c r="D22421" t="s">
        <v>47873</v>
      </c>
    </row>
    <row r="22422" spans="1:4" x14ac:dyDescent="0.25">
      <c r="A22422" t="s">
        <v>32610</v>
      </c>
      <c r="B22422" t="s">
        <v>32611</v>
      </c>
      <c r="C22422" t="s">
        <v>59419</v>
      </c>
      <c r="D22422" t="s">
        <v>47873</v>
      </c>
    </row>
    <row r="22423" spans="1:4" x14ac:dyDescent="0.25">
      <c r="A22423" t="s">
        <v>41822</v>
      </c>
      <c r="B22423" t="s">
        <v>41823</v>
      </c>
      <c r="C22423" t="s">
        <v>63218</v>
      </c>
      <c r="D22423" t="s">
        <v>47873</v>
      </c>
    </row>
    <row r="22424" spans="1:4" x14ac:dyDescent="0.25">
      <c r="A22424" t="s">
        <v>9867</v>
      </c>
      <c r="B22424" t="s">
        <v>9868</v>
      </c>
      <c r="C22424" t="s">
        <v>51131</v>
      </c>
      <c r="D22424" t="s">
        <v>47873</v>
      </c>
    </row>
    <row r="22425" spans="1:4" x14ac:dyDescent="0.25">
      <c r="A22425" t="s">
        <v>4724</v>
      </c>
      <c r="B22425" t="s">
        <v>4725</v>
      </c>
      <c r="C22425" t="s">
        <v>49296</v>
      </c>
      <c r="D22425" t="s">
        <v>47873</v>
      </c>
    </row>
    <row r="22426" spans="1:4" x14ac:dyDescent="0.25">
      <c r="A22426" t="s">
        <v>12679</v>
      </c>
      <c r="B22426" t="s">
        <v>12680</v>
      </c>
      <c r="C22426" t="s">
        <v>52156</v>
      </c>
      <c r="D22426" t="s">
        <v>47873</v>
      </c>
    </row>
    <row r="22427" spans="1:4" x14ac:dyDescent="0.25">
      <c r="A22427" t="s">
        <v>44505</v>
      </c>
      <c r="B22427" t="s">
        <v>44506</v>
      </c>
      <c r="C22427" t="s">
        <v>64173</v>
      </c>
      <c r="D22427" t="s">
        <v>47873</v>
      </c>
    </row>
    <row r="22428" spans="1:4" x14ac:dyDescent="0.25">
      <c r="A22428" t="s">
        <v>23908</v>
      </c>
      <c r="B22428" t="s">
        <v>23909</v>
      </c>
      <c r="C22428" t="s">
        <v>56274</v>
      </c>
      <c r="D22428" t="s">
        <v>47873</v>
      </c>
    </row>
    <row r="22429" spans="1:4" x14ac:dyDescent="0.25">
      <c r="A22429" t="s">
        <v>10837</v>
      </c>
      <c r="B22429" t="s">
        <v>10838</v>
      </c>
      <c r="C22429" t="s">
        <v>51472</v>
      </c>
      <c r="D22429" t="s">
        <v>47873</v>
      </c>
    </row>
    <row r="22430" spans="1:4" x14ac:dyDescent="0.25">
      <c r="A22430" t="s">
        <v>47079</v>
      </c>
      <c r="B22430" t="s">
        <v>47080</v>
      </c>
      <c r="C22430" t="s">
        <v>65083</v>
      </c>
      <c r="D22430" t="s">
        <v>47873</v>
      </c>
    </row>
    <row r="22431" spans="1:4" x14ac:dyDescent="0.25">
      <c r="A22431" t="s">
        <v>38382</v>
      </c>
      <c r="B22431" t="s">
        <v>38383</v>
      </c>
      <c r="C22431" t="s">
        <v>61664</v>
      </c>
      <c r="D22431" t="s">
        <v>47873</v>
      </c>
    </row>
    <row r="22432" spans="1:4" x14ac:dyDescent="0.25">
      <c r="A22432" t="s">
        <v>6677</v>
      </c>
      <c r="B22432" t="s">
        <v>6678</v>
      </c>
      <c r="C22432" t="s">
        <v>49992</v>
      </c>
      <c r="D22432" t="s">
        <v>47873</v>
      </c>
    </row>
    <row r="22433" spans="1:4" x14ac:dyDescent="0.25">
      <c r="A22433" t="s">
        <v>7754</v>
      </c>
      <c r="B22433" t="s">
        <v>7755</v>
      </c>
      <c r="C22433" t="s">
        <v>50384</v>
      </c>
      <c r="D22433" t="s">
        <v>47873</v>
      </c>
    </row>
    <row r="22434" spans="1:4" x14ac:dyDescent="0.25">
      <c r="A22434" t="s">
        <v>4555</v>
      </c>
      <c r="B22434" t="s">
        <v>4556</v>
      </c>
      <c r="C22434" t="s">
        <v>49232</v>
      </c>
      <c r="D22434" t="s">
        <v>47873</v>
      </c>
    </row>
    <row r="22435" spans="1:4" x14ac:dyDescent="0.25">
      <c r="A22435" t="s">
        <v>21015</v>
      </c>
      <c r="B22435" t="s">
        <v>21016</v>
      </c>
      <c r="C22435" t="s">
        <v>55207</v>
      </c>
      <c r="D22435" t="s">
        <v>47873</v>
      </c>
    </row>
    <row r="22436" spans="1:4" x14ac:dyDescent="0.25">
      <c r="A22436" t="s">
        <v>32455</v>
      </c>
      <c r="B22436" t="s">
        <v>32456</v>
      </c>
      <c r="C22436" t="s">
        <v>59357</v>
      </c>
      <c r="D22436" t="s">
        <v>47873</v>
      </c>
    </row>
    <row r="22437" spans="1:4" x14ac:dyDescent="0.25">
      <c r="A22437" t="s">
        <v>3182</v>
      </c>
      <c r="B22437" t="s">
        <v>3183</v>
      </c>
      <c r="C22437" t="s">
        <v>48710</v>
      </c>
      <c r="D22437" t="s">
        <v>47873</v>
      </c>
    </row>
    <row r="22438" spans="1:4" x14ac:dyDescent="0.25">
      <c r="A22438" t="s">
        <v>31320</v>
      </c>
      <c r="B22438" t="s">
        <v>31321</v>
      </c>
      <c r="C22438" t="s">
        <v>58938</v>
      </c>
      <c r="D22438" t="s">
        <v>47873</v>
      </c>
    </row>
    <row r="22439" spans="1:4" x14ac:dyDescent="0.25">
      <c r="A22439" t="s">
        <v>14708</v>
      </c>
      <c r="B22439" t="s">
        <v>14709</v>
      </c>
      <c r="C22439" t="s">
        <v>52943</v>
      </c>
      <c r="D22439" t="s">
        <v>47873</v>
      </c>
    </row>
    <row r="22440" spans="1:4" x14ac:dyDescent="0.25">
      <c r="A22440" t="s">
        <v>10322</v>
      </c>
      <c r="B22440" t="s">
        <v>10323</v>
      </c>
      <c r="C22440"/>
      <c r="D22440" t="s">
        <v>47880</v>
      </c>
    </row>
    <row r="22441" spans="1:4" x14ac:dyDescent="0.25">
      <c r="A22441" t="s">
        <v>31449</v>
      </c>
      <c r="B22441" t="s">
        <v>31450</v>
      </c>
      <c r="C22441" t="s">
        <v>58987</v>
      </c>
      <c r="D22441" t="s">
        <v>47873</v>
      </c>
    </row>
    <row r="22442" spans="1:4" x14ac:dyDescent="0.25">
      <c r="A22442" t="s">
        <v>42323</v>
      </c>
      <c r="B22442" t="s">
        <v>42324</v>
      </c>
      <c r="C22442" t="s">
        <v>63425</v>
      </c>
      <c r="D22442" t="s">
        <v>47873</v>
      </c>
    </row>
    <row r="22443" spans="1:4" x14ac:dyDescent="0.25">
      <c r="A22443" t="s">
        <v>41804</v>
      </c>
      <c r="B22443" t="s">
        <v>41805</v>
      </c>
      <c r="C22443" t="s">
        <v>63209</v>
      </c>
      <c r="D22443" t="s">
        <v>47873</v>
      </c>
    </row>
    <row r="22444" spans="1:4" x14ac:dyDescent="0.25">
      <c r="A22444" t="s">
        <v>34723</v>
      </c>
      <c r="B22444" t="s">
        <v>34724</v>
      </c>
      <c r="C22444" t="s">
        <v>60232</v>
      </c>
      <c r="D22444" t="s">
        <v>47873</v>
      </c>
    </row>
    <row r="22445" spans="1:4" x14ac:dyDescent="0.25">
      <c r="A22445" t="s">
        <v>31181</v>
      </c>
      <c r="B22445" t="s">
        <v>31182</v>
      </c>
      <c r="C22445" t="s">
        <v>58891</v>
      </c>
      <c r="D22445" t="s">
        <v>47873</v>
      </c>
    </row>
    <row r="22446" spans="1:4" x14ac:dyDescent="0.25">
      <c r="A22446" t="s">
        <v>18542</v>
      </c>
      <c r="B22446" t="s">
        <v>18543</v>
      </c>
      <c r="C22446" t="s">
        <v>54355</v>
      </c>
      <c r="D22446" t="s">
        <v>47873</v>
      </c>
    </row>
    <row r="22447" spans="1:4" x14ac:dyDescent="0.25">
      <c r="A22447" t="s">
        <v>2633</v>
      </c>
      <c r="B22447" t="s">
        <v>2634</v>
      </c>
      <c r="C22447"/>
      <c r="D22447" t="s">
        <v>47880</v>
      </c>
    </row>
    <row r="22448" spans="1:4" x14ac:dyDescent="0.25">
      <c r="A22448" t="s">
        <v>6314</v>
      </c>
      <c r="B22448" t="s">
        <v>6315</v>
      </c>
      <c r="C22448" t="s">
        <v>49863</v>
      </c>
      <c r="D22448" t="s">
        <v>47873</v>
      </c>
    </row>
    <row r="22449" spans="1:4" x14ac:dyDescent="0.25">
      <c r="A22449" t="s">
        <v>26185</v>
      </c>
      <c r="B22449" t="s">
        <v>26186</v>
      </c>
      <c r="C22449" t="s">
        <v>57101</v>
      </c>
      <c r="D22449" t="s">
        <v>47873</v>
      </c>
    </row>
    <row r="22450" spans="1:4" x14ac:dyDescent="0.25">
      <c r="A22450" t="s">
        <v>1887</v>
      </c>
      <c r="B22450" t="s">
        <v>1888</v>
      </c>
      <c r="C22450"/>
      <c r="D22450" t="s">
        <v>47880</v>
      </c>
    </row>
    <row r="22451" spans="1:4" x14ac:dyDescent="0.25">
      <c r="A22451" t="s">
        <v>11970</v>
      </c>
      <c r="B22451" t="s">
        <v>1888</v>
      </c>
      <c r="C22451"/>
      <c r="D22451" t="s">
        <v>47880</v>
      </c>
    </row>
    <row r="22452" spans="1:4" x14ac:dyDescent="0.25">
      <c r="A22452" t="s">
        <v>43898</v>
      </c>
      <c r="B22452" t="s">
        <v>1888</v>
      </c>
      <c r="C22452"/>
      <c r="D22452" t="s">
        <v>47880</v>
      </c>
    </row>
    <row r="22453" spans="1:4" x14ac:dyDescent="0.25">
      <c r="A22453" t="s">
        <v>43534</v>
      </c>
      <c r="B22453" t="s">
        <v>43535</v>
      </c>
      <c r="C22453"/>
      <c r="D22453" t="s">
        <v>47880</v>
      </c>
    </row>
    <row r="22454" spans="1:4" x14ac:dyDescent="0.25">
      <c r="A22454" t="s">
        <v>19160</v>
      </c>
      <c r="B22454" t="s">
        <v>19161</v>
      </c>
      <c r="C22454" t="s">
        <v>54560</v>
      </c>
      <c r="D22454" t="s">
        <v>47873</v>
      </c>
    </row>
    <row r="22455" spans="1:4" x14ac:dyDescent="0.25">
      <c r="A22455" t="s">
        <v>43149</v>
      </c>
      <c r="B22455" t="s">
        <v>19161</v>
      </c>
      <c r="C22455" t="s">
        <v>63712</v>
      </c>
      <c r="D22455" t="s">
        <v>47873</v>
      </c>
    </row>
    <row r="22456" spans="1:4" x14ac:dyDescent="0.25">
      <c r="A22456" t="s">
        <v>18901</v>
      </c>
      <c r="B22456" t="s">
        <v>18902</v>
      </c>
      <c r="C22456"/>
      <c r="D22456" t="s">
        <v>47880</v>
      </c>
    </row>
    <row r="22457" spans="1:4" x14ac:dyDescent="0.25">
      <c r="A22457" t="s">
        <v>35348</v>
      </c>
      <c r="B22457" t="s">
        <v>35349</v>
      </c>
      <c r="C22457" t="s">
        <v>60466</v>
      </c>
      <c r="D22457" t="s">
        <v>47873</v>
      </c>
    </row>
    <row r="22458" spans="1:4" x14ac:dyDescent="0.25">
      <c r="A22458" t="s">
        <v>1639</v>
      </c>
      <c r="B22458" t="s">
        <v>1640</v>
      </c>
      <c r="C22458"/>
      <c r="D22458" t="s">
        <v>47880</v>
      </c>
    </row>
    <row r="22459" spans="1:4" x14ac:dyDescent="0.25">
      <c r="A22459" t="s">
        <v>39686</v>
      </c>
      <c r="B22459" t="s">
        <v>39687</v>
      </c>
      <c r="C22459" t="s">
        <v>62259</v>
      </c>
      <c r="D22459" t="s">
        <v>47873</v>
      </c>
    </row>
    <row r="22460" spans="1:4" x14ac:dyDescent="0.25">
      <c r="A22460" t="s">
        <v>33230</v>
      </c>
      <c r="B22460" t="s">
        <v>33231</v>
      </c>
      <c r="C22460" t="s">
        <v>59653</v>
      </c>
      <c r="D22460" t="s">
        <v>47873</v>
      </c>
    </row>
    <row r="22461" spans="1:4" x14ac:dyDescent="0.25">
      <c r="A22461" t="s">
        <v>41944</v>
      </c>
      <c r="B22461" t="s">
        <v>41945</v>
      </c>
      <c r="C22461"/>
      <c r="D22461" t="s">
        <v>47880</v>
      </c>
    </row>
    <row r="22462" spans="1:4" x14ac:dyDescent="0.25">
      <c r="A22462" t="s">
        <v>35423</v>
      </c>
      <c r="B22462" t="s">
        <v>35424</v>
      </c>
      <c r="C22462"/>
      <c r="D22462" t="s">
        <v>47880</v>
      </c>
    </row>
    <row r="22463" spans="1:4" x14ac:dyDescent="0.25">
      <c r="A22463" t="s">
        <v>46099</v>
      </c>
      <c r="B22463" t="s">
        <v>46100</v>
      </c>
      <c r="C22463"/>
      <c r="D22463" t="s">
        <v>47880</v>
      </c>
    </row>
    <row r="22464" spans="1:4" x14ac:dyDescent="0.25">
      <c r="A22464" t="s">
        <v>30410</v>
      </c>
      <c r="B22464" t="s">
        <v>30411</v>
      </c>
      <c r="C22464"/>
      <c r="D22464" t="s">
        <v>47880</v>
      </c>
    </row>
    <row r="22465" spans="1:4" x14ac:dyDescent="0.25">
      <c r="A22465" t="s">
        <v>2470</v>
      </c>
      <c r="B22465" t="s">
        <v>2471</v>
      </c>
      <c r="C22465"/>
      <c r="D22465" t="s">
        <v>47880</v>
      </c>
    </row>
    <row r="22466" spans="1:4" x14ac:dyDescent="0.25">
      <c r="A22466" t="s">
        <v>30234</v>
      </c>
      <c r="B22466" t="s">
        <v>30235</v>
      </c>
      <c r="C22466"/>
      <c r="D22466" t="s">
        <v>47880</v>
      </c>
    </row>
    <row r="22467" spans="1:4" x14ac:dyDescent="0.25">
      <c r="A22467" t="s">
        <v>24257</v>
      </c>
      <c r="B22467" t="s">
        <v>24258</v>
      </c>
      <c r="C22467"/>
      <c r="D22467" t="s">
        <v>47880</v>
      </c>
    </row>
    <row r="22468" spans="1:4" x14ac:dyDescent="0.25">
      <c r="A22468" t="s">
        <v>20124</v>
      </c>
      <c r="B22468" t="s">
        <v>20125</v>
      </c>
      <c r="C22468"/>
      <c r="D22468" t="s">
        <v>47880</v>
      </c>
    </row>
    <row r="22469" spans="1:4" x14ac:dyDescent="0.25">
      <c r="A22469" t="s">
        <v>24267</v>
      </c>
      <c r="B22469" t="s">
        <v>24268</v>
      </c>
      <c r="C22469"/>
      <c r="D22469" t="s">
        <v>47880</v>
      </c>
    </row>
    <row r="22470" spans="1:4" x14ac:dyDescent="0.25">
      <c r="A22470" t="s">
        <v>15584</v>
      </c>
      <c r="B22470" t="s">
        <v>15585</v>
      </c>
      <c r="C22470" t="s">
        <v>53262</v>
      </c>
      <c r="D22470" t="s">
        <v>47873</v>
      </c>
    </row>
    <row r="22471" spans="1:4" x14ac:dyDescent="0.25">
      <c r="A22471" t="s">
        <v>33425</v>
      </c>
      <c r="B22471" t="s">
        <v>33426</v>
      </c>
      <c r="C22471" t="s">
        <v>59740</v>
      </c>
      <c r="D22471" t="s">
        <v>47873</v>
      </c>
    </row>
    <row r="22472" spans="1:4" x14ac:dyDescent="0.25">
      <c r="A22472" t="s">
        <v>35435</v>
      </c>
      <c r="B22472" t="s">
        <v>35436</v>
      </c>
      <c r="C22472"/>
      <c r="D22472" t="s">
        <v>47880</v>
      </c>
    </row>
    <row r="22473" spans="1:4" x14ac:dyDescent="0.25">
      <c r="A22473" t="s">
        <v>18170</v>
      </c>
      <c r="B22473" t="s">
        <v>18171</v>
      </c>
      <c r="C22473" t="s">
        <v>54212</v>
      </c>
      <c r="D22473" t="s">
        <v>47873</v>
      </c>
    </row>
    <row r="22474" spans="1:4" x14ac:dyDescent="0.25">
      <c r="A22474" t="s">
        <v>1334</v>
      </c>
      <c r="B22474" t="s">
        <v>1335</v>
      </c>
      <c r="C22474"/>
      <c r="D22474" t="s">
        <v>47880</v>
      </c>
    </row>
    <row r="22475" spans="1:4" x14ac:dyDescent="0.25">
      <c r="A22475" t="s">
        <v>44886</v>
      </c>
      <c r="B22475" t="s">
        <v>44887</v>
      </c>
      <c r="C22475"/>
      <c r="D22475" t="s">
        <v>47880</v>
      </c>
    </row>
    <row r="22476" spans="1:4" x14ac:dyDescent="0.25">
      <c r="A22476" t="s">
        <v>24499</v>
      </c>
      <c r="B22476" t="s">
        <v>24500</v>
      </c>
      <c r="C22476"/>
      <c r="D22476" t="s">
        <v>47880</v>
      </c>
    </row>
    <row r="22477" spans="1:4" x14ac:dyDescent="0.25">
      <c r="A22477" t="s">
        <v>45272</v>
      </c>
      <c r="B22477" t="s">
        <v>45273</v>
      </c>
      <c r="C22477"/>
      <c r="D22477" t="s">
        <v>47880</v>
      </c>
    </row>
    <row r="22478" spans="1:4" x14ac:dyDescent="0.25">
      <c r="A22478" t="s">
        <v>23731</v>
      </c>
      <c r="B22478" t="s">
        <v>23732</v>
      </c>
      <c r="C22478"/>
      <c r="D22478" t="s">
        <v>47880</v>
      </c>
    </row>
    <row r="22479" spans="1:4" x14ac:dyDescent="0.25">
      <c r="A22479" t="s">
        <v>4954</v>
      </c>
      <c r="B22479" t="s">
        <v>4955</v>
      </c>
      <c r="C22479"/>
      <c r="D22479" t="s">
        <v>47880</v>
      </c>
    </row>
    <row r="22480" spans="1:4" x14ac:dyDescent="0.25">
      <c r="A22480" t="s">
        <v>31639</v>
      </c>
      <c r="B22480" t="s">
        <v>31640</v>
      </c>
      <c r="C22480"/>
      <c r="D22480" t="s">
        <v>47880</v>
      </c>
    </row>
    <row r="22481" spans="1:4" x14ac:dyDescent="0.25">
      <c r="A22481" t="s">
        <v>16186</v>
      </c>
      <c r="B22481" t="s">
        <v>16187</v>
      </c>
      <c r="C22481" t="s">
        <v>53480</v>
      </c>
      <c r="D22481" t="s">
        <v>47873</v>
      </c>
    </row>
    <row r="22482" spans="1:4" x14ac:dyDescent="0.25">
      <c r="A22482" t="s">
        <v>1298</v>
      </c>
      <c r="B22482" t="s">
        <v>1299</v>
      </c>
      <c r="C22482" t="s">
        <v>48058</v>
      </c>
      <c r="D22482" t="s">
        <v>47873</v>
      </c>
    </row>
    <row r="22483" spans="1:4" x14ac:dyDescent="0.25">
      <c r="A22483" t="s">
        <v>3190</v>
      </c>
      <c r="B22483" t="s">
        <v>3191</v>
      </c>
      <c r="C22483" t="s">
        <v>48714</v>
      </c>
      <c r="D22483" t="s">
        <v>47873</v>
      </c>
    </row>
    <row r="22484" spans="1:4" x14ac:dyDescent="0.25">
      <c r="A22484" t="s">
        <v>3771</v>
      </c>
      <c r="B22484" t="s">
        <v>3772</v>
      </c>
      <c r="C22484" t="s">
        <v>48927</v>
      </c>
      <c r="D22484" t="s">
        <v>47873</v>
      </c>
    </row>
    <row r="22485" spans="1:4" x14ac:dyDescent="0.25">
      <c r="A22485" t="s">
        <v>16475</v>
      </c>
      <c r="B22485" t="s">
        <v>16476</v>
      </c>
      <c r="C22485" t="s">
        <v>53591</v>
      </c>
      <c r="D22485" t="s">
        <v>47873</v>
      </c>
    </row>
    <row r="22486" spans="1:4" x14ac:dyDescent="0.25">
      <c r="A22486" t="s">
        <v>30319</v>
      </c>
      <c r="B22486" t="s">
        <v>30320</v>
      </c>
      <c r="C22486" t="s">
        <v>58578</v>
      </c>
      <c r="D22486" t="s">
        <v>47873</v>
      </c>
    </row>
    <row r="22487" spans="1:4" x14ac:dyDescent="0.25">
      <c r="A22487" t="s">
        <v>43069</v>
      </c>
      <c r="B22487" t="s">
        <v>43070</v>
      </c>
      <c r="C22487" t="s">
        <v>63688</v>
      </c>
      <c r="D22487" t="s">
        <v>47873</v>
      </c>
    </row>
    <row r="22488" spans="1:4" x14ac:dyDescent="0.25">
      <c r="A22488" t="s">
        <v>7330</v>
      </c>
      <c r="B22488" t="s">
        <v>7331</v>
      </c>
      <c r="C22488" t="s">
        <v>50224</v>
      </c>
      <c r="D22488" t="s">
        <v>47873</v>
      </c>
    </row>
    <row r="22489" spans="1:4" x14ac:dyDescent="0.25">
      <c r="A22489" t="s">
        <v>7860</v>
      </c>
      <c r="B22489" t="s">
        <v>7861</v>
      </c>
      <c r="C22489" t="s">
        <v>50426</v>
      </c>
      <c r="D22489" t="s">
        <v>47873</v>
      </c>
    </row>
    <row r="22490" spans="1:4" x14ac:dyDescent="0.25">
      <c r="A22490" t="s">
        <v>6818</v>
      </c>
      <c r="B22490" t="s">
        <v>6819</v>
      </c>
      <c r="C22490"/>
      <c r="D22490" t="s">
        <v>47880</v>
      </c>
    </row>
    <row r="22491" spans="1:4" x14ac:dyDescent="0.25">
      <c r="A22491" t="s">
        <v>25279</v>
      </c>
      <c r="B22491" t="s">
        <v>25280</v>
      </c>
      <c r="C22491" t="s">
        <v>56772</v>
      </c>
      <c r="D22491" t="s">
        <v>47873</v>
      </c>
    </row>
    <row r="22492" spans="1:4" x14ac:dyDescent="0.25">
      <c r="A22492" t="s">
        <v>25496</v>
      </c>
      <c r="B22492" t="s">
        <v>25497</v>
      </c>
      <c r="C22492" t="s">
        <v>56855</v>
      </c>
      <c r="D22492" t="s">
        <v>47873</v>
      </c>
    </row>
    <row r="22493" spans="1:4" x14ac:dyDescent="0.25">
      <c r="A22493" t="s">
        <v>38978</v>
      </c>
      <c r="B22493" t="s">
        <v>38979</v>
      </c>
      <c r="C22493" t="s">
        <v>61938</v>
      </c>
      <c r="D22493" t="s">
        <v>47873</v>
      </c>
    </row>
    <row r="22494" spans="1:4" x14ac:dyDescent="0.25">
      <c r="A22494" t="s">
        <v>41779</v>
      </c>
      <c r="B22494" t="s">
        <v>41780</v>
      </c>
      <c r="C22494" t="s">
        <v>63196</v>
      </c>
      <c r="D22494" t="s">
        <v>47873</v>
      </c>
    </row>
    <row r="22495" spans="1:4" x14ac:dyDescent="0.25">
      <c r="A22495" t="s">
        <v>41061</v>
      </c>
      <c r="B22495" t="s">
        <v>41062</v>
      </c>
      <c r="C22495"/>
      <c r="D22495" t="s">
        <v>47880</v>
      </c>
    </row>
    <row r="22496" spans="1:4" x14ac:dyDescent="0.25">
      <c r="A22496" t="s">
        <v>9377</v>
      </c>
      <c r="B22496" t="s">
        <v>9378</v>
      </c>
      <c r="C22496"/>
      <c r="D22496" t="s">
        <v>47880</v>
      </c>
    </row>
    <row r="22497" spans="1:4" x14ac:dyDescent="0.25">
      <c r="A22497" t="s">
        <v>41363</v>
      </c>
      <c r="B22497" t="s">
        <v>41364</v>
      </c>
      <c r="C22497" t="s">
        <v>63013</v>
      </c>
      <c r="D22497" t="s">
        <v>47873</v>
      </c>
    </row>
    <row r="22498" spans="1:4" x14ac:dyDescent="0.25">
      <c r="A22498" t="s">
        <v>10705</v>
      </c>
      <c r="B22498" t="s">
        <v>10706</v>
      </c>
      <c r="C22498" t="s">
        <v>51427</v>
      </c>
      <c r="D22498" t="s">
        <v>47873</v>
      </c>
    </row>
    <row r="22499" spans="1:4" x14ac:dyDescent="0.25">
      <c r="A22499" t="s">
        <v>19139</v>
      </c>
      <c r="B22499" t="s">
        <v>19140</v>
      </c>
      <c r="C22499"/>
      <c r="D22499" t="s">
        <v>47880</v>
      </c>
    </row>
    <row r="22500" spans="1:4" x14ac:dyDescent="0.25">
      <c r="A22500" t="s">
        <v>24762</v>
      </c>
      <c r="B22500" t="s">
        <v>19140</v>
      </c>
      <c r="C22500"/>
      <c r="D22500" t="s">
        <v>47880</v>
      </c>
    </row>
    <row r="22501" spans="1:4" x14ac:dyDescent="0.25">
      <c r="A22501" t="s">
        <v>4443</v>
      </c>
      <c r="B22501" t="s">
        <v>4444</v>
      </c>
      <c r="C22501"/>
      <c r="D22501" t="s">
        <v>47880</v>
      </c>
    </row>
    <row r="22502" spans="1:4" x14ac:dyDescent="0.25">
      <c r="A22502" t="s">
        <v>19586</v>
      </c>
      <c r="B22502" t="s">
        <v>19587</v>
      </c>
      <c r="C22502"/>
      <c r="D22502" t="s">
        <v>47880</v>
      </c>
    </row>
    <row r="22503" spans="1:4" x14ac:dyDescent="0.25">
      <c r="A22503" t="s">
        <v>47297</v>
      </c>
      <c r="B22503" t="s">
        <v>47298</v>
      </c>
      <c r="C22503"/>
      <c r="D22503" t="s">
        <v>47880</v>
      </c>
    </row>
    <row r="22504" spans="1:4" x14ac:dyDescent="0.25">
      <c r="A22504" t="s">
        <v>21423</v>
      </c>
      <c r="B22504" t="s">
        <v>21424</v>
      </c>
      <c r="C22504"/>
      <c r="D22504" t="s">
        <v>47880</v>
      </c>
    </row>
    <row r="22505" spans="1:4" x14ac:dyDescent="0.25">
      <c r="A22505" t="s">
        <v>32068</v>
      </c>
      <c r="B22505" t="s">
        <v>32069</v>
      </c>
      <c r="C22505"/>
      <c r="D22505" t="s">
        <v>47880</v>
      </c>
    </row>
    <row r="22506" spans="1:4" x14ac:dyDescent="0.25">
      <c r="A22506" t="s">
        <v>26801</v>
      </c>
      <c r="B22506" t="s">
        <v>26802</v>
      </c>
      <c r="C22506"/>
      <c r="D22506" t="s">
        <v>47880</v>
      </c>
    </row>
    <row r="22507" spans="1:4" x14ac:dyDescent="0.25">
      <c r="A22507" t="s">
        <v>8848</v>
      </c>
      <c r="B22507" t="s">
        <v>8849</v>
      </c>
      <c r="C22507"/>
      <c r="D22507" t="s">
        <v>47880</v>
      </c>
    </row>
    <row r="22508" spans="1:4" x14ac:dyDescent="0.25">
      <c r="A22508" t="s">
        <v>31314</v>
      </c>
      <c r="B22508" t="s">
        <v>31315</v>
      </c>
      <c r="C22508" t="s">
        <v>58936</v>
      </c>
      <c r="D22508" t="s">
        <v>47873</v>
      </c>
    </row>
    <row r="22509" spans="1:4" x14ac:dyDescent="0.25">
      <c r="A22509" t="s">
        <v>38173</v>
      </c>
      <c r="B22509" t="s">
        <v>38174</v>
      </c>
      <c r="C22509"/>
      <c r="D22509" t="s">
        <v>47880</v>
      </c>
    </row>
    <row r="22510" spans="1:4" x14ac:dyDescent="0.25">
      <c r="A22510" t="s">
        <v>33181</v>
      </c>
      <c r="B22510" t="s">
        <v>33182</v>
      </c>
      <c r="C22510"/>
      <c r="D22510" t="s">
        <v>47880</v>
      </c>
    </row>
    <row r="22511" spans="1:4" x14ac:dyDescent="0.25">
      <c r="A22511" t="s">
        <v>12081</v>
      </c>
      <c r="B22511" t="s">
        <v>12082</v>
      </c>
      <c r="C22511"/>
      <c r="D22511" t="s">
        <v>47880</v>
      </c>
    </row>
    <row r="22512" spans="1:4" x14ac:dyDescent="0.25">
      <c r="A22512" t="s">
        <v>3755</v>
      </c>
      <c r="B22512" t="s">
        <v>3756</v>
      </c>
      <c r="C22512" t="s">
        <v>48922</v>
      </c>
      <c r="D22512" t="s">
        <v>47873</v>
      </c>
    </row>
    <row r="22513" spans="1:4" x14ac:dyDescent="0.25">
      <c r="A22513" t="s">
        <v>19296</v>
      </c>
      <c r="B22513" t="s">
        <v>19297</v>
      </c>
      <c r="C22513"/>
      <c r="D22513" t="s">
        <v>47880</v>
      </c>
    </row>
    <row r="22514" spans="1:4" x14ac:dyDescent="0.25">
      <c r="A22514" t="s">
        <v>2519</v>
      </c>
      <c r="B22514" t="s">
        <v>2520</v>
      </c>
      <c r="C22514"/>
      <c r="D22514" t="s">
        <v>47880</v>
      </c>
    </row>
    <row r="22515" spans="1:4" x14ac:dyDescent="0.25">
      <c r="A22515" t="s">
        <v>7874</v>
      </c>
      <c r="B22515" t="s">
        <v>7875</v>
      </c>
      <c r="C22515" t="s">
        <v>50433</v>
      </c>
      <c r="D22515" t="s">
        <v>47873</v>
      </c>
    </row>
    <row r="22516" spans="1:4" x14ac:dyDescent="0.25">
      <c r="A22516" t="s">
        <v>9245</v>
      </c>
      <c r="B22516" t="s">
        <v>9246</v>
      </c>
      <c r="C22516" t="s">
        <v>50905</v>
      </c>
      <c r="D22516" t="s">
        <v>47873</v>
      </c>
    </row>
    <row r="22517" spans="1:4" x14ac:dyDescent="0.25">
      <c r="A22517" t="s">
        <v>36164</v>
      </c>
      <c r="B22517" t="s">
        <v>36165</v>
      </c>
      <c r="C22517" t="s">
        <v>60781</v>
      </c>
      <c r="D22517" t="s">
        <v>47873</v>
      </c>
    </row>
    <row r="22518" spans="1:4" x14ac:dyDescent="0.25">
      <c r="A22518" t="s">
        <v>11119</v>
      </c>
      <c r="B22518" t="s">
        <v>11120</v>
      </c>
      <c r="C22518"/>
      <c r="D22518" t="s">
        <v>47880</v>
      </c>
    </row>
    <row r="22519" spans="1:4" x14ac:dyDescent="0.25">
      <c r="A22519" t="s">
        <v>23535</v>
      </c>
      <c r="B22519" t="s">
        <v>23536</v>
      </c>
      <c r="C22519"/>
      <c r="D22519" t="s">
        <v>47880</v>
      </c>
    </row>
    <row r="22520" spans="1:4" x14ac:dyDescent="0.25">
      <c r="A22520" t="s">
        <v>45284</v>
      </c>
      <c r="B22520" t="s">
        <v>45285</v>
      </c>
      <c r="C22520"/>
      <c r="D22520" t="s">
        <v>47880</v>
      </c>
    </row>
    <row r="22521" spans="1:4" x14ac:dyDescent="0.25">
      <c r="A22521" t="s">
        <v>27606</v>
      </c>
      <c r="B22521" t="s">
        <v>27607</v>
      </c>
      <c r="C22521"/>
      <c r="D22521" t="s">
        <v>47880</v>
      </c>
    </row>
    <row r="22522" spans="1:4" x14ac:dyDescent="0.25">
      <c r="A22522" t="s">
        <v>29980</v>
      </c>
      <c r="B22522" t="s">
        <v>29981</v>
      </c>
      <c r="C22522" t="s">
        <v>58451</v>
      </c>
      <c r="D22522" t="s">
        <v>47873</v>
      </c>
    </row>
    <row r="22523" spans="1:4" x14ac:dyDescent="0.25">
      <c r="A22523" t="s">
        <v>40617</v>
      </c>
      <c r="B22523" t="s">
        <v>40618</v>
      </c>
      <c r="C22523"/>
      <c r="D22523" t="s">
        <v>47880</v>
      </c>
    </row>
    <row r="22524" spans="1:4" x14ac:dyDescent="0.25">
      <c r="A22524" t="s">
        <v>42665</v>
      </c>
      <c r="B22524" t="s">
        <v>42666</v>
      </c>
      <c r="C22524"/>
      <c r="D22524" t="s">
        <v>47880</v>
      </c>
    </row>
    <row r="22525" spans="1:4" x14ac:dyDescent="0.25">
      <c r="A22525" t="s">
        <v>25717</v>
      </c>
      <c r="B22525" t="s">
        <v>25718</v>
      </c>
      <c r="C22525"/>
      <c r="D22525" t="s">
        <v>47880</v>
      </c>
    </row>
    <row r="22526" spans="1:4" x14ac:dyDescent="0.25">
      <c r="A22526" t="s">
        <v>20451</v>
      </c>
      <c r="B22526" t="s">
        <v>20452</v>
      </c>
      <c r="C22526"/>
      <c r="D22526" t="s">
        <v>47880</v>
      </c>
    </row>
    <row r="22527" spans="1:4" x14ac:dyDescent="0.25">
      <c r="A22527" t="s">
        <v>8807</v>
      </c>
      <c r="B22527" t="s">
        <v>8808</v>
      </c>
      <c r="C22527"/>
      <c r="D22527" t="s">
        <v>47880</v>
      </c>
    </row>
    <row r="22528" spans="1:4" x14ac:dyDescent="0.25">
      <c r="A22528" t="s">
        <v>10423</v>
      </c>
      <c r="B22528" t="s">
        <v>10424</v>
      </c>
      <c r="C22528"/>
      <c r="D22528" t="s">
        <v>47880</v>
      </c>
    </row>
    <row r="22529" spans="1:4" x14ac:dyDescent="0.25">
      <c r="A22529" t="s">
        <v>13280</v>
      </c>
      <c r="B22529" t="s">
        <v>10424</v>
      </c>
      <c r="C22529"/>
      <c r="D22529" t="s">
        <v>47880</v>
      </c>
    </row>
    <row r="22530" spans="1:4" x14ac:dyDescent="0.25">
      <c r="A22530" t="s">
        <v>32439</v>
      </c>
      <c r="B22530" t="s">
        <v>32440</v>
      </c>
      <c r="C22530"/>
      <c r="D22530" t="s">
        <v>47880</v>
      </c>
    </row>
    <row r="22531" spans="1:4" x14ac:dyDescent="0.25">
      <c r="A22531" t="s">
        <v>9434</v>
      </c>
      <c r="B22531" t="s">
        <v>9435</v>
      </c>
      <c r="C22531"/>
      <c r="D22531" t="s">
        <v>47880</v>
      </c>
    </row>
    <row r="22532" spans="1:4" x14ac:dyDescent="0.25">
      <c r="A22532" t="s">
        <v>18079</v>
      </c>
      <c r="B22532" t="s">
        <v>18080</v>
      </c>
      <c r="C22532"/>
      <c r="D22532" t="s">
        <v>47880</v>
      </c>
    </row>
    <row r="22533" spans="1:4" x14ac:dyDescent="0.25">
      <c r="A22533" t="s">
        <v>43655</v>
      </c>
      <c r="B22533" t="s">
        <v>43656</v>
      </c>
      <c r="C22533" t="s">
        <v>63887</v>
      </c>
      <c r="D22533" t="s">
        <v>47873</v>
      </c>
    </row>
    <row r="22534" spans="1:4" x14ac:dyDescent="0.25">
      <c r="A22534" t="s">
        <v>17004</v>
      </c>
      <c r="B22534" t="s">
        <v>17005</v>
      </c>
      <c r="C22534" t="s">
        <v>53789</v>
      </c>
      <c r="D22534" t="s">
        <v>47873</v>
      </c>
    </row>
    <row r="22535" spans="1:4" x14ac:dyDescent="0.25">
      <c r="A22535" t="s">
        <v>38679</v>
      </c>
      <c r="B22535" t="s">
        <v>38680</v>
      </c>
      <c r="C22535" t="s">
        <v>61795</v>
      </c>
      <c r="D22535" t="s">
        <v>47873</v>
      </c>
    </row>
    <row r="22536" spans="1:4" x14ac:dyDescent="0.25">
      <c r="A22536" t="s">
        <v>45779</v>
      </c>
      <c r="B22536" t="s">
        <v>45780</v>
      </c>
      <c r="C22536" t="s">
        <v>64626</v>
      </c>
      <c r="D22536" t="s">
        <v>47873</v>
      </c>
    </row>
    <row r="22537" spans="1:4" x14ac:dyDescent="0.25">
      <c r="A22537" t="s">
        <v>13635</v>
      </c>
      <c r="B22537" t="s">
        <v>13636</v>
      </c>
      <c r="C22537"/>
      <c r="D22537" t="s">
        <v>47880</v>
      </c>
    </row>
    <row r="22538" spans="1:4" x14ac:dyDescent="0.25">
      <c r="A22538" t="s">
        <v>40975</v>
      </c>
      <c r="B22538" t="s">
        <v>40976</v>
      </c>
      <c r="C22538" t="s">
        <v>62844</v>
      </c>
      <c r="D22538" t="s">
        <v>47873</v>
      </c>
    </row>
    <row r="22539" spans="1:4" x14ac:dyDescent="0.25">
      <c r="A22539" t="s">
        <v>18489</v>
      </c>
      <c r="B22539" t="s">
        <v>18490</v>
      </c>
      <c r="C22539" t="s">
        <v>54335</v>
      </c>
      <c r="D22539" t="s">
        <v>47873</v>
      </c>
    </row>
    <row r="22540" spans="1:4" x14ac:dyDescent="0.25">
      <c r="A22540" t="s">
        <v>40117</v>
      </c>
      <c r="B22540" t="s">
        <v>40118</v>
      </c>
      <c r="C22540" t="s">
        <v>62462</v>
      </c>
      <c r="D22540" t="s">
        <v>47873</v>
      </c>
    </row>
    <row r="22541" spans="1:4" x14ac:dyDescent="0.25">
      <c r="A22541" t="s">
        <v>21896</v>
      </c>
      <c r="B22541" t="s">
        <v>21897</v>
      </c>
      <c r="C22541"/>
      <c r="D22541" t="s">
        <v>47880</v>
      </c>
    </row>
    <row r="22542" spans="1:4" x14ac:dyDescent="0.25">
      <c r="A22542" t="s">
        <v>26856</v>
      </c>
      <c r="B22542" t="s">
        <v>26857</v>
      </c>
      <c r="C22542" t="s">
        <v>57349</v>
      </c>
      <c r="D22542" t="s">
        <v>47873</v>
      </c>
    </row>
    <row r="22543" spans="1:4" x14ac:dyDescent="0.25">
      <c r="A22543" t="s">
        <v>6192</v>
      </c>
      <c r="B22543" t="s">
        <v>6193</v>
      </c>
      <c r="C22543" t="s">
        <v>49819</v>
      </c>
      <c r="D22543" t="s">
        <v>47873</v>
      </c>
    </row>
    <row r="22544" spans="1:4" x14ac:dyDescent="0.25">
      <c r="A22544" t="s">
        <v>29574</v>
      </c>
      <c r="B22544" t="s">
        <v>29575</v>
      </c>
      <c r="C22544" t="s">
        <v>58313</v>
      </c>
      <c r="D22544" t="s">
        <v>47873</v>
      </c>
    </row>
    <row r="22545" spans="1:4" x14ac:dyDescent="0.25">
      <c r="A22545" t="s">
        <v>46645</v>
      </c>
      <c r="B22545" t="s">
        <v>46646</v>
      </c>
      <c r="C22545" t="s">
        <v>64932</v>
      </c>
      <c r="D22545" t="s">
        <v>47873</v>
      </c>
    </row>
    <row r="22546" spans="1:4" x14ac:dyDescent="0.25">
      <c r="A22546" t="s">
        <v>11246</v>
      </c>
      <c r="B22546" t="s">
        <v>11247</v>
      </c>
      <c r="C22546" t="s">
        <v>51620</v>
      </c>
      <c r="D22546" t="s">
        <v>47873</v>
      </c>
    </row>
    <row r="22547" spans="1:4" x14ac:dyDescent="0.25">
      <c r="A22547" t="s">
        <v>32933</v>
      </c>
      <c r="B22547" t="s">
        <v>32934</v>
      </c>
      <c r="C22547"/>
      <c r="D22547" t="s">
        <v>47880</v>
      </c>
    </row>
    <row r="22548" spans="1:4" x14ac:dyDescent="0.25">
      <c r="A22548" t="s">
        <v>23012</v>
      </c>
      <c r="B22548" t="s">
        <v>23013</v>
      </c>
      <c r="C22548"/>
      <c r="D22548" t="s">
        <v>47880</v>
      </c>
    </row>
    <row r="22549" spans="1:4" x14ac:dyDescent="0.25">
      <c r="A22549" t="s">
        <v>43065</v>
      </c>
      <c r="B22549" t="s">
        <v>43066</v>
      </c>
      <c r="C22549" t="s">
        <v>63687</v>
      </c>
      <c r="D22549" t="s">
        <v>47880</v>
      </c>
    </row>
    <row r="22550" spans="1:4" x14ac:dyDescent="0.25">
      <c r="A22550" t="s">
        <v>46591</v>
      </c>
      <c r="B22550" t="s">
        <v>46592</v>
      </c>
      <c r="C22550"/>
      <c r="D22550" t="s">
        <v>47880</v>
      </c>
    </row>
    <row r="22551" spans="1:4" x14ac:dyDescent="0.25">
      <c r="A22551" t="s">
        <v>45181</v>
      </c>
      <c r="B22551" t="s">
        <v>45182</v>
      </c>
      <c r="C22551" t="s">
        <v>64423</v>
      </c>
      <c r="D22551" t="s">
        <v>47873</v>
      </c>
    </row>
    <row r="22552" spans="1:4" x14ac:dyDescent="0.25">
      <c r="A22552" t="s">
        <v>17002</v>
      </c>
      <c r="B22552" t="s">
        <v>17003</v>
      </c>
      <c r="C22552"/>
      <c r="D22552" t="s">
        <v>47880</v>
      </c>
    </row>
    <row r="22553" spans="1:4" x14ac:dyDescent="0.25">
      <c r="A22553" t="s">
        <v>10695</v>
      </c>
      <c r="B22553" t="s">
        <v>10696</v>
      </c>
      <c r="C22553"/>
      <c r="D22553" t="s">
        <v>47880</v>
      </c>
    </row>
    <row r="22554" spans="1:4" x14ac:dyDescent="0.25">
      <c r="A22554" t="s">
        <v>5934</v>
      </c>
      <c r="B22554" t="s">
        <v>5935</v>
      </c>
      <c r="C22554" t="s">
        <v>49725</v>
      </c>
      <c r="D22554" t="s">
        <v>47873</v>
      </c>
    </row>
    <row r="22555" spans="1:4" x14ac:dyDescent="0.25">
      <c r="A22555" t="s">
        <v>3025</v>
      </c>
      <c r="B22555" t="s">
        <v>3026</v>
      </c>
      <c r="C22555" t="s">
        <v>48653</v>
      </c>
      <c r="D22555" t="s">
        <v>47873</v>
      </c>
    </row>
    <row r="22556" spans="1:4" x14ac:dyDescent="0.25">
      <c r="A22556" t="s">
        <v>5908</v>
      </c>
      <c r="B22556" t="s">
        <v>5909</v>
      </c>
      <c r="C22556" t="s">
        <v>49713</v>
      </c>
      <c r="D22556" t="s">
        <v>47873</v>
      </c>
    </row>
    <row r="22557" spans="1:4" x14ac:dyDescent="0.25">
      <c r="A22557" t="s">
        <v>1244</v>
      </c>
      <c r="B22557" t="s">
        <v>1245</v>
      </c>
      <c r="C22557" t="s">
        <v>48035</v>
      </c>
      <c r="D22557" t="s">
        <v>47873</v>
      </c>
    </row>
    <row r="22558" spans="1:4" x14ac:dyDescent="0.25">
      <c r="A22558" t="s">
        <v>13477</v>
      </c>
      <c r="B22558" t="s">
        <v>13478</v>
      </c>
      <c r="C22558" t="s">
        <v>52468</v>
      </c>
      <c r="D22558" t="s">
        <v>47873</v>
      </c>
    </row>
    <row r="22559" spans="1:4" x14ac:dyDescent="0.25">
      <c r="A22559" t="s">
        <v>25607</v>
      </c>
      <c r="B22559" t="s">
        <v>25608</v>
      </c>
      <c r="C22559" t="s">
        <v>56897</v>
      </c>
      <c r="D22559" t="s">
        <v>47873</v>
      </c>
    </row>
    <row r="22560" spans="1:4" x14ac:dyDescent="0.25">
      <c r="A22560" t="s">
        <v>9609</v>
      </c>
      <c r="B22560" t="s">
        <v>9610</v>
      </c>
      <c r="C22560" t="s">
        <v>51032</v>
      </c>
      <c r="D22560" t="s">
        <v>47873</v>
      </c>
    </row>
    <row r="22561" spans="1:4" x14ac:dyDescent="0.25">
      <c r="A22561" t="s">
        <v>21766</v>
      </c>
      <c r="B22561" t="s">
        <v>21767</v>
      </c>
      <c r="C22561" t="s">
        <v>55475</v>
      </c>
      <c r="D22561" t="s">
        <v>47873</v>
      </c>
    </row>
    <row r="22562" spans="1:4" x14ac:dyDescent="0.25">
      <c r="A22562" t="s">
        <v>1811</v>
      </c>
      <c r="B22562" t="s">
        <v>1812</v>
      </c>
      <c r="C22562" t="s">
        <v>48235</v>
      </c>
      <c r="D22562" t="s">
        <v>47873</v>
      </c>
    </row>
    <row r="22563" spans="1:4" x14ac:dyDescent="0.25">
      <c r="A22563" t="s">
        <v>32217</v>
      </c>
      <c r="B22563" t="s">
        <v>32218</v>
      </c>
      <c r="C22563" t="s">
        <v>59270</v>
      </c>
      <c r="D22563" t="s">
        <v>47873</v>
      </c>
    </row>
    <row r="22564" spans="1:4" x14ac:dyDescent="0.25">
      <c r="A22564" t="s">
        <v>5289</v>
      </c>
      <c r="B22564" t="s">
        <v>5290</v>
      </c>
      <c r="C22564" t="s">
        <v>49502</v>
      </c>
      <c r="D22564" t="s">
        <v>47873</v>
      </c>
    </row>
    <row r="22565" spans="1:4" x14ac:dyDescent="0.25">
      <c r="A22565" t="s">
        <v>47772</v>
      </c>
      <c r="B22565" t="s">
        <v>5290</v>
      </c>
      <c r="C22565" t="s">
        <v>65319</v>
      </c>
      <c r="D22565" t="s">
        <v>47873</v>
      </c>
    </row>
    <row r="22566" spans="1:4" x14ac:dyDescent="0.25">
      <c r="A22566" t="s">
        <v>43615</v>
      </c>
      <c r="B22566" t="s">
        <v>43616</v>
      </c>
      <c r="C22566" t="s">
        <v>63872</v>
      </c>
      <c r="D22566" t="s">
        <v>47873</v>
      </c>
    </row>
    <row r="22567" spans="1:4" x14ac:dyDescent="0.25">
      <c r="A22567" t="s">
        <v>37578</v>
      </c>
      <c r="B22567" t="s">
        <v>37579</v>
      </c>
      <c r="C22567" t="s">
        <v>61334</v>
      </c>
      <c r="D22567" t="s">
        <v>47873</v>
      </c>
    </row>
    <row r="22568" spans="1:4" x14ac:dyDescent="0.25">
      <c r="A22568" t="s">
        <v>1458</v>
      </c>
      <c r="B22568" t="s">
        <v>1459</v>
      </c>
      <c r="C22568" t="s">
        <v>48116</v>
      </c>
      <c r="D22568" t="s">
        <v>47873</v>
      </c>
    </row>
    <row r="22569" spans="1:4" x14ac:dyDescent="0.25">
      <c r="A22569" t="s">
        <v>42514</v>
      </c>
      <c r="B22569" t="s">
        <v>42515</v>
      </c>
      <c r="C22569" t="s">
        <v>63492</v>
      </c>
      <c r="D22569" t="s">
        <v>47873</v>
      </c>
    </row>
    <row r="22570" spans="1:4" x14ac:dyDescent="0.25">
      <c r="A22570" t="s">
        <v>40026</v>
      </c>
      <c r="B22570" t="s">
        <v>40027</v>
      </c>
      <c r="C22570" t="s">
        <v>62416</v>
      </c>
      <c r="D22570" t="s">
        <v>47873</v>
      </c>
    </row>
    <row r="22571" spans="1:4" x14ac:dyDescent="0.25">
      <c r="A22571" t="s">
        <v>10813</v>
      </c>
      <c r="B22571" t="s">
        <v>10814</v>
      </c>
      <c r="C22571" t="s">
        <v>51461</v>
      </c>
      <c r="D22571" t="s">
        <v>47873</v>
      </c>
    </row>
    <row r="22572" spans="1:4" x14ac:dyDescent="0.25">
      <c r="A22572" t="s">
        <v>34887</v>
      </c>
      <c r="B22572" t="s">
        <v>34888</v>
      </c>
      <c r="C22572" t="s">
        <v>60291</v>
      </c>
      <c r="D22572" t="s">
        <v>47873</v>
      </c>
    </row>
    <row r="22573" spans="1:4" x14ac:dyDescent="0.25">
      <c r="A22573" t="s">
        <v>4004</v>
      </c>
      <c r="B22573" t="s">
        <v>4005</v>
      </c>
      <c r="C22573" t="s">
        <v>49024</v>
      </c>
      <c r="D22573" t="s">
        <v>47873</v>
      </c>
    </row>
    <row r="22574" spans="1:4" x14ac:dyDescent="0.25">
      <c r="A22574" t="s">
        <v>11150</v>
      </c>
      <c r="B22574" t="s">
        <v>11151</v>
      </c>
      <c r="C22574" t="s">
        <v>51588</v>
      </c>
      <c r="D22574" t="s">
        <v>47873</v>
      </c>
    </row>
    <row r="22575" spans="1:4" x14ac:dyDescent="0.25">
      <c r="A22575" t="s">
        <v>39664</v>
      </c>
      <c r="B22575" t="s">
        <v>39665</v>
      </c>
      <c r="C22575" t="s">
        <v>62248</v>
      </c>
      <c r="D22575" t="s">
        <v>47873</v>
      </c>
    </row>
    <row r="22576" spans="1:4" x14ac:dyDescent="0.25">
      <c r="A22576" t="s">
        <v>29111</v>
      </c>
      <c r="B22576" t="s">
        <v>29112</v>
      </c>
      <c r="C22576" t="s">
        <v>58149</v>
      </c>
      <c r="D22576" t="s">
        <v>47873</v>
      </c>
    </row>
    <row r="22577" spans="1:4" x14ac:dyDescent="0.25">
      <c r="A22577" t="s">
        <v>3721</v>
      </c>
      <c r="B22577" t="s">
        <v>3722</v>
      </c>
      <c r="C22577" t="s">
        <v>48908</v>
      </c>
      <c r="D22577" t="s">
        <v>47873</v>
      </c>
    </row>
    <row r="22578" spans="1:4" x14ac:dyDescent="0.25">
      <c r="A22578" t="s">
        <v>15473</v>
      </c>
      <c r="B22578" t="s">
        <v>15474</v>
      </c>
      <c r="C22578" t="s">
        <v>53221</v>
      </c>
      <c r="D22578" t="s">
        <v>47873</v>
      </c>
    </row>
    <row r="22579" spans="1:4" x14ac:dyDescent="0.25">
      <c r="A22579" t="s">
        <v>14412</v>
      </c>
      <c r="B22579" t="s">
        <v>14413</v>
      </c>
      <c r="C22579" t="s">
        <v>52843</v>
      </c>
      <c r="D22579" t="s">
        <v>47873</v>
      </c>
    </row>
    <row r="22580" spans="1:4" x14ac:dyDescent="0.25">
      <c r="A22580" t="s">
        <v>43008</v>
      </c>
      <c r="B22580" t="s">
        <v>43009</v>
      </c>
      <c r="C22580" t="s">
        <v>63666</v>
      </c>
      <c r="D22580" t="s">
        <v>47873</v>
      </c>
    </row>
    <row r="22581" spans="1:4" x14ac:dyDescent="0.25">
      <c r="A22581" t="s">
        <v>38408</v>
      </c>
      <c r="B22581" t="s">
        <v>38409</v>
      </c>
      <c r="C22581" t="s">
        <v>61674</v>
      </c>
      <c r="D22581" t="s">
        <v>47873</v>
      </c>
    </row>
    <row r="22582" spans="1:4" x14ac:dyDescent="0.25">
      <c r="A22582" t="s">
        <v>35119</v>
      </c>
      <c r="B22582" t="s">
        <v>35120</v>
      </c>
      <c r="C22582" t="s">
        <v>60378</v>
      </c>
      <c r="D22582" t="s">
        <v>47873</v>
      </c>
    </row>
    <row r="22583" spans="1:4" x14ac:dyDescent="0.25">
      <c r="A22583" t="s">
        <v>36201</v>
      </c>
      <c r="B22583" t="s">
        <v>36202</v>
      </c>
      <c r="C22583" t="s">
        <v>60799</v>
      </c>
      <c r="D22583" t="s">
        <v>47873</v>
      </c>
    </row>
    <row r="22584" spans="1:4" x14ac:dyDescent="0.25">
      <c r="A22584" t="s">
        <v>33550</v>
      </c>
      <c r="B22584" t="s">
        <v>33551</v>
      </c>
      <c r="C22584" t="s">
        <v>59787</v>
      </c>
      <c r="D22584" t="s">
        <v>47873</v>
      </c>
    </row>
    <row r="22585" spans="1:4" x14ac:dyDescent="0.25">
      <c r="A22585" t="s">
        <v>24132</v>
      </c>
      <c r="B22585" t="s">
        <v>24133</v>
      </c>
      <c r="C22585" t="s">
        <v>56349</v>
      </c>
      <c r="D22585" t="s">
        <v>47873</v>
      </c>
    </row>
    <row r="22586" spans="1:4" x14ac:dyDescent="0.25">
      <c r="A22586" t="s">
        <v>4712</v>
      </c>
      <c r="B22586" t="s">
        <v>4713</v>
      </c>
      <c r="C22586" t="s">
        <v>49292</v>
      </c>
      <c r="D22586" t="s">
        <v>47873</v>
      </c>
    </row>
    <row r="22587" spans="1:4" x14ac:dyDescent="0.25">
      <c r="A22587" t="s">
        <v>32341</v>
      </c>
      <c r="B22587" t="s">
        <v>32342</v>
      </c>
      <c r="C22587" t="s">
        <v>59318</v>
      </c>
      <c r="D22587" t="s">
        <v>47873</v>
      </c>
    </row>
    <row r="22588" spans="1:4" x14ac:dyDescent="0.25">
      <c r="A22588" t="s">
        <v>46752</v>
      </c>
      <c r="B22588" t="s">
        <v>46753</v>
      </c>
      <c r="C22588" t="s">
        <v>64967</v>
      </c>
      <c r="D22588" t="s">
        <v>47873</v>
      </c>
    </row>
    <row r="22589" spans="1:4" x14ac:dyDescent="0.25">
      <c r="A22589" t="s">
        <v>14609</v>
      </c>
      <c r="B22589" t="s">
        <v>14610</v>
      </c>
      <c r="C22589" t="s">
        <v>52914</v>
      </c>
      <c r="D22589" t="s">
        <v>47873</v>
      </c>
    </row>
    <row r="22590" spans="1:4" x14ac:dyDescent="0.25">
      <c r="A22590" t="s">
        <v>41818</v>
      </c>
      <c r="B22590" t="s">
        <v>41819</v>
      </c>
      <c r="C22590" t="s">
        <v>63216</v>
      </c>
      <c r="D22590" t="s">
        <v>47873</v>
      </c>
    </row>
    <row r="22591" spans="1:4" x14ac:dyDescent="0.25">
      <c r="A22591" t="s">
        <v>22756</v>
      </c>
      <c r="B22591" t="s">
        <v>22757</v>
      </c>
      <c r="C22591" t="s">
        <v>55843</v>
      </c>
      <c r="D22591" t="s">
        <v>47873</v>
      </c>
    </row>
    <row r="22592" spans="1:4" x14ac:dyDescent="0.25">
      <c r="A22592" t="s">
        <v>15293</v>
      </c>
      <c r="B22592" t="s">
        <v>15294</v>
      </c>
      <c r="C22592" t="s">
        <v>53160</v>
      </c>
      <c r="D22592" t="s">
        <v>47873</v>
      </c>
    </row>
    <row r="22593" spans="1:4" x14ac:dyDescent="0.25">
      <c r="A22593" t="s">
        <v>31005</v>
      </c>
      <c r="B22593" t="s">
        <v>31006</v>
      </c>
      <c r="C22593" t="s">
        <v>58825</v>
      </c>
      <c r="D22593" t="s">
        <v>47873</v>
      </c>
    </row>
    <row r="22594" spans="1:4" x14ac:dyDescent="0.25">
      <c r="A22594" t="s">
        <v>45381</v>
      </c>
      <c r="B22594" t="s">
        <v>45382</v>
      </c>
      <c r="C22594" t="s">
        <v>64486</v>
      </c>
      <c r="D22594" t="s">
        <v>47873</v>
      </c>
    </row>
    <row r="22595" spans="1:4" x14ac:dyDescent="0.25">
      <c r="A22595" t="s">
        <v>32821</v>
      </c>
      <c r="B22595" t="s">
        <v>32822</v>
      </c>
      <c r="C22595" t="s">
        <v>59508</v>
      </c>
      <c r="D22595" t="s">
        <v>47873</v>
      </c>
    </row>
    <row r="22596" spans="1:4" x14ac:dyDescent="0.25">
      <c r="A22596" t="s">
        <v>29218</v>
      </c>
      <c r="B22596" t="s">
        <v>29219</v>
      </c>
      <c r="C22596"/>
      <c r="D22596" t="s">
        <v>47880</v>
      </c>
    </row>
    <row r="22597" spans="1:4" x14ac:dyDescent="0.25">
      <c r="A22597" t="s">
        <v>11903</v>
      </c>
      <c r="B22597" t="s">
        <v>11904</v>
      </c>
      <c r="C22597" t="s">
        <v>51867</v>
      </c>
      <c r="D22597" t="s">
        <v>47873</v>
      </c>
    </row>
    <row r="22598" spans="1:4" x14ac:dyDescent="0.25">
      <c r="A22598" t="s">
        <v>30653</v>
      </c>
      <c r="B22598" t="s">
        <v>30654</v>
      </c>
      <c r="C22598" t="s">
        <v>58693</v>
      </c>
      <c r="D22598" t="s">
        <v>47873</v>
      </c>
    </row>
    <row r="22599" spans="1:4" x14ac:dyDescent="0.25">
      <c r="A22599" t="s">
        <v>5745</v>
      </c>
      <c r="B22599" t="s">
        <v>5746</v>
      </c>
      <c r="C22599"/>
      <c r="D22599" t="s">
        <v>47880</v>
      </c>
    </row>
    <row r="22600" spans="1:4" x14ac:dyDescent="0.25">
      <c r="A22600" t="s">
        <v>34538</v>
      </c>
      <c r="B22600" t="s">
        <v>34539</v>
      </c>
      <c r="C22600" t="s">
        <v>60161</v>
      </c>
      <c r="D22600" t="s">
        <v>47873</v>
      </c>
    </row>
    <row r="22601" spans="1:4" x14ac:dyDescent="0.25">
      <c r="A22601" t="s">
        <v>34124</v>
      </c>
      <c r="B22601" t="s">
        <v>34125</v>
      </c>
      <c r="C22601" t="s">
        <v>60004</v>
      </c>
      <c r="D22601" t="s">
        <v>47873</v>
      </c>
    </row>
    <row r="22602" spans="1:4" x14ac:dyDescent="0.25">
      <c r="A22602" t="s">
        <v>13747</v>
      </c>
      <c r="B22602" t="s">
        <v>13748</v>
      </c>
      <c r="C22602"/>
      <c r="D22602" t="s">
        <v>47880</v>
      </c>
    </row>
    <row r="22603" spans="1:4" x14ac:dyDescent="0.25">
      <c r="A22603" t="s">
        <v>27290</v>
      </c>
      <c r="B22603" t="s">
        <v>27291</v>
      </c>
      <c r="C22603"/>
      <c r="D22603" t="s">
        <v>47880</v>
      </c>
    </row>
    <row r="22604" spans="1:4" x14ac:dyDescent="0.25">
      <c r="A22604" t="s">
        <v>14037</v>
      </c>
      <c r="B22604" t="s">
        <v>14038</v>
      </c>
      <c r="C22604"/>
      <c r="D22604" t="s">
        <v>47880</v>
      </c>
    </row>
    <row r="22605" spans="1:4" x14ac:dyDescent="0.25">
      <c r="A22605" t="s">
        <v>46488</v>
      </c>
      <c r="B22605" t="s">
        <v>46489</v>
      </c>
      <c r="C22605" t="s">
        <v>64880</v>
      </c>
      <c r="D22605" t="s">
        <v>47873</v>
      </c>
    </row>
    <row r="22606" spans="1:4" x14ac:dyDescent="0.25">
      <c r="A22606" t="s">
        <v>12392</v>
      </c>
      <c r="B22606" t="s">
        <v>12393</v>
      </c>
      <c r="C22606" t="s">
        <v>52046</v>
      </c>
      <c r="D22606" t="s">
        <v>47873</v>
      </c>
    </row>
    <row r="22607" spans="1:4" x14ac:dyDescent="0.25">
      <c r="A22607" t="s">
        <v>26098</v>
      </c>
      <c r="B22607" t="s">
        <v>26099</v>
      </c>
      <c r="C22607" t="s">
        <v>57069</v>
      </c>
      <c r="D22607" t="s">
        <v>47873</v>
      </c>
    </row>
    <row r="22608" spans="1:4" x14ac:dyDescent="0.25">
      <c r="A22608" t="s">
        <v>42221</v>
      </c>
      <c r="B22608" t="s">
        <v>42222</v>
      </c>
      <c r="C22608" t="s">
        <v>63387</v>
      </c>
      <c r="D22608" t="s">
        <v>47873</v>
      </c>
    </row>
    <row r="22609" spans="1:4" x14ac:dyDescent="0.25">
      <c r="A22609" t="s">
        <v>42643</v>
      </c>
      <c r="B22609" t="s">
        <v>42644</v>
      </c>
      <c r="C22609" t="s">
        <v>63535</v>
      </c>
      <c r="D22609" t="s">
        <v>47873</v>
      </c>
    </row>
    <row r="22610" spans="1:4" x14ac:dyDescent="0.25">
      <c r="A22610" t="s">
        <v>13317</v>
      </c>
      <c r="B22610" t="s">
        <v>13318</v>
      </c>
      <c r="C22610"/>
      <c r="D22610" t="s">
        <v>47880</v>
      </c>
    </row>
    <row r="22611" spans="1:4" x14ac:dyDescent="0.25">
      <c r="A22611" t="s">
        <v>26498</v>
      </c>
      <c r="B22611" t="s">
        <v>26499</v>
      </c>
      <c r="C22611" t="s">
        <v>57218</v>
      </c>
      <c r="D22611" t="s">
        <v>47873</v>
      </c>
    </row>
    <row r="22612" spans="1:4" x14ac:dyDescent="0.25">
      <c r="A22612" t="s">
        <v>33525</v>
      </c>
      <c r="B22612" t="s">
        <v>33526</v>
      </c>
      <c r="C22612"/>
      <c r="D22612" t="s">
        <v>47880</v>
      </c>
    </row>
    <row r="22613" spans="1:4" x14ac:dyDescent="0.25">
      <c r="A22613" t="s">
        <v>6774</v>
      </c>
      <c r="B22613" t="s">
        <v>6775</v>
      </c>
      <c r="C22613" t="s">
        <v>50024</v>
      </c>
      <c r="D22613" t="s">
        <v>47873</v>
      </c>
    </row>
    <row r="22614" spans="1:4" x14ac:dyDescent="0.25">
      <c r="A22614" t="s">
        <v>38917</v>
      </c>
      <c r="B22614" t="s">
        <v>38918</v>
      </c>
      <c r="C22614"/>
      <c r="D22614" t="s">
        <v>47880</v>
      </c>
    </row>
    <row r="22615" spans="1:4" x14ac:dyDescent="0.25">
      <c r="A22615" t="s">
        <v>26921</v>
      </c>
      <c r="B22615" t="s">
        <v>26922</v>
      </c>
      <c r="C22615" t="s">
        <v>57372</v>
      </c>
      <c r="D22615" t="s">
        <v>47873</v>
      </c>
    </row>
    <row r="22616" spans="1:4" x14ac:dyDescent="0.25">
      <c r="A22616" t="s">
        <v>18625</v>
      </c>
      <c r="B22616" t="s">
        <v>18626</v>
      </c>
      <c r="C22616" t="s">
        <v>54381</v>
      </c>
      <c r="D22616" t="s">
        <v>47873</v>
      </c>
    </row>
    <row r="22617" spans="1:4" x14ac:dyDescent="0.25">
      <c r="A22617" t="s">
        <v>3081</v>
      </c>
      <c r="B22617" t="s">
        <v>3082</v>
      </c>
      <c r="C22617" t="s">
        <v>48674</v>
      </c>
      <c r="D22617" t="s">
        <v>47873</v>
      </c>
    </row>
    <row r="22618" spans="1:4" x14ac:dyDescent="0.25">
      <c r="A22618" t="s">
        <v>33370</v>
      </c>
      <c r="B22618" t="s">
        <v>33371</v>
      </c>
      <c r="C22618" t="s">
        <v>59720</v>
      </c>
      <c r="D22618" t="s">
        <v>47873</v>
      </c>
    </row>
    <row r="22619" spans="1:4" x14ac:dyDescent="0.25">
      <c r="A22619" t="s">
        <v>35663</v>
      </c>
      <c r="B22619" t="s">
        <v>35664</v>
      </c>
      <c r="C22619"/>
      <c r="D22619" t="s">
        <v>47880</v>
      </c>
    </row>
    <row r="22620" spans="1:4" x14ac:dyDescent="0.25">
      <c r="A22620" t="s">
        <v>31784</v>
      </c>
      <c r="B22620" t="s">
        <v>31785</v>
      </c>
      <c r="C22620"/>
      <c r="D22620" t="s">
        <v>47880</v>
      </c>
    </row>
    <row r="22621" spans="1:4" x14ac:dyDescent="0.25">
      <c r="A22621" t="s">
        <v>33461</v>
      </c>
      <c r="B22621" t="s">
        <v>33462</v>
      </c>
      <c r="C22621"/>
      <c r="D22621" t="s">
        <v>47880</v>
      </c>
    </row>
    <row r="22622" spans="1:4" x14ac:dyDescent="0.25">
      <c r="A22622" t="s">
        <v>29086</v>
      </c>
      <c r="B22622" t="s">
        <v>29087</v>
      </c>
      <c r="C22622" t="s">
        <v>58137</v>
      </c>
      <c r="D22622" t="s">
        <v>47873</v>
      </c>
    </row>
    <row r="22623" spans="1:4" x14ac:dyDescent="0.25">
      <c r="A22623" t="s">
        <v>18380</v>
      </c>
      <c r="B22623" t="s">
        <v>18381</v>
      </c>
      <c r="C22623" t="s">
        <v>54299</v>
      </c>
      <c r="D22623" t="s">
        <v>47873</v>
      </c>
    </row>
    <row r="22624" spans="1:4" x14ac:dyDescent="0.25">
      <c r="A22624" t="s">
        <v>26491</v>
      </c>
      <c r="B22624" t="s">
        <v>26492</v>
      </c>
      <c r="C22624" t="s">
        <v>57214</v>
      </c>
      <c r="D22624" t="s">
        <v>47873</v>
      </c>
    </row>
    <row r="22625" spans="1:4" x14ac:dyDescent="0.25">
      <c r="A22625" t="s">
        <v>26959</v>
      </c>
      <c r="B22625" t="s">
        <v>26960</v>
      </c>
      <c r="C22625" t="s">
        <v>57388</v>
      </c>
      <c r="D22625" t="s">
        <v>47873</v>
      </c>
    </row>
    <row r="22626" spans="1:4" x14ac:dyDescent="0.25">
      <c r="A22626" t="s">
        <v>47059</v>
      </c>
      <c r="B22626" t="s">
        <v>47060</v>
      </c>
      <c r="C22626" t="s">
        <v>65074</v>
      </c>
      <c r="D22626" t="s">
        <v>47873</v>
      </c>
    </row>
    <row r="22627" spans="1:4" x14ac:dyDescent="0.25">
      <c r="A22627" t="s">
        <v>34363</v>
      </c>
      <c r="B22627" t="s">
        <v>34364</v>
      </c>
      <c r="C22627" t="s">
        <v>60094</v>
      </c>
      <c r="D22627" t="s">
        <v>47873</v>
      </c>
    </row>
    <row r="22628" spans="1:4" x14ac:dyDescent="0.25">
      <c r="A22628" t="s">
        <v>46947</v>
      </c>
      <c r="B22628" t="s">
        <v>46948</v>
      </c>
      <c r="C22628" t="s">
        <v>65036</v>
      </c>
      <c r="D22628" t="s">
        <v>47873</v>
      </c>
    </row>
    <row r="22629" spans="1:4" x14ac:dyDescent="0.25">
      <c r="A22629" t="s">
        <v>37560</v>
      </c>
      <c r="B22629" t="s">
        <v>37561</v>
      </c>
      <c r="C22629" t="s">
        <v>61326</v>
      </c>
      <c r="D22629" t="s">
        <v>47873</v>
      </c>
    </row>
    <row r="22630" spans="1:4" x14ac:dyDescent="0.25">
      <c r="A22630" t="s">
        <v>26819</v>
      </c>
      <c r="B22630" t="s">
        <v>26820</v>
      </c>
      <c r="C22630"/>
      <c r="D22630" t="s">
        <v>47880</v>
      </c>
    </row>
    <row r="22631" spans="1:4" x14ac:dyDescent="0.25">
      <c r="A22631" t="s">
        <v>47559</v>
      </c>
      <c r="B22631" t="s">
        <v>47560</v>
      </c>
      <c r="C22631" t="s">
        <v>65250</v>
      </c>
      <c r="D22631" t="s">
        <v>47873</v>
      </c>
    </row>
    <row r="22632" spans="1:4" x14ac:dyDescent="0.25">
      <c r="A22632" t="s">
        <v>5874</v>
      </c>
      <c r="B22632" t="s">
        <v>5875</v>
      </c>
      <c r="C22632" t="s">
        <v>49700</v>
      </c>
      <c r="D22632" t="s">
        <v>47873</v>
      </c>
    </row>
    <row r="22633" spans="1:4" x14ac:dyDescent="0.25">
      <c r="A22633" t="s">
        <v>27724</v>
      </c>
      <c r="B22633" t="s">
        <v>27725</v>
      </c>
      <c r="C22633" t="s">
        <v>57649</v>
      </c>
      <c r="D22633" t="s">
        <v>47873</v>
      </c>
    </row>
    <row r="22634" spans="1:4" x14ac:dyDescent="0.25">
      <c r="A22634" t="s">
        <v>25271</v>
      </c>
      <c r="B22634" t="s">
        <v>25272</v>
      </c>
      <c r="C22634"/>
      <c r="D22634" t="s">
        <v>47880</v>
      </c>
    </row>
    <row r="22635" spans="1:4" x14ac:dyDescent="0.25">
      <c r="A22635" t="s">
        <v>25273</v>
      </c>
      <c r="B22635" t="s">
        <v>25274</v>
      </c>
      <c r="C22635"/>
      <c r="D22635" t="s">
        <v>47880</v>
      </c>
    </row>
    <row r="22636" spans="1:4" x14ac:dyDescent="0.25">
      <c r="A22636" t="s">
        <v>37058</v>
      </c>
      <c r="B22636" t="s">
        <v>25274</v>
      </c>
      <c r="C22636"/>
      <c r="D22636" t="s">
        <v>47880</v>
      </c>
    </row>
    <row r="22637" spans="1:4" x14ac:dyDescent="0.25">
      <c r="A22637" t="s">
        <v>35525</v>
      </c>
      <c r="B22637" t="s">
        <v>35526</v>
      </c>
      <c r="C22637"/>
      <c r="D22637" t="s">
        <v>47880</v>
      </c>
    </row>
    <row r="22638" spans="1:4" x14ac:dyDescent="0.25">
      <c r="A22638" t="s">
        <v>37022</v>
      </c>
      <c r="B22638" t="s">
        <v>37023</v>
      </c>
      <c r="C22638" t="s">
        <v>61131</v>
      </c>
      <c r="D22638" t="s">
        <v>47873</v>
      </c>
    </row>
    <row r="22639" spans="1:4" x14ac:dyDescent="0.25">
      <c r="A22639" t="s">
        <v>45943</v>
      </c>
      <c r="B22639" t="s">
        <v>45944</v>
      </c>
      <c r="C22639" t="s">
        <v>64684</v>
      </c>
      <c r="D22639" t="s">
        <v>47873</v>
      </c>
    </row>
    <row r="22640" spans="1:4" x14ac:dyDescent="0.25">
      <c r="A22640" t="s">
        <v>33775</v>
      </c>
      <c r="B22640" t="s">
        <v>33776</v>
      </c>
      <c r="C22640" t="s">
        <v>59876</v>
      </c>
      <c r="D22640" t="s">
        <v>47873</v>
      </c>
    </row>
    <row r="22641" spans="1:4" x14ac:dyDescent="0.25">
      <c r="A22641" t="s">
        <v>19926</v>
      </c>
      <c r="B22641" t="s">
        <v>19927</v>
      </c>
      <c r="C22641" t="s">
        <v>54826</v>
      </c>
      <c r="D22641" t="s">
        <v>47873</v>
      </c>
    </row>
    <row r="22642" spans="1:4" x14ac:dyDescent="0.25">
      <c r="A22642" t="s">
        <v>47192</v>
      </c>
      <c r="B22642" t="s">
        <v>47193</v>
      </c>
      <c r="C22642" t="s">
        <v>65125</v>
      </c>
      <c r="D22642" t="s">
        <v>47873</v>
      </c>
    </row>
    <row r="22643" spans="1:4" x14ac:dyDescent="0.25">
      <c r="A22643" t="s">
        <v>43197</v>
      </c>
      <c r="B22643" t="s">
        <v>43198</v>
      </c>
      <c r="C22643" t="s">
        <v>63730</v>
      </c>
      <c r="D22643" t="s">
        <v>47873</v>
      </c>
    </row>
    <row r="22644" spans="1:4" x14ac:dyDescent="0.25">
      <c r="A22644" t="s">
        <v>6683</v>
      </c>
      <c r="B22644" t="s">
        <v>6684</v>
      </c>
      <c r="C22644" t="s">
        <v>49994</v>
      </c>
      <c r="D22644" t="s">
        <v>47873</v>
      </c>
    </row>
    <row r="22645" spans="1:4" x14ac:dyDescent="0.25">
      <c r="A22645" t="s">
        <v>39789</v>
      </c>
      <c r="B22645" t="s">
        <v>39790</v>
      </c>
      <c r="C22645" t="s">
        <v>62306</v>
      </c>
      <c r="D22645" t="s">
        <v>47873</v>
      </c>
    </row>
    <row r="22646" spans="1:4" x14ac:dyDescent="0.25">
      <c r="A22646" t="s">
        <v>44643</v>
      </c>
      <c r="B22646" t="s">
        <v>44644</v>
      </c>
      <c r="C22646"/>
      <c r="D22646" t="s">
        <v>47880</v>
      </c>
    </row>
    <row r="22647" spans="1:4" x14ac:dyDescent="0.25">
      <c r="A22647" t="s">
        <v>5487</v>
      </c>
      <c r="B22647" t="s">
        <v>5488</v>
      </c>
      <c r="C22647"/>
      <c r="D22647" t="s">
        <v>47880</v>
      </c>
    </row>
    <row r="22648" spans="1:4" x14ac:dyDescent="0.25">
      <c r="A22648" t="s">
        <v>19509</v>
      </c>
      <c r="B22648" t="s">
        <v>19510</v>
      </c>
      <c r="C22648" t="s">
        <v>54682</v>
      </c>
      <c r="D22648" t="s">
        <v>47873</v>
      </c>
    </row>
    <row r="22649" spans="1:4" x14ac:dyDescent="0.25">
      <c r="A22649" t="s">
        <v>35342</v>
      </c>
      <c r="B22649" t="s">
        <v>35343</v>
      </c>
      <c r="C22649"/>
      <c r="D22649" t="s">
        <v>47880</v>
      </c>
    </row>
    <row r="22650" spans="1:4" x14ac:dyDescent="0.25">
      <c r="A22650" t="s">
        <v>11164</v>
      </c>
      <c r="B22650" t="s">
        <v>11165</v>
      </c>
      <c r="C22650" t="s">
        <v>51595</v>
      </c>
      <c r="D22650" t="s">
        <v>47873</v>
      </c>
    </row>
    <row r="22651" spans="1:4" x14ac:dyDescent="0.25">
      <c r="A22651" t="s">
        <v>13089</v>
      </c>
      <c r="B22651" t="s">
        <v>13090</v>
      </c>
      <c r="C22651" t="s">
        <v>52326</v>
      </c>
      <c r="D22651" t="s">
        <v>47873</v>
      </c>
    </row>
    <row r="22652" spans="1:4" x14ac:dyDescent="0.25">
      <c r="A22652" t="s">
        <v>35559</v>
      </c>
      <c r="B22652" t="s">
        <v>35560</v>
      </c>
      <c r="C22652" t="s">
        <v>60549</v>
      </c>
      <c r="D22652" t="s">
        <v>47873</v>
      </c>
    </row>
    <row r="22653" spans="1:4" x14ac:dyDescent="0.25">
      <c r="A22653" t="s">
        <v>26945</v>
      </c>
      <c r="B22653" t="s">
        <v>26946</v>
      </c>
      <c r="C22653" t="s">
        <v>57382</v>
      </c>
      <c r="D22653" t="s">
        <v>47873</v>
      </c>
    </row>
    <row r="22654" spans="1:4" x14ac:dyDescent="0.25">
      <c r="A22654" t="s">
        <v>45866</v>
      </c>
      <c r="B22654" t="s">
        <v>45867</v>
      </c>
      <c r="C22654" t="s">
        <v>64658</v>
      </c>
      <c r="D22654" t="s">
        <v>47873</v>
      </c>
    </row>
    <row r="22655" spans="1:4" x14ac:dyDescent="0.25">
      <c r="A22655" t="s">
        <v>12772</v>
      </c>
      <c r="B22655" t="s">
        <v>12773</v>
      </c>
      <c r="C22655" t="s">
        <v>52193</v>
      </c>
      <c r="D22655" t="s">
        <v>47873</v>
      </c>
    </row>
    <row r="22656" spans="1:4" x14ac:dyDescent="0.25">
      <c r="A22656" t="s">
        <v>21193</v>
      </c>
      <c r="B22656" t="s">
        <v>21194</v>
      </c>
      <c r="C22656" t="s">
        <v>55268</v>
      </c>
      <c r="D22656" t="s">
        <v>47873</v>
      </c>
    </row>
    <row r="22657" spans="1:4" x14ac:dyDescent="0.25">
      <c r="A22657" t="s">
        <v>31755</v>
      </c>
      <c r="B22657" t="s">
        <v>31756</v>
      </c>
      <c r="C22657" t="s">
        <v>59097</v>
      </c>
      <c r="D22657" t="s">
        <v>47873</v>
      </c>
    </row>
    <row r="22658" spans="1:4" x14ac:dyDescent="0.25">
      <c r="A22658" t="s">
        <v>32793</v>
      </c>
      <c r="B22658" t="s">
        <v>32794</v>
      </c>
      <c r="C22658"/>
      <c r="D22658" t="s">
        <v>47880</v>
      </c>
    </row>
    <row r="22659" spans="1:4" x14ac:dyDescent="0.25">
      <c r="A22659" t="s">
        <v>27760</v>
      </c>
      <c r="B22659" t="s">
        <v>27761</v>
      </c>
      <c r="C22659"/>
      <c r="D22659" t="s">
        <v>47880</v>
      </c>
    </row>
    <row r="22660" spans="1:4" x14ac:dyDescent="0.25">
      <c r="A22660" t="s">
        <v>28392</v>
      </c>
      <c r="B22660" t="s">
        <v>27761</v>
      </c>
      <c r="C22660"/>
      <c r="D22660" t="s">
        <v>47880</v>
      </c>
    </row>
    <row r="22661" spans="1:4" x14ac:dyDescent="0.25">
      <c r="A22661" t="s">
        <v>17477</v>
      </c>
      <c r="B22661" t="s">
        <v>17478</v>
      </c>
      <c r="C22661" t="s">
        <v>53959</v>
      </c>
      <c r="D22661" t="s">
        <v>47873</v>
      </c>
    </row>
    <row r="22662" spans="1:4" x14ac:dyDescent="0.25">
      <c r="A22662" t="s">
        <v>38858</v>
      </c>
      <c r="B22662" t="s">
        <v>38859</v>
      </c>
      <c r="C22662" t="s">
        <v>61880</v>
      </c>
      <c r="D22662" t="s">
        <v>47873</v>
      </c>
    </row>
    <row r="22663" spans="1:4" x14ac:dyDescent="0.25">
      <c r="A22663" t="s">
        <v>13201</v>
      </c>
      <c r="B22663" t="s">
        <v>13202</v>
      </c>
      <c r="C22663" t="s">
        <v>52365</v>
      </c>
      <c r="D22663" t="s">
        <v>47873</v>
      </c>
    </row>
    <row r="22664" spans="1:4" x14ac:dyDescent="0.25">
      <c r="A22664" t="s">
        <v>24585</v>
      </c>
      <c r="B22664" t="s">
        <v>24586</v>
      </c>
      <c r="C22664" t="s">
        <v>56513</v>
      </c>
      <c r="D22664" t="s">
        <v>47873</v>
      </c>
    </row>
    <row r="22665" spans="1:4" x14ac:dyDescent="0.25">
      <c r="A22665" t="s">
        <v>6338</v>
      </c>
      <c r="B22665" t="s">
        <v>6339</v>
      </c>
      <c r="C22665"/>
      <c r="D22665" t="s">
        <v>47880</v>
      </c>
    </row>
    <row r="22666" spans="1:4" x14ac:dyDescent="0.25">
      <c r="A22666" t="s">
        <v>20009</v>
      </c>
      <c r="B22666" t="s">
        <v>20010</v>
      </c>
      <c r="C22666" t="s">
        <v>54857</v>
      </c>
      <c r="D22666" t="s">
        <v>47873</v>
      </c>
    </row>
    <row r="22667" spans="1:4" x14ac:dyDescent="0.25">
      <c r="A22667" t="s">
        <v>3533</v>
      </c>
      <c r="B22667" t="s">
        <v>3534</v>
      </c>
      <c r="C22667" t="s">
        <v>48841</v>
      </c>
      <c r="D22667" t="s">
        <v>47873</v>
      </c>
    </row>
    <row r="22668" spans="1:4" x14ac:dyDescent="0.25">
      <c r="A22668" t="s">
        <v>12085</v>
      </c>
      <c r="B22668" t="s">
        <v>12086</v>
      </c>
      <c r="C22668" t="s">
        <v>51926</v>
      </c>
      <c r="D22668" t="s">
        <v>47873</v>
      </c>
    </row>
    <row r="22669" spans="1:4" x14ac:dyDescent="0.25">
      <c r="A22669" t="s">
        <v>33103</v>
      </c>
      <c r="B22669" t="s">
        <v>33104</v>
      </c>
      <c r="C22669" t="s">
        <v>59607</v>
      </c>
      <c r="D22669" t="s">
        <v>47873</v>
      </c>
    </row>
    <row r="22670" spans="1:4" x14ac:dyDescent="0.25">
      <c r="A22670" t="s">
        <v>26074</v>
      </c>
      <c r="B22670" t="s">
        <v>26075</v>
      </c>
      <c r="C22670" t="s">
        <v>57065</v>
      </c>
      <c r="D22670" t="s">
        <v>47873</v>
      </c>
    </row>
    <row r="22671" spans="1:4" x14ac:dyDescent="0.25">
      <c r="A22671" t="s">
        <v>4216</v>
      </c>
      <c r="B22671" t="s">
        <v>4217</v>
      </c>
      <c r="C22671" t="s">
        <v>49108</v>
      </c>
      <c r="D22671" t="s">
        <v>47873</v>
      </c>
    </row>
    <row r="22672" spans="1:4" x14ac:dyDescent="0.25">
      <c r="A22672" t="s">
        <v>2845</v>
      </c>
      <c r="B22672" t="s">
        <v>2846</v>
      </c>
      <c r="C22672" t="s">
        <v>48593</v>
      </c>
      <c r="D22672" t="s">
        <v>47873</v>
      </c>
    </row>
    <row r="22673" spans="1:4" x14ac:dyDescent="0.25">
      <c r="A22673" t="s">
        <v>42924</v>
      </c>
      <c r="B22673" t="s">
        <v>42925</v>
      </c>
      <c r="C22673" t="s">
        <v>63641</v>
      </c>
      <c r="D22673" t="s">
        <v>47873</v>
      </c>
    </row>
    <row r="22674" spans="1:4" x14ac:dyDescent="0.25">
      <c r="A22674" t="s">
        <v>34299</v>
      </c>
      <c r="B22674" t="s">
        <v>34300</v>
      </c>
      <c r="C22674" t="s">
        <v>60067</v>
      </c>
      <c r="D22674" t="s">
        <v>47873</v>
      </c>
    </row>
    <row r="22675" spans="1:4" x14ac:dyDescent="0.25">
      <c r="A22675" t="s">
        <v>34552</v>
      </c>
      <c r="B22675" t="s">
        <v>34553</v>
      </c>
      <c r="C22675" t="s">
        <v>60166</v>
      </c>
      <c r="D22675" t="s">
        <v>47873</v>
      </c>
    </row>
    <row r="22676" spans="1:4" x14ac:dyDescent="0.25">
      <c r="A22676" t="s">
        <v>21379</v>
      </c>
      <c r="B22676" t="s">
        <v>21380</v>
      </c>
      <c r="C22676" t="s">
        <v>55339</v>
      </c>
      <c r="D22676" t="s">
        <v>47873</v>
      </c>
    </row>
    <row r="22677" spans="1:4" x14ac:dyDescent="0.25">
      <c r="A22677" t="s">
        <v>7090</v>
      </c>
      <c r="B22677" t="s">
        <v>7091</v>
      </c>
      <c r="C22677" t="s">
        <v>50138</v>
      </c>
      <c r="D22677" t="s">
        <v>47873</v>
      </c>
    </row>
    <row r="22678" spans="1:4" x14ac:dyDescent="0.25">
      <c r="A22678" t="s">
        <v>3037</v>
      </c>
      <c r="B22678" t="s">
        <v>3038</v>
      </c>
      <c r="C22678" t="s">
        <v>48657</v>
      </c>
      <c r="D22678" t="s">
        <v>47873</v>
      </c>
    </row>
    <row r="22679" spans="1:4" x14ac:dyDescent="0.25">
      <c r="A22679" t="s">
        <v>36227</v>
      </c>
      <c r="B22679" t="s">
        <v>36228</v>
      </c>
      <c r="C22679" t="s">
        <v>60810</v>
      </c>
      <c r="D22679" t="s">
        <v>47873</v>
      </c>
    </row>
    <row r="22680" spans="1:4" x14ac:dyDescent="0.25">
      <c r="A22680" t="s">
        <v>16852</v>
      </c>
      <c r="B22680" t="s">
        <v>16853</v>
      </c>
      <c r="C22680" t="s">
        <v>53736</v>
      </c>
      <c r="D22680" t="s">
        <v>47873</v>
      </c>
    </row>
    <row r="22681" spans="1:4" x14ac:dyDescent="0.25">
      <c r="A22681" t="s">
        <v>19905</v>
      </c>
      <c r="B22681" t="s">
        <v>19906</v>
      </c>
      <c r="C22681" t="s">
        <v>54818</v>
      </c>
      <c r="D22681" t="s">
        <v>47873</v>
      </c>
    </row>
    <row r="22682" spans="1:4" x14ac:dyDescent="0.25">
      <c r="A22682" t="s">
        <v>12000</v>
      </c>
      <c r="B22682" t="s">
        <v>12001</v>
      </c>
      <c r="C22682"/>
      <c r="D22682" t="s">
        <v>47880</v>
      </c>
    </row>
    <row r="22683" spans="1:4" x14ac:dyDescent="0.25">
      <c r="A22683" t="s">
        <v>30698</v>
      </c>
      <c r="B22683" t="s">
        <v>30699</v>
      </c>
      <c r="C22683" t="s">
        <v>58712</v>
      </c>
      <c r="D22683" t="s">
        <v>47873</v>
      </c>
    </row>
    <row r="22684" spans="1:4" x14ac:dyDescent="0.25">
      <c r="A22684" t="s">
        <v>16242</v>
      </c>
      <c r="B22684" t="s">
        <v>16243</v>
      </c>
      <c r="C22684" t="s">
        <v>53494</v>
      </c>
      <c r="D22684" t="s">
        <v>47873</v>
      </c>
    </row>
    <row r="22685" spans="1:4" x14ac:dyDescent="0.25">
      <c r="A22685" t="s">
        <v>18017</v>
      </c>
      <c r="B22685" t="s">
        <v>18018</v>
      </c>
      <c r="C22685" t="s">
        <v>54149</v>
      </c>
      <c r="D22685" t="s">
        <v>47873</v>
      </c>
    </row>
    <row r="22686" spans="1:4" x14ac:dyDescent="0.25">
      <c r="A22686" t="s">
        <v>37224</v>
      </c>
      <c r="B22686" t="s">
        <v>37225</v>
      </c>
      <c r="C22686" t="s">
        <v>61205</v>
      </c>
      <c r="D22686" t="s">
        <v>47873</v>
      </c>
    </row>
    <row r="22687" spans="1:4" x14ac:dyDescent="0.25">
      <c r="A22687" t="s">
        <v>9560</v>
      </c>
      <c r="B22687" t="s">
        <v>9561</v>
      </c>
      <c r="C22687" t="s">
        <v>51015</v>
      </c>
      <c r="D22687" t="s">
        <v>47873</v>
      </c>
    </row>
    <row r="22688" spans="1:4" x14ac:dyDescent="0.25">
      <c r="A22688" t="s">
        <v>22545</v>
      </c>
      <c r="B22688" t="s">
        <v>22546</v>
      </c>
      <c r="C22688"/>
      <c r="D22688" t="s">
        <v>47880</v>
      </c>
    </row>
    <row r="22689" spans="1:4" x14ac:dyDescent="0.25">
      <c r="A22689" t="s">
        <v>29953</v>
      </c>
      <c r="B22689" t="s">
        <v>29954</v>
      </c>
      <c r="C22689" t="s">
        <v>58443</v>
      </c>
      <c r="D22689" t="s">
        <v>47873</v>
      </c>
    </row>
    <row r="22690" spans="1:4" x14ac:dyDescent="0.25">
      <c r="A22690" t="s">
        <v>8145</v>
      </c>
      <c r="B22690" t="s">
        <v>8146</v>
      </c>
      <c r="C22690" t="s">
        <v>50531</v>
      </c>
      <c r="D22690" t="s">
        <v>47873</v>
      </c>
    </row>
    <row r="22691" spans="1:4" x14ac:dyDescent="0.25">
      <c r="A22691" t="s">
        <v>27246</v>
      </c>
      <c r="B22691" t="s">
        <v>27247</v>
      </c>
      <c r="C22691" t="s">
        <v>57477</v>
      </c>
      <c r="D22691" t="s">
        <v>47873</v>
      </c>
    </row>
    <row r="22692" spans="1:4" x14ac:dyDescent="0.25">
      <c r="A22692" t="s">
        <v>22168</v>
      </c>
      <c r="B22692" t="s">
        <v>22169</v>
      </c>
      <c r="C22692" t="s">
        <v>55622</v>
      </c>
      <c r="D22692" t="s">
        <v>47873</v>
      </c>
    </row>
    <row r="22693" spans="1:4" x14ac:dyDescent="0.25">
      <c r="A22693" t="s">
        <v>13379</v>
      </c>
      <c r="B22693" t="s">
        <v>13380</v>
      </c>
      <c r="C22693" t="s">
        <v>52438</v>
      </c>
      <c r="D22693" t="s">
        <v>47873</v>
      </c>
    </row>
    <row r="22694" spans="1:4" x14ac:dyDescent="0.25">
      <c r="A22694" t="s">
        <v>25833</v>
      </c>
      <c r="B22694" t="s">
        <v>25834</v>
      </c>
      <c r="C22694" t="s">
        <v>56981</v>
      </c>
      <c r="D22694" t="s">
        <v>47873</v>
      </c>
    </row>
    <row r="22695" spans="1:4" x14ac:dyDescent="0.25">
      <c r="A22695" t="s">
        <v>19128</v>
      </c>
      <c r="B22695" t="s">
        <v>19129</v>
      </c>
      <c r="C22695" t="s">
        <v>54552</v>
      </c>
      <c r="D22695" t="s">
        <v>47873</v>
      </c>
    </row>
    <row r="22696" spans="1:4" x14ac:dyDescent="0.25">
      <c r="A22696" t="s">
        <v>10561</v>
      </c>
      <c r="B22696" t="s">
        <v>10562</v>
      </c>
      <c r="C22696" t="s">
        <v>51369</v>
      </c>
      <c r="D22696" t="s">
        <v>47873</v>
      </c>
    </row>
    <row r="22697" spans="1:4" x14ac:dyDescent="0.25">
      <c r="A22697" t="s">
        <v>31876</v>
      </c>
      <c r="B22697" t="s">
        <v>31877</v>
      </c>
      <c r="C22697" t="s">
        <v>59142</v>
      </c>
      <c r="D22697" t="s">
        <v>47873</v>
      </c>
    </row>
    <row r="22698" spans="1:4" x14ac:dyDescent="0.25">
      <c r="A22698" t="s">
        <v>21213</v>
      </c>
      <c r="B22698" t="s">
        <v>21214</v>
      </c>
      <c r="C22698" t="s">
        <v>55276</v>
      </c>
      <c r="D22698" t="s">
        <v>47873</v>
      </c>
    </row>
    <row r="22699" spans="1:4" x14ac:dyDescent="0.25">
      <c r="A22699" t="s">
        <v>12760</v>
      </c>
      <c r="B22699" t="s">
        <v>12761</v>
      </c>
      <c r="C22699" t="s">
        <v>52187</v>
      </c>
      <c r="D22699" t="s">
        <v>47873</v>
      </c>
    </row>
    <row r="22700" spans="1:4" x14ac:dyDescent="0.25">
      <c r="A22700" t="s">
        <v>33202</v>
      </c>
      <c r="B22700" t="s">
        <v>33203</v>
      </c>
      <c r="C22700" t="s">
        <v>59642</v>
      </c>
      <c r="D22700" t="s">
        <v>47873</v>
      </c>
    </row>
    <row r="22701" spans="1:4" x14ac:dyDescent="0.25">
      <c r="A22701" t="s">
        <v>35267</v>
      </c>
      <c r="B22701" t="s">
        <v>35268</v>
      </c>
      <c r="C22701" t="s">
        <v>60435</v>
      </c>
      <c r="D22701" t="s">
        <v>47873</v>
      </c>
    </row>
    <row r="22702" spans="1:4" x14ac:dyDescent="0.25">
      <c r="A22702" t="s">
        <v>21311</v>
      </c>
      <c r="B22702" t="s">
        <v>21312</v>
      </c>
      <c r="C22702" t="s">
        <v>55317</v>
      </c>
      <c r="D22702" t="s">
        <v>47873</v>
      </c>
    </row>
    <row r="22703" spans="1:4" x14ac:dyDescent="0.25">
      <c r="A22703" t="s">
        <v>15964</v>
      </c>
      <c r="B22703" t="s">
        <v>15965</v>
      </c>
      <c r="C22703" t="s">
        <v>53400</v>
      </c>
      <c r="D22703" t="s">
        <v>47873</v>
      </c>
    </row>
    <row r="22704" spans="1:4" x14ac:dyDescent="0.25">
      <c r="A22704" t="s">
        <v>6042</v>
      </c>
      <c r="B22704" t="s">
        <v>6043</v>
      </c>
      <c r="C22704" t="s">
        <v>49770</v>
      </c>
      <c r="D22704" t="s">
        <v>47873</v>
      </c>
    </row>
    <row r="22705" spans="1:4" x14ac:dyDescent="0.25">
      <c r="A22705" t="s">
        <v>24719</v>
      </c>
      <c r="B22705" t="s">
        <v>24720</v>
      </c>
      <c r="C22705" t="s">
        <v>56562</v>
      </c>
      <c r="D22705" t="s">
        <v>47873</v>
      </c>
    </row>
    <row r="22706" spans="1:4" x14ac:dyDescent="0.25">
      <c r="A22706" t="s">
        <v>34188</v>
      </c>
      <c r="B22706" t="s">
        <v>34189</v>
      </c>
      <c r="C22706" t="s">
        <v>60030</v>
      </c>
      <c r="D22706" t="s">
        <v>47873</v>
      </c>
    </row>
    <row r="22707" spans="1:4" x14ac:dyDescent="0.25">
      <c r="A22707" t="s">
        <v>47545</v>
      </c>
      <c r="B22707" t="s">
        <v>47546</v>
      </c>
      <c r="C22707" t="s">
        <v>65245</v>
      </c>
      <c r="D22707" t="s">
        <v>47873</v>
      </c>
    </row>
    <row r="22708" spans="1:4" x14ac:dyDescent="0.25">
      <c r="A22708" t="s">
        <v>19968</v>
      </c>
      <c r="B22708" t="s">
        <v>19969</v>
      </c>
      <c r="C22708" t="s">
        <v>54845</v>
      </c>
      <c r="D22708" t="s">
        <v>47873</v>
      </c>
    </row>
    <row r="22709" spans="1:4" x14ac:dyDescent="0.25">
      <c r="A22709" t="s">
        <v>40043</v>
      </c>
      <c r="B22709" t="s">
        <v>40044</v>
      </c>
      <c r="C22709" t="s">
        <v>62424</v>
      </c>
      <c r="D22709" t="s">
        <v>47873</v>
      </c>
    </row>
    <row r="22710" spans="1:4" x14ac:dyDescent="0.25">
      <c r="A22710" t="s">
        <v>12545</v>
      </c>
      <c r="B22710" t="s">
        <v>12546</v>
      </c>
      <c r="C22710" t="s">
        <v>52109</v>
      </c>
      <c r="D22710" t="s">
        <v>47873</v>
      </c>
    </row>
    <row r="22711" spans="1:4" x14ac:dyDescent="0.25">
      <c r="A22711" t="s">
        <v>47299</v>
      </c>
      <c r="B22711" t="s">
        <v>47300</v>
      </c>
      <c r="C22711" t="s">
        <v>65161</v>
      </c>
      <c r="D22711" t="s">
        <v>47873</v>
      </c>
    </row>
    <row r="22712" spans="1:4" x14ac:dyDescent="0.25">
      <c r="A22712" t="s">
        <v>47637</v>
      </c>
      <c r="B22712" t="s">
        <v>47638</v>
      </c>
      <c r="C22712" t="s">
        <v>65276</v>
      </c>
      <c r="D22712" t="s">
        <v>47873</v>
      </c>
    </row>
    <row r="22713" spans="1:4" x14ac:dyDescent="0.25">
      <c r="A22713" t="s">
        <v>27421</v>
      </c>
      <c r="B22713" t="s">
        <v>27422</v>
      </c>
      <c r="C22713" t="s">
        <v>57543</v>
      </c>
      <c r="D22713" t="s">
        <v>47873</v>
      </c>
    </row>
    <row r="22714" spans="1:4" x14ac:dyDescent="0.25">
      <c r="A22714" t="s">
        <v>10919</v>
      </c>
      <c r="B22714" t="s">
        <v>10920</v>
      </c>
      <c r="C22714" t="s">
        <v>51505</v>
      </c>
      <c r="D22714" t="s">
        <v>47873</v>
      </c>
    </row>
    <row r="22715" spans="1:4" x14ac:dyDescent="0.25">
      <c r="A22715" t="s">
        <v>25539</v>
      </c>
      <c r="B22715" t="s">
        <v>25540</v>
      </c>
      <c r="C22715" t="s">
        <v>56872</v>
      </c>
      <c r="D22715" t="s">
        <v>47873</v>
      </c>
    </row>
    <row r="22716" spans="1:4" x14ac:dyDescent="0.25">
      <c r="A22716" t="s">
        <v>2875</v>
      </c>
      <c r="B22716" t="s">
        <v>2876</v>
      </c>
      <c r="C22716" t="s">
        <v>48604</v>
      </c>
      <c r="D22716" t="s">
        <v>47873</v>
      </c>
    </row>
    <row r="22717" spans="1:4" x14ac:dyDescent="0.25">
      <c r="A22717" t="s">
        <v>42889</v>
      </c>
      <c r="B22717" t="s">
        <v>42890</v>
      </c>
      <c r="C22717" t="s">
        <v>63626</v>
      </c>
      <c r="D22717" t="s">
        <v>47873</v>
      </c>
    </row>
    <row r="22718" spans="1:4" x14ac:dyDescent="0.25">
      <c r="A22718" t="s">
        <v>1779</v>
      </c>
      <c r="B22718" t="s">
        <v>1780</v>
      </c>
      <c r="C22718" t="s">
        <v>48224</v>
      </c>
      <c r="D22718" t="s">
        <v>47873</v>
      </c>
    </row>
    <row r="22719" spans="1:4" x14ac:dyDescent="0.25">
      <c r="A22719" t="s">
        <v>14184</v>
      </c>
      <c r="B22719" t="s">
        <v>1780</v>
      </c>
      <c r="C22719" t="s">
        <v>52747</v>
      </c>
      <c r="D22719" t="s">
        <v>47873</v>
      </c>
    </row>
    <row r="22720" spans="1:4" x14ac:dyDescent="0.25">
      <c r="A22720" t="s">
        <v>3527</v>
      </c>
      <c r="B22720" t="s">
        <v>3528</v>
      </c>
      <c r="C22720" t="s">
        <v>48838</v>
      </c>
      <c r="D22720" t="s">
        <v>47873</v>
      </c>
    </row>
    <row r="22721" spans="1:4" x14ac:dyDescent="0.25">
      <c r="A22721" t="s">
        <v>15156</v>
      </c>
      <c r="B22721" t="s">
        <v>15157</v>
      </c>
      <c r="C22721" t="s">
        <v>53109</v>
      </c>
      <c r="D22721" t="s">
        <v>47873</v>
      </c>
    </row>
    <row r="22722" spans="1:4" x14ac:dyDescent="0.25">
      <c r="A22722" t="s">
        <v>36484</v>
      </c>
      <c r="B22722" t="s">
        <v>36485</v>
      </c>
      <c r="C22722" t="s">
        <v>60917</v>
      </c>
      <c r="D22722" t="s">
        <v>47873</v>
      </c>
    </row>
    <row r="22723" spans="1:4" x14ac:dyDescent="0.25">
      <c r="A22723" t="s">
        <v>31655</v>
      </c>
      <c r="B22723" t="s">
        <v>31656</v>
      </c>
      <c r="C22723" t="s">
        <v>59059</v>
      </c>
      <c r="D22723" t="s">
        <v>47873</v>
      </c>
    </row>
    <row r="22724" spans="1:4" x14ac:dyDescent="0.25">
      <c r="A22724" t="s">
        <v>37091</v>
      </c>
      <c r="B22724" t="s">
        <v>37092</v>
      </c>
      <c r="C22724" t="s">
        <v>61155</v>
      </c>
      <c r="D22724" t="s">
        <v>47873</v>
      </c>
    </row>
    <row r="22725" spans="1:4" x14ac:dyDescent="0.25">
      <c r="A22725" t="s">
        <v>20883</v>
      </c>
      <c r="B22725" t="s">
        <v>20884</v>
      </c>
      <c r="C22725" t="s">
        <v>55159</v>
      </c>
      <c r="D22725" t="s">
        <v>47873</v>
      </c>
    </row>
    <row r="22726" spans="1:4" x14ac:dyDescent="0.25">
      <c r="A22726" t="s">
        <v>17470</v>
      </c>
      <c r="B22726" t="s">
        <v>17471</v>
      </c>
      <c r="C22726" t="s">
        <v>53955</v>
      </c>
      <c r="D22726" t="s">
        <v>47873</v>
      </c>
    </row>
    <row r="22727" spans="1:4" x14ac:dyDescent="0.25">
      <c r="A22727" t="s">
        <v>36482</v>
      </c>
      <c r="B22727" t="s">
        <v>36483</v>
      </c>
      <c r="C22727" t="s">
        <v>60916</v>
      </c>
      <c r="D22727" t="s">
        <v>47873</v>
      </c>
    </row>
    <row r="22728" spans="1:4" x14ac:dyDescent="0.25">
      <c r="A22728" t="s">
        <v>29760</v>
      </c>
      <c r="B22728" t="s">
        <v>29761</v>
      </c>
      <c r="C22728"/>
      <c r="D22728" t="s">
        <v>47880</v>
      </c>
    </row>
    <row r="22729" spans="1:4" x14ac:dyDescent="0.25">
      <c r="A22729" t="s">
        <v>34359</v>
      </c>
      <c r="B22729" t="s">
        <v>34360</v>
      </c>
      <c r="C22729" t="s">
        <v>60092</v>
      </c>
      <c r="D22729" t="s">
        <v>47873</v>
      </c>
    </row>
    <row r="22730" spans="1:4" x14ac:dyDescent="0.25">
      <c r="A22730" t="s">
        <v>32771</v>
      </c>
      <c r="B22730" t="s">
        <v>32772</v>
      </c>
      <c r="C22730" t="s">
        <v>59489</v>
      </c>
      <c r="D22730" t="s">
        <v>47873</v>
      </c>
    </row>
    <row r="22731" spans="1:4" x14ac:dyDescent="0.25">
      <c r="A22731" t="s">
        <v>31009</v>
      </c>
      <c r="B22731" t="s">
        <v>31010</v>
      </c>
      <c r="C22731" t="s">
        <v>58826</v>
      </c>
      <c r="D22731" t="s">
        <v>47873</v>
      </c>
    </row>
    <row r="22732" spans="1:4" x14ac:dyDescent="0.25">
      <c r="A22732" t="s">
        <v>32036</v>
      </c>
      <c r="B22732" t="s">
        <v>32037</v>
      </c>
      <c r="C22732" t="s">
        <v>59200</v>
      </c>
      <c r="D22732" t="s">
        <v>47873</v>
      </c>
    </row>
    <row r="22733" spans="1:4" x14ac:dyDescent="0.25">
      <c r="A22733" t="s">
        <v>18538</v>
      </c>
      <c r="B22733" t="s">
        <v>18539</v>
      </c>
      <c r="C22733" t="s">
        <v>54353</v>
      </c>
      <c r="D22733" t="s">
        <v>47873</v>
      </c>
    </row>
    <row r="22734" spans="1:4" x14ac:dyDescent="0.25">
      <c r="A22734" t="s">
        <v>3484</v>
      </c>
      <c r="B22734" t="s">
        <v>3485</v>
      </c>
      <c r="C22734" t="s">
        <v>48824</v>
      </c>
      <c r="D22734" t="s">
        <v>47873</v>
      </c>
    </row>
    <row r="22735" spans="1:4" x14ac:dyDescent="0.25">
      <c r="A22735" t="s">
        <v>36786</v>
      </c>
      <c r="B22735" t="s">
        <v>36787</v>
      </c>
      <c r="C22735" t="s">
        <v>61031</v>
      </c>
      <c r="D22735" t="s">
        <v>47873</v>
      </c>
    </row>
    <row r="22736" spans="1:4" x14ac:dyDescent="0.25">
      <c r="A22736" t="s">
        <v>24715</v>
      </c>
      <c r="B22736" t="s">
        <v>24716</v>
      </c>
      <c r="C22736" t="s">
        <v>56560</v>
      </c>
      <c r="D22736" t="s">
        <v>47873</v>
      </c>
    </row>
    <row r="22737" spans="1:4" x14ac:dyDescent="0.25">
      <c r="A22737" t="s">
        <v>40737</v>
      </c>
      <c r="B22737" t="s">
        <v>40738</v>
      </c>
      <c r="C22737" t="s">
        <v>62735</v>
      </c>
      <c r="D22737" t="s">
        <v>47873</v>
      </c>
    </row>
    <row r="22738" spans="1:4" x14ac:dyDescent="0.25">
      <c r="A22738" t="s">
        <v>44213</v>
      </c>
      <c r="B22738" t="s">
        <v>44214</v>
      </c>
      <c r="C22738"/>
      <c r="D22738" t="s">
        <v>47880</v>
      </c>
    </row>
    <row r="22739" spans="1:4" x14ac:dyDescent="0.25">
      <c r="A22739" t="s">
        <v>42749</v>
      </c>
      <c r="B22739" t="s">
        <v>42750</v>
      </c>
      <c r="C22739"/>
      <c r="D22739" t="s">
        <v>47880</v>
      </c>
    </row>
    <row r="22740" spans="1:4" x14ac:dyDescent="0.25">
      <c r="A22740" t="s">
        <v>9396</v>
      </c>
      <c r="B22740" t="s">
        <v>9397</v>
      </c>
      <c r="C22740"/>
      <c r="D22740" t="s">
        <v>47880</v>
      </c>
    </row>
    <row r="22741" spans="1:4" x14ac:dyDescent="0.25">
      <c r="A22741" t="s">
        <v>20398</v>
      </c>
      <c r="B22741" t="s">
        <v>20399</v>
      </c>
      <c r="C22741" t="s">
        <v>54992</v>
      </c>
      <c r="D22741" t="s">
        <v>47873</v>
      </c>
    </row>
    <row r="22742" spans="1:4" x14ac:dyDescent="0.25">
      <c r="A22742" t="s">
        <v>16465</v>
      </c>
      <c r="B22742" t="s">
        <v>16466</v>
      </c>
      <c r="C22742" t="s">
        <v>53586</v>
      </c>
      <c r="D22742" t="s">
        <v>47873</v>
      </c>
    </row>
    <row r="22743" spans="1:4" x14ac:dyDescent="0.25">
      <c r="A22743" t="s">
        <v>36492</v>
      </c>
      <c r="B22743" t="s">
        <v>36493</v>
      </c>
      <c r="C22743" t="s">
        <v>60921</v>
      </c>
      <c r="D22743" t="s">
        <v>47873</v>
      </c>
    </row>
    <row r="22744" spans="1:4" x14ac:dyDescent="0.25">
      <c r="A22744" t="s">
        <v>11474</v>
      </c>
      <c r="B22744" t="s">
        <v>11475</v>
      </c>
      <c r="C22744" t="s">
        <v>51698</v>
      </c>
      <c r="D22744" t="s">
        <v>47873</v>
      </c>
    </row>
    <row r="22745" spans="1:4" x14ac:dyDescent="0.25">
      <c r="A22745" t="s">
        <v>42230</v>
      </c>
      <c r="B22745" t="s">
        <v>42231</v>
      </c>
      <c r="C22745"/>
      <c r="D22745" t="s">
        <v>47880</v>
      </c>
    </row>
    <row r="22746" spans="1:4" x14ac:dyDescent="0.25">
      <c r="A22746" t="s">
        <v>1204</v>
      </c>
      <c r="B22746" t="s">
        <v>1205</v>
      </c>
      <c r="C22746" t="s">
        <v>48020</v>
      </c>
      <c r="D22746" t="s">
        <v>47873</v>
      </c>
    </row>
    <row r="22747" spans="1:4" x14ac:dyDescent="0.25">
      <c r="A22747" t="s">
        <v>19934</v>
      </c>
      <c r="B22747" t="s">
        <v>19935</v>
      </c>
      <c r="C22747" t="s">
        <v>54829</v>
      </c>
      <c r="D22747" t="s">
        <v>47873</v>
      </c>
    </row>
    <row r="22748" spans="1:4" x14ac:dyDescent="0.25">
      <c r="A22748" t="s">
        <v>4906</v>
      </c>
      <c r="B22748" t="s">
        <v>4907</v>
      </c>
      <c r="C22748" t="s">
        <v>49363</v>
      </c>
      <c r="D22748" t="s">
        <v>47873</v>
      </c>
    </row>
    <row r="22749" spans="1:4" x14ac:dyDescent="0.25">
      <c r="A22749" t="s">
        <v>33599</v>
      </c>
      <c r="B22749" t="s">
        <v>4907</v>
      </c>
      <c r="C22749" t="s">
        <v>59808</v>
      </c>
      <c r="D22749" t="s">
        <v>47873</v>
      </c>
    </row>
    <row r="22750" spans="1:4" x14ac:dyDescent="0.25">
      <c r="A22750" t="s">
        <v>42176</v>
      </c>
      <c r="B22750" t="s">
        <v>4907</v>
      </c>
      <c r="C22750" t="s">
        <v>63371</v>
      </c>
      <c r="D22750" t="s">
        <v>47873</v>
      </c>
    </row>
    <row r="22751" spans="1:4" x14ac:dyDescent="0.25">
      <c r="A22751" t="s">
        <v>2721</v>
      </c>
      <c r="B22751" t="s">
        <v>2722</v>
      </c>
      <c r="C22751" t="s">
        <v>48549</v>
      </c>
      <c r="D22751" t="s">
        <v>47873</v>
      </c>
    </row>
    <row r="22752" spans="1:4" x14ac:dyDescent="0.25">
      <c r="A22752" t="s">
        <v>35210</v>
      </c>
      <c r="B22752" t="s">
        <v>35211</v>
      </c>
      <c r="C22752" t="s">
        <v>60414</v>
      </c>
      <c r="D22752" t="s">
        <v>47873</v>
      </c>
    </row>
    <row r="22753" spans="1:4" x14ac:dyDescent="0.25">
      <c r="A22753" t="s">
        <v>36191</v>
      </c>
      <c r="B22753" t="s">
        <v>36192</v>
      </c>
      <c r="C22753" t="s">
        <v>60794</v>
      </c>
      <c r="D22753" t="s">
        <v>47873</v>
      </c>
    </row>
    <row r="22754" spans="1:4" x14ac:dyDescent="0.25">
      <c r="A22754" t="s">
        <v>30987</v>
      </c>
      <c r="B22754" t="s">
        <v>30988</v>
      </c>
      <c r="C22754" t="s">
        <v>58818</v>
      </c>
      <c r="D22754" t="s">
        <v>47873</v>
      </c>
    </row>
    <row r="22755" spans="1:4" x14ac:dyDescent="0.25">
      <c r="A22755" t="s">
        <v>5826</v>
      </c>
      <c r="B22755" t="s">
        <v>5827</v>
      </c>
      <c r="C22755" t="s">
        <v>49680</v>
      </c>
      <c r="D22755" t="s">
        <v>47873</v>
      </c>
    </row>
    <row r="22756" spans="1:4" x14ac:dyDescent="0.25">
      <c r="A22756" t="s">
        <v>26749</v>
      </c>
      <c r="B22756" t="s">
        <v>26750</v>
      </c>
      <c r="C22756" t="s">
        <v>57310</v>
      </c>
      <c r="D22756" t="s">
        <v>47873</v>
      </c>
    </row>
    <row r="22757" spans="1:4" x14ac:dyDescent="0.25">
      <c r="A22757" t="s">
        <v>10236</v>
      </c>
      <c r="B22757" t="s">
        <v>10237</v>
      </c>
      <c r="C22757" t="s">
        <v>51266</v>
      </c>
      <c r="D22757" t="s">
        <v>47873</v>
      </c>
    </row>
    <row r="22758" spans="1:4" x14ac:dyDescent="0.25">
      <c r="A22758" t="s">
        <v>4354</v>
      </c>
      <c r="B22758" t="s">
        <v>4355</v>
      </c>
      <c r="C22758" t="s">
        <v>49159</v>
      </c>
      <c r="D22758" t="s">
        <v>47873</v>
      </c>
    </row>
    <row r="22759" spans="1:4" x14ac:dyDescent="0.25">
      <c r="A22759" t="s">
        <v>22347</v>
      </c>
      <c r="B22759" t="s">
        <v>22348</v>
      </c>
      <c r="C22759"/>
      <c r="D22759" t="s">
        <v>47880</v>
      </c>
    </row>
    <row r="22760" spans="1:4" x14ac:dyDescent="0.25">
      <c r="A22760" t="s">
        <v>26582</v>
      </c>
      <c r="B22760" t="s">
        <v>26583</v>
      </c>
      <c r="C22760"/>
      <c r="D22760" t="s">
        <v>47880</v>
      </c>
    </row>
    <row r="22761" spans="1:4" x14ac:dyDescent="0.25">
      <c r="A22761" t="s">
        <v>33179</v>
      </c>
      <c r="B22761" t="s">
        <v>33180</v>
      </c>
      <c r="C22761" t="s">
        <v>59636</v>
      </c>
      <c r="D22761" t="s">
        <v>47873</v>
      </c>
    </row>
    <row r="22762" spans="1:4" x14ac:dyDescent="0.25">
      <c r="A22762" t="s">
        <v>3968</v>
      </c>
      <c r="B22762" t="s">
        <v>3969</v>
      </c>
      <c r="C22762" t="s">
        <v>49007</v>
      </c>
      <c r="D22762" t="s">
        <v>47873</v>
      </c>
    </row>
    <row r="22763" spans="1:4" x14ac:dyDescent="0.25">
      <c r="A22763" t="s">
        <v>2174</v>
      </c>
      <c r="B22763" t="s">
        <v>2175</v>
      </c>
      <c r="C22763" t="s">
        <v>48360</v>
      </c>
      <c r="D22763" t="s">
        <v>47873</v>
      </c>
    </row>
    <row r="22764" spans="1:4" x14ac:dyDescent="0.25">
      <c r="A22764" t="s">
        <v>46716</v>
      </c>
      <c r="B22764" t="s">
        <v>46717</v>
      </c>
      <c r="C22764" t="s">
        <v>64955</v>
      </c>
      <c r="D22764" t="s">
        <v>47873</v>
      </c>
    </row>
    <row r="22765" spans="1:4" x14ac:dyDescent="0.25">
      <c r="A22765" t="s">
        <v>13349</v>
      </c>
      <c r="B22765" t="s">
        <v>13350</v>
      </c>
      <c r="C22765" t="s">
        <v>52425</v>
      </c>
      <c r="D22765" t="s">
        <v>47873</v>
      </c>
    </row>
    <row r="22766" spans="1:4" x14ac:dyDescent="0.25">
      <c r="A22766" t="s">
        <v>44828</v>
      </c>
      <c r="B22766" t="s">
        <v>44829</v>
      </c>
      <c r="C22766" t="s">
        <v>64301</v>
      </c>
      <c r="D22766" t="s">
        <v>47873</v>
      </c>
    </row>
    <row r="22767" spans="1:4" x14ac:dyDescent="0.25">
      <c r="A22767" t="s">
        <v>40257</v>
      </c>
      <c r="B22767" t="s">
        <v>40258</v>
      </c>
      <c r="C22767" t="s">
        <v>62525</v>
      </c>
      <c r="D22767" t="s">
        <v>47873</v>
      </c>
    </row>
    <row r="22768" spans="1:4" x14ac:dyDescent="0.25">
      <c r="A22768" t="s">
        <v>9699</v>
      </c>
      <c r="B22768" t="s">
        <v>9700</v>
      </c>
      <c r="C22768" t="s">
        <v>51068</v>
      </c>
      <c r="D22768" t="s">
        <v>47873</v>
      </c>
    </row>
    <row r="22769" spans="1:4" x14ac:dyDescent="0.25">
      <c r="A22769" t="s">
        <v>37167</v>
      </c>
      <c r="B22769" t="s">
        <v>37168</v>
      </c>
      <c r="C22769" t="s">
        <v>61183</v>
      </c>
      <c r="D22769" t="s">
        <v>47873</v>
      </c>
    </row>
    <row r="22770" spans="1:4" x14ac:dyDescent="0.25">
      <c r="A22770" t="s">
        <v>41145</v>
      </c>
      <c r="B22770" t="s">
        <v>41146</v>
      </c>
      <c r="C22770" t="s">
        <v>62920</v>
      </c>
      <c r="D22770" t="s">
        <v>47873</v>
      </c>
    </row>
    <row r="22771" spans="1:4" x14ac:dyDescent="0.25">
      <c r="A22771" t="s">
        <v>3811</v>
      </c>
      <c r="B22771" t="s">
        <v>3812</v>
      </c>
      <c r="C22771"/>
      <c r="D22771" t="s">
        <v>47880</v>
      </c>
    </row>
    <row r="22772" spans="1:4" x14ac:dyDescent="0.25">
      <c r="A22772" t="s">
        <v>40821</v>
      </c>
      <c r="B22772" t="s">
        <v>40822</v>
      </c>
      <c r="C22772" t="s">
        <v>62772</v>
      </c>
      <c r="D22772" t="s">
        <v>47873</v>
      </c>
    </row>
    <row r="22773" spans="1:4" x14ac:dyDescent="0.25">
      <c r="A22773" t="s">
        <v>38038</v>
      </c>
      <c r="B22773" t="s">
        <v>38039</v>
      </c>
      <c r="C22773"/>
      <c r="D22773" t="s">
        <v>47880</v>
      </c>
    </row>
    <row r="22774" spans="1:4" x14ac:dyDescent="0.25">
      <c r="A22774" t="s">
        <v>16967</v>
      </c>
      <c r="B22774" t="s">
        <v>16968</v>
      </c>
      <c r="C22774" t="s">
        <v>53777</v>
      </c>
      <c r="D22774" t="s">
        <v>47873</v>
      </c>
    </row>
    <row r="22775" spans="1:4" x14ac:dyDescent="0.25">
      <c r="A22775" t="s">
        <v>16998</v>
      </c>
      <c r="B22775" t="s">
        <v>16999</v>
      </c>
      <c r="C22775"/>
      <c r="D22775" t="s">
        <v>47880</v>
      </c>
    </row>
    <row r="22776" spans="1:4" x14ac:dyDescent="0.25">
      <c r="A22776" t="s">
        <v>19907</v>
      </c>
      <c r="B22776" t="s">
        <v>16999</v>
      </c>
      <c r="C22776"/>
      <c r="D22776" t="s">
        <v>47880</v>
      </c>
    </row>
    <row r="22777" spans="1:4" x14ac:dyDescent="0.25">
      <c r="A22777" t="s">
        <v>19616</v>
      </c>
      <c r="B22777" t="s">
        <v>19617</v>
      </c>
      <c r="C22777" t="s">
        <v>54721</v>
      </c>
      <c r="D22777" t="s">
        <v>47873</v>
      </c>
    </row>
    <row r="22778" spans="1:4" x14ac:dyDescent="0.25">
      <c r="A22778" t="s">
        <v>31896</v>
      </c>
      <c r="B22778" t="s">
        <v>19617</v>
      </c>
      <c r="C22778" t="s">
        <v>59151</v>
      </c>
      <c r="D22778" t="s">
        <v>47873</v>
      </c>
    </row>
    <row r="22779" spans="1:4" x14ac:dyDescent="0.25">
      <c r="A22779" t="s">
        <v>19252</v>
      </c>
      <c r="B22779" t="s">
        <v>19253</v>
      </c>
      <c r="C22779"/>
      <c r="D22779" t="s">
        <v>47880</v>
      </c>
    </row>
    <row r="22780" spans="1:4" x14ac:dyDescent="0.25">
      <c r="A22780" t="s">
        <v>10594</v>
      </c>
      <c r="B22780" t="s">
        <v>10595</v>
      </c>
      <c r="C22780" t="s">
        <v>51383</v>
      </c>
      <c r="D22780" t="s">
        <v>47873</v>
      </c>
    </row>
    <row r="22781" spans="1:4" x14ac:dyDescent="0.25">
      <c r="A22781" t="s">
        <v>14247</v>
      </c>
      <c r="B22781" t="s">
        <v>14248</v>
      </c>
      <c r="C22781" t="s">
        <v>52772</v>
      </c>
      <c r="D22781" t="s">
        <v>47873</v>
      </c>
    </row>
    <row r="22782" spans="1:4" x14ac:dyDescent="0.25">
      <c r="A22782" t="s">
        <v>12990</v>
      </c>
      <c r="B22782" t="s">
        <v>12991</v>
      </c>
      <c r="C22782" t="s">
        <v>52287</v>
      </c>
      <c r="D22782" t="s">
        <v>47873</v>
      </c>
    </row>
    <row r="22783" spans="1:4" x14ac:dyDescent="0.25">
      <c r="A22783" t="s">
        <v>10101</v>
      </c>
      <c r="B22783" t="s">
        <v>10102</v>
      </c>
      <c r="C22783" t="s">
        <v>51210</v>
      </c>
      <c r="D22783" t="s">
        <v>47873</v>
      </c>
    </row>
    <row r="22784" spans="1:4" x14ac:dyDescent="0.25">
      <c r="A22784" t="s">
        <v>17424</v>
      </c>
      <c r="B22784" t="s">
        <v>17425</v>
      </c>
      <c r="C22784"/>
      <c r="D22784" t="s">
        <v>47880</v>
      </c>
    </row>
    <row r="22785" spans="1:4" x14ac:dyDescent="0.25">
      <c r="A22785" t="s">
        <v>10947</v>
      </c>
      <c r="B22785" t="s">
        <v>10948</v>
      </c>
      <c r="C22785" t="s">
        <v>51513</v>
      </c>
      <c r="D22785" t="s">
        <v>47873</v>
      </c>
    </row>
    <row r="22786" spans="1:4" x14ac:dyDescent="0.25">
      <c r="A22786" t="s">
        <v>40492</v>
      </c>
      <c r="B22786" t="s">
        <v>40493</v>
      </c>
      <c r="C22786" t="s">
        <v>62634</v>
      </c>
      <c r="D22786" t="s">
        <v>47873</v>
      </c>
    </row>
    <row r="22787" spans="1:4" x14ac:dyDescent="0.25">
      <c r="A22787" t="s">
        <v>3105</v>
      </c>
      <c r="B22787" t="s">
        <v>3106</v>
      </c>
      <c r="C22787" t="s">
        <v>48683</v>
      </c>
      <c r="D22787" t="s">
        <v>47873</v>
      </c>
    </row>
    <row r="22788" spans="1:4" x14ac:dyDescent="0.25">
      <c r="A22788" t="s">
        <v>44649</v>
      </c>
      <c r="B22788" t="s">
        <v>3106</v>
      </c>
      <c r="C22788" t="s">
        <v>64223</v>
      </c>
      <c r="D22788" t="s">
        <v>47873</v>
      </c>
    </row>
    <row r="22789" spans="1:4" x14ac:dyDescent="0.25">
      <c r="A22789" t="s">
        <v>36136</v>
      </c>
      <c r="B22789" t="s">
        <v>36137</v>
      </c>
      <c r="C22789" t="s">
        <v>60769</v>
      </c>
      <c r="D22789" t="s">
        <v>47873</v>
      </c>
    </row>
    <row r="22790" spans="1:4" x14ac:dyDescent="0.25">
      <c r="A22790" t="s">
        <v>37598</v>
      </c>
      <c r="B22790" t="s">
        <v>37599</v>
      </c>
      <c r="C22790" t="s">
        <v>61343</v>
      </c>
      <c r="D22790" t="s">
        <v>47873</v>
      </c>
    </row>
    <row r="22791" spans="1:4" x14ac:dyDescent="0.25">
      <c r="A22791" t="s">
        <v>27913</v>
      </c>
      <c r="B22791" t="s">
        <v>27914</v>
      </c>
      <c r="C22791"/>
      <c r="D22791" t="s">
        <v>47880</v>
      </c>
    </row>
    <row r="22792" spans="1:4" x14ac:dyDescent="0.25">
      <c r="A22792" t="s">
        <v>6997</v>
      </c>
      <c r="B22792" t="s">
        <v>6998</v>
      </c>
      <c r="C22792"/>
      <c r="D22792" t="s">
        <v>47880</v>
      </c>
    </row>
    <row r="22793" spans="1:4" x14ac:dyDescent="0.25">
      <c r="A22793" t="s">
        <v>22764</v>
      </c>
      <c r="B22793" t="s">
        <v>22765</v>
      </c>
      <c r="C22793"/>
      <c r="D22793" t="s">
        <v>47880</v>
      </c>
    </row>
    <row r="22794" spans="1:4" x14ac:dyDescent="0.25">
      <c r="A22794" t="s">
        <v>40234</v>
      </c>
      <c r="B22794" t="s">
        <v>40235</v>
      </c>
      <c r="C22794" t="s">
        <v>62513</v>
      </c>
      <c r="D22794" t="s">
        <v>47873</v>
      </c>
    </row>
    <row r="22795" spans="1:4" x14ac:dyDescent="0.25">
      <c r="A22795" t="s">
        <v>43579</v>
      </c>
      <c r="B22795" t="s">
        <v>43580</v>
      </c>
      <c r="C22795"/>
      <c r="D22795" t="s">
        <v>47880</v>
      </c>
    </row>
    <row r="22796" spans="1:4" x14ac:dyDescent="0.25">
      <c r="A22796" t="s">
        <v>9621</v>
      </c>
      <c r="B22796" t="s">
        <v>9622</v>
      </c>
      <c r="C22796" t="s">
        <v>51037</v>
      </c>
      <c r="D22796" t="s">
        <v>47873</v>
      </c>
    </row>
    <row r="22797" spans="1:4" x14ac:dyDescent="0.25">
      <c r="A22797" t="s">
        <v>5311</v>
      </c>
      <c r="B22797" t="s">
        <v>5312</v>
      </c>
      <c r="C22797" t="s">
        <v>49511</v>
      </c>
      <c r="D22797" t="s">
        <v>47873</v>
      </c>
    </row>
    <row r="22798" spans="1:4" x14ac:dyDescent="0.25">
      <c r="A22798" t="s">
        <v>45728</v>
      </c>
      <c r="B22798" t="s">
        <v>45729</v>
      </c>
      <c r="C22798" t="s">
        <v>64609</v>
      </c>
      <c r="D22798" t="s">
        <v>47873</v>
      </c>
    </row>
    <row r="22799" spans="1:4" x14ac:dyDescent="0.25">
      <c r="A22799" t="s">
        <v>44594</v>
      </c>
      <c r="B22799" t="s">
        <v>44595</v>
      </c>
      <c r="C22799"/>
      <c r="D22799" t="s">
        <v>47880</v>
      </c>
    </row>
    <row r="22800" spans="1:4" x14ac:dyDescent="0.25">
      <c r="A22800" t="s">
        <v>44596</v>
      </c>
      <c r="B22800" t="s">
        <v>44595</v>
      </c>
      <c r="C22800"/>
      <c r="D22800" t="s">
        <v>47880</v>
      </c>
    </row>
    <row r="22801" spans="1:4" x14ac:dyDescent="0.25">
      <c r="A22801" t="s">
        <v>21635</v>
      </c>
      <c r="B22801" t="s">
        <v>21636</v>
      </c>
      <c r="C22801" t="s">
        <v>55426</v>
      </c>
      <c r="D22801" t="s">
        <v>47873</v>
      </c>
    </row>
    <row r="22802" spans="1:4" x14ac:dyDescent="0.25">
      <c r="A22802" t="s">
        <v>47332</v>
      </c>
      <c r="B22802" t="s">
        <v>47333</v>
      </c>
      <c r="C22802"/>
      <c r="D22802" t="s">
        <v>47880</v>
      </c>
    </row>
    <row r="22803" spans="1:4" x14ac:dyDescent="0.25">
      <c r="A22803" t="s">
        <v>47370</v>
      </c>
      <c r="B22803" t="s">
        <v>47333</v>
      </c>
      <c r="C22803"/>
      <c r="D22803" t="s">
        <v>47880</v>
      </c>
    </row>
    <row r="22804" spans="1:4" x14ac:dyDescent="0.25">
      <c r="A22804" t="s">
        <v>36152</v>
      </c>
      <c r="B22804" t="s">
        <v>36153</v>
      </c>
      <c r="C22804"/>
      <c r="D22804" t="s">
        <v>47880</v>
      </c>
    </row>
    <row r="22805" spans="1:4" x14ac:dyDescent="0.25">
      <c r="A22805" t="s">
        <v>42217</v>
      </c>
      <c r="B22805" t="s">
        <v>42218</v>
      </c>
      <c r="C22805" t="s">
        <v>63385</v>
      </c>
      <c r="D22805" t="s">
        <v>47873</v>
      </c>
    </row>
    <row r="22806" spans="1:4" x14ac:dyDescent="0.25">
      <c r="A22806" t="s">
        <v>18879</v>
      </c>
      <c r="B22806" t="s">
        <v>18880</v>
      </c>
      <c r="C22806" t="s">
        <v>54469</v>
      </c>
      <c r="D22806" t="s">
        <v>47873</v>
      </c>
    </row>
    <row r="22807" spans="1:4" x14ac:dyDescent="0.25">
      <c r="A22807" t="s">
        <v>36048</v>
      </c>
      <c r="B22807" t="s">
        <v>36049</v>
      </c>
      <c r="C22807" t="s">
        <v>60733</v>
      </c>
      <c r="D22807" t="s">
        <v>47873</v>
      </c>
    </row>
    <row r="22808" spans="1:4" x14ac:dyDescent="0.25">
      <c r="A22808" t="s">
        <v>15085</v>
      </c>
      <c r="B22808" t="s">
        <v>15086</v>
      </c>
      <c r="C22808" t="s">
        <v>53081</v>
      </c>
      <c r="D22808" t="s">
        <v>47873</v>
      </c>
    </row>
    <row r="22809" spans="1:4" x14ac:dyDescent="0.25">
      <c r="A22809" t="s">
        <v>42735</v>
      </c>
      <c r="B22809" t="s">
        <v>42736</v>
      </c>
      <c r="C22809" t="s">
        <v>63567</v>
      </c>
      <c r="D22809" t="s">
        <v>47873</v>
      </c>
    </row>
    <row r="22810" spans="1:4" x14ac:dyDescent="0.25">
      <c r="A22810" t="s">
        <v>30814</v>
      </c>
      <c r="B22810" t="s">
        <v>30815</v>
      </c>
      <c r="C22810" t="s">
        <v>58752</v>
      </c>
      <c r="D22810" t="s">
        <v>47873</v>
      </c>
    </row>
    <row r="22811" spans="1:4" x14ac:dyDescent="0.25">
      <c r="A22811" t="s">
        <v>25319</v>
      </c>
      <c r="B22811" t="s">
        <v>25320</v>
      </c>
      <c r="C22811" t="s">
        <v>56786</v>
      </c>
      <c r="D22811" t="s">
        <v>47873</v>
      </c>
    </row>
    <row r="22812" spans="1:4" x14ac:dyDescent="0.25">
      <c r="A22812" t="s">
        <v>8477</v>
      </c>
      <c r="B22812" t="s">
        <v>8478</v>
      </c>
      <c r="C22812" t="s">
        <v>50645</v>
      </c>
      <c r="D22812" t="s">
        <v>47873</v>
      </c>
    </row>
    <row r="22813" spans="1:4" x14ac:dyDescent="0.25">
      <c r="A22813" t="s">
        <v>1218</v>
      </c>
      <c r="B22813" t="s">
        <v>1219</v>
      </c>
      <c r="C22813" t="s">
        <v>48026</v>
      </c>
      <c r="D22813" t="s">
        <v>47873</v>
      </c>
    </row>
    <row r="22814" spans="1:4" x14ac:dyDescent="0.25">
      <c r="A22814" t="s">
        <v>19040</v>
      </c>
      <c r="B22814" t="s">
        <v>19041</v>
      </c>
      <c r="C22814" t="s">
        <v>54523</v>
      </c>
      <c r="D22814" t="s">
        <v>47873</v>
      </c>
    </row>
    <row r="22815" spans="1:4" x14ac:dyDescent="0.25">
      <c r="A22815" t="s">
        <v>43098</v>
      </c>
      <c r="B22815" t="s">
        <v>43099</v>
      </c>
      <c r="C22815" t="s">
        <v>63695</v>
      </c>
      <c r="D22815" t="s">
        <v>47873</v>
      </c>
    </row>
    <row r="22816" spans="1:4" x14ac:dyDescent="0.25">
      <c r="A22816" t="s">
        <v>15065</v>
      </c>
      <c r="B22816" t="s">
        <v>15066</v>
      </c>
      <c r="C22816" t="s">
        <v>53075</v>
      </c>
      <c r="D22816" t="s">
        <v>47873</v>
      </c>
    </row>
    <row r="22817" spans="1:4" x14ac:dyDescent="0.25">
      <c r="A22817" t="s">
        <v>4678</v>
      </c>
      <c r="B22817" t="s">
        <v>4679</v>
      </c>
      <c r="C22817" t="s">
        <v>49279</v>
      </c>
      <c r="D22817" t="s">
        <v>47873</v>
      </c>
    </row>
    <row r="22818" spans="1:4" x14ac:dyDescent="0.25">
      <c r="A22818" t="s">
        <v>21687</v>
      </c>
      <c r="B22818" t="s">
        <v>21688</v>
      </c>
      <c r="C22818" t="s">
        <v>55447</v>
      </c>
      <c r="D22818" t="s">
        <v>47873</v>
      </c>
    </row>
    <row r="22819" spans="1:4" x14ac:dyDescent="0.25">
      <c r="A22819" t="s">
        <v>34579</v>
      </c>
      <c r="B22819" t="s">
        <v>34580</v>
      </c>
      <c r="C22819" t="s">
        <v>60176</v>
      </c>
      <c r="D22819" t="s">
        <v>47873</v>
      </c>
    </row>
    <row r="22820" spans="1:4" x14ac:dyDescent="0.25">
      <c r="A22820" t="s">
        <v>15311</v>
      </c>
      <c r="B22820" t="s">
        <v>15312</v>
      </c>
      <c r="C22820" t="s">
        <v>53166</v>
      </c>
      <c r="D22820" t="s">
        <v>47873</v>
      </c>
    </row>
    <row r="22821" spans="1:4" x14ac:dyDescent="0.25">
      <c r="A22821" t="s">
        <v>25053</v>
      </c>
      <c r="B22821" t="s">
        <v>25054</v>
      </c>
      <c r="C22821" t="s">
        <v>56691</v>
      </c>
      <c r="D22821" t="s">
        <v>47873</v>
      </c>
    </row>
    <row r="22822" spans="1:4" x14ac:dyDescent="0.25">
      <c r="A22822" t="s">
        <v>25733</v>
      </c>
      <c r="B22822" t="s">
        <v>25734</v>
      </c>
      <c r="C22822" t="s">
        <v>56941</v>
      </c>
      <c r="D22822" t="s">
        <v>47873</v>
      </c>
    </row>
    <row r="22823" spans="1:4" x14ac:dyDescent="0.25">
      <c r="A22823" t="s">
        <v>7202</v>
      </c>
      <c r="B22823" t="s">
        <v>7203</v>
      </c>
      <c r="C22823" t="s">
        <v>50177</v>
      </c>
      <c r="D22823" t="s">
        <v>47873</v>
      </c>
    </row>
    <row r="22824" spans="1:4" x14ac:dyDescent="0.25">
      <c r="A22824" t="s">
        <v>15686</v>
      </c>
      <c r="B22824" t="s">
        <v>15687</v>
      </c>
      <c r="C22824" t="s">
        <v>53300</v>
      </c>
      <c r="D22824" t="s">
        <v>47873</v>
      </c>
    </row>
    <row r="22825" spans="1:4" x14ac:dyDescent="0.25">
      <c r="A22825" t="s">
        <v>25528</v>
      </c>
      <c r="B22825" t="s">
        <v>25529</v>
      </c>
      <c r="C22825"/>
      <c r="D22825" t="s">
        <v>47880</v>
      </c>
    </row>
    <row r="22826" spans="1:4" x14ac:dyDescent="0.25">
      <c r="A22826" t="s">
        <v>16311</v>
      </c>
      <c r="B22826" t="s">
        <v>16312</v>
      </c>
      <c r="C22826" t="s">
        <v>53522</v>
      </c>
      <c r="D22826" t="s">
        <v>47873</v>
      </c>
    </row>
    <row r="22827" spans="1:4" x14ac:dyDescent="0.25">
      <c r="A22827" t="s">
        <v>46893</v>
      </c>
      <c r="B22827" t="s">
        <v>46894</v>
      </c>
      <c r="C22827" t="s">
        <v>65015</v>
      </c>
      <c r="D22827" t="s">
        <v>47873</v>
      </c>
    </row>
    <row r="22828" spans="1:4" x14ac:dyDescent="0.25">
      <c r="A22828" t="s">
        <v>19264</v>
      </c>
      <c r="B22828" t="s">
        <v>19265</v>
      </c>
      <c r="C22828" t="s">
        <v>54600</v>
      </c>
      <c r="D22828" t="s">
        <v>47873</v>
      </c>
    </row>
    <row r="22829" spans="1:4" x14ac:dyDescent="0.25">
      <c r="A22829" t="s">
        <v>26504</v>
      </c>
      <c r="B22829" t="s">
        <v>26505</v>
      </c>
      <c r="C22829" t="s">
        <v>57220</v>
      </c>
      <c r="D22829" t="s">
        <v>47873</v>
      </c>
    </row>
    <row r="22830" spans="1:4" x14ac:dyDescent="0.25">
      <c r="A22830" t="s">
        <v>22931</v>
      </c>
      <c r="B22830" t="s">
        <v>22932</v>
      </c>
      <c r="C22830" t="s">
        <v>55905</v>
      </c>
      <c r="D22830" t="s">
        <v>47873</v>
      </c>
    </row>
    <row r="22831" spans="1:4" x14ac:dyDescent="0.25">
      <c r="A22831" t="s">
        <v>12462</v>
      </c>
      <c r="B22831" t="s">
        <v>12463</v>
      </c>
      <c r="C22831" t="s">
        <v>52078</v>
      </c>
      <c r="D22831" t="s">
        <v>47873</v>
      </c>
    </row>
    <row r="22832" spans="1:4" x14ac:dyDescent="0.25">
      <c r="A22832" t="s">
        <v>15222</v>
      </c>
      <c r="B22832" t="s">
        <v>15223</v>
      </c>
      <c r="C22832" t="s">
        <v>53131</v>
      </c>
      <c r="D22832" t="s">
        <v>47873</v>
      </c>
    </row>
    <row r="22833" spans="1:4" x14ac:dyDescent="0.25">
      <c r="A22833" t="s">
        <v>22164</v>
      </c>
      <c r="B22833" t="s">
        <v>22165</v>
      </c>
      <c r="C22833" t="s">
        <v>55620</v>
      </c>
      <c r="D22833" t="s">
        <v>47880</v>
      </c>
    </row>
    <row r="22834" spans="1:4" x14ac:dyDescent="0.25">
      <c r="A22834" t="s">
        <v>20435</v>
      </c>
      <c r="B22834" t="s">
        <v>20436</v>
      </c>
      <c r="C22834" t="s">
        <v>55004</v>
      </c>
      <c r="D22834" t="s">
        <v>47873</v>
      </c>
    </row>
    <row r="22835" spans="1:4" x14ac:dyDescent="0.25">
      <c r="A22835" t="s">
        <v>16818</v>
      </c>
      <c r="B22835" t="s">
        <v>16819</v>
      </c>
      <c r="C22835" t="s">
        <v>53722</v>
      </c>
      <c r="D22835" t="s">
        <v>47873</v>
      </c>
    </row>
    <row r="22836" spans="1:4" x14ac:dyDescent="0.25">
      <c r="A22836" t="s">
        <v>27053</v>
      </c>
      <c r="B22836" t="s">
        <v>27054</v>
      </c>
      <c r="C22836" t="s">
        <v>57415</v>
      </c>
      <c r="D22836" t="s">
        <v>47873</v>
      </c>
    </row>
    <row r="22837" spans="1:4" x14ac:dyDescent="0.25">
      <c r="A22837" t="s">
        <v>9663</v>
      </c>
      <c r="B22837" t="s">
        <v>9664</v>
      </c>
      <c r="C22837" t="s">
        <v>51053</v>
      </c>
      <c r="D22837" t="s">
        <v>47873</v>
      </c>
    </row>
    <row r="22838" spans="1:4" x14ac:dyDescent="0.25">
      <c r="A22838" t="s">
        <v>5501</v>
      </c>
      <c r="B22838" t="s">
        <v>5502</v>
      </c>
      <c r="C22838" t="s">
        <v>49578</v>
      </c>
      <c r="D22838" t="s">
        <v>47873</v>
      </c>
    </row>
    <row r="22839" spans="1:4" x14ac:dyDescent="0.25">
      <c r="A22839" t="s">
        <v>44615</v>
      </c>
      <c r="B22839" t="s">
        <v>44616</v>
      </c>
      <c r="C22839" t="s">
        <v>64213</v>
      </c>
      <c r="D22839" t="s">
        <v>47873</v>
      </c>
    </row>
    <row r="22840" spans="1:4" x14ac:dyDescent="0.25">
      <c r="A22840" t="s">
        <v>4262</v>
      </c>
      <c r="B22840" t="s">
        <v>4263</v>
      </c>
      <c r="C22840"/>
      <c r="D22840" t="s">
        <v>47880</v>
      </c>
    </row>
    <row r="22841" spans="1:4" x14ac:dyDescent="0.25">
      <c r="A22841" t="s">
        <v>20548</v>
      </c>
      <c r="B22841" t="s">
        <v>20549</v>
      </c>
      <c r="C22841"/>
      <c r="D22841" t="s">
        <v>47880</v>
      </c>
    </row>
    <row r="22842" spans="1:4" x14ac:dyDescent="0.25">
      <c r="A22842" t="s">
        <v>19497</v>
      </c>
      <c r="B22842" t="s">
        <v>19498</v>
      </c>
      <c r="C22842"/>
      <c r="D22842" t="s">
        <v>47880</v>
      </c>
    </row>
    <row r="22843" spans="1:4" x14ac:dyDescent="0.25">
      <c r="A22843" t="s">
        <v>19541</v>
      </c>
      <c r="B22843" t="s">
        <v>19542</v>
      </c>
      <c r="C22843" t="s">
        <v>54693</v>
      </c>
      <c r="D22843" t="s">
        <v>47873</v>
      </c>
    </row>
    <row r="22844" spans="1:4" x14ac:dyDescent="0.25">
      <c r="A22844" t="s">
        <v>38655</v>
      </c>
      <c r="B22844" t="s">
        <v>38656</v>
      </c>
      <c r="C22844" t="s">
        <v>61785</v>
      </c>
      <c r="D22844" t="s">
        <v>47873</v>
      </c>
    </row>
    <row r="22845" spans="1:4" x14ac:dyDescent="0.25">
      <c r="A22845" t="s">
        <v>28224</v>
      </c>
      <c r="B22845" t="s">
        <v>28225</v>
      </c>
      <c r="C22845" t="s">
        <v>57830</v>
      </c>
      <c r="D22845" t="s">
        <v>47873</v>
      </c>
    </row>
    <row r="22846" spans="1:4" x14ac:dyDescent="0.25">
      <c r="A22846" t="s">
        <v>9691</v>
      </c>
      <c r="B22846" t="s">
        <v>9692</v>
      </c>
      <c r="C22846" t="s">
        <v>51064</v>
      </c>
      <c r="D22846" t="s">
        <v>47873</v>
      </c>
    </row>
    <row r="22847" spans="1:4" x14ac:dyDescent="0.25">
      <c r="A22847" t="s">
        <v>1831</v>
      </c>
      <c r="B22847" t="s">
        <v>1832</v>
      </c>
      <c r="C22847"/>
      <c r="D22847" t="s">
        <v>47880</v>
      </c>
    </row>
    <row r="22848" spans="1:4" x14ac:dyDescent="0.25">
      <c r="A22848" t="s">
        <v>36872</v>
      </c>
      <c r="B22848" t="s">
        <v>36873</v>
      </c>
      <c r="C22848" t="s">
        <v>61070</v>
      </c>
      <c r="D22848" t="s">
        <v>47873</v>
      </c>
    </row>
    <row r="22849" spans="1:4" x14ac:dyDescent="0.25">
      <c r="A22849" t="s">
        <v>19997</v>
      </c>
      <c r="B22849" t="s">
        <v>19998</v>
      </c>
      <c r="C22849" t="s">
        <v>54852</v>
      </c>
      <c r="D22849" t="s">
        <v>47873</v>
      </c>
    </row>
    <row r="22850" spans="1:4" x14ac:dyDescent="0.25">
      <c r="A22850" t="s">
        <v>47348</v>
      </c>
      <c r="B22850" t="s">
        <v>47349</v>
      </c>
      <c r="C22850" t="s">
        <v>65178</v>
      </c>
      <c r="D22850" t="s">
        <v>47873</v>
      </c>
    </row>
    <row r="22851" spans="1:4" x14ac:dyDescent="0.25">
      <c r="A22851" t="s">
        <v>41059</v>
      </c>
      <c r="B22851" t="s">
        <v>41060</v>
      </c>
      <c r="C22851" t="s">
        <v>62885</v>
      </c>
      <c r="D22851" t="s">
        <v>47873</v>
      </c>
    </row>
    <row r="22852" spans="1:4" x14ac:dyDescent="0.25">
      <c r="A22852" t="s">
        <v>41087</v>
      </c>
      <c r="B22852" t="s">
        <v>41088</v>
      </c>
      <c r="C22852" t="s">
        <v>62896</v>
      </c>
      <c r="D22852" t="s">
        <v>47873</v>
      </c>
    </row>
    <row r="22853" spans="1:4" x14ac:dyDescent="0.25">
      <c r="A22853" t="s">
        <v>41093</v>
      </c>
      <c r="B22853" t="s">
        <v>41094</v>
      </c>
      <c r="C22853" t="s">
        <v>62897</v>
      </c>
      <c r="D22853" t="s">
        <v>47873</v>
      </c>
    </row>
    <row r="22854" spans="1:4" x14ac:dyDescent="0.25">
      <c r="A22854" t="s">
        <v>14539</v>
      </c>
      <c r="B22854" t="s">
        <v>14540</v>
      </c>
      <c r="C22854" t="s">
        <v>52889</v>
      </c>
      <c r="D22854" t="s">
        <v>47873</v>
      </c>
    </row>
    <row r="22855" spans="1:4" x14ac:dyDescent="0.25">
      <c r="A22855" t="s">
        <v>17570</v>
      </c>
      <c r="B22855" t="s">
        <v>17571</v>
      </c>
      <c r="C22855"/>
      <c r="D22855" t="s">
        <v>47880</v>
      </c>
    </row>
    <row r="22856" spans="1:4" x14ac:dyDescent="0.25">
      <c r="A22856" t="s">
        <v>8367</v>
      </c>
      <c r="B22856" t="s">
        <v>8368</v>
      </c>
      <c r="C22856"/>
      <c r="D22856" t="s">
        <v>47880</v>
      </c>
    </row>
    <row r="22857" spans="1:4" x14ac:dyDescent="0.25">
      <c r="A22857" t="s">
        <v>16089</v>
      </c>
      <c r="B22857" t="s">
        <v>16090</v>
      </c>
      <c r="C22857" t="s">
        <v>53449</v>
      </c>
      <c r="D22857" t="s">
        <v>47873</v>
      </c>
    </row>
    <row r="22858" spans="1:4" x14ac:dyDescent="0.25">
      <c r="A22858" t="s">
        <v>12239</v>
      </c>
      <c r="B22858" t="s">
        <v>12240</v>
      </c>
      <c r="C22858"/>
      <c r="D22858" t="s">
        <v>47880</v>
      </c>
    </row>
    <row r="22859" spans="1:4" x14ac:dyDescent="0.25">
      <c r="A22859" t="s">
        <v>8325</v>
      </c>
      <c r="B22859" t="s">
        <v>8326</v>
      </c>
      <c r="C22859"/>
      <c r="D22859" t="s">
        <v>47880</v>
      </c>
    </row>
    <row r="22860" spans="1:4" x14ac:dyDescent="0.25">
      <c r="A22860" t="s">
        <v>32139</v>
      </c>
      <c r="B22860" t="s">
        <v>32140</v>
      </c>
      <c r="C22860"/>
      <c r="D22860" t="s">
        <v>47880</v>
      </c>
    </row>
    <row r="22861" spans="1:4" x14ac:dyDescent="0.25">
      <c r="A22861" t="s">
        <v>13593</v>
      </c>
      <c r="B22861" t="s">
        <v>13594</v>
      </c>
      <c r="C22861"/>
      <c r="D22861" t="s">
        <v>47880</v>
      </c>
    </row>
    <row r="22862" spans="1:4" x14ac:dyDescent="0.25">
      <c r="A22862" t="s">
        <v>30155</v>
      </c>
      <c r="B22862" t="s">
        <v>30156</v>
      </c>
      <c r="C22862"/>
      <c r="D22862" t="s">
        <v>47880</v>
      </c>
    </row>
    <row r="22863" spans="1:4" x14ac:dyDescent="0.25">
      <c r="A22863" t="s">
        <v>28493</v>
      </c>
      <c r="B22863" t="s">
        <v>28494</v>
      </c>
      <c r="C22863"/>
      <c r="D22863" t="s">
        <v>47880</v>
      </c>
    </row>
    <row r="22864" spans="1:4" x14ac:dyDescent="0.25">
      <c r="A22864" t="s">
        <v>28906</v>
      </c>
      <c r="B22864" t="s">
        <v>28907</v>
      </c>
      <c r="C22864" t="s">
        <v>58073</v>
      </c>
      <c r="D22864" t="s">
        <v>47873</v>
      </c>
    </row>
    <row r="22865" spans="1:4" x14ac:dyDescent="0.25">
      <c r="A22865" t="s">
        <v>45511</v>
      </c>
      <c r="B22865" t="s">
        <v>45512</v>
      </c>
      <c r="C22865" t="s">
        <v>64535</v>
      </c>
      <c r="D22865" t="s">
        <v>47873</v>
      </c>
    </row>
    <row r="22866" spans="1:4" x14ac:dyDescent="0.25">
      <c r="A22866" t="s">
        <v>22384</v>
      </c>
      <c r="B22866" t="s">
        <v>22385</v>
      </c>
      <c r="C22866"/>
      <c r="D22866" t="s">
        <v>47880</v>
      </c>
    </row>
    <row r="22867" spans="1:4" x14ac:dyDescent="0.25">
      <c r="A22867" t="s">
        <v>7326</v>
      </c>
      <c r="B22867" t="s">
        <v>7327</v>
      </c>
      <c r="C22867"/>
      <c r="D22867" t="s">
        <v>47880</v>
      </c>
    </row>
    <row r="22868" spans="1:4" x14ac:dyDescent="0.25">
      <c r="A22868" t="s">
        <v>20937</v>
      </c>
      <c r="B22868" t="s">
        <v>20938</v>
      </c>
      <c r="C22868"/>
      <c r="D22868" t="s">
        <v>47880</v>
      </c>
    </row>
    <row r="22869" spans="1:4" x14ac:dyDescent="0.25">
      <c r="A22869" t="s">
        <v>5451</v>
      </c>
      <c r="B22869" t="s">
        <v>5452</v>
      </c>
      <c r="C22869"/>
      <c r="D22869" t="s">
        <v>47880</v>
      </c>
    </row>
    <row r="22870" spans="1:4" x14ac:dyDescent="0.25">
      <c r="A22870" t="s">
        <v>6247</v>
      </c>
      <c r="B22870" t="s">
        <v>6248</v>
      </c>
      <c r="C22870"/>
      <c r="D22870" t="s">
        <v>47880</v>
      </c>
    </row>
    <row r="22871" spans="1:4" x14ac:dyDescent="0.25">
      <c r="A22871" t="s">
        <v>8289</v>
      </c>
      <c r="B22871" t="s">
        <v>8290</v>
      </c>
      <c r="C22871"/>
      <c r="D22871" t="s">
        <v>47880</v>
      </c>
    </row>
    <row r="22872" spans="1:4" x14ac:dyDescent="0.25">
      <c r="A22872" t="s">
        <v>27154</v>
      </c>
      <c r="B22872" t="s">
        <v>27155</v>
      </c>
      <c r="C22872" t="s">
        <v>57444</v>
      </c>
      <c r="D22872" t="s">
        <v>47873</v>
      </c>
    </row>
    <row r="22873" spans="1:4" x14ac:dyDescent="0.25">
      <c r="A22873" t="s">
        <v>7991</v>
      </c>
      <c r="B22873" t="s">
        <v>7992</v>
      </c>
      <c r="C22873" t="s">
        <v>50478</v>
      </c>
      <c r="D22873" t="s">
        <v>47873</v>
      </c>
    </row>
    <row r="22874" spans="1:4" x14ac:dyDescent="0.25">
      <c r="A22874" t="s">
        <v>28707</v>
      </c>
      <c r="B22874" t="s">
        <v>28708</v>
      </c>
      <c r="C22874"/>
      <c r="D22874" t="s">
        <v>47880</v>
      </c>
    </row>
    <row r="22875" spans="1:4" x14ac:dyDescent="0.25">
      <c r="A22875" t="s">
        <v>9645</v>
      </c>
      <c r="B22875" t="s">
        <v>9646</v>
      </c>
      <c r="C22875" t="s">
        <v>51047</v>
      </c>
      <c r="D22875" t="s">
        <v>47873</v>
      </c>
    </row>
    <row r="22876" spans="1:4" x14ac:dyDescent="0.25">
      <c r="A22876" t="s">
        <v>24275</v>
      </c>
      <c r="B22876" t="s">
        <v>24276</v>
      </c>
      <c r="C22876"/>
      <c r="D22876" t="s">
        <v>47880</v>
      </c>
    </row>
    <row r="22877" spans="1:4" x14ac:dyDescent="0.25">
      <c r="A22877" t="s">
        <v>9195</v>
      </c>
      <c r="B22877" t="s">
        <v>9196</v>
      </c>
      <c r="C22877"/>
      <c r="D22877" t="s">
        <v>47880</v>
      </c>
    </row>
    <row r="22878" spans="1:4" x14ac:dyDescent="0.25">
      <c r="A22878" t="s">
        <v>42760</v>
      </c>
      <c r="B22878" t="s">
        <v>42761</v>
      </c>
      <c r="C22878" t="s">
        <v>63576</v>
      </c>
      <c r="D22878" t="s">
        <v>47873</v>
      </c>
    </row>
    <row r="22879" spans="1:4" x14ac:dyDescent="0.25">
      <c r="A22879" t="s">
        <v>29599</v>
      </c>
      <c r="B22879" t="s">
        <v>29600</v>
      </c>
      <c r="C22879" t="s">
        <v>58321</v>
      </c>
      <c r="D22879" t="s">
        <v>47873</v>
      </c>
    </row>
    <row r="22880" spans="1:4" x14ac:dyDescent="0.25">
      <c r="A22880" t="s">
        <v>11322</v>
      </c>
      <c r="B22880" t="s">
        <v>11323</v>
      </c>
      <c r="C22880"/>
      <c r="D22880" t="s">
        <v>47880</v>
      </c>
    </row>
    <row r="22881" spans="1:4" x14ac:dyDescent="0.25">
      <c r="A22881" t="s">
        <v>43528</v>
      </c>
      <c r="B22881" t="s">
        <v>43529</v>
      </c>
      <c r="C22881"/>
      <c r="D22881" t="s">
        <v>47880</v>
      </c>
    </row>
    <row r="22882" spans="1:4" x14ac:dyDescent="0.25">
      <c r="A22882" t="s">
        <v>2100</v>
      </c>
      <c r="B22882" t="s">
        <v>2101</v>
      </c>
      <c r="C22882"/>
      <c r="D22882" t="s">
        <v>47880</v>
      </c>
    </row>
    <row r="22883" spans="1:4" x14ac:dyDescent="0.25">
      <c r="A22883" t="s">
        <v>26141</v>
      </c>
      <c r="B22883" t="s">
        <v>26142</v>
      </c>
      <c r="C22883"/>
      <c r="D22883" t="s">
        <v>47880</v>
      </c>
    </row>
    <row r="22884" spans="1:4" x14ac:dyDescent="0.25">
      <c r="A22884" t="s">
        <v>3847</v>
      </c>
      <c r="B22884" t="s">
        <v>3848</v>
      </c>
      <c r="C22884"/>
      <c r="D22884" t="s">
        <v>47880</v>
      </c>
    </row>
    <row r="22885" spans="1:4" x14ac:dyDescent="0.25">
      <c r="A22885" t="s">
        <v>40569</v>
      </c>
      <c r="B22885" t="s">
        <v>40570</v>
      </c>
      <c r="C22885" t="s">
        <v>62667</v>
      </c>
      <c r="D22885" t="s">
        <v>47873</v>
      </c>
    </row>
    <row r="22886" spans="1:4" x14ac:dyDescent="0.25">
      <c r="A22886" t="s">
        <v>41613</v>
      </c>
      <c r="B22886" t="s">
        <v>41614</v>
      </c>
      <c r="C22886"/>
      <c r="D22886" t="s">
        <v>47880</v>
      </c>
    </row>
    <row r="22887" spans="1:4" x14ac:dyDescent="0.25">
      <c r="A22887" t="s">
        <v>2879</v>
      </c>
      <c r="B22887" t="s">
        <v>2880</v>
      </c>
      <c r="C22887" t="s">
        <v>48606</v>
      </c>
      <c r="D22887" t="s">
        <v>47873</v>
      </c>
    </row>
    <row r="22888" spans="1:4" x14ac:dyDescent="0.25">
      <c r="A22888" t="s">
        <v>22341</v>
      </c>
      <c r="B22888" t="s">
        <v>22342</v>
      </c>
      <c r="C22888" t="s">
        <v>55696</v>
      </c>
      <c r="D22888" t="s">
        <v>47873</v>
      </c>
    </row>
    <row r="22889" spans="1:4" x14ac:dyDescent="0.25">
      <c r="A22889" t="s">
        <v>44665</v>
      </c>
      <c r="B22889" t="s">
        <v>44666</v>
      </c>
      <c r="C22889"/>
      <c r="D22889" t="s">
        <v>47880</v>
      </c>
    </row>
    <row r="22890" spans="1:4" x14ac:dyDescent="0.25">
      <c r="A22890" t="s">
        <v>28124</v>
      </c>
      <c r="B22890" t="s">
        <v>28125</v>
      </c>
      <c r="C22890"/>
      <c r="D22890" t="s">
        <v>47880</v>
      </c>
    </row>
    <row r="22891" spans="1:4" x14ac:dyDescent="0.25">
      <c r="A22891" t="s">
        <v>15725</v>
      </c>
      <c r="B22891" t="s">
        <v>15726</v>
      </c>
      <c r="C22891"/>
      <c r="D22891" t="s">
        <v>47880</v>
      </c>
    </row>
    <row r="22892" spans="1:4" x14ac:dyDescent="0.25">
      <c r="A22892" t="s">
        <v>44269</v>
      </c>
      <c r="B22892" t="s">
        <v>44270</v>
      </c>
      <c r="C22892" t="s">
        <v>64095</v>
      </c>
      <c r="D22892" t="s">
        <v>47873</v>
      </c>
    </row>
    <row r="22893" spans="1:4" x14ac:dyDescent="0.25">
      <c r="A22893" t="s">
        <v>31306</v>
      </c>
      <c r="B22893" t="s">
        <v>31307</v>
      </c>
      <c r="C22893"/>
      <c r="D22893" t="s">
        <v>47880</v>
      </c>
    </row>
    <row r="22894" spans="1:4" x14ac:dyDescent="0.25">
      <c r="A22894" t="s">
        <v>5588</v>
      </c>
      <c r="B22894" t="s">
        <v>5589</v>
      </c>
      <c r="C22894"/>
      <c r="D22894" t="s">
        <v>47880</v>
      </c>
    </row>
    <row r="22895" spans="1:4" x14ac:dyDescent="0.25">
      <c r="A22895" t="s">
        <v>1823</v>
      </c>
      <c r="B22895" t="s">
        <v>1824</v>
      </c>
      <c r="C22895"/>
      <c r="D22895" t="s">
        <v>47873</v>
      </c>
    </row>
    <row r="22896" spans="1:4" x14ac:dyDescent="0.25">
      <c r="A22896" t="s">
        <v>30540</v>
      </c>
      <c r="B22896" t="s">
        <v>30541</v>
      </c>
      <c r="C22896" t="s">
        <v>58654</v>
      </c>
      <c r="D22896" t="s">
        <v>47873</v>
      </c>
    </row>
    <row r="22897" spans="1:4" x14ac:dyDescent="0.25">
      <c r="A22897" t="s">
        <v>26485</v>
      </c>
      <c r="B22897" t="s">
        <v>26486</v>
      </c>
      <c r="C22897" t="s">
        <v>57211</v>
      </c>
      <c r="D22897" t="s">
        <v>47873</v>
      </c>
    </row>
    <row r="22898" spans="1:4" x14ac:dyDescent="0.25">
      <c r="A22898" t="s">
        <v>45525</v>
      </c>
      <c r="B22898" t="s">
        <v>45526</v>
      </c>
      <c r="C22898" t="s">
        <v>64542</v>
      </c>
      <c r="D22898" t="s">
        <v>47873</v>
      </c>
    </row>
    <row r="22899" spans="1:4" x14ac:dyDescent="0.25">
      <c r="A22899" t="s">
        <v>37059</v>
      </c>
      <c r="B22899" t="s">
        <v>37060</v>
      </c>
      <c r="C22899"/>
      <c r="D22899" t="s">
        <v>47880</v>
      </c>
    </row>
    <row r="22900" spans="1:4" x14ac:dyDescent="0.25">
      <c r="A22900" t="s">
        <v>12117</v>
      </c>
      <c r="B22900" t="s">
        <v>12118</v>
      </c>
      <c r="C22900" t="s">
        <v>51938</v>
      </c>
      <c r="D22900" t="s">
        <v>47873</v>
      </c>
    </row>
    <row r="22901" spans="1:4" x14ac:dyDescent="0.25">
      <c r="A22901" t="s">
        <v>9003</v>
      </c>
      <c r="B22901" t="s">
        <v>9004</v>
      </c>
      <c r="C22901" t="s">
        <v>50821</v>
      </c>
      <c r="D22901" t="s">
        <v>47873</v>
      </c>
    </row>
    <row r="22902" spans="1:4" x14ac:dyDescent="0.25">
      <c r="A22902" t="s">
        <v>1318</v>
      </c>
      <c r="B22902" t="s">
        <v>1319</v>
      </c>
      <c r="C22902"/>
      <c r="D22902" t="s">
        <v>47880</v>
      </c>
    </row>
    <row r="22903" spans="1:4" x14ac:dyDescent="0.25">
      <c r="A22903" t="s">
        <v>29003</v>
      </c>
      <c r="B22903" t="s">
        <v>29004</v>
      </c>
      <c r="C22903"/>
      <c r="D22903" t="s">
        <v>47880</v>
      </c>
    </row>
    <row r="22904" spans="1:4" x14ac:dyDescent="0.25">
      <c r="A22904" t="s">
        <v>35633</v>
      </c>
      <c r="B22904" t="s">
        <v>35634</v>
      </c>
      <c r="C22904"/>
      <c r="D22904" t="s">
        <v>47880</v>
      </c>
    </row>
    <row r="22905" spans="1:4" x14ac:dyDescent="0.25">
      <c r="A22905" t="s">
        <v>6316</v>
      </c>
      <c r="B22905" t="s">
        <v>6317</v>
      </c>
      <c r="C22905" t="s">
        <v>49864</v>
      </c>
      <c r="D22905" t="s">
        <v>47873</v>
      </c>
    </row>
    <row r="22906" spans="1:4" x14ac:dyDescent="0.25">
      <c r="A22906" t="s">
        <v>28971</v>
      </c>
      <c r="B22906" t="s">
        <v>28972</v>
      </c>
      <c r="C22906" t="s">
        <v>58096</v>
      </c>
      <c r="D22906" t="s">
        <v>47873</v>
      </c>
    </row>
    <row r="22907" spans="1:4" x14ac:dyDescent="0.25">
      <c r="A22907" t="s">
        <v>15425</v>
      </c>
      <c r="B22907" t="s">
        <v>15426</v>
      </c>
      <c r="C22907"/>
      <c r="D22907" t="s">
        <v>47880</v>
      </c>
    </row>
    <row r="22908" spans="1:4" x14ac:dyDescent="0.25">
      <c r="A22908" t="s">
        <v>15859</v>
      </c>
      <c r="B22908" t="s">
        <v>15860</v>
      </c>
      <c r="C22908" t="s">
        <v>53363</v>
      </c>
      <c r="D22908" t="s">
        <v>47873</v>
      </c>
    </row>
    <row r="22909" spans="1:4" x14ac:dyDescent="0.25">
      <c r="A22909" t="s">
        <v>7454</v>
      </c>
      <c r="B22909" t="s">
        <v>7455</v>
      </c>
      <c r="C22909"/>
      <c r="D22909" t="s">
        <v>47880</v>
      </c>
    </row>
    <row r="22910" spans="1:4" x14ac:dyDescent="0.25">
      <c r="A22910" t="s">
        <v>37998</v>
      </c>
      <c r="B22910" t="s">
        <v>37999</v>
      </c>
      <c r="C22910" t="s">
        <v>61501</v>
      </c>
      <c r="D22910" t="s">
        <v>47873</v>
      </c>
    </row>
    <row r="22911" spans="1:4" x14ac:dyDescent="0.25">
      <c r="A22911" t="s">
        <v>15678</v>
      </c>
      <c r="B22911" t="s">
        <v>15679</v>
      </c>
      <c r="C22911"/>
      <c r="D22911" t="s">
        <v>47880</v>
      </c>
    </row>
    <row r="22912" spans="1:4" x14ac:dyDescent="0.25">
      <c r="A22912" t="s">
        <v>27766</v>
      </c>
      <c r="B22912" t="s">
        <v>27767</v>
      </c>
      <c r="C22912" t="s">
        <v>57660</v>
      </c>
      <c r="D22912" t="s">
        <v>47873</v>
      </c>
    </row>
    <row r="22913" spans="1:4" x14ac:dyDescent="0.25">
      <c r="A22913" t="s">
        <v>11751</v>
      </c>
      <c r="B22913" t="s">
        <v>11752</v>
      </c>
      <c r="C22913" t="s">
        <v>51806</v>
      </c>
      <c r="D22913" t="s">
        <v>47873</v>
      </c>
    </row>
    <row r="22914" spans="1:4" x14ac:dyDescent="0.25">
      <c r="A22914" t="s">
        <v>29485</v>
      </c>
      <c r="B22914" t="s">
        <v>11752</v>
      </c>
      <c r="C22914"/>
      <c r="D22914" t="s">
        <v>47880</v>
      </c>
    </row>
    <row r="22915" spans="1:4" x14ac:dyDescent="0.25">
      <c r="A22915" t="s">
        <v>28852</v>
      </c>
      <c r="B22915" t="s">
        <v>28853</v>
      </c>
      <c r="C22915" t="s">
        <v>58052</v>
      </c>
      <c r="D22915" t="s">
        <v>47873</v>
      </c>
    </row>
    <row r="22916" spans="1:4" x14ac:dyDescent="0.25">
      <c r="A22916" t="s">
        <v>20975</v>
      </c>
      <c r="B22916" t="s">
        <v>20976</v>
      </c>
      <c r="C22916" t="s">
        <v>55190</v>
      </c>
      <c r="D22916" t="s">
        <v>47873</v>
      </c>
    </row>
    <row r="22917" spans="1:4" x14ac:dyDescent="0.25">
      <c r="A22917" t="s">
        <v>40476</v>
      </c>
      <c r="B22917" t="s">
        <v>40477</v>
      </c>
      <c r="C22917" t="s">
        <v>62626</v>
      </c>
      <c r="D22917" t="s">
        <v>47873</v>
      </c>
    </row>
    <row r="22918" spans="1:4" x14ac:dyDescent="0.25">
      <c r="A22918" t="s">
        <v>45562</v>
      </c>
      <c r="B22918" t="s">
        <v>45563</v>
      </c>
      <c r="C22918" t="s">
        <v>64556</v>
      </c>
      <c r="D22918" t="s">
        <v>47873</v>
      </c>
    </row>
    <row r="22919" spans="1:4" x14ac:dyDescent="0.25">
      <c r="A22919" t="s">
        <v>12115</v>
      </c>
      <c r="B22919" t="s">
        <v>12116</v>
      </c>
      <c r="C22919" t="s">
        <v>51937</v>
      </c>
      <c r="D22919" t="s">
        <v>47873</v>
      </c>
    </row>
    <row r="22920" spans="1:4" x14ac:dyDescent="0.25">
      <c r="A22920" t="s">
        <v>15522</v>
      </c>
      <c r="B22920" t="s">
        <v>15523</v>
      </c>
      <c r="C22920" t="s">
        <v>53242</v>
      </c>
      <c r="D22920" t="s">
        <v>47873</v>
      </c>
    </row>
    <row r="22921" spans="1:4" x14ac:dyDescent="0.25">
      <c r="A22921" t="s">
        <v>47492</v>
      </c>
      <c r="B22921" t="s">
        <v>47493</v>
      </c>
      <c r="C22921" t="s">
        <v>65229</v>
      </c>
      <c r="D22921" t="s">
        <v>47873</v>
      </c>
    </row>
    <row r="22922" spans="1:4" x14ac:dyDescent="0.25">
      <c r="A22922" t="s">
        <v>7850</v>
      </c>
      <c r="B22922" t="s">
        <v>7851</v>
      </c>
      <c r="C22922" t="s">
        <v>50422</v>
      </c>
      <c r="D22922" t="s">
        <v>47873</v>
      </c>
    </row>
    <row r="22923" spans="1:4" x14ac:dyDescent="0.25">
      <c r="A22923" t="s">
        <v>2913</v>
      </c>
      <c r="B22923" t="s">
        <v>2914</v>
      </c>
      <c r="C22923" t="s">
        <v>48617</v>
      </c>
      <c r="D22923" t="s">
        <v>47873</v>
      </c>
    </row>
    <row r="22924" spans="1:4" x14ac:dyDescent="0.25">
      <c r="A22924" t="s">
        <v>8519</v>
      </c>
      <c r="B22924" t="s">
        <v>8520</v>
      </c>
      <c r="C22924" t="s">
        <v>50656</v>
      </c>
      <c r="D22924" t="s">
        <v>47873</v>
      </c>
    </row>
    <row r="22925" spans="1:4" x14ac:dyDescent="0.25">
      <c r="A22925" t="s">
        <v>25658</v>
      </c>
      <c r="B22925" t="s">
        <v>25659</v>
      </c>
      <c r="C22925" t="s">
        <v>56915</v>
      </c>
      <c r="D22925" t="s">
        <v>47873</v>
      </c>
    </row>
    <row r="22926" spans="1:4" x14ac:dyDescent="0.25">
      <c r="A22926" t="s">
        <v>1647</v>
      </c>
      <c r="B22926" t="s">
        <v>1648</v>
      </c>
      <c r="C22926" t="s">
        <v>48178</v>
      </c>
      <c r="D22926" t="s">
        <v>47873</v>
      </c>
    </row>
    <row r="22927" spans="1:4" x14ac:dyDescent="0.25">
      <c r="A22927" t="s">
        <v>41960</v>
      </c>
      <c r="B22927" t="s">
        <v>41961</v>
      </c>
      <c r="C22927" t="s">
        <v>63285</v>
      </c>
      <c r="D22927" t="s">
        <v>47873</v>
      </c>
    </row>
    <row r="22928" spans="1:4" x14ac:dyDescent="0.25">
      <c r="A22928" t="s">
        <v>20829</v>
      </c>
      <c r="B22928" t="s">
        <v>20830</v>
      </c>
      <c r="C22928" t="s">
        <v>55137</v>
      </c>
      <c r="D22928" t="s">
        <v>47873</v>
      </c>
    </row>
    <row r="22929" spans="1:4" x14ac:dyDescent="0.25">
      <c r="A22929" t="s">
        <v>8260</v>
      </c>
      <c r="B22929" t="s">
        <v>8261</v>
      </c>
      <c r="C22929" t="s">
        <v>50574</v>
      </c>
      <c r="D22929" t="s">
        <v>47873</v>
      </c>
    </row>
    <row r="22930" spans="1:4" x14ac:dyDescent="0.25">
      <c r="A22930" t="s">
        <v>14930</v>
      </c>
      <c r="B22930" t="s">
        <v>14931</v>
      </c>
      <c r="C22930" t="s">
        <v>53022</v>
      </c>
      <c r="D22930" t="s">
        <v>47873</v>
      </c>
    </row>
    <row r="22931" spans="1:4" x14ac:dyDescent="0.25">
      <c r="A22931" t="s">
        <v>10234</v>
      </c>
      <c r="B22931" t="s">
        <v>10235</v>
      </c>
      <c r="C22931" t="s">
        <v>51265</v>
      </c>
      <c r="D22931" t="s">
        <v>47873</v>
      </c>
    </row>
    <row r="22932" spans="1:4" x14ac:dyDescent="0.25">
      <c r="A22932" t="s">
        <v>2462</v>
      </c>
      <c r="B22932" t="s">
        <v>2463</v>
      </c>
      <c r="C22932" t="s">
        <v>48457</v>
      </c>
      <c r="D22932" t="s">
        <v>47873</v>
      </c>
    </row>
    <row r="22933" spans="1:4" x14ac:dyDescent="0.25">
      <c r="A22933" t="s">
        <v>13493</v>
      </c>
      <c r="B22933" t="s">
        <v>13494</v>
      </c>
      <c r="C22933" t="s">
        <v>52473</v>
      </c>
      <c r="D22933" t="s">
        <v>47873</v>
      </c>
    </row>
    <row r="22934" spans="1:4" x14ac:dyDescent="0.25">
      <c r="A22934" t="s">
        <v>38712</v>
      </c>
      <c r="B22934" t="s">
        <v>38713</v>
      </c>
      <c r="C22934"/>
      <c r="D22934" t="s">
        <v>47880</v>
      </c>
    </row>
    <row r="22935" spans="1:4" x14ac:dyDescent="0.25">
      <c r="A22935" t="s">
        <v>38847</v>
      </c>
      <c r="B22935" t="s">
        <v>38848</v>
      </c>
      <c r="C22935" t="s">
        <v>61876</v>
      </c>
      <c r="D22935" t="s">
        <v>47873</v>
      </c>
    </row>
    <row r="22936" spans="1:4" x14ac:dyDescent="0.25">
      <c r="A22936" t="s">
        <v>7063</v>
      </c>
      <c r="B22936" t="s">
        <v>7064</v>
      </c>
      <c r="C22936" t="s">
        <v>50125</v>
      </c>
      <c r="D22936" t="s">
        <v>47873</v>
      </c>
    </row>
    <row r="22937" spans="1:4" x14ac:dyDescent="0.25">
      <c r="A22937" t="s">
        <v>46034</v>
      </c>
      <c r="B22937" t="s">
        <v>46035</v>
      </c>
      <c r="C22937" t="s">
        <v>64719</v>
      </c>
      <c r="D22937" t="s">
        <v>47873</v>
      </c>
    </row>
    <row r="22938" spans="1:4" x14ac:dyDescent="0.25">
      <c r="A22938" t="s">
        <v>27395</v>
      </c>
      <c r="B22938" t="s">
        <v>27396</v>
      </c>
      <c r="C22938" t="s">
        <v>57532</v>
      </c>
      <c r="D22938" t="s">
        <v>47873</v>
      </c>
    </row>
    <row r="22939" spans="1:4" x14ac:dyDescent="0.25">
      <c r="A22939" t="s">
        <v>47281</v>
      </c>
      <c r="B22939" t="s">
        <v>47282</v>
      </c>
      <c r="C22939"/>
      <c r="D22939" t="s">
        <v>47873</v>
      </c>
    </row>
    <row r="22940" spans="1:4" x14ac:dyDescent="0.25">
      <c r="A22940" t="s">
        <v>41781</v>
      </c>
      <c r="B22940" t="s">
        <v>41782</v>
      </c>
      <c r="C22940" t="s">
        <v>63197</v>
      </c>
      <c r="D22940" t="s">
        <v>47873</v>
      </c>
    </row>
    <row r="22941" spans="1:4" x14ac:dyDescent="0.25">
      <c r="A22941" t="s">
        <v>1891</v>
      </c>
      <c r="B22941" t="s">
        <v>1892</v>
      </c>
      <c r="C22941" t="s">
        <v>48263</v>
      </c>
      <c r="D22941" t="s">
        <v>47873</v>
      </c>
    </row>
    <row r="22942" spans="1:4" x14ac:dyDescent="0.25">
      <c r="A22942" t="s">
        <v>6933</v>
      </c>
      <c r="B22942" t="s">
        <v>6934</v>
      </c>
      <c r="C22942" t="s">
        <v>50081</v>
      </c>
      <c r="D22942" t="s">
        <v>47873</v>
      </c>
    </row>
    <row r="22943" spans="1:4" x14ac:dyDescent="0.25">
      <c r="A22943" t="s">
        <v>36148</v>
      </c>
      <c r="B22943" t="s">
        <v>36149</v>
      </c>
      <c r="C22943" t="s">
        <v>60775</v>
      </c>
      <c r="D22943" t="s">
        <v>47873</v>
      </c>
    </row>
    <row r="22944" spans="1:4" x14ac:dyDescent="0.25">
      <c r="A22944" t="s">
        <v>20475</v>
      </c>
      <c r="B22944" t="s">
        <v>20476</v>
      </c>
      <c r="C22944" t="s">
        <v>55013</v>
      </c>
      <c r="D22944" t="s">
        <v>47873</v>
      </c>
    </row>
    <row r="22945" spans="1:4" x14ac:dyDescent="0.25">
      <c r="A22945" t="s">
        <v>1933</v>
      </c>
      <c r="B22945" t="s">
        <v>1934</v>
      </c>
      <c r="C22945" t="s">
        <v>48278</v>
      </c>
      <c r="D22945" t="s">
        <v>47873</v>
      </c>
    </row>
    <row r="22946" spans="1:4" x14ac:dyDescent="0.25">
      <c r="A22946" t="s">
        <v>9599</v>
      </c>
      <c r="B22946" t="s">
        <v>9600</v>
      </c>
      <c r="C22946" t="s">
        <v>51029</v>
      </c>
      <c r="D22946" t="s">
        <v>47873</v>
      </c>
    </row>
    <row r="22947" spans="1:4" x14ac:dyDescent="0.25">
      <c r="A22947" t="s">
        <v>39083</v>
      </c>
      <c r="B22947" t="s">
        <v>39084</v>
      </c>
      <c r="C22947" t="s">
        <v>61983</v>
      </c>
      <c r="D22947" t="s">
        <v>47873</v>
      </c>
    </row>
    <row r="22948" spans="1:4" x14ac:dyDescent="0.25">
      <c r="A22948" t="s">
        <v>30778</v>
      </c>
      <c r="B22948" t="s">
        <v>30779</v>
      </c>
      <c r="C22948" t="s">
        <v>58739</v>
      </c>
      <c r="D22948" t="s">
        <v>47873</v>
      </c>
    </row>
    <row r="22949" spans="1:4" x14ac:dyDescent="0.25">
      <c r="A22949" t="s">
        <v>13699</v>
      </c>
      <c r="B22949" t="s">
        <v>13700</v>
      </c>
      <c r="C22949" t="s">
        <v>52558</v>
      </c>
      <c r="D22949" t="s">
        <v>47873</v>
      </c>
    </row>
    <row r="22950" spans="1:4" x14ac:dyDescent="0.25">
      <c r="A22950" t="s">
        <v>29006</v>
      </c>
      <c r="B22950" t="s">
        <v>29007</v>
      </c>
      <c r="C22950" t="s">
        <v>58109</v>
      </c>
      <c r="D22950" t="s">
        <v>47873</v>
      </c>
    </row>
    <row r="22951" spans="1:4" x14ac:dyDescent="0.25">
      <c r="A22951" t="s">
        <v>36024</v>
      </c>
      <c r="B22951" t="s">
        <v>36025</v>
      </c>
      <c r="C22951" t="s">
        <v>60726</v>
      </c>
      <c r="D22951" t="s">
        <v>47873</v>
      </c>
    </row>
    <row r="22952" spans="1:4" x14ac:dyDescent="0.25">
      <c r="A22952" t="s">
        <v>47845</v>
      </c>
      <c r="B22952" t="s">
        <v>47846</v>
      </c>
      <c r="C22952" t="s">
        <v>65344</v>
      </c>
      <c r="D22952" t="s">
        <v>47873</v>
      </c>
    </row>
    <row r="22953" spans="1:4" x14ac:dyDescent="0.25">
      <c r="A22953" t="s">
        <v>10366</v>
      </c>
      <c r="B22953" t="s">
        <v>10367</v>
      </c>
      <c r="C22953" t="s">
        <v>51314</v>
      </c>
      <c r="D22953" t="s">
        <v>47873</v>
      </c>
    </row>
    <row r="22954" spans="1:4" x14ac:dyDescent="0.25">
      <c r="A22954" t="s">
        <v>47362</v>
      </c>
      <c r="B22954" t="s">
        <v>47363</v>
      </c>
      <c r="C22954" t="s">
        <v>65184</v>
      </c>
      <c r="D22954" t="s">
        <v>47873</v>
      </c>
    </row>
    <row r="22955" spans="1:4" x14ac:dyDescent="0.25">
      <c r="A22955" t="s">
        <v>16021</v>
      </c>
      <c r="B22955" t="s">
        <v>16022</v>
      </c>
      <c r="C22955" t="s">
        <v>53422</v>
      </c>
      <c r="D22955" t="s">
        <v>47873</v>
      </c>
    </row>
    <row r="22956" spans="1:4" x14ac:dyDescent="0.25">
      <c r="A22956" t="s">
        <v>13745</v>
      </c>
      <c r="B22956" t="s">
        <v>13746</v>
      </c>
      <c r="C22956" t="s">
        <v>52575</v>
      </c>
      <c r="D22956" t="s">
        <v>47873</v>
      </c>
    </row>
    <row r="22957" spans="1:4" x14ac:dyDescent="0.25">
      <c r="A22957" t="s">
        <v>40424</v>
      </c>
      <c r="B22957" t="s">
        <v>40425</v>
      </c>
      <c r="C22957" t="s">
        <v>62602</v>
      </c>
      <c r="D22957" t="s">
        <v>47873</v>
      </c>
    </row>
    <row r="22958" spans="1:4" x14ac:dyDescent="0.25">
      <c r="A22958" t="s">
        <v>21791</v>
      </c>
      <c r="B22958" t="s">
        <v>21792</v>
      </c>
      <c r="C22958" t="s">
        <v>55483</v>
      </c>
      <c r="D22958" t="s">
        <v>47873</v>
      </c>
    </row>
    <row r="22959" spans="1:4" x14ac:dyDescent="0.25">
      <c r="A22959" t="s">
        <v>12510</v>
      </c>
      <c r="B22959" t="s">
        <v>12511</v>
      </c>
      <c r="C22959" t="s">
        <v>52097</v>
      </c>
      <c r="D22959" t="s">
        <v>47873</v>
      </c>
    </row>
    <row r="22960" spans="1:4" x14ac:dyDescent="0.25">
      <c r="A22960" t="s">
        <v>768</v>
      </c>
      <c r="B22960" t="s">
        <v>769</v>
      </c>
      <c r="C22960" t="s">
        <v>47872</v>
      </c>
      <c r="D22960" t="s">
        <v>47873</v>
      </c>
    </row>
    <row r="22961" spans="1:4" x14ac:dyDescent="0.25">
      <c r="A22961" t="s">
        <v>10105</v>
      </c>
      <c r="B22961" t="s">
        <v>10106</v>
      </c>
      <c r="C22961" t="s">
        <v>51212</v>
      </c>
      <c r="D22961" t="s">
        <v>47873</v>
      </c>
    </row>
    <row r="22962" spans="1:4" x14ac:dyDescent="0.25">
      <c r="A22962" t="s">
        <v>44296</v>
      </c>
      <c r="B22962" t="s">
        <v>44297</v>
      </c>
      <c r="C22962" t="s">
        <v>64105</v>
      </c>
      <c r="D22962" t="s">
        <v>47873</v>
      </c>
    </row>
    <row r="22963" spans="1:4" x14ac:dyDescent="0.25">
      <c r="A22963" t="s">
        <v>13741</v>
      </c>
      <c r="B22963" t="s">
        <v>13742</v>
      </c>
      <c r="C22963" t="s">
        <v>52573</v>
      </c>
      <c r="D22963" t="s">
        <v>47873</v>
      </c>
    </row>
    <row r="22964" spans="1:4" x14ac:dyDescent="0.25">
      <c r="A22964" t="s">
        <v>36828</v>
      </c>
      <c r="B22964" t="s">
        <v>36829</v>
      </c>
      <c r="C22964" t="s">
        <v>61050</v>
      </c>
      <c r="D22964" t="s">
        <v>47873</v>
      </c>
    </row>
    <row r="22965" spans="1:4" x14ac:dyDescent="0.25">
      <c r="A22965" t="s">
        <v>3021</v>
      </c>
      <c r="B22965" t="s">
        <v>3022</v>
      </c>
      <c r="C22965" t="s">
        <v>48651</v>
      </c>
      <c r="D22965" t="s">
        <v>47873</v>
      </c>
    </row>
    <row r="22966" spans="1:4" x14ac:dyDescent="0.25">
      <c r="A22966" t="s">
        <v>32865</v>
      </c>
      <c r="B22966" t="s">
        <v>32866</v>
      </c>
      <c r="C22966" t="s">
        <v>59522</v>
      </c>
      <c r="D22966" t="s">
        <v>47873</v>
      </c>
    </row>
    <row r="22967" spans="1:4" x14ac:dyDescent="0.25">
      <c r="A22967" t="s">
        <v>7284</v>
      </c>
      <c r="B22967" t="s">
        <v>7285</v>
      </c>
      <c r="C22967" t="s">
        <v>50204</v>
      </c>
      <c r="D22967" t="s">
        <v>47873</v>
      </c>
    </row>
    <row r="22968" spans="1:4" x14ac:dyDescent="0.25">
      <c r="A22968" t="s">
        <v>39165</v>
      </c>
      <c r="B22968" t="s">
        <v>39166</v>
      </c>
      <c r="C22968" t="s">
        <v>62021</v>
      </c>
      <c r="D22968" t="s">
        <v>47873</v>
      </c>
    </row>
    <row r="22969" spans="1:4" x14ac:dyDescent="0.25">
      <c r="A22969" t="s">
        <v>25747</v>
      </c>
      <c r="B22969" t="s">
        <v>25748</v>
      </c>
      <c r="C22969"/>
      <c r="D22969" t="s">
        <v>47880</v>
      </c>
    </row>
    <row r="22970" spans="1:4" x14ac:dyDescent="0.25">
      <c r="A22970" t="s">
        <v>25898</v>
      </c>
      <c r="B22970" t="s">
        <v>25899</v>
      </c>
      <c r="C22970" t="s">
        <v>57006</v>
      </c>
      <c r="D22970" t="s">
        <v>47873</v>
      </c>
    </row>
    <row r="22971" spans="1:4" x14ac:dyDescent="0.25">
      <c r="A22971" t="s">
        <v>3458</v>
      </c>
      <c r="B22971" t="s">
        <v>3459</v>
      </c>
      <c r="C22971" t="s">
        <v>48815</v>
      </c>
      <c r="D22971" t="s">
        <v>47873</v>
      </c>
    </row>
    <row r="22972" spans="1:4" x14ac:dyDescent="0.25">
      <c r="A22972" t="s">
        <v>9117</v>
      </c>
      <c r="B22972" t="s">
        <v>9118</v>
      </c>
      <c r="C22972" t="s">
        <v>50859</v>
      </c>
      <c r="D22972" t="s">
        <v>47873</v>
      </c>
    </row>
    <row r="22973" spans="1:4" x14ac:dyDescent="0.25">
      <c r="A22973" t="s">
        <v>42704</v>
      </c>
      <c r="B22973" t="s">
        <v>42705</v>
      </c>
      <c r="C22973"/>
      <c r="D22973" t="s">
        <v>47880</v>
      </c>
    </row>
    <row r="22974" spans="1:4" x14ac:dyDescent="0.25">
      <c r="A22974" t="s">
        <v>25162</v>
      </c>
      <c r="B22974" t="s">
        <v>25163</v>
      </c>
      <c r="C22974" t="s">
        <v>56734</v>
      </c>
      <c r="D22974" t="s">
        <v>47873</v>
      </c>
    </row>
    <row r="22975" spans="1:4" x14ac:dyDescent="0.25">
      <c r="A22975" t="s">
        <v>40275</v>
      </c>
      <c r="B22975" t="s">
        <v>40276</v>
      </c>
      <c r="C22975" t="s">
        <v>62533</v>
      </c>
      <c r="D22975" t="s">
        <v>47873</v>
      </c>
    </row>
    <row r="22976" spans="1:4" x14ac:dyDescent="0.25">
      <c r="A22976" t="s">
        <v>9961</v>
      </c>
      <c r="B22976" t="s">
        <v>9962</v>
      </c>
      <c r="C22976" t="s">
        <v>51161</v>
      </c>
      <c r="D22976" t="s">
        <v>47873</v>
      </c>
    </row>
    <row r="22977" spans="1:4" x14ac:dyDescent="0.25">
      <c r="A22977" t="s">
        <v>13253</v>
      </c>
      <c r="B22977" t="s">
        <v>9962</v>
      </c>
      <c r="C22977" t="s">
        <v>52387</v>
      </c>
      <c r="D22977" t="s">
        <v>47873</v>
      </c>
    </row>
    <row r="22978" spans="1:4" x14ac:dyDescent="0.25">
      <c r="A22978" t="s">
        <v>18734</v>
      </c>
      <c r="B22978" t="s">
        <v>18735</v>
      </c>
      <c r="C22978" t="s">
        <v>54417</v>
      </c>
      <c r="D22978" t="s">
        <v>47873</v>
      </c>
    </row>
    <row r="22979" spans="1:4" x14ac:dyDescent="0.25">
      <c r="A22979" t="s">
        <v>27544</v>
      </c>
      <c r="B22979" t="s">
        <v>27545</v>
      </c>
      <c r="C22979" t="s">
        <v>57586</v>
      </c>
      <c r="D22979" t="s">
        <v>47873</v>
      </c>
    </row>
    <row r="22980" spans="1:4" x14ac:dyDescent="0.25">
      <c r="A22980" t="s">
        <v>40177</v>
      </c>
      <c r="B22980" t="s">
        <v>40178</v>
      </c>
      <c r="C22980" t="s">
        <v>62489</v>
      </c>
      <c r="D22980" t="s">
        <v>47873</v>
      </c>
    </row>
    <row r="22981" spans="1:4" x14ac:dyDescent="0.25">
      <c r="A22981" t="s">
        <v>39296</v>
      </c>
      <c r="B22981" t="s">
        <v>39297</v>
      </c>
      <c r="C22981" t="s">
        <v>62079</v>
      </c>
      <c r="D22981" t="s">
        <v>47873</v>
      </c>
    </row>
    <row r="22982" spans="1:4" x14ac:dyDescent="0.25">
      <c r="A22982" t="s">
        <v>44730</v>
      </c>
      <c r="B22982" t="s">
        <v>44731</v>
      </c>
      <c r="C22982" t="s">
        <v>64261</v>
      </c>
      <c r="D22982" t="s">
        <v>47873</v>
      </c>
    </row>
    <row r="22983" spans="1:4" x14ac:dyDescent="0.25">
      <c r="A22983" t="s">
        <v>19114</v>
      </c>
      <c r="B22983" t="s">
        <v>19115</v>
      </c>
      <c r="C22983" t="s">
        <v>54547</v>
      </c>
      <c r="D22983" t="s">
        <v>47873</v>
      </c>
    </row>
    <row r="22984" spans="1:4" x14ac:dyDescent="0.25">
      <c r="A22984" t="s">
        <v>39630</v>
      </c>
      <c r="B22984" t="s">
        <v>39631</v>
      </c>
      <c r="C22984" t="s">
        <v>62234</v>
      </c>
      <c r="D22984" t="s">
        <v>47873</v>
      </c>
    </row>
    <row r="22985" spans="1:4" x14ac:dyDescent="0.25">
      <c r="A22985" t="s">
        <v>40526</v>
      </c>
      <c r="B22985" t="s">
        <v>40527</v>
      </c>
      <c r="C22985" t="s">
        <v>62647</v>
      </c>
      <c r="D22985" t="s">
        <v>47873</v>
      </c>
    </row>
    <row r="22986" spans="1:4" x14ac:dyDescent="0.25">
      <c r="A22986" t="s">
        <v>40189</v>
      </c>
      <c r="B22986" t="s">
        <v>40190</v>
      </c>
      <c r="C22986" t="s">
        <v>62494</v>
      </c>
      <c r="D22986" t="s">
        <v>47873</v>
      </c>
    </row>
    <row r="22987" spans="1:4" x14ac:dyDescent="0.25">
      <c r="A22987" t="s">
        <v>44231</v>
      </c>
      <c r="B22987" t="s">
        <v>44232</v>
      </c>
      <c r="C22987" t="s">
        <v>64079</v>
      </c>
      <c r="D22987" t="s">
        <v>47873</v>
      </c>
    </row>
    <row r="22988" spans="1:4" x14ac:dyDescent="0.25">
      <c r="A22988" t="s">
        <v>15107</v>
      </c>
      <c r="B22988" t="s">
        <v>15108</v>
      </c>
      <c r="C22988" t="s">
        <v>53090</v>
      </c>
      <c r="D22988" t="s">
        <v>47873</v>
      </c>
    </row>
    <row r="22989" spans="1:4" x14ac:dyDescent="0.25">
      <c r="A22989" t="s">
        <v>14743</v>
      </c>
      <c r="B22989" t="s">
        <v>14744</v>
      </c>
      <c r="C22989"/>
      <c r="D22989" t="s">
        <v>47880</v>
      </c>
    </row>
    <row r="22990" spans="1:4" x14ac:dyDescent="0.25">
      <c r="A22990" t="s">
        <v>14769</v>
      </c>
      <c r="B22990" t="s">
        <v>14770</v>
      </c>
      <c r="C22990" t="s">
        <v>52964</v>
      </c>
      <c r="D22990" t="s">
        <v>47873</v>
      </c>
    </row>
    <row r="22991" spans="1:4" x14ac:dyDescent="0.25">
      <c r="A22991" t="s">
        <v>14781</v>
      </c>
      <c r="B22991" t="s">
        <v>14770</v>
      </c>
      <c r="C22991"/>
      <c r="D22991" t="s">
        <v>47880</v>
      </c>
    </row>
    <row r="22992" spans="1:4" x14ac:dyDescent="0.25">
      <c r="A22992" t="s">
        <v>35545</v>
      </c>
      <c r="B22992" t="s">
        <v>35546</v>
      </c>
      <c r="C22992" t="s">
        <v>60543</v>
      </c>
      <c r="D22992" t="s">
        <v>47873</v>
      </c>
    </row>
    <row r="22993" spans="1:4" x14ac:dyDescent="0.25">
      <c r="A22993" t="s">
        <v>5321</v>
      </c>
      <c r="B22993" t="s">
        <v>5322</v>
      </c>
      <c r="C22993" t="s">
        <v>49515</v>
      </c>
      <c r="D22993" t="s">
        <v>47873</v>
      </c>
    </row>
    <row r="22994" spans="1:4" x14ac:dyDescent="0.25">
      <c r="A22994" t="s">
        <v>47690</v>
      </c>
      <c r="B22994" t="s">
        <v>47691</v>
      </c>
      <c r="C22994" t="s">
        <v>65291</v>
      </c>
      <c r="D22994" t="s">
        <v>47873</v>
      </c>
    </row>
    <row r="22995" spans="1:4" x14ac:dyDescent="0.25">
      <c r="A22995" t="s">
        <v>13543</v>
      </c>
      <c r="B22995" t="s">
        <v>13544</v>
      </c>
      <c r="C22995" t="s">
        <v>52494</v>
      </c>
      <c r="D22995" t="s">
        <v>47873</v>
      </c>
    </row>
    <row r="22996" spans="1:4" x14ac:dyDescent="0.25">
      <c r="A22996" t="s">
        <v>13551</v>
      </c>
      <c r="B22996" t="s">
        <v>13552</v>
      </c>
      <c r="C22996" t="s">
        <v>52498</v>
      </c>
      <c r="D22996" t="s">
        <v>47873</v>
      </c>
    </row>
    <row r="22997" spans="1:4" x14ac:dyDescent="0.25">
      <c r="A22997" t="s">
        <v>22941</v>
      </c>
      <c r="B22997" t="s">
        <v>22942</v>
      </c>
      <c r="C22997" t="s">
        <v>55909</v>
      </c>
      <c r="D22997" t="s">
        <v>47873</v>
      </c>
    </row>
    <row r="22998" spans="1:4" x14ac:dyDescent="0.25">
      <c r="A22998" t="s">
        <v>13545</v>
      </c>
      <c r="B22998" t="s">
        <v>13546</v>
      </c>
      <c r="C22998" t="s">
        <v>52495</v>
      </c>
      <c r="D22998" t="s">
        <v>47873</v>
      </c>
    </row>
    <row r="22999" spans="1:4" x14ac:dyDescent="0.25">
      <c r="A22999" t="s">
        <v>22955</v>
      </c>
      <c r="B22999" t="s">
        <v>22956</v>
      </c>
      <c r="C22999" t="s">
        <v>55914</v>
      </c>
      <c r="D22999" t="s">
        <v>47873</v>
      </c>
    </row>
    <row r="23000" spans="1:4" x14ac:dyDescent="0.25">
      <c r="A23000" t="s">
        <v>18372</v>
      </c>
      <c r="B23000" t="s">
        <v>18373</v>
      </c>
      <c r="C23000" t="s">
        <v>54295</v>
      </c>
      <c r="D23000" t="s">
        <v>47873</v>
      </c>
    </row>
    <row r="23001" spans="1:4" x14ac:dyDescent="0.25">
      <c r="A23001" t="s">
        <v>22915</v>
      </c>
      <c r="B23001" t="s">
        <v>22916</v>
      </c>
      <c r="C23001" t="s">
        <v>55898</v>
      </c>
      <c r="D23001" t="s">
        <v>47873</v>
      </c>
    </row>
    <row r="23002" spans="1:4" x14ac:dyDescent="0.25">
      <c r="A23002" t="s">
        <v>13541</v>
      </c>
      <c r="B23002" t="s">
        <v>13542</v>
      </c>
      <c r="C23002" t="s">
        <v>52493</v>
      </c>
      <c r="D23002" t="s">
        <v>47873</v>
      </c>
    </row>
    <row r="23003" spans="1:4" x14ac:dyDescent="0.25">
      <c r="A23003" t="s">
        <v>1657</v>
      </c>
      <c r="B23003" t="s">
        <v>1658</v>
      </c>
      <c r="C23003" t="s">
        <v>48182</v>
      </c>
      <c r="D23003" t="s">
        <v>47873</v>
      </c>
    </row>
    <row r="23004" spans="1:4" x14ac:dyDescent="0.25">
      <c r="A23004" t="s">
        <v>30936</v>
      </c>
      <c r="B23004" t="s">
        <v>30937</v>
      </c>
      <c r="C23004" t="s">
        <v>58799</v>
      </c>
      <c r="D23004" t="s">
        <v>47873</v>
      </c>
    </row>
    <row r="23005" spans="1:4" x14ac:dyDescent="0.25">
      <c r="A23005" t="s">
        <v>35836</v>
      </c>
      <c r="B23005" t="s">
        <v>35837</v>
      </c>
      <c r="C23005" t="s">
        <v>60655</v>
      </c>
      <c r="D23005" t="s">
        <v>47873</v>
      </c>
    </row>
    <row r="23006" spans="1:4" x14ac:dyDescent="0.25">
      <c r="A23006" t="s">
        <v>22929</v>
      </c>
      <c r="B23006" t="s">
        <v>22930</v>
      </c>
      <c r="C23006" t="s">
        <v>55904</v>
      </c>
      <c r="D23006" t="s">
        <v>47873</v>
      </c>
    </row>
    <row r="23007" spans="1:4" x14ac:dyDescent="0.25">
      <c r="A23007" t="s">
        <v>16457</v>
      </c>
      <c r="B23007" t="s">
        <v>16458</v>
      </c>
      <c r="C23007" t="s">
        <v>53582</v>
      </c>
      <c r="D23007" t="s">
        <v>47873</v>
      </c>
    </row>
    <row r="23008" spans="1:4" x14ac:dyDescent="0.25">
      <c r="A23008" t="s">
        <v>5004</v>
      </c>
      <c r="B23008" t="s">
        <v>5005</v>
      </c>
      <c r="C23008" t="s">
        <v>49394</v>
      </c>
      <c r="D23008" t="s">
        <v>47873</v>
      </c>
    </row>
    <row r="23009" spans="1:4" x14ac:dyDescent="0.25">
      <c r="A23009" t="s">
        <v>5553</v>
      </c>
      <c r="B23009" t="s">
        <v>5554</v>
      </c>
      <c r="C23009"/>
      <c r="D23009" t="s">
        <v>47880</v>
      </c>
    </row>
    <row r="23010" spans="1:4" x14ac:dyDescent="0.25">
      <c r="A23010" t="s">
        <v>41599</v>
      </c>
      <c r="B23010" t="s">
        <v>41600</v>
      </c>
      <c r="C23010" t="s">
        <v>63116</v>
      </c>
      <c r="D23010" t="s">
        <v>47873</v>
      </c>
    </row>
    <row r="23011" spans="1:4" x14ac:dyDescent="0.25">
      <c r="A23011" t="s">
        <v>10849</v>
      </c>
      <c r="B23011" t="s">
        <v>10850</v>
      </c>
      <c r="C23011" t="s">
        <v>51477</v>
      </c>
      <c r="D23011" t="s">
        <v>47873</v>
      </c>
    </row>
    <row r="23012" spans="1:4" x14ac:dyDescent="0.25">
      <c r="A23012" t="s">
        <v>35573</v>
      </c>
      <c r="B23012" t="s">
        <v>35574</v>
      </c>
      <c r="C23012" t="s">
        <v>60554</v>
      </c>
      <c r="D23012" t="s">
        <v>47873</v>
      </c>
    </row>
    <row r="23013" spans="1:4" x14ac:dyDescent="0.25">
      <c r="A23013" t="s">
        <v>27614</v>
      </c>
      <c r="B23013" t="s">
        <v>27615</v>
      </c>
      <c r="C23013" t="s">
        <v>57606</v>
      </c>
      <c r="D23013" t="s">
        <v>47873</v>
      </c>
    </row>
    <row r="23014" spans="1:4" x14ac:dyDescent="0.25">
      <c r="A23014" t="s">
        <v>3099</v>
      </c>
      <c r="B23014" t="s">
        <v>3100</v>
      </c>
      <c r="C23014" t="s">
        <v>48681</v>
      </c>
      <c r="D23014" t="s">
        <v>47873</v>
      </c>
    </row>
    <row r="23015" spans="1:4" x14ac:dyDescent="0.25">
      <c r="A23015" t="s">
        <v>41336</v>
      </c>
      <c r="B23015" t="s">
        <v>41337</v>
      </c>
      <c r="C23015"/>
      <c r="D23015" t="s">
        <v>47880</v>
      </c>
    </row>
    <row r="23016" spans="1:4" x14ac:dyDescent="0.25">
      <c r="A23016" t="s">
        <v>20047</v>
      </c>
      <c r="B23016" t="s">
        <v>20048</v>
      </c>
      <c r="C23016" t="s">
        <v>54873</v>
      </c>
      <c r="D23016" t="s">
        <v>47873</v>
      </c>
    </row>
    <row r="23017" spans="1:4" x14ac:dyDescent="0.25">
      <c r="A23017" t="s">
        <v>41079</v>
      </c>
      <c r="B23017" t="s">
        <v>41080</v>
      </c>
      <c r="C23017" t="s">
        <v>62893</v>
      </c>
      <c r="D23017" t="s">
        <v>47873</v>
      </c>
    </row>
    <row r="23018" spans="1:4" x14ac:dyDescent="0.25">
      <c r="A23018" t="s">
        <v>33011</v>
      </c>
      <c r="B23018" t="s">
        <v>33012</v>
      </c>
      <c r="C23018" t="s">
        <v>59572</v>
      </c>
      <c r="D23018" t="s">
        <v>47873</v>
      </c>
    </row>
    <row r="23019" spans="1:4" x14ac:dyDescent="0.25">
      <c r="A23019" t="s">
        <v>29029</v>
      </c>
      <c r="B23019" t="s">
        <v>29030</v>
      </c>
      <c r="C23019" t="s">
        <v>58116</v>
      </c>
      <c r="D23019" t="s">
        <v>47873</v>
      </c>
    </row>
    <row r="23020" spans="1:4" x14ac:dyDescent="0.25">
      <c r="A23020" t="s">
        <v>34053</v>
      </c>
      <c r="B23020" t="s">
        <v>34054</v>
      </c>
      <c r="C23020" t="s">
        <v>59976</v>
      </c>
      <c r="D23020" t="s">
        <v>47873</v>
      </c>
    </row>
    <row r="23021" spans="1:4" x14ac:dyDescent="0.25">
      <c r="A23021" t="s">
        <v>12079</v>
      </c>
      <c r="B23021" t="s">
        <v>12080</v>
      </c>
      <c r="C23021" t="s">
        <v>51924</v>
      </c>
      <c r="D23021" t="s">
        <v>47873</v>
      </c>
    </row>
    <row r="23022" spans="1:4" x14ac:dyDescent="0.25">
      <c r="A23022" t="s">
        <v>8899</v>
      </c>
      <c r="B23022" t="s">
        <v>8900</v>
      </c>
      <c r="C23022" t="s">
        <v>50781</v>
      </c>
      <c r="D23022" t="s">
        <v>47873</v>
      </c>
    </row>
    <row r="23023" spans="1:4" x14ac:dyDescent="0.25">
      <c r="A23023" t="s">
        <v>37783</v>
      </c>
      <c r="B23023" t="s">
        <v>8900</v>
      </c>
      <c r="C23023" t="s">
        <v>61412</v>
      </c>
      <c r="D23023" t="s">
        <v>47873</v>
      </c>
    </row>
    <row r="23024" spans="1:4" x14ac:dyDescent="0.25">
      <c r="A23024" t="s">
        <v>22177</v>
      </c>
      <c r="B23024" t="s">
        <v>22178</v>
      </c>
      <c r="C23024" t="s">
        <v>55627</v>
      </c>
      <c r="D23024" t="s">
        <v>47873</v>
      </c>
    </row>
    <row r="23025" spans="1:4" x14ac:dyDescent="0.25">
      <c r="A23025" t="s">
        <v>46052</v>
      </c>
      <c r="B23025" t="s">
        <v>46053</v>
      </c>
      <c r="C23025" t="s">
        <v>64725</v>
      </c>
      <c r="D23025" t="s">
        <v>47873</v>
      </c>
    </row>
    <row r="23026" spans="1:4" x14ac:dyDescent="0.25">
      <c r="A23026" t="s">
        <v>43004</v>
      </c>
      <c r="B23026" t="s">
        <v>43005</v>
      </c>
      <c r="C23026" t="s">
        <v>63664</v>
      </c>
      <c r="D23026" t="s">
        <v>47873</v>
      </c>
    </row>
    <row r="23027" spans="1:4" x14ac:dyDescent="0.25">
      <c r="A23027" t="s">
        <v>31850</v>
      </c>
      <c r="B23027" t="s">
        <v>31851</v>
      </c>
      <c r="C23027" t="s">
        <v>59130</v>
      </c>
      <c r="D23027" t="s">
        <v>47873</v>
      </c>
    </row>
    <row r="23028" spans="1:4" x14ac:dyDescent="0.25">
      <c r="A23028" t="s">
        <v>36884</v>
      </c>
      <c r="B23028" t="s">
        <v>36885</v>
      </c>
      <c r="C23028" t="s">
        <v>61076</v>
      </c>
      <c r="D23028" t="s">
        <v>47873</v>
      </c>
    </row>
    <row r="23029" spans="1:4" x14ac:dyDescent="0.25">
      <c r="A23029" t="s">
        <v>9093</v>
      </c>
      <c r="B23029" t="s">
        <v>9094</v>
      </c>
      <c r="C23029" t="s">
        <v>50852</v>
      </c>
      <c r="D23029" t="s">
        <v>47873</v>
      </c>
    </row>
    <row r="23030" spans="1:4" x14ac:dyDescent="0.25">
      <c r="A23030" t="s">
        <v>14678</v>
      </c>
      <c r="B23030" t="s">
        <v>14679</v>
      </c>
      <c r="C23030" t="s">
        <v>52931</v>
      </c>
      <c r="D23030" t="s">
        <v>47873</v>
      </c>
    </row>
    <row r="23031" spans="1:4" x14ac:dyDescent="0.25">
      <c r="A23031" t="s">
        <v>8539</v>
      </c>
      <c r="B23031" t="s">
        <v>8540</v>
      </c>
      <c r="C23031" t="s">
        <v>50662</v>
      </c>
      <c r="D23031" t="s">
        <v>47873</v>
      </c>
    </row>
    <row r="23032" spans="1:4" x14ac:dyDescent="0.25">
      <c r="A23032" t="s">
        <v>37403</v>
      </c>
      <c r="B23032" t="s">
        <v>37404</v>
      </c>
      <c r="C23032" t="s">
        <v>61270</v>
      </c>
      <c r="D23032" t="s">
        <v>47873</v>
      </c>
    </row>
    <row r="23033" spans="1:4" x14ac:dyDescent="0.25">
      <c r="A23033" t="s">
        <v>6002</v>
      </c>
      <c r="B23033" t="s">
        <v>6003</v>
      </c>
      <c r="C23033" t="s">
        <v>49753</v>
      </c>
      <c r="D23033" t="s">
        <v>47873</v>
      </c>
    </row>
    <row r="23034" spans="1:4" x14ac:dyDescent="0.25">
      <c r="A23034" t="s">
        <v>36886</v>
      </c>
      <c r="B23034" t="s">
        <v>36887</v>
      </c>
      <c r="C23034" t="s">
        <v>61077</v>
      </c>
      <c r="D23034" t="s">
        <v>47873</v>
      </c>
    </row>
    <row r="23035" spans="1:4" x14ac:dyDescent="0.25">
      <c r="A23035" t="s">
        <v>12121</v>
      </c>
      <c r="B23035" t="s">
        <v>12122</v>
      </c>
      <c r="C23035" t="s">
        <v>51939</v>
      </c>
      <c r="D23035" t="s">
        <v>47873</v>
      </c>
    </row>
    <row r="23036" spans="1:4" x14ac:dyDescent="0.25">
      <c r="A23036" t="s">
        <v>47500</v>
      </c>
      <c r="B23036" t="s">
        <v>47501</v>
      </c>
      <c r="C23036" t="s">
        <v>65232</v>
      </c>
      <c r="D23036" t="s">
        <v>47873</v>
      </c>
    </row>
    <row r="23037" spans="1:4" x14ac:dyDescent="0.25">
      <c r="A23037" t="s">
        <v>12766</v>
      </c>
      <c r="B23037" t="s">
        <v>12767</v>
      </c>
      <c r="C23037" t="s">
        <v>52190</v>
      </c>
      <c r="D23037" t="s">
        <v>47873</v>
      </c>
    </row>
    <row r="23038" spans="1:4" x14ac:dyDescent="0.25">
      <c r="A23038" t="s">
        <v>22014</v>
      </c>
      <c r="B23038" t="s">
        <v>22015</v>
      </c>
      <c r="C23038" t="s">
        <v>55563</v>
      </c>
      <c r="D23038" t="s">
        <v>47873</v>
      </c>
    </row>
    <row r="23039" spans="1:4" x14ac:dyDescent="0.25">
      <c r="A23039" t="s">
        <v>27357</v>
      </c>
      <c r="B23039" t="s">
        <v>27358</v>
      </c>
      <c r="C23039" t="s">
        <v>57518</v>
      </c>
      <c r="D23039" t="s">
        <v>47873</v>
      </c>
    </row>
    <row r="23040" spans="1:4" x14ac:dyDescent="0.25">
      <c r="A23040" t="s">
        <v>17027</v>
      </c>
      <c r="B23040" t="s">
        <v>17028</v>
      </c>
      <c r="C23040"/>
      <c r="D23040" t="s">
        <v>47880</v>
      </c>
    </row>
    <row r="23041" spans="1:4" x14ac:dyDescent="0.25">
      <c r="A23041" t="s">
        <v>30177</v>
      </c>
      <c r="B23041" t="s">
        <v>30178</v>
      </c>
      <c r="C23041" t="s">
        <v>58527</v>
      </c>
      <c r="D23041" t="s">
        <v>47873</v>
      </c>
    </row>
    <row r="23042" spans="1:4" x14ac:dyDescent="0.25">
      <c r="A23042" t="s">
        <v>29734</v>
      </c>
      <c r="B23042" t="s">
        <v>29735</v>
      </c>
      <c r="C23042" t="s">
        <v>58370</v>
      </c>
      <c r="D23042" t="s">
        <v>47873</v>
      </c>
    </row>
    <row r="23043" spans="1:4" x14ac:dyDescent="0.25">
      <c r="A23043" t="s">
        <v>41918</v>
      </c>
      <c r="B23043" t="s">
        <v>41919</v>
      </c>
      <c r="C23043" t="s">
        <v>63267</v>
      </c>
      <c r="D23043" t="s">
        <v>47873</v>
      </c>
    </row>
    <row r="23044" spans="1:4" x14ac:dyDescent="0.25">
      <c r="A23044" t="s">
        <v>22254</v>
      </c>
      <c r="B23044" t="s">
        <v>22255</v>
      </c>
      <c r="C23044" t="s">
        <v>55657</v>
      </c>
      <c r="D23044" t="s">
        <v>47873</v>
      </c>
    </row>
    <row r="23045" spans="1:4" x14ac:dyDescent="0.25">
      <c r="A23045" t="s">
        <v>38586</v>
      </c>
      <c r="B23045" t="s">
        <v>38587</v>
      </c>
      <c r="C23045" t="s">
        <v>61754</v>
      </c>
      <c r="D23045" t="s">
        <v>47873</v>
      </c>
    </row>
    <row r="23046" spans="1:4" x14ac:dyDescent="0.25">
      <c r="A23046" t="s">
        <v>40460</v>
      </c>
      <c r="B23046" t="s">
        <v>40461</v>
      </c>
      <c r="C23046" t="s">
        <v>62620</v>
      </c>
      <c r="D23046" t="s">
        <v>47873</v>
      </c>
    </row>
    <row r="23047" spans="1:4" x14ac:dyDescent="0.25">
      <c r="A23047" t="s">
        <v>13199</v>
      </c>
      <c r="B23047" t="s">
        <v>13200</v>
      </c>
      <c r="C23047"/>
      <c r="D23047" t="s">
        <v>47880</v>
      </c>
    </row>
    <row r="23048" spans="1:4" x14ac:dyDescent="0.25">
      <c r="A23048" t="s">
        <v>9379</v>
      </c>
      <c r="B23048" t="s">
        <v>9380</v>
      </c>
      <c r="C23048" t="s">
        <v>50954</v>
      </c>
      <c r="D23048" t="s">
        <v>47873</v>
      </c>
    </row>
    <row r="23049" spans="1:4" x14ac:dyDescent="0.25">
      <c r="A23049" t="s">
        <v>26999</v>
      </c>
      <c r="B23049" t="s">
        <v>27000</v>
      </c>
      <c r="C23049" t="s">
        <v>57398</v>
      </c>
      <c r="D23049" t="s">
        <v>47873</v>
      </c>
    </row>
    <row r="23050" spans="1:4" x14ac:dyDescent="0.25">
      <c r="A23050" t="s">
        <v>45145</v>
      </c>
      <c r="B23050" t="s">
        <v>45146</v>
      </c>
      <c r="C23050" t="s">
        <v>64411</v>
      </c>
      <c r="D23050" t="s">
        <v>47873</v>
      </c>
    </row>
    <row r="23051" spans="1:4" x14ac:dyDescent="0.25">
      <c r="A23051" t="s">
        <v>38119</v>
      </c>
      <c r="B23051" t="s">
        <v>38120</v>
      </c>
      <c r="C23051" t="s">
        <v>61558</v>
      </c>
      <c r="D23051" t="s">
        <v>47873</v>
      </c>
    </row>
    <row r="23052" spans="1:4" x14ac:dyDescent="0.25">
      <c r="A23052" t="s">
        <v>1202</v>
      </c>
      <c r="B23052" t="s">
        <v>1203</v>
      </c>
      <c r="C23052" t="s">
        <v>48019</v>
      </c>
      <c r="D23052" t="s">
        <v>47873</v>
      </c>
    </row>
    <row r="23053" spans="1:4" x14ac:dyDescent="0.25">
      <c r="A23053" t="s">
        <v>13337</v>
      </c>
      <c r="B23053" t="s">
        <v>13338</v>
      </c>
      <c r="C23053" t="s">
        <v>52421</v>
      </c>
      <c r="D23053" t="s">
        <v>47873</v>
      </c>
    </row>
    <row r="23054" spans="1:4" x14ac:dyDescent="0.25">
      <c r="A23054" t="s">
        <v>15276</v>
      </c>
      <c r="B23054" t="s">
        <v>15277</v>
      </c>
      <c r="C23054" t="s">
        <v>53152</v>
      </c>
      <c r="D23054" t="s">
        <v>47873</v>
      </c>
    </row>
    <row r="23055" spans="1:4" x14ac:dyDescent="0.25">
      <c r="A23055" t="s">
        <v>2637</v>
      </c>
      <c r="B23055" t="s">
        <v>2638</v>
      </c>
      <c r="C23055" t="s">
        <v>48515</v>
      </c>
      <c r="D23055" t="s">
        <v>47873</v>
      </c>
    </row>
    <row r="23056" spans="1:4" x14ac:dyDescent="0.25">
      <c r="A23056" t="s">
        <v>16769</v>
      </c>
      <c r="B23056" t="s">
        <v>16770</v>
      </c>
      <c r="C23056" t="s">
        <v>53702</v>
      </c>
      <c r="D23056" t="s">
        <v>47873</v>
      </c>
    </row>
    <row r="23057" spans="1:4" x14ac:dyDescent="0.25">
      <c r="A23057" t="s">
        <v>20642</v>
      </c>
      <c r="B23057" t="s">
        <v>20643</v>
      </c>
      <c r="C23057" t="s">
        <v>55066</v>
      </c>
      <c r="D23057" t="s">
        <v>47873</v>
      </c>
    </row>
    <row r="23058" spans="1:4" x14ac:dyDescent="0.25">
      <c r="A23058" t="s">
        <v>8226</v>
      </c>
      <c r="B23058" t="s">
        <v>8227</v>
      </c>
      <c r="C23058" t="s">
        <v>50563</v>
      </c>
      <c r="D23058" t="s">
        <v>47873</v>
      </c>
    </row>
    <row r="23059" spans="1:4" x14ac:dyDescent="0.25">
      <c r="A23059" t="s">
        <v>32115</v>
      </c>
      <c r="B23059" t="s">
        <v>32116</v>
      </c>
      <c r="C23059" t="s">
        <v>59232</v>
      </c>
      <c r="D23059" t="s">
        <v>47873</v>
      </c>
    </row>
    <row r="23060" spans="1:4" x14ac:dyDescent="0.25">
      <c r="A23060" t="s">
        <v>27093</v>
      </c>
      <c r="B23060" t="s">
        <v>27094</v>
      </c>
      <c r="C23060"/>
      <c r="D23060" t="s">
        <v>47880</v>
      </c>
    </row>
    <row r="23061" spans="1:4" x14ac:dyDescent="0.25">
      <c r="A23061" t="s">
        <v>34498</v>
      </c>
      <c r="B23061" t="s">
        <v>34499</v>
      </c>
      <c r="C23061" t="s">
        <v>60144</v>
      </c>
      <c r="D23061" t="s">
        <v>47873</v>
      </c>
    </row>
    <row r="23062" spans="1:4" x14ac:dyDescent="0.25">
      <c r="A23062" t="s">
        <v>18764</v>
      </c>
      <c r="B23062" t="s">
        <v>18765</v>
      </c>
      <c r="C23062" t="s">
        <v>54430</v>
      </c>
      <c r="D23062" t="s">
        <v>47873</v>
      </c>
    </row>
    <row r="23063" spans="1:4" x14ac:dyDescent="0.25">
      <c r="A23063" t="s">
        <v>38515</v>
      </c>
      <c r="B23063" t="s">
        <v>38516</v>
      </c>
      <c r="C23063" t="s">
        <v>61722</v>
      </c>
      <c r="D23063" t="s">
        <v>47873</v>
      </c>
    </row>
    <row r="23064" spans="1:4" x14ac:dyDescent="0.25">
      <c r="A23064" t="s">
        <v>1767</v>
      </c>
      <c r="B23064" t="s">
        <v>1768</v>
      </c>
      <c r="C23064" t="s">
        <v>48219</v>
      </c>
      <c r="D23064" t="s">
        <v>47873</v>
      </c>
    </row>
    <row r="23065" spans="1:4" x14ac:dyDescent="0.25">
      <c r="A23065" t="s">
        <v>24520</v>
      </c>
      <c r="B23065" t="s">
        <v>24521</v>
      </c>
      <c r="C23065" t="s">
        <v>56492</v>
      </c>
      <c r="D23065" t="s">
        <v>47873</v>
      </c>
    </row>
    <row r="23066" spans="1:4" x14ac:dyDescent="0.25">
      <c r="A23066" t="s">
        <v>32577</v>
      </c>
      <c r="B23066" t="s">
        <v>32578</v>
      </c>
      <c r="C23066"/>
      <c r="D23066" t="s">
        <v>47880</v>
      </c>
    </row>
    <row r="23067" spans="1:4" x14ac:dyDescent="0.25">
      <c r="A23067" t="s">
        <v>8759</v>
      </c>
      <c r="B23067" t="s">
        <v>8760</v>
      </c>
      <c r="C23067" t="s">
        <v>50733</v>
      </c>
      <c r="D23067" t="s">
        <v>47873</v>
      </c>
    </row>
    <row r="23068" spans="1:4" x14ac:dyDescent="0.25">
      <c r="A23068" t="s">
        <v>47719</v>
      </c>
      <c r="B23068" t="s">
        <v>47720</v>
      </c>
      <c r="C23068" t="s">
        <v>65298</v>
      </c>
      <c r="D23068" t="s">
        <v>47873</v>
      </c>
    </row>
    <row r="23069" spans="1:4" x14ac:dyDescent="0.25">
      <c r="A23069" t="s">
        <v>1474</v>
      </c>
      <c r="B23069" t="s">
        <v>1475</v>
      </c>
      <c r="C23069"/>
      <c r="D23069" t="s">
        <v>47880</v>
      </c>
    </row>
    <row r="23070" spans="1:4" x14ac:dyDescent="0.25">
      <c r="A23070" t="s">
        <v>37984</v>
      </c>
      <c r="B23070" t="s">
        <v>37985</v>
      </c>
      <c r="C23070" t="s">
        <v>61495</v>
      </c>
      <c r="D23070" t="s">
        <v>47873</v>
      </c>
    </row>
    <row r="23071" spans="1:4" x14ac:dyDescent="0.25">
      <c r="A23071" t="s">
        <v>2014</v>
      </c>
      <c r="B23071" t="s">
        <v>2015</v>
      </c>
      <c r="C23071" t="s">
        <v>48308</v>
      </c>
      <c r="D23071" t="s">
        <v>47873</v>
      </c>
    </row>
    <row r="23072" spans="1:4" x14ac:dyDescent="0.25">
      <c r="A23072" t="s">
        <v>2432</v>
      </c>
      <c r="B23072" t="s">
        <v>2433</v>
      </c>
      <c r="C23072" t="s">
        <v>48444</v>
      </c>
      <c r="D23072" t="s">
        <v>47873</v>
      </c>
    </row>
    <row r="23073" spans="1:4" x14ac:dyDescent="0.25">
      <c r="A23073" t="s">
        <v>33999</v>
      </c>
      <c r="B23073" t="s">
        <v>34000</v>
      </c>
      <c r="C23073" t="s">
        <v>59956</v>
      </c>
      <c r="D23073" t="s">
        <v>47873</v>
      </c>
    </row>
    <row r="23074" spans="1:4" x14ac:dyDescent="0.25">
      <c r="A23074" t="s">
        <v>11880</v>
      </c>
      <c r="B23074" t="s">
        <v>11881</v>
      </c>
      <c r="C23074" t="s">
        <v>51857</v>
      </c>
      <c r="D23074" t="s">
        <v>47873</v>
      </c>
    </row>
    <row r="23075" spans="1:4" x14ac:dyDescent="0.25">
      <c r="A23075" t="s">
        <v>40991</v>
      </c>
      <c r="B23075" t="s">
        <v>40992</v>
      </c>
      <c r="C23075" t="s">
        <v>62851</v>
      </c>
      <c r="D23075" t="s">
        <v>47873</v>
      </c>
    </row>
    <row r="23076" spans="1:4" x14ac:dyDescent="0.25">
      <c r="A23076" t="s">
        <v>44405</v>
      </c>
      <c r="B23076" t="s">
        <v>44406</v>
      </c>
      <c r="C23076" t="s">
        <v>64139</v>
      </c>
      <c r="D23076" t="s">
        <v>47873</v>
      </c>
    </row>
    <row r="23077" spans="1:4" x14ac:dyDescent="0.25">
      <c r="A23077" t="s">
        <v>16230</v>
      </c>
      <c r="B23077" t="s">
        <v>16231</v>
      </c>
      <c r="C23077"/>
      <c r="D23077" t="s">
        <v>47880</v>
      </c>
    </row>
    <row r="23078" spans="1:4" x14ac:dyDescent="0.25">
      <c r="A23078" t="s">
        <v>28695</v>
      </c>
      <c r="B23078" t="s">
        <v>28696</v>
      </c>
      <c r="C23078"/>
      <c r="D23078" t="s">
        <v>47880</v>
      </c>
    </row>
    <row r="23079" spans="1:4" x14ac:dyDescent="0.25">
      <c r="A23079" t="s">
        <v>28045</v>
      </c>
      <c r="B23079" t="s">
        <v>28046</v>
      </c>
      <c r="C23079" t="s">
        <v>57766</v>
      </c>
      <c r="D23079" t="s">
        <v>47873</v>
      </c>
    </row>
    <row r="23080" spans="1:4" x14ac:dyDescent="0.25">
      <c r="A23080" t="s">
        <v>3545</v>
      </c>
      <c r="B23080" t="s">
        <v>3546</v>
      </c>
      <c r="C23080" t="s">
        <v>48846</v>
      </c>
      <c r="D23080" t="s">
        <v>47873</v>
      </c>
    </row>
    <row r="23081" spans="1:4" x14ac:dyDescent="0.25">
      <c r="A23081" t="s">
        <v>896</v>
      </c>
      <c r="B23081" t="s">
        <v>897</v>
      </c>
      <c r="C23081" t="s">
        <v>47919</v>
      </c>
      <c r="D23081" t="s">
        <v>47873</v>
      </c>
    </row>
    <row r="23082" spans="1:4" x14ac:dyDescent="0.25">
      <c r="A23082" t="s">
        <v>27468</v>
      </c>
      <c r="B23082" t="s">
        <v>27469</v>
      </c>
      <c r="C23082" t="s">
        <v>57561</v>
      </c>
      <c r="D23082" t="s">
        <v>47873</v>
      </c>
    </row>
    <row r="23083" spans="1:4" x14ac:dyDescent="0.25">
      <c r="A23083" t="s">
        <v>44098</v>
      </c>
      <c r="B23083" t="s">
        <v>44099</v>
      </c>
      <c r="C23083" t="s">
        <v>64031</v>
      </c>
      <c r="D23083" t="s">
        <v>47873</v>
      </c>
    </row>
    <row r="23084" spans="1:4" x14ac:dyDescent="0.25">
      <c r="A23084" t="s">
        <v>17822</v>
      </c>
      <c r="B23084" t="s">
        <v>17823</v>
      </c>
      <c r="C23084" t="s">
        <v>54081</v>
      </c>
      <c r="D23084" t="s">
        <v>47873</v>
      </c>
    </row>
    <row r="23085" spans="1:4" x14ac:dyDescent="0.25">
      <c r="A23085" t="s">
        <v>43134</v>
      </c>
      <c r="B23085" t="s">
        <v>43135</v>
      </c>
      <c r="C23085" t="s">
        <v>63706</v>
      </c>
      <c r="D23085" t="s">
        <v>47873</v>
      </c>
    </row>
    <row r="23086" spans="1:4" x14ac:dyDescent="0.25">
      <c r="A23086" t="s">
        <v>38505</v>
      </c>
      <c r="B23086" t="s">
        <v>38506</v>
      </c>
      <c r="C23086" t="s">
        <v>61718</v>
      </c>
      <c r="D23086" t="s">
        <v>47873</v>
      </c>
    </row>
    <row r="23087" spans="1:4" x14ac:dyDescent="0.25">
      <c r="A23087" t="s">
        <v>35388</v>
      </c>
      <c r="B23087" t="s">
        <v>35389</v>
      </c>
      <c r="C23087" t="s">
        <v>60485</v>
      </c>
      <c r="D23087" t="s">
        <v>47873</v>
      </c>
    </row>
    <row r="23088" spans="1:4" x14ac:dyDescent="0.25">
      <c r="A23088" t="s">
        <v>20191</v>
      </c>
      <c r="B23088" t="s">
        <v>20192</v>
      </c>
      <c r="C23088"/>
      <c r="D23088" t="s">
        <v>47880</v>
      </c>
    </row>
    <row r="23089" spans="1:4" x14ac:dyDescent="0.25">
      <c r="A23089" t="s">
        <v>37586</v>
      </c>
      <c r="B23089" t="s">
        <v>37587</v>
      </c>
      <c r="C23089" t="s">
        <v>61338</v>
      </c>
      <c r="D23089" t="s">
        <v>47873</v>
      </c>
    </row>
    <row r="23090" spans="1:4" x14ac:dyDescent="0.25">
      <c r="A23090" t="s">
        <v>30645</v>
      </c>
      <c r="B23090" t="s">
        <v>30646</v>
      </c>
      <c r="C23090" t="s">
        <v>58689</v>
      </c>
      <c r="D23090" t="s">
        <v>47873</v>
      </c>
    </row>
    <row r="23091" spans="1:4" x14ac:dyDescent="0.25">
      <c r="A23091" t="s">
        <v>2374</v>
      </c>
      <c r="B23091" t="s">
        <v>2375</v>
      </c>
      <c r="C23091"/>
      <c r="D23091" t="s">
        <v>47873</v>
      </c>
    </row>
    <row r="23092" spans="1:4" x14ac:dyDescent="0.25">
      <c r="A23092" t="s">
        <v>23419</v>
      </c>
      <c r="B23092" t="s">
        <v>23420</v>
      </c>
      <c r="C23092" t="s">
        <v>56079</v>
      </c>
      <c r="D23092" t="s">
        <v>47873</v>
      </c>
    </row>
    <row r="23093" spans="1:4" x14ac:dyDescent="0.25">
      <c r="A23093" t="s">
        <v>43585</v>
      </c>
      <c r="B23093" t="s">
        <v>43586</v>
      </c>
      <c r="C23093"/>
      <c r="D23093" t="s">
        <v>47880</v>
      </c>
    </row>
    <row r="23094" spans="1:4" x14ac:dyDescent="0.25">
      <c r="A23094" t="s">
        <v>19493</v>
      </c>
      <c r="B23094" t="s">
        <v>19494</v>
      </c>
      <c r="C23094"/>
      <c r="D23094" t="s">
        <v>47880</v>
      </c>
    </row>
    <row r="23095" spans="1:4" x14ac:dyDescent="0.25">
      <c r="A23095" t="s">
        <v>26308</v>
      </c>
      <c r="B23095" t="s">
        <v>26309</v>
      </c>
      <c r="C23095" t="s">
        <v>57147</v>
      </c>
      <c r="D23095" t="s">
        <v>47873</v>
      </c>
    </row>
    <row r="23096" spans="1:4" x14ac:dyDescent="0.25">
      <c r="A23096" t="s">
        <v>12488</v>
      </c>
      <c r="B23096" t="s">
        <v>12489</v>
      </c>
      <c r="C23096"/>
      <c r="D23096" t="s">
        <v>47880</v>
      </c>
    </row>
    <row r="23097" spans="1:4" x14ac:dyDescent="0.25">
      <c r="A23097" t="s">
        <v>7124</v>
      </c>
      <c r="B23097" t="s">
        <v>7125</v>
      </c>
      <c r="C23097"/>
      <c r="D23097" t="s">
        <v>47880</v>
      </c>
    </row>
    <row r="23098" spans="1:4" x14ac:dyDescent="0.25">
      <c r="A23098" t="s">
        <v>41783</v>
      </c>
      <c r="B23098" t="s">
        <v>41784</v>
      </c>
      <c r="C23098" t="s">
        <v>63198</v>
      </c>
      <c r="D23098" t="s">
        <v>47873</v>
      </c>
    </row>
    <row r="23099" spans="1:4" x14ac:dyDescent="0.25">
      <c r="A23099" t="s">
        <v>6096</v>
      </c>
      <c r="B23099" t="s">
        <v>6097</v>
      </c>
      <c r="C23099"/>
      <c r="D23099" t="s">
        <v>47880</v>
      </c>
    </row>
    <row r="23100" spans="1:4" x14ac:dyDescent="0.25">
      <c r="A23100" t="s">
        <v>20843</v>
      </c>
      <c r="B23100" t="s">
        <v>20844</v>
      </c>
      <c r="C23100" t="s">
        <v>55144</v>
      </c>
      <c r="D23100" t="s">
        <v>47873</v>
      </c>
    </row>
    <row r="23101" spans="1:4" x14ac:dyDescent="0.25">
      <c r="A23101" t="s">
        <v>3587</v>
      </c>
      <c r="B23101" t="s">
        <v>3588</v>
      </c>
      <c r="C23101" t="s">
        <v>48862</v>
      </c>
      <c r="D23101" t="s">
        <v>47873</v>
      </c>
    </row>
    <row r="23102" spans="1:4" x14ac:dyDescent="0.25">
      <c r="A23102" t="s">
        <v>4449</v>
      </c>
      <c r="B23102" t="s">
        <v>4450</v>
      </c>
      <c r="C23102" t="s">
        <v>49189</v>
      </c>
      <c r="D23102" t="s">
        <v>47873</v>
      </c>
    </row>
    <row r="23103" spans="1:4" x14ac:dyDescent="0.25">
      <c r="A23103" t="s">
        <v>3035</v>
      </c>
      <c r="B23103" t="s">
        <v>3036</v>
      </c>
      <c r="C23103"/>
      <c r="D23103" t="s">
        <v>47880</v>
      </c>
    </row>
    <row r="23104" spans="1:4" x14ac:dyDescent="0.25">
      <c r="A23104" t="s">
        <v>3390</v>
      </c>
      <c r="B23104" t="s">
        <v>3391</v>
      </c>
      <c r="C23104"/>
      <c r="D23104" t="s">
        <v>47880</v>
      </c>
    </row>
    <row r="23105" spans="1:4" x14ac:dyDescent="0.25">
      <c r="A23105" t="s">
        <v>3288</v>
      </c>
      <c r="B23105" t="s">
        <v>3289</v>
      </c>
      <c r="C23105"/>
      <c r="D23105" t="s">
        <v>47880</v>
      </c>
    </row>
    <row r="23106" spans="1:4" x14ac:dyDescent="0.25">
      <c r="A23106" t="s">
        <v>8531</v>
      </c>
      <c r="B23106" t="s">
        <v>8532</v>
      </c>
      <c r="C23106"/>
      <c r="D23106" t="s">
        <v>47880</v>
      </c>
    </row>
    <row r="23107" spans="1:4" x14ac:dyDescent="0.25">
      <c r="A23107" t="s">
        <v>38020</v>
      </c>
      <c r="B23107" t="s">
        <v>38021</v>
      </c>
      <c r="C23107" t="s">
        <v>61512</v>
      </c>
      <c r="D23107" t="s">
        <v>47873</v>
      </c>
    </row>
    <row r="23108" spans="1:4" x14ac:dyDescent="0.25">
      <c r="A23108" t="s">
        <v>46641</v>
      </c>
      <c r="B23108" t="s">
        <v>46642</v>
      </c>
      <c r="C23108"/>
      <c r="D23108" t="s">
        <v>47880</v>
      </c>
    </row>
    <row r="23109" spans="1:4" x14ac:dyDescent="0.25">
      <c r="A23109" t="s">
        <v>34807</v>
      </c>
      <c r="B23109" t="s">
        <v>34808</v>
      </c>
      <c r="C23109"/>
      <c r="D23109" t="s">
        <v>47880</v>
      </c>
    </row>
    <row r="23110" spans="1:4" x14ac:dyDescent="0.25">
      <c r="A23110" t="s">
        <v>15136</v>
      </c>
      <c r="B23110" t="s">
        <v>15137</v>
      </c>
      <c r="C23110"/>
      <c r="D23110" t="s">
        <v>47880</v>
      </c>
    </row>
    <row r="23111" spans="1:4" x14ac:dyDescent="0.25">
      <c r="A23111" t="s">
        <v>18152</v>
      </c>
      <c r="B23111" t="s">
        <v>18153</v>
      </c>
      <c r="C23111" t="s">
        <v>54203</v>
      </c>
      <c r="D23111" t="s">
        <v>47873</v>
      </c>
    </row>
    <row r="23112" spans="1:4" x14ac:dyDescent="0.25">
      <c r="A23112" t="s">
        <v>5012</v>
      </c>
      <c r="B23112" t="s">
        <v>5013</v>
      </c>
      <c r="C23112" t="s">
        <v>49397</v>
      </c>
      <c r="D23112" t="s">
        <v>47873</v>
      </c>
    </row>
    <row r="23113" spans="1:4" x14ac:dyDescent="0.25">
      <c r="A23113" t="s">
        <v>15303</v>
      </c>
      <c r="B23113" t="s">
        <v>15304</v>
      </c>
      <c r="C23113" t="s">
        <v>53163</v>
      </c>
      <c r="D23113" t="s">
        <v>47873</v>
      </c>
    </row>
    <row r="23114" spans="1:4" x14ac:dyDescent="0.25">
      <c r="A23114" t="s">
        <v>3065</v>
      </c>
      <c r="B23114" t="s">
        <v>3066</v>
      </c>
      <c r="C23114" t="s">
        <v>48669</v>
      </c>
      <c r="D23114" t="s">
        <v>47873</v>
      </c>
    </row>
    <row r="23115" spans="1:4" x14ac:dyDescent="0.25">
      <c r="A23115" t="s">
        <v>42800</v>
      </c>
      <c r="B23115" t="s">
        <v>42801</v>
      </c>
      <c r="C23115"/>
      <c r="D23115" t="s">
        <v>47880</v>
      </c>
    </row>
    <row r="23116" spans="1:4" x14ac:dyDescent="0.25">
      <c r="A23116" t="s">
        <v>40581</v>
      </c>
      <c r="B23116" t="s">
        <v>40582</v>
      </c>
      <c r="C23116"/>
      <c r="D23116" t="s">
        <v>47880</v>
      </c>
    </row>
    <row r="23117" spans="1:4" x14ac:dyDescent="0.25">
      <c r="A23117" t="s">
        <v>37550</v>
      </c>
      <c r="B23117" t="s">
        <v>37551</v>
      </c>
      <c r="C23117" t="s">
        <v>61323</v>
      </c>
      <c r="D23117" t="s">
        <v>47873</v>
      </c>
    </row>
    <row r="23118" spans="1:4" x14ac:dyDescent="0.25">
      <c r="A23118" t="s">
        <v>46726</v>
      </c>
      <c r="B23118" t="s">
        <v>46727</v>
      </c>
      <c r="C23118"/>
      <c r="D23118" t="s">
        <v>47880</v>
      </c>
    </row>
    <row r="23119" spans="1:4" x14ac:dyDescent="0.25">
      <c r="A23119" t="s">
        <v>10760</v>
      </c>
      <c r="B23119" t="s">
        <v>10761</v>
      </c>
      <c r="C23119"/>
      <c r="D23119" t="s">
        <v>47880</v>
      </c>
    </row>
    <row r="23120" spans="1:4" x14ac:dyDescent="0.25">
      <c r="A23120" t="s">
        <v>36322</v>
      </c>
      <c r="B23120" t="s">
        <v>36323</v>
      </c>
      <c r="C23120"/>
      <c r="D23120" t="s">
        <v>47880</v>
      </c>
    </row>
    <row r="23121" spans="1:4" x14ac:dyDescent="0.25">
      <c r="A23121" t="s">
        <v>43086</v>
      </c>
      <c r="B23121" t="s">
        <v>43087</v>
      </c>
      <c r="C23121"/>
      <c r="D23121" t="s">
        <v>47880</v>
      </c>
    </row>
    <row r="23122" spans="1:4" x14ac:dyDescent="0.25">
      <c r="A23122" t="s">
        <v>8601</v>
      </c>
      <c r="B23122" t="s">
        <v>8602</v>
      </c>
      <c r="C23122"/>
      <c r="D23122" t="s">
        <v>47880</v>
      </c>
    </row>
    <row r="23123" spans="1:4" x14ac:dyDescent="0.25">
      <c r="A23123" t="s">
        <v>47194</v>
      </c>
      <c r="B23123" t="s">
        <v>47195</v>
      </c>
      <c r="C23123" t="s">
        <v>65126</v>
      </c>
      <c r="D23123" t="s">
        <v>47873</v>
      </c>
    </row>
    <row r="23124" spans="1:4" x14ac:dyDescent="0.25">
      <c r="A23124" t="s">
        <v>9309</v>
      </c>
      <c r="B23124" t="s">
        <v>9310</v>
      </c>
      <c r="C23124"/>
      <c r="D23124" t="s">
        <v>47880</v>
      </c>
    </row>
    <row r="23125" spans="1:4" x14ac:dyDescent="0.25">
      <c r="A23125" t="s">
        <v>41990</v>
      </c>
      <c r="B23125" t="s">
        <v>41991</v>
      </c>
      <c r="C23125"/>
      <c r="D23125" t="s">
        <v>47880</v>
      </c>
    </row>
    <row r="23126" spans="1:4" x14ac:dyDescent="0.25">
      <c r="A23126" t="s">
        <v>42936</v>
      </c>
      <c r="B23126" t="s">
        <v>41991</v>
      </c>
      <c r="C23126"/>
      <c r="D23126" t="s">
        <v>47880</v>
      </c>
    </row>
    <row r="23127" spans="1:4" x14ac:dyDescent="0.25">
      <c r="A23127" t="s">
        <v>33537</v>
      </c>
      <c r="B23127" t="s">
        <v>33538</v>
      </c>
      <c r="C23127" t="s">
        <v>59781</v>
      </c>
      <c r="D23127" t="s">
        <v>47873</v>
      </c>
    </row>
    <row r="23128" spans="1:4" x14ac:dyDescent="0.25">
      <c r="A23128" t="s">
        <v>2713</v>
      </c>
      <c r="B23128" t="s">
        <v>2714</v>
      </c>
      <c r="C23128" t="s">
        <v>48545</v>
      </c>
      <c r="D23128" t="s">
        <v>47873</v>
      </c>
    </row>
    <row r="23129" spans="1:4" x14ac:dyDescent="0.25">
      <c r="A23129" t="s">
        <v>41785</v>
      </c>
      <c r="B23129" t="s">
        <v>41786</v>
      </c>
      <c r="C23129" t="s">
        <v>63199</v>
      </c>
      <c r="D23129" t="s">
        <v>47873</v>
      </c>
    </row>
    <row r="23130" spans="1:4" x14ac:dyDescent="0.25">
      <c r="A23130" t="s">
        <v>20247</v>
      </c>
      <c r="B23130" t="s">
        <v>20248</v>
      </c>
      <c r="C23130" t="s">
        <v>54940</v>
      </c>
      <c r="D23130" t="s">
        <v>47873</v>
      </c>
    </row>
    <row r="23131" spans="1:4" x14ac:dyDescent="0.25">
      <c r="A23131" t="s">
        <v>6587</v>
      </c>
      <c r="B23131" t="s">
        <v>6588</v>
      </c>
      <c r="C23131" t="s">
        <v>49956</v>
      </c>
      <c r="D23131" t="s">
        <v>47873</v>
      </c>
    </row>
    <row r="23132" spans="1:4" x14ac:dyDescent="0.25">
      <c r="A23132" t="s">
        <v>41268</v>
      </c>
      <c r="B23132" t="s">
        <v>41269</v>
      </c>
      <c r="C23132" t="s">
        <v>62975</v>
      </c>
      <c r="D23132" t="s">
        <v>47873</v>
      </c>
    </row>
    <row r="23133" spans="1:4" x14ac:dyDescent="0.25">
      <c r="A23133" t="s">
        <v>26725</v>
      </c>
      <c r="B23133" t="s">
        <v>26726</v>
      </c>
      <c r="C23133" t="s">
        <v>57303</v>
      </c>
      <c r="D23133" t="s">
        <v>47873</v>
      </c>
    </row>
    <row r="23134" spans="1:4" x14ac:dyDescent="0.25">
      <c r="A23134" t="s">
        <v>46566</v>
      </c>
      <c r="B23134" t="s">
        <v>46567</v>
      </c>
      <c r="C23134" t="s">
        <v>64905</v>
      </c>
      <c r="D23134" t="s">
        <v>47873</v>
      </c>
    </row>
    <row r="23135" spans="1:4" x14ac:dyDescent="0.25">
      <c r="A23135" t="s">
        <v>6841</v>
      </c>
      <c r="B23135" t="s">
        <v>6842</v>
      </c>
      <c r="C23135" t="s">
        <v>50050</v>
      </c>
      <c r="D23135" t="s">
        <v>47873</v>
      </c>
    </row>
    <row r="23136" spans="1:4" x14ac:dyDescent="0.25">
      <c r="A23136" t="s">
        <v>11180</v>
      </c>
      <c r="B23136" t="s">
        <v>11181</v>
      </c>
      <c r="C23136"/>
      <c r="D23136" t="s">
        <v>47880</v>
      </c>
    </row>
    <row r="23137" spans="1:4" x14ac:dyDescent="0.25">
      <c r="A23137" t="s">
        <v>3733</v>
      </c>
      <c r="B23137" t="s">
        <v>3734</v>
      </c>
      <c r="C23137" t="s">
        <v>48913</v>
      </c>
      <c r="D23137" t="s">
        <v>47873</v>
      </c>
    </row>
    <row r="23138" spans="1:4" x14ac:dyDescent="0.25">
      <c r="A23138" t="s">
        <v>998</v>
      </c>
      <c r="B23138" t="s">
        <v>999</v>
      </c>
      <c r="C23138" t="s">
        <v>47952</v>
      </c>
      <c r="D23138" t="s">
        <v>47873</v>
      </c>
    </row>
    <row r="23139" spans="1:4" x14ac:dyDescent="0.25">
      <c r="A23139" t="s">
        <v>31743</v>
      </c>
      <c r="B23139" t="s">
        <v>31744</v>
      </c>
      <c r="C23139" t="s">
        <v>59093</v>
      </c>
      <c r="D23139" t="s">
        <v>47873</v>
      </c>
    </row>
    <row r="23140" spans="1:4" x14ac:dyDescent="0.25">
      <c r="A23140" t="s">
        <v>39976</v>
      </c>
      <c r="B23140" t="s">
        <v>39977</v>
      </c>
      <c r="C23140" t="s">
        <v>62392</v>
      </c>
      <c r="D23140" t="s">
        <v>47873</v>
      </c>
    </row>
    <row r="23141" spans="1:4" x14ac:dyDescent="0.25">
      <c r="A23141" t="s">
        <v>35404</v>
      </c>
      <c r="B23141" t="s">
        <v>35405</v>
      </c>
      <c r="C23141"/>
      <c r="D23141" t="s">
        <v>47880</v>
      </c>
    </row>
    <row r="23142" spans="1:4" x14ac:dyDescent="0.25">
      <c r="A23142" t="s">
        <v>25683</v>
      </c>
      <c r="B23142" t="s">
        <v>25684</v>
      </c>
      <c r="C23142"/>
      <c r="D23142" t="s">
        <v>47880</v>
      </c>
    </row>
    <row r="23143" spans="1:4" x14ac:dyDescent="0.25">
      <c r="A23143" t="s">
        <v>14441</v>
      </c>
      <c r="B23143" t="s">
        <v>14442</v>
      </c>
      <c r="C23143" t="s">
        <v>52854</v>
      </c>
      <c r="D23143" t="s">
        <v>47873</v>
      </c>
    </row>
    <row r="23144" spans="1:4" x14ac:dyDescent="0.25">
      <c r="A23144" t="s">
        <v>10073</v>
      </c>
      <c r="B23144" t="s">
        <v>10074</v>
      </c>
      <c r="C23144"/>
      <c r="D23144" t="s">
        <v>47880</v>
      </c>
    </row>
    <row r="23145" spans="1:4" x14ac:dyDescent="0.25">
      <c r="A23145" t="s">
        <v>21320</v>
      </c>
      <c r="B23145" t="s">
        <v>21321</v>
      </c>
      <c r="C23145" t="s">
        <v>55321</v>
      </c>
      <c r="D23145" t="s">
        <v>47873</v>
      </c>
    </row>
    <row r="23146" spans="1:4" x14ac:dyDescent="0.25">
      <c r="A23146" t="s">
        <v>17079</v>
      </c>
      <c r="B23146" t="s">
        <v>17080</v>
      </c>
      <c r="C23146" t="s">
        <v>53815</v>
      </c>
      <c r="D23146" t="s">
        <v>47873</v>
      </c>
    </row>
    <row r="23147" spans="1:4" x14ac:dyDescent="0.25">
      <c r="A23147" t="s">
        <v>26455</v>
      </c>
      <c r="B23147" t="s">
        <v>26456</v>
      </c>
      <c r="C23147" t="s">
        <v>57203</v>
      </c>
      <c r="D23147" t="s">
        <v>47873</v>
      </c>
    </row>
    <row r="23148" spans="1:4" x14ac:dyDescent="0.25">
      <c r="A23148" t="s">
        <v>44183</v>
      </c>
      <c r="B23148" t="s">
        <v>44184</v>
      </c>
      <c r="C23148"/>
      <c r="D23148" t="s">
        <v>47880</v>
      </c>
    </row>
    <row r="23149" spans="1:4" x14ac:dyDescent="0.25">
      <c r="A23149" t="s">
        <v>5361</v>
      </c>
      <c r="B23149" t="s">
        <v>5362</v>
      </c>
      <c r="C23149"/>
      <c r="D23149" t="s">
        <v>47880</v>
      </c>
    </row>
    <row r="23150" spans="1:4" x14ac:dyDescent="0.25">
      <c r="A23150" t="s">
        <v>3077</v>
      </c>
      <c r="B23150" t="s">
        <v>3078</v>
      </c>
      <c r="C23150"/>
      <c r="D23150" t="s">
        <v>47880</v>
      </c>
    </row>
    <row r="23151" spans="1:4" x14ac:dyDescent="0.25">
      <c r="A23151" t="s">
        <v>21930</v>
      </c>
      <c r="B23151" t="s">
        <v>21931</v>
      </c>
      <c r="C23151"/>
      <c r="D23151" t="s">
        <v>47880</v>
      </c>
    </row>
    <row r="23152" spans="1:4" x14ac:dyDescent="0.25">
      <c r="A23152" t="s">
        <v>24160</v>
      </c>
      <c r="B23152" t="s">
        <v>24161</v>
      </c>
      <c r="C23152"/>
      <c r="D23152" t="s">
        <v>47880</v>
      </c>
    </row>
    <row r="23153" spans="1:4" x14ac:dyDescent="0.25">
      <c r="A23153" t="s">
        <v>37194</v>
      </c>
      <c r="B23153" t="s">
        <v>37195</v>
      </c>
      <c r="C23153" t="s">
        <v>61194</v>
      </c>
      <c r="D23153" t="s">
        <v>47873</v>
      </c>
    </row>
    <row r="23154" spans="1:4" x14ac:dyDescent="0.25">
      <c r="A23154" t="s">
        <v>47102</v>
      </c>
      <c r="B23154" t="s">
        <v>47103</v>
      </c>
      <c r="C23154" t="s">
        <v>65094</v>
      </c>
      <c r="D23154" t="s">
        <v>47873</v>
      </c>
    </row>
    <row r="23155" spans="1:4" x14ac:dyDescent="0.25">
      <c r="A23155" t="s">
        <v>23022</v>
      </c>
      <c r="B23155" t="s">
        <v>23023</v>
      </c>
      <c r="C23155"/>
      <c r="D23155" t="s">
        <v>47880</v>
      </c>
    </row>
    <row r="23156" spans="1:4" x14ac:dyDescent="0.25">
      <c r="A23156" t="s">
        <v>21142</v>
      </c>
      <c r="B23156" t="s">
        <v>21143</v>
      </c>
      <c r="C23156" t="s">
        <v>55251</v>
      </c>
      <c r="D23156" t="s">
        <v>47873</v>
      </c>
    </row>
    <row r="23157" spans="1:4" x14ac:dyDescent="0.25">
      <c r="A23157" t="s">
        <v>46325</v>
      </c>
      <c r="B23157" t="s">
        <v>46326</v>
      </c>
      <c r="C23157" t="s">
        <v>64821</v>
      </c>
      <c r="D23157" t="s">
        <v>47873</v>
      </c>
    </row>
    <row r="23158" spans="1:4" x14ac:dyDescent="0.25">
      <c r="A23158" t="s">
        <v>19466</v>
      </c>
      <c r="B23158" t="s">
        <v>19467</v>
      </c>
      <c r="C23158" t="s">
        <v>54671</v>
      </c>
      <c r="D23158" t="s">
        <v>47873</v>
      </c>
    </row>
    <row r="23159" spans="1:4" x14ac:dyDescent="0.25">
      <c r="A23159" t="s">
        <v>9941</v>
      </c>
      <c r="B23159" t="s">
        <v>9942</v>
      </c>
      <c r="C23159"/>
      <c r="D23159" t="s">
        <v>47880</v>
      </c>
    </row>
    <row r="23160" spans="1:4" x14ac:dyDescent="0.25">
      <c r="A23160" t="s">
        <v>17172</v>
      </c>
      <c r="B23160" t="s">
        <v>9942</v>
      </c>
      <c r="C23160"/>
      <c r="D23160" t="s">
        <v>47880</v>
      </c>
    </row>
    <row r="23161" spans="1:4" x14ac:dyDescent="0.25">
      <c r="A23161" t="s">
        <v>24065</v>
      </c>
      <c r="B23161" t="s">
        <v>24066</v>
      </c>
      <c r="C23161" t="s">
        <v>56325</v>
      </c>
      <c r="D23161" t="s">
        <v>47873</v>
      </c>
    </row>
    <row r="23162" spans="1:4" x14ac:dyDescent="0.25">
      <c r="A23162" t="s">
        <v>47527</v>
      </c>
      <c r="B23162" t="s">
        <v>47528</v>
      </c>
      <c r="C23162" t="s">
        <v>65240</v>
      </c>
      <c r="D23162" t="s">
        <v>47873</v>
      </c>
    </row>
    <row r="23163" spans="1:4" x14ac:dyDescent="0.25">
      <c r="A23163" t="s">
        <v>12970</v>
      </c>
      <c r="B23163" t="s">
        <v>12971</v>
      </c>
      <c r="C23163" t="s">
        <v>52280</v>
      </c>
      <c r="D23163" t="s">
        <v>47873</v>
      </c>
    </row>
    <row r="23164" spans="1:4" x14ac:dyDescent="0.25">
      <c r="A23164" t="s">
        <v>33495</v>
      </c>
      <c r="B23164" t="s">
        <v>33496</v>
      </c>
      <c r="C23164"/>
      <c r="D23164" t="s">
        <v>47880</v>
      </c>
    </row>
    <row r="23165" spans="1:4" x14ac:dyDescent="0.25">
      <c r="A23165" t="s">
        <v>40832</v>
      </c>
      <c r="B23165" t="s">
        <v>40833</v>
      </c>
      <c r="C23165" t="s">
        <v>62778</v>
      </c>
      <c r="D23165" t="s">
        <v>47873</v>
      </c>
    </row>
    <row r="23166" spans="1:4" x14ac:dyDescent="0.25">
      <c r="A23166" t="s">
        <v>35933</v>
      </c>
      <c r="B23166" t="s">
        <v>35934</v>
      </c>
      <c r="C23166"/>
      <c r="D23166" t="s">
        <v>47880</v>
      </c>
    </row>
    <row r="23167" spans="1:4" x14ac:dyDescent="0.25">
      <c r="A23167" t="s">
        <v>38481</v>
      </c>
      <c r="B23167" t="s">
        <v>38482</v>
      </c>
      <c r="C23167" t="s">
        <v>61707</v>
      </c>
      <c r="D23167" t="s">
        <v>47873</v>
      </c>
    </row>
    <row r="23168" spans="1:4" x14ac:dyDescent="0.25">
      <c r="A23168" t="s">
        <v>4116</v>
      </c>
      <c r="B23168" t="s">
        <v>4117</v>
      </c>
      <c r="C23168" t="s">
        <v>49069</v>
      </c>
      <c r="D23168" t="s">
        <v>47873</v>
      </c>
    </row>
    <row r="23169" spans="1:4" x14ac:dyDescent="0.25">
      <c r="A23169" t="s">
        <v>26310</v>
      </c>
      <c r="B23169" t="s">
        <v>26311</v>
      </c>
      <c r="C23169" t="s">
        <v>57148</v>
      </c>
      <c r="D23169" t="s">
        <v>47873</v>
      </c>
    </row>
    <row r="23170" spans="1:4" x14ac:dyDescent="0.25">
      <c r="A23170" t="s">
        <v>5944</v>
      </c>
      <c r="B23170" t="s">
        <v>5945</v>
      </c>
      <c r="C23170" t="s">
        <v>49729</v>
      </c>
      <c r="D23170" t="s">
        <v>47873</v>
      </c>
    </row>
    <row r="23171" spans="1:4" x14ac:dyDescent="0.25">
      <c r="A23171" t="s">
        <v>40041</v>
      </c>
      <c r="B23171" t="s">
        <v>40042</v>
      </c>
      <c r="C23171" t="s">
        <v>62423</v>
      </c>
      <c r="D23171" t="s">
        <v>47873</v>
      </c>
    </row>
    <row r="23172" spans="1:4" x14ac:dyDescent="0.25">
      <c r="A23172" t="s">
        <v>24011</v>
      </c>
      <c r="B23172" t="s">
        <v>24012</v>
      </c>
      <c r="C23172" t="s">
        <v>56309</v>
      </c>
      <c r="D23172" t="s">
        <v>47873</v>
      </c>
    </row>
    <row r="23173" spans="1:4" x14ac:dyDescent="0.25">
      <c r="A23173" t="s">
        <v>42111</v>
      </c>
      <c r="B23173" t="s">
        <v>42112</v>
      </c>
      <c r="C23173" t="s">
        <v>63347</v>
      </c>
      <c r="D23173" t="s">
        <v>47873</v>
      </c>
    </row>
    <row r="23174" spans="1:4" x14ac:dyDescent="0.25">
      <c r="A23174" t="s">
        <v>29974</v>
      </c>
      <c r="B23174" t="s">
        <v>29975</v>
      </c>
      <c r="C23174" t="s">
        <v>58449</v>
      </c>
      <c r="D23174" t="s">
        <v>47873</v>
      </c>
    </row>
    <row r="23175" spans="1:4" x14ac:dyDescent="0.25">
      <c r="A23175" t="s">
        <v>39485</v>
      </c>
      <c r="B23175" t="s">
        <v>39486</v>
      </c>
      <c r="C23175" t="s">
        <v>62167</v>
      </c>
      <c r="D23175" t="s">
        <v>47873</v>
      </c>
    </row>
    <row r="23176" spans="1:4" x14ac:dyDescent="0.25">
      <c r="A23176" t="s">
        <v>47053</v>
      </c>
      <c r="B23176" t="s">
        <v>47054</v>
      </c>
      <c r="C23176" t="s">
        <v>65072</v>
      </c>
      <c r="D23176" t="s">
        <v>47873</v>
      </c>
    </row>
    <row r="23177" spans="1:4" x14ac:dyDescent="0.25">
      <c r="A23177" t="s">
        <v>9416</v>
      </c>
      <c r="B23177" t="s">
        <v>9417</v>
      </c>
      <c r="C23177" t="s">
        <v>50966</v>
      </c>
      <c r="D23177" t="s">
        <v>47873</v>
      </c>
    </row>
    <row r="23178" spans="1:4" x14ac:dyDescent="0.25">
      <c r="A23178" t="s">
        <v>17778</v>
      </c>
      <c r="B23178" t="s">
        <v>17779</v>
      </c>
      <c r="C23178" t="s">
        <v>54067</v>
      </c>
      <c r="D23178" t="s">
        <v>47873</v>
      </c>
    </row>
    <row r="23179" spans="1:4" x14ac:dyDescent="0.25">
      <c r="A23179" t="s">
        <v>47435</v>
      </c>
      <c r="B23179" t="s">
        <v>47436</v>
      </c>
      <c r="C23179" t="s">
        <v>65209</v>
      </c>
      <c r="D23179" t="s">
        <v>47873</v>
      </c>
    </row>
    <row r="23180" spans="1:4" x14ac:dyDescent="0.25">
      <c r="A23180" t="s">
        <v>5455</v>
      </c>
      <c r="B23180" t="s">
        <v>5456</v>
      </c>
      <c r="C23180" t="s">
        <v>49558</v>
      </c>
      <c r="D23180" t="s">
        <v>47873</v>
      </c>
    </row>
    <row r="23181" spans="1:4" x14ac:dyDescent="0.25">
      <c r="A23181" t="s">
        <v>17173</v>
      </c>
      <c r="B23181" t="s">
        <v>17174</v>
      </c>
      <c r="C23181"/>
      <c r="D23181" t="s">
        <v>47880</v>
      </c>
    </row>
    <row r="23182" spans="1:4" x14ac:dyDescent="0.25">
      <c r="A23182" t="s">
        <v>30655</v>
      </c>
      <c r="B23182" t="s">
        <v>30656</v>
      </c>
      <c r="C23182" t="s">
        <v>58694</v>
      </c>
      <c r="D23182" t="s">
        <v>47873</v>
      </c>
    </row>
    <row r="23183" spans="1:4" x14ac:dyDescent="0.25">
      <c r="A23183" t="s">
        <v>18590</v>
      </c>
      <c r="B23183" t="s">
        <v>18591</v>
      </c>
      <c r="C23183"/>
      <c r="D23183" t="s">
        <v>47880</v>
      </c>
    </row>
    <row r="23184" spans="1:4" x14ac:dyDescent="0.25">
      <c r="A23184" t="s">
        <v>33942</v>
      </c>
      <c r="B23184" t="s">
        <v>33943</v>
      </c>
      <c r="C23184"/>
      <c r="D23184" t="s">
        <v>47880</v>
      </c>
    </row>
    <row r="23185" spans="1:4" x14ac:dyDescent="0.25">
      <c r="A23185" t="s">
        <v>33948</v>
      </c>
      <c r="B23185" t="s">
        <v>33943</v>
      </c>
      <c r="C23185"/>
      <c r="D23185" t="s">
        <v>47880</v>
      </c>
    </row>
    <row r="23186" spans="1:4" x14ac:dyDescent="0.25">
      <c r="A23186" t="s">
        <v>33949</v>
      </c>
      <c r="B23186" t="s">
        <v>33950</v>
      </c>
      <c r="C23186"/>
      <c r="D23186" t="s">
        <v>47880</v>
      </c>
    </row>
    <row r="23187" spans="1:4" x14ac:dyDescent="0.25">
      <c r="A23187" t="s">
        <v>18657</v>
      </c>
      <c r="B23187" t="s">
        <v>18658</v>
      </c>
      <c r="C23187"/>
      <c r="D23187" t="s">
        <v>47880</v>
      </c>
    </row>
    <row r="23188" spans="1:4" x14ac:dyDescent="0.25">
      <c r="A23188" t="s">
        <v>21781</v>
      </c>
      <c r="B23188" t="s">
        <v>21782</v>
      </c>
      <c r="C23188" t="s">
        <v>55479</v>
      </c>
      <c r="D23188" t="s">
        <v>47873</v>
      </c>
    </row>
    <row r="23189" spans="1:4" x14ac:dyDescent="0.25">
      <c r="A23189" t="s">
        <v>15220</v>
      </c>
      <c r="B23189" t="s">
        <v>15221</v>
      </c>
      <c r="C23189" t="s">
        <v>53130</v>
      </c>
      <c r="D23189" t="s">
        <v>47873</v>
      </c>
    </row>
    <row r="23190" spans="1:4" x14ac:dyDescent="0.25">
      <c r="A23190" t="s">
        <v>17740</v>
      </c>
      <c r="B23190" t="s">
        <v>17741</v>
      </c>
      <c r="C23190"/>
      <c r="D23190" t="s">
        <v>47880</v>
      </c>
    </row>
    <row r="23191" spans="1:4" x14ac:dyDescent="0.25">
      <c r="A23191" t="s">
        <v>19788</v>
      </c>
      <c r="B23191" t="s">
        <v>19789</v>
      </c>
      <c r="C23191"/>
      <c r="D23191" t="s">
        <v>47880</v>
      </c>
    </row>
    <row r="23192" spans="1:4" x14ac:dyDescent="0.25">
      <c r="A23192" t="s">
        <v>46673</v>
      </c>
      <c r="B23192" t="s">
        <v>46674</v>
      </c>
      <c r="C23192" t="s">
        <v>64943</v>
      </c>
      <c r="D23192" t="s">
        <v>47873</v>
      </c>
    </row>
    <row r="23193" spans="1:4" x14ac:dyDescent="0.25">
      <c r="A23193" t="s">
        <v>27488</v>
      </c>
      <c r="B23193" t="s">
        <v>27489</v>
      </c>
      <c r="C23193" t="s">
        <v>57567</v>
      </c>
      <c r="D23193" t="s">
        <v>47873</v>
      </c>
    </row>
    <row r="23194" spans="1:4" x14ac:dyDescent="0.25">
      <c r="A23194" t="s">
        <v>30949</v>
      </c>
      <c r="B23194" t="s">
        <v>30950</v>
      </c>
      <c r="C23194" t="s">
        <v>58805</v>
      </c>
      <c r="D23194" t="s">
        <v>47873</v>
      </c>
    </row>
    <row r="23195" spans="1:4" x14ac:dyDescent="0.25">
      <c r="A23195" t="s">
        <v>10191</v>
      </c>
      <c r="B23195" t="s">
        <v>10192</v>
      </c>
      <c r="C23195" t="s">
        <v>51247</v>
      </c>
      <c r="D23195" t="s">
        <v>47873</v>
      </c>
    </row>
    <row r="23196" spans="1:4" x14ac:dyDescent="0.25">
      <c r="A23196" t="s">
        <v>12934</v>
      </c>
      <c r="B23196" t="s">
        <v>12935</v>
      </c>
      <c r="C23196" t="s">
        <v>52263</v>
      </c>
      <c r="D23196" t="s">
        <v>47873</v>
      </c>
    </row>
    <row r="23197" spans="1:4" x14ac:dyDescent="0.25">
      <c r="A23197" t="s">
        <v>14981</v>
      </c>
      <c r="B23197" t="s">
        <v>14982</v>
      </c>
      <c r="C23197" t="s">
        <v>53043</v>
      </c>
      <c r="D23197" t="s">
        <v>47873</v>
      </c>
    </row>
    <row r="23198" spans="1:4" x14ac:dyDescent="0.25">
      <c r="A23198" t="s">
        <v>37969</v>
      </c>
      <c r="B23198" t="s">
        <v>37970</v>
      </c>
      <c r="C23198" t="s">
        <v>61488</v>
      </c>
      <c r="D23198" t="s">
        <v>47873</v>
      </c>
    </row>
    <row r="23199" spans="1:4" x14ac:dyDescent="0.25">
      <c r="A23199" t="s">
        <v>26379</v>
      </c>
      <c r="B23199" t="s">
        <v>26380</v>
      </c>
      <c r="C23199" t="s">
        <v>57179</v>
      </c>
      <c r="D23199" t="s">
        <v>47873</v>
      </c>
    </row>
    <row r="23200" spans="1:4" x14ac:dyDescent="0.25">
      <c r="A23200" t="s">
        <v>13625</v>
      </c>
      <c r="B23200" t="s">
        <v>13626</v>
      </c>
      <c r="C23200" t="s">
        <v>52530</v>
      </c>
      <c r="D23200" t="s">
        <v>47873</v>
      </c>
    </row>
    <row r="23201" spans="1:4" x14ac:dyDescent="0.25">
      <c r="A23201" t="s">
        <v>46128</v>
      </c>
      <c r="B23201" t="s">
        <v>46129</v>
      </c>
      <c r="C23201" t="s">
        <v>64753</v>
      </c>
      <c r="D23201" t="s">
        <v>47873</v>
      </c>
    </row>
    <row r="23202" spans="1:4" x14ac:dyDescent="0.25">
      <c r="A23202" t="s">
        <v>5212</v>
      </c>
      <c r="B23202" t="s">
        <v>5213</v>
      </c>
      <c r="C23202" t="s">
        <v>49478</v>
      </c>
      <c r="D23202" t="s">
        <v>47873</v>
      </c>
    </row>
    <row r="23203" spans="1:4" x14ac:dyDescent="0.25">
      <c r="A23203" t="s">
        <v>43270</v>
      </c>
      <c r="B23203" t="s">
        <v>43271</v>
      </c>
      <c r="C23203"/>
      <c r="D23203" t="s">
        <v>47873</v>
      </c>
    </row>
    <row r="23204" spans="1:4" x14ac:dyDescent="0.25">
      <c r="A23204" t="s">
        <v>31878</v>
      </c>
      <c r="B23204" t="s">
        <v>31879</v>
      </c>
      <c r="C23204"/>
      <c r="D23204" t="s">
        <v>47880</v>
      </c>
    </row>
    <row r="23205" spans="1:4" x14ac:dyDescent="0.25">
      <c r="A23205" t="s">
        <v>34621</v>
      </c>
      <c r="B23205" t="s">
        <v>34622</v>
      </c>
      <c r="C23205"/>
      <c r="D23205" t="s">
        <v>47880</v>
      </c>
    </row>
    <row r="23206" spans="1:4" x14ac:dyDescent="0.25">
      <c r="A23206" t="s">
        <v>33862</v>
      </c>
      <c r="B23206" t="s">
        <v>33863</v>
      </c>
      <c r="C23206"/>
      <c r="D23206" t="s">
        <v>47880</v>
      </c>
    </row>
    <row r="23207" spans="1:4" x14ac:dyDescent="0.25">
      <c r="A23207" t="s">
        <v>47341</v>
      </c>
      <c r="B23207" t="s">
        <v>47342</v>
      </c>
      <c r="C23207" t="s">
        <v>65174</v>
      </c>
      <c r="D23207" t="s">
        <v>47873</v>
      </c>
    </row>
    <row r="23208" spans="1:4" x14ac:dyDescent="0.25">
      <c r="A23208" t="s">
        <v>47343</v>
      </c>
      <c r="B23208" t="s">
        <v>47342</v>
      </c>
      <c r="C23208" t="s">
        <v>65175</v>
      </c>
      <c r="D23208" t="s">
        <v>47873</v>
      </c>
    </row>
    <row r="23209" spans="1:4" x14ac:dyDescent="0.25">
      <c r="A23209" t="s">
        <v>14394</v>
      </c>
      <c r="B23209" t="s">
        <v>14395</v>
      </c>
      <c r="C23209" t="s">
        <v>52834</v>
      </c>
      <c r="D23209" t="s">
        <v>47873</v>
      </c>
    </row>
    <row r="23210" spans="1:4" x14ac:dyDescent="0.25">
      <c r="A23210" t="s">
        <v>43173</v>
      </c>
      <c r="B23210" t="s">
        <v>43174</v>
      </c>
      <c r="C23210"/>
      <c r="D23210" t="s">
        <v>47880</v>
      </c>
    </row>
    <row r="23211" spans="1:4" x14ac:dyDescent="0.25">
      <c r="A23211" t="s">
        <v>40579</v>
      </c>
      <c r="B23211" t="s">
        <v>40580</v>
      </c>
      <c r="C23211"/>
      <c r="D23211" t="s">
        <v>47880</v>
      </c>
    </row>
    <row r="23212" spans="1:4" x14ac:dyDescent="0.25">
      <c r="A23212" t="s">
        <v>45538</v>
      </c>
      <c r="B23212" t="s">
        <v>45539</v>
      </c>
      <c r="C23212"/>
      <c r="D23212" t="s">
        <v>47880</v>
      </c>
    </row>
    <row r="23213" spans="1:4" x14ac:dyDescent="0.25">
      <c r="A23213" t="s">
        <v>19739</v>
      </c>
      <c r="B23213" t="s">
        <v>19740</v>
      </c>
      <c r="C23213" t="s">
        <v>54762</v>
      </c>
      <c r="D23213" t="s">
        <v>47873</v>
      </c>
    </row>
    <row r="23214" spans="1:4" x14ac:dyDescent="0.25">
      <c r="A23214" t="s">
        <v>16936</v>
      </c>
      <c r="B23214" t="s">
        <v>16937</v>
      </c>
      <c r="C23214" t="s">
        <v>53768</v>
      </c>
      <c r="D23214" t="s">
        <v>47873</v>
      </c>
    </row>
    <row r="23215" spans="1:4" x14ac:dyDescent="0.25">
      <c r="A23215" t="s">
        <v>30637</v>
      </c>
      <c r="B23215" t="s">
        <v>30638</v>
      </c>
      <c r="C23215" t="s">
        <v>58685</v>
      </c>
      <c r="D23215" t="s">
        <v>47873</v>
      </c>
    </row>
    <row r="23216" spans="1:4" x14ac:dyDescent="0.25">
      <c r="A23216" t="s">
        <v>7978</v>
      </c>
      <c r="B23216" t="s">
        <v>7979</v>
      </c>
      <c r="C23216" t="s">
        <v>50474</v>
      </c>
      <c r="D23216" t="s">
        <v>47873</v>
      </c>
    </row>
    <row r="23217" spans="1:4" x14ac:dyDescent="0.25">
      <c r="A23217" t="s">
        <v>2110</v>
      </c>
      <c r="B23217" t="s">
        <v>2111</v>
      </c>
      <c r="C23217" t="s">
        <v>48337</v>
      </c>
      <c r="D23217" t="s">
        <v>47873</v>
      </c>
    </row>
    <row r="23218" spans="1:4" x14ac:dyDescent="0.25">
      <c r="A23218" t="s">
        <v>23940</v>
      </c>
      <c r="B23218" t="s">
        <v>23941</v>
      </c>
      <c r="C23218" t="s">
        <v>56285</v>
      </c>
      <c r="D23218" t="s">
        <v>47873</v>
      </c>
    </row>
    <row r="23219" spans="1:4" x14ac:dyDescent="0.25">
      <c r="A23219" t="s">
        <v>10748</v>
      </c>
      <c r="B23219" t="s">
        <v>10749</v>
      </c>
      <c r="C23219" t="s">
        <v>51437</v>
      </c>
      <c r="D23219" t="s">
        <v>47873</v>
      </c>
    </row>
    <row r="23220" spans="1:4" x14ac:dyDescent="0.25">
      <c r="A23220" t="s">
        <v>33252</v>
      </c>
      <c r="B23220" t="s">
        <v>33253</v>
      </c>
      <c r="C23220" t="s">
        <v>59665</v>
      </c>
      <c r="D23220" t="s">
        <v>47873</v>
      </c>
    </row>
    <row r="23221" spans="1:4" x14ac:dyDescent="0.25">
      <c r="A23221" t="s">
        <v>8719</v>
      </c>
      <c r="B23221" t="s">
        <v>8720</v>
      </c>
      <c r="C23221" t="s">
        <v>50718</v>
      </c>
      <c r="D23221" t="s">
        <v>47873</v>
      </c>
    </row>
    <row r="23222" spans="1:4" x14ac:dyDescent="0.25">
      <c r="A23222" t="s">
        <v>43802</v>
      </c>
      <c r="B23222" t="s">
        <v>43803</v>
      </c>
      <c r="C23222" t="s">
        <v>63941</v>
      </c>
      <c r="D23222" t="s">
        <v>47873</v>
      </c>
    </row>
    <row r="23223" spans="1:4" x14ac:dyDescent="0.25">
      <c r="A23223" t="s">
        <v>4664</v>
      </c>
      <c r="B23223" t="s">
        <v>4665</v>
      </c>
      <c r="C23223" t="s">
        <v>49273</v>
      </c>
      <c r="D23223" t="s">
        <v>47873</v>
      </c>
    </row>
    <row r="23224" spans="1:4" x14ac:dyDescent="0.25">
      <c r="A23224" t="s">
        <v>26933</v>
      </c>
      <c r="B23224" t="s">
        <v>26934</v>
      </c>
      <c r="C23224" t="s">
        <v>57378</v>
      </c>
      <c r="D23224" t="s">
        <v>47873</v>
      </c>
    </row>
    <row r="23225" spans="1:4" x14ac:dyDescent="0.25">
      <c r="A23225" t="s">
        <v>34395</v>
      </c>
      <c r="B23225" t="s">
        <v>34396</v>
      </c>
      <c r="C23225" t="s">
        <v>60105</v>
      </c>
      <c r="D23225" t="s">
        <v>47873</v>
      </c>
    </row>
    <row r="23226" spans="1:4" x14ac:dyDescent="0.25">
      <c r="A23226" t="s">
        <v>6739</v>
      </c>
      <c r="B23226" t="s">
        <v>6740</v>
      </c>
      <c r="C23226" t="s">
        <v>50012</v>
      </c>
      <c r="D23226" t="s">
        <v>47873</v>
      </c>
    </row>
    <row r="23227" spans="1:4" x14ac:dyDescent="0.25">
      <c r="A23227" t="s">
        <v>33955</v>
      </c>
      <c r="B23227" t="s">
        <v>33956</v>
      </c>
      <c r="C23227" t="s">
        <v>59940</v>
      </c>
      <c r="D23227" t="s">
        <v>47873</v>
      </c>
    </row>
    <row r="23228" spans="1:4" x14ac:dyDescent="0.25">
      <c r="A23228" t="s">
        <v>18174</v>
      </c>
      <c r="B23228" t="s">
        <v>18175</v>
      </c>
      <c r="C23228" t="s">
        <v>54214</v>
      </c>
      <c r="D23228" t="s">
        <v>47873</v>
      </c>
    </row>
    <row r="23229" spans="1:4" x14ac:dyDescent="0.25">
      <c r="A23229" t="s">
        <v>11432</v>
      </c>
      <c r="B23229" t="s">
        <v>11433</v>
      </c>
      <c r="C23229" t="s">
        <v>51683</v>
      </c>
      <c r="D23229" t="s">
        <v>47873</v>
      </c>
    </row>
    <row r="23230" spans="1:4" x14ac:dyDescent="0.25">
      <c r="A23230" t="s">
        <v>7756</v>
      </c>
      <c r="B23230" t="s">
        <v>7757</v>
      </c>
      <c r="C23230" t="s">
        <v>50385</v>
      </c>
      <c r="D23230" t="s">
        <v>47873</v>
      </c>
    </row>
    <row r="23231" spans="1:4" x14ac:dyDescent="0.25">
      <c r="A23231" t="s">
        <v>39859</v>
      </c>
      <c r="B23231" t="s">
        <v>39860</v>
      </c>
      <c r="C23231" t="s">
        <v>62339</v>
      </c>
      <c r="D23231" t="s">
        <v>47873</v>
      </c>
    </row>
    <row r="23232" spans="1:4" x14ac:dyDescent="0.25">
      <c r="A23232" t="s">
        <v>22400</v>
      </c>
      <c r="B23232" t="s">
        <v>22401</v>
      </c>
      <c r="C23232" t="s">
        <v>55713</v>
      </c>
      <c r="D23232" t="s">
        <v>47873</v>
      </c>
    </row>
    <row r="23233" spans="1:4" x14ac:dyDescent="0.25">
      <c r="A23233" t="s">
        <v>3507</v>
      </c>
      <c r="B23233" t="s">
        <v>3508</v>
      </c>
      <c r="C23233" t="s">
        <v>48832</v>
      </c>
      <c r="D23233" t="s">
        <v>47873</v>
      </c>
    </row>
    <row r="23234" spans="1:4" x14ac:dyDescent="0.25">
      <c r="A23234" t="s">
        <v>33920</v>
      </c>
      <c r="B23234" t="s">
        <v>33921</v>
      </c>
      <c r="C23234" t="s">
        <v>59929</v>
      </c>
      <c r="D23234" t="s">
        <v>47873</v>
      </c>
    </row>
    <row r="23235" spans="1:4" x14ac:dyDescent="0.25">
      <c r="A23235" t="s">
        <v>35253</v>
      </c>
      <c r="B23235" t="s">
        <v>35254</v>
      </c>
      <c r="C23235" t="s">
        <v>60429</v>
      </c>
      <c r="D23235" t="s">
        <v>47873</v>
      </c>
    </row>
    <row r="23236" spans="1:4" x14ac:dyDescent="0.25">
      <c r="A23236" t="s">
        <v>35840</v>
      </c>
      <c r="B23236" t="s">
        <v>35254</v>
      </c>
      <c r="C23236" t="s">
        <v>60657</v>
      </c>
      <c r="D23236" t="s">
        <v>47873</v>
      </c>
    </row>
    <row r="23237" spans="1:4" x14ac:dyDescent="0.25">
      <c r="A23237" t="s">
        <v>22246</v>
      </c>
      <c r="B23237" t="s">
        <v>22247</v>
      </c>
      <c r="C23237" t="s">
        <v>55654</v>
      </c>
      <c r="D23237" t="s">
        <v>47873</v>
      </c>
    </row>
    <row r="23238" spans="1:4" x14ac:dyDescent="0.25">
      <c r="A23238" t="s">
        <v>5866</v>
      </c>
      <c r="B23238" t="s">
        <v>5867</v>
      </c>
      <c r="C23238" t="s">
        <v>49697</v>
      </c>
      <c r="D23238" t="s">
        <v>47873</v>
      </c>
    </row>
    <row r="23239" spans="1:4" x14ac:dyDescent="0.25">
      <c r="A23239" t="s">
        <v>44453</v>
      </c>
      <c r="B23239" t="s">
        <v>44454</v>
      </c>
      <c r="C23239" t="s">
        <v>64156</v>
      </c>
      <c r="D23239" t="s">
        <v>47873</v>
      </c>
    </row>
    <row r="23240" spans="1:4" x14ac:dyDescent="0.25">
      <c r="A23240" t="s">
        <v>42184</v>
      </c>
      <c r="B23240" t="s">
        <v>42185</v>
      </c>
      <c r="C23240" t="s">
        <v>63374</v>
      </c>
      <c r="D23240" t="s">
        <v>47873</v>
      </c>
    </row>
    <row r="23241" spans="1:4" x14ac:dyDescent="0.25">
      <c r="A23241" t="s">
        <v>14946</v>
      </c>
      <c r="B23241" t="s">
        <v>14947</v>
      </c>
      <c r="C23241" t="s">
        <v>53030</v>
      </c>
      <c r="D23241" t="s">
        <v>47873</v>
      </c>
    </row>
    <row r="23242" spans="1:4" x14ac:dyDescent="0.25">
      <c r="A23242" t="s">
        <v>19012</v>
      </c>
      <c r="B23242" t="s">
        <v>19013</v>
      </c>
      <c r="C23242" t="s">
        <v>54515</v>
      </c>
      <c r="D23242" t="s">
        <v>47873</v>
      </c>
    </row>
    <row r="23243" spans="1:4" x14ac:dyDescent="0.25">
      <c r="A23243" t="s">
        <v>6847</v>
      </c>
      <c r="B23243" t="s">
        <v>6848</v>
      </c>
      <c r="C23243" t="s">
        <v>50053</v>
      </c>
      <c r="D23243" t="s">
        <v>47873</v>
      </c>
    </row>
    <row r="23244" spans="1:4" x14ac:dyDescent="0.25">
      <c r="A23244" t="s">
        <v>6849</v>
      </c>
      <c r="B23244" t="s">
        <v>6848</v>
      </c>
      <c r="C23244" t="s">
        <v>50054</v>
      </c>
      <c r="D23244" t="s">
        <v>47873</v>
      </c>
    </row>
    <row r="23245" spans="1:4" x14ac:dyDescent="0.25">
      <c r="A23245" t="s">
        <v>12068</v>
      </c>
      <c r="B23245" t="s">
        <v>12069</v>
      </c>
      <c r="C23245" t="s">
        <v>51920</v>
      </c>
      <c r="D23245" t="s">
        <v>47873</v>
      </c>
    </row>
    <row r="23246" spans="1:4" x14ac:dyDescent="0.25">
      <c r="A23246" t="s">
        <v>2887</v>
      </c>
      <c r="B23246" t="s">
        <v>2888</v>
      </c>
      <c r="C23246" t="s">
        <v>48608</v>
      </c>
      <c r="D23246" t="s">
        <v>47873</v>
      </c>
    </row>
    <row r="23247" spans="1:4" x14ac:dyDescent="0.25">
      <c r="A23247" t="s">
        <v>27496</v>
      </c>
      <c r="B23247" t="s">
        <v>27497</v>
      </c>
      <c r="C23247"/>
      <c r="D23247" t="s">
        <v>47880</v>
      </c>
    </row>
    <row r="23248" spans="1:4" x14ac:dyDescent="0.25">
      <c r="A23248" t="s">
        <v>29716</v>
      </c>
      <c r="B23248" t="s">
        <v>27497</v>
      </c>
      <c r="C23248"/>
      <c r="D23248" t="s">
        <v>47880</v>
      </c>
    </row>
    <row r="23249" spans="1:4" x14ac:dyDescent="0.25">
      <c r="A23249" t="s">
        <v>47441</v>
      </c>
      <c r="B23249" t="s">
        <v>27497</v>
      </c>
      <c r="C23249"/>
      <c r="D23249" t="s">
        <v>47880</v>
      </c>
    </row>
    <row r="23250" spans="1:4" x14ac:dyDescent="0.25">
      <c r="A23250" t="s">
        <v>43751</v>
      </c>
      <c r="B23250" t="s">
        <v>43752</v>
      </c>
      <c r="C23250" t="s">
        <v>63922</v>
      </c>
      <c r="D23250" t="s">
        <v>47873</v>
      </c>
    </row>
    <row r="23251" spans="1:4" x14ac:dyDescent="0.25">
      <c r="A23251" t="s">
        <v>13857</v>
      </c>
      <c r="B23251" t="s">
        <v>13858</v>
      </c>
      <c r="C23251"/>
      <c r="D23251" t="s">
        <v>47880</v>
      </c>
    </row>
    <row r="23252" spans="1:4" x14ac:dyDescent="0.25">
      <c r="A23252" t="s">
        <v>9831</v>
      </c>
      <c r="B23252" t="s">
        <v>9832</v>
      </c>
      <c r="C23252" t="s">
        <v>51117</v>
      </c>
      <c r="D23252" t="s">
        <v>47873</v>
      </c>
    </row>
    <row r="23253" spans="1:4" x14ac:dyDescent="0.25">
      <c r="A23253" t="s">
        <v>25154</v>
      </c>
      <c r="B23253" t="s">
        <v>25155</v>
      </c>
      <c r="C23253" t="s">
        <v>56730</v>
      </c>
      <c r="D23253" t="s">
        <v>47873</v>
      </c>
    </row>
    <row r="23254" spans="1:4" x14ac:dyDescent="0.25">
      <c r="A23254" t="s">
        <v>8852</v>
      </c>
      <c r="B23254" t="s">
        <v>8853</v>
      </c>
      <c r="C23254"/>
      <c r="D23254" t="s">
        <v>47880</v>
      </c>
    </row>
    <row r="23255" spans="1:4" x14ac:dyDescent="0.25">
      <c r="A23255" t="s">
        <v>24341</v>
      </c>
      <c r="B23255" t="s">
        <v>24342</v>
      </c>
      <c r="C23255" t="s">
        <v>56428</v>
      </c>
      <c r="D23255" t="s">
        <v>47873</v>
      </c>
    </row>
    <row r="23256" spans="1:4" x14ac:dyDescent="0.25">
      <c r="A23256" t="s">
        <v>31627</v>
      </c>
      <c r="B23256" t="s">
        <v>31628</v>
      </c>
      <c r="C23256" t="s">
        <v>59048</v>
      </c>
      <c r="D23256" t="s">
        <v>47873</v>
      </c>
    </row>
    <row r="23257" spans="1:4" x14ac:dyDescent="0.25">
      <c r="A23257" t="s">
        <v>13395</v>
      </c>
      <c r="B23257" t="s">
        <v>13396</v>
      </c>
      <c r="C23257" t="s">
        <v>52442</v>
      </c>
      <c r="D23257" t="s">
        <v>47873</v>
      </c>
    </row>
    <row r="23258" spans="1:4" x14ac:dyDescent="0.25">
      <c r="A23258" t="s">
        <v>10865</v>
      </c>
      <c r="B23258" t="s">
        <v>10866</v>
      </c>
      <c r="C23258" t="s">
        <v>51484</v>
      </c>
      <c r="D23258" t="s">
        <v>47873</v>
      </c>
    </row>
    <row r="23259" spans="1:4" x14ac:dyDescent="0.25">
      <c r="A23259" t="s">
        <v>44108</v>
      </c>
      <c r="B23259" t="s">
        <v>44109</v>
      </c>
      <c r="C23259" t="s">
        <v>64036</v>
      </c>
      <c r="D23259" t="s">
        <v>47873</v>
      </c>
    </row>
    <row r="23260" spans="1:4" x14ac:dyDescent="0.25">
      <c r="A23260" t="s">
        <v>20686</v>
      </c>
      <c r="B23260" t="s">
        <v>20687</v>
      </c>
      <c r="C23260" t="s">
        <v>55082</v>
      </c>
      <c r="D23260" t="s">
        <v>47873</v>
      </c>
    </row>
    <row r="23261" spans="1:4" x14ac:dyDescent="0.25">
      <c r="A23261" t="s">
        <v>47813</v>
      </c>
      <c r="B23261" t="s">
        <v>47814</v>
      </c>
      <c r="C23261" t="s">
        <v>65336</v>
      </c>
      <c r="D23261" t="s">
        <v>47873</v>
      </c>
    </row>
    <row r="23262" spans="1:4" x14ac:dyDescent="0.25">
      <c r="A23262" t="s">
        <v>47696</v>
      </c>
      <c r="B23262" t="s">
        <v>47697</v>
      </c>
      <c r="C23262"/>
      <c r="D23262" t="s">
        <v>47880</v>
      </c>
    </row>
    <row r="23263" spans="1:4" x14ac:dyDescent="0.25">
      <c r="A23263" t="s">
        <v>19070</v>
      </c>
      <c r="B23263" t="s">
        <v>19071</v>
      </c>
      <c r="C23263"/>
      <c r="D23263" t="s">
        <v>47880</v>
      </c>
    </row>
    <row r="23264" spans="1:4" x14ac:dyDescent="0.25">
      <c r="A23264" t="s">
        <v>2837</v>
      </c>
      <c r="B23264" t="s">
        <v>2838</v>
      </c>
      <c r="C23264"/>
      <c r="D23264" t="s">
        <v>47880</v>
      </c>
    </row>
    <row r="23265" spans="1:4" x14ac:dyDescent="0.25">
      <c r="A23265" t="s">
        <v>24758</v>
      </c>
      <c r="B23265" t="s">
        <v>24759</v>
      </c>
      <c r="C23265"/>
      <c r="D23265" t="s">
        <v>47880</v>
      </c>
    </row>
    <row r="23266" spans="1:4" x14ac:dyDescent="0.25">
      <c r="A23266" t="s">
        <v>16113</v>
      </c>
      <c r="B23266" t="s">
        <v>16114</v>
      </c>
      <c r="C23266"/>
      <c r="D23266" t="s">
        <v>47880</v>
      </c>
    </row>
    <row r="23267" spans="1:4" x14ac:dyDescent="0.25">
      <c r="A23267" t="s">
        <v>16817</v>
      </c>
      <c r="B23267" t="s">
        <v>16114</v>
      </c>
      <c r="C23267"/>
      <c r="D23267" t="s">
        <v>47880</v>
      </c>
    </row>
    <row r="23268" spans="1:4" x14ac:dyDescent="0.25">
      <c r="A23268" t="s">
        <v>21115</v>
      </c>
      <c r="B23268" t="s">
        <v>21116</v>
      </c>
      <c r="C23268" t="s">
        <v>55244</v>
      </c>
      <c r="D23268" t="s">
        <v>47873</v>
      </c>
    </row>
    <row r="23269" spans="1:4" x14ac:dyDescent="0.25">
      <c r="A23269" t="s">
        <v>4940</v>
      </c>
      <c r="B23269" t="s">
        <v>4941</v>
      </c>
      <c r="C23269" t="s">
        <v>49372</v>
      </c>
      <c r="D23269" t="s">
        <v>47873</v>
      </c>
    </row>
    <row r="23270" spans="1:4" x14ac:dyDescent="0.25">
      <c r="A23270" t="s">
        <v>31856</v>
      </c>
      <c r="B23270" t="s">
        <v>31857</v>
      </c>
      <c r="C23270" t="s">
        <v>59133</v>
      </c>
      <c r="D23270" t="s">
        <v>47873</v>
      </c>
    </row>
    <row r="23271" spans="1:4" x14ac:dyDescent="0.25">
      <c r="A23271" t="s">
        <v>31708</v>
      </c>
      <c r="B23271" t="s">
        <v>31709</v>
      </c>
      <c r="C23271"/>
      <c r="D23271" t="s">
        <v>47880</v>
      </c>
    </row>
    <row r="23272" spans="1:4" x14ac:dyDescent="0.25">
      <c r="A23272" t="s">
        <v>2501</v>
      </c>
      <c r="B23272" t="s">
        <v>2502</v>
      </c>
      <c r="C23272" t="s">
        <v>48468</v>
      </c>
      <c r="D23272" t="s">
        <v>47873</v>
      </c>
    </row>
    <row r="23273" spans="1:4" x14ac:dyDescent="0.25">
      <c r="A23273" t="s">
        <v>46266</v>
      </c>
      <c r="B23273" t="s">
        <v>46267</v>
      </c>
      <c r="C23273" t="s">
        <v>64798</v>
      </c>
      <c r="D23273" t="s">
        <v>47873</v>
      </c>
    </row>
    <row r="23274" spans="1:4" x14ac:dyDescent="0.25">
      <c r="A23274" t="s">
        <v>18178</v>
      </c>
      <c r="B23274" t="s">
        <v>18179</v>
      </c>
      <c r="C23274" t="s">
        <v>54216</v>
      </c>
      <c r="D23274" t="s">
        <v>47873</v>
      </c>
    </row>
    <row r="23275" spans="1:4" x14ac:dyDescent="0.25">
      <c r="A23275" t="s">
        <v>2619</v>
      </c>
      <c r="B23275" t="s">
        <v>2620</v>
      </c>
      <c r="C23275" t="s">
        <v>48512</v>
      </c>
      <c r="D23275" t="s">
        <v>47873</v>
      </c>
    </row>
    <row r="23276" spans="1:4" x14ac:dyDescent="0.25">
      <c r="A23276" t="s">
        <v>33673</v>
      </c>
      <c r="B23276" t="s">
        <v>33674</v>
      </c>
      <c r="C23276"/>
      <c r="D23276" t="s">
        <v>47880</v>
      </c>
    </row>
    <row r="23277" spans="1:4" x14ac:dyDescent="0.25">
      <c r="A23277" t="s">
        <v>5291</v>
      </c>
      <c r="B23277" t="s">
        <v>5292</v>
      </c>
      <c r="C23277"/>
      <c r="D23277" t="s">
        <v>47880</v>
      </c>
    </row>
    <row r="23278" spans="1:4" x14ac:dyDescent="0.25">
      <c r="A23278" t="s">
        <v>41544</v>
      </c>
      <c r="B23278" t="s">
        <v>41545</v>
      </c>
      <c r="C23278" t="s">
        <v>63092</v>
      </c>
      <c r="D23278" t="s">
        <v>47873</v>
      </c>
    </row>
    <row r="23279" spans="1:4" x14ac:dyDescent="0.25">
      <c r="A23279" t="s">
        <v>37973</v>
      </c>
      <c r="B23279" t="s">
        <v>37974</v>
      </c>
      <c r="C23279" t="s">
        <v>61489</v>
      </c>
      <c r="D23279" t="s">
        <v>47873</v>
      </c>
    </row>
    <row r="23280" spans="1:4" x14ac:dyDescent="0.25">
      <c r="A23280" t="s">
        <v>9436</v>
      </c>
      <c r="B23280" t="s">
        <v>9437</v>
      </c>
      <c r="C23280"/>
      <c r="D23280" t="s">
        <v>47880</v>
      </c>
    </row>
    <row r="23281" spans="1:4" x14ac:dyDescent="0.25">
      <c r="A23281" t="s">
        <v>6435</v>
      </c>
      <c r="B23281" t="s">
        <v>6436</v>
      </c>
      <c r="C23281" t="s">
        <v>49909</v>
      </c>
      <c r="D23281" t="s">
        <v>47873</v>
      </c>
    </row>
    <row r="23282" spans="1:4" x14ac:dyDescent="0.25">
      <c r="A23282" t="s">
        <v>3011</v>
      </c>
      <c r="B23282" t="s">
        <v>3012</v>
      </c>
      <c r="C23282"/>
      <c r="D23282" t="s">
        <v>47880</v>
      </c>
    </row>
    <row r="23283" spans="1:4" x14ac:dyDescent="0.25">
      <c r="A23283" t="s">
        <v>20780</v>
      </c>
      <c r="B23283" t="s">
        <v>20781</v>
      </c>
      <c r="C23283"/>
      <c r="D23283" t="s">
        <v>47880</v>
      </c>
    </row>
    <row r="23284" spans="1:4" x14ac:dyDescent="0.25">
      <c r="A23284" t="s">
        <v>10782</v>
      </c>
      <c r="B23284" t="s">
        <v>10783</v>
      </c>
      <c r="C23284"/>
      <c r="D23284" t="s">
        <v>47880</v>
      </c>
    </row>
    <row r="23285" spans="1:4" x14ac:dyDescent="0.25">
      <c r="A23285" t="s">
        <v>3978</v>
      </c>
      <c r="B23285" t="s">
        <v>3979</v>
      </c>
      <c r="C23285" t="s">
        <v>49012</v>
      </c>
      <c r="D23285" t="s">
        <v>47873</v>
      </c>
    </row>
    <row r="23286" spans="1:4" x14ac:dyDescent="0.25">
      <c r="A23286" t="s">
        <v>3517</v>
      </c>
      <c r="B23286" t="s">
        <v>3518</v>
      </c>
      <c r="C23286" t="s">
        <v>48834</v>
      </c>
      <c r="D23286" t="s">
        <v>47873</v>
      </c>
    </row>
    <row r="23287" spans="1:4" x14ac:dyDescent="0.25">
      <c r="A23287" t="s">
        <v>18937</v>
      </c>
      <c r="B23287" t="s">
        <v>18938</v>
      </c>
      <c r="C23287" t="s">
        <v>54490</v>
      </c>
      <c r="D23287" t="s">
        <v>47873</v>
      </c>
    </row>
    <row r="23288" spans="1:4" x14ac:dyDescent="0.25">
      <c r="A23288" t="s">
        <v>1845</v>
      </c>
      <c r="B23288" t="s">
        <v>1846</v>
      </c>
      <c r="C23288" t="s">
        <v>48247</v>
      </c>
      <c r="D23288" t="s">
        <v>47873</v>
      </c>
    </row>
    <row r="23289" spans="1:4" x14ac:dyDescent="0.25">
      <c r="A23289" t="s">
        <v>25633</v>
      </c>
      <c r="B23289" t="s">
        <v>25634</v>
      </c>
      <c r="C23289" t="s">
        <v>56907</v>
      </c>
      <c r="D23289" t="s">
        <v>47873</v>
      </c>
    </row>
    <row r="23290" spans="1:4" x14ac:dyDescent="0.25">
      <c r="A23290" t="s">
        <v>3322</v>
      </c>
      <c r="B23290" t="s">
        <v>3323</v>
      </c>
      <c r="C23290" t="s">
        <v>48763</v>
      </c>
      <c r="D23290" t="s">
        <v>47873</v>
      </c>
    </row>
    <row r="23291" spans="1:4" x14ac:dyDescent="0.25">
      <c r="A23291" t="s">
        <v>35968</v>
      </c>
      <c r="B23291" t="s">
        <v>35969</v>
      </c>
      <c r="C23291" t="s">
        <v>60704</v>
      </c>
      <c r="D23291" t="s">
        <v>47873</v>
      </c>
    </row>
    <row r="23292" spans="1:4" x14ac:dyDescent="0.25">
      <c r="A23292" t="s">
        <v>47006</v>
      </c>
      <c r="B23292" t="s">
        <v>47007</v>
      </c>
      <c r="C23292" t="s">
        <v>65056</v>
      </c>
      <c r="D23292" t="s">
        <v>47873</v>
      </c>
    </row>
    <row r="23293" spans="1:4" x14ac:dyDescent="0.25">
      <c r="A23293" t="s">
        <v>20384</v>
      </c>
      <c r="B23293" t="s">
        <v>20385</v>
      </c>
      <c r="C23293" t="s">
        <v>54985</v>
      </c>
      <c r="D23293" t="s">
        <v>47873</v>
      </c>
    </row>
    <row r="23294" spans="1:4" x14ac:dyDescent="0.25">
      <c r="A23294" t="s">
        <v>44590</v>
      </c>
      <c r="B23294" t="s">
        <v>44591</v>
      </c>
      <c r="C23294" t="s">
        <v>64205</v>
      </c>
      <c r="D23294" t="s">
        <v>47873</v>
      </c>
    </row>
    <row r="23295" spans="1:4" x14ac:dyDescent="0.25">
      <c r="A23295" t="s">
        <v>10244</v>
      </c>
      <c r="B23295" t="s">
        <v>10245</v>
      </c>
      <c r="C23295" t="s">
        <v>51269</v>
      </c>
      <c r="D23295" t="s">
        <v>47873</v>
      </c>
    </row>
    <row r="23296" spans="1:4" x14ac:dyDescent="0.25">
      <c r="A23296" t="s">
        <v>42293</v>
      </c>
      <c r="B23296" t="s">
        <v>42294</v>
      </c>
      <c r="C23296" t="s">
        <v>63412</v>
      </c>
      <c r="D23296" t="s">
        <v>47873</v>
      </c>
    </row>
    <row r="23297" spans="1:4" x14ac:dyDescent="0.25">
      <c r="A23297" t="s">
        <v>45589</v>
      </c>
      <c r="B23297" t="s">
        <v>45590</v>
      </c>
      <c r="C23297"/>
      <c r="D23297" t="s">
        <v>47880</v>
      </c>
    </row>
    <row r="23298" spans="1:4" x14ac:dyDescent="0.25">
      <c r="A23298" t="s">
        <v>20621</v>
      </c>
      <c r="B23298" t="s">
        <v>20622</v>
      </c>
      <c r="C23298"/>
      <c r="D23298" t="s">
        <v>47880</v>
      </c>
    </row>
    <row r="23299" spans="1:4" x14ac:dyDescent="0.25">
      <c r="A23299" t="s">
        <v>18730</v>
      </c>
      <c r="B23299" t="s">
        <v>18731</v>
      </c>
      <c r="C23299" t="s">
        <v>54415</v>
      </c>
      <c r="D23299" t="s">
        <v>47873</v>
      </c>
    </row>
    <row r="23300" spans="1:4" x14ac:dyDescent="0.25">
      <c r="A23300" t="s">
        <v>28370</v>
      </c>
      <c r="B23300" t="s">
        <v>28371</v>
      </c>
      <c r="C23300"/>
      <c r="D23300" t="s">
        <v>47880</v>
      </c>
    </row>
    <row r="23301" spans="1:4" x14ac:dyDescent="0.25">
      <c r="A23301" t="s">
        <v>1791</v>
      </c>
      <c r="B23301" t="s">
        <v>1792</v>
      </c>
      <c r="C23301" t="s">
        <v>48230</v>
      </c>
      <c r="D23301" t="s">
        <v>47873</v>
      </c>
    </row>
    <row r="23302" spans="1:4" x14ac:dyDescent="0.25">
      <c r="A23302" t="s">
        <v>38145</v>
      </c>
      <c r="B23302" t="s">
        <v>38146</v>
      </c>
      <c r="C23302" t="s">
        <v>61570</v>
      </c>
      <c r="D23302" t="s">
        <v>47873</v>
      </c>
    </row>
    <row r="23303" spans="1:4" x14ac:dyDescent="0.25">
      <c r="A23303" t="s">
        <v>24591</v>
      </c>
      <c r="B23303" t="s">
        <v>24592</v>
      </c>
      <c r="C23303" t="s">
        <v>56516</v>
      </c>
      <c r="D23303" t="s">
        <v>47873</v>
      </c>
    </row>
    <row r="23304" spans="1:4" x14ac:dyDescent="0.25">
      <c r="A23304" t="s">
        <v>19224</v>
      </c>
      <c r="B23304" t="s">
        <v>19225</v>
      </c>
      <c r="C23304" t="s">
        <v>54586</v>
      </c>
      <c r="D23304" t="s">
        <v>47873</v>
      </c>
    </row>
    <row r="23305" spans="1:4" x14ac:dyDescent="0.25">
      <c r="A23305" t="s">
        <v>29972</v>
      </c>
      <c r="B23305" t="s">
        <v>29973</v>
      </c>
      <c r="C23305"/>
      <c r="D23305" t="s">
        <v>47880</v>
      </c>
    </row>
    <row r="23306" spans="1:4" x14ac:dyDescent="0.25">
      <c r="A23306" t="s">
        <v>33275</v>
      </c>
      <c r="B23306" t="s">
        <v>33276</v>
      </c>
      <c r="C23306" t="s">
        <v>59676</v>
      </c>
      <c r="D23306" t="s">
        <v>47873</v>
      </c>
    </row>
    <row r="23307" spans="1:4" x14ac:dyDescent="0.25">
      <c r="A23307" t="s">
        <v>17460</v>
      </c>
      <c r="B23307" t="s">
        <v>17461</v>
      </c>
      <c r="C23307" t="s">
        <v>53951</v>
      </c>
      <c r="D23307" t="s">
        <v>47873</v>
      </c>
    </row>
    <row r="23308" spans="1:4" x14ac:dyDescent="0.25">
      <c r="A23308" t="s">
        <v>43943</v>
      </c>
      <c r="B23308" t="s">
        <v>43944</v>
      </c>
      <c r="C23308" t="s">
        <v>63980</v>
      </c>
      <c r="D23308" t="s">
        <v>47873</v>
      </c>
    </row>
    <row r="23309" spans="1:4" x14ac:dyDescent="0.25">
      <c r="A23309" t="s">
        <v>39467</v>
      </c>
      <c r="B23309" t="s">
        <v>39468</v>
      </c>
      <c r="C23309" t="s">
        <v>62158</v>
      </c>
      <c r="D23309" t="s">
        <v>47873</v>
      </c>
    </row>
    <row r="23310" spans="1:4" x14ac:dyDescent="0.25">
      <c r="A23310" t="s">
        <v>9237</v>
      </c>
      <c r="B23310" t="s">
        <v>9238</v>
      </c>
      <c r="C23310" t="s">
        <v>50902</v>
      </c>
      <c r="D23310" t="s">
        <v>47873</v>
      </c>
    </row>
    <row r="23311" spans="1:4" x14ac:dyDescent="0.25">
      <c r="A23311" t="s">
        <v>39984</v>
      </c>
      <c r="B23311" t="s">
        <v>39985</v>
      </c>
      <c r="C23311" t="s">
        <v>62396</v>
      </c>
      <c r="D23311" t="s">
        <v>47873</v>
      </c>
    </row>
    <row r="23312" spans="1:4" x14ac:dyDescent="0.25">
      <c r="A23312" t="s">
        <v>38588</v>
      </c>
      <c r="B23312" t="s">
        <v>38589</v>
      </c>
      <c r="C23312"/>
      <c r="D23312" t="s">
        <v>47880</v>
      </c>
    </row>
    <row r="23313" spans="1:4" x14ac:dyDescent="0.25">
      <c r="A23313" t="s">
        <v>17659</v>
      </c>
      <c r="B23313" t="s">
        <v>17660</v>
      </c>
      <c r="C23313" t="s">
        <v>54019</v>
      </c>
      <c r="D23313" t="s">
        <v>47873</v>
      </c>
    </row>
    <row r="23314" spans="1:4" x14ac:dyDescent="0.25">
      <c r="A23314" t="s">
        <v>45666</v>
      </c>
      <c r="B23314" t="s">
        <v>45667</v>
      </c>
      <c r="C23314"/>
      <c r="D23314" t="s">
        <v>47880</v>
      </c>
    </row>
    <row r="23315" spans="1:4" x14ac:dyDescent="0.25">
      <c r="A23315" t="s">
        <v>46841</v>
      </c>
      <c r="B23315" t="s">
        <v>46842</v>
      </c>
      <c r="C23315"/>
      <c r="D23315" t="s">
        <v>47880</v>
      </c>
    </row>
    <row r="23316" spans="1:4" x14ac:dyDescent="0.25">
      <c r="A23316" t="s">
        <v>9147</v>
      </c>
      <c r="B23316" t="s">
        <v>9148</v>
      </c>
      <c r="C23316"/>
      <c r="D23316" t="s">
        <v>47880</v>
      </c>
    </row>
    <row r="23317" spans="1:4" x14ac:dyDescent="0.25">
      <c r="A23317" t="s">
        <v>23607</v>
      </c>
      <c r="B23317" t="s">
        <v>23608</v>
      </c>
      <c r="C23317" t="s">
        <v>56152</v>
      </c>
      <c r="D23317" t="s">
        <v>47873</v>
      </c>
    </row>
    <row r="23318" spans="1:4" x14ac:dyDescent="0.25">
      <c r="A23318" t="s">
        <v>23438</v>
      </c>
      <c r="B23318" t="s">
        <v>23439</v>
      </c>
      <c r="C23318" t="s">
        <v>56087</v>
      </c>
      <c r="D23318" t="s">
        <v>47873</v>
      </c>
    </row>
    <row r="23319" spans="1:4" x14ac:dyDescent="0.25">
      <c r="A23319" t="s">
        <v>44604</v>
      </c>
      <c r="B23319" t="s">
        <v>44605</v>
      </c>
      <c r="C23319" t="s">
        <v>64210</v>
      </c>
      <c r="D23319" t="s">
        <v>47873</v>
      </c>
    </row>
    <row r="23320" spans="1:4" x14ac:dyDescent="0.25">
      <c r="A23320" t="s">
        <v>19366</v>
      </c>
      <c r="B23320" t="s">
        <v>19367</v>
      </c>
      <c r="C23320" t="s">
        <v>54639</v>
      </c>
      <c r="D23320" t="s">
        <v>47873</v>
      </c>
    </row>
    <row r="23321" spans="1:4" x14ac:dyDescent="0.25">
      <c r="A23321" t="s">
        <v>33713</v>
      </c>
      <c r="B23321" t="s">
        <v>33714</v>
      </c>
      <c r="C23321" t="s">
        <v>59852</v>
      </c>
      <c r="D23321" t="s">
        <v>47873</v>
      </c>
    </row>
    <row r="23322" spans="1:4" x14ac:dyDescent="0.25">
      <c r="A23322" t="s">
        <v>23367</v>
      </c>
      <c r="B23322" t="s">
        <v>23368</v>
      </c>
      <c r="C23322" t="s">
        <v>56059</v>
      </c>
      <c r="D23322" t="s">
        <v>47873</v>
      </c>
    </row>
    <row r="23323" spans="1:4" x14ac:dyDescent="0.25">
      <c r="A23323" t="s">
        <v>33382</v>
      </c>
      <c r="B23323" t="s">
        <v>33383</v>
      </c>
      <c r="C23323" t="s">
        <v>59725</v>
      </c>
      <c r="D23323" t="s">
        <v>47873</v>
      </c>
    </row>
    <row r="23324" spans="1:4" x14ac:dyDescent="0.25">
      <c r="A23324" t="s">
        <v>14370</v>
      </c>
      <c r="B23324" t="s">
        <v>14371</v>
      </c>
      <c r="C23324" t="s">
        <v>52822</v>
      </c>
      <c r="D23324" t="s">
        <v>47873</v>
      </c>
    </row>
    <row r="23325" spans="1:4" x14ac:dyDescent="0.25">
      <c r="A23325" t="s">
        <v>39996</v>
      </c>
      <c r="B23325" t="s">
        <v>39997</v>
      </c>
      <c r="C23325" t="s">
        <v>62401</v>
      </c>
      <c r="D23325" t="s">
        <v>47873</v>
      </c>
    </row>
    <row r="23326" spans="1:4" x14ac:dyDescent="0.25">
      <c r="A23326" t="s">
        <v>1595</v>
      </c>
      <c r="B23326" t="s">
        <v>1596</v>
      </c>
      <c r="C23326" t="s">
        <v>48165</v>
      </c>
      <c r="D23326" t="s">
        <v>47873</v>
      </c>
    </row>
    <row r="23327" spans="1:4" x14ac:dyDescent="0.25">
      <c r="A23327" t="s">
        <v>19162</v>
      </c>
      <c r="B23327" t="s">
        <v>19163</v>
      </c>
      <c r="C23327" t="s">
        <v>54561</v>
      </c>
      <c r="D23327" t="s">
        <v>47873</v>
      </c>
    </row>
    <row r="23328" spans="1:4" x14ac:dyDescent="0.25">
      <c r="A23328" t="s">
        <v>37980</v>
      </c>
      <c r="B23328" t="s">
        <v>37981</v>
      </c>
      <c r="C23328" t="s">
        <v>61493</v>
      </c>
      <c r="D23328" t="s">
        <v>47873</v>
      </c>
    </row>
    <row r="23329" spans="1:4" x14ac:dyDescent="0.25">
      <c r="A23329" t="s">
        <v>24166</v>
      </c>
      <c r="B23329" t="s">
        <v>24167</v>
      </c>
      <c r="C23329" t="s">
        <v>56360</v>
      </c>
      <c r="D23329" t="s">
        <v>47873</v>
      </c>
    </row>
    <row r="23330" spans="1:4" x14ac:dyDescent="0.25">
      <c r="A23330" t="s">
        <v>30414</v>
      </c>
      <c r="B23330" t="s">
        <v>30415</v>
      </c>
      <c r="C23330" t="s">
        <v>58605</v>
      </c>
      <c r="D23330" t="s">
        <v>47873</v>
      </c>
    </row>
    <row r="23331" spans="1:4" x14ac:dyDescent="0.25">
      <c r="A23331" t="s">
        <v>16900</v>
      </c>
      <c r="B23331" t="s">
        <v>16901</v>
      </c>
      <c r="C23331" t="s">
        <v>53751</v>
      </c>
      <c r="D23331" t="s">
        <v>47873</v>
      </c>
    </row>
    <row r="23332" spans="1:4" x14ac:dyDescent="0.25">
      <c r="A23332" t="s">
        <v>47444</v>
      </c>
      <c r="B23332" t="s">
        <v>47445</v>
      </c>
      <c r="C23332" t="s">
        <v>65210</v>
      </c>
      <c r="D23332" t="s">
        <v>47873</v>
      </c>
    </row>
    <row r="23333" spans="1:4" x14ac:dyDescent="0.25">
      <c r="A23333" t="s">
        <v>37464</v>
      </c>
      <c r="B23333" t="s">
        <v>37465</v>
      </c>
      <c r="C23333" t="s">
        <v>61291</v>
      </c>
      <c r="D23333" t="s">
        <v>47873</v>
      </c>
    </row>
    <row r="23334" spans="1:4" x14ac:dyDescent="0.25">
      <c r="A23334" t="s">
        <v>4160</v>
      </c>
      <c r="B23334" t="s">
        <v>4161</v>
      </c>
      <c r="C23334" t="s">
        <v>49088</v>
      </c>
      <c r="D23334" t="s">
        <v>47873</v>
      </c>
    </row>
    <row r="23335" spans="1:4" x14ac:dyDescent="0.25">
      <c r="A23335" t="s">
        <v>46930</v>
      </c>
      <c r="B23335" t="s">
        <v>46931</v>
      </c>
      <c r="C23335" t="s">
        <v>65029</v>
      </c>
      <c r="D23335" t="s">
        <v>47873</v>
      </c>
    </row>
    <row r="23336" spans="1:4" x14ac:dyDescent="0.25">
      <c r="A23336" t="s">
        <v>27805</v>
      </c>
      <c r="B23336" t="s">
        <v>27806</v>
      </c>
      <c r="C23336" t="s">
        <v>57677</v>
      </c>
      <c r="D23336" t="s">
        <v>47873</v>
      </c>
    </row>
    <row r="23337" spans="1:4" x14ac:dyDescent="0.25">
      <c r="A23337" t="s">
        <v>30072</v>
      </c>
      <c r="B23337" t="s">
        <v>30073</v>
      </c>
      <c r="C23337"/>
      <c r="D23337" t="s">
        <v>47880</v>
      </c>
    </row>
    <row r="23338" spans="1:4" x14ac:dyDescent="0.25">
      <c r="A23338" t="s">
        <v>11952</v>
      </c>
      <c r="B23338" t="s">
        <v>11953</v>
      </c>
      <c r="C23338"/>
      <c r="D23338" t="s">
        <v>47880</v>
      </c>
    </row>
    <row r="23339" spans="1:4" x14ac:dyDescent="0.25">
      <c r="A23339" t="s">
        <v>25806</v>
      </c>
      <c r="B23339" t="s">
        <v>25807</v>
      </c>
      <c r="C23339"/>
      <c r="D23339" t="s">
        <v>47880</v>
      </c>
    </row>
    <row r="23340" spans="1:4" x14ac:dyDescent="0.25">
      <c r="A23340" t="s">
        <v>8311</v>
      </c>
      <c r="B23340" t="s">
        <v>8312</v>
      </c>
      <c r="C23340"/>
      <c r="D23340" t="s">
        <v>47880</v>
      </c>
    </row>
    <row r="23341" spans="1:4" x14ac:dyDescent="0.25">
      <c r="A23341" t="s">
        <v>44071</v>
      </c>
      <c r="B23341" t="s">
        <v>44072</v>
      </c>
      <c r="C23341"/>
      <c r="D23341" t="s">
        <v>47880</v>
      </c>
    </row>
    <row r="23342" spans="1:4" x14ac:dyDescent="0.25">
      <c r="A23342" t="s">
        <v>14625</v>
      </c>
      <c r="B23342" t="s">
        <v>14626</v>
      </c>
      <c r="C23342"/>
      <c r="D23342" t="s">
        <v>47880</v>
      </c>
    </row>
    <row r="23343" spans="1:4" x14ac:dyDescent="0.25">
      <c r="A23343" t="s">
        <v>6414</v>
      </c>
      <c r="B23343" t="s">
        <v>6415</v>
      </c>
      <c r="C23343"/>
      <c r="D23343" t="s">
        <v>47880</v>
      </c>
    </row>
    <row r="23344" spans="1:4" x14ac:dyDescent="0.25">
      <c r="A23344" t="s">
        <v>2364</v>
      </c>
      <c r="B23344" t="s">
        <v>2365</v>
      </c>
      <c r="C23344"/>
      <c r="D23344" t="s">
        <v>47880</v>
      </c>
    </row>
    <row r="23345" spans="1:4" x14ac:dyDescent="0.25">
      <c r="A23345" t="s">
        <v>38738</v>
      </c>
      <c r="B23345" t="s">
        <v>38739</v>
      </c>
      <c r="C23345" t="s">
        <v>61824</v>
      </c>
      <c r="D23345" t="s">
        <v>47873</v>
      </c>
    </row>
    <row r="23346" spans="1:4" x14ac:dyDescent="0.25">
      <c r="A23346" t="s">
        <v>30341</v>
      </c>
      <c r="B23346" t="s">
        <v>30342</v>
      </c>
      <c r="C23346" t="s">
        <v>58584</v>
      </c>
      <c r="D23346" t="s">
        <v>47873</v>
      </c>
    </row>
    <row r="23347" spans="1:4" x14ac:dyDescent="0.25">
      <c r="A23347" t="s">
        <v>34534</v>
      </c>
      <c r="B23347" t="s">
        <v>34535</v>
      </c>
      <c r="C23347" t="s">
        <v>60159</v>
      </c>
      <c r="D23347" t="s">
        <v>47873</v>
      </c>
    </row>
    <row r="23348" spans="1:4" x14ac:dyDescent="0.25">
      <c r="A23348" t="s">
        <v>47330</v>
      </c>
      <c r="B23348" t="s">
        <v>47331</v>
      </c>
      <c r="C23348" t="s">
        <v>65170</v>
      </c>
      <c r="D23348" t="s">
        <v>47873</v>
      </c>
    </row>
    <row r="23349" spans="1:4" x14ac:dyDescent="0.25">
      <c r="A23349" t="s">
        <v>30981</v>
      </c>
      <c r="B23349" t="s">
        <v>30982</v>
      </c>
      <c r="C23349" t="s">
        <v>58816</v>
      </c>
      <c r="D23349" t="s">
        <v>47873</v>
      </c>
    </row>
    <row r="23350" spans="1:4" x14ac:dyDescent="0.25">
      <c r="A23350" t="s">
        <v>33600</v>
      </c>
      <c r="B23350" t="s">
        <v>33601</v>
      </c>
      <c r="C23350" t="s">
        <v>59809</v>
      </c>
      <c r="D23350" t="s">
        <v>47873</v>
      </c>
    </row>
    <row r="23351" spans="1:4" x14ac:dyDescent="0.25">
      <c r="A23351" t="s">
        <v>24154</v>
      </c>
      <c r="B23351" t="s">
        <v>24155</v>
      </c>
      <c r="C23351"/>
      <c r="D23351" t="s">
        <v>47880</v>
      </c>
    </row>
    <row r="23352" spans="1:4" x14ac:dyDescent="0.25">
      <c r="A23352" t="s">
        <v>39823</v>
      </c>
      <c r="B23352" t="s">
        <v>39824</v>
      </c>
      <c r="C23352"/>
      <c r="D23352" t="s">
        <v>47880</v>
      </c>
    </row>
    <row r="23353" spans="1:4" x14ac:dyDescent="0.25">
      <c r="A23353" t="s">
        <v>39087</v>
      </c>
      <c r="B23353" t="s">
        <v>39088</v>
      </c>
      <c r="C23353" t="s">
        <v>61984</v>
      </c>
      <c r="D23353" t="s">
        <v>47873</v>
      </c>
    </row>
    <row r="23354" spans="1:4" x14ac:dyDescent="0.25">
      <c r="A23354" t="s">
        <v>45549</v>
      </c>
      <c r="B23354" t="s">
        <v>45550</v>
      </c>
      <c r="C23354"/>
      <c r="D23354" t="s">
        <v>47873</v>
      </c>
    </row>
    <row r="23355" spans="1:4" x14ac:dyDescent="0.25">
      <c r="A23355" t="s">
        <v>45551</v>
      </c>
      <c r="B23355" t="s">
        <v>45550</v>
      </c>
      <c r="C23355"/>
      <c r="D23355" t="s">
        <v>47873</v>
      </c>
    </row>
    <row r="23356" spans="1:4" x14ac:dyDescent="0.25">
      <c r="A23356" t="s">
        <v>16371</v>
      </c>
      <c r="B23356" t="s">
        <v>16372</v>
      </c>
      <c r="C23356"/>
      <c r="D23356" t="s">
        <v>47880</v>
      </c>
    </row>
    <row r="23357" spans="1:4" x14ac:dyDescent="0.25">
      <c r="A23357" t="s">
        <v>31595</v>
      </c>
      <c r="B23357" t="s">
        <v>31596</v>
      </c>
      <c r="C23357" t="s">
        <v>59039</v>
      </c>
      <c r="D23357" t="s">
        <v>47873</v>
      </c>
    </row>
    <row r="23358" spans="1:4" x14ac:dyDescent="0.25">
      <c r="A23358" t="s">
        <v>33262</v>
      </c>
      <c r="B23358" t="s">
        <v>33263</v>
      </c>
      <c r="C23358" t="s">
        <v>59670</v>
      </c>
      <c r="D23358" t="s">
        <v>47873</v>
      </c>
    </row>
    <row r="23359" spans="1:4" x14ac:dyDescent="0.25">
      <c r="A23359" t="s">
        <v>33779</v>
      </c>
      <c r="B23359" t="s">
        <v>33780</v>
      </c>
      <c r="C23359"/>
      <c r="D23359" t="s">
        <v>47880</v>
      </c>
    </row>
    <row r="23360" spans="1:4" x14ac:dyDescent="0.25">
      <c r="A23360" t="s">
        <v>47246</v>
      </c>
      <c r="B23360" t="s">
        <v>47247</v>
      </c>
      <c r="C23360"/>
      <c r="D23360" t="s">
        <v>47880</v>
      </c>
    </row>
    <row r="23361" spans="1:4" x14ac:dyDescent="0.25">
      <c r="A23361" t="s">
        <v>42199</v>
      </c>
      <c r="B23361" t="s">
        <v>42200</v>
      </c>
      <c r="C23361"/>
      <c r="D23361" t="s">
        <v>47880</v>
      </c>
    </row>
    <row r="23362" spans="1:4" x14ac:dyDescent="0.25">
      <c r="A23362" t="s">
        <v>12868</v>
      </c>
      <c r="B23362" t="s">
        <v>12869</v>
      </c>
      <c r="C23362"/>
      <c r="D23362" t="s">
        <v>47880</v>
      </c>
    </row>
    <row r="23363" spans="1:4" x14ac:dyDescent="0.25">
      <c r="A23363" t="s">
        <v>23122</v>
      </c>
      <c r="B23363" t="s">
        <v>23123</v>
      </c>
      <c r="C23363"/>
      <c r="D23363" t="s">
        <v>47880</v>
      </c>
    </row>
    <row r="23364" spans="1:4" x14ac:dyDescent="0.25">
      <c r="A23364" t="s">
        <v>6500</v>
      </c>
      <c r="B23364" t="s">
        <v>6501</v>
      </c>
      <c r="C23364" t="s">
        <v>49929</v>
      </c>
      <c r="D23364" t="s">
        <v>47873</v>
      </c>
    </row>
    <row r="23365" spans="1:4" x14ac:dyDescent="0.25">
      <c r="A23365" t="s">
        <v>47334</v>
      </c>
      <c r="B23365" t="s">
        <v>47335</v>
      </c>
      <c r="C23365" t="s">
        <v>65171</v>
      </c>
      <c r="D23365" t="s">
        <v>47873</v>
      </c>
    </row>
    <row r="23366" spans="1:4" x14ac:dyDescent="0.25">
      <c r="A23366" t="s">
        <v>24497</v>
      </c>
      <c r="B23366" t="s">
        <v>24498</v>
      </c>
      <c r="C23366"/>
      <c r="D23366" t="s">
        <v>47880</v>
      </c>
    </row>
    <row r="23367" spans="1:4" x14ac:dyDescent="0.25">
      <c r="A23367" t="s">
        <v>37627</v>
      </c>
      <c r="B23367" t="s">
        <v>37628</v>
      </c>
      <c r="C23367" t="s">
        <v>61354</v>
      </c>
      <c r="D23367" t="s">
        <v>47873</v>
      </c>
    </row>
    <row r="23368" spans="1:4" x14ac:dyDescent="0.25">
      <c r="A23368" t="s">
        <v>13993</v>
      </c>
      <c r="B23368" t="s">
        <v>13994</v>
      </c>
      <c r="C23368"/>
      <c r="D23368" t="s">
        <v>47880</v>
      </c>
    </row>
    <row r="23369" spans="1:4" x14ac:dyDescent="0.25">
      <c r="A23369" t="s">
        <v>43733</v>
      </c>
      <c r="B23369" t="s">
        <v>43734</v>
      </c>
      <c r="C23369"/>
      <c r="D23369" t="s">
        <v>47880</v>
      </c>
    </row>
    <row r="23370" spans="1:4" x14ac:dyDescent="0.25">
      <c r="A23370" t="s">
        <v>10455</v>
      </c>
      <c r="B23370" t="s">
        <v>10456</v>
      </c>
      <c r="C23370"/>
      <c r="D23370" t="s">
        <v>47880</v>
      </c>
    </row>
    <row r="23371" spans="1:4" x14ac:dyDescent="0.25">
      <c r="A23371" t="s">
        <v>21017</v>
      </c>
      <c r="B23371" t="s">
        <v>21018</v>
      </c>
      <c r="C23371" t="s">
        <v>55208</v>
      </c>
      <c r="D23371" t="s">
        <v>47873</v>
      </c>
    </row>
    <row r="23372" spans="1:4" x14ac:dyDescent="0.25">
      <c r="A23372" t="s">
        <v>46885</v>
      </c>
      <c r="B23372" t="s">
        <v>46886</v>
      </c>
      <c r="C23372"/>
      <c r="D23372" t="s">
        <v>47880</v>
      </c>
    </row>
    <row r="23373" spans="1:4" x14ac:dyDescent="0.25">
      <c r="A23373" t="s">
        <v>45631</v>
      </c>
      <c r="B23373" t="s">
        <v>45632</v>
      </c>
      <c r="C23373"/>
      <c r="D23373" t="s">
        <v>47880</v>
      </c>
    </row>
    <row r="23374" spans="1:4" x14ac:dyDescent="0.25">
      <c r="A23374" t="s">
        <v>23874</v>
      </c>
      <c r="B23374" t="s">
        <v>23875</v>
      </c>
      <c r="C23374" t="s">
        <v>56261</v>
      </c>
      <c r="D23374" t="s">
        <v>47873</v>
      </c>
    </row>
    <row r="23375" spans="1:4" x14ac:dyDescent="0.25">
      <c r="A23375" t="s">
        <v>31751</v>
      </c>
      <c r="B23375" t="s">
        <v>31752</v>
      </c>
      <c r="C23375" t="s">
        <v>59095</v>
      </c>
      <c r="D23375" t="s">
        <v>47873</v>
      </c>
    </row>
    <row r="23376" spans="1:4" x14ac:dyDescent="0.25">
      <c r="A23376" t="s">
        <v>2074</v>
      </c>
      <c r="B23376" t="s">
        <v>2075</v>
      </c>
      <c r="C23376"/>
      <c r="D23376" t="s">
        <v>47880</v>
      </c>
    </row>
    <row r="23377" spans="1:4" x14ac:dyDescent="0.25">
      <c r="A23377" t="s">
        <v>7282</v>
      </c>
      <c r="B23377" t="s">
        <v>7283</v>
      </c>
      <c r="C23377"/>
      <c r="D23377" t="s">
        <v>47880</v>
      </c>
    </row>
    <row r="23378" spans="1:4" x14ac:dyDescent="0.25">
      <c r="A23378" t="s">
        <v>8647</v>
      </c>
      <c r="B23378" t="s">
        <v>8648</v>
      </c>
      <c r="C23378" t="s">
        <v>50695</v>
      </c>
      <c r="D23378" t="s">
        <v>47873</v>
      </c>
    </row>
    <row r="23379" spans="1:4" x14ac:dyDescent="0.25">
      <c r="A23379" t="s">
        <v>36124</v>
      </c>
      <c r="B23379" t="s">
        <v>36125</v>
      </c>
      <c r="C23379" t="s">
        <v>60765</v>
      </c>
      <c r="D23379" t="s">
        <v>47873</v>
      </c>
    </row>
    <row r="23380" spans="1:4" x14ac:dyDescent="0.25">
      <c r="A23380" t="s">
        <v>40961</v>
      </c>
      <c r="B23380" t="s">
        <v>40962</v>
      </c>
      <c r="C23380"/>
      <c r="D23380" t="s">
        <v>47880</v>
      </c>
    </row>
    <row r="23381" spans="1:4" x14ac:dyDescent="0.25">
      <c r="A23381" t="s">
        <v>35503</v>
      </c>
      <c r="B23381" t="s">
        <v>35504</v>
      </c>
      <c r="C23381"/>
      <c r="D23381" t="s">
        <v>47880</v>
      </c>
    </row>
    <row r="23382" spans="1:4" x14ac:dyDescent="0.25">
      <c r="A23382" t="s">
        <v>35501</v>
      </c>
      <c r="B23382" t="s">
        <v>35502</v>
      </c>
      <c r="C23382"/>
      <c r="D23382" t="s">
        <v>47880</v>
      </c>
    </row>
    <row r="23383" spans="1:4" x14ac:dyDescent="0.25">
      <c r="A23383" t="s">
        <v>21676</v>
      </c>
      <c r="B23383" t="s">
        <v>21677</v>
      </c>
      <c r="C23383"/>
      <c r="D23383" t="s">
        <v>47880</v>
      </c>
    </row>
    <row r="23384" spans="1:4" x14ac:dyDescent="0.25">
      <c r="A23384" t="s">
        <v>39511</v>
      </c>
      <c r="B23384" t="s">
        <v>39512</v>
      </c>
      <c r="C23384" t="s">
        <v>62180</v>
      </c>
      <c r="D23384" t="s">
        <v>47873</v>
      </c>
    </row>
    <row r="23385" spans="1:4" x14ac:dyDescent="0.25">
      <c r="A23385" t="s">
        <v>20529</v>
      </c>
      <c r="B23385" t="s">
        <v>20530</v>
      </c>
      <c r="C23385" t="s">
        <v>55035</v>
      </c>
      <c r="D23385" t="s">
        <v>47873</v>
      </c>
    </row>
    <row r="23386" spans="1:4" x14ac:dyDescent="0.25">
      <c r="A23386" t="s">
        <v>17629</v>
      </c>
      <c r="B23386" t="s">
        <v>17630</v>
      </c>
      <c r="C23386"/>
      <c r="D23386" t="s">
        <v>47880</v>
      </c>
    </row>
    <row r="23387" spans="1:4" x14ac:dyDescent="0.25">
      <c r="A23387" t="s">
        <v>47450</v>
      </c>
      <c r="B23387" t="s">
        <v>47451</v>
      </c>
      <c r="C23387"/>
      <c r="D23387" t="s">
        <v>47880</v>
      </c>
    </row>
    <row r="23388" spans="1:4" x14ac:dyDescent="0.25">
      <c r="A23388" t="s">
        <v>45961</v>
      </c>
      <c r="B23388" t="s">
        <v>45962</v>
      </c>
      <c r="C23388"/>
      <c r="D23388" t="s">
        <v>47880</v>
      </c>
    </row>
    <row r="23389" spans="1:4" x14ac:dyDescent="0.25">
      <c r="A23389" t="s">
        <v>35677</v>
      </c>
      <c r="B23389" t="s">
        <v>35678</v>
      </c>
      <c r="C23389" t="s">
        <v>60593</v>
      </c>
      <c r="D23389" t="s">
        <v>47873</v>
      </c>
    </row>
    <row r="23390" spans="1:4" x14ac:dyDescent="0.25">
      <c r="A23390" t="s">
        <v>31100</v>
      </c>
      <c r="B23390" t="s">
        <v>31101</v>
      </c>
      <c r="C23390" t="s">
        <v>58865</v>
      </c>
      <c r="D23390" t="s">
        <v>47873</v>
      </c>
    </row>
    <row r="23391" spans="1:4" x14ac:dyDescent="0.25">
      <c r="A23391" t="s">
        <v>28330</v>
      </c>
      <c r="B23391" t="s">
        <v>28331</v>
      </c>
      <c r="C23391" t="s">
        <v>57871</v>
      </c>
      <c r="D23391" t="s">
        <v>47873</v>
      </c>
    </row>
    <row r="23392" spans="1:4" x14ac:dyDescent="0.25">
      <c r="A23392" t="s">
        <v>26977</v>
      </c>
      <c r="B23392" t="s">
        <v>26978</v>
      </c>
      <c r="C23392"/>
      <c r="D23392" t="s">
        <v>47880</v>
      </c>
    </row>
    <row r="23393" spans="1:4" x14ac:dyDescent="0.25">
      <c r="A23393" t="s">
        <v>15439</v>
      </c>
      <c r="B23393" t="s">
        <v>15440</v>
      </c>
      <c r="C23393"/>
      <c r="D23393" t="s">
        <v>47880</v>
      </c>
    </row>
    <row r="23394" spans="1:4" x14ac:dyDescent="0.25">
      <c r="A23394" t="s">
        <v>12557</v>
      </c>
      <c r="B23394" t="s">
        <v>12558</v>
      </c>
      <c r="C23394" t="s">
        <v>52115</v>
      </c>
      <c r="D23394" t="s">
        <v>47873</v>
      </c>
    </row>
    <row r="23395" spans="1:4" x14ac:dyDescent="0.25">
      <c r="A23395" t="s">
        <v>8501</v>
      </c>
      <c r="B23395" t="s">
        <v>8502</v>
      </c>
      <c r="C23395" t="s">
        <v>50650</v>
      </c>
      <c r="D23395" t="s">
        <v>47873</v>
      </c>
    </row>
    <row r="23396" spans="1:4" x14ac:dyDescent="0.25">
      <c r="A23396" t="s">
        <v>46475</v>
      </c>
      <c r="B23396" t="s">
        <v>8502</v>
      </c>
      <c r="C23396" t="s">
        <v>64875</v>
      </c>
      <c r="D23396" t="s">
        <v>47873</v>
      </c>
    </row>
    <row r="23397" spans="1:4" x14ac:dyDescent="0.25">
      <c r="A23397" t="s">
        <v>38432</v>
      </c>
      <c r="B23397" t="s">
        <v>38433</v>
      </c>
      <c r="C23397" t="s">
        <v>61685</v>
      </c>
      <c r="D23397" t="s">
        <v>47873</v>
      </c>
    </row>
    <row r="23398" spans="1:4" x14ac:dyDescent="0.25">
      <c r="A23398" t="s">
        <v>15586</v>
      </c>
      <c r="B23398" t="s">
        <v>15587</v>
      </c>
      <c r="C23398" t="s">
        <v>53263</v>
      </c>
      <c r="D23398" t="s">
        <v>47873</v>
      </c>
    </row>
    <row r="23399" spans="1:4" x14ac:dyDescent="0.25">
      <c r="A23399" t="s">
        <v>23505</v>
      </c>
      <c r="B23399" t="s">
        <v>23506</v>
      </c>
      <c r="C23399" t="s">
        <v>56112</v>
      </c>
      <c r="D23399" t="s">
        <v>47873</v>
      </c>
    </row>
    <row r="23400" spans="1:4" x14ac:dyDescent="0.25">
      <c r="A23400" t="s">
        <v>13529</v>
      </c>
      <c r="B23400" t="s">
        <v>13530</v>
      </c>
      <c r="C23400" t="s">
        <v>52487</v>
      </c>
      <c r="D23400" t="s">
        <v>47873</v>
      </c>
    </row>
    <row r="23401" spans="1:4" x14ac:dyDescent="0.25">
      <c r="A23401" t="s">
        <v>3264</v>
      </c>
      <c r="B23401" t="s">
        <v>3265</v>
      </c>
      <c r="C23401" t="s">
        <v>48742</v>
      </c>
      <c r="D23401" t="s">
        <v>47873</v>
      </c>
    </row>
    <row r="23402" spans="1:4" x14ac:dyDescent="0.25">
      <c r="A23402" t="s">
        <v>41854</v>
      </c>
      <c r="B23402" t="s">
        <v>41855</v>
      </c>
      <c r="C23402" t="s">
        <v>63235</v>
      </c>
      <c r="D23402" t="s">
        <v>47873</v>
      </c>
    </row>
    <row r="23403" spans="1:4" x14ac:dyDescent="0.25">
      <c r="A23403" t="s">
        <v>1723</v>
      </c>
      <c r="B23403" t="s">
        <v>1724</v>
      </c>
      <c r="C23403" t="s">
        <v>48204</v>
      </c>
      <c r="D23403" t="s">
        <v>47873</v>
      </c>
    </row>
    <row r="23404" spans="1:4" x14ac:dyDescent="0.25">
      <c r="A23404" t="s">
        <v>9468</v>
      </c>
      <c r="B23404" t="s">
        <v>9469</v>
      </c>
      <c r="C23404" t="s">
        <v>50983</v>
      </c>
      <c r="D23404" t="s">
        <v>47873</v>
      </c>
    </row>
    <row r="23405" spans="1:4" x14ac:dyDescent="0.25">
      <c r="A23405" t="s">
        <v>25574</v>
      </c>
      <c r="B23405" t="s">
        <v>9469</v>
      </c>
      <c r="C23405" t="s">
        <v>56887</v>
      </c>
      <c r="D23405" t="s">
        <v>47873</v>
      </c>
    </row>
    <row r="23406" spans="1:4" x14ac:dyDescent="0.25">
      <c r="A23406" t="s">
        <v>5301</v>
      </c>
      <c r="B23406" t="s">
        <v>5302</v>
      </c>
      <c r="C23406" t="s">
        <v>49507</v>
      </c>
      <c r="D23406" t="s">
        <v>47873</v>
      </c>
    </row>
    <row r="23407" spans="1:4" x14ac:dyDescent="0.25">
      <c r="A23407" t="s">
        <v>43879</v>
      </c>
      <c r="B23407" t="s">
        <v>43880</v>
      </c>
      <c r="C23407" t="s">
        <v>63962</v>
      </c>
      <c r="D23407" t="s">
        <v>47873</v>
      </c>
    </row>
    <row r="23408" spans="1:4" x14ac:dyDescent="0.25">
      <c r="A23408" t="s">
        <v>5954</v>
      </c>
      <c r="B23408" t="s">
        <v>5955</v>
      </c>
      <c r="C23408" t="s">
        <v>49734</v>
      </c>
      <c r="D23408" t="s">
        <v>47873</v>
      </c>
    </row>
    <row r="23409" spans="1:4" x14ac:dyDescent="0.25">
      <c r="A23409" t="s">
        <v>1913</v>
      </c>
      <c r="B23409" t="s">
        <v>1914</v>
      </c>
      <c r="C23409" t="s">
        <v>48270</v>
      </c>
      <c r="D23409" t="s">
        <v>47873</v>
      </c>
    </row>
    <row r="23410" spans="1:4" x14ac:dyDescent="0.25">
      <c r="A23410" t="s">
        <v>5240</v>
      </c>
      <c r="B23410" t="s">
        <v>5241</v>
      </c>
      <c r="C23410" t="s">
        <v>49485</v>
      </c>
      <c r="D23410" t="s">
        <v>47873</v>
      </c>
    </row>
    <row r="23411" spans="1:4" x14ac:dyDescent="0.25">
      <c r="A23411" t="s">
        <v>18738</v>
      </c>
      <c r="B23411" t="s">
        <v>18739</v>
      </c>
      <c r="C23411" t="s">
        <v>54418</v>
      </c>
      <c r="D23411" t="s">
        <v>47873</v>
      </c>
    </row>
    <row r="23412" spans="1:4" x14ac:dyDescent="0.25">
      <c r="A23412" t="s">
        <v>47179</v>
      </c>
      <c r="B23412" t="s">
        <v>47180</v>
      </c>
      <c r="C23412" t="s">
        <v>65119</v>
      </c>
      <c r="D23412" t="s">
        <v>47873</v>
      </c>
    </row>
    <row r="23413" spans="1:4" x14ac:dyDescent="0.25">
      <c r="A23413" t="s">
        <v>29415</v>
      </c>
      <c r="B23413" t="s">
        <v>29416</v>
      </c>
      <c r="C23413" t="s">
        <v>58260</v>
      </c>
      <c r="D23413" t="s">
        <v>47873</v>
      </c>
    </row>
    <row r="23414" spans="1:4" x14ac:dyDescent="0.25">
      <c r="A23414" t="s">
        <v>12002</v>
      </c>
      <c r="B23414" t="s">
        <v>12003</v>
      </c>
      <c r="C23414" t="s">
        <v>51897</v>
      </c>
      <c r="D23414" t="s">
        <v>47873</v>
      </c>
    </row>
    <row r="23415" spans="1:4" x14ac:dyDescent="0.25">
      <c r="A23415" t="s">
        <v>22935</v>
      </c>
      <c r="B23415" t="s">
        <v>22936</v>
      </c>
      <c r="C23415" t="s">
        <v>55907</v>
      </c>
      <c r="D23415" t="s">
        <v>47873</v>
      </c>
    </row>
    <row r="23416" spans="1:4" x14ac:dyDescent="0.25">
      <c r="A23416" t="s">
        <v>24101</v>
      </c>
      <c r="B23416" t="s">
        <v>24102</v>
      </c>
      <c r="C23416" t="s">
        <v>56341</v>
      </c>
      <c r="D23416" t="s">
        <v>47873</v>
      </c>
    </row>
    <row r="23417" spans="1:4" x14ac:dyDescent="0.25">
      <c r="A23417" t="s">
        <v>35259</v>
      </c>
      <c r="B23417" t="s">
        <v>35260</v>
      </c>
      <c r="C23417" t="s">
        <v>60432</v>
      </c>
      <c r="D23417" t="s">
        <v>47873</v>
      </c>
    </row>
    <row r="23418" spans="1:4" x14ac:dyDescent="0.25">
      <c r="A23418" t="s">
        <v>3348</v>
      </c>
      <c r="B23418" t="s">
        <v>3349</v>
      </c>
      <c r="C23418" t="s">
        <v>48772</v>
      </c>
      <c r="D23418" t="s">
        <v>47873</v>
      </c>
    </row>
    <row r="23419" spans="1:4" x14ac:dyDescent="0.25">
      <c r="A23419" t="s">
        <v>3150</v>
      </c>
      <c r="B23419" t="s">
        <v>3151</v>
      </c>
      <c r="C23419"/>
      <c r="D23419" t="s">
        <v>47880</v>
      </c>
    </row>
    <row r="23420" spans="1:4" x14ac:dyDescent="0.25">
      <c r="A23420" t="s">
        <v>30250</v>
      </c>
      <c r="B23420" t="s">
        <v>30251</v>
      </c>
      <c r="C23420" t="s">
        <v>58554</v>
      </c>
      <c r="D23420" t="s">
        <v>47873</v>
      </c>
    </row>
    <row r="23421" spans="1:4" x14ac:dyDescent="0.25">
      <c r="A23421" t="s">
        <v>28609</v>
      </c>
      <c r="B23421" t="s">
        <v>28610</v>
      </c>
      <c r="C23421" t="s">
        <v>57969</v>
      </c>
      <c r="D23421" t="s">
        <v>47873</v>
      </c>
    </row>
    <row r="23422" spans="1:4" x14ac:dyDescent="0.25">
      <c r="A23422" t="s">
        <v>13052</v>
      </c>
      <c r="B23422" t="s">
        <v>13053</v>
      </c>
      <c r="C23422" t="s">
        <v>52311</v>
      </c>
      <c r="D23422" t="s">
        <v>47873</v>
      </c>
    </row>
    <row r="23423" spans="1:4" x14ac:dyDescent="0.25">
      <c r="A23423" t="s">
        <v>10565</v>
      </c>
      <c r="B23423" t="s">
        <v>10566</v>
      </c>
      <c r="C23423" t="s">
        <v>51371</v>
      </c>
      <c r="D23423" t="s">
        <v>47873</v>
      </c>
    </row>
    <row r="23424" spans="1:4" x14ac:dyDescent="0.25">
      <c r="A23424" t="s">
        <v>30008</v>
      </c>
      <c r="B23424" t="s">
        <v>30009</v>
      </c>
      <c r="C23424" t="s">
        <v>58461</v>
      </c>
      <c r="D23424" t="s">
        <v>47873</v>
      </c>
    </row>
    <row r="23425" spans="1:4" x14ac:dyDescent="0.25">
      <c r="A23425" t="s">
        <v>41077</v>
      </c>
      <c r="B23425" t="s">
        <v>41078</v>
      </c>
      <c r="C23425" t="s">
        <v>62892</v>
      </c>
      <c r="D23425" t="s">
        <v>47873</v>
      </c>
    </row>
    <row r="23426" spans="1:4" x14ac:dyDescent="0.25">
      <c r="A23426" t="s">
        <v>44582</v>
      </c>
      <c r="B23426" t="s">
        <v>44583</v>
      </c>
      <c r="C23426"/>
      <c r="D23426" t="s">
        <v>47880</v>
      </c>
    </row>
    <row r="23427" spans="1:4" x14ac:dyDescent="0.25">
      <c r="A23427" t="s">
        <v>30006</v>
      </c>
      <c r="B23427" t="s">
        <v>30007</v>
      </c>
      <c r="C23427"/>
      <c r="D23427" t="s">
        <v>47880</v>
      </c>
    </row>
    <row r="23428" spans="1:4" x14ac:dyDescent="0.25">
      <c r="A23428" t="s">
        <v>3743</v>
      </c>
      <c r="B23428" t="s">
        <v>3744</v>
      </c>
      <c r="C23428" t="s">
        <v>48916</v>
      </c>
      <c r="D23428" t="s">
        <v>47873</v>
      </c>
    </row>
    <row r="23429" spans="1:4" x14ac:dyDescent="0.25">
      <c r="A23429" t="s">
        <v>45413</v>
      </c>
      <c r="B23429" t="s">
        <v>45414</v>
      </c>
      <c r="C23429"/>
      <c r="D23429" t="s">
        <v>47880</v>
      </c>
    </row>
    <row r="23430" spans="1:4" x14ac:dyDescent="0.25">
      <c r="A23430" t="s">
        <v>17882</v>
      </c>
      <c r="B23430" t="s">
        <v>17883</v>
      </c>
      <c r="C23430"/>
      <c r="D23430" t="s">
        <v>47880</v>
      </c>
    </row>
    <row r="23431" spans="1:4" x14ac:dyDescent="0.25">
      <c r="A23431" t="s">
        <v>18160</v>
      </c>
      <c r="B23431" t="s">
        <v>18161</v>
      </c>
      <c r="C23431" t="s">
        <v>54207</v>
      </c>
      <c r="D23431" t="s">
        <v>47873</v>
      </c>
    </row>
    <row r="23432" spans="1:4" x14ac:dyDescent="0.25">
      <c r="A23432" t="s">
        <v>11242</v>
      </c>
      <c r="B23432" t="s">
        <v>11243</v>
      </c>
      <c r="C23432"/>
      <c r="D23432" t="s">
        <v>47880</v>
      </c>
    </row>
    <row r="23433" spans="1:4" x14ac:dyDescent="0.25">
      <c r="A23433" t="s">
        <v>16173</v>
      </c>
      <c r="B23433" t="s">
        <v>11243</v>
      </c>
      <c r="C23433"/>
      <c r="D23433" t="s">
        <v>47880</v>
      </c>
    </row>
    <row r="23434" spans="1:4" x14ac:dyDescent="0.25">
      <c r="A23434" t="s">
        <v>18936</v>
      </c>
      <c r="B23434" t="s">
        <v>11243</v>
      </c>
      <c r="C23434"/>
      <c r="D23434" t="s">
        <v>47880</v>
      </c>
    </row>
    <row r="23435" spans="1:4" x14ac:dyDescent="0.25">
      <c r="A23435" t="s">
        <v>24733</v>
      </c>
      <c r="B23435" t="s">
        <v>11243</v>
      </c>
      <c r="C23435"/>
      <c r="D23435" t="s">
        <v>47880</v>
      </c>
    </row>
    <row r="23436" spans="1:4" x14ac:dyDescent="0.25">
      <c r="A23436" t="s">
        <v>44612</v>
      </c>
      <c r="B23436" t="s">
        <v>11243</v>
      </c>
      <c r="C23436" t="s">
        <v>64212</v>
      </c>
      <c r="D23436" t="s">
        <v>47873</v>
      </c>
    </row>
    <row r="23437" spans="1:4" x14ac:dyDescent="0.25">
      <c r="A23437" t="s">
        <v>22950</v>
      </c>
      <c r="B23437" t="s">
        <v>22951</v>
      </c>
      <c r="C23437"/>
      <c r="D23437" t="s">
        <v>47880</v>
      </c>
    </row>
    <row r="23438" spans="1:4" x14ac:dyDescent="0.25">
      <c r="A23438" t="s">
        <v>40436</v>
      </c>
      <c r="B23438" t="s">
        <v>40437</v>
      </c>
      <c r="C23438" t="s">
        <v>62608</v>
      </c>
      <c r="D23438" t="s">
        <v>47873</v>
      </c>
    </row>
    <row r="23439" spans="1:4" x14ac:dyDescent="0.25">
      <c r="A23439" t="s">
        <v>32182</v>
      </c>
      <c r="B23439" t="s">
        <v>32183</v>
      </c>
      <c r="C23439"/>
      <c r="D23439" t="s">
        <v>47880</v>
      </c>
    </row>
    <row r="23440" spans="1:4" x14ac:dyDescent="0.25">
      <c r="A23440" t="s">
        <v>32943</v>
      </c>
      <c r="B23440" t="s">
        <v>32183</v>
      </c>
      <c r="C23440" t="s">
        <v>59548</v>
      </c>
      <c r="D23440" t="s">
        <v>47873</v>
      </c>
    </row>
    <row r="23441" spans="1:4" x14ac:dyDescent="0.25">
      <c r="A23441" t="s">
        <v>19763</v>
      </c>
      <c r="B23441" t="s">
        <v>19764</v>
      </c>
      <c r="C23441"/>
      <c r="D23441" t="s">
        <v>47880</v>
      </c>
    </row>
    <row r="23442" spans="1:4" x14ac:dyDescent="0.25">
      <c r="A23442" t="s">
        <v>40598</v>
      </c>
      <c r="B23442" t="s">
        <v>40599</v>
      </c>
      <c r="C23442"/>
      <c r="D23442" t="s">
        <v>47880</v>
      </c>
    </row>
    <row r="23443" spans="1:4" x14ac:dyDescent="0.25">
      <c r="A23443" t="s">
        <v>8711</v>
      </c>
      <c r="B23443" t="s">
        <v>8712</v>
      </c>
      <c r="C23443"/>
      <c r="D23443" t="s">
        <v>47880</v>
      </c>
    </row>
    <row r="23444" spans="1:4" x14ac:dyDescent="0.25">
      <c r="A23444" t="s">
        <v>24019</v>
      </c>
      <c r="B23444" t="s">
        <v>24020</v>
      </c>
      <c r="C23444"/>
      <c r="D23444" t="s">
        <v>47880</v>
      </c>
    </row>
    <row r="23445" spans="1:4" x14ac:dyDescent="0.25">
      <c r="A23445" t="s">
        <v>13659</v>
      </c>
      <c r="B23445" t="s">
        <v>13660</v>
      </c>
      <c r="C23445"/>
      <c r="D23445" t="s">
        <v>47880</v>
      </c>
    </row>
    <row r="23446" spans="1:4" x14ac:dyDescent="0.25">
      <c r="A23446" t="s">
        <v>19164</v>
      </c>
      <c r="B23446" t="s">
        <v>19165</v>
      </c>
      <c r="C23446" t="s">
        <v>54562</v>
      </c>
      <c r="D23446" t="s">
        <v>47873</v>
      </c>
    </row>
    <row r="23447" spans="1:4" x14ac:dyDescent="0.25">
      <c r="A23447" t="s">
        <v>28799</v>
      </c>
      <c r="B23447" t="s">
        <v>28800</v>
      </c>
      <c r="C23447" t="s">
        <v>58031</v>
      </c>
      <c r="D23447" t="s">
        <v>47873</v>
      </c>
    </row>
    <row r="23448" spans="1:4" x14ac:dyDescent="0.25">
      <c r="A23448" t="s">
        <v>11801</v>
      </c>
      <c r="B23448" t="s">
        <v>11802</v>
      </c>
      <c r="C23448"/>
      <c r="D23448" t="s">
        <v>47880</v>
      </c>
    </row>
    <row r="23449" spans="1:4" x14ac:dyDescent="0.25">
      <c r="A23449" t="s">
        <v>14806</v>
      </c>
      <c r="B23449" t="s">
        <v>14807</v>
      </c>
      <c r="C23449"/>
      <c r="D23449" t="s">
        <v>47880</v>
      </c>
    </row>
    <row r="23450" spans="1:4" x14ac:dyDescent="0.25">
      <c r="A23450" t="s">
        <v>46337</v>
      </c>
      <c r="B23450" t="s">
        <v>46338</v>
      </c>
      <c r="C23450"/>
      <c r="D23450" t="s">
        <v>47880</v>
      </c>
    </row>
    <row r="23451" spans="1:4" x14ac:dyDescent="0.25">
      <c r="A23451" t="s">
        <v>35137</v>
      </c>
      <c r="B23451" t="s">
        <v>35138</v>
      </c>
      <c r="C23451"/>
      <c r="D23451" t="s">
        <v>47880</v>
      </c>
    </row>
    <row r="23452" spans="1:4" x14ac:dyDescent="0.25">
      <c r="A23452" t="s">
        <v>8991</v>
      </c>
      <c r="B23452" t="s">
        <v>8992</v>
      </c>
      <c r="C23452"/>
      <c r="D23452" t="s">
        <v>47880</v>
      </c>
    </row>
    <row r="23453" spans="1:4" x14ac:dyDescent="0.25">
      <c r="A23453" t="s">
        <v>19404</v>
      </c>
      <c r="B23453" t="s">
        <v>19405</v>
      </c>
      <c r="C23453"/>
      <c r="D23453" t="s">
        <v>47880</v>
      </c>
    </row>
    <row r="23454" spans="1:4" x14ac:dyDescent="0.25">
      <c r="A23454" t="s">
        <v>42034</v>
      </c>
      <c r="B23454" t="s">
        <v>42035</v>
      </c>
      <c r="C23454" t="s">
        <v>63317</v>
      </c>
      <c r="D23454" t="s">
        <v>47873</v>
      </c>
    </row>
    <row r="23455" spans="1:4" x14ac:dyDescent="0.25">
      <c r="A23455" t="s">
        <v>2611</v>
      </c>
      <c r="B23455" t="s">
        <v>2612</v>
      </c>
      <c r="C23455" t="s">
        <v>48509</v>
      </c>
      <c r="D23455" t="s">
        <v>47873</v>
      </c>
    </row>
    <row r="23456" spans="1:4" x14ac:dyDescent="0.25">
      <c r="A23456" t="s">
        <v>41787</v>
      </c>
      <c r="B23456" t="s">
        <v>2612</v>
      </c>
      <c r="C23456" t="s">
        <v>63200</v>
      </c>
      <c r="D23456" t="s">
        <v>47873</v>
      </c>
    </row>
    <row r="23457" spans="1:4" x14ac:dyDescent="0.25">
      <c r="A23457" t="s">
        <v>27455</v>
      </c>
      <c r="B23457" t="s">
        <v>27456</v>
      </c>
      <c r="C23457" t="s">
        <v>57556</v>
      </c>
      <c r="D23457" t="s">
        <v>47873</v>
      </c>
    </row>
    <row r="23458" spans="1:4" x14ac:dyDescent="0.25">
      <c r="A23458" t="s">
        <v>19050</v>
      </c>
      <c r="B23458" t="s">
        <v>19051</v>
      </c>
      <c r="C23458"/>
      <c r="D23458" t="s">
        <v>47880</v>
      </c>
    </row>
    <row r="23459" spans="1:4" x14ac:dyDescent="0.25">
      <c r="A23459" t="s">
        <v>26915</v>
      </c>
      <c r="B23459" t="s">
        <v>26916</v>
      </c>
      <c r="C23459"/>
      <c r="D23459" t="s">
        <v>47880</v>
      </c>
    </row>
    <row r="23460" spans="1:4" x14ac:dyDescent="0.25">
      <c r="A23460" t="s">
        <v>5184</v>
      </c>
      <c r="B23460" t="s">
        <v>5185</v>
      </c>
      <c r="C23460"/>
      <c r="D23460" t="s">
        <v>47880</v>
      </c>
    </row>
    <row r="23461" spans="1:4" x14ac:dyDescent="0.25">
      <c r="A23461" t="s">
        <v>25749</v>
      </c>
      <c r="B23461" t="s">
        <v>25750</v>
      </c>
      <c r="C23461" t="s">
        <v>56945</v>
      </c>
      <c r="D23461" t="s">
        <v>47873</v>
      </c>
    </row>
    <row r="23462" spans="1:4" x14ac:dyDescent="0.25">
      <c r="A23462" t="s">
        <v>25297</v>
      </c>
      <c r="B23462" t="s">
        <v>25298</v>
      </c>
      <c r="C23462"/>
      <c r="D23462" t="s">
        <v>47880</v>
      </c>
    </row>
    <row r="23463" spans="1:4" x14ac:dyDescent="0.25">
      <c r="A23463" t="s">
        <v>43485</v>
      </c>
      <c r="B23463" t="s">
        <v>43486</v>
      </c>
      <c r="C23463" t="s">
        <v>63827</v>
      </c>
      <c r="D23463" t="s">
        <v>47873</v>
      </c>
    </row>
    <row r="23464" spans="1:4" x14ac:dyDescent="0.25">
      <c r="A23464" t="s">
        <v>45103</v>
      </c>
      <c r="B23464" t="s">
        <v>45104</v>
      </c>
      <c r="C23464"/>
      <c r="D23464" t="s">
        <v>47880</v>
      </c>
    </row>
    <row r="23465" spans="1:4" x14ac:dyDescent="0.25">
      <c r="A23465" t="s">
        <v>43841</v>
      </c>
      <c r="B23465" t="s">
        <v>43842</v>
      </c>
      <c r="C23465"/>
      <c r="D23465" t="s">
        <v>47880</v>
      </c>
    </row>
    <row r="23466" spans="1:4" x14ac:dyDescent="0.25">
      <c r="A23466" t="s">
        <v>7346</v>
      </c>
      <c r="B23466" t="s">
        <v>7347</v>
      </c>
      <c r="C23466"/>
      <c r="D23466" t="s">
        <v>47880</v>
      </c>
    </row>
    <row r="23467" spans="1:4" x14ac:dyDescent="0.25">
      <c r="A23467" t="s">
        <v>5102</v>
      </c>
      <c r="B23467" t="s">
        <v>5103</v>
      </c>
      <c r="C23467"/>
      <c r="D23467" t="s">
        <v>47880</v>
      </c>
    </row>
    <row r="23468" spans="1:4" x14ac:dyDescent="0.25">
      <c r="A23468" t="s">
        <v>43055</v>
      </c>
      <c r="B23468" t="s">
        <v>43056</v>
      </c>
      <c r="C23468"/>
      <c r="D23468" t="s">
        <v>47880</v>
      </c>
    </row>
    <row r="23469" spans="1:4" x14ac:dyDescent="0.25">
      <c r="A23469" t="s">
        <v>13067</v>
      </c>
      <c r="B23469" t="s">
        <v>13068</v>
      </c>
      <c r="C23469" t="s">
        <v>52318</v>
      </c>
      <c r="D23469" t="s">
        <v>47873</v>
      </c>
    </row>
    <row r="23470" spans="1:4" x14ac:dyDescent="0.25">
      <c r="A23470" t="s">
        <v>37424</v>
      </c>
      <c r="B23470" t="s">
        <v>37425</v>
      </c>
      <c r="C23470"/>
      <c r="D23470" t="s">
        <v>47880</v>
      </c>
    </row>
    <row r="23471" spans="1:4" x14ac:dyDescent="0.25">
      <c r="A23471" t="s">
        <v>40611</v>
      </c>
      <c r="B23471" t="s">
        <v>40612</v>
      </c>
      <c r="C23471" t="s">
        <v>62682</v>
      </c>
      <c r="D23471" t="s">
        <v>47873</v>
      </c>
    </row>
    <row r="23472" spans="1:4" x14ac:dyDescent="0.25">
      <c r="A23472" t="s">
        <v>5648</v>
      </c>
      <c r="B23472" t="s">
        <v>5649</v>
      </c>
      <c r="C23472"/>
      <c r="D23472" t="s">
        <v>47880</v>
      </c>
    </row>
    <row r="23473" spans="1:4" x14ac:dyDescent="0.25">
      <c r="A23473" t="s">
        <v>28091</v>
      </c>
      <c r="B23473" t="s">
        <v>28092</v>
      </c>
      <c r="C23473" t="s">
        <v>57782</v>
      </c>
      <c r="D23473" t="s">
        <v>47873</v>
      </c>
    </row>
    <row r="23474" spans="1:4" x14ac:dyDescent="0.25">
      <c r="A23474" t="s">
        <v>29315</v>
      </c>
      <c r="B23474" t="s">
        <v>28092</v>
      </c>
      <c r="C23474" t="s">
        <v>58223</v>
      </c>
      <c r="D23474" t="s">
        <v>47873</v>
      </c>
    </row>
    <row r="23475" spans="1:4" x14ac:dyDescent="0.25">
      <c r="A23475" t="s">
        <v>44843</v>
      </c>
      <c r="B23475" t="s">
        <v>44844</v>
      </c>
      <c r="C23475" t="s">
        <v>64306</v>
      </c>
      <c r="D23475" t="s">
        <v>47873</v>
      </c>
    </row>
    <row r="23476" spans="1:4" x14ac:dyDescent="0.25">
      <c r="A23476" t="s">
        <v>38207</v>
      </c>
      <c r="B23476" t="s">
        <v>38208</v>
      </c>
      <c r="C23476" t="s">
        <v>61596</v>
      </c>
      <c r="D23476" t="s">
        <v>47873</v>
      </c>
    </row>
    <row r="23477" spans="1:4" x14ac:dyDescent="0.25">
      <c r="A23477" t="s">
        <v>18025</v>
      </c>
      <c r="B23477" t="s">
        <v>18026</v>
      </c>
      <c r="C23477" t="s">
        <v>54153</v>
      </c>
      <c r="D23477" t="s">
        <v>47873</v>
      </c>
    </row>
    <row r="23478" spans="1:4" x14ac:dyDescent="0.25">
      <c r="A23478" t="s">
        <v>42145</v>
      </c>
      <c r="B23478" t="s">
        <v>42146</v>
      </c>
      <c r="C23478"/>
      <c r="D23478" t="s">
        <v>47880</v>
      </c>
    </row>
    <row r="23479" spans="1:4" x14ac:dyDescent="0.25">
      <c r="A23479" t="s">
        <v>9153</v>
      </c>
      <c r="B23479" t="s">
        <v>9154</v>
      </c>
      <c r="C23479"/>
      <c r="D23479" t="s">
        <v>47880</v>
      </c>
    </row>
    <row r="23480" spans="1:4" x14ac:dyDescent="0.25">
      <c r="A23480" t="s">
        <v>43319</v>
      </c>
      <c r="B23480" t="s">
        <v>43320</v>
      </c>
      <c r="C23480" t="s">
        <v>63768</v>
      </c>
      <c r="D23480" t="s">
        <v>47873</v>
      </c>
    </row>
    <row r="23481" spans="1:4" x14ac:dyDescent="0.25">
      <c r="A23481" t="s">
        <v>10579</v>
      </c>
      <c r="B23481" t="s">
        <v>10580</v>
      </c>
      <c r="C23481" t="s">
        <v>51376</v>
      </c>
      <c r="D23481" t="s">
        <v>47873</v>
      </c>
    </row>
    <row r="23482" spans="1:4" x14ac:dyDescent="0.25">
      <c r="A23482" t="s">
        <v>2263</v>
      </c>
      <c r="B23482" t="s">
        <v>2264</v>
      </c>
      <c r="C23482"/>
      <c r="D23482" t="s">
        <v>47873</v>
      </c>
    </row>
    <row r="23483" spans="1:4" x14ac:dyDescent="0.25">
      <c r="A23483" t="s">
        <v>27997</v>
      </c>
      <c r="B23483" t="s">
        <v>27998</v>
      </c>
      <c r="C23483" t="s">
        <v>57749</v>
      </c>
      <c r="D23483" t="s">
        <v>47873</v>
      </c>
    </row>
    <row r="23484" spans="1:4" x14ac:dyDescent="0.25">
      <c r="A23484" t="s">
        <v>6342</v>
      </c>
      <c r="B23484" t="s">
        <v>6343</v>
      </c>
      <c r="C23484" t="s">
        <v>49873</v>
      </c>
      <c r="D23484" t="s">
        <v>47873</v>
      </c>
    </row>
    <row r="23485" spans="1:4" x14ac:dyDescent="0.25">
      <c r="A23485" t="s">
        <v>25374</v>
      </c>
      <c r="B23485" t="s">
        <v>25375</v>
      </c>
      <c r="C23485" t="s">
        <v>56804</v>
      </c>
      <c r="D23485" t="s">
        <v>47873</v>
      </c>
    </row>
    <row r="23486" spans="1:4" x14ac:dyDescent="0.25">
      <c r="A23486" t="s">
        <v>12669</v>
      </c>
      <c r="B23486" t="s">
        <v>12670</v>
      </c>
      <c r="C23486" t="s">
        <v>52151</v>
      </c>
      <c r="D23486" t="s">
        <v>47873</v>
      </c>
    </row>
    <row r="23487" spans="1:4" x14ac:dyDescent="0.25">
      <c r="A23487" t="s">
        <v>37077</v>
      </c>
      <c r="B23487" t="s">
        <v>37078</v>
      </c>
      <c r="C23487" t="s">
        <v>61151</v>
      </c>
      <c r="D23487" t="s">
        <v>47873</v>
      </c>
    </row>
    <row r="23488" spans="1:4" x14ac:dyDescent="0.25">
      <c r="A23488" t="s">
        <v>8395</v>
      </c>
      <c r="B23488" t="s">
        <v>8396</v>
      </c>
      <c r="C23488" t="s">
        <v>50617</v>
      </c>
      <c r="D23488" t="s">
        <v>47873</v>
      </c>
    </row>
    <row r="23489" spans="1:4" x14ac:dyDescent="0.25">
      <c r="A23489" t="s">
        <v>9695</v>
      </c>
      <c r="B23489" t="s">
        <v>9696</v>
      </c>
      <c r="C23489" t="s">
        <v>51066</v>
      </c>
      <c r="D23489" t="s">
        <v>47873</v>
      </c>
    </row>
    <row r="23490" spans="1:4" x14ac:dyDescent="0.25">
      <c r="A23490" t="s">
        <v>47384</v>
      </c>
      <c r="B23490" t="s">
        <v>47385</v>
      </c>
      <c r="C23490" t="s">
        <v>65192</v>
      </c>
      <c r="D23490" t="s">
        <v>47873</v>
      </c>
    </row>
    <row r="23491" spans="1:4" x14ac:dyDescent="0.25">
      <c r="A23491" t="s">
        <v>4390</v>
      </c>
      <c r="B23491" t="s">
        <v>4391</v>
      </c>
      <c r="C23491" t="s">
        <v>49174</v>
      </c>
      <c r="D23491" t="s">
        <v>47873</v>
      </c>
    </row>
    <row r="23492" spans="1:4" x14ac:dyDescent="0.25">
      <c r="A23492" t="s">
        <v>40198</v>
      </c>
      <c r="B23492" t="s">
        <v>40199</v>
      </c>
      <c r="C23492" t="s">
        <v>62499</v>
      </c>
      <c r="D23492" t="s">
        <v>47873</v>
      </c>
    </row>
    <row r="23493" spans="1:4" x14ac:dyDescent="0.25">
      <c r="A23493" t="s">
        <v>35689</v>
      </c>
      <c r="B23493" t="s">
        <v>35690</v>
      </c>
      <c r="C23493" t="s">
        <v>60598</v>
      </c>
      <c r="D23493" t="s">
        <v>47873</v>
      </c>
    </row>
    <row r="23494" spans="1:4" x14ac:dyDescent="0.25">
      <c r="A23494" t="s">
        <v>23958</v>
      </c>
      <c r="B23494" t="s">
        <v>23959</v>
      </c>
      <c r="C23494" t="s">
        <v>56292</v>
      </c>
      <c r="D23494" t="s">
        <v>47873</v>
      </c>
    </row>
    <row r="23495" spans="1:4" x14ac:dyDescent="0.25">
      <c r="A23495" t="s">
        <v>44118</v>
      </c>
      <c r="B23495" t="s">
        <v>44119</v>
      </c>
      <c r="C23495" t="s">
        <v>64040</v>
      </c>
      <c r="D23495" t="s">
        <v>47873</v>
      </c>
    </row>
    <row r="23496" spans="1:4" x14ac:dyDescent="0.25">
      <c r="A23496" t="s">
        <v>38976</v>
      </c>
      <c r="B23496" t="s">
        <v>38977</v>
      </c>
      <c r="C23496"/>
      <c r="D23496" t="s">
        <v>47880</v>
      </c>
    </row>
    <row r="23497" spans="1:4" x14ac:dyDescent="0.25">
      <c r="A23497" t="s">
        <v>33404</v>
      </c>
      <c r="B23497" t="s">
        <v>33405</v>
      </c>
      <c r="C23497"/>
      <c r="D23497" t="s">
        <v>47880</v>
      </c>
    </row>
    <row r="23498" spans="1:4" x14ac:dyDescent="0.25">
      <c r="A23498" t="s">
        <v>11480</v>
      </c>
      <c r="B23498" t="s">
        <v>11481</v>
      </c>
      <c r="C23498"/>
      <c r="D23498" t="s">
        <v>47880</v>
      </c>
    </row>
    <row r="23499" spans="1:4" x14ac:dyDescent="0.25">
      <c r="A23499" t="s">
        <v>5309</v>
      </c>
      <c r="B23499" t="s">
        <v>5310</v>
      </c>
      <c r="C23499" t="s">
        <v>49510</v>
      </c>
      <c r="D23499" t="s">
        <v>47873</v>
      </c>
    </row>
    <row r="23500" spans="1:4" x14ac:dyDescent="0.25">
      <c r="A23500" t="s">
        <v>21504</v>
      </c>
      <c r="B23500" t="s">
        <v>21505</v>
      </c>
      <c r="C23500" t="s">
        <v>55383</v>
      </c>
      <c r="D23500" t="s">
        <v>47873</v>
      </c>
    </row>
    <row r="23501" spans="1:4" x14ac:dyDescent="0.25">
      <c r="A23501" t="s">
        <v>46754</v>
      </c>
      <c r="B23501" t="s">
        <v>46755</v>
      </c>
      <c r="C23501" t="s">
        <v>64968</v>
      </c>
      <c r="D23501" t="s">
        <v>47873</v>
      </c>
    </row>
    <row r="23502" spans="1:4" x14ac:dyDescent="0.25">
      <c r="A23502" t="s">
        <v>5848</v>
      </c>
      <c r="B23502" t="s">
        <v>5849</v>
      </c>
      <c r="C23502" t="s">
        <v>49689</v>
      </c>
      <c r="D23502" t="s">
        <v>47873</v>
      </c>
    </row>
    <row r="23503" spans="1:4" x14ac:dyDescent="0.25">
      <c r="A23503" t="s">
        <v>18083</v>
      </c>
      <c r="B23503" t="s">
        <v>18084</v>
      </c>
      <c r="C23503" t="s">
        <v>54175</v>
      </c>
      <c r="D23503" t="s">
        <v>47873</v>
      </c>
    </row>
    <row r="23504" spans="1:4" x14ac:dyDescent="0.25">
      <c r="A23504" t="s">
        <v>15582</v>
      </c>
      <c r="B23504" t="s">
        <v>15583</v>
      </c>
      <c r="C23504" t="s">
        <v>53261</v>
      </c>
      <c r="D23504" t="s">
        <v>47873</v>
      </c>
    </row>
    <row r="23505" spans="1:4" x14ac:dyDescent="0.25">
      <c r="A23505" t="s">
        <v>42914</v>
      </c>
      <c r="B23505" t="s">
        <v>42915</v>
      </c>
      <c r="C23505" t="s">
        <v>63637</v>
      </c>
      <c r="D23505" t="s">
        <v>47873</v>
      </c>
    </row>
    <row r="23506" spans="1:4" x14ac:dyDescent="0.25">
      <c r="A23506" t="s">
        <v>40769</v>
      </c>
      <c r="B23506" t="s">
        <v>40770</v>
      </c>
      <c r="C23506" t="s">
        <v>62749</v>
      </c>
      <c r="D23506" t="s">
        <v>47873</v>
      </c>
    </row>
    <row r="23507" spans="1:4" x14ac:dyDescent="0.25">
      <c r="A23507" t="s">
        <v>30315</v>
      </c>
      <c r="B23507" t="s">
        <v>30316</v>
      </c>
      <c r="C23507"/>
      <c r="D23507" t="s">
        <v>47880</v>
      </c>
    </row>
    <row r="23508" spans="1:4" x14ac:dyDescent="0.25">
      <c r="A23508" t="s">
        <v>42385</v>
      </c>
      <c r="B23508" t="s">
        <v>42386</v>
      </c>
      <c r="C23508"/>
      <c r="D23508" t="s">
        <v>47880</v>
      </c>
    </row>
    <row r="23509" spans="1:4" x14ac:dyDescent="0.25">
      <c r="A23509" t="s">
        <v>35089</v>
      </c>
      <c r="B23509" t="s">
        <v>35090</v>
      </c>
      <c r="C23509"/>
      <c r="D23509" t="s">
        <v>47880</v>
      </c>
    </row>
    <row r="23510" spans="1:4" x14ac:dyDescent="0.25">
      <c r="A23510" t="s">
        <v>47118</v>
      </c>
      <c r="B23510" t="s">
        <v>47119</v>
      </c>
      <c r="C23510" t="s">
        <v>65098</v>
      </c>
      <c r="D23510" t="s">
        <v>47873</v>
      </c>
    </row>
    <row r="23511" spans="1:4" x14ac:dyDescent="0.25">
      <c r="A23511" t="s">
        <v>42383</v>
      </c>
      <c r="B23511" t="s">
        <v>42384</v>
      </c>
      <c r="C23511"/>
      <c r="D23511" t="s">
        <v>47880</v>
      </c>
    </row>
    <row r="23512" spans="1:4" x14ac:dyDescent="0.25">
      <c r="A23512" t="s">
        <v>10588</v>
      </c>
      <c r="B23512" t="s">
        <v>10589</v>
      </c>
      <c r="C23512" t="s">
        <v>51380</v>
      </c>
      <c r="D23512" t="s">
        <v>47873</v>
      </c>
    </row>
    <row r="23513" spans="1:4" x14ac:dyDescent="0.25">
      <c r="A23513" t="s">
        <v>28268</v>
      </c>
      <c r="B23513" t="s">
        <v>28269</v>
      </c>
      <c r="C23513" t="s">
        <v>57848</v>
      </c>
      <c r="D23513" t="s">
        <v>47873</v>
      </c>
    </row>
    <row r="23514" spans="1:4" x14ac:dyDescent="0.25">
      <c r="A23514" t="s">
        <v>24467</v>
      </c>
      <c r="B23514" t="s">
        <v>24468</v>
      </c>
      <c r="C23514" t="s">
        <v>56474</v>
      </c>
      <c r="D23514" t="s">
        <v>47873</v>
      </c>
    </row>
    <row r="23515" spans="1:4" x14ac:dyDescent="0.25">
      <c r="A23515" t="s">
        <v>15974</v>
      </c>
      <c r="B23515" t="s">
        <v>15975</v>
      </c>
      <c r="C23515" t="s">
        <v>53403</v>
      </c>
      <c r="D23515" t="s">
        <v>47873</v>
      </c>
    </row>
    <row r="23516" spans="1:4" x14ac:dyDescent="0.25">
      <c r="A23516" t="s">
        <v>45759</v>
      </c>
      <c r="B23516" t="s">
        <v>45760</v>
      </c>
      <c r="C23516" t="s">
        <v>64620</v>
      </c>
      <c r="D23516" t="s">
        <v>47873</v>
      </c>
    </row>
    <row r="23517" spans="1:4" x14ac:dyDescent="0.25">
      <c r="A23517" t="s">
        <v>47531</v>
      </c>
      <c r="B23517" t="s">
        <v>47532</v>
      </c>
      <c r="C23517" t="s">
        <v>65241</v>
      </c>
      <c r="D23517" t="s">
        <v>47873</v>
      </c>
    </row>
    <row r="23518" spans="1:4" x14ac:dyDescent="0.25">
      <c r="A23518" t="s">
        <v>43607</v>
      </c>
      <c r="B23518" t="s">
        <v>43608</v>
      </c>
      <c r="C23518" t="s">
        <v>63869</v>
      </c>
      <c r="D23518" t="s">
        <v>47873</v>
      </c>
    </row>
    <row r="23519" spans="1:4" x14ac:dyDescent="0.25">
      <c r="A23519" t="s">
        <v>35019</v>
      </c>
      <c r="B23519" t="s">
        <v>35020</v>
      </c>
      <c r="C23519"/>
      <c r="D23519" t="s">
        <v>47880</v>
      </c>
    </row>
    <row r="23520" spans="1:4" x14ac:dyDescent="0.25">
      <c r="A23520" t="s">
        <v>25967</v>
      </c>
      <c r="B23520" t="s">
        <v>25968</v>
      </c>
      <c r="C23520" t="s">
        <v>57033</v>
      </c>
      <c r="D23520" t="s">
        <v>47873</v>
      </c>
    </row>
    <row r="23521" spans="1:4" x14ac:dyDescent="0.25">
      <c r="A23521" t="s">
        <v>25969</v>
      </c>
      <c r="B23521" t="s">
        <v>25968</v>
      </c>
      <c r="C23521" t="s">
        <v>57034</v>
      </c>
      <c r="D23521" t="s">
        <v>47873</v>
      </c>
    </row>
    <row r="23522" spans="1:4" x14ac:dyDescent="0.25">
      <c r="A23522" t="s">
        <v>28975</v>
      </c>
      <c r="B23522" t="s">
        <v>28976</v>
      </c>
      <c r="C23522" t="s">
        <v>58097</v>
      </c>
      <c r="D23522" t="s">
        <v>47873</v>
      </c>
    </row>
    <row r="23523" spans="1:4" x14ac:dyDescent="0.25">
      <c r="A23523" t="s">
        <v>45378</v>
      </c>
      <c r="B23523" t="s">
        <v>28976</v>
      </c>
      <c r="C23523" t="s">
        <v>64484</v>
      </c>
      <c r="D23523" t="s">
        <v>47873</v>
      </c>
    </row>
    <row r="23524" spans="1:4" x14ac:dyDescent="0.25">
      <c r="A23524" t="s">
        <v>6182</v>
      </c>
      <c r="B23524" t="s">
        <v>6183</v>
      </c>
      <c r="C23524" t="s">
        <v>49817</v>
      </c>
      <c r="D23524" t="s">
        <v>47873</v>
      </c>
    </row>
    <row r="23525" spans="1:4" x14ac:dyDescent="0.25">
      <c r="A23525" t="s">
        <v>44409</v>
      </c>
      <c r="B23525" t="s">
        <v>6183</v>
      </c>
      <c r="C23525"/>
      <c r="D23525" t="s">
        <v>47880</v>
      </c>
    </row>
    <row r="23526" spans="1:4" x14ac:dyDescent="0.25">
      <c r="A23526" t="s">
        <v>2362</v>
      </c>
      <c r="B23526" t="s">
        <v>2363</v>
      </c>
      <c r="C23526" t="s">
        <v>48425</v>
      </c>
      <c r="D23526" t="s">
        <v>47873</v>
      </c>
    </row>
    <row r="23527" spans="1:4" x14ac:dyDescent="0.25">
      <c r="A23527" t="s">
        <v>12458</v>
      </c>
      <c r="B23527" t="s">
        <v>12459</v>
      </c>
      <c r="C23527" t="s">
        <v>52076</v>
      </c>
      <c r="D23527" t="s">
        <v>47873</v>
      </c>
    </row>
    <row r="23528" spans="1:4" x14ac:dyDescent="0.25">
      <c r="A23528" t="s">
        <v>15029</v>
      </c>
      <c r="B23528" t="s">
        <v>15030</v>
      </c>
      <c r="C23528" t="s">
        <v>53061</v>
      </c>
      <c r="D23528" t="s">
        <v>47873</v>
      </c>
    </row>
    <row r="23529" spans="1:4" x14ac:dyDescent="0.25">
      <c r="A23529" t="s">
        <v>17848</v>
      </c>
      <c r="B23529" t="s">
        <v>17849</v>
      </c>
      <c r="C23529" t="s">
        <v>54092</v>
      </c>
      <c r="D23529" t="s">
        <v>47873</v>
      </c>
    </row>
    <row r="23530" spans="1:4" x14ac:dyDescent="0.25">
      <c r="A23530" t="s">
        <v>37042</v>
      </c>
      <c r="B23530" t="s">
        <v>37043</v>
      </c>
      <c r="C23530" t="s">
        <v>61139</v>
      </c>
      <c r="D23530" t="s">
        <v>47873</v>
      </c>
    </row>
    <row r="23531" spans="1:4" x14ac:dyDescent="0.25">
      <c r="A23531" t="s">
        <v>10974</v>
      </c>
      <c r="B23531" t="s">
        <v>10975</v>
      </c>
      <c r="C23531"/>
      <c r="D23531" t="s">
        <v>47880</v>
      </c>
    </row>
    <row r="23532" spans="1:4" x14ac:dyDescent="0.25">
      <c r="A23532" t="s">
        <v>34266</v>
      </c>
      <c r="B23532" t="s">
        <v>34267</v>
      </c>
      <c r="C23532"/>
      <c r="D23532" t="s">
        <v>47880</v>
      </c>
    </row>
    <row r="23533" spans="1:4" x14ac:dyDescent="0.25">
      <c r="A23533" t="s">
        <v>4415</v>
      </c>
      <c r="B23533" t="s">
        <v>4416</v>
      </c>
      <c r="C23533" t="s">
        <v>49182</v>
      </c>
      <c r="D23533" t="s">
        <v>47873</v>
      </c>
    </row>
    <row r="23534" spans="1:4" x14ac:dyDescent="0.25">
      <c r="A23534" t="s">
        <v>19030</v>
      </c>
      <c r="B23534" t="s">
        <v>19031</v>
      </c>
      <c r="C23534"/>
      <c r="D23534" t="s">
        <v>47880</v>
      </c>
    </row>
    <row r="23535" spans="1:4" x14ac:dyDescent="0.25">
      <c r="A23535" t="s">
        <v>30353</v>
      </c>
      <c r="B23535" t="s">
        <v>30354</v>
      </c>
      <c r="C23535"/>
      <c r="D23535" t="s">
        <v>47880</v>
      </c>
    </row>
    <row r="23536" spans="1:4" x14ac:dyDescent="0.25">
      <c r="A23536" t="s">
        <v>35023</v>
      </c>
      <c r="B23536" t="s">
        <v>35024</v>
      </c>
      <c r="C23536"/>
      <c r="D23536" t="s">
        <v>47880</v>
      </c>
    </row>
    <row r="23537" spans="1:4" x14ac:dyDescent="0.25">
      <c r="A23537" t="s">
        <v>21359</v>
      </c>
      <c r="B23537" t="s">
        <v>21360</v>
      </c>
      <c r="C23537"/>
      <c r="D23537" t="s">
        <v>47880</v>
      </c>
    </row>
    <row r="23538" spans="1:4" x14ac:dyDescent="0.25">
      <c r="A23538" t="s">
        <v>28711</v>
      </c>
      <c r="B23538" t="s">
        <v>28712</v>
      </c>
      <c r="C23538"/>
      <c r="D23538" t="s">
        <v>47880</v>
      </c>
    </row>
    <row r="23539" spans="1:4" x14ac:dyDescent="0.25">
      <c r="A23539" t="s">
        <v>17995</v>
      </c>
      <c r="B23539" t="s">
        <v>17996</v>
      </c>
      <c r="C23539"/>
      <c r="D23539" t="s">
        <v>47880</v>
      </c>
    </row>
    <row r="23540" spans="1:4" x14ac:dyDescent="0.25">
      <c r="A23540" t="s">
        <v>25434</v>
      </c>
      <c r="B23540" t="s">
        <v>25435</v>
      </c>
      <c r="C23540" t="s">
        <v>56830</v>
      </c>
      <c r="D23540" t="s">
        <v>47873</v>
      </c>
    </row>
    <row r="23541" spans="1:4" x14ac:dyDescent="0.25">
      <c r="A23541" t="s">
        <v>18481</v>
      </c>
      <c r="B23541" t="s">
        <v>18482</v>
      </c>
      <c r="C23541" t="s">
        <v>54331</v>
      </c>
      <c r="D23541" t="s">
        <v>47873</v>
      </c>
    </row>
    <row r="23542" spans="1:4" x14ac:dyDescent="0.25">
      <c r="A23542" t="s">
        <v>8291</v>
      </c>
      <c r="B23542" t="s">
        <v>8292</v>
      </c>
      <c r="C23542"/>
      <c r="D23542" t="s">
        <v>47880</v>
      </c>
    </row>
    <row r="23543" spans="1:4" x14ac:dyDescent="0.25">
      <c r="A23543" t="s">
        <v>22148</v>
      </c>
      <c r="B23543" t="s">
        <v>22149</v>
      </c>
      <c r="C23543"/>
      <c r="D23543" t="s">
        <v>47880</v>
      </c>
    </row>
    <row r="23544" spans="1:4" x14ac:dyDescent="0.25">
      <c r="A23544" t="s">
        <v>21478</v>
      </c>
      <c r="B23544" t="s">
        <v>21479</v>
      </c>
      <c r="C23544" t="s">
        <v>55372</v>
      </c>
      <c r="D23544" t="s">
        <v>47873</v>
      </c>
    </row>
    <row r="23545" spans="1:4" x14ac:dyDescent="0.25">
      <c r="A23545" t="s">
        <v>40410</v>
      </c>
      <c r="B23545" t="s">
        <v>40411</v>
      </c>
      <c r="C23545" t="s">
        <v>62596</v>
      </c>
      <c r="D23545" t="s">
        <v>47873</v>
      </c>
    </row>
    <row r="23546" spans="1:4" x14ac:dyDescent="0.25">
      <c r="A23546" t="s">
        <v>40115</v>
      </c>
      <c r="B23546" t="s">
        <v>40116</v>
      </c>
      <c r="C23546" t="s">
        <v>62461</v>
      </c>
      <c r="D23546" t="s">
        <v>47873</v>
      </c>
    </row>
    <row r="23547" spans="1:4" x14ac:dyDescent="0.25">
      <c r="A23547" t="s">
        <v>11564</v>
      </c>
      <c r="B23547" t="s">
        <v>11565</v>
      </c>
      <c r="C23547" t="s">
        <v>51733</v>
      </c>
      <c r="D23547" t="s">
        <v>47873</v>
      </c>
    </row>
    <row r="23548" spans="1:4" x14ac:dyDescent="0.25">
      <c r="A23548" t="s">
        <v>14088</v>
      </c>
      <c r="B23548" t="s">
        <v>14089</v>
      </c>
      <c r="C23548" t="s">
        <v>52707</v>
      </c>
      <c r="D23548" t="s">
        <v>47873</v>
      </c>
    </row>
    <row r="23549" spans="1:4" x14ac:dyDescent="0.25">
      <c r="A23549" t="s">
        <v>34421</v>
      </c>
      <c r="B23549" t="s">
        <v>34422</v>
      </c>
      <c r="C23549" t="s">
        <v>60115</v>
      </c>
      <c r="D23549" t="s">
        <v>47873</v>
      </c>
    </row>
    <row r="23550" spans="1:4" x14ac:dyDescent="0.25">
      <c r="A23550" t="s">
        <v>46345</v>
      </c>
      <c r="B23550" t="s">
        <v>46346</v>
      </c>
      <c r="C23550" t="s">
        <v>64826</v>
      </c>
      <c r="D23550" t="s">
        <v>47873</v>
      </c>
    </row>
    <row r="23551" spans="1:4" x14ac:dyDescent="0.25">
      <c r="A23551" t="s">
        <v>4529</v>
      </c>
      <c r="B23551" t="s">
        <v>4530</v>
      </c>
      <c r="C23551" t="s">
        <v>49221</v>
      </c>
      <c r="D23551" t="s">
        <v>47873</v>
      </c>
    </row>
    <row r="23552" spans="1:4" x14ac:dyDescent="0.25">
      <c r="A23552" t="s">
        <v>13533</v>
      </c>
      <c r="B23552" t="s">
        <v>13534</v>
      </c>
      <c r="C23552" t="s">
        <v>52489</v>
      </c>
      <c r="D23552" t="s">
        <v>47873</v>
      </c>
    </row>
    <row r="23553" spans="1:4" x14ac:dyDescent="0.25">
      <c r="A23553" t="s">
        <v>11989</v>
      </c>
      <c r="B23553" t="s">
        <v>11990</v>
      </c>
      <c r="C23553" t="s">
        <v>51894</v>
      </c>
      <c r="D23553" t="s">
        <v>47873</v>
      </c>
    </row>
    <row r="23554" spans="1:4" x14ac:dyDescent="0.25">
      <c r="A23554" t="s">
        <v>22386</v>
      </c>
      <c r="B23554" t="s">
        <v>22387</v>
      </c>
      <c r="C23554" t="s">
        <v>55709</v>
      </c>
      <c r="D23554" t="s">
        <v>47873</v>
      </c>
    </row>
    <row r="23555" spans="1:4" x14ac:dyDescent="0.25">
      <c r="A23555" t="s">
        <v>34646</v>
      </c>
      <c r="B23555" t="s">
        <v>34647</v>
      </c>
      <c r="C23555" t="s">
        <v>60205</v>
      </c>
      <c r="D23555" t="s">
        <v>47873</v>
      </c>
    </row>
    <row r="23556" spans="1:4" x14ac:dyDescent="0.25">
      <c r="A23556" t="s">
        <v>27786</v>
      </c>
      <c r="B23556" t="s">
        <v>27787</v>
      </c>
      <c r="C23556" t="s">
        <v>57668</v>
      </c>
      <c r="D23556" t="s">
        <v>47873</v>
      </c>
    </row>
    <row r="23557" spans="1:4" x14ac:dyDescent="0.25">
      <c r="A23557" t="s">
        <v>39292</v>
      </c>
      <c r="B23557" t="s">
        <v>39293</v>
      </c>
      <c r="C23557" t="s">
        <v>62077</v>
      </c>
      <c r="D23557" t="s">
        <v>47873</v>
      </c>
    </row>
    <row r="23558" spans="1:4" x14ac:dyDescent="0.25">
      <c r="A23558" t="s">
        <v>30391</v>
      </c>
      <c r="B23558" t="s">
        <v>30392</v>
      </c>
      <c r="C23558" t="s">
        <v>58598</v>
      </c>
      <c r="D23558" t="s">
        <v>47873</v>
      </c>
    </row>
    <row r="23559" spans="1:4" x14ac:dyDescent="0.25">
      <c r="A23559" t="s">
        <v>33121</v>
      </c>
      <c r="B23559" t="s">
        <v>33122</v>
      </c>
      <c r="C23559" t="s">
        <v>59614</v>
      </c>
      <c r="D23559" t="s">
        <v>47873</v>
      </c>
    </row>
    <row r="23560" spans="1:4" x14ac:dyDescent="0.25">
      <c r="A23560" t="s">
        <v>29589</v>
      </c>
      <c r="B23560" t="s">
        <v>29590</v>
      </c>
      <c r="C23560" t="s">
        <v>58319</v>
      </c>
      <c r="D23560" t="s">
        <v>47873</v>
      </c>
    </row>
    <row r="23561" spans="1:4" x14ac:dyDescent="0.25">
      <c r="A23561" t="s">
        <v>16498</v>
      </c>
      <c r="B23561" t="s">
        <v>16499</v>
      </c>
      <c r="C23561"/>
      <c r="D23561" t="s">
        <v>47880</v>
      </c>
    </row>
    <row r="23562" spans="1:4" x14ac:dyDescent="0.25">
      <c r="A23562" t="s">
        <v>35946</v>
      </c>
      <c r="B23562" t="s">
        <v>35947</v>
      </c>
      <c r="C23562" t="s">
        <v>60696</v>
      </c>
      <c r="D23562" t="s">
        <v>47873</v>
      </c>
    </row>
    <row r="23563" spans="1:4" x14ac:dyDescent="0.25">
      <c r="A23563" t="s">
        <v>11098</v>
      </c>
      <c r="B23563" t="s">
        <v>11099</v>
      </c>
      <c r="C23563"/>
      <c r="D23563" t="s">
        <v>47880</v>
      </c>
    </row>
    <row r="23564" spans="1:4" x14ac:dyDescent="0.25">
      <c r="A23564" t="s">
        <v>15198</v>
      </c>
      <c r="B23564" t="s">
        <v>15199</v>
      </c>
      <c r="C23564"/>
      <c r="D23564" t="s">
        <v>47880</v>
      </c>
    </row>
    <row r="23565" spans="1:4" x14ac:dyDescent="0.25">
      <c r="A23565" t="s">
        <v>43437</v>
      </c>
      <c r="B23565" t="s">
        <v>43438</v>
      </c>
      <c r="C23565" t="s">
        <v>63812</v>
      </c>
      <c r="D23565" t="s">
        <v>47873</v>
      </c>
    </row>
    <row r="23566" spans="1:4" x14ac:dyDescent="0.25">
      <c r="A23566" t="s">
        <v>25006</v>
      </c>
      <c r="B23566" t="s">
        <v>25007</v>
      </c>
      <c r="C23566" t="s">
        <v>56674</v>
      </c>
      <c r="D23566" t="s">
        <v>47873</v>
      </c>
    </row>
    <row r="23567" spans="1:4" x14ac:dyDescent="0.25">
      <c r="A23567" t="s">
        <v>27373</v>
      </c>
      <c r="B23567" t="s">
        <v>27374</v>
      </c>
      <c r="C23567" t="s">
        <v>57524</v>
      </c>
      <c r="D23567" t="s">
        <v>47873</v>
      </c>
    </row>
    <row r="23568" spans="1:4" x14ac:dyDescent="0.25">
      <c r="A23568" t="s">
        <v>7418</v>
      </c>
      <c r="B23568" t="s">
        <v>7419</v>
      </c>
      <c r="C23568" t="s">
        <v>50257</v>
      </c>
      <c r="D23568" t="s">
        <v>47873</v>
      </c>
    </row>
    <row r="23569" spans="1:4" x14ac:dyDescent="0.25">
      <c r="A23569" t="s">
        <v>27393</v>
      </c>
      <c r="B23569" t="s">
        <v>27394</v>
      </c>
      <c r="C23569" t="s">
        <v>57531</v>
      </c>
      <c r="D23569" t="s">
        <v>47873</v>
      </c>
    </row>
    <row r="23570" spans="1:4" x14ac:dyDescent="0.25">
      <c r="A23570" t="s">
        <v>39750</v>
      </c>
      <c r="B23570" t="s">
        <v>39751</v>
      </c>
      <c r="C23570" t="s">
        <v>62287</v>
      </c>
      <c r="D23570" t="s">
        <v>47873</v>
      </c>
    </row>
    <row r="23571" spans="1:4" x14ac:dyDescent="0.25">
      <c r="A23571" t="s">
        <v>28918</v>
      </c>
      <c r="B23571" t="s">
        <v>28919</v>
      </c>
      <c r="C23571" t="s">
        <v>58079</v>
      </c>
      <c r="D23571" t="s">
        <v>47873</v>
      </c>
    </row>
    <row r="23572" spans="1:4" x14ac:dyDescent="0.25">
      <c r="A23572" t="s">
        <v>5539</v>
      </c>
      <c r="B23572" t="s">
        <v>5540</v>
      </c>
      <c r="C23572" t="s">
        <v>49590</v>
      </c>
      <c r="D23572" t="s">
        <v>47873</v>
      </c>
    </row>
    <row r="23573" spans="1:4" x14ac:dyDescent="0.25">
      <c r="A23573" t="s">
        <v>43521</v>
      </c>
      <c r="B23573" t="s">
        <v>43522</v>
      </c>
      <c r="C23573" t="s">
        <v>63843</v>
      </c>
      <c r="D23573" t="s">
        <v>47873</v>
      </c>
    </row>
    <row r="23574" spans="1:4" x14ac:dyDescent="0.25">
      <c r="A23574" t="s">
        <v>5261</v>
      </c>
      <c r="B23574" t="s">
        <v>5262</v>
      </c>
      <c r="C23574"/>
      <c r="D23574" t="s">
        <v>47880</v>
      </c>
    </row>
    <row r="23575" spans="1:4" x14ac:dyDescent="0.25">
      <c r="A23575" t="s">
        <v>24892</v>
      </c>
      <c r="B23575" t="s">
        <v>24893</v>
      </c>
      <c r="C23575" t="s">
        <v>56629</v>
      </c>
      <c r="D23575" t="s">
        <v>47873</v>
      </c>
    </row>
    <row r="23576" spans="1:4" x14ac:dyDescent="0.25">
      <c r="A23576" t="s">
        <v>43920</v>
      </c>
      <c r="B23576" t="s">
        <v>43921</v>
      </c>
      <c r="C23576"/>
      <c r="D23576" t="s">
        <v>47880</v>
      </c>
    </row>
    <row r="23577" spans="1:4" x14ac:dyDescent="0.25">
      <c r="A23577" t="s">
        <v>1408</v>
      </c>
      <c r="B23577" t="s">
        <v>1409</v>
      </c>
      <c r="C23577" t="s">
        <v>48098</v>
      </c>
      <c r="D23577" t="s">
        <v>47880</v>
      </c>
    </row>
    <row r="23578" spans="1:4" x14ac:dyDescent="0.25">
      <c r="A23578" t="s">
        <v>45809</v>
      </c>
      <c r="B23578" t="s">
        <v>45810</v>
      </c>
      <c r="C23578"/>
      <c r="D23578" t="s">
        <v>47880</v>
      </c>
    </row>
    <row r="23579" spans="1:4" x14ac:dyDescent="0.25">
      <c r="A23579" t="s">
        <v>23462</v>
      </c>
      <c r="B23579" t="s">
        <v>23463</v>
      </c>
      <c r="C23579" t="s">
        <v>56098</v>
      </c>
      <c r="D23579" t="s">
        <v>47873</v>
      </c>
    </row>
    <row r="23580" spans="1:4" x14ac:dyDescent="0.25">
      <c r="A23580" t="s">
        <v>47126</v>
      </c>
      <c r="B23580" t="s">
        <v>47127</v>
      </c>
      <c r="C23580"/>
      <c r="D23580" t="s">
        <v>47880</v>
      </c>
    </row>
    <row r="23581" spans="1:4" x14ac:dyDescent="0.25">
      <c r="A23581" t="s">
        <v>43957</v>
      </c>
      <c r="B23581" t="s">
        <v>43958</v>
      </c>
      <c r="C23581" t="s">
        <v>63983</v>
      </c>
      <c r="D23581" t="s">
        <v>47873</v>
      </c>
    </row>
    <row r="23582" spans="1:4" x14ac:dyDescent="0.25">
      <c r="A23582" t="s">
        <v>17022</v>
      </c>
      <c r="B23582" t="s">
        <v>17023</v>
      </c>
      <c r="C23582" t="s">
        <v>53793</v>
      </c>
      <c r="D23582" t="s">
        <v>47873</v>
      </c>
    </row>
    <row r="23583" spans="1:4" x14ac:dyDescent="0.25">
      <c r="A23583" t="s">
        <v>46820</v>
      </c>
      <c r="B23583" t="s">
        <v>46821</v>
      </c>
      <c r="C23583" t="s">
        <v>64988</v>
      </c>
      <c r="D23583" t="s">
        <v>47873</v>
      </c>
    </row>
    <row r="23584" spans="1:4" x14ac:dyDescent="0.25">
      <c r="A23584" t="s">
        <v>16836</v>
      </c>
      <c r="B23584" t="s">
        <v>16837</v>
      </c>
      <c r="C23584" t="s">
        <v>53730</v>
      </c>
      <c r="D23584" t="s">
        <v>47873</v>
      </c>
    </row>
    <row r="23585" spans="1:4" x14ac:dyDescent="0.25">
      <c r="A23585" t="s">
        <v>3146</v>
      </c>
      <c r="B23585" t="s">
        <v>3147</v>
      </c>
      <c r="C23585"/>
      <c r="D23585" t="s">
        <v>47880</v>
      </c>
    </row>
    <row r="23586" spans="1:4" x14ac:dyDescent="0.25">
      <c r="A23586" t="s">
        <v>28928</v>
      </c>
      <c r="B23586" t="s">
        <v>28929</v>
      </c>
      <c r="C23586" t="s">
        <v>58082</v>
      </c>
      <c r="D23586" t="s">
        <v>47873</v>
      </c>
    </row>
    <row r="23587" spans="1:4" x14ac:dyDescent="0.25">
      <c r="A23587" t="s">
        <v>34009</v>
      </c>
      <c r="B23587" t="s">
        <v>34010</v>
      </c>
      <c r="C23587" t="s">
        <v>59960</v>
      </c>
      <c r="D23587" t="s">
        <v>47873</v>
      </c>
    </row>
    <row r="23588" spans="1:4" x14ac:dyDescent="0.25">
      <c r="A23588" t="s">
        <v>21439</v>
      </c>
      <c r="B23588" t="s">
        <v>21440</v>
      </c>
      <c r="C23588" t="s">
        <v>55360</v>
      </c>
      <c r="D23588" t="s">
        <v>47873</v>
      </c>
    </row>
    <row r="23589" spans="1:4" x14ac:dyDescent="0.25">
      <c r="A23589" t="s">
        <v>36237</v>
      </c>
      <c r="B23589" t="s">
        <v>36238</v>
      </c>
      <c r="C23589" t="s">
        <v>60815</v>
      </c>
      <c r="D23589" t="s">
        <v>47873</v>
      </c>
    </row>
    <row r="23590" spans="1:4" x14ac:dyDescent="0.25">
      <c r="A23590" t="s">
        <v>15427</v>
      </c>
      <c r="B23590" t="s">
        <v>15428</v>
      </c>
      <c r="C23590"/>
      <c r="D23590" t="s">
        <v>47880</v>
      </c>
    </row>
    <row r="23591" spans="1:4" x14ac:dyDescent="0.25">
      <c r="A23591" t="s">
        <v>37438</v>
      </c>
      <c r="B23591" t="s">
        <v>37439</v>
      </c>
      <c r="C23591"/>
      <c r="D23591" t="s">
        <v>47880</v>
      </c>
    </row>
    <row r="23592" spans="1:4" x14ac:dyDescent="0.25">
      <c r="A23592" t="s">
        <v>2305</v>
      </c>
      <c r="B23592" t="s">
        <v>2306</v>
      </c>
      <c r="C23592"/>
      <c r="D23592" t="s">
        <v>47880</v>
      </c>
    </row>
    <row r="23593" spans="1:4" x14ac:dyDescent="0.25">
      <c r="A23593" t="s">
        <v>2307</v>
      </c>
      <c r="B23593" t="s">
        <v>2306</v>
      </c>
      <c r="C23593"/>
      <c r="D23593" t="s">
        <v>47880</v>
      </c>
    </row>
    <row r="23594" spans="1:4" x14ac:dyDescent="0.25">
      <c r="A23594" t="s">
        <v>43096</v>
      </c>
      <c r="B23594" t="s">
        <v>43097</v>
      </c>
      <c r="C23594"/>
      <c r="D23594" t="s">
        <v>47880</v>
      </c>
    </row>
    <row r="23595" spans="1:4" x14ac:dyDescent="0.25">
      <c r="A23595" t="s">
        <v>13935</v>
      </c>
      <c r="B23595" t="s">
        <v>13936</v>
      </c>
      <c r="C23595"/>
      <c r="D23595" t="s">
        <v>47880</v>
      </c>
    </row>
    <row r="23596" spans="1:4" x14ac:dyDescent="0.25">
      <c r="A23596" t="s">
        <v>14953</v>
      </c>
      <c r="B23596" t="s">
        <v>14954</v>
      </c>
      <c r="C23596"/>
      <c r="D23596" t="s">
        <v>47880</v>
      </c>
    </row>
    <row r="23597" spans="1:4" x14ac:dyDescent="0.25">
      <c r="A23597" t="s">
        <v>13989</v>
      </c>
      <c r="B23597" t="s">
        <v>13990</v>
      </c>
      <c r="C23597"/>
      <c r="D23597" t="s">
        <v>47880</v>
      </c>
    </row>
    <row r="23598" spans="1:4" x14ac:dyDescent="0.25">
      <c r="A23598" t="s">
        <v>12535</v>
      </c>
      <c r="B23598" t="s">
        <v>12536</v>
      </c>
      <c r="C23598" t="s">
        <v>52107</v>
      </c>
      <c r="D23598" t="s">
        <v>47873</v>
      </c>
    </row>
    <row r="23599" spans="1:4" x14ac:dyDescent="0.25">
      <c r="A23599" t="s">
        <v>37773</v>
      </c>
      <c r="B23599" t="s">
        <v>37774</v>
      </c>
      <c r="C23599" t="s">
        <v>61408</v>
      </c>
      <c r="D23599" t="s">
        <v>47873</v>
      </c>
    </row>
    <row r="23600" spans="1:4" x14ac:dyDescent="0.25">
      <c r="A23600" t="s">
        <v>47124</v>
      </c>
      <c r="B23600" t="s">
        <v>47125</v>
      </c>
      <c r="C23600"/>
      <c r="D23600" t="s">
        <v>47880</v>
      </c>
    </row>
    <row r="23601" spans="1:4" x14ac:dyDescent="0.25">
      <c r="A23601" t="s">
        <v>43821</v>
      </c>
      <c r="B23601" t="s">
        <v>43822</v>
      </c>
      <c r="C23601"/>
      <c r="D23601" t="s">
        <v>47880</v>
      </c>
    </row>
    <row r="23602" spans="1:4" x14ac:dyDescent="0.25">
      <c r="A23602" t="s">
        <v>38854</v>
      </c>
      <c r="B23602" t="s">
        <v>38855</v>
      </c>
      <c r="C23602"/>
      <c r="D23602" t="s">
        <v>47880</v>
      </c>
    </row>
    <row r="23603" spans="1:4" x14ac:dyDescent="0.25">
      <c r="A23603" t="s">
        <v>16178</v>
      </c>
      <c r="B23603" t="s">
        <v>16179</v>
      </c>
      <c r="C23603"/>
      <c r="D23603" t="s">
        <v>47880</v>
      </c>
    </row>
    <row r="23604" spans="1:4" x14ac:dyDescent="0.25">
      <c r="A23604" t="s">
        <v>30585</v>
      </c>
      <c r="B23604" t="s">
        <v>30586</v>
      </c>
      <c r="C23604"/>
      <c r="D23604" t="s">
        <v>47880</v>
      </c>
    </row>
    <row r="23605" spans="1:4" x14ac:dyDescent="0.25">
      <c r="A23605" t="s">
        <v>5035</v>
      </c>
      <c r="B23605" t="s">
        <v>5036</v>
      </c>
      <c r="C23605" t="s">
        <v>49406</v>
      </c>
      <c r="D23605" t="s">
        <v>47873</v>
      </c>
    </row>
    <row r="23606" spans="1:4" x14ac:dyDescent="0.25">
      <c r="A23606" t="s">
        <v>5767</v>
      </c>
      <c r="B23606" t="s">
        <v>5768</v>
      </c>
      <c r="C23606"/>
      <c r="D23606" t="s">
        <v>47880</v>
      </c>
    </row>
    <row r="23607" spans="1:4" x14ac:dyDescent="0.25">
      <c r="A23607" t="s">
        <v>45167</v>
      </c>
      <c r="B23607" t="s">
        <v>45168</v>
      </c>
      <c r="C23607"/>
      <c r="D23607" t="s">
        <v>47880</v>
      </c>
    </row>
    <row r="23608" spans="1:4" x14ac:dyDescent="0.25">
      <c r="A23608" t="s">
        <v>21109</v>
      </c>
      <c r="B23608" t="s">
        <v>21110</v>
      </c>
      <c r="C23608" t="s">
        <v>55241</v>
      </c>
      <c r="D23608" t="s">
        <v>47873</v>
      </c>
    </row>
    <row r="23609" spans="1:4" x14ac:dyDescent="0.25">
      <c r="A23609" t="s">
        <v>2172</v>
      </c>
      <c r="B23609" t="s">
        <v>2173</v>
      </c>
      <c r="C23609" t="s">
        <v>48359</v>
      </c>
      <c r="D23609" t="s">
        <v>47873</v>
      </c>
    </row>
    <row r="23610" spans="1:4" x14ac:dyDescent="0.25">
      <c r="A23610" t="s">
        <v>12161</v>
      </c>
      <c r="B23610" t="s">
        <v>12162</v>
      </c>
      <c r="C23610" t="s">
        <v>51956</v>
      </c>
      <c r="D23610" t="s">
        <v>47880</v>
      </c>
    </row>
    <row r="23611" spans="1:4" x14ac:dyDescent="0.25">
      <c r="A23611" t="s">
        <v>26678</v>
      </c>
      <c r="B23611" t="s">
        <v>12162</v>
      </c>
      <c r="C23611"/>
      <c r="D23611" t="s">
        <v>47880</v>
      </c>
    </row>
    <row r="23612" spans="1:4" x14ac:dyDescent="0.25">
      <c r="A23612" t="s">
        <v>7502</v>
      </c>
      <c r="B23612" t="s">
        <v>7503</v>
      </c>
      <c r="C23612"/>
      <c r="D23612" t="s">
        <v>47880</v>
      </c>
    </row>
    <row r="23613" spans="1:4" x14ac:dyDescent="0.25">
      <c r="A23613" t="s">
        <v>37700</v>
      </c>
      <c r="B23613" t="s">
        <v>37701</v>
      </c>
      <c r="C23613"/>
      <c r="D23613" t="s">
        <v>47880</v>
      </c>
    </row>
    <row r="23614" spans="1:4" x14ac:dyDescent="0.25">
      <c r="A23614" t="s">
        <v>6060</v>
      </c>
      <c r="B23614" t="s">
        <v>6061</v>
      </c>
      <c r="C23614" t="s">
        <v>49776</v>
      </c>
      <c r="D23614" t="s">
        <v>47873</v>
      </c>
    </row>
    <row r="23615" spans="1:4" x14ac:dyDescent="0.25">
      <c r="A23615" t="s">
        <v>17825</v>
      </c>
      <c r="B23615" t="s">
        <v>17826</v>
      </c>
      <c r="C23615"/>
      <c r="D23615" t="s">
        <v>47880</v>
      </c>
    </row>
    <row r="23616" spans="1:4" x14ac:dyDescent="0.25">
      <c r="A23616" t="s">
        <v>47403</v>
      </c>
      <c r="B23616" t="s">
        <v>47404</v>
      </c>
      <c r="C23616" t="s">
        <v>65199</v>
      </c>
      <c r="D23616" t="s">
        <v>47873</v>
      </c>
    </row>
    <row r="23617" spans="1:4" x14ac:dyDescent="0.25">
      <c r="A23617" t="s">
        <v>31040</v>
      </c>
      <c r="B23617" t="s">
        <v>31041</v>
      </c>
      <c r="C23617" t="s">
        <v>58841</v>
      </c>
      <c r="D23617" t="s">
        <v>47873</v>
      </c>
    </row>
    <row r="23618" spans="1:4" x14ac:dyDescent="0.25">
      <c r="A23618" t="s">
        <v>24693</v>
      </c>
      <c r="B23618" t="s">
        <v>24694</v>
      </c>
      <c r="C23618" t="s">
        <v>56552</v>
      </c>
      <c r="D23618" t="s">
        <v>47873</v>
      </c>
    </row>
    <row r="23619" spans="1:4" x14ac:dyDescent="0.25">
      <c r="A23619" t="s">
        <v>5129</v>
      </c>
      <c r="B23619" t="s">
        <v>5130</v>
      </c>
      <c r="C23619" t="s">
        <v>49445</v>
      </c>
      <c r="D23619" t="s">
        <v>47873</v>
      </c>
    </row>
    <row r="23620" spans="1:4" x14ac:dyDescent="0.25">
      <c r="A23620" t="s">
        <v>44673</v>
      </c>
      <c r="B23620" t="s">
        <v>44674</v>
      </c>
      <c r="C23620" t="s">
        <v>64234</v>
      </c>
      <c r="D23620" t="s">
        <v>47873</v>
      </c>
    </row>
    <row r="23621" spans="1:4" x14ac:dyDescent="0.25">
      <c r="A23621" t="s">
        <v>36754</v>
      </c>
      <c r="B23621" t="s">
        <v>36755</v>
      </c>
      <c r="C23621" t="s">
        <v>61020</v>
      </c>
      <c r="D23621" t="s">
        <v>47873</v>
      </c>
    </row>
    <row r="23622" spans="1:4" x14ac:dyDescent="0.25">
      <c r="A23622" t="s">
        <v>4322</v>
      </c>
      <c r="B23622" t="s">
        <v>4323</v>
      </c>
      <c r="C23622" t="s">
        <v>49149</v>
      </c>
      <c r="D23622" t="s">
        <v>47873</v>
      </c>
    </row>
    <row r="23623" spans="1:4" x14ac:dyDescent="0.25">
      <c r="A23623" t="s">
        <v>978</v>
      </c>
      <c r="B23623" t="s">
        <v>979</v>
      </c>
      <c r="C23623"/>
      <c r="D23623" t="s">
        <v>47880</v>
      </c>
    </row>
    <row r="23624" spans="1:4" x14ac:dyDescent="0.25">
      <c r="A23624" t="s">
        <v>39207</v>
      </c>
      <c r="B23624" t="s">
        <v>979</v>
      </c>
      <c r="C23624" t="s">
        <v>62040</v>
      </c>
      <c r="D23624" t="s">
        <v>47873</v>
      </c>
    </row>
    <row r="23625" spans="1:4" x14ac:dyDescent="0.25">
      <c r="A23625" t="s">
        <v>33577</v>
      </c>
      <c r="B23625" t="s">
        <v>33578</v>
      </c>
      <c r="C23625" t="s">
        <v>59798</v>
      </c>
      <c r="D23625" t="s">
        <v>47873</v>
      </c>
    </row>
    <row r="23626" spans="1:4" x14ac:dyDescent="0.25">
      <c r="A23626" t="s">
        <v>28079</v>
      </c>
      <c r="B23626" t="s">
        <v>28080</v>
      </c>
      <c r="C23626"/>
      <c r="D23626" t="s">
        <v>47880</v>
      </c>
    </row>
    <row r="23627" spans="1:4" x14ac:dyDescent="0.25">
      <c r="A23627" t="s">
        <v>40528</v>
      </c>
      <c r="B23627" t="s">
        <v>40529</v>
      </c>
      <c r="C23627" t="s">
        <v>62648</v>
      </c>
      <c r="D23627" t="s">
        <v>47873</v>
      </c>
    </row>
    <row r="23628" spans="1:4" x14ac:dyDescent="0.25">
      <c r="A23628" t="s">
        <v>15174</v>
      </c>
      <c r="B23628" t="s">
        <v>15175</v>
      </c>
      <c r="C23628" t="s">
        <v>53115</v>
      </c>
      <c r="D23628" t="s">
        <v>47873</v>
      </c>
    </row>
    <row r="23629" spans="1:4" x14ac:dyDescent="0.25">
      <c r="A23629" t="s">
        <v>15216</v>
      </c>
      <c r="B23629" t="s">
        <v>15217</v>
      </c>
      <c r="C23629" t="s">
        <v>53128</v>
      </c>
      <c r="D23629" t="s">
        <v>47873</v>
      </c>
    </row>
    <row r="23630" spans="1:4" x14ac:dyDescent="0.25">
      <c r="A23630" t="s">
        <v>43719</v>
      </c>
      <c r="B23630" t="s">
        <v>43720</v>
      </c>
      <c r="C23630" t="s">
        <v>63912</v>
      </c>
      <c r="D23630" t="s">
        <v>47873</v>
      </c>
    </row>
    <row r="23631" spans="1:4" x14ac:dyDescent="0.25">
      <c r="A23631" t="s">
        <v>8197</v>
      </c>
      <c r="B23631" t="s">
        <v>8198</v>
      </c>
      <c r="C23631" t="s">
        <v>50552</v>
      </c>
      <c r="D23631" t="s">
        <v>47873</v>
      </c>
    </row>
    <row r="23632" spans="1:4" x14ac:dyDescent="0.25">
      <c r="A23632" t="s">
        <v>28062</v>
      </c>
      <c r="B23632" t="s">
        <v>28063</v>
      </c>
      <c r="C23632" t="s">
        <v>57771</v>
      </c>
      <c r="D23632" t="s">
        <v>47873</v>
      </c>
    </row>
    <row r="23633" spans="1:4" x14ac:dyDescent="0.25">
      <c r="A23633" t="s">
        <v>16850</v>
      </c>
      <c r="B23633" t="s">
        <v>16851</v>
      </c>
      <c r="C23633" t="s">
        <v>53735</v>
      </c>
      <c r="D23633" t="s">
        <v>47873</v>
      </c>
    </row>
    <row r="23634" spans="1:4" x14ac:dyDescent="0.25">
      <c r="A23634" t="s">
        <v>17360</v>
      </c>
      <c r="B23634" t="s">
        <v>17361</v>
      </c>
      <c r="C23634" t="s">
        <v>53913</v>
      </c>
      <c r="D23634" t="s">
        <v>47873</v>
      </c>
    </row>
    <row r="23635" spans="1:4" x14ac:dyDescent="0.25">
      <c r="A23635" t="s">
        <v>36862</v>
      </c>
      <c r="B23635" t="s">
        <v>36863</v>
      </c>
      <c r="C23635" t="s">
        <v>61065</v>
      </c>
      <c r="D23635" t="s">
        <v>47873</v>
      </c>
    </row>
    <row r="23636" spans="1:4" x14ac:dyDescent="0.25">
      <c r="A23636" t="s">
        <v>23705</v>
      </c>
      <c r="B23636" t="s">
        <v>23706</v>
      </c>
      <c r="C23636" t="s">
        <v>56193</v>
      </c>
      <c r="D23636" t="s">
        <v>47873</v>
      </c>
    </row>
    <row r="23637" spans="1:4" x14ac:dyDescent="0.25">
      <c r="A23637" t="s">
        <v>23578</v>
      </c>
      <c r="B23637" t="s">
        <v>23579</v>
      </c>
      <c r="C23637" t="s">
        <v>56141</v>
      </c>
      <c r="D23637" t="s">
        <v>47873</v>
      </c>
    </row>
    <row r="23638" spans="1:4" x14ac:dyDescent="0.25">
      <c r="A23638" t="s">
        <v>35496</v>
      </c>
      <c r="B23638" t="s">
        <v>23579</v>
      </c>
      <c r="C23638" t="s">
        <v>60525</v>
      </c>
      <c r="D23638" t="s">
        <v>47873</v>
      </c>
    </row>
    <row r="23639" spans="1:4" x14ac:dyDescent="0.25">
      <c r="A23639" t="s">
        <v>47243</v>
      </c>
      <c r="B23639" t="s">
        <v>47244</v>
      </c>
      <c r="C23639" t="s">
        <v>65143</v>
      </c>
      <c r="D23639" t="s">
        <v>47873</v>
      </c>
    </row>
    <row r="23640" spans="1:4" x14ac:dyDescent="0.25">
      <c r="A23640" t="s">
        <v>5279</v>
      </c>
      <c r="B23640" t="s">
        <v>5280</v>
      </c>
      <c r="C23640" t="s">
        <v>49498</v>
      </c>
      <c r="D23640" t="s">
        <v>47873</v>
      </c>
    </row>
    <row r="23641" spans="1:4" x14ac:dyDescent="0.25">
      <c r="A23641" t="s">
        <v>46957</v>
      </c>
      <c r="B23641" t="s">
        <v>46958</v>
      </c>
      <c r="C23641" t="s">
        <v>65039</v>
      </c>
      <c r="D23641" t="s">
        <v>47873</v>
      </c>
    </row>
    <row r="23642" spans="1:4" x14ac:dyDescent="0.25">
      <c r="A23642" t="s">
        <v>19857</v>
      </c>
      <c r="B23642" t="s">
        <v>19858</v>
      </c>
      <c r="C23642" t="s">
        <v>54801</v>
      </c>
      <c r="D23642" t="s">
        <v>47873</v>
      </c>
    </row>
    <row r="23643" spans="1:4" x14ac:dyDescent="0.25">
      <c r="A23643" t="s">
        <v>18614</v>
      </c>
      <c r="B23643" t="s">
        <v>18615</v>
      </c>
      <c r="C23643" t="s">
        <v>54375</v>
      </c>
      <c r="D23643" t="s">
        <v>47873</v>
      </c>
    </row>
    <row r="23644" spans="1:4" x14ac:dyDescent="0.25">
      <c r="A23644" t="s">
        <v>16759</v>
      </c>
      <c r="B23644" t="s">
        <v>16760</v>
      </c>
      <c r="C23644" t="s">
        <v>53698</v>
      </c>
      <c r="D23644" t="s">
        <v>47873</v>
      </c>
    </row>
    <row r="23645" spans="1:4" x14ac:dyDescent="0.25">
      <c r="A23645" t="s">
        <v>21752</v>
      </c>
      <c r="B23645" t="s">
        <v>21753</v>
      </c>
      <c r="C23645" t="s">
        <v>55469</v>
      </c>
      <c r="D23645" t="s">
        <v>47873</v>
      </c>
    </row>
    <row r="23646" spans="1:4" x14ac:dyDescent="0.25">
      <c r="A23646" t="s">
        <v>20303</v>
      </c>
      <c r="B23646" t="s">
        <v>20304</v>
      </c>
      <c r="C23646" t="s">
        <v>54961</v>
      </c>
      <c r="D23646" t="s">
        <v>47873</v>
      </c>
    </row>
    <row r="23647" spans="1:4" x14ac:dyDescent="0.25">
      <c r="A23647" t="s">
        <v>35163</v>
      </c>
      <c r="B23647" t="s">
        <v>35164</v>
      </c>
      <c r="C23647" t="s">
        <v>60394</v>
      </c>
      <c r="D23647" t="s">
        <v>47873</v>
      </c>
    </row>
    <row r="23648" spans="1:4" x14ac:dyDescent="0.25">
      <c r="A23648" t="s">
        <v>47018</v>
      </c>
      <c r="B23648" t="s">
        <v>47019</v>
      </c>
      <c r="C23648" t="s">
        <v>65060</v>
      </c>
      <c r="D23648" t="s">
        <v>47873</v>
      </c>
    </row>
    <row r="23649" spans="1:4" x14ac:dyDescent="0.25">
      <c r="A23649" t="s">
        <v>45405</v>
      </c>
      <c r="B23649" t="s">
        <v>45406</v>
      </c>
      <c r="C23649" t="s">
        <v>64494</v>
      </c>
      <c r="D23649" t="s">
        <v>47873</v>
      </c>
    </row>
    <row r="23650" spans="1:4" x14ac:dyDescent="0.25">
      <c r="A23650" t="s">
        <v>3278</v>
      </c>
      <c r="B23650" t="s">
        <v>3279</v>
      </c>
      <c r="C23650" t="s">
        <v>48748</v>
      </c>
      <c r="D23650" t="s">
        <v>47873</v>
      </c>
    </row>
    <row r="23651" spans="1:4" x14ac:dyDescent="0.25">
      <c r="A23651" t="s">
        <v>27881</v>
      </c>
      <c r="B23651" t="s">
        <v>27882</v>
      </c>
      <c r="C23651" t="s">
        <v>57706</v>
      </c>
      <c r="D23651" t="s">
        <v>47873</v>
      </c>
    </row>
    <row r="23652" spans="1:4" x14ac:dyDescent="0.25">
      <c r="A23652" t="s">
        <v>27504</v>
      </c>
      <c r="B23652" t="s">
        <v>27505</v>
      </c>
      <c r="C23652" t="s">
        <v>57572</v>
      </c>
      <c r="D23652" t="s">
        <v>47873</v>
      </c>
    </row>
    <row r="23653" spans="1:4" x14ac:dyDescent="0.25">
      <c r="A23653" t="s">
        <v>44251</v>
      </c>
      <c r="B23653" t="s">
        <v>44252</v>
      </c>
      <c r="C23653" t="s">
        <v>64089</v>
      </c>
      <c r="D23653" t="s">
        <v>47873</v>
      </c>
    </row>
    <row r="23654" spans="1:4" x14ac:dyDescent="0.25">
      <c r="A23654" t="s">
        <v>36405</v>
      </c>
      <c r="B23654" t="s">
        <v>36406</v>
      </c>
      <c r="C23654" t="s">
        <v>60886</v>
      </c>
      <c r="D23654" t="s">
        <v>47873</v>
      </c>
    </row>
    <row r="23655" spans="1:4" x14ac:dyDescent="0.25">
      <c r="A23655" t="s">
        <v>4830</v>
      </c>
      <c r="B23655" t="s">
        <v>4831</v>
      </c>
      <c r="C23655" t="s">
        <v>49332</v>
      </c>
      <c r="D23655" t="s">
        <v>47873</v>
      </c>
    </row>
    <row r="23656" spans="1:4" x14ac:dyDescent="0.25">
      <c r="A23656" t="s">
        <v>40637</v>
      </c>
      <c r="B23656" t="s">
        <v>40638</v>
      </c>
      <c r="C23656" t="s">
        <v>62692</v>
      </c>
      <c r="D23656" t="s">
        <v>47873</v>
      </c>
    </row>
    <row r="23657" spans="1:4" x14ac:dyDescent="0.25">
      <c r="A23657" t="s">
        <v>43680</v>
      </c>
      <c r="B23657" t="s">
        <v>43681</v>
      </c>
      <c r="C23657" t="s">
        <v>63898</v>
      </c>
      <c r="D23657" t="s">
        <v>47873</v>
      </c>
    </row>
    <row r="23658" spans="1:4" x14ac:dyDescent="0.25">
      <c r="A23658" t="s">
        <v>2146</v>
      </c>
      <c r="B23658" t="s">
        <v>2147</v>
      </c>
      <c r="C23658" t="s">
        <v>48350</v>
      </c>
      <c r="D23658" t="s">
        <v>47873</v>
      </c>
    </row>
    <row r="23659" spans="1:4" x14ac:dyDescent="0.25">
      <c r="A23659" t="s">
        <v>45882</v>
      </c>
      <c r="B23659" t="s">
        <v>45883</v>
      </c>
      <c r="C23659" t="s">
        <v>64663</v>
      </c>
      <c r="D23659" t="s">
        <v>47873</v>
      </c>
    </row>
    <row r="23660" spans="1:4" x14ac:dyDescent="0.25">
      <c r="A23660" t="s">
        <v>862</v>
      </c>
      <c r="B23660" t="s">
        <v>863</v>
      </c>
      <c r="C23660" t="s">
        <v>47906</v>
      </c>
      <c r="D23660" t="s">
        <v>47873</v>
      </c>
    </row>
    <row r="23661" spans="1:4" x14ac:dyDescent="0.25">
      <c r="A23661" t="s">
        <v>46913</v>
      </c>
      <c r="B23661" t="s">
        <v>46914</v>
      </c>
      <c r="C23661" t="s">
        <v>65023</v>
      </c>
      <c r="D23661" t="s">
        <v>47873</v>
      </c>
    </row>
    <row r="23662" spans="1:4" x14ac:dyDescent="0.25">
      <c r="A23662" t="s">
        <v>34504</v>
      </c>
      <c r="B23662" t="s">
        <v>34505</v>
      </c>
      <c r="C23662" t="s">
        <v>60147</v>
      </c>
      <c r="D23662" t="s">
        <v>47873</v>
      </c>
    </row>
    <row r="23663" spans="1:4" x14ac:dyDescent="0.25">
      <c r="A23663" t="s">
        <v>40767</v>
      </c>
      <c r="B23663" t="s">
        <v>40768</v>
      </c>
      <c r="C23663" t="s">
        <v>62748</v>
      </c>
      <c r="D23663" t="s">
        <v>47873</v>
      </c>
    </row>
    <row r="23664" spans="1:4" x14ac:dyDescent="0.25">
      <c r="A23664" t="s">
        <v>8443</v>
      </c>
      <c r="B23664" t="s">
        <v>8444</v>
      </c>
      <c r="C23664" t="s">
        <v>50632</v>
      </c>
      <c r="D23664" t="s">
        <v>47873</v>
      </c>
    </row>
    <row r="23665" spans="1:4" x14ac:dyDescent="0.25">
      <c r="A23665" t="s">
        <v>31611</v>
      </c>
      <c r="B23665" t="s">
        <v>31612</v>
      </c>
      <c r="C23665" t="s">
        <v>59042</v>
      </c>
      <c r="D23665" t="s">
        <v>47873</v>
      </c>
    </row>
    <row r="23666" spans="1:4" x14ac:dyDescent="0.25">
      <c r="A23666" t="s">
        <v>13258</v>
      </c>
      <c r="B23666" t="s">
        <v>13259</v>
      </c>
      <c r="C23666" t="s">
        <v>52390</v>
      </c>
      <c r="D23666" t="s">
        <v>47873</v>
      </c>
    </row>
    <row r="23667" spans="1:4" x14ac:dyDescent="0.25">
      <c r="A23667" t="s">
        <v>46953</v>
      </c>
      <c r="B23667" t="s">
        <v>46954</v>
      </c>
      <c r="C23667" t="s">
        <v>65038</v>
      </c>
      <c r="D23667" t="s">
        <v>47873</v>
      </c>
    </row>
    <row r="23668" spans="1:4" x14ac:dyDescent="0.25">
      <c r="A23668" t="s">
        <v>34225</v>
      </c>
      <c r="B23668" t="s">
        <v>34226</v>
      </c>
      <c r="C23668" t="s">
        <v>60041</v>
      </c>
      <c r="D23668" t="s">
        <v>47873</v>
      </c>
    </row>
    <row r="23669" spans="1:4" x14ac:dyDescent="0.25">
      <c r="A23669" t="s">
        <v>24313</v>
      </c>
      <c r="B23669" t="s">
        <v>24314</v>
      </c>
      <c r="C23669" t="s">
        <v>56417</v>
      </c>
      <c r="D23669" t="s">
        <v>47873</v>
      </c>
    </row>
    <row r="23670" spans="1:4" x14ac:dyDescent="0.25">
      <c r="A23670" t="s">
        <v>24412</v>
      </c>
      <c r="B23670" t="s">
        <v>24314</v>
      </c>
      <c r="C23670" t="s">
        <v>56455</v>
      </c>
      <c r="D23670" t="s">
        <v>47873</v>
      </c>
    </row>
    <row r="23671" spans="1:4" x14ac:dyDescent="0.25">
      <c r="A23671" t="s">
        <v>3948</v>
      </c>
      <c r="B23671" t="s">
        <v>3949</v>
      </c>
      <c r="C23671" t="s">
        <v>48998</v>
      </c>
      <c r="D23671" t="s">
        <v>47873</v>
      </c>
    </row>
    <row r="23672" spans="1:4" x14ac:dyDescent="0.25">
      <c r="A23672" t="s">
        <v>4615</v>
      </c>
      <c r="B23672" t="s">
        <v>4616</v>
      </c>
      <c r="C23672" t="s">
        <v>49255</v>
      </c>
      <c r="D23672" t="s">
        <v>47873</v>
      </c>
    </row>
    <row r="23673" spans="1:4" x14ac:dyDescent="0.25">
      <c r="A23673" t="s">
        <v>30351</v>
      </c>
      <c r="B23673" t="s">
        <v>30352</v>
      </c>
      <c r="C23673" t="s">
        <v>58587</v>
      </c>
      <c r="D23673" t="s">
        <v>47873</v>
      </c>
    </row>
    <row r="23674" spans="1:4" x14ac:dyDescent="0.25">
      <c r="A23674" t="s">
        <v>10057</v>
      </c>
      <c r="B23674" t="s">
        <v>10058</v>
      </c>
      <c r="C23674" t="s">
        <v>51193</v>
      </c>
      <c r="D23674" t="s">
        <v>47873</v>
      </c>
    </row>
    <row r="23675" spans="1:4" x14ac:dyDescent="0.25">
      <c r="A23675" t="s">
        <v>3888</v>
      </c>
      <c r="B23675" t="s">
        <v>3889</v>
      </c>
      <c r="C23675" t="s">
        <v>48972</v>
      </c>
      <c r="D23675" t="s">
        <v>47873</v>
      </c>
    </row>
    <row r="23676" spans="1:4" x14ac:dyDescent="0.25">
      <c r="A23676" t="s">
        <v>13957</v>
      </c>
      <c r="B23676" t="s">
        <v>13958</v>
      </c>
      <c r="C23676" t="s">
        <v>52652</v>
      </c>
      <c r="D23676" t="s">
        <v>47873</v>
      </c>
    </row>
    <row r="23677" spans="1:4" x14ac:dyDescent="0.25">
      <c r="A23677" t="s">
        <v>12734</v>
      </c>
      <c r="B23677" t="s">
        <v>12735</v>
      </c>
      <c r="C23677" t="s">
        <v>52177</v>
      </c>
      <c r="D23677" t="s">
        <v>47873</v>
      </c>
    </row>
    <row r="23678" spans="1:4" x14ac:dyDescent="0.25">
      <c r="A23678" t="s">
        <v>15512</v>
      </c>
      <c r="B23678" t="s">
        <v>15513</v>
      </c>
      <c r="C23678" t="s">
        <v>53238</v>
      </c>
      <c r="D23678" t="s">
        <v>47873</v>
      </c>
    </row>
    <row r="23679" spans="1:4" x14ac:dyDescent="0.25">
      <c r="A23679" t="s">
        <v>23946</v>
      </c>
      <c r="B23679" t="s">
        <v>23947</v>
      </c>
      <c r="C23679" t="s">
        <v>56286</v>
      </c>
      <c r="D23679" t="s">
        <v>47873</v>
      </c>
    </row>
    <row r="23680" spans="1:4" x14ac:dyDescent="0.25">
      <c r="A23680" t="s">
        <v>28262</v>
      </c>
      <c r="B23680" t="s">
        <v>28263</v>
      </c>
      <c r="C23680" t="s">
        <v>57846</v>
      </c>
      <c r="D23680" t="s">
        <v>47873</v>
      </c>
    </row>
    <row r="23681" spans="1:4" x14ac:dyDescent="0.25">
      <c r="A23681" t="s">
        <v>6709</v>
      </c>
      <c r="B23681" t="s">
        <v>6710</v>
      </c>
      <c r="C23681" t="s">
        <v>50002</v>
      </c>
      <c r="D23681" t="s">
        <v>47873</v>
      </c>
    </row>
    <row r="23682" spans="1:4" x14ac:dyDescent="0.25">
      <c r="A23682" t="s">
        <v>5074</v>
      </c>
      <c r="B23682" t="s">
        <v>5075</v>
      </c>
      <c r="C23682" t="s">
        <v>49423</v>
      </c>
      <c r="D23682" t="s">
        <v>47873</v>
      </c>
    </row>
    <row r="23683" spans="1:4" x14ac:dyDescent="0.25">
      <c r="A23683" t="s">
        <v>26299</v>
      </c>
      <c r="B23683" t="s">
        <v>26300</v>
      </c>
      <c r="C23683" t="s">
        <v>57142</v>
      </c>
      <c r="D23683" t="s">
        <v>47873</v>
      </c>
    </row>
    <row r="23684" spans="1:4" x14ac:dyDescent="0.25">
      <c r="A23684" t="s">
        <v>17168</v>
      </c>
      <c r="B23684" t="s">
        <v>17169</v>
      </c>
      <c r="C23684" t="s">
        <v>53847</v>
      </c>
      <c r="D23684" t="s">
        <v>47873</v>
      </c>
    </row>
    <row r="23685" spans="1:4" x14ac:dyDescent="0.25">
      <c r="A23685" t="s">
        <v>46687</v>
      </c>
      <c r="B23685" t="s">
        <v>46688</v>
      </c>
      <c r="C23685" t="s">
        <v>64946</v>
      </c>
      <c r="D23685" t="s">
        <v>47873</v>
      </c>
    </row>
    <row r="23686" spans="1:4" x14ac:dyDescent="0.25">
      <c r="A23686" t="s">
        <v>1777</v>
      </c>
      <c r="B23686" t="s">
        <v>1778</v>
      </c>
      <c r="C23686" t="s">
        <v>48223</v>
      </c>
      <c r="D23686" t="s">
        <v>47873</v>
      </c>
    </row>
    <row r="23687" spans="1:4" x14ac:dyDescent="0.25">
      <c r="A23687" t="s">
        <v>45878</v>
      </c>
      <c r="B23687" t="s">
        <v>45879</v>
      </c>
      <c r="C23687" t="s">
        <v>64662</v>
      </c>
      <c r="D23687" t="s">
        <v>47873</v>
      </c>
    </row>
    <row r="23688" spans="1:4" x14ac:dyDescent="0.25">
      <c r="A23688" t="s">
        <v>35251</v>
      </c>
      <c r="B23688" t="s">
        <v>35252</v>
      </c>
      <c r="C23688" t="s">
        <v>60428</v>
      </c>
      <c r="D23688" t="s">
        <v>47873</v>
      </c>
    </row>
    <row r="23689" spans="1:4" x14ac:dyDescent="0.25">
      <c r="A23689" t="s">
        <v>44781</v>
      </c>
      <c r="B23689" t="s">
        <v>44782</v>
      </c>
      <c r="C23689" t="s">
        <v>64282</v>
      </c>
      <c r="D23689" t="s">
        <v>47873</v>
      </c>
    </row>
    <row r="23690" spans="1:4" x14ac:dyDescent="0.25">
      <c r="A23690" t="s">
        <v>41494</v>
      </c>
      <c r="B23690" t="s">
        <v>41495</v>
      </c>
      <c r="C23690" t="s">
        <v>63067</v>
      </c>
      <c r="D23690" t="s">
        <v>47873</v>
      </c>
    </row>
    <row r="23691" spans="1:4" x14ac:dyDescent="0.25">
      <c r="A23691" t="s">
        <v>21037</v>
      </c>
      <c r="B23691" t="s">
        <v>21038</v>
      </c>
      <c r="C23691" t="s">
        <v>55216</v>
      </c>
      <c r="D23691" t="s">
        <v>47873</v>
      </c>
    </row>
    <row r="23692" spans="1:4" x14ac:dyDescent="0.25">
      <c r="A23692" t="s">
        <v>34851</v>
      </c>
      <c r="B23692" t="s">
        <v>34852</v>
      </c>
      <c r="C23692" t="s">
        <v>60280</v>
      </c>
      <c r="D23692" t="s">
        <v>47873</v>
      </c>
    </row>
    <row r="23693" spans="1:4" x14ac:dyDescent="0.25">
      <c r="A23693" t="s">
        <v>28526</v>
      </c>
      <c r="B23693" t="s">
        <v>28527</v>
      </c>
      <c r="C23693" t="s">
        <v>57936</v>
      </c>
      <c r="D23693" t="s">
        <v>47873</v>
      </c>
    </row>
    <row r="23694" spans="1:4" x14ac:dyDescent="0.25">
      <c r="A23694" t="s">
        <v>20578</v>
      </c>
      <c r="B23694" t="s">
        <v>20579</v>
      </c>
      <c r="C23694" t="s">
        <v>55050</v>
      </c>
      <c r="D23694" t="s">
        <v>47873</v>
      </c>
    </row>
    <row r="23695" spans="1:4" x14ac:dyDescent="0.25">
      <c r="A23695" t="s">
        <v>22654</v>
      </c>
      <c r="B23695" t="s">
        <v>22655</v>
      </c>
      <c r="C23695" t="s">
        <v>55804</v>
      </c>
      <c r="D23695" t="s">
        <v>47873</v>
      </c>
    </row>
    <row r="23696" spans="1:4" x14ac:dyDescent="0.25">
      <c r="A23696" t="s">
        <v>26020</v>
      </c>
      <c r="B23696" t="s">
        <v>26021</v>
      </c>
      <c r="C23696" t="s">
        <v>57053</v>
      </c>
      <c r="D23696" t="s">
        <v>47873</v>
      </c>
    </row>
    <row r="23697" spans="1:4" x14ac:dyDescent="0.25">
      <c r="A23697" t="s">
        <v>12368</v>
      </c>
      <c r="B23697" t="s">
        <v>12369</v>
      </c>
      <c r="C23697" t="s">
        <v>52039</v>
      </c>
      <c r="D23697" t="s">
        <v>47873</v>
      </c>
    </row>
    <row r="23698" spans="1:4" x14ac:dyDescent="0.25">
      <c r="A23698" t="s">
        <v>40179</v>
      </c>
      <c r="B23698" t="s">
        <v>40180</v>
      </c>
      <c r="C23698" t="s">
        <v>62490</v>
      </c>
      <c r="D23698" t="s">
        <v>47873</v>
      </c>
    </row>
    <row r="23699" spans="1:4" x14ac:dyDescent="0.25">
      <c r="A23699" t="s">
        <v>47543</v>
      </c>
      <c r="B23699" t="s">
        <v>47544</v>
      </c>
      <c r="C23699" t="s">
        <v>65244</v>
      </c>
      <c r="D23699" t="s">
        <v>47873</v>
      </c>
    </row>
    <row r="23700" spans="1:4" x14ac:dyDescent="0.25">
      <c r="A23700" t="s">
        <v>35478</v>
      </c>
      <c r="B23700" t="s">
        <v>35479</v>
      </c>
      <c r="C23700" t="s">
        <v>60518</v>
      </c>
      <c r="D23700" t="s">
        <v>47873</v>
      </c>
    </row>
    <row r="23701" spans="1:4" x14ac:dyDescent="0.25">
      <c r="A23701" t="s">
        <v>45116</v>
      </c>
      <c r="B23701" t="s">
        <v>45117</v>
      </c>
      <c r="C23701" t="s">
        <v>64399</v>
      </c>
      <c r="D23701" t="s">
        <v>47873</v>
      </c>
    </row>
    <row r="23702" spans="1:4" x14ac:dyDescent="0.25">
      <c r="A23702" t="s">
        <v>31216</v>
      </c>
      <c r="B23702" t="s">
        <v>31217</v>
      </c>
      <c r="C23702" t="s">
        <v>58904</v>
      </c>
      <c r="D23702" t="s">
        <v>47873</v>
      </c>
    </row>
    <row r="23703" spans="1:4" x14ac:dyDescent="0.25">
      <c r="A23703" t="s">
        <v>39990</v>
      </c>
      <c r="B23703" t="s">
        <v>39991</v>
      </c>
      <c r="C23703" t="s">
        <v>62398</v>
      </c>
      <c r="D23703" t="s">
        <v>47873</v>
      </c>
    </row>
    <row r="23704" spans="1:4" x14ac:dyDescent="0.25">
      <c r="A23704" t="s">
        <v>27451</v>
      </c>
      <c r="B23704" t="s">
        <v>27452</v>
      </c>
      <c r="C23704" t="s">
        <v>57554</v>
      </c>
      <c r="D23704" t="s">
        <v>47873</v>
      </c>
    </row>
    <row r="23705" spans="1:4" x14ac:dyDescent="0.25">
      <c r="A23705" t="s">
        <v>28300</v>
      </c>
      <c r="B23705" t="s">
        <v>28301</v>
      </c>
      <c r="C23705" t="s">
        <v>57861</v>
      </c>
      <c r="D23705" t="s">
        <v>47873</v>
      </c>
    </row>
    <row r="23706" spans="1:4" x14ac:dyDescent="0.25">
      <c r="A23706" t="s">
        <v>16171</v>
      </c>
      <c r="B23706" t="s">
        <v>16172</v>
      </c>
      <c r="C23706" t="s">
        <v>53474</v>
      </c>
      <c r="D23706" t="s">
        <v>47873</v>
      </c>
    </row>
    <row r="23707" spans="1:4" x14ac:dyDescent="0.25">
      <c r="A23707" t="s">
        <v>17977</v>
      </c>
      <c r="B23707" t="s">
        <v>17978</v>
      </c>
      <c r="C23707" t="s">
        <v>54134</v>
      </c>
      <c r="D23707" t="s">
        <v>47873</v>
      </c>
    </row>
    <row r="23708" spans="1:4" x14ac:dyDescent="0.25">
      <c r="A23708" t="s">
        <v>28582</v>
      </c>
      <c r="B23708" t="s">
        <v>28583</v>
      </c>
      <c r="C23708" t="s">
        <v>57958</v>
      </c>
      <c r="D23708" t="s">
        <v>47873</v>
      </c>
    </row>
    <row r="23709" spans="1:4" x14ac:dyDescent="0.25">
      <c r="A23709" t="s">
        <v>22036</v>
      </c>
      <c r="B23709" t="s">
        <v>22037</v>
      </c>
      <c r="C23709" t="s">
        <v>55572</v>
      </c>
      <c r="D23709" t="s">
        <v>47873</v>
      </c>
    </row>
    <row r="23710" spans="1:4" x14ac:dyDescent="0.25">
      <c r="A23710" t="s">
        <v>15166</v>
      </c>
      <c r="B23710" t="s">
        <v>15167</v>
      </c>
      <c r="C23710" t="s">
        <v>53113</v>
      </c>
      <c r="D23710" t="s">
        <v>47873</v>
      </c>
    </row>
    <row r="23711" spans="1:4" x14ac:dyDescent="0.25">
      <c r="A23711" t="s">
        <v>22712</v>
      </c>
      <c r="B23711" t="s">
        <v>22713</v>
      </c>
      <c r="C23711" t="s">
        <v>55826</v>
      </c>
      <c r="D23711" t="s">
        <v>47873</v>
      </c>
    </row>
    <row r="23712" spans="1:4" x14ac:dyDescent="0.25">
      <c r="A23712" t="s">
        <v>25522</v>
      </c>
      <c r="B23712" t="s">
        <v>25523</v>
      </c>
      <c r="C23712" t="s">
        <v>56867</v>
      </c>
      <c r="D23712" t="s">
        <v>47873</v>
      </c>
    </row>
    <row r="23713" spans="1:4" x14ac:dyDescent="0.25">
      <c r="A23713" t="s">
        <v>24949</v>
      </c>
      <c r="B23713" t="s">
        <v>24950</v>
      </c>
      <c r="C23713" t="s">
        <v>56651</v>
      </c>
      <c r="D23713" t="s">
        <v>47873</v>
      </c>
    </row>
    <row r="23714" spans="1:4" x14ac:dyDescent="0.25">
      <c r="A23714" t="s">
        <v>10097</v>
      </c>
      <c r="B23714" t="s">
        <v>10098</v>
      </c>
      <c r="C23714" t="s">
        <v>51208</v>
      </c>
      <c r="D23714" t="s">
        <v>47873</v>
      </c>
    </row>
    <row r="23715" spans="1:4" x14ac:dyDescent="0.25">
      <c r="A23715" t="s">
        <v>2096</v>
      </c>
      <c r="B23715" t="s">
        <v>2097</v>
      </c>
      <c r="C23715" t="s">
        <v>48333</v>
      </c>
      <c r="D23715" t="s">
        <v>47873</v>
      </c>
    </row>
    <row r="23716" spans="1:4" x14ac:dyDescent="0.25">
      <c r="A23716" t="s">
        <v>31729</v>
      </c>
      <c r="B23716" t="s">
        <v>31730</v>
      </c>
      <c r="C23716" t="s">
        <v>59090</v>
      </c>
      <c r="D23716" t="s">
        <v>47873</v>
      </c>
    </row>
    <row r="23717" spans="1:4" x14ac:dyDescent="0.25">
      <c r="A23717" t="s">
        <v>20429</v>
      </c>
      <c r="B23717" t="s">
        <v>20430</v>
      </c>
      <c r="C23717" t="s">
        <v>55003</v>
      </c>
      <c r="D23717" t="s">
        <v>47873</v>
      </c>
    </row>
    <row r="23718" spans="1:4" x14ac:dyDescent="0.25">
      <c r="A23718" t="s">
        <v>19559</v>
      </c>
      <c r="B23718" t="s">
        <v>19560</v>
      </c>
      <c r="C23718" t="s">
        <v>54700</v>
      </c>
      <c r="D23718" t="s">
        <v>47873</v>
      </c>
    </row>
    <row r="23719" spans="1:4" x14ac:dyDescent="0.25">
      <c r="A23719" t="s">
        <v>27809</v>
      </c>
      <c r="B23719" t="s">
        <v>27810</v>
      </c>
      <c r="C23719" t="s">
        <v>57679</v>
      </c>
      <c r="D23719" t="s">
        <v>47873</v>
      </c>
    </row>
    <row r="23720" spans="1:4" x14ac:dyDescent="0.25">
      <c r="A23720" t="s">
        <v>13691</v>
      </c>
      <c r="B23720" t="s">
        <v>13692</v>
      </c>
      <c r="C23720" t="s">
        <v>52557</v>
      </c>
      <c r="D23720" t="s">
        <v>47873</v>
      </c>
    </row>
    <row r="23721" spans="1:4" x14ac:dyDescent="0.25">
      <c r="A23721" t="s">
        <v>16327</v>
      </c>
      <c r="B23721" t="s">
        <v>16328</v>
      </c>
      <c r="C23721" t="s">
        <v>53530</v>
      </c>
      <c r="D23721" t="s">
        <v>47873</v>
      </c>
    </row>
    <row r="23722" spans="1:4" x14ac:dyDescent="0.25">
      <c r="A23722" t="s">
        <v>35285</v>
      </c>
      <c r="B23722" t="s">
        <v>35286</v>
      </c>
      <c r="C23722" t="s">
        <v>60444</v>
      </c>
      <c r="D23722" t="s">
        <v>47873</v>
      </c>
    </row>
    <row r="23723" spans="1:4" x14ac:dyDescent="0.25">
      <c r="A23723" t="s">
        <v>8345</v>
      </c>
      <c r="B23723" t="s">
        <v>8346</v>
      </c>
      <c r="C23723" t="s">
        <v>50604</v>
      </c>
      <c r="D23723" t="s">
        <v>47873</v>
      </c>
    </row>
    <row r="23724" spans="1:4" x14ac:dyDescent="0.25">
      <c r="A23724" t="s">
        <v>32070</v>
      </c>
      <c r="B23724" t="s">
        <v>32071</v>
      </c>
      <c r="C23724" t="s">
        <v>59211</v>
      </c>
      <c r="D23724" t="s">
        <v>47873</v>
      </c>
    </row>
    <row r="23725" spans="1:4" x14ac:dyDescent="0.25">
      <c r="A23725" t="s">
        <v>19344</v>
      </c>
      <c r="B23725" t="s">
        <v>19345</v>
      </c>
      <c r="C23725" t="s">
        <v>54630</v>
      </c>
      <c r="D23725" t="s">
        <v>47873</v>
      </c>
    </row>
    <row r="23726" spans="1:4" x14ac:dyDescent="0.25">
      <c r="A23726" t="s">
        <v>27782</v>
      </c>
      <c r="B23726" t="s">
        <v>27783</v>
      </c>
      <c r="C23726" t="s">
        <v>57666</v>
      </c>
      <c r="D23726" t="s">
        <v>47873</v>
      </c>
    </row>
    <row r="23727" spans="1:4" x14ac:dyDescent="0.25">
      <c r="A23727" t="s">
        <v>27506</v>
      </c>
      <c r="B23727" t="s">
        <v>27507</v>
      </c>
      <c r="C23727" t="s">
        <v>57573</v>
      </c>
      <c r="D23727" t="s">
        <v>47873</v>
      </c>
    </row>
    <row r="23728" spans="1:4" x14ac:dyDescent="0.25">
      <c r="A23728" t="s">
        <v>27823</v>
      </c>
      <c r="B23728" t="s">
        <v>27824</v>
      </c>
      <c r="C23728" t="s">
        <v>57684</v>
      </c>
      <c r="D23728" t="s">
        <v>47873</v>
      </c>
    </row>
    <row r="23729" spans="1:4" x14ac:dyDescent="0.25">
      <c r="A23729" t="s">
        <v>8757</v>
      </c>
      <c r="B23729" t="s">
        <v>8758</v>
      </c>
      <c r="C23729"/>
      <c r="D23729" t="s">
        <v>47880</v>
      </c>
    </row>
    <row r="23730" spans="1:4" x14ac:dyDescent="0.25">
      <c r="A23730" t="s">
        <v>16921</v>
      </c>
      <c r="B23730" t="s">
        <v>16922</v>
      </c>
      <c r="C23730" t="s">
        <v>53761</v>
      </c>
      <c r="D23730" t="s">
        <v>47873</v>
      </c>
    </row>
    <row r="23731" spans="1:4" x14ac:dyDescent="0.25">
      <c r="A23731" t="s">
        <v>47401</v>
      </c>
      <c r="B23731" t="s">
        <v>47402</v>
      </c>
      <c r="C23731" t="s">
        <v>65198</v>
      </c>
      <c r="D23731" t="s">
        <v>47873</v>
      </c>
    </row>
    <row r="23732" spans="1:4" x14ac:dyDescent="0.25">
      <c r="A23732" t="s">
        <v>21859</v>
      </c>
      <c r="B23732" t="s">
        <v>21860</v>
      </c>
      <c r="C23732" t="s">
        <v>55510</v>
      </c>
      <c r="D23732" t="s">
        <v>47873</v>
      </c>
    </row>
    <row r="23733" spans="1:4" x14ac:dyDescent="0.25">
      <c r="A23733" t="s">
        <v>6268</v>
      </c>
      <c r="B23733" t="s">
        <v>6269</v>
      </c>
      <c r="C23733" t="s">
        <v>49845</v>
      </c>
      <c r="D23733" t="s">
        <v>47873</v>
      </c>
    </row>
    <row r="23734" spans="1:4" x14ac:dyDescent="0.25">
      <c r="A23734" t="s">
        <v>7880</v>
      </c>
      <c r="B23734" t="s">
        <v>7881</v>
      </c>
      <c r="C23734" t="s">
        <v>50436</v>
      </c>
      <c r="D23734" t="s">
        <v>47873</v>
      </c>
    </row>
    <row r="23735" spans="1:4" x14ac:dyDescent="0.25">
      <c r="A23735" t="s">
        <v>43743</v>
      </c>
      <c r="B23735" t="s">
        <v>43744</v>
      </c>
      <c r="C23735" t="s">
        <v>63919</v>
      </c>
      <c r="D23735" t="s">
        <v>47873</v>
      </c>
    </row>
    <row r="23736" spans="1:4" x14ac:dyDescent="0.25">
      <c r="A23736" t="s">
        <v>34350</v>
      </c>
      <c r="B23736" t="s">
        <v>34351</v>
      </c>
      <c r="C23736" t="s">
        <v>60088</v>
      </c>
      <c r="D23736" t="s">
        <v>47873</v>
      </c>
    </row>
    <row r="23737" spans="1:4" x14ac:dyDescent="0.25">
      <c r="A23737" t="s">
        <v>43519</v>
      </c>
      <c r="B23737" t="s">
        <v>43520</v>
      </c>
      <c r="C23737" t="s">
        <v>63842</v>
      </c>
      <c r="D23737" t="s">
        <v>47873</v>
      </c>
    </row>
    <row r="23738" spans="1:4" x14ac:dyDescent="0.25">
      <c r="A23738" t="s">
        <v>30432</v>
      </c>
      <c r="B23738" t="s">
        <v>30433</v>
      </c>
      <c r="C23738" t="s">
        <v>58613</v>
      </c>
      <c r="D23738" t="s">
        <v>47873</v>
      </c>
    </row>
    <row r="23739" spans="1:4" x14ac:dyDescent="0.25">
      <c r="A23739" t="s">
        <v>23640</v>
      </c>
      <c r="B23739" t="s">
        <v>23641</v>
      </c>
      <c r="C23739"/>
      <c r="D23739" t="s">
        <v>47873</v>
      </c>
    </row>
    <row r="23740" spans="1:4" x14ac:dyDescent="0.25">
      <c r="A23740" t="s">
        <v>23642</v>
      </c>
      <c r="B23740" t="s">
        <v>23641</v>
      </c>
      <c r="C23740" t="s">
        <v>56164</v>
      </c>
      <c r="D23740" t="s">
        <v>47873</v>
      </c>
    </row>
    <row r="23741" spans="1:4" x14ac:dyDescent="0.25">
      <c r="A23741" t="s">
        <v>29849</v>
      </c>
      <c r="B23741" t="s">
        <v>29850</v>
      </c>
      <c r="C23741" t="s">
        <v>58408</v>
      </c>
      <c r="D23741" t="s">
        <v>47873</v>
      </c>
    </row>
    <row r="23742" spans="1:4" x14ac:dyDescent="0.25">
      <c r="A23742" t="s">
        <v>10935</v>
      </c>
      <c r="B23742" t="s">
        <v>10936</v>
      </c>
      <c r="C23742"/>
      <c r="D23742" t="s">
        <v>47880</v>
      </c>
    </row>
    <row r="23743" spans="1:4" x14ac:dyDescent="0.25">
      <c r="A23743" t="s">
        <v>29813</v>
      </c>
      <c r="B23743" t="s">
        <v>29814</v>
      </c>
      <c r="C23743"/>
      <c r="D23743" t="s">
        <v>47880</v>
      </c>
    </row>
    <row r="23744" spans="1:4" x14ac:dyDescent="0.25">
      <c r="A23744" t="s">
        <v>29815</v>
      </c>
      <c r="B23744" t="s">
        <v>29814</v>
      </c>
      <c r="C23744"/>
      <c r="D23744" t="s">
        <v>47880</v>
      </c>
    </row>
    <row r="23745" spans="1:4" x14ac:dyDescent="0.25">
      <c r="A23745" t="s">
        <v>12299</v>
      </c>
      <c r="B23745" t="s">
        <v>12300</v>
      </c>
      <c r="C23745" t="s">
        <v>52013</v>
      </c>
      <c r="D23745" t="s">
        <v>47873</v>
      </c>
    </row>
    <row r="23746" spans="1:4" x14ac:dyDescent="0.25">
      <c r="A23746" t="s">
        <v>39680</v>
      </c>
      <c r="B23746" t="s">
        <v>39681</v>
      </c>
      <c r="C23746" t="s">
        <v>62256</v>
      </c>
      <c r="D23746" t="s">
        <v>47873</v>
      </c>
    </row>
    <row r="23747" spans="1:4" x14ac:dyDescent="0.25">
      <c r="A23747" t="s">
        <v>2156</v>
      </c>
      <c r="B23747" t="s">
        <v>2157</v>
      </c>
      <c r="C23747" t="s">
        <v>48353</v>
      </c>
      <c r="D23747" t="s">
        <v>47873</v>
      </c>
    </row>
    <row r="23748" spans="1:4" x14ac:dyDescent="0.25">
      <c r="A23748" t="s">
        <v>28603</v>
      </c>
      <c r="B23748" t="s">
        <v>28604</v>
      </c>
      <c r="C23748"/>
      <c r="D23748" t="s">
        <v>47880</v>
      </c>
    </row>
    <row r="23749" spans="1:4" x14ac:dyDescent="0.25">
      <c r="A23749" t="s">
        <v>45401</v>
      </c>
      <c r="B23749" t="s">
        <v>45402</v>
      </c>
      <c r="C23749"/>
      <c r="D23749" t="s">
        <v>47880</v>
      </c>
    </row>
    <row r="23750" spans="1:4" x14ac:dyDescent="0.25">
      <c r="A23750" t="s">
        <v>4100</v>
      </c>
      <c r="B23750" t="s">
        <v>4101</v>
      </c>
      <c r="C23750"/>
      <c r="D23750" t="s">
        <v>47880</v>
      </c>
    </row>
    <row r="23751" spans="1:4" x14ac:dyDescent="0.25">
      <c r="A23751" t="s">
        <v>12138</v>
      </c>
      <c r="B23751" t="s">
        <v>12139</v>
      </c>
      <c r="C23751"/>
      <c r="D23751" t="s">
        <v>47880</v>
      </c>
    </row>
    <row r="23752" spans="1:4" x14ac:dyDescent="0.25">
      <c r="A23752" t="s">
        <v>34703</v>
      </c>
      <c r="B23752" t="s">
        <v>34704</v>
      </c>
      <c r="C23752"/>
      <c r="D23752" t="s">
        <v>47880</v>
      </c>
    </row>
    <row r="23753" spans="1:4" x14ac:dyDescent="0.25">
      <c r="A23753" t="s">
        <v>27522</v>
      </c>
      <c r="B23753" t="s">
        <v>27523</v>
      </c>
      <c r="C23753"/>
      <c r="D23753" t="s">
        <v>47880</v>
      </c>
    </row>
    <row r="23754" spans="1:4" x14ac:dyDescent="0.25">
      <c r="A23754" t="s">
        <v>22644</v>
      </c>
      <c r="B23754" t="s">
        <v>22645</v>
      </c>
      <c r="C23754" t="s">
        <v>55800</v>
      </c>
      <c r="D23754" t="s">
        <v>47873</v>
      </c>
    </row>
    <row r="23755" spans="1:4" x14ac:dyDescent="0.25">
      <c r="A23755" t="s">
        <v>42799</v>
      </c>
      <c r="B23755" t="s">
        <v>22645</v>
      </c>
      <c r="C23755"/>
      <c r="D23755" t="s">
        <v>47880</v>
      </c>
    </row>
    <row r="23756" spans="1:4" x14ac:dyDescent="0.25">
      <c r="A23756" t="s">
        <v>12136</v>
      </c>
      <c r="B23756" t="s">
        <v>12137</v>
      </c>
      <c r="C23756"/>
      <c r="D23756" t="s">
        <v>47880</v>
      </c>
    </row>
    <row r="23757" spans="1:4" x14ac:dyDescent="0.25">
      <c r="A23757" t="s">
        <v>37844</v>
      </c>
      <c r="B23757" t="s">
        <v>37845</v>
      </c>
      <c r="C23757"/>
      <c r="D23757" t="s">
        <v>47880</v>
      </c>
    </row>
    <row r="23758" spans="1:4" x14ac:dyDescent="0.25">
      <c r="A23758" t="s">
        <v>43536</v>
      </c>
      <c r="B23758" t="s">
        <v>43537</v>
      </c>
      <c r="C23758" t="s">
        <v>63848</v>
      </c>
      <c r="D23758" t="s">
        <v>47873</v>
      </c>
    </row>
    <row r="23759" spans="1:4" x14ac:dyDescent="0.25">
      <c r="A23759" t="s">
        <v>47617</v>
      </c>
      <c r="B23759" t="s">
        <v>47618</v>
      </c>
      <c r="C23759"/>
      <c r="D23759" t="s">
        <v>47880</v>
      </c>
    </row>
    <row r="23760" spans="1:4" x14ac:dyDescent="0.25">
      <c r="A23760" t="s">
        <v>37117</v>
      </c>
      <c r="B23760" t="s">
        <v>37118</v>
      </c>
      <c r="C23760"/>
      <c r="D23760" t="s">
        <v>47880</v>
      </c>
    </row>
    <row r="23761" spans="1:4" x14ac:dyDescent="0.25">
      <c r="A23761" t="s">
        <v>23266</v>
      </c>
      <c r="B23761" t="s">
        <v>23267</v>
      </c>
      <c r="C23761" t="s">
        <v>56025</v>
      </c>
      <c r="D23761" t="s">
        <v>47873</v>
      </c>
    </row>
    <row r="23762" spans="1:4" x14ac:dyDescent="0.25">
      <c r="A23762" t="s">
        <v>6210</v>
      </c>
      <c r="B23762" t="s">
        <v>6211</v>
      </c>
      <c r="C23762"/>
      <c r="D23762" t="s">
        <v>47880</v>
      </c>
    </row>
    <row r="23763" spans="1:4" x14ac:dyDescent="0.25">
      <c r="A23763" t="s">
        <v>11280</v>
      </c>
      <c r="B23763" t="s">
        <v>11281</v>
      </c>
      <c r="C23763"/>
      <c r="D23763" t="s">
        <v>47880</v>
      </c>
    </row>
    <row r="23764" spans="1:4" x14ac:dyDescent="0.25">
      <c r="A23764" t="s">
        <v>22272</v>
      </c>
      <c r="B23764" t="s">
        <v>22273</v>
      </c>
      <c r="C23764" t="s">
        <v>55664</v>
      </c>
      <c r="D23764" t="s">
        <v>47873</v>
      </c>
    </row>
    <row r="23765" spans="1:4" x14ac:dyDescent="0.25">
      <c r="A23765" t="s">
        <v>25405</v>
      </c>
      <c r="B23765" t="s">
        <v>25406</v>
      </c>
      <c r="C23765"/>
      <c r="D23765" t="s">
        <v>47880</v>
      </c>
    </row>
    <row r="23766" spans="1:4" x14ac:dyDescent="0.25">
      <c r="A23766" t="s">
        <v>43252</v>
      </c>
      <c r="B23766" t="s">
        <v>43253</v>
      </c>
      <c r="C23766" t="s">
        <v>63753</v>
      </c>
      <c r="D23766" t="s">
        <v>47873</v>
      </c>
    </row>
    <row r="23767" spans="1:4" x14ac:dyDescent="0.25">
      <c r="A23767" t="s">
        <v>28806</v>
      </c>
      <c r="B23767" t="s">
        <v>28807</v>
      </c>
      <c r="C23767"/>
      <c r="D23767" t="s">
        <v>47880</v>
      </c>
    </row>
    <row r="23768" spans="1:4" x14ac:dyDescent="0.25">
      <c r="A23768" t="s">
        <v>32383</v>
      </c>
      <c r="B23768" t="s">
        <v>32384</v>
      </c>
      <c r="C23768"/>
      <c r="D23768" t="s">
        <v>47880</v>
      </c>
    </row>
    <row r="23769" spans="1:4" x14ac:dyDescent="0.25">
      <c r="A23769" t="s">
        <v>32970</v>
      </c>
      <c r="B23769" t="s">
        <v>32971</v>
      </c>
      <c r="C23769"/>
      <c r="D23769" t="s">
        <v>47880</v>
      </c>
    </row>
    <row r="23770" spans="1:4" x14ac:dyDescent="0.25">
      <c r="A23770" t="s">
        <v>30621</v>
      </c>
      <c r="B23770" t="s">
        <v>30622</v>
      </c>
      <c r="C23770" t="s">
        <v>58679</v>
      </c>
      <c r="D23770" t="s">
        <v>47873</v>
      </c>
    </row>
    <row r="23771" spans="1:4" x14ac:dyDescent="0.25">
      <c r="A23771" t="s">
        <v>23739</v>
      </c>
      <c r="B23771" t="s">
        <v>23740</v>
      </c>
      <c r="C23771" t="s">
        <v>56207</v>
      </c>
      <c r="D23771" t="s">
        <v>47873</v>
      </c>
    </row>
    <row r="23772" spans="1:4" x14ac:dyDescent="0.25">
      <c r="A23772" t="s">
        <v>23468</v>
      </c>
      <c r="B23772" t="s">
        <v>23469</v>
      </c>
      <c r="C23772" t="s">
        <v>56101</v>
      </c>
      <c r="D23772" t="s">
        <v>47873</v>
      </c>
    </row>
    <row r="23773" spans="1:4" x14ac:dyDescent="0.25">
      <c r="A23773" t="s">
        <v>34823</v>
      </c>
      <c r="B23773" t="s">
        <v>34824</v>
      </c>
      <c r="C23773"/>
      <c r="D23773" t="s">
        <v>47880</v>
      </c>
    </row>
    <row r="23774" spans="1:4" x14ac:dyDescent="0.25">
      <c r="A23774" t="s">
        <v>44929</v>
      </c>
      <c r="B23774" t="s">
        <v>44930</v>
      </c>
      <c r="C23774"/>
      <c r="D23774" t="s">
        <v>47880</v>
      </c>
    </row>
    <row r="23775" spans="1:4" x14ac:dyDescent="0.25">
      <c r="A23775" t="s">
        <v>38311</v>
      </c>
      <c r="B23775" t="s">
        <v>38312</v>
      </c>
      <c r="C23775" t="s">
        <v>61636</v>
      </c>
      <c r="D23775" t="s">
        <v>47873</v>
      </c>
    </row>
    <row r="23776" spans="1:4" x14ac:dyDescent="0.25">
      <c r="A23776" t="s">
        <v>34949</v>
      </c>
      <c r="B23776" t="s">
        <v>34950</v>
      </c>
      <c r="C23776" t="s">
        <v>60313</v>
      </c>
      <c r="D23776" t="s">
        <v>47873</v>
      </c>
    </row>
    <row r="23777" spans="1:4" x14ac:dyDescent="0.25">
      <c r="A23777" t="s">
        <v>9448</v>
      </c>
      <c r="B23777" t="s">
        <v>9449</v>
      </c>
      <c r="C23777"/>
      <c r="D23777" t="s">
        <v>47880</v>
      </c>
    </row>
    <row r="23778" spans="1:4" x14ac:dyDescent="0.25">
      <c r="A23778" t="s">
        <v>19784</v>
      </c>
      <c r="B23778" t="s">
        <v>19785</v>
      </c>
      <c r="C23778"/>
      <c r="D23778" t="s">
        <v>47880</v>
      </c>
    </row>
    <row r="23779" spans="1:4" x14ac:dyDescent="0.25">
      <c r="A23779" t="s">
        <v>11395</v>
      </c>
      <c r="B23779" t="s">
        <v>11396</v>
      </c>
      <c r="C23779"/>
      <c r="D23779" t="s">
        <v>47880</v>
      </c>
    </row>
    <row r="23780" spans="1:4" x14ac:dyDescent="0.25">
      <c r="A23780" t="s">
        <v>29514</v>
      </c>
      <c r="B23780" t="s">
        <v>29515</v>
      </c>
      <c r="C23780"/>
      <c r="D23780" t="s">
        <v>47880</v>
      </c>
    </row>
    <row r="23781" spans="1:4" x14ac:dyDescent="0.25">
      <c r="A23781" t="s">
        <v>18608</v>
      </c>
      <c r="B23781" t="s">
        <v>18609</v>
      </c>
      <c r="C23781"/>
      <c r="D23781" t="s">
        <v>47880</v>
      </c>
    </row>
    <row r="23782" spans="1:4" x14ac:dyDescent="0.25">
      <c r="A23782" t="s">
        <v>23586</v>
      </c>
      <c r="B23782" t="s">
        <v>23587</v>
      </c>
      <c r="C23782"/>
      <c r="D23782" t="s">
        <v>47880</v>
      </c>
    </row>
    <row r="23783" spans="1:4" x14ac:dyDescent="0.25">
      <c r="A23783" t="s">
        <v>5192</v>
      </c>
      <c r="B23783" t="s">
        <v>5193</v>
      </c>
      <c r="C23783" t="s">
        <v>49469</v>
      </c>
      <c r="D23783" t="s">
        <v>47873</v>
      </c>
    </row>
    <row r="23784" spans="1:4" x14ac:dyDescent="0.25">
      <c r="A23784" t="s">
        <v>14627</v>
      </c>
      <c r="B23784" t="s">
        <v>14628</v>
      </c>
      <c r="C23784"/>
      <c r="D23784" t="s">
        <v>47880</v>
      </c>
    </row>
    <row r="23785" spans="1:4" x14ac:dyDescent="0.25">
      <c r="A23785" t="s">
        <v>47022</v>
      </c>
      <c r="B23785" t="s">
        <v>47023</v>
      </c>
      <c r="C23785"/>
      <c r="D23785" t="s">
        <v>47880</v>
      </c>
    </row>
    <row r="23786" spans="1:4" x14ac:dyDescent="0.25">
      <c r="A23786" t="s">
        <v>28818</v>
      </c>
      <c r="B23786" t="s">
        <v>28819</v>
      </c>
      <c r="C23786"/>
      <c r="D23786" t="s">
        <v>47880</v>
      </c>
    </row>
    <row r="23787" spans="1:4" x14ac:dyDescent="0.25">
      <c r="A23787" t="s">
        <v>7566</v>
      </c>
      <c r="B23787" t="s">
        <v>7567</v>
      </c>
      <c r="C23787"/>
      <c r="D23787" t="s">
        <v>47880</v>
      </c>
    </row>
    <row r="23788" spans="1:4" x14ac:dyDescent="0.25">
      <c r="A23788" t="s">
        <v>47004</v>
      </c>
      <c r="B23788" t="s">
        <v>47005</v>
      </c>
      <c r="C23788"/>
      <c r="D23788" t="s">
        <v>47880</v>
      </c>
    </row>
    <row r="23789" spans="1:4" x14ac:dyDescent="0.25">
      <c r="A23789" t="s">
        <v>46175</v>
      </c>
      <c r="B23789" t="s">
        <v>46176</v>
      </c>
      <c r="C23789"/>
      <c r="D23789" t="s">
        <v>47880</v>
      </c>
    </row>
    <row r="23790" spans="1:4" x14ac:dyDescent="0.25">
      <c r="A23790" t="s">
        <v>27143</v>
      </c>
      <c r="B23790" t="s">
        <v>27144</v>
      </c>
      <c r="C23790"/>
      <c r="D23790" t="s">
        <v>47880</v>
      </c>
    </row>
    <row r="23791" spans="1:4" x14ac:dyDescent="0.25">
      <c r="A23791" t="s">
        <v>17246</v>
      </c>
      <c r="B23791" t="s">
        <v>17247</v>
      </c>
      <c r="C23791"/>
      <c r="D23791" t="s">
        <v>47880</v>
      </c>
    </row>
    <row r="23792" spans="1:4" x14ac:dyDescent="0.25">
      <c r="A23792" t="s">
        <v>14150</v>
      </c>
      <c r="B23792" t="s">
        <v>14151</v>
      </c>
      <c r="C23792" t="s">
        <v>52731</v>
      </c>
      <c r="D23792" t="s">
        <v>47880</v>
      </c>
    </row>
    <row r="23793" spans="1:4" x14ac:dyDescent="0.25">
      <c r="A23793" t="s">
        <v>29772</v>
      </c>
      <c r="B23793" t="s">
        <v>29773</v>
      </c>
      <c r="C23793"/>
      <c r="D23793" t="s">
        <v>47880</v>
      </c>
    </row>
    <row r="23794" spans="1:4" x14ac:dyDescent="0.25">
      <c r="A23794" t="s">
        <v>40086</v>
      </c>
      <c r="B23794" t="s">
        <v>40087</v>
      </c>
      <c r="C23794" t="s">
        <v>62446</v>
      </c>
      <c r="D23794" t="s">
        <v>47873</v>
      </c>
    </row>
    <row r="23795" spans="1:4" x14ac:dyDescent="0.25">
      <c r="A23795" t="s">
        <v>41788</v>
      </c>
      <c r="B23795" t="s">
        <v>41789</v>
      </c>
      <c r="C23795" t="s">
        <v>63201</v>
      </c>
      <c r="D23795" t="s">
        <v>47873</v>
      </c>
    </row>
    <row r="23796" spans="1:4" x14ac:dyDescent="0.25">
      <c r="A23796" t="s">
        <v>30732</v>
      </c>
      <c r="B23796" t="s">
        <v>30733</v>
      </c>
      <c r="C23796"/>
      <c r="D23796" t="s">
        <v>47880</v>
      </c>
    </row>
    <row r="23797" spans="1:4" x14ac:dyDescent="0.25">
      <c r="A23797" t="s">
        <v>33731</v>
      </c>
      <c r="B23797" t="s">
        <v>33732</v>
      </c>
      <c r="C23797"/>
      <c r="D23797" t="s">
        <v>47880</v>
      </c>
    </row>
    <row r="23798" spans="1:4" x14ac:dyDescent="0.25">
      <c r="A23798" t="s">
        <v>23235</v>
      </c>
      <c r="B23798" t="s">
        <v>23236</v>
      </c>
      <c r="C23798" t="s">
        <v>56013</v>
      </c>
      <c r="D23798" t="s">
        <v>47873</v>
      </c>
    </row>
    <row r="23799" spans="1:4" x14ac:dyDescent="0.25">
      <c r="A23799" t="s">
        <v>9949</v>
      </c>
      <c r="B23799" t="s">
        <v>9950</v>
      </c>
      <c r="C23799" t="s">
        <v>51157</v>
      </c>
      <c r="D23799" t="s">
        <v>47873</v>
      </c>
    </row>
    <row r="23800" spans="1:4" x14ac:dyDescent="0.25">
      <c r="A23800" t="s">
        <v>19624</v>
      </c>
      <c r="B23800" t="s">
        <v>19625</v>
      </c>
      <c r="C23800"/>
      <c r="D23800" t="s">
        <v>47880</v>
      </c>
    </row>
    <row r="23801" spans="1:4" x14ac:dyDescent="0.25">
      <c r="A23801" t="s">
        <v>45744</v>
      </c>
      <c r="B23801" t="s">
        <v>45745</v>
      </c>
      <c r="C23801"/>
      <c r="D23801" t="s">
        <v>47880</v>
      </c>
    </row>
    <row r="23802" spans="1:4" x14ac:dyDescent="0.25">
      <c r="A23802" t="s">
        <v>34684</v>
      </c>
      <c r="B23802" t="s">
        <v>34685</v>
      </c>
      <c r="C23802"/>
      <c r="D23802" t="s">
        <v>47880</v>
      </c>
    </row>
    <row r="23803" spans="1:4" x14ac:dyDescent="0.25">
      <c r="A23803" t="s">
        <v>45803</v>
      </c>
      <c r="B23803" t="s">
        <v>45804</v>
      </c>
      <c r="C23803"/>
      <c r="D23803" t="s">
        <v>47880</v>
      </c>
    </row>
    <row r="23804" spans="1:4" x14ac:dyDescent="0.25">
      <c r="A23804" t="s">
        <v>43040</v>
      </c>
      <c r="B23804" t="s">
        <v>43041</v>
      </c>
      <c r="C23804"/>
      <c r="D23804" t="s">
        <v>47880</v>
      </c>
    </row>
    <row r="23805" spans="1:4" x14ac:dyDescent="0.25">
      <c r="A23805" t="s">
        <v>27987</v>
      </c>
      <c r="B23805" t="s">
        <v>27988</v>
      </c>
      <c r="C23805"/>
      <c r="D23805" t="s">
        <v>47880</v>
      </c>
    </row>
    <row r="23806" spans="1:4" x14ac:dyDescent="0.25">
      <c r="A23806" t="s">
        <v>42227</v>
      </c>
      <c r="B23806" t="s">
        <v>42228</v>
      </c>
      <c r="C23806"/>
      <c r="D23806" t="s">
        <v>47880</v>
      </c>
    </row>
    <row r="23807" spans="1:4" x14ac:dyDescent="0.25">
      <c r="A23807" t="s">
        <v>44754</v>
      </c>
      <c r="B23807" t="s">
        <v>44755</v>
      </c>
      <c r="C23807" t="s">
        <v>64272</v>
      </c>
      <c r="D23807" t="s">
        <v>47873</v>
      </c>
    </row>
    <row r="23808" spans="1:4" x14ac:dyDescent="0.25">
      <c r="A23808" t="s">
        <v>46420</v>
      </c>
      <c r="B23808" t="s">
        <v>46421</v>
      </c>
      <c r="C23808" t="s">
        <v>64853</v>
      </c>
      <c r="D23808" t="s">
        <v>47873</v>
      </c>
    </row>
    <row r="23809" spans="1:4" x14ac:dyDescent="0.25">
      <c r="A23809" t="s">
        <v>28717</v>
      </c>
      <c r="B23809" t="s">
        <v>28718</v>
      </c>
      <c r="C23809"/>
      <c r="D23809" t="s">
        <v>47880</v>
      </c>
    </row>
    <row r="23810" spans="1:4" x14ac:dyDescent="0.25">
      <c r="A23810" t="s">
        <v>42876</v>
      </c>
      <c r="B23810" t="s">
        <v>28718</v>
      </c>
      <c r="C23810"/>
      <c r="D23810" t="s">
        <v>47880</v>
      </c>
    </row>
    <row r="23811" spans="1:4" x14ac:dyDescent="0.25">
      <c r="A23811" t="s">
        <v>28946</v>
      </c>
      <c r="B23811" t="s">
        <v>28947</v>
      </c>
      <c r="C23811"/>
      <c r="D23811" t="s">
        <v>47880</v>
      </c>
    </row>
    <row r="23812" spans="1:4" x14ac:dyDescent="0.25">
      <c r="A23812" t="s">
        <v>16481</v>
      </c>
      <c r="B23812" t="s">
        <v>16482</v>
      </c>
      <c r="C23812"/>
      <c r="D23812" t="s">
        <v>47880</v>
      </c>
    </row>
    <row r="23813" spans="1:4" x14ac:dyDescent="0.25">
      <c r="A23813" t="s">
        <v>44769</v>
      </c>
      <c r="B23813" t="s">
        <v>44770</v>
      </c>
      <c r="C23813" t="s">
        <v>64278</v>
      </c>
      <c r="D23813" t="s">
        <v>47873</v>
      </c>
    </row>
    <row r="23814" spans="1:4" x14ac:dyDescent="0.25">
      <c r="A23814" t="s">
        <v>45807</v>
      </c>
      <c r="B23814" t="s">
        <v>45808</v>
      </c>
      <c r="C23814"/>
      <c r="D23814" t="s">
        <v>47880</v>
      </c>
    </row>
    <row r="23815" spans="1:4" x14ac:dyDescent="0.25">
      <c r="A23815" t="s">
        <v>3561</v>
      </c>
      <c r="B23815" t="s">
        <v>3562</v>
      </c>
      <c r="C23815" t="s">
        <v>48853</v>
      </c>
      <c r="D23815" t="s">
        <v>47873</v>
      </c>
    </row>
    <row r="23816" spans="1:4" x14ac:dyDescent="0.25">
      <c r="A23816" t="s">
        <v>25743</v>
      </c>
      <c r="B23816" t="s">
        <v>25744</v>
      </c>
      <c r="C23816"/>
      <c r="D23816" t="s">
        <v>47880</v>
      </c>
    </row>
    <row r="23817" spans="1:4" x14ac:dyDescent="0.25">
      <c r="A23817" t="s">
        <v>34506</v>
      </c>
      <c r="B23817" t="s">
        <v>34507</v>
      </c>
      <c r="C23817" t="s">
        <v>60148</v>
      </c>
      <c r="D23817" t="s">
        <v>47873</v>
      </c>
    </row>
    <row r="23818" spans="1:4" x14ac:dyDescent="0.25">
      <c r="A23818" t="s">
        <v>46196</v>
      </c>
      <c r="B23818" t="s">
        <v>46197</v>
      </c>
      <c r="C23818"/>
      <c r="D23818" t="s">
        <v>47880</v>
      </c>
    </row>
    <row r="23819" spans="1:4" x14ac:dyDescent="0.25">
      <c r="A23819" t="s">
        <v>8685</v>
      </c>
      <c r="B23819" t="s">
        <v>8686</v>
      </c>
      <c r="C23819"/>
      <c r="D23819" t="s">
        <v>47880</v>
      </c>
    </row>
    <row r="23820" spans="1:4" x14ac:dyDescent="0.25">
      <c r="A23820" t="s">
        <v>15162</v>
      </c>
      <c r="B23820" t="s">
        <v>15163</v>
      </c>
      <c r="C23820"/>
      <c r="D23820" t="s">
        <v>47880</v>
      </c>
    </row>
    <row r="23821" spans="1:4" x14ac:dyDescent="0.25">
      <c r="A23821" t="s">
        <v>14844</v>
      </c>
      <c r="B23821" t="s">
        <v>14845</v>
      </c>
      <c r="C23821"/>
      <c r="D23821" t="s">
        <v>47880</v>
      </c>
    </row>
    <row r="23822" spans="1:4" x14ac:dyDescent="0.25">
      <c r="A23822" t="s">
        <v>23431</v>
      </c>
      <c r="B23822" t="s">
        <v>14845</v>
      </c>
      <c r="C23822"/>
      <c r="D23822" t="s">
        <v>47880</v>
      </c>
    </row>
    <row r="23823" spans="1:4" x14ac:dyDescent="0.25">
      <c r="A23823" t="s">
        <v>29944</v>
      </c>
      <c r="B23823" t="s">
        <v>14845</v>
      </c>
      <c r="C23823"/>
      <c r="D23823" t="s">
        <v>47880</v>
      </c>
    </row>
    <row r="23824" spans="1:4" x14ac:dyDescent="0.25">
      <c r="A23824" t="s">
        <v>47571</v>
      </c>
      <c r="B23824" t="s">
        <v>47572</v>
      </c>
      <c r="C23824"/>
      <c r="D23824" t="s">
        <v>47880</v>
      </c>
    </row>
    <row r="23825" spans="1:4" x14ac:dyDescent="0.25">
      <c r="A23825" t="s">
        <v>30244</v>
      </c>
      <c r="B23825" t="s">
        <v>30245</v>
      </c>
      <c r="C23825"/>
      <c r="D23825" t="s">
        <v>47880</v>
      </c>
    </row>
    <row r="23826" spans="1:4" x14ac:dyDescent="0.25">
      <c r="A23826" t="s">
        <v>26658</v>
      </c>
      <c r="B23826" t="s">
        <v>26659</v>
      </c>
      <c r="C23826" t="s">
        <v>57273</v>
      </c>
      <c r="D23826" t="s">
        <v>47873</v>
      </c>
    </row>
    <row r="23827" spans="1:4" x14ac:dyDescent="0.25">
      <c r="A23827" t="s">
        <v>25170</v>
      </c>
      <c r="B23827" t="s">
        <v>25171</v>
      </c>
      <c r="C23827"/>
      <c r="D23827" t="s">
        <v>47880</v>
      </c>
    </row>
    <row r="23828" spans="1:4" x14ac:dyDescent="0.25">
      <c r="A23828" t="s">
        <v>36880</v>
      </c>
      <c r="B23828" t="s">
        <v>36881</v>
      </c>
      <c r="C23828" t="s">
        <v>61074</v>
      </c>
      <c r="D23828" t="s">
        <v>47873</v>
      </c>
    </row>
    <row r="23829" spans="1:4" x14ac:dyDescent="0.25">
      <c r="A23829" t="s">
        <v>29700</v>
      </c>
      <c r="B23829" t="s">
        <v>29701</v>
      </c>
      <c r="C23829"/>
      <c r="D23829" t="s">
        <v>47880</v>
      </c>
    </row>
    <row r="23830" spans="1:4" x14ac:dyDescent="0.25">
      <c r="A23830" t="s">
        <v>41293</v>
      </c>
      <c r="B23830" t="s">
        <v>41294</v>
      </c>
      <c r="C23830"/>
      <c r="D23830" t="s">
        <v>47880</v>
      </c>
    </row>
    <row r="23831" spans="1:4" x14ac:dyDescent="0.25">
      <c r="A23831" t="s">
        <v>13953</v>
      </c>
      <c r="B23831" t="s">
        <v>13954</v>
      </c>
      <c r="C23831"/>
      <c r="D23831" t="s">
        <v>47880</v>
      </c>
    </row>
    <row r="23832" spans="1:4" x14ac:dyDescent="0.25">
      <c r="A23832" t="s">
        <v>22636</v>
      </c>
      <c r="B23832" t="s">
        <v>22637</v>
      </c>
      <c r="C23832" t="s">
        <v>55796</v>
      </c>
      <c r="D23832" t="s">
        <v>47873</v>
      </c>
    </row>
    <row r="23833" spans="1:4" x14ac:dyDescent="0.25">
      <c r="A23833" t="s">
        <v>18276</v>
      </c>
      <c r="B23833" t="s">
        <v>18277</v>
      </c>
      <c r="C23833"/>
      <c r="D23833" t="s">
        <v>47880</v>
      </c>
    </row>
    <row r="23834" spans="1:4" x14ac:dyDescent="0.25">
      <c r="A23834" t="s">
        <v>27752</v>
      </c>
      <c r="B23834" t="s">
        <v>27753</v>
      </c>
      <c r="C23834" t="s">
        <v>57657</v>
      </c>
      <c r="D23834" t="s">
        <v>47873</v>
      </c>
    </row>
    <row r="23835" spans="1:4" x14ac:dyDescent="0.25">
      <c r="A23835" t="s">
        <v>17422</v>
      </c>
      <c r="B23835" t="s">
        <v>17423</v>
      </c>
      <c r="C23835"/>
      <c r="D23835" t="s">
        <v>47880</v>
      </c>
    </row>
    <row r="23836" spans="1:4" x14ac:dyDescent="0.25">
      <c r="A23836" t="s">
        <v>36081</v>
      </c>
      <c r="B23836" t="s">
        <v>36082</v>
      </c>
      <c r="C23836" t="s">
        <v>60747</v>
      </c>
      <c r="D23836" t="s">
        <v>47873</v>
      </c>
    </row>
    <row r="23837" spans="1:4" x14ac:dyDescent="0.25">
      <c r="A23837" t="s">
        <v>12109</v>
      </c>
      <c r="B23837" t="s">
        <v>12110</v>
      </c>
      <c r="C23837" t="s">
        <v>51935</v>
      </c>
      <c r="D23837" t="s">
        <v>47873</v>
      </c>
    </row>
    <row r="23838" spans="1:4" x14ac:dyDescent="0.25">
      <c r="A23838" t="s">
        <v>22662</v>
      </c>
      <c r="B23838" t="s">
        <v>22663</v>
      </c>
      <c r="C23838"/>
      <c r="D23838" t="s">
        <v>47880</v>
      </c>
    </row>
    <row r="23839" spans="1:4" x14ac:dyDescent="0.25">
      <c r="A23839" t="s">
        <v>43150</v>
      </c>
      <c r="B23839" t="s">
        <v>43151</v>
      </c>
      <c r="C23839"/>
      <c r="D23839" t="s">
        <v>47880</v>
      </c>
    </row>
    <row r="23840" spans="1:4" x14ac:dyDescent="0.25">
      <c r="A23840" t="s">
        <v>27740</v>
      </c>
      <c r="B23840" t="s">
        <v>27741</v>
      </c>
      <c r="C23840"/>
      <c r="D23840" t="s">
        <v>47880</v>
      </c>
    </row>
    <row r="23841" spans="1:4" x14ac:dyDescent="0.25">
      <c r="A23841" t="s">
        <v>5657</v>
      </c>
      <c r="B23841" t="s">
        <v>5658</v>
      </c>
      <c r="C23841"/>
      <c r="D23841" t="s">
        <v>47880</v>
      </c>
    </row>
    <row r="23842" spans="1:4" x14ac:dyDescent="0.25">
      <c r="A23842" t="s">
        <v>31599</v>
      </c>
      <c r="B23842" t="s">
        <v>31600</v>
      </c>
      <c r="C23842"/>
      <c r="D23842" t="s">
        <v>47880</v>
      </c>
    </row>
    <row r="23843" spans="1:4" x14ac:dyDescent="0.25">
      <c r="A23843" t="s">
        <v>42637</v>
      </c>
      <c r="B23843" t="s">
        <v>42638</v>
      </c>
      <c r="C23843" t="s">
        <v>63532</v>
      </c>
      <c r="D23843" t="s">
        <v>47873</v>
      </c>
    </row>
    <row r="23844" spans="1:4" x14ac:dyDescent="0.25">
      <c r="A23844" t="s">
        <v>43423</v>
      </c>
      <c r="B23844" t="s">
        <v>43424</v>
      </c>
      <c r="C23844" t="s">
        <v>63805</v>
      </c>
      <c r="D23844" t="s">
        <v>47873</v>
      </c>
    </row>
    <row r="23845" spans="1:4" x14ac:dyDescent="0.25">
      <c r="A23845" t="s">
        <v>6943</v>
      </c>
      <c r="B23845" t="s">
        <v>6944</v>
      </c>
      <c r="C23845"/>
      <c r="D23845" t="s">
        <v>47880</v>
      </c>
    </row>
    <row r="23846" spans="1:4" x14ac:dyDescent="0.25">
      <c r="A23846" t="s">
        <v>37460</v>
      </c>
      <c r="B23846" t="s">
        <v>37461</v>
      </c>
      <c r="C23846" t="s">
        <v>61290</v>
      </c>
      <c r="D23846" t="s">
        <v>47873</v>
      </c>
    </row>
    <row r="23847" spans="1:4" x14ac:dyDescent="0.25">
      <c r="A23847" t="s">
        <v>9293</v>
      </c>
      <c r="B23847" t="s">
        <v>9294</v>
      </c>
      <c r="C23847"/>
      <c r="D23847" t="s">
        <v>47880</v>
      </c>
    </row>
    <row r="23848" spans="1:4" x14ac:dyDescent="0.25">
      <c r="A23848" t="s">
        <v>15441</v>
      </c>
      <c r="B23848" t="s">
        <v>9294</v>
      </c>
      <c r="C23848"/>
      <c r="D23848" t="s">
        <v>47880</v>
      </c>
    </row>
    <row r="23849" spans="1:4" x14ac:dyDescent="0.25">
      <c r="A23849" t="s">
        <v>45690</v>
      </c>
      <c r="B23849" t="s">
        <v>45691</v>
      </c>
      <c r="C23849" t="s">
        <v>64595</v>
      </c>
      <c r="D23849" t="s">
        <v>47873</v>
      </c>
    </row>
    <row r="23850" spans="1:4" x14ac:dyDescent="0.25">
      <c r="A23850" t="s">
        <v>20209</v>
      </c>
      <c r="B23850" t="s">
        <v>20210</v>
      </c>
      <c r="C23850"/>
      <c r="D23850" t="s">
        <v>47880</v>
      </c>
    </row>
    <row r="23851" spans="1:4" x14ac:dyDescent="0.25">
      <c r="A23851" t="s">
        <v>31017</v>
      </c>
      <c r="B23851" t="s">
        <v>31018</v>
      </c>
      <c r="C23851" t="s">
        <v>58830</v>
      </c>
      <c r="D23851" t="s">
        <v>47873</v>
      </c>
    </row>
    <row r="23852" spans="1:4" x14ac:dyDescent="0.25">
      <c r="A23852" t="s">
        <v>19861</v>
      </c>
      <c r="B23852" t="s">
        <v>19862</v>
      </c>
      <c r="C23852"/>
      <c r="D23852" t="s">
        <v>47880</v>
      </c>
    </row>
    <row r="23853" spans="1:4" x14ac:dyDescent="0.25">
      <c r="A23853" t="s">
        <v>42080</v>
      </c>
      <c r="B23853" t="s">
        <v>42081</v>
      </c>
      <c r="C23853"/>
      <c r="D23853" t="s">
        <v>47880</v>
      </c>
    </row>
    <row r="23854" spans="1:4" x14ac:dyDescent="0.25">
      <c r="A23854" t="s">
        <v>35087</v>
      </c>
      <c r="B23854" t="s">
        <v>35088</v>
      </c>
      <c r="C23854"/>
      <c r="D23854" t="s">
        <v>47880</v>
      </c>
    </row>
    <row r="23855" spans="1:4" x14ac:dyDescent="0.25">
      <c r="A23855" t="s">
        <v>10569</v>
      </c>
      <c r="B23855" t="s">
        <v>10570</v>
      </c>
      <c r="C23855"/>
      <c r="D23855" t="s">
        <v>47880</v>
      </c>
    </row>
    <row r="23856" spans="1:4" x14ac:dyDescent="0.25">
      <c r="A23856" t="s">
        <v>31174</v>
      </c>
      <c r="B23856" t="s">
        <v>31175</v>
      </c>
      <c r="C23856"/>
      <c r="D23856" t="s">
        <v>47880</v>
      </c>
    </row>
    <row r="23857" spans="1:4" x14ac:dyDescent="0.25">
      <c r="A23857" t="s">
        <v>15880</v>
      </c>
      <c r="B23857" t="s">
        <v>15881</v>
      </c>
      <c r="C23857"/>
      <c r="D23857" t="s">
        <v>47880</v>
      </c>
    </row>
    <row r="23858" spans="1:4" x14ac:dyDescent="0.25">
      <c r="A23858" t="s">
        <v>30129</v>
      </c>
      <c r="B23858" t="s">
        <v>30130</v>
      </c>
      <c r="C23858"/>
      <c r="D23858" t="s">
        <v>47880</v>
      </c>
    </row>
    <row r="23859" spans="1:4" x14ac:dyDescent="0.25">
      <c r="A23859" t="s">
        <v>17657</v>
      </c>
      <c r="B23859" t="s">
        <v>17658</v>
      </c>
      <c r="C23859"/>
      <c r="D23859" t="s">
        <v>47880</v>
      </c>
    </row>
    <row r="23860" spans="1:4" x14ac:dyDescent="0.25">
      <c r="A23860" t="s">
        <v>28340</v>
      </c>
      <c r="B23860" t="s">
        <v>28341</v>
      </c>
      <c r="C23860" t="s">
        <v>57873</v>
      </c>
      <c r="D23860" t="s">
        <v>47873</v>
      </c>
    </row>
    <row r="23861" spans="1:4" x14ac:dyDescent="0.25">
      <c r="A23861" t="s">
        <v>43631</v>
      </c>
      <c r="B23861" t="s">
        <v>43632</v>
      </c>
      <c r="C23861"/>
      <c r="D23861" t="s">
        <v>47880</v>
      </c>
    </row>
    <row r="23862" spans="1:4" x14ac:dyDescent="0.25">
      <c r="A23862" t="s">
        <v>40922</v>
      </c>
      <c r="B23862" t="s">
        <v>40923</v>
      </c>
      <c r="C23862" t="s">
        <v>62819</v>
      </c>
      <c r="D23862" t="s">
        <v>47873</v>
      </c>
    </row>
    <row r="23863" spans="1:4" x14ac:dyDescent="0.25">
      <c r="A23863" t="s">
        <v>47324</v>
      </c>
      <c r="B23863" t="s">
        <v>47325</v>
      </c>
      <c r="C23863"/>
      <c r="D23863" t="s">
        <v>47880</v>
      </c>
    </row>
    <row r="23864" spans="1:4" x14ac:dyDescent="0.25">
      <c r="A23864" t="s">
        <v>13911</v>
      </c>
      <c r="B23864" t="s">
        <v>13912</v>
      </c>
      <c r="C23864"/>
      <c r="D23864" t="s">
        <v>47880</v>
      </c>
    </row>
    <row r="23865" spans="1:4" x14ac:dyDescent="0.25">
      <c r="A23865" t="s">
        <v>4916</v>
      </c>
      <c r="B23865" t="s">
        <v>4917</v>
      </c>
      <c r="C23865"/>
      <c r="D23865" t="s">
        <v>47880</v>
      </c>
    </row>
    <row r="23866" spans="1:4" x14ac:dyDescent="0.25">
      <c r="A23866" t="s">
        <v>5248</v>
      </c>
      <c r="B23866" t="s">
        <v>4917</v>
      </c>
      <c r="C23866" t="s">
        <v>49487</v>
      </c>
      <c r="D23866" t="s">
        <v>47873</v>
      </c>
    </row>
    <row r="23867" spans="1:4" x14ac:dyDescent="0.25">
      <c r="A23867" t="s">
        <v>14241</v>
      </c>
      <c r="B23867" t="s">
        <v>14242</v>
      </c>
      <c r="C23867"/>
      <c r="D23867" t="s">
        <v>47880</v>
      </c>
    </row>
    <row r="23868" spans="1:4" x14ac:dyDescent="0.25">
      <c r="A23868" t="s">
        <v>15552</v>
      </c>
      <c r="B23868" t="s">
        <v>15553</v>
      </c>
      <c r="C23868"/>
      <c r="D23868" t="s">
        <v>47880</v>
      </c>
    </row>
    <row r="23869" spans="1:4" x14ac:dyDescent="0.25">
      <c r="A23869" t="s">
        <v>26793</v>
      </c>
      <c r="B23869" t="s">
        <v>26794</v>
      </c>
      <c r="C23869"/>
      <c r="D23869" t="s">
        <v>47880</v>
      </c>
    </row>
    <row r="23870" spans="1:4" x14ac:dyDescent="0.25">
      <c r="A23870" t="s">
        <v>20136</v>
      </c>
      <c r="B23870" t="s">
        <v>20137</v>
      </c>
      <c r="C23870" t="s">
        <v>54905</v>
      </c>
      <c r="D23870" t="s">
        <v>47873</v>
      </c>
    </row>
    <row r="23871" spans="1:4" x14ac:dyDescent="0.25">
      <c r="A23871" t="s">
        <v>6296</v>
      </c>
      <c r="B23871" t="s">
        <v>6297</v>
      </c>
      <c r="C23871"/>
      <c r="D23871" t="s">
        <v>47880</v>
      </c>
    </row>
    <row r="23872" spans="1:4" x14ac:dyDescent="0.25">
      <c r="A23872" t="s">
        <v>5741</v>
      </c>
      <c r="B23872" t="s">
        <v>5742</v>
      </c>
      <c r="C23872"/>
      <c r="D23872" t="s">
        <v>47880</v>
      </c>
    </row>
    <row r="23873" spans="1:4" x14ac:dyDescent="0.25">
      <c r="A23873" t="s">
        <v>27103</v>
      </c>
      <c r="B23873" t="s">
        <v>27104</v>
      </c>
      <c r="C23873"/>
      <c r="D23873" t="s">
        <v>47880</v>
      </c>
    </row>
    <row r="23874" spans="1:4" x14ac:dyDescent="0.25">
      <c r="A23874" t="s">
        <v>7644</v>
      </c>
      <c r="B23874" t="s">
        <v>7645</v>
      </c>
      <c r="C23874"/>
      <c r="D23874" t="s">
        <v>47880</v>
      </c>
    </row>
    <row r="23875" spans="1:4" x14ac:dyDescent="0.25">
      <c r="A23875" t="s">
        <v>23638</v>
      </c>
      <c r="B23875" t="s">
        <v>23639</v>
      </c>
      <c r="C23875"/>
      <c r="D23875" t="s">
        <v>47873</v>
      </c>
    </row>
    <row r="23876" spans="1:4" x14ac:dyDescent="0.25">
      <c r="A23876" t="s">
        <v>32186</v>
      </c>
      <c r="B23876" t="s">
        <v>32187</v>
      </c>
      <c r="C23876" t="s">
        <v>59259</v>
      </c>
      <c r="D23876" t="s">
        <v>47873</v>
      </c>
    </row>
    <row r="23877" spans="1:4" x14ac:dyDescent="0.25">
      <c r="A23877" t="s">
        <v>12786</v>
      </c>
      <c r="B23877" t="s">
        <v>12787</v>
      </c>
      <c r="C23877"/>
      <c r="D23877" t="s">
        <v>47880</v>
      </c>
    </row>
    <row r="23878" spans="1:4" x14ac:dyDescent="0.25">
      <c r="A23878" t="s">
        <v>19394</v>
      </c>
      <c r="B23878" t="s">
        <v>19395</v>
      </c>
      <c r="C23878"/>
      <c r="D23878" t="s">
        <v>47880</v>
      </c>
    </row>
    <row r="23879" spans="1:4" x14ac:dyDescent="0.25">
      <c r="A23879" t="s">
        <v>9462</v>
      </c>
      <c r="B23879" t="s">
        <v>9463</v>
      </c>
      <c r="C23879"/>
      <c r="D23879" t="s">
        <v>47880</v>
      </c>
    </row>
    <row r="23880" spans="1:4" x14ac:dyDescent="0.25">
      <c r="A23880" t="s">
        <v>29429</v>
      </c>
      <c r="B23880" t="s">
        <v>29430</v>
      </c>
      <c r="C23880"/>
      <c r="D23880" t="s">
        <v>47880</v>
      </c>
    </row>
    <row r="23881" spans="1:4" x14ac:dyDescent="0.25">
      <c r="A23881" t="s">
        <v>37834</v>
      </c>
      <c r="B23881" t="s">
        <v>37835</v>
      </c>
      <c r="C23881"/>
      <c r="D23881" t="s">
        <v>47880</v>
      </c>
    </row>
    <row r="23882" spans="1:4" x14ac:dyDescent="0.25">
      <c r="A23882" t="s">
        <v>21145</v>
      </c>
      <c r="B23882" t="s">
        <v>21146</v>
      </c>
      <c r="C23882"/>
      <c r="D23882" t="s">
        <v>47880</v>
      </c>
    </row>
    <row r="23883" spans="1:4" x14ac:dyDescent="0.25">
      <c r="A23883" t="s">
        <v>11137</v>
      </c>
      <c r="B23883" t="s">
        <v>11138</v>
      </c>
      <c r="C23883"/>
      <c r="D23883" t="s">
        <v>47880</v>
      </c>
    </row>
    <row r="23884" spans="1:4" x14ac:dyDescent="0.25">
      <c r="A23884" t="s">
        <v>15384</v>
      </c>
      <c r="B23884" t="s">
        <v>15385</v>
      </c>
      <c r="C23884"/>
      <c r="D23884" t="s">
        <v>47880</v>
      </c>
    </row>
    <row r="23885" spans="1:4" x14ac:dyDescent="0.25">
      <c r="A23885" t="s">
        <v>11647</v>
      </c>
      <c r="B23885" t="s">
        <v>11648</v>
      </c>
      <c r="C23885"/>
      <c r="D23885" t="s">
        <v>47880</v>
      </c>
    </row>
    <row r="23886" spans="1:4" x14ac:dyDescent="0.25">
      <c r="A23886" t="s">
        <v>24363</v>
      </c>
      <c r="B23886" t="s">
        <v>24364</v>
      </c>
      <c r="C23886"/>
      <c r="D23886" t="s">
        <v>47880</v>
      </c>
    </row>
    <row r="23887" spans="1:4" x14ac:dyDescent="0.25">
      <c r="A23887" t="s">
        <v>43152</v>
      </c>
      <c r="B23887" t="s">
        <v>43153</v>
      </c>
      <c r="C23887" t="s">
        <v>63713</v>
      </c>
      <c r="D23887" t="s">
        <v>47873</v>
      </c>
    </row>
    <row r="23888" spans="1:4" x14ac:dyDescent="0.25">
      <c r="A23888" t="s">
        <v>7463</v>
      </c>
      <c r="B23888" t="s">
        <v>7464</v>
      </c>
      <c r="C23888" t="s">
        <v>50275</v>
      </c>
      <c r="D23888" t="s">
        <v>47873</v>
      </c>
    </row>
    <row r="23889" spans="1:4" x14ac:dyDescent="0.25">
      <c r="A23889" t="s">
        <v>11873</v>
      </c>
      <c r="B23889" t="s">
        <v>7464</v>
      </c>
      <c r="C23889"/>
      <c r="D23889" t="s">
        <v>47880</v>
      </c>
    </row>
    <row r="23890" spans="1:4" x14ac:dyDescent="0.25">
      <c r="A23890" t="s">
        <v>45048</v>
      </c>
      <c r="B23890" t="s">
        <v>45049</v>
      </c>
      <c r="C23890"/>
      <c r="D23890" t="s">
        <v>47880</v>
      </c>
    </row>
    <row r="23891" spans="1:4" x14ac:dyDescent="0.25">
      <c r="A23891" t="s">
        <v>12618</v>
      </c>
      <c r="B23891" t="s">
        <v>12619</v>
      </c>
      <c r="C23891"/>
      <c r="D23891" t="s">
        <v>47880</v>
      </c>
    </row>
    <row r="23892" spans="1:4" x14ac:dyDescent="0.25">
      <c r="A23892" t="s">
        <v>28932</v>
      </c>
      <c r="B23892" t="s">
        <v>28933</v>
      </c>
      <c r="C23892"/>
      <c r="D23892" t="s">
        <v>47880</v>
      </c>
    </row>
    <row r="23893" spans="1:4" x14ac:dyDescent="0.25">
      <c r="A23893" t="s">
        <v>38477</v>
      </c>
      <c r="B23893" t="s">
        <v>38478</v>
      </c>
      <c r="C23893"/>
      <c r="D23893" t="s">
        <v>47880</v>
      </c>
    </row>
    <row r="23894" spans="1:4" x14ac:dyDescent="0.25">
      <c r="A23894" t="s">
        <v>33796</v>
      </c>
      <c r="B23894" t="s">
        <v>33797</v>
      </c>
      <c r="C23894"/>
      <c r="D23894" t="s">
        <v>47880</v>
      </c>
    </row>
    <row r="23895" spans="1:4" x14ac:dyDescent="0.25">
      <c r="A23895" t="s">
        <v>30002</v>
      </c>
      <c r="B23895" t="s">
        <v>30003</v>
      </c>
      <c r="C23895" t="s">
        <v>58460</v>
      </c>
      <c r="D23895" t="s">
        <v>47873</v>
      </c>
    </row>
    <row r="23896" spans="1:4" x14ac:dyDescent="0.25">
      <c r="A23896" t="s">
        <v>12888</v>
      </c>
      <c r="B23896" t="s">
        <v>12889</v>
      </c>
      <c r="C23896" t="s">
        <v>52243</v>
      </c>
      <c r="D23896" t="s">
        <v>47873</v>
      </c>
    </row>
    <row r="23897" spans="1:4" x14ac:dyDescent="0.25">
      <c r="A23897" t="s">
        <v>30230</v>
      </c>
      <c r="B23897" t="s">
        <v>30231</v>
      </c>
      <c r="C23897" t="s">
        <v>58547</v>
      </c>
      <c r="D23897" t="s">
        <v>47873</v>
      </c>
    </row>
    <row r="23898" spans="1:4" x14ac:dyDescent="0.25">
      <c r="A23898" t="s">
        <v>5057</v>
      </c>
      <c r="B23898" t="s">
        <v>5058</v>
      </c>
      <c r="C23898"/>
      <c r="D23898" t="s">
        <v>47880</v>
      </c>
    </row>
    <row r="23899" spans="1:4" x14ac:dyDescent="0.25">
      <c r="A23899" t="s">
        <v>46859</v>
      </c>
      <c r="B23899" t="s">
        <v>46860</v>
      </c>
      <c r="C23899" t="s">
        <v>65001</v>
      </c>
      <c r="D23899" t="s">
        <v>47873</v>
      </c>
    </row>
    <row r="23900" spans="1:4" x14ac:dyDescent="0.25">
      <c r="A23900" t="s">
        <v>27300</v>
      </c>
      <c r="B23900" t="s">
        <v>27301</v>
      </c>
      <c r="C23900" t="s">
        <v>57496</v>
      </c>
      <c r="D23900" t="s">
        <v>47873</v>
      </c>
    </row>
    <row r="23901" spans="1:4" x14ac:dyDescent="0.25">
      <c r="A23901" t="s">
        <v>8515</v>
      </c>
      <c r="B23901" t="s">
        <v>8516</v>
      </c>
      <c r="C23901" t="s">
        <v>50654</v>
      </c>
      <c r="D23901" t="s">
        <v>47880</v>
      </c>
    </row>
    <row r="23902" spans="1:4" x14ac:dyDescent="0.25">
      <c r="A23902" t="s">
        <v>10439</v>
      </c>
      <c r="B23902" t="s">
        <v>10440</v>
      </c>
      <c r="C23902"/>
      <c r="D23902" t="s">
        <v>47880</v>
      </c>
    </row>
    <row r="23903" spans="1:4" x14ac:dyDescent="0.25">
      <c r="A23903" t="s">
        <v>16098</v>
      </c>
      <c r="B23903" t="s">
        <v>10440</v>
      </c>
      <c r="C23903"/>
      <c r="D23903" t="s">
        <v>47880</v>
      </c>
    </row>
    <row r="23904" spans="1:4" x14ac:dyDescent="0.25">
      <c r="A23904" t="s">
        <v>28631</v>
      </c>
      <c r="B23904" t="s">
        <v>28632</v>
      </c>
      <c r="C23904"/>
      <c r="D23904" t="s">
        <v>47880</v>
      </c>
    </row>
    <row r="23905" spans="1:4" x14ac:dyDescent="0.25">
      <c r="A23905" t="s">
        <v>40892</v>
      </c>
      <c r="B23905" t="s">
        <v>40893</v>
      </c>
      <c r="C23905" t="s">
        <v>62807</v>
      </c>
      <c r="D23905" t="s">
        <v>47873</v>
      </c>
    </row>
    <row r="23906" spans="1:4" x14ac:dyDescent="0.25">
      <c r="A23906" t="s">
        <v>9579</v>
      </c>
      <c r="B23906" t="s">
        <v>9580</v>
      </c>
      <c r="C23906"/>
      <c r="D23906" t="s">
        <v>47880</v>
      </c>
    </row>
    <row r="23907" spans="1:4" x14ac:dyDescent="0.25">
      <c r="A23907" t="s">
        <v>36458</v>
      </c>
      <c r="B23907" t="s">
        <v>36459</v>
      </c>
      <c r="C23907" t="s">
        <v>60908</v>
      </c>
      <c r="D23907" t="s">
        <v>47880</v>
      </c>
    </row>
    <row r="23908" spans="1:4" x14ac:dyDescent="0.25">
      <c r="A23908" t="s">
        <v>4828</v>
      </c>
      <c r="B23908" t="s">
        <v>4829</v>
      </c>
      <c r="C23908"/>
      <c r="D23908" t="s">
        <v>47880</v>
      </c>
    </row>
    <row r="23909" spans="1:4" x14ac:dyDescent="0.25">
      <c r="A23909" t="s">
        <v>45983</v>
      </c>
      <c r="B23909" t="s">
        <v>45984</v>
      </c>
      <c r="C23909" t="s">
        <v>64700</v>
      </c>
      <c r="D23909" t="s">
        <v>47873</v>
      </c>
    </row>
    <row r="23910" spans="1:4" x14ac:dyDescent="0.25">
      <c r="A23910" t="s">
        <v>2265</v>
      </c>
      <c r="B23910" t="s">
        <v>2266</v>
      </c>
      <c r="C23910"/>
      <c r="D23910" t="s">
        <v>47880</v>
      </c>
    </row>
    <row r="23911" spans="1:4" x14ac:dyDescent="0.25">
      <c r="A23911" t="s">
        <v>43611</v>
      </c>
      <c r="B23911" t="s">
        <v>43612</v>
      </c>
      <c r="C23911"/>
      <c r="D23911" t="s">
        <v>47880</v>
      </c>
    </row>
    <row r="23912" spans="1:4" x14ac:dyDescent="0.25">
      <c r="A23912" t="s">
        <v>44556</v>
      </c>
      <c r="B23912" t="s">
        <v>44557</v>
      </c>
      <c r="C23912"/>
      <c r="D23912" t="s">
        <v>47880</v>
      </c>
    </row>
    <row r="23913" spans="1:4" x14ac:dyDescent="0.25">
      <c r="A23913" t="s">
        <v>3154</v>
      </c>
      <c r="B23913" t="s">
        <v>3155</v>
      </c>
      <c r="C23913"/>
      <c r="D23913" t="s">
        <v>47880</v>
      </c>
    </row>
    <row r="23914" spans="1:4" x14ac:dyDescent="0.25">
      <c r="A23914" t="s">
        <v>17495</v>
      </c>
      <c r="B23914" t="s">
        <v>17496</v>
      </c>
      <c r="C23914"/>
      <c r="D23914" t="s">
        <v>47880</v>
      </c>
    </row>
    <row r="23915" spans="1:4" x14ac:dyDescent="0.25">
      <c r="A23915" t="s">
        <v>27480</v>
      </c>
      <c r="B23915" t="s">
        <v>27481</v>
      </c>
      <c r="C23915"/>
      <c r="D23915" t="s">
        <v>47880</v>
      </c>
    </row>
    <row r="23916" spans="1:4" x14ac:dyDescent="0.25">
      <c r="A23916" t="s">
        <v>35402</v>
      </c>
      <c r="B23916" t="s">
        <v>35403</v>
      </c>
      <c r="C23916"/>
      <c r="D23916" t="s">
        <v>47880</v>
      </c>
    </row>
    <row r="23917" spans="1:4" x14ac:dyDescent="0.25">
      <c r="A23917" t="s">
        <v>2208</v>
      </c>
      <c r="B23917" t="s">
        <v>2209</v>
      </c>
      <c r="C23917"/>
      <c r="D23917" t="s">
        <v>47880</v>
      </c>
    </row>
    <row r="23918" spans="1:4" x14ac:dyDescent="0.25">
      <c r="A23918" t="s">
        <v>7422</v>
      </c>
      <c r="B23918" t="s">
        <v>7423</v>
      </c>
      <c r="C23918"/>
      <c r="D23918" t="s">
        <v>47880</v>
      </c>
    </row>
    <row r="23919" spans="1:4" x14ac:dyDescent="0.25">
      <c r="A23919" t="s">
        <v>2028</v>
      </c>
      <c r="B23919" t="s">
        <v>2029</v>
      </c>
      <c r="C23919"/>
      <c r="D23919" t="s">
        <v>47880</v>
      </c>
    </row>
    <row r="23920" spans="1:4" x14ac:dyDescent="0.25">
      <c r="A23920" t="s">
        <v>2408</v>
      </c>
      <c r="B23920" t="s">
        <v>2409</v>
      </c>
      <c r="C23920"/>
      <c r="D23920" t="s">
        <v>47880</v>
      </c>
    </row>
    <row r="23921" spans="1:4" x14ac:dyDescent="0.25">
      <c r="A23921" t="s">
        <v>3509</v>
      </c>
      <c r="B23921" t="s">
        <v>3510</v>
      </c>
      <c r="C23921"/>
      <c r="D23921" t="s">
        <v>47880</v>
      </c>
    </row>
    <row r="23922" spans="1:4" x14ac:dyDescent="0.25">
      <c r="A23922" t="s">
        <v>13483</v>
      </c>
      <c r="B23922" t="s">
        <v>13484</v>
      </c>
      <c r="C23922"/>
      <c r="D23922" t="s">
        <v>47880</v>
      </c>
    </row>
    <row r="23923" spans="1:4" x14ac:dyDescent="0.25">
      <c r="A23923" t="s">
        <v>31075</v>
      </c>
      <c r="B23923" t="s">
        <v>31076</v>
      </c>
      <c r="C23923"/>
      <c r="D23923" t="s">
        <v>47880</v>
      </c>
    </row>
    <row r="23924" spans="1:4" x14ac:dyDescent="0.25">
      <c r="A23924" t="s">
        <v>31276</v>
      </c>
      <c r="B23924" t="s">
        <v>31277</v>
      </c>
      <c r="C23924"/>
      <c r="D23924" t="s">
        <v>47880</v>
      </c>
    </row>
    <row r="23925" spans="1:4" x14ac:dyDescent="0.25">
      <c r="A23925" t="s">
        <v>42655</v>
      </c>
      <c r="B23925" t="s">
        <v>42656</v>
      </c>
      <c r="C23925"/>
      <c r="D23925" t="s">
        <v>47880</v>
      </c>
    </row>
    <row r="23926" spans="1:4" x14ac:dyDescent="0.25">
      <c r="A23926" t="s">
        <v>25998</v>
      </c>
      <c r="B23926" t="s">
        <v>25999</v>
      </c>
      <c r="C23926"/>
      <c r="D23926" t="s">
        <v>47880</v>
      </c>
    </row>
    <row r="23927" spans="1:4" x14ac:dyDescent="0.25">
      <c r="A23927" t="s">
        <v>18706</v>
      </c>
      <c r="B23927" t="s">
        <v>18707</v>
      </c>
      <c r="C23927"/>
      <c r="D23927" t="s">
        <v>47880</v>
      </c>
    </row>
    <row r="23928" spans="1:4" x14ac:dyDescent="0.25">
      <c r="A23928" t="s">
        <v>44775</v>
      </c>
      <c r="B23928" t="s">
        <v>44776</v>
      </c>
      <c r="C23928"/>
      <c r="D23928" t="s">
        <v>47880</v>
      </c>
    </row>
    <row r="23929" spans="1:4" x14ac:dyDescent="0.25">
      <c r="A23929" t="s">
        <v>13260</v>
      </c>
      <c r="B23929" t="s">
        <v>13261</v>
      </c>
      <c r="C23929"/>
      <c r="D23929" t="s">
        <v>47880</v>
      </c>
    </row>
    <row r="23930" spans="1:4" x14ac:dyDescent="0.25">
      <c r="A23930" t="s">
        <v>22774</v>
      </c>
      <c r="B23930" t="s">
        <v>13261</v>
      </c>
      <c r="C23930"/>
      <c r="D23930" t="s">
        <v>47880</v>
      </c>
    </row>
    <row r="23931" spans="1:4" x14ac:dyDescent="0.25">
      <c r="A23931" t="s">
        <v>47837</v>
      </c>
      <c r="B23931" t="s">
        <v>47838</v>
      </c>
      <c r="C23931"/>
      <c r="D23931" t="s">
        <v>47880</v>
      </c>
    </row>
    <row r="23932" spans="1:4" x14ac:dyDescent="0.25">
      <c r="A23932" t="s">
        <v>29090</v>
      </c>
      <c r="B23932" t="s">
        <v>29091</v>
      </c>
      <c r="C23932" t="s">
        <v>58139</v>
      </c>
      <c r="D23932" t="s">
        <v>47873</v>
      </c>
    </row>
    <row r="23933" spans="1:4" x14ac:dyDescent="0.25">
      <c r="A23933" t="s">
        <v>6114</v>
      </c>
      <c r="B23933" t="s">
        <v>6115</v>
      </c>
      <c r="C23933"/>
      <c r="D23933" t="s">
        <v>47880</v>
      </c>
    </row>
    <row r="23934" spans="1:4" x14ac:dyDescent="0.25">
      <c r="A23934" t="s">
        <v>13657</v>
      </c>
      <c r="B23934" t="s">
        <v>13658</v>
      </c>
      <c r="C23934" t="s">
        <v>52542</v>
      </c>
      <c r="D23934" t="s">
        <v>47873</v>
      </c>
    </row>
    <row r="23935" spans="1:4" x14ac:dyDescent="0.25">
      <c r="A23935" t="s">
        <v>29187</v>
      </c>
      <c r="B23935" t="s">
        <v>29188</v>
      </c>
      <c r="C23935" t="s">
        <v>58175</v>
      </c>
      <c r="D23935" t="s">
        <v>47873</v>
      </c>
    </row>
    <row r="23936" spans="1:4" x14ac:dyDescent="0.25">
      <c r="A23936" t="s">
        <v>15956</v>
      </c>
      <c r="B23936" t="s">
        <v>15957</v>
      </c>
      <c r="C23936"/>
      <c r="D23936" t="s">
        <v>47880</v>
      </c>
    </row>
    <row r="23937" spans="1:4" x14ac:dyDescent="0.25">
      <c r="A23937" t="s">
        <v>37251</v>
      </c>
      <c r="B23937" t="s">
        <v>37252</v>
      </c>
      <c r="C23937" t="s">
        <v>61214</v>
      </c>
      <c r="D23937" t="s">
        <v>47873</v>
      </c>
    </row>
    <row r="23938" spans="1:4" x14ac:dyDescent="0.25">
      <c r="A23938" t="s">
        <v>46683</v>
      </c>
      <c r="B23938" t="s">
        <v>46684</v>
      </c>
      <c r="C23938"/>
      <c r="D23938" t="s">
        <v>47880</v>
      </c>
    </row>
    <row r="23939" spans="1:4" x14ac:dyDescent="0.25">
      <c r="A23939" t="s">
        <v>16641</v>
      </c>
      <c r="B23939" t="s">
        <v>16642</v>
      </c>
      <c r="C23939" t="s">
        <v>53654</v>
      </c>
      <c r="D23939" t="s">
        <v>47873</v>
      </c>
    </row>
    <row r="23940" spans="1:4" x14ac:dyDescent="0.25">
      <c r="A23940" t="s">
        <v>31972</v>
      </c>
      <c r="B23940" t="s">
        <v>31973</v>
      </c>
      <c r="C23940"/>
      <c r="D23940" t="s">
        <v>47880</v>
      </c>
    </row>
    <row r="23941" spans="1:4" x14ac:dyDescent="0.25">
      <c r="A23941" t="s">
        <v>16795</v>
      </c>
      <c r="B23941" t="s">
        <v>16796</v>
      </c>
      <c r="C23941"/>
      <c r="D23941" t="s">
        <v>47880</v>
      </c>
    </row>
    <row r="23942" spans="1:4" x14ac:dyDescent="0.25">
      <c r="A23942" t="s">
        <v>45026</v>
      </c>
      <c r="B23942" t="s">
        <v>45027</v>
      </c>
      <c r="C23942"/>
      <c r="D23942" t="s">
        <v>47880</v>
      </c>
    </row>
    <row r="23943" spans="1:4" x14ac:dyDescent="0.25">
      <c r="A23943" t="s">
        <v>26223</v>
      </c>
      <c r="B23943" t="s">
        <v>26224</v>
      </c>
      <c r="C23943" t="s">
        <v>57113</v>
      </c>
      <c r="D23943" t="s">
        <v>47873</v>
      </c>
    </row>
    <row r="23944" spans="1:4" x14ac:dyDescent="0.25">
      <c r="A23944" t="s">
        <v>12237</v>
      </c>
      <c r="B23944" t="s">
        <v>12238</v>
      </c>
      <c r="C23944" t="s">
        <v>51990</v>
      </c>
      <c r="D23944" t="s">
        <v>47873</v>
      </c>
    </row>
    <row r="23945" spans="1:4" x14ac:dyDescent="0.25">
      <c r="A23945" t="s">
        <v>14477</v>
      </c>
      <c r="B23945" t="s">
        <v>14478</v>
      </c>
      <c r="C23945"/>
      <c r="D23945" t="s">
        <v>47880</v>
      </c>
    </row>
    <row r="23946" spans="1:4" x14ac:dyDescent="0.25">
      <c r="A23946" t="s">
        <v>19187</v>
      </c>
      <c r="B23946" t="s">
        <v>14478</v>
      </c>
      <c r="C23946"/>
      <c r="D23946" t="s">
        <v>47880</v>
      </c>
    </row>
    <row r="23947" spans="1:4" x14ac:dyDescent="0.25">
      <c r="A23947" t="s">
        <v>46405</v>
      </c>
      <c r="B23947" t="s">
        <v>14478</v>
      </c>
      <c r="C23947"/>
      <c r="D23947" t="s">
        <v>47880</v>
      </c>
    </row>
    <row r="23948" spans="1:4" x14ac:dyDescent="0.25">
      <c r="A23948" t="s">
        <v>32034</v>
      </c>
      <c r="B23948" t="s">
        <v>32035</v>
      </c>
      <c r="C23948"/>
      <c r="D23948" t="s">
        <v>47880</v>
      </c>
    </row>
    <row r="23949" spans="1:4" x14ac:dyDescent="0.25">
      <c r="A23949" t="s">
        <v>18863</v>
      </c>
      <c r="B23949" t="s">
        <v>18864</v>
      </c>
      <c r="C23949"/>
      <c r="D23949" t="s">
        <v>47880</v>
      </c>
    </row>
    <row r="23950" spans="1:4" x14ac:dyDescent="0.25">
      <c r="A23950" t="s">
        <v>41880</v>
      </c>
      <c r="B23950" t="s">
        <v>41881</v>
      </c>
      <c r="C23950" t="s">
        <v>63249</v>
      </c>
      <c r="D23950" t="s">
        <v>47873</v>
      </c>
    </row>
    <row r="23951" spans="1:4" x14ac:dyDescent="0.25">
      <c r="A23951" t="s">
        <v>44859</v>
      </c>
      <c r="B23951" t="s">
        <v>44860</v>
      </c>
      <c r="C23951"/>
      <c r="D23951" t="s">
        <v>47880</v>
      </c>
    </row>
    <row r="23952" spans="1:4" x14ac:dyDescent="0.25">
      <c r="A23952" t="s">
        <v>34073</v>
      </c>
      <c r="B23952" t="s">
        <v>34074</v>
      </c>
      <c r="C23952"/>
      <c r="D23952" t="s">
        <v>47880</v>
      </c>
    </row>
    <row r="23953" spans="1:4" x14ac:dyDescent="0.25">
      <c r="A23953" t="s">
        <v>18586</v>
      </c>
      <c r="B23953" t="s">
        <v>18587</v>
      </c>
      <c r="C23953"/>
      <c r="D23953" t="s">
        <v>47880</v>
      </c>
    </row>
    <row r="23954" spans="1:4" x14ac:dyDescent="0.25">
      <c r="A23954" t="s">
        <v>14400</v>
      </c>
      <c r="B23954" t="s">
        <v>14401</v>
      </c>
      <c r="C23954" t="s">
        <v>52837</v>
      </c>
      <c r="D23954" t="s">
        <v>47873</v>
      </c>
    </row>
    <row r="23955" spans="1:4" x14ac:dyDescent="0.25">
      <c r="A23955" t="s">
        <v>39650</v>
      </c>
      <c r="B23955" t="s">
        <v>39651</v>
      </c>
      <c r="C23955" t="s">
        <v>62243</v>
      </c>
      <c r="D23955" t="s">
        <v>47873</v>
      </c>
    </row>
    <row r="23956" spans="1:4" x14ac:dyDescent="0.25">
      <c r="A23956" t="s">
        <v>1306</v>
      </c>
      <c r="B23956" t="s">
        <v>1307</v>
      </c>
      <c r="C23956"/>
      <c r="D23956" t="s">
        <v>47880</v>
      </c>
    </row>
    <row r="23957" spans="1:4" x14ac:dyDescent="0.25">
      <c r="A23957" t="s">
        <v>19024</v>
      </c>
      <c r="B23957" t="s">
        <v>19025</v>
      </c>
      <c r="C23957"/>
      <c r="D23957" t="s">
        <v>47880</v>
      </c>
    </row>
    <row r="23958" spans="1:4" x14ac:dyDescent="0.25">
      <c r="A23958" t="s">
        <v>11721</v>
      </c>
      <c r="B23958" t="s">
        <v>11722</v>
      </c>
      <c r="C23958"/>
      <c r="D23958" t="s">
        <v>47880</v>
      </c>
    </row>
    <row r="23959" spans="1:4" x14ac:dyDescent="0.25">
      <c r="A23959" t="s">
        <v>24110</v>
      </c>
      <c r="B23959" t="s">
        <v>24111</v>
      </c>
      <c r="C23959"/>
      <c r="D23959" t="s">
        <v>47880</v>
      </c>
    </row>
    <row r="23960" spans="1:4" x14ac:dyDescent="0.25">
      <c r="A23960" t="s">
        <v>41281</v>
      </c>
      <c r="B23960" t="s">
        <v>41282</v>
      </c>
      <c r="C23960" t="s">
        <v>62980</v>
      </c>
      <c r="D23960" t="s">
        <v>47873</v>
      </c>
    </row>
    <row r="23961" spans="1:4" x14ac:dyDescent="0.25">
      <c r="A23961" t="s">
        <v>22784</v>
      </c>
      <c r="B23961" t="s">
        <v>22785</v>
      </c>
      <c r="C23961" t="s">
        <v>55851</v>
      </c>
      <c r="D23961" t="s">
        <v>47873</v>
      </c>
    </row>
    <row r="23962" spans="1:4" x14ac:dyDescent="0.25">
      <c r="A23962" t="s">
        <v>988</v>
      </c>
      <c r="B23962" t="s">
        <v>989</v>
      </c>
      <c r="C23962"/>
      <c r="D23962" t="s">
        <v>47880</v>
      </c>
    </row>
    <row r="23963" spans="1:4" x14ac:dyDescent="0.25">
      <c r="A23963" t="s">
        <v>16163</v>
      </c>
      <c r="B23963" t="s">
        <v>16164</v>
      </c>
      <c r="C23963"/>
      <c r="D23963" t="s">
        <v>47880</v>
      </c>
    </row>
    <row r="23964" spans="1:4" x14ac:dyDescent="0.25">
      <c r="A23964" t="s">
        <v>22985</v>
      </c>
      <c r="B23964" t="s">
        <v>22986</v>
      </c>
      <c r="C23964" t="s">
        <v>55926</v>
      </c>
      <c r="D23964" t="s">
        <v>47873</v>
      </c>
    </row>
    <row r="23965" spans="1:4" x14ac:dyDescent="0.25">
      <c r="A23965" t="s">
        <v>7450</v>
      </c>
      <c r="B23965" t="s">
        <v>7451</v>
      </c>
      <c r="C23965" t="s">
        <v>50270</v>
      </c>
      <c r="D23965" t="s">
        <v>47873</v>
      </c>
    </row>
    <row r="23966" spans="1:4" x14ac:dyDescent="0.25">
      <c r="A23966" t="s">
        <v>35031</v>
      </c>
      <c r="B23966" t="s">
        <v>35032</v>
      </c>
      <c r="C23966" t="s">
        <v>60346</v>
      </c>
      <c r="D23966" t="s">
        <v>47873</v>
      </c>
    </row>
    <row r="23967" spans="1:4" x14ac:dyDescent="0.25">
      <c r="A23967" t="s">
        <v>20945</v>
      </c>
      <c r="B23967" t="s">
        <v>20946</v>
      </c>
      <c r="C23967"/>
      <c r="D23967" t="s">
        <v>47880</v>
      </c>
    </row>
    <row r="23968" spans="1:4" x14ac:dyDescent="0.25">
      <c r="A23968" t="s">
        <v>42718</v>
      </c>
      <c r="B23968" t="s">
        <v>42719</v>
      </c>
      <c r="C23968" t="s">
        <v>63559</v>
      </c>
      <c r="D23968" t="s">
        <v>47873</v>
      </c>
    </row>
    <row r="23969" spans="1:4" x14ac:dyDescent="0.25">
      <c r="A23969" t="s">
        <v>32939</v>
      </c>
      <c r="B23969" t="s">
        <v>32940</v>
      </c>
      <c r="C23969"/>
      <c r="D23969" t="s">
        <v>47880</v>
      </c>
    </row>
    <row r="23970" spans="1:4" x14ac:dyDescent="0.25">
      <c r="A23970" t="s">
        <v>9859</v>
      </c>
      <c r="B23970" t="s">
        <v>9860</v>
      </c>
      <c r="C23970"/>
      <c r="D23970" t="s">
        <v>47880</v>
      </c>
    </row>
    <row r="23971" spans="1:4" x14ac:dyDescent="0.25">
      <c r="A23971" t="s">
        <v>30548</v>
      </c>
      <c r="B23971" t="s">
        <v>30549</v>
      </c>
      <c r="C23971" t="s">
        <v>58657</v>
      </c>
      <c r="D23971" t="s">
        <v>47873</v>
      </c>
    </row>
    <row r="23972" spans="1:4" x14ac:dyDescent="0.25">
      <c r="A23972" t="s">
        <v>2505</v>
      </c>
      <c r="B23972" t="s">
        <v>2506</v>
      </c>
      <c r="C23972" t="s">
        <v>48470</v>
      </c>
      <c r="D23972" t="s">
        <v>47873</v>
      </c>
    </row>
    <row r="23973" spans="1:4" x14ac:dyDescent="0.25">
      <c r="A23973" t="s">
        <v>35202</v>
      </c>
      <c r="B23973" t="s">
        <v>35203</v>
      </c>
      <c r="C23973" t="s">
        <v>60410</v>
      </c>
      <c r="D23973" t="s">
        <v>47873</v>
      </c>
    </row>
    <row r="23974" spans="1:4" x14ac:dyDescent="0.25">
      <c r="A23974" t="s">
        <v>35206</v>
      </c>
      <c r="B23974" t="s">
        <v>35207</v>
      </c>
      <c r="C23974" t="s">
        <v>60412</v>
      </c>
      <c r="D23974" t="s">
        <v>47873</v>
      </c>
    </row>
    <row r="23975" spans="1:4" x14ac:dyDescent="0.25">
      <c r="A23975" t="s">
        <v>35204</v>
      </c>
      <c r="B23975" t="s">
        <v>35205</v>
      </c>
      <c r="C23975" t="s">
        <v>60411</v>
      </c>
      <c r="D23975" t="s">
        <v>47873</v>
      </c>
    </row>
    <row r="23976" spans="1:4" x14ac:dyDescent="0.25">
      <c r="A23976" t="s">
        <v>43599</v>
      </c>
      <c r="B23976" t="s">
        <v>43600</v>
      </c>
      <c r="C23976" t="s">
        <v>63866</v>
      </c>
      <c r="D23976" t="s">
        <v>47873</v>
      </c>
    </row>
    <row r="23977" spans="1:4" x14ac:dyDescent="0.25">
      <c r="A23977" t="s">
        <v>39770</v>
      </c>
      <c r="B23977" t="s">
        <v>39771</v>
      </c>
      <c r="C23977" t="s">
        <v>62297</v>
      </c>
      <c r="D23977" t="s">
        <v>47873</v>
      </c>
    </row>
    <row r="23978" spans="1:4" x14ac:dyDescent="0.25">
      <c r="A23978" t="s">
        <v>19666</v>
      </c>
      <c r="B23978" t="s">
        <v>19667</v>
      </c>
      <c r="C23978" t="s">
        <v>54737</v>
      </c>
      <c r="D23978" t="s">
        <v>47873</v>
      </c>
    </row>
    <row r="23979" spans="1:4" x14ac:dyDescent="0.25">
      <c r="A23979" t="s">
        <v>36705</v>
      </c>
      <c r="B23979" t="s">
        <v>36706</v>
      </c>
      <c r="C23979" t="s">
        <v>61002</v>
      </c>
      <c r="D23979" t="s">
        <v>47873</v>
      </c>
    </row>
    <row r="23980" spans="1:4" x14ac:dyDescent="0.25">
      <c r="A23980" t="s">
        <v>25555</v>
      </c>
      <c r="B23980" t="s">
        <v>25556</v>
      </c>
      <c r="C23980"/>
      <c r="D23980" t="s">
        <v>47880</v>
      </c>
    </row>
    <row r="23981" spans="1:4" x14ac:dyDescent="0.25">
      <c r="A23981" t="s">
        <v>15242</v>
      </c>
      <c r="B23981" t="s">
        <v>15243</v>
      </c>
      <c r="C23981"/>
      <c r="D23981" t="s">
        <v>47880</v>
      </c>
    </row>
    <row r="23982" spans="1:4" x14ac:dyDescent="0.25">
      <c r="A23982" t="s">
        <v>4306</v>
      </c>
      <c r="B23982" t="s">
        <v>4307</v>
      </c>
      <c r="C23982" t="s">
        <v>49142</v>
      </c>
      <c r="D23982" t="s">
        <v>47873</v>
      </c>
    </row>
    <row r="23983" spans="1:4" x14ac:dyDescent="0.25">
      <c r="A23983" t="s">
        <v>44195</v>
      </c>
      <c r="B23983" t="s">
        <v>44196</v>
      </c>
      <c r="C23983" t="s">
        <v>64068</v>
      </c>
      <c r="D23983" t="s">
        <v>47873</v>
      </c>
    </row>
    <row r="23984" spans="1:4" x14ac:dyDescent="0.25">
      <c r="A23984" t="s">
        <v>32004</v>
      </c>
      <c r="B23984" t="s">
        <v>32005</v>
      </c>
      <c r="C23984" t="s">
        <v>59192</v>
      </c>
      <c r="D23984" t="s">
        <v>47873</v>
      </c>
    </row>
    <row r="23985" spans="1:4" x14ac:dyDescent="0.25">
      <c r="A23985" t="s">
        <v>23393</v>
      </c>
      <c r="B23985" t="s">
        <v>23394</v>
      </c>
      <c r="C23985" t="s">
        <v>56069</v>
      </c>
      <c r="D23985" t="s">
        <v>47873</v>
      </c>
    </row>
    <row r="23986" spans="1:4" x14ac:dyDescent="0.25">
      <c r="A23986" t="s">
        <v>4126</v>
      </c>
      <c r="B23986" t="s">
        <v>4127</v>
      </c>
      <c r="C23986" t="s">
        <v>49073</v>
      </c>
      <c r="D23986" t="s">
        <v>47873</v>
      </c>
    </row>
    <row r="23987" spans="1:4" x14ac:dyDescent="0.25">
      <c r="A23987" t="s">
        <v>41139</v>
      </c>
      <c r="B23987" t="s">
        <v>41140</v>
      </c>
      <c r="C23987" t="s">
        <v>62917</v>
      </c>
      <c r="D23987" t="s">
        <v>47873</v>
      </c>
    </row>
    <row r="23988" spans="1:4" x14ac:dyDescent="0.25">
      <c r="A23988" t="s">
        <v>16975</v>
      </c>
      <c r="B23988" t="s">
        <v>16976</v>
      </c>
      <c r="C23988" t="s">
        <v>53781</v>
      </c>
      <c r="D23988" t="s">
        <v>47873</v>
      </c>
    </row>
    <row r="23989" spans="1:4" x14ac:dyDescent="0.25">
      <c r="A23989" t="s">
        <v>13160</v>
      </c>
      <c r="B23989" t="s">
        <v>13161</v>
      </c>
      <c r="C23989" t="s">
        <v>52352</v>
      </c>
      <c r="D23989" t="s">
        <v>47873</v>
      </c>
    </row>
    <row r="23990" spans="1:4" x14ac:dyDescent="0.25">
      <c r="A23990" t="s">
        <v>33093</v>
      </c>
      <c r="B23990" t="s">
        <v>33094</v>
      </c>
      <c r="C23990" t="s">
        <v>59602</v>
      </c>
      <c r="D23990" t="s">
        <v>47873</v>
      </c>
    </row>
    <row r="23991" spans="1:4" x14ac:dyDescent="0.25">
      <c r="A23991" t="s">
        <v>4244</v>
      </c>
      <c r="B23991" t="s">
        <v>4245</v>
      </c>
      <c r="C23991" t="s">
        <v>49119</v>
      </c>
      <c r="D23991" t="s">
        <v>47873</v>
      </c>
    </row>
    <row r="23992" spans="1:4" x14ac:dyDescent="0.25">
      <c r="A23992" t="s">
        <v>6693</v>
      </c>
      <c r="B23992" t="s">
        <v>6694</v>
      </c>
      <c r="C23992" t="s">
        <v>49997</v>
      </c>
      <c r="D23992" t="s">
        <v>47873</v>
      </c>
    </row>
    <row r="23993" spans="1:4" x14ac:dyDescent="0.25">
      <c r="A23993" t="s">
        <v>16429</v>
      </c>
      <c r="B23993" t="s">
        <v>16430</v>
      </c>
      <c r="C23993" t="s">
        <v>53570</v>
      </c>
      <c r="D23993" t="s">
        <v>47873</v>
      </c>
    </row>
    <row r="23994" spans="1:4" x14ac:dyDescent="0.25">
      <c r="A23994" t="s">
        <v>43755</v>
      </c>
      <c r="B23994" t="s">
        <v>43756</v>
      </c>
      <c r="C23994" t="s">
        <v>63924</v>
      </c>
      <c r="D23994" t="s">
        <v>47880</v>
      </c>
    </row>
    <row r="23995" spans="1:4" x14ac:dyDescent="0.25">
      <c r="A23995" t="s">
        <v>22718</v>
      </c>
      <c r="B23995" t="s">
        <v>22719</v>
      </c>
      <c r="C23995"/>
      <c r="D23995" t="s">
        <v>47880</v>
      </c>
    </row>
    <row r="23996" spans="1:4" x14ac:dyDescent="0.25">
      <c r="A23996" t="s">
        <v>34873</v>
      </c>
      <c r="B23996" t="s">
        <v>34874</v>
      </c>
      <c r="C23996"/>
      <c r="D23996" t="s">
        <v>47880</v>
      </c>
    </row>
    <row r="23997" spans="1:4" x14ac:dyDescent="0.25">
      <c r="A23997" t="s">
        <v>1555</v>
      </c>
      <c r="B23997" t="s">
        <v>1556</v>
      </c>
      <c r="C23997"/>
      <c r="D23997" t="s">
        <v>47880</v>
      </c>
    </row>
    <row r="23998" spans="1:4" x14ac:dyDescent="0.25">
      <c r="A23998" t="s">
        <v>19478</v>
      </c>
      <c r="B23998" t="s">
        <v>19479</v>
      </c>
      <c r="C23998"/>
      <c r="D23998" t="s">
        <v>47880</v>
      </c>
    </row>
    <row r="23999" spans="1:4" x14ac:dyDescent="0.25">
      <c r="A23999" t="s">
        <v>9997</v>
      </c>
      <c r="B23999" t="s">
        <v>9998</v>
      </c>
      <c r="C23999"/>
      <c r="D23999" t="s">
        <v>47880</v>
      </c>
    </row>
    <row r="24000" spans="1:4" x14ac:dyDescent="0.25">
      <c r="A24000" t="s">
        <v>43507</v>
      </c>
      <c r="B24000" t="s">
        <v>43508</v>
      </c>
      <c r="C24000"/>
      <c r="D24000" t="s">
        <v>47880</v>
      </c>
    </row>
    <row r="24001" spans="1:4" x14ac:dyDescent="0.25">
      <c r="A24001" t="s">
        <v>10612</v>
      </c>
      <c r="B24001" t="s">
        <v>10613</v>
      </c>
      <c r="C24001"/>
      <c r="D24001" t="s">
        <v>47880</v>
      </c>
    </row>
    <row r="24002" spans="1:4" x14ac:dyDescent="0.25">
      <c r="A24002" t="s">
        <v>46395</v>
      </c>
      <c r="B24002" t="s">
        <v>46396</v>
      </c>
      <c r="C24002"/>
      <c r="D24002" t="s">
        <v>47880</v>
      </c>
    </row>
    <row r="24003" spans="1:4" x14ac:dyDescent="0.25">
      <c r="A24003" t="s">
        <v>9508</v>
      </c>
      <c r="B24003" t="s">
        <v>9509</v>
      </c>
      <c r="C24003"/>
      <c r="D24003" t="s">
        <v>47880</v>
      </c>
    </row>
    <row r="24004" spans="1:4" x14ac:dyDescent="0.25">
      <c r="A24004" t="s">
        <v>45951</v>
      </c>
      <c r="B24004" t="s">
        <v>45952</v>
      </c>
      <c r="C24004" t="s">
        <v>64688</v>
      </c>
      <c r="D24004" t="s">
        <v>47873</v>
      </c>
    </row>
    <row r="24005" spans="1:4" x14ac:dyDescent="0.25">
      <c r="A24005" t="s">
        <v>12850</v>
      </c>
      <c r="B24005" t="s">
        <v>12851</v>
      </c>
      <c r="C24005"/>
      <c r="D24005" t="s">
        <v>47880</v>
      </c>
    </row>
    <row r="24006" spans="1:4" x14ac:dyDescent="0.25">
      <c r="A24006" t="s">
        <v>26473</v>
      </c>
      <c r="B24006" t="s">
        <v>26474</v>
      </c>
      <c r="C24006"/>
      <c r="D24006" t="s">
        <v>47880</v>
      </c>
    </row>
    <row r="24007" spans="1:4" x14ac:dyDescent="0.25">
      <c r="A24007" t="s">
        <v>43124</v>
      </c>
      <c r="B24007" t="s">
        <v>43125</v>
      </c>
      <c r="C24007"/>
      <c r="D24007" t="s">
        <v>47880</v>
      </c>
    </row>
    <row r="24008" spans="1:4" x14ac:dyDescent="0.25">
      <c r="A24008" t="s">
        <v>31318</v>
      </c>
      <c r="B24008" t="s">
        <v>31319</v>
      </c>
      <c r="C24008" t="s">
        <v>58937</v>
      </c>
      <c r="D24008" t="s">
        <v>47873</v>
      </c>
    </row>
    <row r="24009" spans="1:4" x14ac:dyDescent="0.25">
      <c r="A24009" t="s">
        <v>7808</v>
      </c>
      <c r="B24009" t="s">
        <v>7809</v>
      </c>
      <c r="C24009"/>
      <c r="D24009" t="s">
        <v>47880</v>
      </c>
    </row>
    <row r="24010" spans="1:4" x14ac:dyDescent="0.25">
      <c r="A24010" t="s">
        <v>4328</v>
      </c>
      <c r="B24010" t="s">
        <v>4329</v>
      </c>
      <c r="C24010"/>
      <c r="D24010" t="s">
        <v>47880</v>
      </c>
    </row>
    <row r="24011" spans="1:4" x14ac:dyDescent="0.25">
      <c r="A24011" t="s">
        <v>31647</v>
      </c>
      <c r="B24011" t="s">
        <v>31648</v>
      </c>
      <c r="C24011"/>
      <c r="D24011" t="s">
        <v>47880</v>
      </c>
    </row>
    <row r="24012" spans="1:4" x14ac:dyDescent="0.25">
      <c r="A24012" t="s">
        <v>15248</v>
      </c>
      <c r="B24012" t="s">
        <v>15249</v>
      </c>
      <c r="C24012"/>
      <c r="D24012" t="s">
        <v>47880</v>
      </c>
    </row>
    <row r="24013" spans="1:4" x14ac:dyDescent="0.25">
      <c r="A24013" t="s">
        <v>1100</v>
      </c>
      <c r="B24013" t="s">
        <v>1101</v>
      </c>
      <c r="C24013"/>
      <c r="D24013" t="s">
        <v>47880</v>
      </c>
    </row>
    <row r="24014" spans="1:4" x14ac:dyDescent="0.25">
      <c r="A24014" t="s">
        <v>16416</v>
      </c>
      <c r="B24014" t="s">
        <v>1101</v>
      </c>
      <c r="C24014"/>
      <c r="D24014" t="s">
        <v>47880</v>
      </c>
    </row>
    <row r="24015" spans="1:4" x14ac:dyDescent="0.25">
      <c r="A24015" t="s">
        <v>23786</v>
      </c>
      <c r="B24015" t="s">
        <v>1101</v>
      </c>
      <c r="C24015"/>
      <c r="D24015" t="s">
        <v>47880</v>
      </c>
    </row>
    <row r="24016" spans="1:4" x14ac:dyDescent="0.25">
      <c r="A24016" t="s">
        <v>36638</v>
      </c>
      <c r="B24016" t="s">
        <v>1101</v>
      </c>
      <c r="C24016"/>
      <c r="D24016" t="s">
        <v>47880</v>
      </c>
    </row>
    <row r="24017" spans="1:4" x14ac:dyDescent="0.25">
      <c r="A24017" t="s">
        <v>47736</v>
      </c>
      <c r="B24017" t="s">
        <v>1101</v>
      </c>
      <c r="C24017"/>
      <c r="D24017" t="s">
        <v>47880</v>
      </c>
    </row>
    <row r="24018" spans="1:4" x14ac:dyDescent="0.25">
      <c r="A24018" t="s">
        <v>19767</v>
      </c>
      <c r="B24018" t="s">
        <v>19768</v>
      </c>
      <c r="C24018"/>
      <c r="D24018" t="s">
        <v>47880</v>
      </c>
    </row>
    <row r="24019" spans="1:4" x14ac:dyDescent="0.25">
      <c r="A24019" t="s">
        <v>24882</v>
      </c>
      <c r="B24019" t="s">
        <v>24883</v>
      </c>
      <c r="C24019"/>
      <c r="D24019" t="s">
        <v>47880</v>
      </c>
    </row>
    <row r="24020" spans="1:4" x14ac:dyDescent="0.25">
      <c r="A24020" t="s">
        <v>26406</v>
      </c>
      <c r="B24020" t="s">
        <v>26407</v>
      </c>
      <c r="C24020" t="s">
        <v>57188</v>
      </c>
      <c r="D24020" t="s">
        <v>47873</v>
      </c>
    </row>
    <row r="24021" spans="1:4" x14ac:dyDescent="0.25">
      <c r="A24021" t="s">
        <v>35097</v>
      </c>
      <c r="B24021" t="s">
        <v>35098</v>
      </c>
      <c r="C24021" t="s">
        <v>60368</v>
      </c>
      <c r="D24021" t="s">
        <v>47873</v>
      </c>
    </row>
    <row r="24022" spans="1:4" x14ac:dyDescent="0.25">
      <c r="A24022" t="s">
        <v>4433</v>
      </c>
      <c r="B24022" t="s">
        <v>4434</v>
      </c>
      <c r="C24022"/>
      <c r="D24022" t="s">
        <v>47880</v>
      </c>
    </row>
    <row r="24023" spans="1:4" x14ac:dyDescent="0.25">
      <c r="A24023" t="s">
        <v>21680</v>
      </c>
      <c r="B24023" t="s">
        <v>21681</v>
      </c>
      <c r="C24023"/>
      <c r="D24023" t="s">
        <v>47880</v>
      </c>
    </row>
    <row r="24024" spans="1:4" x14ac:dyDescent="0.25">
      <c r="A24024" t="s">
        <v>46869</v>
      </c>
      <c r="B24024" t="s">
        <v>46870</v>
      </c>
      <c r="C24024" t="s">
        <v>65004</v>
      </c>
      <c r="D24024" t="s">
        <v>47873</v>
      </c>
    </row>
    <row r="24025" spans="1:4" x14ac:dyDescent="0.25">
      <c r="A24025" t="s">
        <v>47309</v>
      </c>
      <c r="B24025" t="s">
        <v>46870</v>
      </c>
      <c r="C24025" t="s">
        <v>65163</v>
      </c>
      <c r="D24025" t="s">
        <v>47873</v>
      </c>
    </row>
    <row r="24026" spans="1:4" x14ac:dyDescent="0.25">
      <c r="A24026" t="s">
        <v>9492</v>
      </c>
      <c r="B24026" t="s">
        <v>9493</v>
      </c>
      <c r="C24026"/>
      <c r="D24026" t="s">
        <v>47880</v>
      </c>
    </row>
    <row r="24027" spans="1:4" x14ac:dyDescent="0.25">
      <c r="A24027" t="s">
        <v>6569</v>
      </c>
      <c r="B24027" t="s">
        <v>6570</v>
      </c>
      <c r="C24027"/>
      <c r="D24027" t="s">
        <v>47880</v>
      </c>
    </row>
    <row r="24028" spans="1:4" x14ac:dyDescent="0.25">
      <c r="A24028" t="s">
        <v>46285</v>
      </c>
      <c r="B24028" t="s">
        <v>46286</v>
      </c>
      <c r="C24028" t="s">
        <v>64807</v>
      </c>
      <c r="D24028" t="s">
        <v>47873</v>
      </c>
    </row>
    <row r="24029" spans="1:4" x14ac:dyDescent="0.25">
      <c r="A24029" t="s">
        <v>32841</v>
      </c>
      <c r="B24029" t="s">
        <v>32842</v>
      </c>
      <c r="C24029" t="s">
        <v>59517</v>
      </c>
      <c r="D24029" t="s">
        <v>47873</v>
      </c>
    </row>
  </sheetData>
  <sortState xmlns:xlrd2="http://schemas.microsoft.com/office/spreadsheetml/2017/richdata2" ref="A2:D24029">
    <sortCondition ref="B2:B2402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pageSetUpPr fitToPage="1"/>
  </sheetPr>
  <dimension ref="B1:DD218"/>
  <sheetViews>
    <sheetView showGridLines="0" topLeftCell="A195" zoomScale="94" zoomScaleNormal="85" workbookViewId="0">
      <selection activeCell="B217" sqref="B217"/>
    </sheetView>
  </sheetViews>
  <sheetFormatPr defaultColWidth="8.7109375" defaultRowHeight="15" x14ac:dyDescent="0.25"/>
  <cols>
    <col min="1" max="1" width="2.28515625" customWidth="1"/>
    <col min="2" max="2" width="6.5703125" customWidth="1"/>
    <col min="3" max="3" width="8.28515625" customWidth="1"/>
    <col min="4" max="4" width="4.7109375" customWidth="1"/>
    <col min="10" max="10" width="6.28515625" customWidth="1"/>
    <col min="11" max="11" width="33.42578125" customWidth="1"/>
    <col min="12" max="12" width="12.7109375" customWidth="1"/>
    <col min="13" max="13" width="7.7109375" customWidth="1"/>
    <col min="14" max="15" width="7.28515625" customWidth="1"/>
    <col min="16" max="17" width="14.28515625" customWidth="1"/>
    <col min="18" max="22" width="14.28515625" hidden="1" customWidth="1"/>
    <col min="23" max="48" width="14.28515625" customWidth="1"/>
    <col min="49" max="55" width="14.28515625" hidden="1" customWidth="1"/>
    <col min="56" max="56" width="14.28515625" customWidth="1"/>
    <col min="57" max="108" width="14.28515625" hidden="1" customWidth="1"/>
  </cols>
  <sheetData>
    <row r="1" spans="2:108" s="210" customFormat="1" ht="15.75" customHeight="1" thickBot="1" x14ac:dyDescent="0.3">
      <c r="B1" s="910" t="s">
        <v>7</v>
      </c>
      <c r="C1" s="911"/>
      <c r="D1" s="911"/>
      <c r="E1" s="911"/>
      <c r="F1" s="911"/>
      <c r="G1" s="911"/>
      <c r="H1" s="911"/>
      <c r="I1" s="911"/>
      <c r="J1" s="911"/>
      <c r="K1" s="911"/>
      <c r="L1" s="911"/>
      <c r="M1" s="911"/>
      <c r="N1" s="911"/>
      <c r="O1" s="911"/>
      <c r="P1" s="911"/>
      <c r="Q1" s="911"/>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513"/>
      <c r="CE1" s="338"/>
      <c r="CF1" s="338"/>
      <c r="CG1" s="338"/>
      <c r="CH1" s="338"/>
      <c r="CI1" s="338"/>
      <c r="CJ1" s="338"/>
      <c r="CK1" s="338"/>
      <c r="CL1" s="338"/>
      <c r="CM1" s="338"/>
      <c r="CN1" s="338"/>
      <c r="CO1" s="338"/>
      <c r="CP1" s="338"/>
      <c r="CQ1" s="513"/>
      <c r="CR1" s="338"/>
      <c r="CS1" s="338"/>
      <c r="CT1" s="338"/>
      <c r="CU1" s="338"/>
      <c r="CV1" s="338"/>
      <c r="CW1" s="338"/>
      <c r="CX1" s="338"/>
      <c r="CY1" s="338"/>
      <c r="CZ1" s="338"/>
      <c r="DA1" s="338"/>
      <c r="DB1" s="338"/>
      <c r="DC1" s="338"/>
      <c r="DD1" s="513"/>
    </row>
    <row r="2" spans="2:108" s="210" customFormat="1" ht="29.25" customHeight="1" thickBot="1" x14ac:dyDescent="0.3">
      <c r="B2" s="96" t="s">
        <v>208</v>
      </c>
      <c r="C2" s="206" t="s">
        <v>4</v>
      </c>
      <c r="D2" s="206"/>
      <c r="E2" s="511" t="s">
        <v>8</v>
      </c>
      <c r="F2" s="206"/>
      <c r="G2" s="206"/>
      <c r="H2" s="206"/>
      <c r="I2" s="206"/>
      <c r="J2" s="206"/>
      <c r="K2" s="511" t="s">
        <v>71320</v>
      </c>
      <c r="L2" s="512"/>
      <c r="M2" s="96" t="s">
        <v>71102</v>
      </c>
      <c r="N2" s="97" t="s">
        <v>5</v>
      </c>
      <c r="O2" s="96" t="s">
        <v>9</v>
      </c>
      <c r="P2" s="98" t="s">
        <v>10</v>
      </c>
      <c r="Q2" s="226" t="s">
        <v>11</v>
      </c>
      <c r="R2" s="226" t="s">
        <v>495</v>
      </c>
      <c r="S2" s="226" t="s">
        <v>496</v>
      </c>
      <c r="T2" s="226" t="s">
        <v>497</v>
      </c>
      <c r="U2" s="226" t="s">
        <v>498</v>
      </c>
      <c r="V2" s="226" t="s">
        <v>499</v>
      </c>
      <c r="W2" s="226" t="s">
        <v>500</v>
      </c>
      <c r="X2" s="226" t="s">
        <v>501</v>
      </c>
      <c r="Y2" s="226" t="s">
        <v>502</v>
      </c>
      <c r="Z2" s="226" t="s">
        <v>503</v>
      </c>
      <c r="AA2" s="226" t="s">
        <v>504</v>
      </c>
      <c r="AB2" s="226" t="s">
        <v>505</v>
      </c>
      <c r="AC2" s="226" t="s">
        <v>506</v>
      </c>
      <c r="AD2" s="514" t="s">
        <v>156</v>
      </c>
      <c r="AE2" s="226" t="s">
        <v>495</v>
      </c>
      <c r="AF2" s="226" t="s">
        <v>496</v>
      </c>
      <c r="AG2" s="226" t="s">
        <v>497</v>
      </c>
      <c r="AH2" s="226" t="s">
        <v>498</v>
      </c>
      <c r="AI2" s="226" t="s">
        <v>499</v>
      </c>
      <c r="AJ2" s="226" t="s">
        <v>500</v>
      </c>
      <c r="AK2" s="226" t="s">
        <v>501</v>
      </c>
      <c r="AL2" s="226" t="s">
        <v>502</v>
      </c>
      <c r="AM2" s="226" t="s">
        <v>503</v>
      </c>
      <c r="AN2" s="226" t="s">
        <v>504</v>
      </c>
      <c r="AO2" s="226" t="s">
        <v>505</v>
      </c>
      <c r="AP2" s="226" t="s">
        <v>506</v>
      </c>
      <c r="AQ2" s="514" t="s">
        <v>157</v>
      </c>
      <c r="AR2" s="226" t="s">
        <v>495</v>
      </c>
      <c r="AS2" s="226" t="s">
        <v>496</v>
      </c>
      <c r="AT2" s="226" t="s">
        <v>497</v>
      </c>
      <c r="AU2" s="226" t="s">
        <v>498</v>
      </c>
      <c r="AV2" s="226" t="s">
        <v>499</v>
      </c>
      <c r="AW2" s="226" t="s">
        <v>500</v>
      </c>
      <c r="AX2" s="226" t="s">
        <v>501</v>
      </c>
      <c r="AY2" s="226" t="s">
        <v>502</v>
      </c>
      <c r="AZ2" s="226" t="s">
        <v>503</v>
      </c>
      <c r="BA2" s="226" t="s">
        <v>504</v>
      </c>
      <c r="BB2" s="226" t="s">
        <v>505</v>
      </c>
      <c r="BC2" s="226" t="s">
        <v>506</v>
      </c>
      <c r="BD2" s="514" t="s">
        <v>158</v>
      </c>
      <c r="BE2" s="226" t="s">
        <v>495</v>
      </c>
      <c r="BF2" s="226" t="s">
        <v>496</v>
      </c>
      <c r="BG2" s="226" t="s">
        <v>497</v>
      </c>
      <c r="BH2" s="226" t="s">
        <v>498</v>
      </c>
      <c r="BI2" s="226" t="s">
        <v>499</v>
      </c>
      <c r="BJ2" s="226" t="s">
        <v>500</v>
      </c>
      <c r="BK2" s="226" t="s">
        <v>501</v>
      </c>
      <c r="BL2" s="226" t="s">
        <v>502</v>
      </c>
      <c r="BM2" s="226" t="s">
        <v>503</v>
      </c>
      <c r="BN2" s="226" t="s">
        <v>504</v>
      </c>
      <c r="BO2" s="226" t="s">
        <v>505</v>
      </c>
      <c r="BP2" s="226" t="s">
        <v>506</v>
      </c>
      <c r="BQ2" s="514" t="s">
        <v>159</v>
      </c>
      <c r="BR2" s="226" t="s">
        <v>495</v>
      </c>
      <c r="BS2" s="226" t="s">
        <v>496</v>
      </c>
      <c r="BT2" s="226" t="s">
        <v>497</v>
      </c>
      <c r="BU2" s="226" t="s">
        <v>498</v>
      </c>
      <c r="BV2" s="226" t="s">
        <v>499</v>
      </c>
      <c r="BW2" s="226" t="s">
        <v>500</v>
      </c>
      <c r="BX2" s="226" t="s">
        <v>501</v>
      </c>
      <c r="BY2" s="226" t="s">
        <v>502</v>
      </c>
      <c r="BZ2" s="226" t="s">
        <v>503</v>
      </c>
      <c r="CA2" s="226" t="s">
        <v>504</v>
      </c>
      <c r="CB2" s="226" t="s">
        <v>505</v>
      </c>
      <c r="CC2" s="226" t="s">
        <v>506</v>
      </c>
      <c r="CD2" s="515" t="s">
        <v>160</v>
      </c>
      <c r="CE2" s="226" t="s">
        <v>495</v>
      </c>
      <c r="CF2" s="226" t="s">
        <v>496</v>
      </c>
      <c r="CG2" s="226" t="s">
        <v>497</v>
      </c>
      <c r="CH2" s="226" t="s">
        <v>498</v>
      </c>
      <c r="CI2" s="226" t="s">
        <v>499</v>
      </c>
      <c r="CJ2" s="226" t="s">
        <v>500</v>
      </c>
      <c r="CK2" s="226" t="s">
        <v>501</v>
      </c>
      <c r="CL2" s="226" t="s">
        <v>502</v>
      </c>
      <c r="CM2" s="226" t="s">
        <v>503</v>
      </c>
      <c r="CN2" s="226" t="s">
        <v>504</v>
      </c>
      <c r="CO2" s="226" t="s">
        <v>505</v>
      </c>
      <c r="CP2" s="226" t="s">
        <v>506</v>
      </c>
      <c r="CQ2" s="515" t="s">
        <v>71682</v>
      </c>
      <c r="CR2" s="226" t="s">
        <v>495</v>
      </c>
      <c r="CS2" s="226" t="s">
        <v>496</v>
      </c>
      <c r="CT2" s="226" t="s">
        <v>497</v>
      </c>
      <c r="CU2" s="226" t="s">
        <v>498</v>
      </c>
      <c r="CV2" s="226" t="s">
        <v>499</v>
      </c>
      <c r="CW2" s="226" t="s">
        <v>500</v>
      </c>
      <c r="CX2" s="226" t="s">
        <v>501</v>
      </c>
      <c r="CY2" s="226" t="s">
        <v>502</v>
      </c>
      <c r="CZ2" s="226" t="s">
        <v>503</v>
      </c>
      <c r="DA2" s="226" t="s">
        <v>504</v>
      </c>
      <c r="DB2" s="226" t="s">
        <v>505</v>
      </c>
      <c r="DC2" s="226" t="s">
        <v>506</v>
      </c>
      <c r="DD2" s="515" t="s">
        <v>71683</v>
      </c>
    </row>
    <row r="3" spans="2:108" x14ac:dyDescent="0.25">
      <c r="B3" s="281"/>
      <c r="C3" s="282"/>
      <c r="D3" s="283"/>
      <c r="E3" s="284"/>
      <c r="F3" s="285"/>
      <c r="G3" s="285"/>
      <c r="H3" s="585"/>
      <c r="I3" s="285"/>
      <c r="J3" s="285"/>
      <c r="K3" s="586"/>
      <c r="L3" s="285"/>
      <c r="M3" s="285"/>
      <c r="N3" s="285"/>
      <c r="O3" s="285"/>
      <c r="P3" s="285"/>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c r="AS3" s="288"/>
      <c r="AT3" s="288"/>
      <c r="AU3" s="288"/>
      <c r="AV3" s="288"/>
      <c r="AW3" s="288"/>
      <c r="AX3" s="288"/>
      <c r="AY3" s="288"/>
      <c r="AZ3" s="288"/>
      <c r="BA3" s="288"/>
      <c r="BB3" s="288"/>
      <c r="BC3" s="288"/>
      <c r="BD3" s="288"/>
      <c r="BE3" s="288"/>
      <c r="BF3" s="288"/>
      <c r="BG3" s="288"/>
      <c r="BH3" s="288"/>
      <c r="BI3" s="288"/>
      <c r="BJ3" s="288"/>
      <c r="BK3" s="288"/>
      <c r="BL3" s="288"/>
      <c r="BM3" s="288"/>
      <c r="BN3" s="288"/>
      <c r="BO3" s="288"/>
      <c r="BP3" s="288"/>
      <c r="BQ3" s="288"/>
      <c r="BR3" s="288"/>
      <c r="BS3" s="288"/>
      <c r="BT3" s="288"/>
      <c r="BU3" s="288"/>
      <c r="BV3" s="288"/>
      <c r="BW3" s="288"/>
      <c r="BX3" s="288"/>
      <c r="BY3" s="288"/>
      <c r="BZ3" s="288"/>
      <c r="CA3" s="288"/>
      <c r="CB3" s="288"/>
      <c r="CC3" s="288"/>
      <c r="CD3" s="288"/>
      <c r="CE3" s="288"/>
      <c r="CF3" s="288"/>
      <c r="CG3" s="288"/>
      <c r="CH3" s="288"/>
      <c r="CI3" s="288"/>
      <c r="CJ3" s="288"/>
      <c r="CK3" s="288"/>
      <c r="CL3" s="288"/>
      <c r="CM3" s="288"/>
      <c r="CN3" s="288"/>
      <c r="CO3" s="288"/>
      <c r="CP3" s="288"/>
      <c r="CQ3" s="288"/>
      <c r="CR3" s="288"/>
      <c r="CS3" s="288"/>
      <c r="CT3" s="288"/>
      <c r="CU3" s="288"/>
      <c r="CV3" s="288"/>
      <c r="CW3" s="288"/>
      <c r="CX3" s="288"/>
      <c r="CY3" s="288"/>
      <c r="CZ3" s="288"/>
      <c r="DA3" s="288"/>
      <c r="DB3" s="288"/>
      <c r="DC3" s="288"/>
      <c r="DD3" s="288"/>
    </row>
    <row r="4" spans="2:108" x14ac:dyDescent="0.25">
      <c r="B4" s="397"/>
      <c r="C4" s="145" t="s">
        <v>14</v>
      </c>
      <c r="D4" s="153" t="s">
        <v>36</v>
      </c>
      <c r="E4" s="520"/>
      <c r="F4" s="50"/>
      <c r="G4" s="50"/>
      <c r="H4" s="50"/>
      <c r="I4" s="50"/>
      <c r="J4" s="50"/>
      <c r="K4" s="184" t="str">
        <f t="shared" ref="K4:K67" si="0">IF(B4="","",VLOOKUP(B4,tblBreakdown,2,FALSE))</f>
        <v/>
      </c>
      <c r="L4" s="50"/>
      <c r="M4" s="392"/>
      <c r="N4" s="393"/>
      <c r="O4" s="403"/>
      <c r="P4" s="521"/>
      <c r="Q4" s="256">
        <f>P4*N4*SUM(K4:M4)</f>
        <v>0</v>
      </c>
      <c r="R4" s="389"/>
      <c r="S4" s="389"/>
      <c r="T4" s="389"/>
      <c r="U4" s="389"/>
      <c r="V4" s="389"/>
      <c r="W4" s="389"/>
      <c r="X4" s="389"/>
      <c r="Y4" s="389"/>
      <c r="Z4" s="389"/>
      <c r="AA4" s="389"/>
      <c r="AB4" s="389"/>
      <c r="AC4" s="389"/>
      <c r="AD4" s="256">
        <f>SUM(R4:AC4)</f>
        <v>0</v>
      </c>
      <c r="AE4" s="389"/>
      <c r="AF4" s="389"/>
      <c r="AG4" s="389"/>
      <c r="AH4" s="389"/>
      <c r="AI4" s="389"/>
      <c r="AJ4" s="389"/>
      <c r="AK4" s="389"/>
      <c r="AL4" s="389"/>
      <c r="AM4" s="389"/>
      <c r="AN4" s="389"/>
      <c r="AO4" s="389"/>
      <c r="AP4" s="389"/>
      <c r="AQ4" s="256">
        <f>SUM(AE4:AP4)</f>
        <v>0</v>
      </c>
      <c r="AR4" s="389"/>
      <c r="AS4" s="389"/>
      <c r="AT4" s="389"/>
      <c r="AU4" s="389"/>
      <c r="AV4" s="389"/>
      <c r="AW4" s="389"/>
      <c r="AX4" s="389"/>
      <c r="AY4" s="389"/>
      <c r="AZ4" s="389"/>
      <c r="BA4" s="389"/>
      <c r="BB4" s="389"/>
      <c r="BC4" s="389"/>
      <c r="BD4" s="256">
        <f>SUM(AR4:BC4)</f>
        <v>0</v>
      </c>
      <c r="BE4" s="389"/>
      <c r="BF4" s="389"/>
      <c r="BG4" s="389"/>
      <c r="BH4" s="389"/>
      <c r="BI4" s="389"/>
      <c r="BJ4" s="389"/>
      <c r="BK4" s="389"/>
      <c r="BL4" s="389"/>
      <c r="BM4" s="389"/>
      <c r="BN4" s="389"/>
      <c r="BO4" s="389"/>
      <c r="BP4" s="389"/>
      <c r="BQ4" s="256">
        <f>SUM(BE4:BP4)</f>
        <v>0</v>
      </c>
      <c r="BR4" s="389"/>
      <c r="BS4" s="389"/>
      <c r="BT4" s="389"/>
      <c r="BU4" s="389"/>
      <c r="BV4" s="389"/>
      <c r="BW4" s="389"/>
      <c r="BX4" s="389"/>
      <c r="BY4" s="389"/>
      <c r="BZ4" s="389"/>
      <c r="CA4" s="389"/>
      <c r="CB4" s="389"/>
      <c r="CC4" s="389"/>
      <c r="CD4" s="256">
        <f>SUM(BR4:CC4)</f>
        <v>0</v>
      </c>
      <c r="CE4" s="389"/>
      <c r="CF4" s="389"/>
      <c r="CG4" s="389"/>
      <c r="CH4" s="389"/>
      <c r="CI4" s="389"/>
      <c r="CJ4" s="389"/>
      <c r="CK4" s="389"/>
      <c r="CL4" s="389"/>
      <c r="CM4" s="389"/>
      <c r="CN4" s="389"/>
      <c r="CO4" s="389"/>
      <c r="CP4" s="389"/>
      <c r="CQ4" s="256">
        <f>SUM(CE4:CP4)</f>
        <v>0</v>
      </c>
      <c r="CR4" s="389"/>
      <c r="CS4" s="389"/>
      <c r="CT4" s="389"/>
      <c r="CU4" s="389"/>
      <c r="CV4" s="389"/>
      <c r="CW4" s="389"/>
      <c r="CX4" s="389"/>
      <c r="CY4" s="389"/>
      <c r="CZ4" s="389"/>
      <c r="DA4" s="389"/>
      <c r="DB4" s="389"/>
      <c r="DC4" s="389"/>
      <c r="DD4" s="256">
        <f>SUM(CR4:DC4)</f>
        <v>0</v>
      </c>
    </row>
    <row r="5" spans="2:108" x14ac:dyDescent="0.25">
      <c r="B5" s="397"/>
      <c r="C5" s="145" t="s">
        <v>328</v>
      </c>
      <c r="D5" s="153" t="s">
        <v>36</v>
      </c>
      <c r="E5" s="520"/>
      <c r="F5" s="50"/>
      <c r="G5" s="50"/>
      <c r="H5" s="50"/>
      <c r="I5" s="50"/>
      <c r="J5" s="50"/>
      <c r="K5" s="184" t="str">
        <f t="shared" si="0"/>
        <v/>
      </c>
      <c r="L5" s="50"/>
      <c r="M5" s="392"/>
      <c r="N5" s="393"/>
      <c r="O5" s="403"/>
      <c r="P5" s="521"/>
      <c r="Q5" s="256">
        <f t="shared" ref="Q5:Q183" si="1">P5*N5*SUM(K5:M5)</f>
        <v>0</v>
      </c>
      <c r="R5" s="389"/>
      <c r="S5" s="389"/>
      <c r="T5" s="389"/>
      <c r="U5" s="389"/>
      <c r="V5" s="389"/>
      <c r="W5" s="389"/>
      <c r="X5" s="389"/>
      <c r="Y5" s="389"/>
      <c r="Z5" s="389"/>
      <c r="AA5" s="389"/>
      <c r="AB5" s="389"/>
      <c r="AC5" s="389"/>
      <c r="AD5" s="256">
        <f t="shared" ref="AD5:AD183" si="2">SUM(R5:AC5)</f>
        <v>0</v>
      </c>
      <c r="AE5" s="389"/>
      <c r="AF5" s="389"/>
      <c r="AG5" s="389"/>
      <c r="AH5" s="389"/>
      <c r="AI5" s="389"/>
      <c r="AJ5" s="389"/>
      <c r="AK5" s="389"/>
      <c r="AL5" s="389"/>
      <c r="AM5" s="389"/>
      <c r="AN5" s="389"/>
      <c r="AO5" s="389"/>
      <c r="AP5" s="389"/>
      <c r="AQ5" s="256">
        <f t="shared" ref="AQ5:AQ183" si="3">SUM(AE5:AP5)</f>
        <v>0</v>
      </c>
      <c r="AR5" s="389"/>
      <c r="AS5" s="389"/>
      <c r="AT5" s="389"/>
      <c r="AU5" s="389"/>
      <c r="AV5" s="389"/>
      <c r="AW5" s="389"/>
      <c r="AX5" s="389"/>
      <c r="AY5" s="389"/>
      <c r="AZ5" s="389"/>
      <c r="BA5" s="389"/>
      <c r="BB5" s="389"/>
      <c r="BC5" s="389"/>
      <c r="BD5" s="256">
        <f t="shared" ref="BD5:BD183" si="4">SUM(AR5:BC5)</f>
        <v>0</v>
      </c>
      <c r="BE5" s="389"/>
      <c r="BF5" s="389"/>
      <c r="BG5" s="389"/>
      <c r="BH5" s="389"/>
      <c r="BI5" s="389"/>
      <c r="BJ5" s="389"/>
      <c r="BK5" s="389"/>
      <c r="BL5" s="389"/>
      <c r="BM5" s="389"/>
      <c r="BN5" s="389"/>
      <c r="BO5" s="389"/>
      <c r="BP5" s="389"/>
      <c r="BQ5" s="256">
        <f t="shared" ref="BQ5:BQ183" si="5">SUM(BE5:BP5)</f>
        <v>0</v>
      </c>
      <c r="BR5" s="389"/>
      <c r="BS5" s="389"/>
      <c r="BT5" s="389"/>
      <c r="BU5" s="389"/>
      <c r="BV5" s="389"/>
      <c r="BW5" s="389"/>
      <c r="BX5" s="389"/>
      <c r="BY5" s="389"/>
      <c r="BZ5" s="389"/>
      <c r="CA5" s="389"/>
      <c r="CB5" s="389"/>
      <c r="CC5" s="389"/>
      <c r="CD5" s="256">
        <f t="shared" ref="CD5:CD183" si="6">SUM(BR5:CC5)</f>
        <v>0</v>
      </c>
      <c r="CE5" s="389"/>
      <c r="CF5" s="389"/>
      <c r="CG5" s="389"/>
      <c r="CH5" s="389"/>
      <c r="CI5" s="389"/>
      <c r="CJ5" s="389"/>
      <c r="CK5" s="389"/>
      <c r="CL5" s="389"/>
      <c r="CM5" s="389"/>
      <c r="CN5" s="389"/>
      <c r="CO5" s="389"/>
      <c r="CP5" s="389"/>
      <c r="CQ5" s="256">
        <f t="shared" ref="CQ5:CQ183" si="7">SUM(CE5:CP5)</f>
        <v>0</v>
      </c>
      <c r="CR5" s="389"/>
      <c r="CS5" s="389"/>
      <c r="CT5" s="389"/>
      <c r="CU5" s="389"/>
      <c r="CV5" s="389"/>
      <c r="CW5" s="389"/>
      <c r="CX5" s="389"/>
      <c r="CY5" s="389"/>
      <c r="CZ5" s="389"/>
      <c r="DA5" s="389"/>
      <c r="DB5" s="389"/>
      <c r="DC5" s="389"/>
      <c r="DD5" s="256">
        <f t="shared" ref="DD5:DD183" si="8">SUM(CR5:DC5)</f>
        <v>0</v>
      </c>
    </row>
    <row r="6" spans="2:108" x14ac:dyDescent="0.25">
      <c r="B6" s="397"/>
      <c r="C6" s="145" t="s">
        <v>16</v>
      </c>
      <c r="D6" s="153" t="s">
        <v>36</v>
      </c>
      <c r="E6" s="520"/>
      <c r="F6" s="50"/>
      <c r="G6" s="50"/>
      <c r="H6" s="50"/>
      <c r="I6" s="50"/>
      <c r="J6" s="50"/>
      <c r="K6" s="184" t="str">
        <f t="shared" si="0"/>
        <v/>
      </c>
      <c r="L6" s="50"/>
      <c r="M6" s="392"/>
      <c r="N6" s="393"/>
      <c r="O6" s="403"/>
      <c r="P6" s="521"/>
      <c r="Q6" s="256">
        <f t="shared" si="1"/>
        <v>0</v>
      </c>
      <c r="R6" s="389"/>
      <c r="S6" s="389"/>
      <c r="T6" s="389"/>
      <c r="U6" s="389"/>
      <c r="V6" s="389"/>
      <c r="W6" s="389"/>
      <c r="X6" s="389"/>
      <c r="Y6" s="389"/>
      <c r="Z6" s="389"/>
      <c r="AA6" s="389"/>
      <c r="AB6" s="389"/>
      <c r="AC6" s="389"/>
      <c r="AD6" s="256">
        <f t="shared" si="2"/>
        <v>0</v>
      </c>
      <c r="AE6" s="389"/>
      <c r="AF6" s="389"/>
      <c r="AG6" s="389"/>
      <c r="AH6" s="389"/>
      <c r="AI6" s="389"/>
      <c r="AJ6" s="389"/>
      <c r="AK6" s="389"/>
      <c r="AL6" s="389"/>
      <c r="AM6" s="389"/>
      <c r="AN6" s="389"/>
      <c r="AO6" s="389"/>
      <c r="AP6" s="389"/>
      <c r="AQ6" s="256">
        <f t="shared" si="3"/>
        <v>0</v>
      </c>
      <c r="AR6" s="389"/>
      <c r="AS6" s="389"/>
      <c r="AT6" s="389"/>
      <c r="AU6" s="389"/>
      <c r="AV6" s="389"/>
      <c r="AW6" s="389"/>
      <c r="AX6" s="389"/>
      <c r="AY6" s="389"/>
      <c r="AZ6" s="389"/>
      <c r="BA6" s="389"/>
      <c r="BB6" s="389"/>
      <c r="BC6" s="389"/>
      <c r="BD6" s="256">
        <f t="shared" si="4"/>
        <v>0</v>
      </c>
      <c r="BE6" s="389"/>
      <c r="BF6" s="389"/>
      <c r="BG6" s="389"/>
      <c r="BH6" s="389"/>
      <c r="BI6" s="389"/>
      <c r="BJ6" s="389"/>
      <c r="BK6" s="389"/>
      <c r="BL6" s="389"/>
      <c r="BM6" s="389"/>
      <c r="BN6" s="389"/>
      <c r="BO6" s="389"/>
      <c r="BP6" s="389"/>
      <c r="BQ6" s="256">
        <f t="shared" si="5"/>
        <v>0</v>
      </c>
      <c r="BR6" s="389"/>
      <c r="BS6" s="389"/>
      <c r="BT6" s="389"/>
      <c r="BU6" s="389"/>
      <c r="BV6" s="389"/>
      <c r="BW6" s="389"/>
      <c r="BX6" s="389"/>
      <c r="BY6" s="389"/>
      <c r="BZ6" s="389"/>
      <c r="CA6" s="389"/>
      <c r="CB6" s="389"/>
      <c r="CC6" s="389"/>
      <c r="CD6" s="256">
        <f t="shared" si="6"/>
        <v>0</v>
      </c>
      <c r="CE6" s="389"/>
      <c r="CF6" s="389"/>
      <c r="CG6" s="389"/>
      <c r="CH6" s="389"/>
      <c r="CI6" s="389"/>
      <c r="CJ6" s="389"/>
      <c r="CK6" s="389"/>
      <c r="CL6" s="389"/>
      <c r="CM6" s="389"/>
      <c r="CN6" s="389"/>
      <c r="CO6" s="389"/>
      <c r="CP6" s="389"/>
      <c r="CQ6" s="256">
        <f t="shared" si="7"/>
        <v>0</v>
      </c>
      <c r="CR6" s="389"/>
      <c r="CS6" s="389"/>
      <c r="CT6" s="389"/>
      <c r="CU6" s="389"/>
      <c r="CV6" s="389"/>
      <c r="CW6" s="389"/>
      <c r="CX6" s="389"/>
      <c r="CY6" s="389"/>
      <c r="CZ6" s="389"/>
      <c r="DA6" s="389"/>
      <c r="DB6" s="389"/>
      <c r="DC6" s="389"/>
      <c r="DD6" s="256">
        <f t="shared" si="8"/>
        <v>0</v>
      </c>
    </row>
    <row r="7" spans="2:108" x14ac:dyDescent="0.25">
      <c r="B7" s="397"/>
      <c r="C7" s="145" t="s">
        <v>17</v>
      </c>
      <c r="D7" s="153" t="s">
        <v>36</v>
      </c>
      <c r="E7" s="520"/>
      <c r="F7" s="50"/>
      <c r="G7" s="50"/>
      <c r="H7" s="50"/>
      <c r="I7" s="50"/>
      <c r="J7" s="50"/>
      <c r="K7" s="184" t="str">
        <f t="shared" si="0"/>
        <v/>
      </c>
      <c r="L7" s="50"/>
      <c r="M7" s="392"/>
      <c r="N7" s="393"/>
      <c r="O7" s="403"/>
      <c r="P7" s="521"/>
      <c r="Q7" s="256">
        <f t="shared" si="1"/>
        <v>0</v>
      </c>
      <c r="R7" s="389"/>
      <c r="S7" s="389"/>
      <c r="T7" s="389"/>
      <c r="U7" s="389"/>
      <c r="V7" s="389"/>
      <c r="W7" s="389"/>
      <c r="X7" s="389"/>
      <c r="Y7" s="389"/>
      <c r="Z7" s="389"/>
      <c r="AA7" s="389"/>
      <c r="AB7" s="389"/>
      <c r="AC7" s="389"/>
      <c r="AD7" s="256">
        <f t="shared" si="2"/>
        <v>0</v>
      </c>
      <c r="AE7" s="389"/>
      <c r="AF7" s="389"/>
      <c r="AG7" s="389"/>
      <c r="AH7" s="389"/>
      <c r="AI7" s="389"/>
      <c r="AJ7" s="389"/>
      <c r="AK7" s="389"/>
      <c r="AL7" s="389"/>
      <c r="AM7" s="389"/>
      <c r="AN7" s="389"/>
      <c r="AO7" s="389"/>
      <c r="AP7" s="389"/>
      <c r="AQ7" s="256">
        <f t="shared" si="3"/>
        <v>0</v>
      </c>
      <c r="AR7" s="389"/>
      <c r="AS7" s="389"/>
      <c r="AT7" s="389"/>
      <c r="AU7" s="389"/>
      <c r="AV7" s="389"/>
      <c r="AW7" s="389"/>
      <c r="AX7" s="389"/>
      <c r="AY7" s="389"/>
      <c r="AZ7" s="389"/>
      <c r="BA7" s="389"/>
      <c r="BB7" s="389"/>
      <c r="BC7" s="389"/>
      <c r="BD7" s="256">
        <f t="shared" si="4"/>
        <v>0</v>
      </c>
      <c r="BE7" s="389"/>
      <c r="BF7" s="389"/>
      <c r="BG7" s="389"/>
      <c r="BH7" s="389"/>
      <c r="BI7" s="389"/>
      <c r="BJ7" s="389"/>
      <c r="BK7" s="389"/>
      <c r="BL7" s="389"/>
      <c r="BM7" s="389"/>
      <c r="BN7" s="389"/>
      <c r="BO7" s="389"/>
      <c r="BP7" s="389"/>
      <c r="BQ7" s="256">
        <f t="shared" si="5"/>
        <v>0</v>
      </c>
      <c r="BR7" s="389"/>
      <c r="BS7" s="389"/>
      <c r="BT7" s="389"/>
      <c r="BU7" s="389"/>
      <c r="BV7" s="389"/>
      <c r="BW7" s="389"/>
      <c r="BX7" s="389"/>
      <c r="BY7" s="389"/>
      <c r="BZ7" s="389"/>
      <c r="CA7" s="389"/>
      <c r="CB7" s="389"/>
      <c r="CC7" s="389"/>
      <c r="CD7" s="256">
        <f t="shared" si="6"/>
        <v>0</v>
      </c>
      <c r="CE7" s="389"/>
      <c r="CF7" s="389"/>
      <c r="CG7" s="389"/>
      <c r="CH7" s="389"/>
      <c r="CI7" s="389"/>
      <c r="CJ7" s="389"/>
      <c r="CK7" s="389"/>
      <c r="CL7" s="389"/>
      <c r="CM7" s="389"/>
      <c r="CN7" s="389"/>
      <c r="CO7" s="389"/>
      <c r="CP7" s="389"/>
      <c r="CQ7" s="256">
        <f t="shared" si="7"/>
        <v>0</v>
      </c>
      <c r="CR7" s="389"/>
      <c r="CS7" s="389"/>
      <c r="CT7" s="389"/>
      <c r="CU7" s="389"/>
      <c r="CV7" s="389"/>
      <c r="CW7" s="389"/>
      <c r="CX7" s="389"/>
      <c r="CY7" s="389"/>
      <c r="CZ7" s="389"/>
      <c r="DA7" s="389"/>
      <c r="DB7" s="389"/>
      <c r="DC7" s="389"/>
      <c r="DD7" s="256">
        <f t="shared" si="8"/>
        <v>0</v>
      </c>
    </row>
    <row r="8" spans="2:108" x14ac:dyDescent="0.25">
      <c r="B8" s="397"/>
      <c r="C8" s="145" t="s">
        <v>329</v>
      </c>
      <c r="D8" s="153" t="s">
        <v>36</v>
      </c>
      <c r="E8" s="520"/>
      <c r="F8" s="50"/>
      <c r="G8" s="50"/>
      <c r="H8" s="50"/>
      <c r="I8" s="50"/>
      <c r="J8" s="50"/>
      <c r="K8" s="184" t="str">
        <f t="shared" si="0"/>
        <v/>
      </c>
      <c r="L8" s="50"/>
      <c r="M8" s="392"/>
      <c r="N8" s="393"/>
      <c r="O8" s="403"/>
      <c r="P8" s="521"/>
      <c r="Q8" s="256">
        <f t="shared" si="1"/>
        <v>0</v>
      </c>
      <c r="R8" s="389"/>
      <c r="S8" s="389"/>
      <c r="T8" s="389"/>
      <c r="U8" s="389"/>
      <c r="V8" s="389"/>
      <c r="W8" s="389"/>
      <c r="X8" s="389"/>
      <c r="Y8" s="389"/>
      <c r="Z8" s="389"/>
      <c r="AA8" s="389"/>
      <c r="AB8" s="389"/>
      <c r="AC8" s="389"/>
      <c r="AD8" s="256">
        <f t="shared" si="2"/>
        <v>0</v>
      </c>
      <c r="AE8" s="389"/>
      <c r="AF8" s="389"/>
      <c r="AG8" s="389"/>
      <c r="AH8" s="389"/>
      <c r="AI8" s="389"/>
      <c r="AJ8" s="389"/>
      <c r="AK8" s="389"/>
      <c r="AL8" s="389"/>
      <c r="AM8" s="389"/>
      <c r="AN8" s="389"/>
      <c r="AO8" s="389"/>
      <c r="AP8" s="389"/>
      <c r="AQ8" s="256">
        <f t="shared" si="3"/>
        <v>0</v>
      </c>
      <c r="AR8" s="389"/>
      <c r="AS8" s="389"/>
      <c r="AT8" s="389"/>
      <c r="AU8" s="389"/>
      <c r="AV8" s="389"/>
      <c r="AW8" s="389"/>
      <c r="AX8" s="389"/>
      <c r="AY8" s="389"/>
      <c r="AZ8" s="389"/>
      <c r="BA8" s="389"/>
      <c r="BB8" s="389"/>
      <c r="BC8" s="389"/>
      <c r="BD8" s="256">
        <f t="shared" si="4"/>
        <v>0</v>
      </c>
      <c r="BE8" s="389"/>
      <c r="BF8" s="389"/>
      <c r="BG8" s="389"/>
      <c r="BH8" s="389"/>
      <c r="BI8" s="389"/>
      <c r="BJ8" s="389"/>
      <c r="BK8" s="389"/>
      <c r="BL8" s="389"/>
      <c r="BM8" s="389"/>
      <c r="BN8" s="389"/>
      <c r="BO8" s="389"/>
      <c r="BP8" s="389"/>
      <c r="BQ8" s="256">
        <f t="shared" si="5"/>
        <v>0</v>
      </c>
      <c r="BR8" s="389"/>
      <c r="BS8" s="389"/>
      <c r="BT8" s="389"/>
      <c r="BU8" s="389"/>
      <c r="BV8" s="389"/>
      <c r="BW8" s="389"/>
      <c r="BX8" s="389"/>
      <c r="BY8" s="389"/>
      <c r="BZ8" s="389"/>
      <c r="CA8" s="389"/>
      <c r="CB8" s="389"/>
      <c r="CC8" s="389"/>
      <c r="CD8" s="256">
        <f t="shared" si="6"/>
        <v>0</v>
      </c>
      <c r="CE8" s="389"/>
      <c r="CF8" s="389"/>
      <c r="CG8" s="389"/>
      <c r="CH8" s="389"/>
      <c r="CI8" s="389"/>
      <c r="CJ8" s="389"/>
      <c r="CK8" s="389"/>
      <c r="CL8" s="389"/>
      <c r="CM8" s="389"/>
      <c r="CN8" s="389"/>
      <c r="CO8" s="389"/>
      <c r="CP8" s="389"/>
      <c r="CQ8" s="256">
        <f t="shared" si="7"/>
        <v>0</v>
      </c>
      <c r="CR8" s="389"/>
      <c r="CS8" s="389"/>
      <c r="CT8" s="389"/>
      <c r="CU8" s="389"/>
      <c r="CV8" s="389"/>
      <c r="CW8" s="389"/>
      <c r="CX8" s="389"/>
      <c r="CY8" s="389"/>
      <c r="CZ8" s="389"/>
      <c r="DA8" s="389"/>
      <c r="DB8" s="389"/>
      <c r="DC8" s="389"/>
      <c r="DD8" s="256">
        <f t="shared" si="8"/>
        <v>0</v>
      </c>
    </row>
    <row r="9" spans="2:108" x14ac:dyDescent="0.25">
      <c r="B9" s="397"/>
      <c r="C9" s="145" t="s">
        <v>330</v>
      </c>
      <c r="D9" s="153" t="s">
        <v>36</v>
      </c>
      <c r="E9" s="520"/>
      <c r="F9" s="50"/>
      <c r="G9" s="50"/>
      <c r="H9" s="50"/>
      <c r="I9" s="50"/>
      <c r="J9" s="50"/>
      <c r="K9" s="184" t="str">
        <f t="shared" si="0"/>
        <v/>
      </c>
      <c r="L9" s="50"/>
      <c r="M9" s="392"/>
      <c r="N9" s="393"/>
      <c r="O9" s="403"/>
      <c r="P9" s="521"/>
      <c r="Q9" s="256">
        <f t="shared" si="1"/>
        <v>0</v>
      </c>
      <c r="R9" s="389"/>
      <c r="S9" s="389"/>
      <c r="T9" s="389"/>
      <c r="U9" s="389"/>
      <c r="V9" s="389"/>
      <c r="W9" s="389"/>
      <c r="X9" s="389"/>
      <c r="Y9" s="389"/>
      <c r="Z9" s="389"/>
      <c r="AA9" s="389"/>
      <c r="AB9" s="389"/>
      <c r="AC9" s="389"/>
      <c r="AD9" s="256">
        <f t="shared" si="2"/>
        <v>0</v>
      </c>
      <c r="AE9" s="389"/>
      <c r="AF9" s="389"/>
      <c r="AG9" s="389"/>
      <c r="AH9" s="389"/>
      <c r="AI9" s="389"/>
      <c r="AJ9" s="389"/>
      <c r="AK9" s="389"/>
      <c r="AL9" s="389"/>
      <c r="AM9" s="389"/>
      <c r="AN9" s="389"/>
      <c r="AO9" s="389"/>
      <c r="AP9" s="389"/>
      <c r="AQ9" s="256">
        <f t="shared" si="3"/>
        <v>0</v>
      </c>
      <c r="AR9" s="389"/>
      <c r="AS9" s="389"/>
      <c r="AT9" s="389"/>
      <c r="AU9" s="389"/>
      <c r="AV9" s="389"/>
      <c r="AW9" s="389"/>
      <c r="AX9" s="389"/>
      <c r="AY9" s="389"/>
      <c r="AZ9" s="389"/>
      <c r="BA9" s="389"/>
      <c r="BB9" s="389"/>
      <c r="BC9" s="389"/>
      <c r="BD9" s="256">
        <f t="shared" si="4"/>
        <v>0</v>
      </c>
      <c r="BE9" s="389"/>
      <c r="BF9" s="389"/>
      <c r="BG9" s="389"/>
      <c r="BH9" s="389"/>
      <c r="BI9" s="389"/>
      <c r="BJ9" s="389"/>
      <c r="BK9" s="389"/>
      <c r="BL9" s="389"/>
      <c r="BM9" s="389"/>
      <c r="BN9" s="389"/>
      <c r="BO9" s="389"/>
      <c r="BP9" s="389"/>
      <c r="BQ9" s="256">
        <f t="shared" si="5"/>
        <v>0</v>
      </c>
      <c r="BR9" s="389"/>
      <c r="BS9" s="389"/>
      <c r="BT9" s="389"/>
      <c r="BU9" s="389"/>
      <c r="BV9" s="389"/>
      <c r="BW9" s="389"/>
      <c r="BX9" s="389"/>
      <c r="BY9" s="389"/>
      <c r="BZ9" s="389"/>
      <c r="CA9" s="389"/>
      <c r="CB9" s="389"/>
      <c r="CC9" s="389"/>
      <c r="CD9" s="256">
        <f t="shared" si="6"/>
        <v>0</v>
      </c>
      <c r="CE9" s="389"/>
      <c r="CF9" s="389"/>
      <c r="CG9" s="389"/>
      <c r="CH9" s="389"/>
      <c r="CI9" s="389"/>
      <c r="CJ9" s="389"/>
      <c r="CK9" s="389"/>
      <c r="CL9" s="389"/>
      <c r="CM9" s="389"/>
      <c r="CN9" s="389"/>
      <c r="CO9" s="389"/>
      <c r="CP9" s="389"/>
      <c r="CQ9" s="256">
        <f t="shared" si="7"/>
        <v>0</v>
      </c>
      <c r="CR9" s="389"/>
      <c r="CS9" s="389"/>
      <c r="CT9" s="389"/>
      <c r="CU9" s="389"/>
      <c r="CV9" s="389"/>
      <c r="CW9" s="389"/>
      <c r="CX9" s="389"/>
      <c r="CY9" s="389"/>
      <c r="CZ9" s="389"/>
      <c r="DA9" s="389"/>
      <c r="DB9" s="389"/>
      <c r="DC9" s="389"/>
      <c r="DD9" s="256">
        <f t="shared" si="8"/>
        <v>0</v>
      </c>
    </row>
    <row r="10" spans="2:108" x14ac:dyDescent="0.25">
      <c r="B10" s="397"/>
      <c r="C10" s="145" t="s">
        <v>331</v>
      </c>
      <c r="D10" s="153" t="s">
        <v>36</v>
      </c>
      <c r="E10" s="522"/>
      <c r="F10" s="168"/>
      <c r="G10" s="168"/>
      <c r="H10" s="168"/>
      <c r="I10" s="168"/>
      <c r="J10" s="168"/>
      <c r="K10" s="184" t="str">
        <f t="shared" si="0"/>
        <v/>
      </c>
      <c r="L10" s="168"/>
      <c r="M10" s="392"/>
      <c r="N10" s="393"/>
      <c r="O10" s="403"/>
      <c r="P10" s="523"/>
      <c r="Q10" s="256">
        <f t="shared" si="1"/>
        <v>0</v>
      </c>
      <c r="R10" s="389"/>
      <c r="S10" s="389"/>
      <c r="T10" s="389"/>
      <c r="U10" s="389"/>
      <c r="V10" s="389"/>
      <c r="W10" s="389"/>
      <c r="X10" s="389"/>
      <c r="Y10" s="389"/>
      <c r="Z10" s="389"/>
      <c r="AA10" s="389"/>
      <c r="AB10" s="389"/>
      <c r="AC10" s="389"/>
      <c r="AD10" s="256">
        <f t="shared" si="2"/>
        <v>0</v>
      </c>
      <c r="AE10" s="389"/>
      <c r="AF10" s="389"/>
      <c r="AG10" s="389"/>
      <c r="AH10" s="389"/>
      <c r="AI10" s="389"/>
      <c r="AJ10" s="389"/>
      <c r="AK10" s="389"/>
      <c r="AL10" s="389"/>
      <c r="AM10" s="389"/>
      <c r="AN10" s="389"/>
      <c r="AO10" s="389"/>
      <c r="AP10" s="389"/>
      <c r="AQ10" s="256">
        <f t="shared" si="3"/>
        <v>0</v>
      </c>
      <c r="AR10" s="389"/>
      <c r="AS10" s="389"/>
      <c r="AT10" s="389"/>
      <c r="AU10" s="389"/>
      <c r="AV10" s="389"/>
      <c r="AW10" s="389"/>
      <c r="AX10" s="389"/>
      <c r="AY10" s="389"/>
      <c r="AZ10" s="389"/>
      <c r="BA10" s="389"/>
      <c r="BB10" s="389"/>
      <c r="BC10" s="389"/>
      <c r="BD10" s="256">
        <f t="shared" si="4"/>
        <v>0</v>
      </c>
      <c r="BE10" s="389"/>
      <c r="BF10" s="389"/>
      <c r="BG10" s="389"/>
      <c r="BH10" s="389"/>
      <c r="BI10" s="389"/>
      <c r="BJ10" s="389"/>
      <c r="BK10" s="389"/>
      <c r="BL10" s="389"/>
      <c r="BM10" s="389"/>
      <c r="BN10" s="389"/>
      <c r="BO10" s="389"/>
      <c r="BP10" s="389"/>
      <c r="BQ10" s="256">
        <f t="shared" si="5"/>
        <v>0</v>
      </c>
      <c r="BR10" s="389"/>
      <c r="BS10" s="389"/>
      <c r="BT10" s="389"/>
      <c r="BU10" s="389"/>
      <c r="BV10" s="389"/>
      <c r="BW10" s="389"/>
      <c r="BX10" s="389"/>
      <c r="BY10" s="389"/>
      <c r="BZ10" s="389"/>
      <c r="CA10" s="389"/>
      <c r="CB10" s="389"/>
      <c r="CC10" s="389"/>
      <c r="CD10" s="256">
        <f t="shared" si="6"/>
        <v>0</v>
      </c>
      <c r="CE10" s="389"/>
      <c r="CF10" s="389"/>
      <c r="CG10" s="389"/>
      <c r="CH10" s="389"/>
      <c r="CI10" s="389"/>
      <c r="CJ10" s="389"/>
      <c r="CK10" s="389"/>
      <c r="CL10" s="389"/>
      <c r="CM10" s="389"/>
      <c r="CN10" s="389"/>
      <c r="CO10" s="389"/>
      <c r="CP10" s="389"/>
      <c r="CQ10" s="256">
        <f t="shared" si="7"/>
        <v>0</v>
      </c>
      <c r="CR10" s="389"/>
      <c r="CS10" s="389"/>
      <c r="CT10" s="389"/>
      <c r="CU10" s="389"/>
      <c r="CV10" s="389"/>
      <c r="CW10" s="389"/>
      <c r="CX10" s="389"/>
      <c r="CY10" s="389"/>
      <c r="CZ10" s="389"/>
      <c r="DA10" s="389"/>
      <c r="DB10" s="389"/>
      <c r="DC10" s="389"/>
      <c r="DD10" s="256">
        <f t="shared" si="8"/>
        <v>0</v>
      </c>
    </row>
    <row r="11" spans="2:108" x14ac:dyDescent="0.25">
      <c r="B11" s="397"/>
      <c r="C11" s="145" t="s">
        <v>332</v>
      </c>
      <c r="D11" s="153" t="s">
        <v>36</v>
      </c>
      <c r="E11" s="524"/>
      <c r="F11" s="317"/>
      <c r="G11" s="317"/>
      <c r="H11" s="317"/>
      <c r="I11" s="317"/>
      <c r="J11" s="317"/>
      <c r="K11" s="184" t="str">
        <f t="shared" si="0"/>
        <v/>
      </c>
      <c r="L11" s="317"/>
      <c r="M11" s="392"/>
      <c r="N11" s="393"/>
      <c r="O11" s="403"/>
      <c r="P11" s="523"/>
      <c r="Q11" s="256">
        <f t="shared" si="1"/>
        <v>0</v>
      </c>
      <c r="R11" s="389"/>
      <c r="S11" s="389"/>
      <c r="T11" s="389"/>
      <c r="U11" s="389"/>
      <c r="V11" s="389"/>
      <c r="W11" s="389"/>
      <c r="X11" s="389"/>
      <c r="Y11" s="389"/>
      <c r="Z11" s="389"/>
      <c r="AA11" s="389"/>
      <c r="AB11" s="389"/>
      <c r="AC11" s="389"/>
      <c r="AD11" s="256">
        <f t="shared" si="2"/>
        <v>0</v>
      </c>
      <c r="AE11" s="389"/>
      <c r="AF11" s="389"/>
      <c r="AG11" s="389"/>
      <c r="AH11" s="389"/>
      <c r="AI11" s="389"/>
      <c r="AJ11" s="389"/>
      <c r="AK11" s="389"/>
      <c r="AL11" s="389"/>
      <c r="AM11" s="389"/>
      <c r="AN11" s="389"/>
      <c r="AO11" s="389"/>
      <c r="AP11" s="389"/>
      <c r="AQ11" s="256">
        <f t="shared" si="3"/>
        <v>0</v>
      </c>
      <c r="AR11" s="389"/>
      <c r="AS11" s="389"/>
      <c r="AT11" s="389"/>
      <c r="AU11" s="389"/>
      <c r="AV11" s="389"/>
      <c r="AW11" s="389"/>
      <c r="AX11" s="389"/>
      <c r="AY11" s="389"/>
      <c r="AZ11" s="389"/>
      <c r="BA11" s="389"/>
      <c r="BB11" s="389"/>
      <c r="BC11" s="389"/>
      <c r="BD11" s="256">
        <f t="shared" si="4"/>
        <v>0</v>
      </c>
      <c r="BE11" s="389"/>
      <c r="BF11" s="389"/>
      <c r="BG11" s="389"/>
      <c r="BH11" s="389"/>
      <c r="BI11" s="389"/>
      <c r="BJ11" s="389"/>
      <c r="BK11" s="389"/>
      <c r="BL11" s="389"/>
      <c r="BM11" s="389"/>
      <c r="BN11" s="389"/>
      <c r="BO11" s="389"/>
      <c r="BP11" s="389"/>
      <c r="BQ11" s="256">
        <f t="shared" si="5"/>
        <v>0</v>
      </c>
      <c r="BR11" s="389"/>
      <c r="BS11" s="389"/>
      <c r="BT11" s="389"/>
      <c r="BU11" s="389"/>
      <c r="BV11" s="389"/>
      <c r="BW11" s="389"/>
      <c r="BX11" s="389"/>
      <c r="BY11" s="389"/>
      <c r="BZ11" s="389"/>
      <c r="CA11" s="389"/>
      <c r="CB11" s="389"/>
      <c r="CC11" s="389"/>
      <c r="CD11" s="256">
        <f t="shared" si="6"/>
        <v>0</v>
      </c>
      <c r="CE11" s="389"/>
      <c r="CF11" s="389"/>
      <c r="CG11" s="389"/>
      <c r="CH11" s="389"/>
      <c r="CI11" s="389"/>
      <c r="CJ11" s="389"/>
      <c r="CK11" s="389"/>
      <c r="CL11" s="389"/>
      <c r="CM11" s="389"/>
      <c r="CN11" s="389"/>
      <c r="CO11" s="389"/>
      <c r="CP11" s="389"/>
      <c r="CQ11" s="256">
        <f t="shared" si="7"/>
        <v>0</v>
      </c>
      <c r="CR11" s="389"/>
      <c r="CS11" s="389"/>
      <c r="CT11" s="389"/>
      <c r="CU11" s="389"/>
      <c r="CV11" s="389"/>
      <c r="CW11" s="389"/>
      <c r="CX11" s="389"/>
      <c r="CY11" s="389"/>
      <c r="CZ11" s="389"/>
      <c r="DA11" s="389"/>
      <c r="DB11" s="389"/>
      <c r="DC11" s="389"/>
      <c r="DD11" s="256">
        <f t="shared" si="8"/>
        <v>0</v>
      </c>
    </row>
    <row r="12" spans="2:108" x14ac:dyDescent="0.25">
      <c r="B12" s="397"/>
      <c r="C12" s="145" t="s">
        <v>333</v>
      </c>
      <c r="D12" s="153" t="s">
        <v>36</v>
      </c>
      <c r="E12" s="524"/>
      <c r="F12" s="317"/>
      <c r="G12" s="317"/>
      <c r="H12" s="317"/>
      <c r="I12" s="317"/>
      <c r="J12" s="317"/>
      <c r="K12" s="184" t="str">
        <f t="shared" si="0"/>
        <v/>
      </c>
      <c r="L12" s="317"/>
      <c r="M12" s="352"/>
      <c r="N12" s="394"/>
      <c r="O12" s="403"/>
      <c r="P12" s="523"/>
      <c r="Q12" s="256">
        <f t="shared" si="1"/>
        <v>0</v>
      </c>
      <c r="R12" s="389"/>
      <c r="S12" s="389"/>
      <c r="T12" s="389"/>
      <c r="U12" s="389"/>
      <c r="V12" s="389"/>
      <c r="W12" s="389"/>
      <c r="X12" s="389"/>
      <c r="Y12" s="389"/>
      <c r="Z12" s="389"/>
      <c r="AA12" s="389"/>
      <c r="AB12" s="389"/>
      <c r="AC12" s="389"/>
      <c r="AD12" s="256">
        <f t="shared" si="2"/>
        <v>0</v>
      </c>
      <c r="AE12" s="389"/>
      <c r="AF12" s="389"/>
      <c r="AG12" s="389"/>
      <c r="AH12" s="389"/>
      <c r="AI12" s="389"/>
      <c r="AJ12" s="389"/>
      <c r="AK12" s="389"/>
      <c r="AL12" s="389"/>
      <c r="AM12" s="389"/>
      <c r="AN12" s="389"/>
      <c r="AO12" s="389"/>
      <c r="AP12" s="389"/>
      <c r="AQ12" s="256">
        <f t="shared" si="3"/>
        <v>0</v>
      </c>
      <c r="AR12" s="389"/>
      <c r="AS12" s="389"/>
      <c r="AT12" s="389"/>
      <c r="AU12" s="389"/>
      <c r="AV12" s="389"/>
      <c r="AW12" s="389"/>
      <c r="AX12" s="389"/>
      <c r="AY12" s="389"/>
      <c r="AZ12" s="389"/>
      <c r="BA12" s="389"/>
      <c r="BB12" s="389"/>
      <c r="BC12" s="389"/>
      <c r="BD12" s="256">
        <f t="shared" si="4"/>
        <v>0</v>
      </c>
      <c r="BE12" s="389"/>
      <c r="BF12" s="389"/>
      <c r="BG12" s="389"/>
      <c r="BH12" s="389"/>
      <c r="BI12" s="389"/>
      <c r="BJ12" s="389"/>
      <c r="BK12" s="389"/>
      <c r="BL12" s="389"/>
      <c r="BM12" s="389"/>
      <c r="BN12" s="389"/>
      <c r="BO12" s="389"/>
      <c r="BP12" s="389"/>
      <c r="BQ12" s="256">
        <f t="shared" si="5"/>
        <v>0</v>
      </c>
      <c r="BR12" s="389"/>
      <c r="BS12" s="389"/>
      <c r="BT12" s="389"/>
      <c r="BU12" s="389"/>
      <c r="BV12" s="389"/>
      <c r="BW12" s="389"/>
      <c r="BX12" s="389"/>
      <c r="BY12" s="389"/>
      <c r="BZ12" s="389"/>
      <c r="CA12" s="389"/>
      <c r="CB12" s="389"/>
      <c r="CC12" s="389"/>
      <c r="CD12" s="256">
        <f t="shared" si="6"/>
        <v>0</v>
      </c>
      <c r="CE12" s="389"/>
      <c r="CF12" s="389"/>
      <c r="CG12" s="389"/>
      <c r="CH12" s="389"/>
      <c r="CI12" s="389"/>
      <c r="CJ12" s="389"/>
      <c r="CK12" s="389"/>
      <c r="CL12" s="389"/>
      <c r="CM12" s="389"/>
      <c r="CN12" s="389"/>
      <c r="CO12" s="389"/>
      <c r="CP12" s="389"/>
      <c r="CQ12" s="256">
        <f t="shared" si="7"/>
        <v>0</v>
      </c>
      <c r="CR12" s="389"/>
      <c r="CS12" s="389"/>
      <c r="CT12" s="389"/>
      <c r="CU12" s="389"/>
      <c r="CV12" s="389"/>
      <c r="CW12" s="389"/>
      <c r="CX12" s="389"/>
      <c r="CY12" s="389"/>
      <c r="CZ12" s="389"/>
      <c r="DA12" s="389"/>
      <c r="DB12" s="389"/>
      <c r="DC12" s="389"/>
      <c r="DD12" s="256">
        <f t="shared" si="8"/>
        <v>0</v>
      </c>
    </row>
    <row r="13" spans="2:108" x14ac:dyDescent="0.25">
      <c r="B13" s="397"/>
      <c r="C13" s="145" t="s">
        <v>334</v>
      </c>
      <c r="D13" s="153" t="s">
        <v>36</v>
      </c>
      <c r="E13" s="524"/>
      <c r="F13" s="317"/>
      <c r="G13" s="317"/>
      <c r="H13" s="317"/>
      <c r="I13" s="317"/>
      <c r="J13" s="317"/>
      <c r="K13" s="184" t="str">
        <f t="shared" si="0"/>
        <v/>
      </c>
      <c r="L13" s="317"/>
      <c r="M13" s="352"/>
      <c r="N13" s="394"/>
      <c r="O13" s="403"/>
      <c r="P13" s="523"/>
      <c r="Q13" s="256">
        <f t="shared" si="1"/>
        <v>0</v>
      </c>
      <c r="R13" s="389"/>
      <c r="S13" s="389"/>
      <c r="T13" s="389"/>
      <c r="U13" s="389"/>
      <c r="V13" s="389"/>
      <c r="W13" s="389"/>
      <c r="X13" s="389"/>
      <c r="Y13" s="389"/>
      <c r="Z13" s="389"/>
      <c r="AA13" s="389"/>
      <c r="AB13" s="389"/>
      <c r="AC13" s="389"/>
      <c r="AD13" s="256">
        <f t="shared" si="2"/>
        <v>0</v>
      </c>
      <c r="AE13" s="389"/>
      <c r="AF13" s="389"/>
      <c r="AG13" s="389"/>
      <c r="AH13" s="389"/>
      <c r="AI13" s="389"/>
      <c r="AJ13" s="389"/>
      <c r="AK13" s="389"/>
      <c r="AL13" s="389"/>
      <c r="AM13" s="389"/>
      <c r="AN13" s="389"/>
      <c r="AO13" s="389"/>
      <c r="AP13" s="389"/>
      <c r="AQ13" s="256">
        <f t="shared" si="3"/>
        <v>0</v>
      </c>
      <c r="AR13" s="389"/>
      <c r="AS13" s="389"/>
      <c r="AT13" s="389"/>
      <c r="AU13" s="389"/>
      <c r="AV13" s="389"/>
      <c r="AW13" s="389"/>
      <c r="AX13" s="389"/>
      <c r="AY13" s="389"/>
      <c r="AZ13" s="389"/>
      <c r="BA13" s="389"/>
      <c r="BB13" s="389"/>
      <c r="BC13" s="389"/>
      <c r="BD13" s="256">
        <f t="shared" si="4"/>
        <v>0</v>
      </c>
      <c r="BE13" s="389"/>
      <c r="BF13" s="389"/>
      <c r="BG13" s="389"/>
      <c r="BH13" s="389"/>
      <c r="BI13" s="389"/>
      <c r="BJ13" s="389"/>
      <c r="BK13" s="389"/>
      <c r="BL13" s="389"/>
      <c r="BM13" s="389"/>
      <c r="BN13" s="389"/>
      <c r="BO13" s="389"/>
      <c r="BP13" s="389"/>
      <c r="BQ13" s="256">
        <f t="shared" si="5"/>
        <v>0</v>
      </c>
      <c r="BR13" s="389"/>
      <c r="BS13" s="389"/>
      <c r="BT13" s="389"/>
      <c r="BU13" s="389"/>
      <c r="BV13" s="389"/>
      <c r="BW13" s="389"/>
      <c r="BX13" s="389"/>
      <c r="BY13" s="389"/>
      <c r="BZ13" s="389"/>
      <c r="CA13" s="389"/>
      <c r="CB13" s="389"/>
      <c r="CC13" s="389"/>
      <c r="CD13" s="256">
        <f t="shared" si="6"/>
        <v>0</v>
      </c>
      <c r="CE13" s="389"/>
      <c r="CF13" s="389"/>
      <c r="CG13" s="389"/>
      <c r="CH13" s="389"/>
      <c r="CI13" s="389"/>
      <c r="CJ13" s="389"/>
      <c r="CK13" s="389"/>
      <c r="CL13" s="389"/>
      <c r="CM13" s="389"/>
      <c r="CN13" s="389"/>
      <c r="CO13" s="389"/>
      <c r="CP13" s="389"/>
      <c r="CQ13" s="256">
        <f t="shared" si="7"/>
        <v>0</v>
      </c>
      <c r="CR13" s="389"/>
      <c r="CS13" s="389"/>
      <c r="CT13" s="389"/>
      <c r="CU13" s="389"/>
      <c r="CV13" s="389"/>
      <c r="CW13" s="389"/>
      <c r="CX13" s="389"/>
      <c r="CY13" s="389"/>
      <c r="CZ13" s="389"/>
      <c r="DA13" s="389"/>
      <c r="DB13" s="389"/>
      <c r="DC13" s="389"/>
      <c r="DD13" s="256">
        <f t="shared" si="8"/>
        <v>0</v>
      </c>
    </row>
    <row r="14" spans="2:108" x14ac:dyDescent="0.25">
      <c r="B14" s="397"/>
      <c r="C14" s="145" t="s">
        <v>335</v>
      </c>
      <c r="D14" s="153" t="s">
        <v>36</v>
      </c>
      <c r="E14" s="524"/>
      <c r="F14" s="317"/>
      <c r="G14" s="317"/>
      <c r="H14" s="317"/>
      <c r="I14" s="317"/>
      <c r="J14" s="317"/>
      <c r="K14" s="184" t="str">
        <f t="shared" si="0"/>
        <v/>
      </c>
      <c r="L14" s="317"/>
      <c r="M14" s="352"/>
      <c r="N14" s="394"/>
      <c r="O14" s="403"/>
      <c r="P14" s="523"/>
      <c r="Q14" s="256">
        <f t="shared" si="1"/>
        <v>0</v>
      </c>
      <c r="R14" s="389"/>
      <c r="S14" s="389"/>
      <c r="T14" s="389"/>
      <c r="U14" s="389"/>
      <c r="V14" s="389"/>
      <c r="W14" s="389"/>
      <c r="X14" s="389"/>
      <c r="Y14" s="389"/>
      <c r="Z14" s="389"/>
      <c r="AA14" s="389"/>
      <c r="AB14" s="389"/>
      <c r="AC14" s="389"/>
      <c r="AD14" s="256">
        <f t="shared" si="2"/>
        <v>0</v>
      </c>
      <c r="AE14" s="389"/>
      <c r="AF14" s="389"/>
      <c r="AG14" s="389"/>
      <c r="AH14" s="389"/>
      <c r="AI14" s="389"/>
      <c r="AJ14" s="389"/>
      <c r="AK14" s="389"/>
      <c r="AL14" s="389"/>
      <c r="AM14" s="389"/>
      <c r="AN14" s="389"/>
      <c r="AO14" s="389"/>
      <c r="AP14" s="389"/>
      <c r="AQ14" s="256">
        <f t="shared" si="3"/>
        <v>0</v>
      </c>
      <c r="AR14" s="389"/>
      <c r="AS14" s="389"/>
      <c r="AT14" s="389"/>
      <c r="AU14" s="389"/>
      <c r="AV14" s="389"/>
      <c r="AW14" s="389"/>
      <c r="AX14" s="389"/>
      <c r="AY14" s="389"/>
      <c r="AZ14" s="389"/>
      <c r="BA14" s="389"/>
      <c r="BB14" s="389"/>
      <c r="BC14" s="389"/>
      <c r="BD14" s="256">
        <f t="shared" si="4"/>
        <v>0</v>
      </c>
      <c r="BE14" s="389"/>
      <c r="BF14" s="389"/>
      <c r="BG14" s="389"/>
      <c r="BH14" s="389"/>
      <c r="BI14" s="389"/>
      <c r="BJ14" s="389"/>
      <c r="BK14" s="389"/>
      <c r="BL14" s="389"/>
      <c r="BM14" s="389"/>
      <c r="BN14" s="389"/>
      <c r="BO14" s="389"/>
      <c r="BP14" s="389"/>
      <c r="BQ14" s="256">
        <f t="shared" si="5"/>
        <v>0</v>
      </c>
      <c r="BR14" s="389"/>
      <c r="BS14" s="389"/>
      <c r="BT14" s="389"/>
      <c r="BU14" s="389"/>
      <c r="BV14" s="389"/>
      <c r="BW14" s="389"/>
      <c r="BX14" s="389"/>
      <c r="BY14" s="389"/>
      <c r="BZ14" s="389"/>
      <c r="CA14" s="389"/>
      <c r="CB14" s="389"/>
      <c r="CC14" s="389"/>
      <c r="CD14" s="256">
        <f t="shared" si="6"/>
        <v>0</v>
      </c>
      <c r="CE14" s="389"/>
      <c r="CF14" s="389"/>
      <c r="CG14" s="389"/>
      <c r="CH14" s="389"/>
      <c r="CI14" s="389"/>
      <c r="CJ14" s="389"/>
      <c r="CK14" s="389"/>
      <c r="CL14" s="389"/>
      <c r="CM14" s="389"/>
      <c r="CN14" s="389"/>
      <c r="CO14" s="389"/>
      <c r="CP14" s="389"/>
      <c r="CQ14" s="256">
        <f t="shared" si="7"/>
        <v>0</v>
      </c>
      <c r="CR14" s="389"/>
      <c r="CS14" s="389"/>
      <c r="CT14" s="389"/>
      <c r="CU14" s="389"/>
      <c r="CV14" s="389"/>
      <c r="CW14" s="389"/>
      <c r="CX14" s="389"/>
      <c r="CY14" s="389"/>
      <c r="CZ14" s="389"/>
      <c r="DA14" s="389"/>
      <c r="DB14" s="389"/>
      <c r="DC14" s="389"/>
      <c r="DD14" s="256">
        <f t="shared" si="8"/>
        <v>0</v>
      </c>
    </row>
    <row r="15" spans="2:108" x14ac:dyDescent="0.25">
      <c r="B15" s="397"/>
      <c r="C15" s="145" t="s">
        <v>336</v>
      </c>
      <c r="D15" s="153" t="s">
        <v>36</v>
      </c>
      <c r="E15" s="524"/>
      <c r="F15" s="317"/>
      <c r="G15" s="317"/>
      <c r="H15" s="317"/>
      <c r="I15" s="317"/>
      <c r="J15" s="317"/>
      <c r="K15" s="184" t="str">
        <f t="shared" si="0"/>
        <v/>
      </c>
      <c r="L15" s="317"/>
      <c r="M15" s="352"/>
      <c r="N15" s="394"/>
      <c r="O15" s="403"/>
      <c r="P15" s="523"/>
      <c r="Q15" s="256">
        <f t="shared" si="1"/>
        <v>0</v>
      </c>
      <c r="R15" s="389"/>
      <c r="S15" s="389"/>
      <c r="T15" s="389"/>
      <c r="U15" s="389"/>
      <c r="V15" s="389"/>
      <c r="W15" s="389"/>
      <c r="X15" s="389"/>
      <c r="Y15" s="389"/>
      <c r="Z15" s="389"/>
      <c r="AA15" s="389"/>
      <c r="AB15" s="389"/>
      <c r="AC15" s="389"/>
      <c r="AD15" s="256">
        <f t="shared" si="2"/>
        <v>0</v>
      </c>
      <c r="AE15" s="389"/>
      <c r="AF15" s="389"/>
      <c r="AG15" s="389"/>
      <c r="AH15" s="389"/>
      <c r="AI15" s="389"/>
      <c r="AJ15" s="389"/>
      <c r="AK15" s="389"/>
      <c r="AL15" s="389"/>
      <c r="AM15" s="389"/>
      <c r="AN15" s="389"/>
      <c r="AO15" s="389"/>
      <c r="AP15" s="389"/>
      <c r="AQ15" s="256">
        <f t="shared" si="3"/>
        <v>0</v>
      </c>
      <c r="AR15" s="389"/>
      <c r="AS15" s="389"/>
      <c r="AT15" s="389"/>
      <c r="AU15" s="389"/>
      <c r="AV15" s="389"/>
      <c r="AW15" s="389"/>
      <c r="AX15" s="389"/>
      <c r="AY15" s="389"/>
      <c r="AZ15" s="389"/>
      <c r="BA15" s="389"/>
      <c r="BB15" s="389"/>
      <c r="BC15" s="389"/>
      <c r="BD15" s="256">
        <f t="shared" si="4"/>
        <v>0</v>
      </c>
      <c r="BE15" s="389"/>
      <c r="BF15" s="389"/>
      <c r="BG15" s="389"/>
      <c r="BH15" s="389"/>
      <c r="BI15" s="389"/>
      <c r="BJ15" s="389"/>
      <c r="BK15" s="389"/>
      <c r="BL15" s="389"/>
      <c r="BM15" s="389"/>
      <c r="BN15" s="389"/>
      <c r="BO15" s="389"/>
      <c r="BP15" s="389"/>
      <c r="BQ15" s="256">
        <f t="shared" si="5"/>
        <v>0</v>
      </c>
      <c r="BR15" s="389"/>
      <c r="BS15" s="389"/>
      <c r="BT15" s="389"/>
      <c r="BU15" s="389"/>
      <c r="BV15" s="389"/>
      <c r="BW15" s="389"/>
      <c r="BX15" s="389"/>
      <c r="BY15" s="389"/>
      <c r="BZ15" s="389"/>
      <c r="CA15" s="389"/>
      <c r="CB15" s="389"/>
      <c r="CC15" s="389"/>
      <c r="CD15" s="256">
        <f t="shared" si="6"/>
        <v>0</v>
      </c>
      <c r="CE15" s="389"/>
      <c r="CF15" s="389"/>
      <c r="CG15" s="389"/>
      <c r="CH15" s="389"/>
      <c r="CI15" s="389"/>
      <c r="CJ15" s="389"/>
      <c r="CK15" s="389"/>
      <c r="CL15" s="389"/>
      <c r="CM15" s="389"/>
      <c r="CN15" s="389"/>
      <c r="CO15" s="389"/>
      <c r="CP15" s="389"/>
      <c r="CQ15" s="256">
        <f t="shared" si="7"/>
        <v>0</v>
      </c>
      <c r="CR15" s="389"/>
      <c r="CS15" s="389"/>
      <c r="CT15" s="389"/>
      <c r="CU15" s="389"/>
      <c r="CV15" s="389"/>
      <c r="CW15" s="389"/>
      <c r="CX15" s="389"/>
      <c r="CY15" s="389"/>
      <c r="CZ15" s="389"/>
      <c r="DA15" s="389"/>
      <c r="DB15" s="389"/>
      <c r="DC15" s="389"/>
      <c r="DD15" s="256">
        <f t="shared" si="8"/>
        <v>0</v>
      </c>
    </row>
    <row r="16" spans="2:108" x14ac:dyDescent="0.25">
      <c r="B16" s="397"/>
      <c r="C16" s="145" t="s">
        <v>337</v>
      </c>
      <c r="D16" s="153" t="s">
        <v>36</v>
      </c>
      <c r="E16" s="524"/>
      <c r="F16" s="317"/>
      <c r="G16" s="317"/>
      <c r="H16" s="317"/>
      <c r="I16" s="317"/>
      <c r="J16" s="317"/>
      <c r="K16" s="184" t="str">
        <f t="shared" si="0"/>
        <v/>
      </c>
      <c r="L16" s="317"/>
      <c r="M16" s="352"/>
      <c r="N16" s="394"/>
      <c r="O16" s="403"/>
      <c r="P16" s="523"/>
      <c r="Q16" s="256">
        <f t="shared" si="1"/>
        <v>0</v>
      </c>
      <c r="R16" s="389"/>
      <c r="S16" s="389"/>
      <c r="T16" s="389"/>
      <c r="U16" s="389"/>
      <c r="V16" s="389"/>
      <c r="W16" s="389"/>
      <c r="X16" s="389"/>
      <c r="Y16" s="389"/>
      <c r="Z16" s="389"/>
      <c r="AA16" s="389"/>
      <c r="AB16" s="389"/>
      <c r="AC16" s="389"/>
      <c r="AD16" s="256">
        <f t="shared" si="2"/>
        <v>0</v>
      </c>
      <c r="AE16" s="389"/>
      <c r="AF16" s="389"/>
      <c r="AG16" s="389"/>
      <c r="AH16" s="389"/>
      <c r="AI16" s="389"/>
      <c r="AJ16" s="389"/>
      <c r="AK16" s="389"/>
      <c r="AL16" s="389"/>
      <c r="AM16" s="389"/>
      <c r="AN16" s="389"/>
      <c r="AO16" s="389"/>
      <c r="AP16" s="389"/>
      <c r="AQ16" s="256">
        <f t="shared" si="3"/>
        <v>0</v>
      </c>
      <c r="AR16" s="389"/>
      <c r="AS16" s="389"/>
      <c r="AT16" s="389"/>
      <c r="AU16" s="389"/>
      <c r="AV16" s="389"/>
      <c r="AW16" s="389"/>
      <c r="AX16" s="389"/>
      <c r="AY16" s="389"/>
      <c r="AZ16" s="389"/>
      <c r="BA16" s="389"/>
      <c r="BB16" s="389"/>
      <c r="BC16" s="389"/>
      <c r="BD16" s="256">
        <f t="shared" si="4"/>
        <v>0</v>
      </c>
      <c r="BE16" s="389"/>
      <c r="BF16" s="389"/>
      <c r="BG16" s="389"/>
      <c r="BH16" s="389"/>
      <c r="BI16" s="389"/>
      <c r="BJ16" s="389"/>
      <c r="BK16" s="389"/>
      <c r="BL16" s="389"/>
      <c r="BM16" s="389"/>
      <c r="BN16" s="389"/>
      <c r="BO16" s="389"/>
      <c r="BP16" s="389"/>
      <c r="BQ16" s="256">
        <f t="shared" si="5"/>
        <v>0</v>
      </c>
      <c r="BR16" s="389"/>
      <c r="BS16" s="389"/>
      <c r="BT16" s="389"/>
      <c r="BU16" s="389"/>
      <c r="BV16" s="389"/>
      <c r="BW16" s="389"/>
      <c r="BX16" s="389"/>
      <c r="BY16" s="389"/>
      <c r="BZ16" s="389"/>
      <c r="CA16" s="389"/>
      <c r="CB16" s="389"/>
      <c r="CC16" s="389"/>
      <c r="CD16" s="256">
        <f t="shared" si="6"/>
        <v>0</v>
      </c>
      <c r="CE16" s="389"/>
      <c r="CF16" s="389"/>
      <c r="CG16" s="389"/>
      <c r="CH16" s="389"/>
      <c r="CI16" s="389"/>
      <c r="CJ16" s="389"/>
      <c r="CK16" s="389"/>
      <c r="CL16" s="389"/>
      <c r="CM16" s="389"/>
      <c r="CN16" s="389"/>
      <c r="CO16" s="389"/>
      <c r="CP16" s="389"/>
      <c r="CQ16" s="256">
        <f t="shared" si="7"/>
        <v>0</v>
      </c>
      <c r="CR16" s="389"/>
      <c r="CS16" s="389"/>
      <c r="CT16" s="389"/>
      <c r="CU16" s="389"/>
      <c r="CV16" s="389"/>
      <c r="CW16" s="389"/>
      <c r="CX16" s="389"/>
      <c r="CY16" s="389"/>
      <c r="CZ16" s="389"/>
      <c r="DA16" s="389"/>
      <c r="DB16" s="389"/>
      <c r="DC16" s="389"/>
      <c r="DD16" s="256">
        <f t="shared" si="8"/>
        <v>0</v>
      </c>
    </row>
    <row r="17" spans="2:108" x14ac:dyDescent="0.25">
      <c r="B17" s="397"/>
      <c r="C17" s="145" t="s">
        <v>338</v>
      </c>
      <c r="D17" s="153" t="s">
        <v>36</v>
      </c>
      <c r="E17" s="524"/>
      <c r="F17" s="317"/>
      <c r="G17" s="317"/>
      <c r="H17" s="317"/>
      <c r="I17" s="317"/>
      <c r="J17" s="317"/>
      <c r="K17" s="184" t="str">
        <f t="shared" si="0"/>
        <v/>
      </c>
      <c r="L17" s="317"/>
      <c r="M17" s="352"/>
      <c r="N17" s="394"/>
      <c r="O17" s="403"/>
      <c r="P17" s="523"/>
      <c r="Q17" s="256">
        <f t="shared" si="1"/>
        <v>0</v>
      </c>
      <c r="R17" s="389"/>
      <c r="S17" s="389"/>
      <c r="T17" s="389"/>
      <c r="U17" s="389"/>
      <c r="V17" s="389"/>
      <c r="W17" s="389"/>
      <c r="X17" s="389"/>
      <c r="Y17" s="389"/>
      <c r="Z17" s="389"/>
      <c r="AA17" s="389"/>
      <c r="AB17" s="389"/>
      <c r="AC17" s="389"/>
      <c r="AD17" s="256">
        <f t="shared" si="2"/>
        <v>0</v>
      </c>
      <c r="AE17" s="389"/>
      <c r="AF17" s="389"/>
      <c r="AG17" s="389"/>
      <c r="AH17" s="389"/>
      <c r="AI17" s="389"/>
      <c r="AJ17" s="389"/>
      <c r="AK17" s="389"/>
      <c r="AL17" s="389"/>
      <c r="AM17" s="389"/>
      <c r="AN17" s="389"/>
      <c r="AO17" s="389"/>
      <c r="AP17" s="389"/>
      <c r="AQ17" s="256">
        <f t="shared" si="3"/>
        <v>0</v>
      </c>
      <c r="AR17" s="389"/>
      <c r="AS17" s="389"/>
      <c r="AT17" s="389"/>
      <c r="AU17" s="389"/>
      <c r="AV17" s="389"/>
      <c r="AW17" s="389"/>
      <c r="AX17" s="389"/>
      <c r="AY17" s="389"/>
      <c r="AZ17" s="389"/>
      <c r="BA17" s="389"/>
      <c r="BB17" s="389"/>
      <c r="BC17" s="389"/>
      <c r="BD17" s="256">
        <f t="shared" si="4"/>
        <v>0</v>
      </c>
      <c r="BE17" s="389"/>
      <c r="BF17" s="389"/>
      <c r="BG17" s="389"/>
      <c r="BH17" s="389"/>
      <c r="BI17" s="389"/>
      <c r="BJ17" s="389"/>
      <c r="BK17" s="389"/>
      <c r="BL17" s="389"/>
      <c r="BM17" s="389"/>
      <c r="BN17" s="389"/>
      <c r="BO17" s="389"/>
      <c r="BP17" s="389"/>
      <c r="BQ17" s="256">
        <f t="shared" si="5"/>
        <v>0</v>
      </c>
      <c r="BR17" s="389"/>
      <c r="BS17" s="389"/>
      <c r="BT17" s="389"/>
      <c r="BU17" s="389"/>
      <c r="BV17" s="389"/>
      <c r="BW17" s="389"/>
      <c r="BX17" s="389"/>
      <c r="BY17" s="389"/>
      <c r="BZ17" s="389"/>
      <c r="CA17" s="389"/>
      <c r="CB17" s="389"/>
      <c r="CC17" s="389"/>
      <c r="CD17" s="256">
        <f t="shared" si="6"/>
        <v>0</v>
      </c>
      <c r="CE17" s="389"/>
      <c r="CF17" s="389"/>
      <c r="CG17" s="389"/>
      <c r="CH17" s="389"/>
      <c r="CI17" s="389"/>
      <c r="CJ17" s="389"/>
      <c r="CK17" s="389"/>
      <c r="CL17" s="389"/>
      <c r="CM17" s="389"/>
      <c r="CN17" s="389"/>
      <c r="CO17" s="389"/>
      <c r="CP17" s="389"/>
      <c r="CQ17" s="256">
        <f t="shared" si="7"/>
        <v>0</v>
      </c>
      <c r="CR17" s="389"/>
      <c r="CS17" s="389"/>
      <c r="CT17" s="389"/>
      <c r="CU17" s="389"/>
      <c r="CV17" s="389"/>
      <c r="CW17" s="389"/>
      <c r="CX17" s="389"/>
      <c r="CY17" s="389"/>
      <c r="CZ17" s="389"/>
      <c r="DA17" s="389"/>
      <c r="DB17" s="389"/>
      <c r="DC17" s="389"/>
      <c r="DD17" s="256">
        <f t="shared" si="8"/>
        <v>0</v>
      </c>
    </row>
    <row r="18" spans="2:108" x14ac:dyDescent="0.25">
      <c r="B18" s="397"/>
      <c r="C18" s="145" t="s">
        <v>339</v>
      </c>
      <c r="D18" s="153" t="s">
        <v>36</v>
      </c>
      <c r="E18" s="524"/>
      <c r="F18" s="317"/>
      <c r="G18" s="317"/>
      <c r="H18" s="317"/>
      <c r="I18" s="317"/>
      <c r="J18" s="317"/>
      <c r="K18" s="184" t="str">
        <f t="shared" si="0"/>
        <v/>
      </c>
      <c r="L18" s="317"/>
      <c r="M18" s="352"/>
      <c r="N18" s="394"/>
      <c r="O18" s="403"/>
      <c r="P18" s="523"/>
      <c r="Q18" s="256">
        <f t="shared" si="1"/>
        <v>0</v>
      </c>
      <c r="R18" s="389"/>
      <c r="S18" s="389"/>
      <c r="T18" s="389"/>
      <c r="U18" s="389"/>
      <c r="V18" s="389"/>
      <c r="W18" s="389"/>
      <c r="X18" s="389"/>
      <c r="Y18" s="389"/>
      <c r="Z18" s="389"/>
      <c r="AA18" s="389"/>
      <c r="AB18" s="389"/>
      <c r="AC18" s="389"/>
      <c r="AD18" s="256">
        <f t="shared" si="2"/>
        <v>0</v>
      </c>
      <c r="AE18" s="389"/>
      <c r="AF18" s="389"/>
      <c r="AG18" s="389"/>
      <c r="AH18" s="389"/>
      <c r="AI18" s="389"/>
      <c r="AJ18" s="389"/>
      <c r="AK18" s="389"/>
      <c r="AL18" s="389"/>
      <c r="AM18" s="389"/>
      <c r="AN18" s="389"/>
      <c r="AO18" s="389"/>
      <c r="AP18" s="389"/>
      <c r="AQ18" s="256">
        <f t="shared" si="3"/>
        <v>0</v>
      </c>
      <c r="AR18" s="389"/>
      <c r="AS18" s="389"/>
      <c r="AT18" s="389"/>
      <c r="AU18" s="389"/>
      <c r="AV18" s="389"/>
      <c r="AW18" s="389"/>
      <c r="AX18" s="389"/>
      <c r="AY18" s="389"/>
      <c r="AZ18" s="389"/>
      <c r="BA18" s="389"/>
      <c r="BB18" s="389"/>
      <c r="BC18" s="389"/>
      <c r="BD18" s="256">
        <f t="shared" si="4"/>
        <v>0</v>
      </c>
      <c r="BE18" s="389"/>
      <c r="BF18" s="389"/>
      <c r="BG18" s="389"/>
      <c r="BH18" s="389"/>
      <c r="BI18" s="389"/>
      <c r="BJ18" s="389"/>
      <c r="BK18" s="389"/>
      <c r="BL18" s="389"/>
      <c r="BM18" s="389"/>
      <c r="BN18" s="389"/>
      <c r="BO18" s="389"/>
      <c r="BP18" s="389"/>
      <c r="BQ18" s="256">
        <f t="shared" si="5"/>
        <v>0</v>
      </c>
      <c r="BR18" s="389"/>
      <c r="BS18" s="389"/>
      <c r="BT18" s="389"/>
      <c r="BU18" s="389"/>
      <c r="BV18" s="389"/>
      <c r="BW18" s="389"/>
      <c r="BX18" s="389"/>
      <c r="BY18" s="389"/>
      <c r="BZ18" s="389"/>
      <c r="CA18" s="389"/>
      <c r="CB18" s="389"/>
      <c r="CC18" s="389"/>
      <c r="CD18" s="256">
        <f t="shared" si="6"/>
        <v>0</v>
      </c>
      <c r="CE18" s="389"/>
      <c r="CF18" s="389"/>
      <c r="CG18" s="389"/>
      <c r="CH18" s="389"/>
      <c r="CI18" s="389"/>
      <c r="CJ18" s="389"/>
      <c r="CK18" s="389"/>
      <c r="CL18" s="389"/>
      <c r="CM18" s="389"/>
      <c r="CN18" s="389"/>
      <c r="CO18" s="389"/>
      <c r="CP18" s="389"/>
      <c r="CQ18" s="256">
        <f t="shared" si="7"/>
        <v>0</v>
      </c>
      <c r="CR18" s="389"/>
      <c r="CS18" s="389"/>
      <c r="CT18" s="389"/>
      <c r="CU18" s="389"/>
      <c r="CV18" s="389"/>
      <c r="CW18" s="389"/>
      <c r="CX18" s="389"/>
      <c r="CY18" s="389"/>
      <c r="CZ18" s="389"/>
      <c r="DA18" s="389"/>
      <c r="DB18" s="389"/>
      <c r="DC18" s="389"/>
      <c r="DD18" s="256">
        <f t="shared" si="8"/>
        <v>0</v>
      </c>
    </row>
    <row r="19" spans="2:108" x14ac:dyDescent="0.25">
      <c r="B19" s="397"/>
      <c r="C19" s="145" t="s">
        <v>340</v>
      </c>
      <c r="D19" s="153" t="s">
        <v>36</v>
      </c>
      <c r="E19" s="524"/>
      <c r="F19" s="317"/>
      <c r="G19" s="317"/>
      <c r="H19" s="317"/>
      <c r="I19" s="317"/>
      <c r="J19" s="317"/>
      <c r="K19" s="184" t="str">
        <f t="shared" si="0"/>
        <v/>
      </c>
      <c r="L19" s="317"/>
      <c r="M19" s="352"/>
      <c r="N19" s="394"/>
      <c r="O19" s="403"/>
      <c r="P19" s="523"/>
      <c r="Q19" s="256">
        <f t="shared" si="1"/>
        <v>0</v>
      </c>
      <c r="R19" s="389"/>
      <c r="S19" s="389"/>
      <c r="T19" s="389"/>
      <c r="U19" s="389"/>
      <c r="V19" s="389"/>
      <c r="W19" s="389"/>
      <c r="X19" s="389"/>
      <c r="Y19" s="389"/>
      <c r="Z19" s="389"/>
      <c r="AA19" s="389"/>
      <c r="AB19" s="389"/>
      <c r="AC19" s="389"/>
      <c r="AD19" s="256">
        <f t="shared" si="2"/>
        <v>0</v>
      </c>
      <c r="AE19" s="389"/>
      <c r="AF19" s="389"/>
      <c r="AG19" s="389"/>
      <c r="AH19" s="389"/>
      <c r="AI19" s="389"/>
      <c r="AJ19" s="389"/>
      <c r="AK19" s="389"/>
      <c r="AL19" s="389"/>
      <c r="AM19" s="389"/>
      <c r="AN19" s="389"/>
      <c r="AO19" s="389"/>
      <c r="AP19" s="389"/>
      <c r="AQ19" s="256">
        <f t="shared" si="3"/>
        <v>0</v>
      </c>
      <c r="AR19" s="389"/>
      <c r="AS19" s="389"/>
      <c r="AT19" s="389"/>
      <c r="AU19" s="389"/>
      <c r="AV19" s="389"/>
      <c r="AW19" s="389"/>
      <c r="AX19" s="389"/>
      <c r="AY19" s="389"/>
      <c r="AZ19" s="389"/>
      <c r="BA19" s="389"/>
      <c r="BB19" s="389"/>
      <c r="BC19" s="389"/>
      <c r="BD19" s="256">
        <f t="shared" si="4"/>
        <v>0</v>
      </c>
      <c r="BE19" s="389"/>
      <c r="BF19" s="389"/>
      <c r="BG19" s="389"/>
      <c r="BH19" s="389"/>
      <c r="BI19" s="389"/>
      <c r="BJ19" s="389"/>
      <c r="BK19" s="389"/>
      <c r="BL19" s="389"/>
      <c r="BM19" s="389"/>
      <c r="BN19" s="389"/>
      <c r="BO19" s="389"/>
      <c r="BP19" s="389"/>
      <c r="BQ19" s="256">
        <f t="shared" si="5"/>
        <v>0</v>
      </c>
      <c r="BR19" s="389"/>
      <c r="BS19" s="389"/>
      <c r="BT19" s="389"/>
      <c r="BU19" s="389"/>
      <c r="BV19" s="389"/>
      <c r="BW19" s="389"/>
      <c r="BX19" s="389"/>
      <c r="BY19" s="389"/>
      <c r="BZ19" s="389"/>
      <c r="CA19" s="389"/>
      <c r="CB19" s="389"/>
      <c r="CC19" s="389"/>
      <c r="CD19" s="256">
        <f t="shared" si="6"/>
        <v>0</v>
      </c>
      <c r="CE19" s="389"/>
      <c r="CF19" s="389"/>
      <c r="CG19" s="389"/>
      <c r="CH19" s="389"/>
      <c r="CI19" s="389"/>
      <c r="CJ19" s="389"/>
      <c r="CK19" s="389"/>
      <c r="CL19" s="389"/>
      <c r="CM19" s="389"/>
      <c r="CN19" s="389"/>
      <c r="CO19" s="389"/>
      <c r="CP19" s="389"/>
      <c r="CQ19" s="256">
        <f t="shared" si="7"/>
        <v>0</v>
      </c>
      <c r="CR19" s="389"/>
      <c r="CS19" s="389"/>
      <c r="CT19" s="389"/>
      <c r="CU19" s="389"/>
      <c r="CV19" s="389"/>
      <c r="CW19" s="389"/>
      <c r="CX19" s="389"/>
      <c r="CY19" s="389"/>
      <c r="CZ19" s="389"/>
      <c r="DA19" s="389"/>
      <c r="DB19" s="389"/>
      <c r="DC19" s="389"/>
      <c r="DD19" s="256">
        <f t="shared" si="8"/>
        <v>0</v>
      </c>
    </row>
    <row r="20" spans="2:108" x14ac:dyDescent="0.25">
      <c r="B20" s="397"/>
      <c r="C20" s="145" t="s">
        <v>341</v>
      </c>
      <c r="D20" s="153" t="s">
        <v>36</v>
      </c>
      <c r="E20" s="524"/>
      <c r="F20" s="317"/>
      <c r="G20" s="317"/>
      <c r="H20" s="317"/>
      <c r="I20" s="317"/>
      <c r="J20" s="317"/>
      <c r="K20" s="184" t="str">
        <f t="shared" si="0"/>
        <v/>
      </c>
      <c r="L20" s="317"/>
      <c r="M20" s="352"/>
      <c r="N20" s="394"/>
      <c r="O20" s="403"/>
      <c r="P20" s="523"/>
      <c r="Q20" s="256">
        <f t="shared" ref="Q20:Q26" si="9">P20*N20*SUM(K20:M20)</f>
        <v>0</v>
      </c>
      <c r="R20" s="389"/>
      <c r="S20" s="389"/>
      <c r="T20" s="389"/>
      <c r="U20" s="389"/>
      <c r="V20" s="389"/>
      <c r="W20" s="389"/>
      <c r="X20" s="389"/>
      <c r="Y20" s="389"/>
      <c r="Z20" s="389"/>
      <c r="AA20" s="389"/>
      <c r="AB20" s="389"/>
      <c r="AC20" s="389"/>
      <c r="AD20" s="256">
        <f t="shared" ref="AD20:AD26" si="10">SUM(R20:AC20)</f>
        <v>0</v>
      </c>
      <c r="AE20" s="389"/>
      <c r="AF20" s="389"/>
      <c r="AG20" s="389"/>
      <c r="AH20" s="389"/>
      <c r="AI20" s="389"/>
      <c r="AJ20" s="389"/>
      <c r="AK20" s="389"/>
      <c r="AL20" s="389"/>
      <c r="AM20" s="389"/>
      <c r="AN20" s="389"/>
      <c r="AO20" s="389"/>
      <c r="AP20" s="389"/>
      <c r="AQ20" s="256">
        <f t="shared" ref="AQ20:AQ26" si="11">SUM(AE20:AP20)</f>
        <v>0</v>
      </c>
      <c r="AR20" s="389"/>
      <c r="AS20" s="389"/>
      <c r="AT20" s="389"/>
      <c r="AU20" s="389"/>
      <c r="AV20" s="389"/>
      <c r="AW20" s="389"/>
      <c r="AX20" s="389"/>
      <c r="AY20" s="389"/>
      <c r="AZ20" s="389"/>
      <c r="BA20" s="389"/>
      <c r="BB20" s="389"/>
      <c r="BC20" s="389"/>
      <c r="BD20" s="256">
        <f t="shared" ref="BD20:BD26" si="12">SUM(AR20:BC20)</f>
        <v>0</v>
      </c>
      <c r="BE20" s="389"/>
      <c r="BF20" s="389"/>
      <c r="BG20" s="389"/>
      <c r="BH20" s="389"/>
      <c r="BI20" s="389"/>
      <c r="BJ20" s="389"/>
      <c r="BK20" s="389"/>
      <c r="BL20" s="389"/>
      <c r="BM20" s="389"/>
      <c r="BN20" s="389"/>
      <c r="BO20" s="389"/>
      <c r="BP20" s="389"/>
      <c r="BQ20" s="256">
        <f t="shared" ref="BQ20:BQ26" si="13">SUM(BE20:BP20)</f>
        <v>0</v>
      </c>
      <c r="BR20" s="389"/>
      <c r="BS20" s="389"/>
      <c r="BT20" s="389"/>
      <c r="BU20" s="389"/>
      <c r="BV20" s="389"/>
      <c r="BW20" s="389"/>
      <c r="BX20" s="389"/>
      <c r="BY20" s="389"/>
      <c r="BZ20" s="389"/>
      <c r="CA20" s="389"/>
      <c r="CB20" s="389"/>
      <c r="CC20" s="389"/>
      <c r="CD20" s="256">
        <f t="shared" ref="CD20:CD26" si="14">SUM(BR20:CC20)</f>
        <v>0</v>
      </c>
      <c r="CE20" s="389"/>
      <c r="CF20" s="389"/>
      <c r="CG20" s="389"/>
      <c r="CH20" s="389"/>
      <c r="CI20" s="389"/>
      <c r="CJ20" s="389"/>
      <c r="CK20" s="389"/>
      <c r="CL20" s="389"/>
      <c r="CM20" s="389"/>
      <c r="CN20" s="389"/>
      <c r="CO20" s="389"/>
      <c r="CP20" s="389"/>
      <c r="CQ20" s="256">
        <f t="shared" si="7"/>
        <v>0</v>
      </c>
      <c r="CR20" s="389"/>
      <c r="CS20" s="389"/>
      <c r="CT20" s="389"/>
      <c r="CU20" s="389"/>
      <c r="CV20" s="389"/>
      <c r="CW20" s="389"/>
      <c r="CX20" s="389"/>
      <c r="CY20" s="389"/>
      <c r="CZ20" s="389"/>
      <c r="DA20" s="389"/>
      <c r="DB20" s="389"/>
      <c r="DC20" s="389"/>
      <c r="DD20" s="256">
        <f t="shared" si="8"/>
        <v>0</v>
      </c>
    </row>
    <row r="21" spans="2:108" x14ac:dyDescent="0.25">
      <c r="B21" s="397"/>
      <c r="C21" s="145" t="s">
        <v>342</v>
      </c>
      <c r="D21" s="153" t="s">
        <v>36</v>
      </c>
      <c r="E21" s="524"/>
      <c r="F21" s="317"/>
      <c r="G21" s="317"/>
      <c r="H21" s="317"/>
      <c r="I21" s="317"/>
      <c r="J21" s="317"/>
      <c r="K21" s="184" t="str">
        <f t="shared" si="0"/>
        <v/>
      </c>
      <c r="L21" s="317"/>
      <c r="M21" s="352"/>
      <c r="N21" s="394"/>
      <c r="O21" s="403"/>
      <c r="P21" s="523"/>
      <c r="Q21" s="256">
        <f t="shared" si="9"/>
        <v>0</v>
      </c>
      <c r="R21" s="389"/>
      <c r="S21" s="389"/>
      <c r="T21" s="389"/>
      <c r="U21" s="389"/>
      <c r="V21" s="389"/>
      <c r="W21" s="389"/>
      <c r="X21" s="389"/>
      <c r="Y21" s="389"/>
      <c r="Z21" s="389"/>
      <c r="AA21" s="389"/>
      <c r="AB21" s="389"/>
      <c r="AC21" s="389"/>
      <c r="AD21" s="256">
        <f t="shared" si="10"/>
        <v>0</v>
      </c>
      <c r="AE21" s="389"/>
      <c r="AF21" s="389"/>
      <c r="AG21" s="389"/>
      <c r="AH21" s="389"/>
      <c r="AI21" s="389"/>
      <c r="AJ21" s="389"/>
      <c r="AK21" s="389"/>
      <c r="AL21" s="389"/>
      <c r="AM21" s="389"/>
      <c r="AN21" s="389"/>
      <c r="AO21" s="389"/>
      <c r="AP21" s="389"/>
      <c r="AQ21" s="256">
        <f t="shared" si="11"/>
        <v>0</v>
      </c>
      <c r="AR21" s="389"/>
      <c r="AS21" s="389"/>
      <c r="AT21" s="389"/>
      <c r="AU21" s="389"/>
      <c r="AV21" s="389"/>
      <c r="AW21" s="389"/>
      <c r="AX21" s="389"/>
      <c r="AY21" s="389"/>
      <c r="AZ21" s="389"/>
      <c r="BA21" s="389"/>
      <c r="BB21" s="389"/>
      <c r="BC21" s="389"/>
      <c r="BD21" s="256">
        <f t="shared" si="12"/>
        <v>0</v>
      </c>
      <c r="BE21" s="389"/>
      <c r="BF21" s="389"/>
      <c r="BG21" s="389"/>
      <c r="BH21" s="389"/>
      <c r="BI21" s="389"/>
      <c r="BJ21" s="389"/>
      <c r="BK21" s="389"/>
      <c r="BL21" s="389"/>
      <c r="BM21" s="389"/>
      <c r="BN21" s="389"/>
      <c r="BO21" s="389"/>
      <c r="BP21" s="389"/>
      <c r="BQ21" s="256">
        <f t="shared" si="13"/>
        <v>0</v>
      </c>
      <c r="BR21" s="389"/>
      <c r="BS21" s="389"/>
      <c r="BT21" s="389"/>
      <c r="BU21" s="389"/>
      <c r="BV21" s="389"/>
      <c r="BW21" s="389"/>
      <c r="BX21" s="389"/>
      <c r="BY21" s="389"/>
      <c r="BZ21" s="389"/>
      <c r="CA21" s="389"/>
      <c r="CB21" s="389"/>
      <c r="CC21" s="389"/>
      <c r="CD21" s="256">
        <f t="shared" si="14"/>
        <v>0</v>
      </c>
      <c r="CE21" s="389"/>
      <c r="CF21" s="389"/>
      <c r="CG21" s="389"/>
      <c r="CH21" s="389"/>
      <c r="CI21" s="389"/>
      <c r="CJ21" s="389"/>
      <c r="CK21" s="389"/>
      <c r="CL21" s="389"/>
      <c r="CM21" s="389"/>
      <c r="CN21" s="389"/>
      <c r="CO21" s="389"/>
      <c r="CP21" s="389"/>
      <c r="CQ21" s="256">
        <f t="shared" si="7"/>
        <v>0</v>
      </c>
      <c r="CR21" s="389"/>
      <c r="CS21" s="389"/>
      <c r="CT21" s="389"/>
      <c r="CU21" s="389"/>
      <c r="CV21" s="389"/>
      <c r="CW21" s="389"/>
      <c r="CX21" s="389"/>
      <c r="CY21" s="389"/>
      <c r="CZ21" s="389"/>
      <c r="DA21" s="389"/>
      <c r="DB21" s="389"/>
      <c r="DC21" s="389"/>
      <c r="DD21" s="256">
        <f t="shared" si="8"/>
        <v>0</v>
      </c>
    </row>
    <row r="22" spans="2:108" x14ac:dyDescent="0.25">
      <c r="B22" s="397"/>
      <c r="C22" s="145" t="s">
        <v>343</v>
      </c>
      <c r="D22" s="153" t="s">
        <v>36</v>
      </c>
      <c r="E22" s="524"/>
      <c r="F22" s="317"/>
      <c r="G22" s="317"/>
      <c r="H22" s="317"/>
      <c r="I22" s="317"/>
      <c r="J22" s="317"/>
      <c r="K22" s="184" t="str">
        <f t="shared" si="0"/>
        <v/>
      </c>
      <c r="L22" s="317"/>
      <c r="M22" s="352"/>
      <c r="N22" s="394"/>
      <c r="O22" s="403"/>
      <c r="P22" s="523"/>
      <c r="Q22" s="256">
        <f t="shared" si="9"/>
        <v>0</v>
      </c>
      <c r="R22" s="389"/>
      <c r="S22" s="389"/>
      <c r="T22" s="389"/>
      <c r="U22" s="389"/>
      <c r="V22" s="389"/>
      <c r="W22" s="389"/>
      <c r="X22" s="389"/>
      <c r="Y22" s="389"/>
      <c r="Z22" s="389"/>
      <c r="AA22" s="389"/>
      <c r="AB22" s="389"/>
      <c r="AC22" s="389"/>
      <c r="AD22" s="256">
        <f t="shared" si="10"/>
        <v>0</v>
      </c>
      <c r="AE22" s="389"/>
      <c r="AF22" s="389"/>
      <c r="AG22" s="389"/>
      <c r="AH22" s="389"/>
      <c r="AI22" s="389"/>
      <c r="AJ22" s="389"/>
      <c r="AK22" s="389"/>
      <c r="AL22" s="389"/>
      <c r="AM22" s="389"/>
      <c r="AN22" s="389"/>
      <c r="AO22" s="389"/>
      <c r="AP22" s="389"/>
      <c r="AQ22" s="256">
        <f t="shared" si="11"/>
        <v>0</v>
      </c>
      <c r="AR22" s="389"/>
      <c r="AS22" s="389"/>
      <c r="AT22" s="389"/>
      <c r="AU22" s="389"/>
      <c r="AV22" s="389"/>
      <c r="AW22" s="389"/>
      <c r="AX22" s="389"/>
      <c r="AY22" s="389"/>
      <c r="AZ22" s="389"/>
      <c r="BA22" s="389"/>
      <c r="BB22" s="389"/>
      <c r="BC22" s="389"/>
      <c r="BD22" s="256">
        <f t="shared" si="12"/>
        <v>0</v>
      </c>
      <c r="BE22" s="389"/>
      <c r="BF22" s="389"/>
      <c r="BG22" s="389"/>
      <c r="BH22" s="389"/>
      <c r="BI22" s="389"/>
      <c r="BJ22" s="389"/>
      <c r="BK22" s="389"/>
      <c r="BL22" s="389"/>
      <c r="BM22" s="389"/>
      <c r="BN22" s="389"/>
      <c r="BO22" s="389"/>
      <c r="BP22" s="389"/>
      <c r="BQ22" s="256">
        <f t="shared" si="13"/>
        <v>0</v>
      </c>
      <c r="BR22" s="389"/>
      <c r="BS22" s="389"/>
      <c r="BT22" s="389"/>
      <c r="BU22" s="389"/>
      <c r="BV22" s="389"/>
      <c r="BW22" s="389"/>
      <c r="BX22" s="389"/>
      <c r="BY22" s="389"/>
      <c r="BZ22" s="389"/>
      <c r="CA22" s="389"/>
      <c r="CB22" s="389"/>
      <c r="CC22" s="389"/>
      <c r="CD22" s="256">
        <f t="shared" si="14"/>
        <v>0</v>
      </c>
      <c r="CE22" s="389"/>
      <c r="CF22" s="389"/>
      <c r="CG22" s="389"/>
      <c r="CH22" s="389"/>
      <c r="CI22" s="389"/>
      <c r="CJ22" s="389"/>
      <c r="CK22" s="389"/>
      <c r="CL22" s="389"/>
      <c r="CM22" s="389"/>
      <c r="CN22" s="389"/>
      <c r="CO22" s="389"/>
      <c r="CP22" s="389"/>
      <c r="CQ22" s="256">
        <f t="shared" si="7"/>
        <v>0</v>
      </c>
      <c r="CR22" s="389"/>
      <c r="CS22" s="389"/>
      <c r="CT22" s="389"/>
      <c r="CU22" s="389"/>
      <c r="CV22" s="389"/>
      <c r="CW22" s="389"/>
      <c r="CX22" s="389"/>
      <c r="CY22" s="389"/>
      <c r="CZ22" s="389"/>
      <c r="DA22" s="389"/>
      <c r="DB22" s="389"/>
      <c r="DC22" s="389"/>
      <c r="DD22" s="256">
        <f t="shared" si="8"/>
        <v>0</v>
      </c>
    </row>
    <row r="23" spans="2:108" x14ac:dyDescent="0.25">
      <c r="B23" s="397"/>
      <c r="C23" s="145" t="s">
        <v>344</v>
      </c>
      <c r="D23" s="153" t="s">
        <v>36</v>
      </c>
      <c r="E23" s="524"/>
      <c r="F23" s="317"/>
      <c r="G23" s="317"/>
      <c r="H23" s="317"/>
      <c r="I23" s="317"/>
      <c r="J23" s="317"/>
      <c r="K23" s="184" t="str">
        <f t="shared" si="0"/>
        <v/>
      </c>
      <c r="L23" s="317"/>
      <c r="M23" s="352"/>
      <c r="N23" s="394"/>
      <c r="O23" s="403"/>
      <c r="P23" s="523"/>
      <c r="Q23" s="256">
        <f t="shared" si="9"/>
        <v>0</v>
      </c>
      <c r="R23" s="389"/>
      <c r="S23" s="389"/>
      <c r="T23" s="389"/>
      <c r="U23" s="389"/>
      <c r="V23" s="389"/>
      <c r="W23" s="389"/>
      <c r="X23" s="389"/>
      <c r="Y23" s="389"/>
      <c r="Z23" s="389"/>
      <c r="AA23" s="389"/>
      <c r="AB23" s="389"/>
      <c r="AC23" s="389"/>
      <c r="AD23" s="256">
        <f t="shared" si="10"/>
        <v>0</v>
      </c>
      <c r="AE23" s="389"/>
      <c r="AF23" s="389"/>
      <c r="AG23" s="389"/>
      <c r="AH23" s="389"/>
      <c r="AI23" s="389"/>
      <c r="AJ23" s="389"/>
      <c r="AK23" s="389"/>
      <c r="AL23" s="389"/>
      <c r="AM23" s="389"/>
      <c r="AN23" s="389"/>
      <c r="AO23" s="389"/>
      <c r="AP23" s="389"/>
      <c r="AQ23" s="256">
        <f t="shared" si="11"/>
        <v>0</v>
      </c>
      <c r="AR23" s="389"/>
      <c r="AS23" s="389"/>
      <c r="AT23" s="389"/>
      <c r="AU23" s="389"/>
      <c r="AV23" s="389"/>
      <c r="AW23" s="389"/>
      <c r="AX23" s="389"/>
      <c r="AY23" s="389"/>
      <c r="AZ23" s="389"/>
      <c r="BA23" s="389"/>
      <c r="BB23" s="389"/>
      <c r="BC23" s="389"/>
      <c r="BD23" s="256">
        <f t="shared" si="12"/>
        <v>0</v>
      </c>
      <c r="BE23" s="389"/>
      <c r="BF23" s="389"/>
      <c r="BG23" s="389"/>
      <c r="BH23" s="389"/>
      <c r="BI23" s="389"/>
      <c r="BJ23" s="389"/>
      <c r="BK23" s="389"/>
      <c r="BL23" s="389"/>
      <c r="BM23" s="389"/>
      <c r="BN23" s="389"/>
      <c r="BO23" s="389"/>
      <c r="BP23" s="389"/>
      <c r="BQ23" s="256">
        <f t="shared" si="13"/>
        <v>0</v>
      </c>
      <c r="BR23" s="389"/>
      <c r="BS23" s="389"/>
      <c r="BT23" s="389"/>
      <c r="BU23" s="389"/>
      <c r="BV23" s="389"/>
      <c r="BW23" s="389"/>
      <c r="BX23" s="389"/>
      <c r="BY23" s="389"/>
      <c r="BZ23" s="389"/>
      <c r="CA23" s="389"/>
      <c r="CB23" s="389"/>
      <c r="CC23" s="389"/>
      <c r="CD23" s="256">
        <f t="shared" si="14"/>
        <v>0</v>
      </c>
      <c r="CE23" s="389"/>
      <c r="CF23" s="389"/>
      <c r="CG23" s="389"/>
      <c r="CH23" s="389"/>
      <c r="CI23" s="389"/>
      <c r="CJ23" s="389"/>
      <c r="CK23" s="389"/>
      <c r="CL23" s="389"/>
      <c r="CM23" s="389"/>
      <c r="CN23" s="389"/>
      <c r="CO23" s="389"/>
      <c r="CP23" s="389"/>
      <c r="CQ23" s="256">
        <f t="shared" si="7"/>
        <v>0</v>
      </c>
      <c r="CR23" s="389"/>
      <c r="CS23" s="389"/>
      <c r="CT23" s="389"/>
      <c r="CU23" s="389"/>
      <c r="CV23" s="389"/>
      <c r="CW23" s="389"/>
      <c r="CX23" s="389"/>
      <c r="CY23" s="389"/>
      <c r="CZ23" s="389"/>
      <c r="DA23" s="389"/>
      <c r="DB23" s="389"/>
      <c r="DC23" s="389"/>
      <c r="DD23" s="256">
        <f t="shared" si="8"/>
        <v>0</v>
      </c>
    </row>
    <row r="24" spans="2:108" x14ac:dyDescent="0.25">
      <c r="B24" s="397"/>
      <c r="C24" s="145" t="s">
        <v>345</v>
      </c>
      <c r="D24" s="153" t="s">
        <v>36</v>
      </c>
      <c r="E24" s="524"/>
      <c r="F24" s="317"/>
      <c r="G24" s="317"/>
      <c r="H24" s="317"/>
      <c r="I24" s="317"/>
      <c r="J24" s="317"/>
      <c r="K24" s="184" t="str">
        <f t="shared" si="0"/>
        <v/>
      </c>
      <c r="L24" s="317"/>
      <c r="M24" s="352"/>
      <c r="N24" s="394"/>
      <c r="O24" s="403"/>
      <c r="P24" s="523"/>
      <c r="Q24" s="256">
        <f t="shared" si="9"/>
        <v>0</v>
      </c>
      <c r="R24" s="389"/>
      <c r="S24" s="389"/>
      <c r="T24" s="389"/>
      <c r="U24" s="389"/>
      <c r="V24" s="389"/>
      <c r="W24" s="389"/>
      <c r="X24" s="389"/>
      <c r="Y24" s="389"/>
      <c r="Z24" s="389"/>
      <c r="AA24" s="389"/>
      <c r="AB24" s="389"/>
      <c r="AC24" s="389"/>
      <c r="AD24" s="256">
        <f t="shared" si="10"/>
        <v>0</v>
      </c>
      <c r="AE24" s="389"/>
      <c r="AF24" s="389"/>
      <c r="AG24" s="389"/>
      <c r="AH24" s="389"/>
      <c r="AI24" s="389"/>
      <c r="AJ24" s="389"/>
      <c r="AK24" s="389"/>
      <c r="AL24" s="389"/>
      <c r="AM24" s="389"/>
      <c r="AN24" s="389"/>
      <c r="AO24" s="389"/>
      <c r="AP24" s="389"/>
      <c r="AQ24" s="256">
        <f t="shared" si="11"/>
        <v>0</v>
      </c>
      <c r="AR24" s="389"/>
      <c r="AS24" s="389"/>
      <c r="AT24" s="389"/>
      <c r="AU24" s="389"/>
      <c r="AV24" s="389"/>
      <c r="AW24" s="389"/>
      <c r="AX24" s="389"/>
      <c r="AY24" s="389"/>
      <c r="AZ24" s="389"/>
      <c r="BA24" s="389"/>
      <c r="BB24" s="389"/>
      <c r="BC24" s="389"/>
      <c r="BD24" s="256">
        <f t="shared" si="12"/>
        <v>0</v>
      </c>
      <c r="BE24" s="389"/>
      <c r="BF24" s="389"/>
      <c r="BG24" s="389"/>
      <c r="BH24" s="389"/>
      <c r="BI24" s="389"/>
      <c r="BJ24" s="389"/>
      <c r="BK24" s="389"/>
      <c r="BL24" s="389"/>
      <c r="BM24" s="389"/>
      <c r="BN24" s="389"/>
      <c r="BO24" s="389"/>
      <c r="BP24" s="389"/>
      <c r="BQ24" s="256">
        <f t="shared" si="13"/>
        <v>0</v>
      </c>
      <c r="BR24" s="389"/>
      <c r="BS24" s="389"/>
      <c r="BT24" s="389"/>
      <c r="BU24" s="389"/>
      <c r="BV24" s="389"/>
      <c r="BW24" s="389"/>
      <c r="BX24" s="389"/>
      <c r="BY24" s="389"/>
      <c r="BZ24" s="389"/>
      <c r="CA24" s="389"/>
      <c r="CB24" s="389"/>
      <c r="CC24" s="389"/>
      <c r="CD24" s="256">
        <f t="shared" si="14"/>
        <v>0</v>
      </c>
      <c r="CE24" s="389"/>
      <c r="CF24" s="389"/>
      <c r="CG24" s="389"/>
      <c r="CH24" s="389"/>
      <c r="CI24" s="389"/>
      <c r="CJ24" s="389"/>
      <c r="CK24" s="389"/>
      <c r="CL24" s="389"/>
      <c r="CM24" s="389"/>
      <c r="CN24" s="389"/>
      <c r="CO24" s="389"/>
      <c r="CP24" s="389"/>
      <c r="CQ24" s="256">
        <f t="shared" si="7"/>
        <v>0</v>
      </c>
      <c r="CR24" s="389"/>
      <c r="CS24" s="389"/>
      <c r="CT24" s="389"/>
      <c r="CU24" s="389"/>
      <c r="CV24" s="389"/>
      <c r="CW24" s="389"/>
      <c r="CX24" s="389"/>
      <c r="CY24" s="389"/>
      <c r="CZ24" s="389"/>
      <c r="DA24" s="389"/>
      <c r="DB24" s="389"/>
      <c r="DC24" s="389"/>
      <c r="DD24" s="256">
        <f t="shared" si="8"/>
        <v>0</v>
      </c>
    </row>
    <row r="25" spans="2:108" x14ac:dyDescent="0.25">
      <c r="B25" s="397"/>
      <c r="C25" s="145" t="s">
        <v>346</v>
      </c>
      <c r="D25" s="153" t="s">
        <v>36</v>
      </c>
      <c r="E25" s="524"/>
      <c r="F25" s="317"/>
      <c r="G25" s="317"/>
      <c r="H25" s="317"/>
      <c r="I25" s="317"/>
      <c r="J25" s="317"/>
      <c r="K25" s="184" t="str">
        <f t="shared" si="0"/>
        <v/>
      </c>
      <c r="L25" s="317"/>
      <c r="M25" s="352"/>
      <c r="N25" s="394"/>
      <c r="O25" s="403"/>
      <c r="P25" s="523"/>
      <c r="Q25" s="256">
        <f t="shared" si="9"/>
        <v>0</v>
      </c>
      <c r="R25" s="389"/>
      <c r="S25" s="389"/>
      <c r="T25" s="389"/>
      <c r="U25" s="389"/>
      <c r="V25" s="389"/>
      <c r="W25" s="389"/>
      <c r="X25" s="389"/>
      <c r="Y25" s="389"/>
      <c r="Z25" s="389"/>
      <c r="AA25" s="389"/>
      <c r="AB25" s="389"/>
      <c r="AC25" s="389"/>
      <c r="AD25" s="256">
        <f t="shared" si="10"/>
        <v>0</v>
      </c>
      <c r="AE25" s="389"/>
      <c r="AF25" s="389"/>
      <c r="AG25" s="389"/>
      <c r="AH25" s="389"/>
      <c r="AI25" s="389"/>
      <c r="AJ25" s="389"/>
      <c r="AK25" s="389"/>
      <c r="AL25" s="389"/>
      <c r="AM25" s="389"/>
      <c r="AN25" s="389"/>
      <c r="AO25" s="389"/>
      <c r="AP25" s="389"/>
      <c r="AQ25" s="256">
        <f t="shared" si="11"/>
        <v>0</v>
      </c>
      <c r="AR25" s="389"/>
      <c r="AS25" s="389"/>
      <c r="AT25" s="389"/>
      <c r="AU25" s="389"/>
      <c r="AV25" s="389"/>
      <c r="AW25" s="389"/>
      <c r="AX25" s="389"/>
      <c r="AY25" s="389"/>
      <c r="AZ25" s="389"/>
      <c r="BA25" s="389"/>
      <c r="BB25" s="389"/>
      <c r="BC25" s="389"/>
      <c r="BD25" s="256">
        <f t="shared" si="12"/>
        <v>0</v>
      </c>
      <c r="BE25" s="389"/>
      <c r="BF25" s="389"/>
      <c r="BG25" s="389"/>
      <c r="BH25" s="389"/>
      <c r="BI25" s="389"/>
      <c r="BJ25" s="389"/>
      <c r="BK25" s="389"/>
      <c r="BL25" s="389"/>
      <c r="BM25" s="389"/>
      <c r="BN25" s="389"/>
      <c r="BO25" s="389"/>
      <c r="BP25" s="389"/>
      <c r="BQ25" s="256">
        <f t="shared" si="13"/>
        <v>0</v>
      </c>
      <c r="BR25" s="389"/>
      <c r="BS25" s="389"/>
      <c r="BT25" s="389"/>
      <c r="BU25" s="389"/>
      <c r="BV25" s="389"/>
      <c r="BW25" s="389"/>
      <c r="BX25" s="389"/>
      <c r="BY25" s="389"/>
      <c r="BZ25" s="389"/>
      <c r="CA25" s="389"/>
      <c r="CB25" s="389"/>
      <c r="CC25" s="389"/>
      <c r="CD25" s="256">
        <f t="shared" si="14"/>
        <v>0</v>
      </c>
      <c r="CE25" s="389"/>
      <c r="CF25" s="389"/>
      <c r="CG25" s="389"/>
      <c r="CH25" s="389"/>
      <c r="CI25" s="389"/>
      <c r="CJ25" s="389"/>
      <c r="CK25" s="389"/>
      <c r="CL25" s="389"/>
      <c r="CM25" s="389"/>
      <c r="CN25" s="389"/>
      <c r="CO25" s="389"/>
      <c r="CP25" s="389"/>
      <c r="CQ25" s="256">
        <f t="shared" si="7"/>
        <v>0</v>
      </c>
      <c r="CR25" s="389"/>
      <c r="CS25" s="389"/>
      <c r="CT25" s="389"/>
      <c r="CU25" s="389"/>
      <c r="CV25" s="389"/>
      <c r="CW25" s="389"/>
      <c r="CX25" s="389"/>
      <c r="CY25" s="389"/>
      <c r="CZ25" s="389"/>
      <c r="DA25" s="389"/>
      <c r="DB25" s="389"/>
      <c r="DC25" s="389"/>
      <c r="DD25" s="256">
        <f t="shared" si="8"/>
        <v>0</v>
      </c>
    </row>
    <row r="26" spans="2:108" x14ac:dyDescent="0.25">
      <c r="B26" s="397"/>
      <c r="C26" s="145" t="s">
        <v>347</v>
      </c>
      <c r="D26" s="153" t="s">
        <v>36</v>
      </c>
      <c r="E26" s="524"/>
      <c r="F26" s="317"/>
      <c r="G26" s="317"/>
      <c r="H26" s="317"/>
      <c r="I26" s="317"/>
      <c r="J26" s="317"/>
      <c r="K26" s="184" t="str">
        <f t="shared" si="0"/>
        <v/>
      </c>
      <c r="L26" s="317"/>
      <c r="M26" s="352"/>
      <c r="N26" s="394"/>
      <c r="O26" s="403"/>
      <c r="P26" s="523"/>
      <c r="Q26" s="256">
        <f t="shared" si="9"/>
        <v>0</v>
      </c>
      <c r="R26" s="389"/>
      <c r="S26" s="389"/>
      <c r="T26" s="389"/>
      <c r="U26" s="389"/>
      <c r="V26" s="389"/>
      <c r="W26" s="389"/>
      <c r="X26" s="389"/>
      <c r="Y26" s="389"/>
      <c r="Z26" s="389"/>
      <c r="AA26" s="389"/>
      <c r="AB26" s="389"/>
      <c r="AC26" s="389"/>
      <c r="AD26" s="256">
        <f t="shared" si="10"/>
        <v>0</v>
      </c>
      <c r="AE26" s="389"/>
      <c r="AF26" s="389"/>
      <c r="AG26" s="389"/>
      <c r="AH26" s="389"/>
      <c r="AI26" s="389"/>
      <c r="AJ26" s="389"/>
      <c r="AK26" s="389"/>
      <c r="AL26" s="389"/>
      <c r="AM26" s="389"/>
      <c r="AN26" s="389"/>
      <c r="AO26" s="389"/>
      <c r="AP26" s="389"/>
      <c r="AQ26" s="256">
        <f t="shared" si="11"/>
        <v>0</v>
      </c>
      <c r="AR26" s="389"/>
      <c r="AS26" s="389"/>
      <c r="AT26" s="389"/>
      <c r="AU26" s="389"/>
      <c r="AV26" s="389"/>
      <c r="AW26" s="389"/>
      <c r="AX26" s="389"/>
      <c r="AY26" s="389"/>
      <c r="AZ26" s="389"/>
      <c r="BA26" s="389"/>
      <c r="BB26" s="389"/>
      <c r="BC26" s="389"/>
      <c r="BD26" s="256">
        <f t="shared" si="12"/>
        <v>0</v>
      </c>
      <c r="BE26" s="389"/>
      <c r="BF26" s="389"/>
      <c r="BG26" s="389"/>
      <c r="BH26" s="389"/>
      <c r="BI26" s="389"/>
      <c r="BJ26" s="389"/>
      <c r="BK26" s="389"/>
      <c r="BL26" s="389"/>
      <c r="BM26" s="389"/>
      <c r="BN26" s="389"/>
      <c r="BO26" s="389"/>
      <c r="BP26" s="389"/>
      <c r="BQ26" s="256">
        <f t="shared" si="13"/>
        <v>0</v>
      </c>
      <c r="BR26" s="389"/>
      <c r="BS26" s="389"/>
      <c r="BT26" s="389"/>
      <c r="BU26" s="389"/>
      <c r="BV26" s="389"/>
      <c r="BW26" s="389"/>
      <c r="BX26" s="389"/>
      <c r="BY26" s="389"/>
      <c r="BZ26" s="389"/>
      <c r="CA26" s="389"/>
      <c r="CB26" s="389"/>
      <c r="CC26" s="389"/>
      <c r="CD26" s="256">
        <f t="shared" si="14"/>
        <v>0</v>
      </c>
      <c r="CE26" s="389"/>
      <c r="CF26" s="389"/>
      <c r="CG26" s="389"/>
      <c r="CH26" s="389"/>
      <c r="CI26" s="389"/>
      <c r="CJ26" s="389"/>
      <c r="CK26" s="389"/>
      <c r="CL26" s="389"/>
      <c r="CM26" s="389"/>
      <c r="CN26" s="389"/>
      <c r="CO26" s="389"/>
      <c r="CP26" s="389"/>
      <c r="CQ26" s="256">
        <f t="shared" si="7"/>
        <v>0</v>
      </c>
      <c r="CR26" s="389"/>
      <c r="CS26" s="389"/>
      <c r="CT26" s="389"/>
      <c r="CU26" s="389"/>
      <c r="CV26" s="389"/>
      <c r="CW26" s="389"/>
      <c r="CX26" s="389"/>
      <c r="CY26" s="389"/>
      <c r="CZ26" s="389"/>
      <c r="DA26" s="389"/>
      <c r="DB26" s="389"/>
      <c r="DC26" s="389"/>
      <c r="DD26" s="256">
        <f t="shared" si="8"/>
        <v>0</v>
      </c>
    </row>
    <row r="27" spans="2:108" x14ac:dyDescent="0.25">
      <c r="B27" s="397"/>
      <c r="C27" s="145" t="s">
        <v>348</v>
      </c>
      <c r="D27" s="153" t="s">
        <v>36</v>
      </c>
      <c r="E27" s="524"/>
      <c r="F27" s="317"/>
      <c r="G27" s="317"/>
      <c r="H27" s="317"/>
      <c r="I27" s="317"/>
      <c r="J27" s="317"/>
      <c r="K27" s="184" t="str">
        <f t="shared" si="0"/>
        <v/>
      </c>
      <c r="L27" s="317"/>
      <c r="M27" s="352"/>
      <c r="N27" s="394"/>
      <c r="O27" s="403"/>
      <c r="P27" s="523"/>
      <c r="Q27" s="256">
        <f t="shared" si="1"/>
        <v>0</v>
      </c>
      <c r="R27" s="389"/>
      <c r="S27" s="389"/>
      <c r="T27" s="389"/>
      <c r="U27" s="389"/>
      <c r="V27" s="389"/>
      <c r="W27" s="389"/>
      <c r="X27" s="389"/>
      <c r="Y27" s="389"/>
      <c r="Z27" s="389"/>
      <c r="AA27" s="389"/>
      <c r="AB27" s="389"/>
      <c r="AC27" s="389"/>
      <c r="AD27" s="256">
        <f t="shared" si="2"/>
        <v>0</v>
      </c>
      <c r="AE27" s="389"/>
      <c r="AF27" s="389"/>
      <c r="AG27" s="389"/>
      <c r="AH27" s="389"/>
      <c r="AI27" s="389"/>
      <c r="AJ27" s="389"/>
      <c r="AK27" s="389"/>
      <c r="AL27" s="389"/>
      <c r="AM27" s="389"/>
      <c r="AN27" s="389"/>
      <c r="AO27" s="389"/>
      <c r="AP27" s="389"/>
      <c r="AQ27" s="256">
        <f t="shared" si="3"/>
        <v>0</v>
      </c>
      <c r="AR27" s="389"/>
      <c r="AS27" s="389"/>
      <c r="AT27" s="389"/>
      <c r="AU27" s="389"/>
      <c r="AV27" s="389"/>
      <c r="AW27" s="389"/>
      <c r="AX27" s="389"/>
      <c r="AY27" s="389"/>
      <c r="AZ27" s="389"/>
      <c r="BA27" s="389"/>
      <c r="BB27" s="389"/>
      <c r="BC27" s="389"/>
      <c r="BD27" s="256">
        <f t="shared" si="4"/>
        <v>0</v>
      </c>
      <c r="BE27" s="389"/>
      <c r="BF27" s="389"/>
      <c r="BG27" s="389"/>
      <c r="BH27" s="389"/>
      <c r="BI27" s="389"/>
      <c r="BJ27" s="389"/>
      <c r="BK27" s="389"/>
      <c r="BL27" s="389"/>
      <c r="BM27" s="389"/>
      <c r="BN27" s="389"/>
      <c r="BO27" s="389"/>
      <c r="BP27" s="389"/>
      <c r="BQ27" s="256">
        <f t="shared" si="5"/>
        <v>0</v>
      </c>
      <c r="BR27" s="389"/>
      <c r="BS27" s="389"/>
      <c r="BT27" s="389"/>
      <c r="BU27" s="389"/>
      <c r="BV27" s="389"/>
      <c r="BW27" s="389"/>
      <c r="BX27" s="389"/>
      <c r="BY27" s="389"/>
      <c r="BZ27" s="389"/>
      <c r="CA27" s="389"/>
      <c r="CB27" s="389"/>
      <c r="CC27" s="389"/>
      <c r="CD27" s="256">
        <f t="shared" si="6"/>
        <v>0</v>
      </c>
      <c r="CE27" s="389"/>
      <c r="CF27" s="389"/>
      <c r="CG27" s="389"/>
      <c r="CH27" s="389"/>
      <c r="CI27" s="389"/>
      <c r="CJ27" s="389"/>
      <c r="CK27" s="389"/>
      <c r="CL27" s="389"/>
      <c r="CM27" s="389"/>
      <c r="CN27" s="389"/>
      <c r="CO27" s="389"/>
      <c r="CP27" s="389"/>
      <c r="CQ27" s="256">
        <f t="shared" si="7"/>
        <v>0</v>
      </c>
      <c r="CR27" s="389"/>
      <c r="CS27" s="389"/>
      <c r="CT27" s="389"/>
      <c r="CU27" s="389"/>
      <c r="CV27" s="389"/>
      <c r="CW27" s="389"/>
      <c r="CX27" s="389"/>
      <c r="CY27" s="389"/>
      <c r="CZ27" s="389"/>
      <c r="DA27" s="389"/>
      <c r="DB27" s="389"/>
      <c r="DC27" s="389"/>
      <c r="DD27" s="256">
        <f t="shared" si="8"/>
        <v>0</v>
      </c>
    </row>
    <row r="28" spans="2:108" x14ac:dyDescent="0.25">
      <c r="B28" s="397"/>
      <c r="C28" s="145" t="s">
        <v>349</v>
      </c>
      <c r="D28" s="153" t="s">
        <v>36</v>
      </c>
      <c r="E28" s="524"/>
      <c r="F28" s="317"/>
      <c r="G28" s="317"/>
      <c r="H28" s="317"/>
      <c r="I28" s="317"/>
      <c r="J28" s="317"/>
      <c r="K28" s="184" t="str">
        <f t="shared" si="0"/>
        <v/>
      </c>
      <c r="L28" s="317"/>
      <c r="M28" s="352"/>
      <c r="N28" s="394"/>
      <c r="O28" s="403"/>
      <c r="P28" s="523"/>
      <c r="Q28" s="256">
        <f t="shared" si="1"/>
        <v>0</v>
      </c>
      <c r="R28" s="389"/>
      <c r="S28" s="389"/>
      <c r="T28" s="389"/>
      <c r="U28" s="389"/>
      <c r="V28" s="389"/>
      <c r="W28" s="389"/>
      <c r="X28" s="389"/>
      <c r="Y28" s="389"/>
      <c r="Z28" s="389"/>
      <c r="AA28" s="389"/>
      <c r="AB28" s="389"/>
      <c r="AC28" s="389"/>
      <c r="AD28" s="256">
        <f t="shared" si="2"/>
        <v>0</v>
      </c>
      <c r="AE28" s="389"/>
      <c r="AF28" s="389"/>
      <c r="AG28" s="389"/>
      <c r="AH28" s="389"/>
      <c r="AI28" s="389"/>
      <c r="AJ28" s="389"/>
      <c r="AK28" s="389"/>
      <c r="AL28" s="389"/>
      <c r="AM28" s="389"/>
      <c r="AN28" s="389"/>
      <c r="AO28" s="389"/>
      <c r="AP28" s="389"/>
      <c r="AQ28" s="256">
        <f t="shared" si="3"/>
        <v>0</v>
      </c>
      <c r="AR28" s="389"/>
      <c r="AS28" s="389"/>
      <c r="AT28" s="389"/>
      <c r="AU28" s="389"/>
      <c r="AV28" s="389"/>
      <c r="AW28" s="389"/>
      <c r="AX28" s="389"/>
      <c r="AY28" s="389"/>
      <c r="AZ28" s="389"/>
      <c r="BA28" s="389"/>
      <c r="BB28" s="389"/>
      <c r="BC28" s="389"/>
      <c r="BD28" s="256">
        <f t="shared" si="4"/>
        <v>0</v>
      </c>
      <c r="BE28" s="389"/>
      <c r="BF28" s="389"/>
      <c r="BG28" s="389"/>
      <c r="BH28" s="389"/>
      <c r="BI28" s="389"/>
      <c r="BJ28" s="389"/>
      <c r="BK28" s="389"/>
      <c r="BL28" s="389"/>
      <c r="BM28" s="389"/>
      <c r="BN28" s="389"/>
      <c r="BO28" s="389"/>
      <c r="BP28" s="389"/>
      <c r="BQ28" s="256">
        <f t="shared" si="5"/>
        <v>0</v>
      </c>
      <c r="BR28" s="389"/>
      <c r="BS28" s="389"/>
      <c r="BT28" s="389"/>
      <c r="BU28" s="389"/>
      <c r="BV28" s="389"/>
      <c r="BW28" s="389"/>
      <c r="BX28" s="389"/>
      <c r="BY28" s="389"/>
      <c r="BZ28" s="389"/>
      <c r="CA28" s="389"/>
      <c r="CB28" s="389"/>
      <c r="CC28" s="389"/>
      <c r="CD28" s="256">
        <f t="shared" si="6"/>
        <v>0</v>
      </c>
      <c r="CE28" s="389"/>
      <c r="CF28" s="389"/>
      <c r="CG28" s="389"/>
      <c r="CH28" s="389"/>
      <c r="CI28" s="389"/>
      <c r="CJ28" s="389"/>
      <c r="CK28" s="389"/>
      <c r="CL28" s="389"/>
      <c r="CM28" s="389"/>
      <c r="CN28" s="389"/>
      <c r="CO28" s="389"/>
      <c r="CP28" s="389"/>
      <c r="CQ28" s="256">
        <f t="shared" si="7"/>
        <v>0</v>
      </c>
      <c r="CR28" s="389"/>
      <c r="CS28" s="389"/>
      <c r="CT28" s="389"/>
      <c r="CU28" s="389"/>
      <c r="CV28" s="389"/>
      <c r="CW28" s="389"/>
      <c r="CX28" s="389"/>
      <c r="CY28" s="389"/>
      <c r="CZ28" s="389"/>
      <c r="DA28" s="389"/>
      <c r="DB28" s="389"/>
      <c r="DC28" s="389"/>
      <c r="DD28" s="256">
        <f t="shared" si="8"/>
        <v>0</v>
      </c>
    </row>
    <row r="29" spans="2:108" x14ac:dyDescent="0.25">
      <c r="B29" s="397"/>
      <c r="C29" s="145" t="s">
        <v>350</v>
      </c>
      <c r="D29" s="153" t="s">
        <v>36</v>
      </c>
      <c r="E29" s="524"/>
      <c r="F29" s="317"/>
      <c r="G29" s="317"/>
      <c r="H29" s="317"/>
      <c r="I29" s="317"/>
      <c r="J29" s="317"/>
      <c r="K29" s="184" t="str">
        <f t="shared" si="0"/>
        <v/>
      </c>
      <c r="L29" s="317"/>
      <c r="M29" s="352"/>
      <c r="N29" s="394"/>
      <c r="O29" s="403"/>
      <c r="P29" s="523"/>
      <c r="Q29" s="256">
        <f t="shared" si="1"/>
        <v>0</v>
      </c>
      <c r="R29" s="389"/>
      <c r="S29" s="389"/>
      <c r="T29" s="389"/>
      <c r="U29" s="389"/>
      <c r="V29" s="389"/>
      <c r="W29" s="389"/>
      <c r="X29" s="389"/>
      <c r="Y29" s="389"/>
      <c r="Z29" s="389"/>
      <c r="AA29" s="389"/>
      <c r="AB29" s="389"/>
      <c r="AC29" s="389"/>
      <c r="AD29" s="256">
        <f t="shared" si="2"/>
        <v>0</v>
      </c>
      <c r="AE29" s="389"/>
      <c r="AF29" s="389"/>
      <c r="AG29" s="389"/>
      <c r="AH29" s="389"/>
      <c r="AI29" s="389"/>
      <c r="AJ29" s="389"/>
      <c r="AK29" s="389"/>
      <c r="AL29" s="389"/>
      <c r="AM29" s="389"/>
      <c r="AN29" s="389"/>
      <c r="AO29" s="389"/>
      <c r="AP29" s="389"/>
      <c r="AQ29" s="256">
        <f t="shared" si="3"/>
        <v>0</v>
      </c>
      <c r="AR29" s="389"/>
      <c r="AS29" s="389"/>
      <c r="AT29" s="389"/>
      <c r="AU29" s="389"/>
      <c r="AV29" s="389"/>
      <c r="AW29" s="389"/>
      <c r="AX29" s="389"/>
      <c r="AY29" s="389"/>
      <c r="AZ29" s="389"/>
      <c r="BA29" s="389"/>
      <c r="BB29" s="389"/>
      <c r="BC29" s="389"/>
      <c r="BD29" s="256">
        <f t="shared" si="4"/>
        <v>0</v>
      </c>
      <c r="BE29" s="389"/>
      <c r="BF29" s="389"/>
      <c r="BG29" s="389"/>
      <c r="BH29" s="389"/>
      <c r="BI29" s="389"/>
      <c r="BJ29" s="389"/>
      <c r="BK29" s="389"/>
      <c r="BL29" s="389"/>
      <c r="BM29" s="389"/>
      <c r="BN29" s="389"/>
      <c r="BO29" s="389"/>
      <c r="BP29" s="389"/>
      <c r="BQ29" s="256">
        <f t="shared" si="5"/>
        <v>0</v>
      </c>
      <c r="BR29" s="389"/>
      <c r="BS29" s="389"/>
      <c r="BT29" s="389"/>
      <c r="BU29" s="389"/>
      <c r="BV29" s="389"/>
      <c r="BW29" s="389"/>
      <c r="BX29" s="389"/>
      <c r="BY29" s="389"/>
      <c r="BZ29" s="389"/>
      <c r="CA29" s="389"/>
      <c r="CB29" s="389"/>
      <c r="CC29" s="389"/>
      <c r="CD29" s="256">
        <f t="shared" si="6"/>
        <v>0</v>
      </c>
      <c r="CE29" s="389"/>
      <c r="CF29" s="389"/>
      <c r="CG29" s="389"/>
      <c r="CH29" s="389"/>
      <c r="CI29" s="389"/>
      <c r="CJ29" s="389"/>
      <c r="CK29" s="389"/>
      <c r="CL29" s="389"/>
      <c r="CM29" s="389"/>
      <c r="CN29" s="389"/>
      <c r="CO29" s="389"/>
      <c r="CP29" s="389"/>
      <c r="CQ29" s="256">
        <f t="shared" si="7"/>
        <v>0</v>
      </c>
      <c r="CR29" s="389"/>
      <c r="CS29" s="389"/>
      <c r="CT29" s="389"/>
      <c r="CU29" s="389"/>
      <c r="CV29" s="389"/>
      <c r="CW29" s="389"/>
      <c r="CX29" s="389"/>
      <c r="CY29" s="389"/>
      <c r="CZ29" s="389"/>
      <c r="DA29" s="389"/>
      <c r="DB29" s="389"/>
      <c r="DC29" s="389"/>
      <c r="DD29" s="256">
        <f t="shared" si="8"/>
        <v>0</v>
      </c>
    </row>
    <row r="30" spans="2:108" x14ac:dyDescent="0.25">
      <c r="B30" s="397"/>
      <c r="C30" s="145" t="s">
        <v>351</v>
      </c>
      <c r="D30" s="153" t="s">
        <v>36</v>
      </c>
      <c r="E30" s="524"/>
      <c r="F30" s="317"/>
      <c r="G30" s="317"/>
      <c r="H30" s="317"/>
      <c r="I30" s="317"/>
      <c r="J30" s="317"/>
      <c r="K30" s="184" t="str">
        <f t="shared" si="0"/>
        <v/>
      </c>
      <c r="L30" s="317"/>
      <c r="M30" s="352"/>
      <c r="N30" s="394"/>
      <c r="O30" s="403"/>
      <c r="P30" s="523"/>
      <c r="Q30" s="256">
        <f t="shared" si="1"/>
        <v>0</v>
      </c>
      <c r="R30" s="389"/>
      <c r="S30" s="389"/>
      <c r="T30" s="389"/>
      <c r="U30" s="389"/>
      <c r="V30" s="389"/>
      <c r="W30" s="389"/>
      <c r="X30" s="389"/>
      <c r="Y30" s="389"/>
      <c r="Z30" s="389"/>
      <c r="AA30" s="389"/>
      <c r="AB30" s="389"/>
      <c r="AC30" s="389"/>
      <c r="AD30" s="256">
        <f t="shared" si="2"/>
        <v>0</v>
      </c>
      <c r="AE30" s="389"/>
      <c r="AF30" s="389"/>
      <c r="AG30" s="389"/>
      <c r="AH30" s="389"/>
      <c r="AI30" s="389"/>
      <c r="AJ30" s="389"/>
      <c r="AK30" s="389"/>
      <c r="AL30" s="389"/>
      <c r="AM30" s="389"/>
      <c r="AN30" s="389"/>
      <c r="AO30" s="389"/>
      <c r="AP30" s="389"/>
      <c r="AQ30" s="256">
        <f t="shared" si="3"/>
        <v>0</v>
      </c>
      <c r="AR30" s="389"/>
      <c r="AS30" s="389"/>
      <c r="AT30" s="389"/>
      <c r="AU30" s="389"/>
      <c r="AV30" s="389"/>
      <c r="AW30" s="389"/>
      <c r="AX30" s="389"/>
      <c r="AY30" s="389"/>
      <c r="AZ30" s="389"/>
      <c r="BA30" s="389"/>
      <c r="BB30" s="389"/>
      <c r="BC30" s="389"/>
      <c r="BD30" s="256">
        <f t="shared" si="4"/>
        <v>0</v>
      </c>
      <c r="BE30" s="389"/>
      <c r="BF30" s="389"/>
      <c r="BG30" s="389"/>
      <c r="BH30" s="389"/>
      <c r="BI30" s="389"/>
      <c r="BJ30" s="389"/>
      <c r="BK30" s="389"/>
      <c r="BL30" s="389"/>
      <c r="BM30" s="389"/>
      <c r="BN30" s="389"/>
      <c r="BO30" s="389"/>
      <c r="BP30" s="389"/>
      <c r="BQ30" s="256">
        <f t="shared" si="5"/>
        <v>0</v>
      </c>
      <c r="BR30" s="389"/>
      <c r="BS30" s="389"/>
      <c r="BT30" s="389"/>
      <c r="BU30" s="389"/>
      <c r="BV30" s="389"/>
      <c r="BW30" s="389"/>
      <c r="BX30" s="389"/>
      <c r="BY30" s="389"/>
      <c r="BZ30" s="389"/>
      <c r="CA30" s="389"/>
      <c r="CB30" s="389"/>
      <c r="CC30" s="389"/>
      <c r="CD30" s="256">
        <f t="shared" si="6"/>
        <v>0</v>
      </c>
      <c r="CE30" s="389"/>
      <c r="CF30" s="389"/>
      <c r="CG30" s="389"/>
      <c r="CH30" s="389"/>
      <c r="CI30" s="389"/>
      <c r="CJ30" s="389"/>
      <c r="CK30" s="389"/>
      <c r="CL30" s="389"/>
      <c r="CM30" s="389"/>
      <c r="CN30" s="389"/>
      <c r="CO30" s="389"/>
      <c r="CP30" s="389"/>
      <c r="CQ30" s="256">
        <f t="shared" si="7"/>
        <v>0</v>
      </c>
      <c r="CR30" s="389"/>
      <c r="CS30" s="389"/>
      <c r="CT30" s="389"/>
      <c r="CU30" s="389"/>
      <c r="CV30" s="389"/>
      <c r="CW30" s="389"/>
      <c r="CX30" s="389"/>
      <c r="CY30" s="389"/>
      <c r="CZ30" s="389"/>
      <c r="DA30" s="389"/>
      <c r="DB30" s="389"/>
      <c r="DC30" s="389"/>
      <c r="DD30" s="256">
        <f t="shared" si="8"/>
        <v>0</v>
      </c>
    </row>
    <row r="31" spans="2:108" x14ac:dyDescent="0.25">
      <c r="B31" s="397"/>
      <c r="C31" s="145" t="s">
        <v>352</v>
      </c>
      <c r="D31" s="153" t="s">
        <v>36</v>
      </c>
      <c r="E31" s="524"/>
      <c r="F31" s="317"/>
      <c r="G31" s="317"/>
      <c r="H31" s="317"/>
      <c r="I31" s="317"/>
      <c r="J31" s="317"/>
      <c r="K31" s="184" t="str">
        <f t="shared" si="0"/>
        <v/>
      </c>
      <c r="L31" s="317"/>
      <c r="M31" s="352"/>
      <c r="N31" s="394"/>
      <c r="O31" s="403"/>
      <c r="P31" s="523"/>
      <c r="Q31" s="256">
        <f t="shared" si="1"/>
        <v>0</v>
      </c>
      <c r="R31" s="389"/>
      <c r="S31" s="389"/>
      <c r="T31" s="389"/>
      <c r="U31" s="389"/>
      <c r="V31" s="389"/>
      <c r="W31" s="389"/>
      <c r="X31" s="389"/>
      <c r="Y31" s="389"/>
      <c r="Z31" s="389"/>
      <c r="AA31" s="389"/>
      <c r="AB31" s="389"/>
      <c r="AC31" s="389"/>
      <c r="AD31" s="256">
        <f t="shared" si="2"/>
        <v>0</v>
      </c>
      <c r="AE31" s="389"/>
      <c r="AF31" s="389"/>
      <c r="AG31" s="389"/>
      <c r="AH31" s="389"/>
      <c r="AI31" s="389"/>
      <c r="AJ31" s="389"/>
      <c r="AK31" s="389"/>
      <c r="AL31" s="389"/>
      <c r="AM31" s="389"/>
      <c r="AN31" s="389"/>
      <c r="AO31" s="389"/>
      <c r="AP31" s="389"/>
      <c r="AQ31" s="256">
        <f t="shared" si="3"/>
        <v>0</v>
      </c>
      <c r="AR31" s="389"/>
      <c r="AS31" s="389"/>
      <c r="AT31" s="389"/>
      <c r="AU31" s="389"/>
      <c r="AV31" s="389"/>
      <c r="AW31" s="389"/>
      <c r="AX31" s="389"/>
      <c r="AY31" s="389"/>
      <c r="AZ31" s="389"/>
      <c r="BA31" s="389"/>
      <c r="BB31" s="389"/>
      <c r="BC31" s="389"/>
      <c r="BD31" s="256">
        <f t="shared" si="4"/>
        <v>0</v>
      </c>
      <c r="BE31" s="389"/>
      <c r="BF31" s="389"/>
      <c r="BG31" s="389"/>
      <c r="BH31" s="389"/>
      <c r="BI31" s="389"/>
      <c r="BJ31" s="389"/>
      <c r="BK31" s="389"/>
      <c r="BL31" s="389"/>
      <c r="BM31" s="389"/>
      <c r="BN31" s="389"/>
      <c r="BO31" s="389"/>
      <c r="BP31" s="389"/>
      <c r="BQ31" s="256">
        <f t="shared" si="5"/>
        <v>0</v>
      </c>
      <c r="BR31" s="389"/>
      <c r="BS31" s="389"/>
      <c r="BT31" s="389"/>
      <c r="BU31" s="389"/>
      <c r="BV31" s="389"/>
      <c r="BW31" s="389"/>
      <c r="BX31" s="389"/>
      <c r="BY31" s="389"/>
      <c r="BZ31" s="389"/>
      <c r="CA31" s="389"/>
      <c r="CB31" s="389"/>
      <c r="CC31" s="389"/>
      <c r="CD31" s="256">
        <f t="shared" si="6"/>
        <v>0</v>
      </c>
      <c r="CE31" s="389"/>
      <c r="CF31" s="389"/>
      <c r="CG31" s="389"/>
      <c r="CH31" s="389"/>
      <c r="CI31" s="389"/>
      <c r="CJ31" s="389"/>
      <c r="CK31" s="389"/>
      <c r="CL31" s="389"/>
      <c r="CM31" s="389"/>
      <c r="CN31" s="389"/>
      <c r="CO31" s="389"/>
      <c r="CP31" s="389"/>
      <c r="CQ31" s="256">
        <f t="shared" si="7"/>
        <v>0</v>
      </c>
      <c r="CR31" s="389"/>
      <c r="CS31" s="389"/>
      <c r="CT31" s="389"/>
      <c r="CU31" s="389"/>
      <c r="CV31" s="389"/>
      <c r="CW31" s="389"/>
      <c r="CX31" s="389"/>
      <c r="CY31" s="389"/>
      <c r="CZ31" s="389"/>
      <c r="DA31" s="389"/>
      <c r="DB31" s="389"/>
      <c r="DC31" s="389"/>
      <c r="DD31" s="256">
        <f t="shared" si="8"/>
        <v>0</v>
      </c>
    </row>
    <row r="32" spans="2:108" x14ac:dyDescent="0.25">
      <c r="B32" s="397"/>
      <c r="C32" s="145" t="s">
        <v>353</v>
      </c>
      <c r="D32" s="153" t="s">
        <v>36</v>
      </c>
      <c r="E32" s="524"/>
      <c r="F32" s="317"/>
      <c r="G32" s="317"/>
      <c r="H32" s="317"/>
      <c r="I32" s="317"/>
      <c r="J32" s="317"/>
      <c r="K32" s="184" t="str">
        <f t="shared" si="0"/>
        <v/>
      </c>
      <c r="L32" s="317"/>
      <c r="M32" s="352"/>
      <c r="N32" s="394"/>
      <c r="O32" s="403"/>
      <c r="P32" s="523"/>
      <c r="Q32" s="256">
        <f t="shared" si="1"/>
        <v>0</v>
      </c>
      <c r="R32" s="389"/>
      <c r="S32" s="389"/>
      <c r="T32" s="389"/>
      <c r="U32" s="389"/>
      <c r="V32" s="389"/>
      <c r="W32" s="389"/>
      <c r="X32" s="389"/>
      <c r="Y32" s="389"/>
      <c r="Z32" s="389"/>
      <c r="AA32" s="389"/>
      <c r="AB32" s="389"/>
      <c r="AC32" s="389"/>
      <c r="AD32" s="256">
        <f t="shared" si="2"/>
        <v>0</v>
      </c>
      <c r="AE32" s="389"/>
      <c r="AF32" s="389"/>
      <c r="AG32" s="389"/>
      <c r="AH32" s="389"/>
      <c r="AI32" s="389"/>
      <c r="AJ32" s="389"/>
      <c r="AK32" s="389"/>
      <c r="AL32" s="389"/>
      <c r="AM32" s="389"/>
      <c r="AN32" s="389"/>
      <c r="AO32" s="389"/>
      <c r="AP32" s="389"/>
      <c r="AQ32" s="256">
        <f t="shared" si="3"/>
        <v>0</v>
      </c>
      <c r="AR32" s="389"/>
      <c r="AS32" s="389"/>
      <c r="AT32" s="389"/>
      <c r="AU32" s="389"/>
      <c r="AV32" s="389"/>
      <c r="AW32" s="389"/>
      <c r="AX32" s="389"/>
      <c r="AY32" s="389"/>
      <c r="AZ32" s="389"/>
      <c r="BA32" s="389"/>
      <c r="BB32" s="389"/>
      <c r="BC32" s="389"/>
      <c r="BD32" s="256">
        <f t="shared" si="4"/>
        <v>0</v>
      </c>
      <c r="BE32" s="389"/>
      <c r="BF32" s="389"/>
      <c r="BG32" s="389"/>
      <c r="BH32" s="389"/>
      <c r="BI32" s="389"/>
      <c r="BJ32" s="389"/>
      <c r="BK32" s="389"/>
      <c r="BL32" s="389"/>
      <c r="BM32" s="389"/>
      <c r="BN32" s="389"/>
      <c r="BO32" s="389"/>
      <c r="BP32" s="389"/>
      <c r="BQ32" s="256">
        <f t="shared" si="5"/>
        <v>0</v>
      </c>
      <c r="BR32" s="389"/>
      <c r="BS32" s="389"/>
      <c r="BT32" s="389"/>
      <c r="BU32" s="389"/>
      <c r="BV32" s="389"/>
      <c r="BW32" s="389"/>
      <c r="BX32" s="389"/>
      <c r="BY32" s="389"/>
      <c r="BZ32" s="389"/>
      <c r="CA32" s="389"/>
      <c r="CB32" s="389"/>
      <c r="CC32" s="389"/>
      <c r="CD32" s="256">
        <f t="shared" si="6"/>
        <v>0</v>
      </c>
      <c r="CE32" s="389"/>
      <c r="CF32" s="389"/>
      <c r="CG32" s="389"/>
      <c r="CH32" s="389"/>
      <c r="CI32" s="389"/>
      <c r="CJ32" s="389"/>
      <c r="CK32" s="389"/>
      <c r="CL32" s="389"/>
      <c r="CM32" s="389"/>
      <c r="CN32" s="389"/>
      <c r="CO32" s="389"/>
      <c r="CP32" s="389"/>
      <c r="CQ32" s="256">
        <f t="shared" si="7"/>
        <v>0</v>
      </c>
      <c r="CR32" s="389"/>
      <c r="CS32" s="389"/>
      <c r="CT32" s="389"/>
      <c r="CU32" s="389"/>
      <c r="CV32" s="389"/>
      <c r="CW32" s="389"/>
      <c r="CX32" s="389"/>
      <c r="CY32" s="389"/>
      <c r="CZ32" s="389"/>
      <c r="DA32" s="389"/>
      <c r="DB32" s="389"/>
      <c r="DC32" s="389"/>
      <c r="DD32" s="256">
        <f t="shared" si="8"/>
        <v>0</v>
      </c>
    </row>
    <row r="33" spans="2:108" x14ac:dyDescent="0.25">
      <c r="B33" s="397"/>
      <c r="C33" s="145" t="s">
        <v>354</v>
      </c>
      <c r="D33" s="153" t="s">
        <v>36</v>
      </c>
      <c r="E33" s="524"/>
      <c r="F33" s="317"/>
      <c r="G33" s="317"/>
      <c r="H33" s="317"/>
      <c r="I33" s="317"/>
      <c r="J33" s="317"/>
      <c r="K33" s="184" t="str">
        <f t="shared" si="0"/>
        <v/>
      </c>
      <c r="L33" s="317"/>
      <c r="M33" s="352"/>
      <c r="N33" s="394"/>
      <c r="O33" s="403"/>
      <c r="P33" s="523"/>
      <c r="Q33" s="256">
        <f t="shared" si="1"/>
        <v>0</v>
      </c>
      <c r="R33" s="389"/>
      <c r="S33" s="389"/>
      <c r="T33" s="389"/>
      <c r="U33" s="389"/>
      <c r="V33" s="389"/>
      <c r="W33" s="389"/>
      <c r="X33" s="389"/>
      <c r="Y33" s="389"/>
      <c r="Z33" s="389"/>
      <c r="AA33" s="389"/>
      <c r="AB33" s="389"/>
      <c r="AC33" s="389"/>
      <c r="AD33" s="256">
        <f t="shared" si="2"/>
        <v>0</v>
      </c>
      <c r="AE33" s="389"/>
      <c r="AF33" s="389"/>
      <c r="AG33" s="389"/>
      <c r="AH33" s="389"/>
      <c r="AI33" s="389"/>
      <c r="AJ33" s="389"/>
      <c r="AK33" s="389"/>
      <c r="AL33" s="389"/>
      <c r="AM33" s="389"/>
      <c r="AN33" s="389"/>
      <c r="AO33" s="389"/>
      <c r="AP33" s="389"/>
      <c r="AQ33" s="256">
        <f t="shared" si="3"/>
        <v>0</v>
      </c>
      <c r="AR33" s="389"/>
      <c r="AS33" s="389"/>
      <c r="AT33" s="389"/>
      <c r="AU33" s="389"/>
      <c r="AV33" s="389"/>
      <c r="AW33" s="389"/>
      <c r="AX33" s="389"/>
      <c r="AY33" s="389"/>
      <c r="AZ33" s="389"/>
      <c r="BA33" s="389"/>
      <c r="BB33" s="389"/>
      <c r="BC33" s="389"/>
      <c r="BD33" s="256">
        <f t="shared" si="4"/>
        <v>0</v>
      </c>
      <c r="BE33" s="389"/>
      <c r="BF33" s="389"/>
      <c r="BG33" s="389"/>
      <c r="BH33" s="389"/>
      <c r="BI33" s="389"/>
      <c r="BJ33" s="389"/>
      <c r="BK33" s="389"/>
      <c r="BL33" s="389"/>
      <c r="BM33" s="389"/>
      <c r="BN33" s="389"/>
      <c r="BO33" s="389"/>
      <c r="BP33" s="389"/>
      <c r="BQ33" s="256">
        <f t="shared" si="5"/>
        <v>0</v>
      </c>
      <c r="BR33" s="389"/>
      <c r="BS33" s="389"/>
      <c r="BT33" s="389"/>
      <c r="BU33" s="389"/>
      <c r="BV33" s="389"/>
      <c r="BW33" s="389"/>
      <c r="BX33" s="389"/>
      <c r="BY33" s="389"/>
      <c r="BZ33" s="389"/>
      <c r="CA33" s="389"/>
      <c r="CB33" s="389"/>
      <c r="CC33" s="389"/>
      <c r="CD33" s="256">
        <f t="shared" si="6"/>
        <v>0</v>
      </c>
      <c r="CE33" s="389"/>
      <c r="CF33" s="389"/>
      <c r="CG33" s="389"/>
      <c r="CH33" s="389"/>
      <c r="CI33" s="389"/>
      <c r="CJ33" s="389"/>
      <c r="CK33" s="389"/>
      <c r="CL33" s="389"/>
      <c r="CM33" s="389"/>
      <c r="CN33" s="389"/>
      <c r="CO33" s="389"/>
      <c r="CP33" s="389"/>
      <c r="CQ33" s="256">
        <f t="shared" si="7"/>
        <v>0</v>
      </c>
      <c r="CR33" s="389"/>
      <c r="CS33" s="389"/>
      <c r="CT33" s="389"/>
      <c r="CU33" s="389"/>
      <c r="CV33" s="389"/>
      <c r="CW33" s="389"/>
      <c r="CX33" s="389"/>
      <c r="CY33" s="389"/>
      <c r="CZ33" s="389"/>
      <c r="DA33" s="389"/>
      <c r="DB33" s="389"/>
      <c r="DC33" s="389"/>
      <c r="DD33" s="256">
        <f t="shared" si="8"/>
        <v>0</v>
      </c>
    </row>
    <row r="34" spans="2:108" x14ac:dyDescent="0.25">
      <c r="B34" s="397"/>
      <c r="C34" s="145" t="s">
        <v>355</v>
      </c>
      <c r="D34" s="153" t="s">
        <v>36</v>
      </c>
      <c r="E34" s="520"/>
      <c r="F34" s="50"/>
      <c r="G34" s="50"/>
      <c r="H34" s="50"/>
      <c r="I34" s="50"/>
      <c r="J34" s="50"/>
      <c r="K34" s="184" t="str">
        <f t="shared" si="0"/>
        <v/>
      </c>
      <c r="L34" s="50"/>
      <c r="M34" s="392"/>
      <c r="N34" s="356"/>
      <c r="O34" s="403"/>
      <c r="P34" s="521"/>
      <c r="Q34" s="256">
        <f t="shared" si="1"/>
        <v>0</v>
      </c>
      <c r="R34" s="389"/>
      <c r="S34" s="389"/>
      <c r="T34" s="389"/>
      <c r="U34" s="389"/>
      <c r="V34" s="389"/>
      <c r="W34" s="389"/>
      <c r="X34" s="389"/>
      <c r="Y34" s="389"/>
      <c r="Z34" s="389"/>
      <c r="AA34" s="389"/>
      <c r="AB34" s="389"/>
      <c r="AC34" s="389"/>
      <c r="AD34" s="256">
        <f t="shared" si="2"/>
        <v>0</v>
      </c>
      <c r="AE34" s="389"/>
      <c r="AF34" s="389"/>
      <c r="AG34" s="389"/>
      <c r="AH34" s="389"/>
      <c r="AI34" s="389"/>
      <c r="AJ34" s="389"/>
      <c r="AK34" s="389"/>
      <c r="AL34" s="389"/>
      <c r="AM34" s="389"/>
      <c r="AN34" s="389"/>
      <c r="AO34" s="389"/>
      <c r="AP34" s="389"/>
      <c r="AQ34" s="256">
        <f t="shared" si="3"/>
        <v>0</v>
      </c>
      <c r="AR34" s="389"/>
      <c r="AS34" s="389"/>
      <c r="AT34" s="389"/>
      <c r="AU34" s="389"/>
      <c r="AV34" s="389"/>
      <c r="AW34" s="389"/>
      <c r="AX34" s="389"/>
      <c r="AY34" s="389"/>
      <c r="AZ34" s="389"/>
      <c r="BA34" s="389"/>
      <c r="BB34" s="389"/>
      <c r="BC34" s="389"/>
      <c r="BD34" s="256">
        <f t="shared" si="4"/>
        <v>0</v>
      </c>
      <c r="BE34" s="389"/>
      <c r="BF34" s="389"/>
      <c r="BG34" s="389"/>
      <c r="BH34" s="389"/>
      <c r="BI34" s="389"/>
      <c r="BJ34" s="389"/>
      <c r="BK34" s="389"/>
      <c r="BL34" s="389"/>
      <c r="BM34" s="389"/>
      <c r="BN34" s="389"/>
      <c r="BO34" s="389"/>
      <c r="BP34" s="389"/>
      <c r="BQ34" s="256">
        <f t="shared" si="5"/>
        <v>0</v>
      </c>
      <c r="BR34" s="389"/>
      <c r="BS34" s="389"/>
      <c r="BT34" s="389"/>
      <c r="BU34" s="389"/>
      <c r="BV34" s="389"/>
      <c r="BW34" s="389"/>
      <c r="BX34" s="389"/>
      <c r="BY34" s="389"/>
      <c r="BZ34" s="389"/>
      <c r="CA34" s="389"/>
      <c r="CB34" s="389"/>
      <c r="CC34" s="389"/>
      <c r="CD34" s="256">
        <f t="shared" si="6"/>
        <v>0</v>
      </c>
      <c r="CE34" s="389"/>
      <c r="CF34" s="389"/>
      <c r="CG34" s="389"/>
      <c r="CH34" s="389"/>
      <c r="CI34" s="389"/>
      <c r="CJ34" s="389"/>
      <c r="CK34" s="389"/>
      <c r="CL34" s="389"/>
      <c r="CM34" s="389"/>
      <c r="CN34" s="389"/>
      <c r="CO34" s="389"/>
      <c r="CP34" s="389"/>
      <c r="CQ34" s="256">
        <f t="shared" si="7"/>
        <v>0</v>
      </c>
      <c r="CR34" s="389"/>
      <c r="CS34" s="389"/>
      <c r="CT34" s="389"/>
      <c r="CU34" s="389"/>
      <c r="CV34" s="389"/>
      <c r="CW34" s="389"/>
      <c r="CX34" s="389"/>
      <c r="CY34" s="389"/>
      <c r="CZ34" s="389"/>
      <c r="DA34" s="389"/>
      <c r="DB34" s="389"/>
      <c r="DC34" s="389"/>
      <c r="DD34" s="256">
        <f t="shared" si="8"/>
        <v>0</v>
      </c>
    </row>
    <row r="35" spans="2:108" x14ac:dyDescent="0.25">
      <c r="B35" s="397"/>
      <c r="C35" s="145" t="s">
        <v>356</v>
      </c>
      <c r="D35" s="153" t="s">
        <v>36</v>
      </c>
      <c r="E35" s="522"/>
      <c r="F35" s="50"/>
      <c r="G35" s="50"/>
      <c r="H35" s="50"/>
      <c r="I35" s="50"/>
      <c r="J35" s="50"/>
      <c r="K35" s="184" t="str">
        <f t="shared" si="0"/>
        <v/>
      </c>
      <c r="L35" s="50"/>
      <c r="M35" s="392"/>
      <c r="N35" s="356"/>
      <c r="O35" s="403"/>
      <c r="P35" s="521"/>
      <c r="Q35" s="256">
        <f t="shared" si="1"/>
        <v>0</v>
      </c>
      <c r="R35" s="389"/>
      <c r="S35" s="389"/>
      <c r="T35" s="389"/>
      <c r="U35" s="389"/>
      <c r="V35" s="389"/>
      <c r="W35" s="389"/>
      <c r="X35" s="389"/>
      <c r="Y35" s="389"/>
      <c r="Z35" s="389"/>
      <c r="AA35" s="389"/>
      <c r="AB35" s="389"/>
      <c r="AC35" s="389"/>
      <c r="AD35" s="256">
        <f t="shared" si="2"/>
        <v>0</v>
      </c>
      <c r="AE35" s="389"/>
      <c r="AF35" s="389"/>
      <c r="AG35" s="389"/>
      <c r="AH35" s="389"/>
      <c r="AI35" s="389"/>
      <c r="AJ35" s="389"/>
      <c r="AK35" s="389"/>
      <c r="AL35" s="389"/>
      <c r="AM35" s="389"/>
      <c r="AN35" s="389"/>
      <c r="AO35" s="389"/>
      <c r="AP35" s="389"/>
      <c r="AQ35" s="256">
        <f t="shared" si="3"/>
        <v>0</v>
      </c>
      <c r="AR35" s="389"/>
      <c r="AS35" s="389"/>
      <c r="AT35" s="389"/>
      <c r="AU35" s="389"/>
      <c r="AV35" s="389"/>
      <c r="AW35" s="389"/>
      <c r="AX35" s="389"/>
      <c r="AY35" s="389"/>
      <c r="AZ35" s="389"/>
      <c r="BA35" s="389"/>
      <c r="BB35" s="389"/>
      <c r="BC35" s="389"/>
      <c r="BD35" s="256">
        <f t="shared" si="4"/>
        <v>0</v>
      </c>
      <c r="BE35" s="389"/>
      <c r="BF35" s="389"/>
      <c r="BG35" s="389"/>
      <c r="BH35" s="389"/>
      <c r="BI35" s="389"/>
      <c r="BJ35" s="389"/>
      <c r="BK35" s="389"/>
      <c r="BL35" s="389"/>
      <c r="BM35" s="389"/>
      <c r="BN35" s="389"/>
      <c r="BO35" s="389"/>
      <c r="BP35" s="389"/>
      <c r="BQ35" s="256">
        <f t="shared" si="5"/>
        <v>0</v>
      </c>
      <c r="BR35" s="389"/>
      <c r="BS35" s="389"/>
      <c r="BT35" s="389"/>
      <c r="BU35" s="389"/>
      <c r="BV35" s="389"/>
      <c r="BW35" s="389"/>
      <c r="BX35" s="389"/>
      <c r="BY35" s="389"/>
      <c r="BZ35" s="389"/>
      <c r="CA35" s="389"/>
      <c r="CB35" s="389"/>
      <c r="CC35" s="389"/>
      <c r="CD35" s="256">
        <f t="shared" si="6"/>
        <v>0</v>
      </c>
      <c r="CE35" s="389"/>
      <c r="CF35" s="389"/>
      <c r="CG35" s="389"/>
      <c r="CH35" s="389"/>
      <c r="CI35" s="389"/>
      <c r="CJ35" s="389"/>
      <c r="CK35" s="389"/>
      <c r="CL35" s="389"/>
      <c r="CM35" s="389"/>
      <c r="CN35" s="389"/>
      <c r="CO35" s="389"/>
      <c r="CP35" s="389"/>
      <c r="CQ35" s="256">
        <f t="shared" si="7"/>
        <v>0</v>
      </c>
      <c r="CR35" s="389"/>
      <c r="CS35" s="389"/>
      <c r="CT35" s="389"/>
      <c r="CU35" s="389"/>
      <c r="CV35" s="389"/>
      <c r="CW35" s="389"/>
      <c r="CX35" s="389"/>
      <c r="CY35" s="389"/>
      <c r="CZ35" s="389"/>
      <c r="DA35" s="389"/>
      <c r="DB35" s="389"/>
      <c r="DC35" s="389"/>
      <c r="DD35" s="256">
        <f t="shared" si="8"/>
        <v>0</v>
      </c>
    </row>
    <row r="36" spans="2:108" x14ac:dyDescent="0.25">
      <c r="B36" s="397"/>
      <c r="C36" s="145" t="s">
        <v>358</v>
      </c>
      <c r="D36" s="153" t="s">
        <v>36</v>
      </c>
      <c r="E36" s="522"/>
      <c r="F36" s="50"/>
      <c r="G36" s="50"/>
      <c r="H36" s="50"/>
      <c r="I36" s="50"/>
      <c r="J36" s="50"/>
      <c r="K36" s="184" t="str">
        <f t="shared" si="0"/>
        <v/>
      </c>
      <c r="L36" s="50"/>
      <c r="M36" s="392"/>
      <c r="N36" s="356"/>
      <c r="O36" s="403"/>
      <c r="P36" s="521"/>
      <c r="Q36" s="256">
        <f t="shared" si="1"/>
        <v>0</v>
      </c>
      <c r="R36" s="389"/>
      <c r="S36" s="389"/>
      <c r="T36" s="389"/>
      <c r="U36" s="389"/>
      <c r="V36" s="389"/>
      <c r="W36" s="389"/>
      <c r="X36" s="389"/>
      <c r="Y36" s="389"/>
      <c r="Z36" s="389"/>
      <c r="AA36" s="389"/>
      <c r="AB36" s="389"/>
      <c r="AC36" s="389"/>
      <c r="AD36" s="256">
        <f t="shared" si="2"/>
        <v>0</v>
      </c>
      <c r="AE36" s="389"/>
      <c r="AF36" s="389"/>
      <c r="AG36" s="389"/>
      <c r="AH36" s="389"/>
      <c r="AI36" s="389"/>
      <c r="AJ36" s="389"/>
      <c r="AK36" s="389"/>
      <c r="AL36" s="389"/>
      <c r="AM36" s="389"/>
      <c r="AN36" s="389"/>
      <c r="AO36" s="389"/>
      <c r="AP36" s="389"/>
      <c r="AQ36" s="256">
        <f t="shared" si="3"/>
        <v>0</v>
      </c>
      <c r="AR36" s="389"/>
      <c r="AS36" s="389"/>
      <c r="AT36" s="389"/>
      <c r="AU36" s="389"/>
      <c r="AV36" s="389"/>
      <c r="AW36" s="389"/>
      <c r="AX36" s="389"/>
      <c r="AY36" s="389"/>
      <c r="AZ36" s="389"/>
      <c r="BA36" s="389"/>
      <c r="BB36" s="389"/>
      <c r="BC36" s="389"/>
      <c r="BD36" s="256">
        <f t="shared" si="4"/>
        <v>0</v>
      </c>
      <c r="BE36" s="389"/>
      <c r="BF36" s="389"/>
      <c r="BG36" s="389"/>
      <c r="BH36" s="389"/>
      <c r="BI36" s="389"/>
      <c r="BJ36" s="389"/>
      <c r="BK36" s="389"/>
      <c r="BL36" s="389"/>
      <c r="BM36" s="389"/>
      <c r="BN36" s="389"/>
      <c r="BO36" s="389"/>
      <c r="BP36" s="389"/>
      <c r="BQ36" s="256">
        <f t="shared" si="5"/>
        <v>0</v>
      </c>
      <c r="BR36" s="389"/>
      <c r="BS36" s="389"/>
      <c r="BT36" s="389"/>
      <c r="BU36" s="389"/>
      <c r="BV36" s="389"/>
      <c r="BW36" s="389"/>
      <c r="BX36" s="389"/>
      <c r="BY36" s="389"/>
      <c r="BZ36" s="389"/>
      <c r="CA36" s="389"/>
      <c r="CB36" s="389"/>
      <c r="CC36" s="389"/>
      <c r="CD36" s="256">
        <f t="shared" si="6"/>
        <v>0</v>
      </c>
      <c r="CE36" s="389"/>
      <c r="CF36" s="389"/>
      <c r="CG36" s="389"/>
      <c r="CH36" s="389"/>
      <c r="CI36" s="389"/>
      <c r="CJ36" s="389"/>
      <c r="CK36" s="389"/>
      <c r="CL36" s="389"/>
      <c r="CM36" s="389"/>
      <c r="CN36" s="389"/>
      <c r="CO36" s="389"/>
      <c r="CP36" s="389"/>
      <c r="CQ36" s="256">
        <f t="shared" si="7"/>
        <v>0</v>
      </c>
      <c r="CR36" s="389"/>
      <c r="CS36" s="389"/>
      <c r="CT36" s="389"/>
      <c r="CU36" s="389"/>
      <c r="CV36" s="389"/>
      <c r="CW36" s="389"/>
      <c r="CX36" s="389"/>
      <c r="CY36" s="389"/>
      <c r="CZ36" s="389"/>
      <c r="DA36" s="389"/>
      <c r="DB36" s="389"/>
      <c r="DC36" s="389"/>
      <c r="DD36" s="256">
        <f t="shared" si="8"/>
        <v>0</v>
      </c>
    </row>
    <row r="37" spans="2:108" x14ac:dyDescent="0.25">
      <c r="B37" s="397"/>
      <c r="C37" s="145" t="s">
        <v>71133</v>
      </c>
      <c r="D37" s="153" t="s">
        <v>36</v>
      </c>
      <c r="E37" s="522"/>
      <c r="F37" s="50"/>
      <c r="G37" s="50"/>
      <c r="H37" s="50"/>
      <c r="I37" s="50"/>
      <c r="J37" s="50"/>
      <c r="K37" s="184" t="str">
        <f t="shared" si="0"/>
        <v/>
      </c>
      <c r="L37" s="50"/>
      <c r="M37" s="392"/>
      <c r="N37" s="356"/>
      <c r="O37" s="403"/>
      <c r="P37" s="521"/>
      <c r="Q37" s="256">
        <f t="shared" si="1"/>
        <v>0</v>
      </c>
      <c r="R37" s="389"/>
      <c r="S37" s="389"/>
      <c r="T37" s="389"/>
      <c r="U37" s="389"/>
      <c r="V37" s="389"/>
      <c r="W37" s="389"/>
      <c r="X37" s="389"/>
      <c r="Y37" s="389"/>
      <c r="Z37" s="389"/>
      <c r="AA37" s="389"/>
      <c r="AB37" s="389"/>
      <c r="AC37" s="389"/>
      <c r="AD37" s="256">
        <f t="shared" si="2"/>
        <v>0</v>
      </c>
      <c r="AE37" s="389"/>
      <c r="AF37" s="389"/>
      <c r="AG37" s="389"/>
      <c r="AH37" s="389"/>
      <c r="AI37" s="389"/>
      <c r="AJ37" s="389"/>
      <c r="AK37" s="389"/>
      <c r="AL37" s="389"/>
      <c r="AM37" s="389"/>
      <c r="AN37" s="389"/>
      <c r="AO37" s="389"/>
      <c r="AP37" s="389"/>
      <c r="AQ37" s="256">
        <f t="shared" si="3"/>
        <v>0</v>
      </c>
      <c r="AR37" s="389"/>
      <c r="AS37" s="389"/>
      <c r="AT37" s="389"/>
      <c r="AU37" s="389"/>
      <c r="AV37" s="389"/>
      <c r="AW37" s="389"/>
      <c r="AX37" s="389"/>
      <c r="AY37" s="389"/>
      <c r="AZ37" s="389"/>
      <c r="BA37" s="389"/>
      <c r="BB37" s="389"/>
      <c r="BC37" s="389"/>
      <c r="BD37" s="256">
        <f t="shared" si="4"/>
        <v>0</v>
      </c>
      <c r="BE37" s="389"/>
      <c r="BF37" s="389"/>
      <c r="BG37" s="389"/>
      <c r="BH37" s="389"/>
      <c r="BI37" s="389"/>
      <c r="BJ37" s="389"/>
      <c r="BK37" s="389"/>
      <c r="BL37" s="389"/>
      <c r="BM37" s="389"/>
      <c r="BN37" s="389"/>
      <c r="BO37" s="389"/>
      <c r="BP37" s="389"/>
      <c r="BQ37" s="256">
        <f t="shared" si="5"/>
        <v>0</v>
      </c>
      <c r="BR37" s="389"/>
      <c r="BS37" s="389"/>
      <c r="BT37" s="389"/>
      <c r="BU37" s="389"/>
      <c r="BV37" s="389"/>
      <c r="BW37" s="389"/>
      <c r="BX37" s="389"/>
      <c r="BY37" s="389"/>
      <c r="BZ37" s="389"/>
      <c r="CA37" s="389"/>
      <c r="CB37" s="389"/>
      <c r="CC37" s="389"/>
      <c r="CD37" s="256">
        <f t="shared" si="6"/>
        <v>0</v>
      </c>
      <c r="CE37" s="389"/>
      <c r="CF37" s="389"/>
      <c r="CG37" s="389"/>
      <c r="CH37" s="389"/>
      <c r="CI37" s="389"/>
      <c r="CJ37" s="389"/>
      <c r="CK37" s="389"/>
      <c r="CL37" s="389"/>
      <c r="CM37" s="389"/>
      <c r="CN37" s="389"/>
      <c r="CO37" s="389"/>
      <c r="CP37" s="389"/>
      <c r="CQ37" s="256">
        <f t="shared" si="7"/>
        <v>0</v>
      </c>
      <c r="CR37" s="389"/>
      <c r="CS37" s="389"/>
      <c r="CT37" s="389"/>
      <c r="CU37" s="389"/>
      <c r="CV37" s="389"/>
      <c r="CW37" s="389"/>
      <c r="CX37" s="389"/>
      <c r="CY37" s="389"/>
      <c r="CZ37" s="389"/>
      <c r="DA37" s="389"/>
      <c r="DB37" s="389"/>
      <c r="DC37" s="389"/>
      <c r="DD37" s="256">
        <f t="shared" si="8"/>
        <v>0</v>
      </c>
    </row>
    <row r="38" spans="2:108" x14ac:dyDescent="0.25">
      <c r="B38" s="397"/>
      <c r="C38" s="145" t="s">
        <v>71134</v>
      </c>
      <c r="D38" s="153" t="s">
        <v>36</v>
      </c>
      <c r="E38" s="522"/>
      <c r="F38" s="50"/>
      <c r="G38" s="50"/>
      <c r="H38" s="50"/>
      <c r="I38" s="50"/>
      <c r="J38" s="50"/>
      <c r="K38" s="184" t="str">
        <f t="shared" si="0"/>
        <v/>
      </c>
      <c r="L38" s="50"/>
      <c r="M38" s="392"/>
      <c r="N38" s="356"/>
      <c r="O38" s="403"/>
      <c r="P38" s="521"/>
      <c r="Q38" s="256">
        <f t="shared" si="1"/>
        <v>0</v>
      </c>
      <c r="R38" s="389"/>
      <c r="S38" s="389"/>
      <c r="T38" s="389"/>
      <c r="U38" s="389"/>
      <c r="V38" s="389"/>
      <c r="W38" s="389"/>
      <c r="X38" s="389"/>
      <c r="Y38" s="389"/>
      <c r="Z38" s="389"/>
      <c r="AA38" s="389"/>
      <c r="AB38" s="389"/>
      <c r="AC38" s="389"/>
      <c r="AD38" s="256">
        <f t="shared" si="2"/>
        <v>0</v>
      </c>
      <c r="AE38" s="389"/>
      <c r="AF38" s="389"/>
      <c r="AG38" s="389"/>
      <c r="AH38" s="389"/>
      <c r="AI38" s="389"/>
      <c r="AJ38" s="389"/>
      <c r="AK38" s="389"/>
      <c r="AL38" s="389"/>
      <c r="AM38" s="389"/>
      <c r="AN38" s="389"/>
      <c r="AO38" s="389"/>
      <c r="AP38" s="389"/>
      <c r="AQ38" s="256">
        <f t="shared" si="3"/>
        <v>0</v>
      </c>
      <c r="AR38" s="389"/>
      <c r="AS38" s="389"/>
      <c r="AT38" s="389"/>
      <c r="AU38" s="389"/>
      <c r="AV38" s="389"/>
      <c r="AW38" s="389"/>
      <c r="AX38" s="389"/>
      <c r="AY38" s="389"/>
      <c r="AZ38" s="389"/>
      <c r="BA38" s="389"/>
      <c r="BB38" s="389"/>
      <c r="BC38" s="389"/>
      <c r="BD38" s="256">
        <f t="shared" si="4"/>
        <v>0</v>
      </c>
      <c r="BE38" s="389"/>
      <c r="BF38" s="389"/>
      <c r="BG38" s="389"/>
      <c r="BH38" s="389"/>
      <c r="BI38" s="389"/>
      <c r="BJ38" s="389"/>
      <c r="BK38" s="389"/>
      <c r="BL38" s="389"/>
      <c r="BM38" s="389"/>
      <c r="BN38" s="389"/>
      <c r="BO38" s="389"/>
      <c r="BP38" s="389"/>
      <c r="BQ38" s="256">
        <f t="shared" si="5"/>
        <v>0</v>
      </c>
      <c r="BR38" s="389"/>
      <c r="BS38" s="389"/>
      <c r="BT38" s="389"/>
      <c r="BU38" s="389"/>
      <c r="BV38" s="389"/>
      <c r="BW38" s="389"/>
      <c r="BX38" s="389"/>
      <c r="BY38" s="389"/>
      <c r="BZ38" s="389"/>
      <c r="CA38" s="389"/>
      <c r="CB38" s="389"/>
      <c r="CC38" s="389"/>
      <c r="CD38" s="256">
        <f t="shared" si="6"/>
        <v>0</v>
      </c>
      <c r="CE38" s="389"/>
      <c r="CF38" s="389"/>
      <c r="CG38" s="389"/>
      <c r="CH38" s="389"/>
      <c r="CI38" s="389"/>
      <c r="CJ38" s="389"/>
      <c r="CK38" s="389"/>
      <c r="CL38" s="389"/>
      <c r="CM38" s="389"/>
      <c r="CN38" s="389"/>
      <c r="CO38" s="389"/>
      <c r="CP38" s="389"/>
      <c r="CQ38" s="256">
        <f t="shared" si="7"/>
        <v>0</v>
      </c>
      <c r="CR38" s="389"/>
      <c r="CS38" s="389"/>
      <c r="CT38" s="389"/>
      <c r="CU38" s="389"/>
      <c r="CV38" s="389"/>
      <c r="CW38" s="389"/>
      <c r="CX38" s="389"/>
      <c r="CY38" s="389"/>
      <c r="CZ38" s="389"/>
      <c r="DA38" s="389"/>
      <c r="DB38" s="389"/>
      <c r="DC38" s="389"/>
      <c r="DD38" s="256">
        <f t="shared" si="8"/>
        <v>0</v>
      </c>
    </row>
    <row r="39" spans="2:108" x14ac:dyDescent="0.25">
      <c r="B39" s="397"/>
      <c r="C39" s="145" t="s">
        <v>71135</v>
      </c>
      <c r="D39" s="153" t="s">
        <v>36</v>
      </c>
      <c r="E39" s="522"/>
      <c r="F39" s="50"/>
      <c r="G39" s="50"/>
      <c r="H39" s="50"/>
      <c r="I39" s="50"/>
      <c r="J39" s="50"/>
      <c r="K39" s="184" t="str">
        <f t="shared" si="0"/>
        <v/>
      </c>
      <c r="L39" s="50"/>
      <c r="M39" s="392"/>
      <c r="N39" s="356"/>
      <c r="O39" s="403"/>
      <c r="P39" s="521"/>
      <c r="Q39" s="256">
        <f t="shared" si="1"/>
        <v>0</v>
      </c>
      <c r="R39" s="389"/>
      <c r="S39" s="389"/>
      <c r="T39" s="389"/>
      <c r="U39" s="389"/>
      <c r="V39" s="389"/>
      <c r="W39" s="389"/>
      <c r="X39" s="389"/>
      <c r="Y39" s="389"/>
      <c r="Z39" s="389"/>
      <c r="AA39" s="389"/>
      <c r="AB39" s="389"/>
      <c r="AC39" s="389"/>
      <c r="AD39" s="256">
        <f t="shared" si="2"/>
        <v>0</v>
      </c>
      <c r="AE39" s="389"/>
      <c r="AF39" s="389"/>
      <c r="AG39" s="389"/>
      <c r="AH39" s="389"/>
      <c r="AI39" s="389"/>
      <c r="AJ39" s="389"/>
      <c r="AK39" s="389"/>
      <c r="AL39" s="389"/>
      <c r="AM39" s="389"/>
      <c r="AN39" s="389"/>
      <c r="AO39" s="389"/>
      <c r="AP39" s="389"/>
      <c r="AQ39" s="256">
        <f t="shared" si="3"/>
        <v>0</v>
      </c>
      <c r="AR39" s="389"/>
      <c r="AS39" s="389"/>
      <c r="AT39" s="389"/>
      <c r="AU39" s="389"/>
      <c r="AV39" s="389"/>
      <c r="AW39" s="389"/>
      <c r="AX39" s="389"/>
      <c r="AY39" s="389"/>
      <c r="AZ39" s="389"/>
      <c r="BA39" s="389"/>
      <c r="BB39" s="389"/>
      <c r="BC39" s="389"/>
      <c r="BD39" s="256">
        <f t="shared" si="4"/>
        <v>0</v>
      </c>
      <c r="BE39" s="389"/>
      <c r="BF39" s="389"/>
      <c r="BG39" s="389"/>
      <c r="BH39" s="389"/>
      <c r="BI39" s="389"/>
      <c r="BJ39" s="389"/>
      <c r="BK39" s="389"/>
      <c r="BL39" s="389"/>
      <c r="BM39" s="389"/>
      <c r="BN39" s="389"/>
      <c r="BO39" s="389"/>
      <c r="BP39" s="389"/>
      <c r="BQ39" s="256">
        <f t="shared" si="5"/>
        <v>0</v>
      </c>
      <c r="BR39" s="389"/>
      <c r="BS39" s="389"/>
      <c r="BT39" s="389"/>
      <c r="BU39" s="389"/>
      <c r="BV39" s="389"/>
      <c r="BW39" s="389"/>
      <c r="BX39" s="389"/>
      <c r="BY39" s="389"/>
      <c r="BZ39" s="389"/>
      <c r="CA39" s="389"/>
      <c r="CB39" s="389"/>
      <c r="CC39" s="389"/>
      <c r="CD39" s="256">
        <f t="shared" si="6"/>
        <v>0</v>
      </c>
      <c r="CE39" s="389"/>
      <c r="CF39" s="389"/>
      <c r="CG39" s="389"/>
      <c r="CH39" s="389"/>
      <c r="CI39" s="389"/>
      <c r="CJ39" s="389"/>
      <c r="CK39" s="389"/>
      <c r="CL39" s="389"/>
      <c r="CM39" s="389"/>
      <c r="CN39" s="389"/>
      <c r="CO39" s="389"/>
      <c r="CP39" s="389"/>
      <c r="CQ39" s="256">
        <f t="shared" si="7"/>
        <v>0</v>
      </c>
      <c r="CR39" s="389"/>
      <c r="CS39" s="389"/>
      <c r="CT39" s="389"/>
      <c r="CU39" s="389"/>
      <c r="CV39" s="389"/>
      <c r="CW39" s="389"/>
      <c r="CX39" s="389"/>
      <c r="CY39" s="389"/>
      <c r="CZ39" s="389"/>
      <c r="DA39" s="389"/>
      <c r="DB39" s="389"/>
      <c r="DC39" s="389"/>
      <c r="DD39" s="256">
        <f t="shared" si="8"/>
        <v>0</v>
      </c>
    </row>
    <row r="40" spans="2:108" x14ac:dyDescent="0.25">
      <c r="B40" s="397"/>
      <c r="C40" s="145" t="s">
        <v>71136</v>
      </c>
      <c r="D40" s="153" t="s">
        <v>36</v>
      </c>
      <c r="E40" s="522"/>
      <c r="F40" s="50"/>
      <c r="G40" s="50"/>
      <c r="H40" s="50"/>
      <c r="I40" s="50"/>
      <c r="J40" s="50"/>
      <c r="K40" s="184" t="str">
        <f t="shared" si="0"/>
        <v/>
      </c>
      <c r="L40" s="50"/>
      <c r="M40" s="392"/>
      <c r="N40" s="356"/>
      <c r="O40" s="403"/>
      <c r="P40" s="521"/>
      <c r="Q40" s="256">
        <f t="shared" si="1"/>
        <v>0</v>
      </c>
      <c r="R40" s="389"/>
      <c r="S40" s="389"/>
      <c r="T40" s="389"/>
      <c r="U40" s="389"/>
      <c r="V40" s="389"/>
      <c r="W40" s="389"/>
      <c r="X40" s="389"/>
      <c r="Y40" s="389"/>
      <c r="Z40" s="389"/>
      <c r="AA40" s="389"/>
      <c r="AB40" s="389"/>
      <c r="AC40" s="389"/>
      <c r="AD40" s="256">
        <f t="shared" si="2"/>
        <v>0</v>
      </c>
      <c r="AE40" s="389"/>
      <c r="AF40" s="389"/>
      <c r="AG40" s="389"/>
      <c r="AH40" s="389"/>
      <c r="AI40" s="389"/>
      <c r="AJ40" s="389"/>
      <c r="AK40" s="389"/>
      <c r="AL40" s="389"/>
      <c r="AM40" s="389"/>
      <c r="AN40" s="389"/>
      <c r="AO40" s="389"/>
      <c r="AP40" s="389"/>
      <c r="AQ40" s="256">
        <f t="shared" si="3"/>
        <v>0</v>
      </c>
      <c r="AR40" s="389"/>
      <c r="AS40" s="389"/>
      <c r="AT40" s="389"/>
      <c r="AU40" s="389"/>
      <c r="AV40" s="389"/>
      <c r="AW40" s="389"/>
      <c r="AX40" s="389"/>
      <c r="AY40" s="389"/>
      <c r="AZ40" s="389"/>
      <c r="BA40" s="389"/>
      <c r="BB40" s="389"/>
      <c r="BC40" s="389"/>
      <c r="BD40" s="256">
        <f t="shared" si="4"/>
        <v>0</v>
      </c>
      <c r="BE40" s="389"/>
      <c r="BF40" s="389"/>
      <c r="BG40" s="389"/>
      <c r="BH40" s="389"/>
      <c r="BI40" s="389"/>
      <c r="BJ40" s="389"/>
      <c r="BK40" s="389"/>
      <c r="BL40" s="389"/>
      <c r="BM40" s="389"/>
      <c r="BN40" s="389"/>
      <c r="BO40" s="389"/>
      <c r="BP40" s="389"/>
      <c r="BQ40" s="256">
        <f t="shared" si="5"/>
        <v>0</v>
      </c>
      <c r="BR40" s="389"/>
      <c r="BS40" s="389"/>
      <c r="BT40" s="389"/>
      <c r="BU40" s="389"/>
      <c r="BV40" s="389"/>
      <c r="BW40" s="389"/>
      <c r="BX40" s="389"/>
      <c r="BY40" s="389"/>
      <c r="BZ40" s="389"/>
      <c r="CA40" s="389"/>
      <c r="CB40" s="389"/>
      <c r="CC40" s="389"/>
      <c r="CD40" s="256">
        <f t="shared" si="6"/>
        <v>0</v>
      </c>
      <c r="CE40" s="389"/>
      <c r="CF40" s="389"/>
      <c r="CG40" s="389"/>
      <c r="CH40" s="389"/>
      <c r="CI40" s="389"/>
      <c r="CJ40" s="389"/>
      <c r="CK40" s="389"/>
      <c r="CL40" s="389"/>
      <c r="CM40" s="389"/>
      <c r="CN40" s="389"/>
      <c r="CO40" s="389"/>
      <c r="CP40" s="389"/>
      <c r="CQ40" s="256">
        <f t="shared" si="7"/>
        <v>0</v>
      </c>
      <c r="CR40" s="389"/>
      <c r="CS40" s="389"/>
      <c r="CT40" s="389"/>
      <c r="CU40" s="389"/>
      <c r="CV40" s="389"/>
      <c r="CW40" s="389"/>
      <c r="CX40" s="389"/>
      <c r="CY40" s="389"/>
      <c r="CZ40" s="389"/>
      <c r="DA40" s="389"/>
      <c r="DB40" s="389"/>
      <c r="DC40" s="389"/>
      <c r="DD40" s="256">
        <f t="shared" si="8"/>
        <v>0</v>
      </c>
    </row>
    <row r="41" spans="2:108" x14ac:dyDescent="0.25">
      <c r="B41" s="397"/>
      <c r="C41" s="145" t="s">
        <v>71137</v>
      </c>
      <c r="D41" s="153" t="s">
        <v>36</v>
      </c>
      <c r="E41" s="522"/>
      <c r="F41" s="50"/>
      <c r="G41" s="50"/>
      <c r="H41" s="50"/>
      <c r="I41" s="50"/>
      <c r="J41" s="50"/>
      <c r="K41" s="184" t="str">
        <f t="shared" si="0"/>
        <v/>
      </c>
      <c r="L41" s="50"/>
      <c r="M41" s="392"/>
      <c r="N41" s="356"/>
      <c r="O41" s="403"/>
      <c r="P41" s="521"/>
      <c r="Q41" s="256">
        <f t="shared" si="1"/>
        <v>0</v>
      </c>
      <c r="R41" s="389"/>
      <c r="S41" s="389"/>
      <c r="T41" s="389"/>
      <c r="U41" s="389"/>
      <c r="V41" s="389"/>
      <c r="W41" s="389"/>
      <c r="X41" s="389"/>
      <c r="Y41" s="389"/>
      <c r="Z41" s="389"/>
      <c r="AA41" s="389"/>
      <c r="AB41" s="389"/>
      <c r="AC41" s="389"/>
      <c r="AD41" s="256">
        <f t="shared" si="2"/>
        <v>0</v>
      </c>
      <c r="AE41" s="389"/>
      <c r="AF41" s="389"/>
      <c r="AG41" s="389"/>
      <c r="AH41" s="389"/>
      <c r="AI41" s="389"/>
      <c r="AJ41" s="389"/>
      <c r="AK41" s="389"/>
      <c r="AL41" s="389"/>
      <c r="AM41" s="389"/>
      <c r="AN41" s="389"/>
      <c r="AO41" s="389"/>
      <c r="AP41" s="389"/>
      <c r="AQ41" s="256">
        <f t="shared" si="3"/>
        <v>0</v>
      </c>
      <c r="AR41" s="389"/>
      <c r="AS41" s="389"/>
      <c r="AT41" s="389"/>
      <c r="AU41" s="389"/>
      <c r="AV41" s="389"/>
      <c r="AW41" s="389"/>
      <c r="AX41" s="389"/>
      <c r="AY41" s="389"/>
      <c r="AZ41" s="389"/>
      <c r="BA41" s="389"/>
      <c r="BB41" s="389"/>
      <c r="BC41" s="389"/>
      <c r="BD41" s="256">
        <f t="shared" si="4"/>
        <v>0</v>
      </c>
      <c r="BE41" s="389"/>
      <c r="BF41" s="389"/>
      <c r="BG41" s="389"/>
      <c r="BH41" s="389"/>
      <c r="BI41" s="389"/>
      <c r="BJ41" s="389"/>
      <c r="BK41" s="389"/>
      <c r="BL41" s="389"/>
      <c r="BM41" s="389"/>
      <c r="BN41" s="389"/>
      <c r="BO41" s="389"/>
      <c r="BP41" s="389"/>
      <c r="BQ41" s="256">
        <f t="shared" si="5"/>
        <v>0</v>
      </c>
      <c r="BR41" s="389"/>
      <c r="BS41" s="389"/>
      <c r="BT41" s="389"/>
      <c r="BU41" s="389"/>
      <c r="BV41" s="389"/>
      <c r="BW41" s="389"/>
      <c r="BX41" s="389"/>
      <c r="BY41" s="389"/>
      <c r="BZ41" s="389"/>
      <c r="CA41" s="389"/>
      <c r="CB41" s="389"/>
      <c r="CC41" s="389"/>
      <c r="CD41" s="256">
        <f t="shared" si="6"/>
        <v>0</v>
      </c>
      <c r="CE41" s="389"/>
      <c r="CF41" s="389"/>
      <c r="CG41" s="389"/>
      <c r="CH41" s="389"/>
      <c r="CI41" s="389"/>
      <c r="CJ41" s="389"/>
      <c r="CK41" s="389"/>
      <c r="CL41" s="389"/>
      <c r="CM41" s="389"/>
      <c r="CN41" s="389"/>
      <c r="CO41" s="389"/>
      <c r="CP41" s="389"/>
      <c r="CQ41" s="256">
        <f t="shared" si="7"/>
        <v>0</v>
      </c>
      <c r="CR41" s="389"/>
      <c r="CS41" s="389"/>
      <c r="CT41" s="389"/>
      <c r="CU41" s="389"/>
      <c r="CV41" s="389"/>
      <c r="CW41" s="389"/>
      <c r="CX41" s="389"/>
      <c r="CY41" s="389"/>
      <c r="CZ41" s="389"/>
      <c r="DA41" s="389"/>
      <c r="DB41" s="389"/>
      <c r="DC41" s="389"/>
      <c r="DD41" s="256">
        <f t="shared" si="8"/>
        <v>0</v>
      </c>
    </row>
    <row r="42" spans="2:108" x14ac:dyDescent="0.25">
      <c r="B42" s="397"/>
      <c r="C42" s="145" t="s">
        <v>71138</v>
      </c>
      <c r="D42" s="153" t="s">
        <v>36</v>
      </c>
      <c r="E42" s="522"/>
      <c r="F42" s="50"/>
      <c r="G42" s="50"/>
      <c r="H42" s="50"/>
      <c r="I42" s="50"/>
      <c r="J42" s="50"/>
      <c r="K42" s="184" t="str">
        <f t="shared" si="0"/>
        <v/>
      </c>
      <c r="L42" s="50"/>
      <c r="M42" s="392"/>
      <c r="N42" s="356"/>
      <c r="O42" s="403"/>
      <c r="P42" s="521"/>
      <c r="Q42" s="256">
        <f t="shared" si="1"/>
        <v>0</v>
      </c>
      <c r="R42" s="389"/>
      <c r="S42" s="389"/>
      <c r="T42" s="389"/>
      <c r="U42" s="389"/>
      <c r="V42" s="389"/>
      <c r="W42" s="389"/>
      <c r="X42" s="389"/>
      <c r="Y42" s="389"/>
      <c r="Z42" s="389"/>
      <c r="AA42" s="389"/>
      <c r="AB42" s="389"/>
      <c r="AC42" s="389"/>
      <c r="AD42" s="256">
        <f t="shared" si="2"/>
        <v>0</v>
      </c>
      <c r="AE42" s="389"/>
      <c r="AF42" s="389"/>
      <c r="AG42" s="389"/>
      <c r="AH42" s="389"/>
      <c r="AI42" s="389"/>
      <c r="AJ42" s="389"/>
      <c r="AK42" s="389"/>
      <c r="AL42" s="389"/>
      <c r="AM42" s="389"/>
      <c r="AN42" s="389"/>
      <c r="AO42" s="389"/>
      <c r="AP42" s="389"/>
      <c r="AQ42" s="256">
        <f t="shared" si="3"/>
        <v>0</v>
      </c>
      <c r="AR42" s="389"/>
      <c r="AS42" s="389"/>
      <c r="AT42" s="389"/>
      <c r="AU42" s="389"/>
      <c r="AV42" s="389"/>
      <c r="AW42" s="389"/>
      <c r="AX42" s="389"/>
      <c r="AY42" s="389"/>
      <c r="AZ42" s="389"/>
      <c r="BA42" s="389"/>
      <c r="BB42" s="389"/>
      <c r="BC42" s="389"/>
      <c r="BD42" s="256">
        <f t="shared" si="4"/>
        <v>0</v>
      </c>
      <c r="BE42" s="389"/>
      <c r="BF42" s="389"/>
      <c r="BG42" s="389"/>
      <c r="BH42" s="389"/>
      <c r="BI42" s="389"/>
      <c r="BJ42" s="389"/>
      <c r="BK42" s="389"/>
      <c r="BL42" s="389"/>
      <c r="BM42" s="389"/>
      <c r="BN42" s="389"/>
      <c r="BO42" s="389"/>
      <c r="BP42" s="389"/>
      <c r="BQ42" s="256">
        <f t="shared" si="5"/>
        <v>0</v>
      </c>
      <c r="BR42" s="389"/>
      <c r="BS42" s="389"/>
      <c r="BT42" s="389"/>
      <c r="BU42" s="389"/>
      <c r="BV42" s="389"/>
      <c r="BW42" s="389"/>
      <c r="BX42" s="389"/>
      <c r="BY42" s="389"/>
      <c r="BZ42" s="389"/>
      <c r="CA42" s="389"/>
      <c r="CB42" s="389"/>
      <c r="CC42" s="389"/>
      <c r="CD42" s="256">
        <f t="shared" si="6"/>
        <v>0</v>
      </c>
      <c r="CE42" s="389"/>
      <c r="CF42" s="389"/>
      <c r="CG42" s="389"/>
      <c r="CH42" s="389"/>
      <c r="CI42" s="389"/>
      <c r="CJ42" s="389"/>
      <c r="CK42" s="389"/>
      <c r="CL42" s="389"/>
      <c r="CM42" s="389"/>
      <c r="CN42" s="389"/>
      <c r="CO42" s="389"/>
      <c r="CP42" s="389"/>
      <c r="CQ42" s="256">
        <f t="shared" si="7"/>
        <v>0</v>
      </c>
      <c r="CR42" s="389"/>
      <c r="CS42" s="389"/>
      <c r="CT42" s="389"/>
      <c r="CU42" s="389"/>
      <c r="CV42" s="389"/>
      <c r="CW42" s="389"/>
      <c r="CX42" s="389"/>
      <c r="CY42" s="389"/>
      <c r="CZ42" s="389"/>
      <c r="DA42" s="389"/>
      <c r="DB42" s="389"/>
      <c r="DC42" s="389"/>
      <c r="DD42" s="256">
        <f t="shared" si="8"/>
        <v>0</v>
      </c>
    </row>
    <row r="43" spans="2:108" x14ac:dyDescent="0.25">
      <c r="B43" s="397"/>
      <c r="C43" s="145" t="s">
        <v>71139</v>
      </c>
      <c r="D43" s="153" t="s">
        <v>36</v>
      </c>
      <c r="E43" s="522"/>
      <c r="F43" s="50"/>
      <c r="G43" s="50"/>
      <c r="H43" s="50"/>
      <c r="I43" s="50"/>
      <c r="J43" s="50"/>
      <c r="K43" s="184" t="str">
        <f t="shared" si="0"/>
        <v/>
      </c>
      <c r="L43" s="50"/>
      <c r="M43" s="392"/>
      <c r="N43" s="356"/>
      <c r="O43" s="403"/>
      <c r="P43" s="521"/>
      <c r="Q43" s="256">
        <f t="shared" si="1"/>
        <v>0</v>
      </c>
      <c r="R43" s="389"/>
      <c r="S43" s="389"/>
      <c r="T43" s="389"/>
      <c r="U43" s="389"/>
      <c r="V43" s="389"/>
      <c r="W43" s="389"/>
      <c r="X43" s="389"/>
      <c r="Y43" s="389"/>
      <c r="Z43" s="389"/>
      <c r="AA43" s="389"/>
      <c r="AB43" s="389"/>
      <c r="AC43" s="389"/>
      <c r="AD43" s="256">
        <f t="shared" si="2"/>
        <v>0</v>
      </c>
      <c r="AE43" s="389"/>
      <c r="AF43" s="389"/>
      <c r="AG43" s="389"/>
      <c r="AH43" s="389"/>
      <c r="AI43" s="389"/>
      <c r="AJ43" s="389"/>
      <c r="AK43" s="389"/>
      <c r="AL43" s="389"/>
      <c r="AM43" s="389"/>
      <c r="AN43" s="389"/>
      <c r="AO43" s="389"/>
      <c r="AP43" s="389"/>
      <c r="AQ43" s="256">
        <f t="shared" si="3"/>
        <v>0</v>
      </c>
      <c r="AR43" s="389"/>
      <c r="AS43" s="389"/>
      <c r="AT43" s="389"/>
      <c r="AU43" s="389"/>
      <c r="AV43" s="389"/>
      <c r="AW43" s="389"/>
      <c r="AX43" s="389"/>
      <c r="AY43" s="389"/>
      <c r="AZ43" s="389"/>
      <c r="BA43" s="389"/>
      <c r="BB43" s="389"/>
      <c r="BC43" s="389"/>
      <c r="BD43" s="256">
        <f t="shared" si="4"/>
        <v>0</v>
      </c>
      <c r="BE43" s="389"/>
      <c r="BF43" s="389"/>
      <c r="BG43" s="389"/>
      <c r="BH43" s="389"/>
      <c r="BI43" s="389"/>
      <c r="BJ43" s="389"/>
      <c r="BK43" s="389"/>
      <c r="BL43" s="389"/>
      <c r="BM43" s="389"/>
      <c r="BN43" s="389"/>
      <c r="BO43" s="389"/>
      <c r="BP43" s="389"/>
      <c r="BQ43" s="256">
        <f t="shared" si="5"/>
        <v>0</v>
      </c>
      <c r="BR43" s="389"/>
      <c r="BS43" s="389"/>
      <c r="BT43" s="389"/>
      <c r="BU43" s="389"/>
      <c r="BV43" s="389"/>
      <c r="BW43" s="389"/>
      <c r="BX43" s="389"/>
      <c r="BY43" s="389"/>
      <c r="BZ43" s="389"/>
      <c r="CA43" s="389"/>
      <c r="CB43" s="389"/>
      <c r="CC43" s="389"/>
      <c r="CD43" s="256">
        <f t="shared" si="6"/>
        <v>0</v>
      </c>
      <c r="CE43" s="389"/>
      <c r="CF43" s="389"/>
      <c r="CG43" s="389"/>
      <c r="CH43" s="389"/>
      <c r="CI43" s="389"/>
      <c r="CJ43" s="389"/>
      <c r="CK43" s="389"/>
      <c r="CL43" s="389"/>
      <c r="CM43" s="389"/>
      <c r="CN43" s="389"/>
      <c r="CO43" s="389"/>
      <c r="CP43" s="389"/>
      <c r="CQ43" s="256">
        <f t="shared" si="7"/>
        <v>0</v>
      </c>
      <c r="CR43" s="389"/>
      <c r="CS43" s="389"/>
      <c r="CT43" s="389"/>
      <c r="CU43" s="389"/>
      <c r="CV43" s="389"/>
      <c r="CW43" s="389"/>
      <c r="CX43" s="389"/>
      <c r="CY43" s="389"/>
      <c r="CZ43" s="389"/>
      <c r="DA43" s="389"/>
      <c r="DB43" s="389"/>
      <c r="DC43" s="389"/>
      <c r="DD43" s="256">
        <f t="shared" si="8"/>
        <v>0</v>
      </c>
    </row>
    <row r="44" spans="2:108" x14ac:dyDescent="0.25">
      <c r="B44" s="397"/>
      <c r="C44" s="145" t="s">
        <v>71140</v>
      </c>
      <c r="D44" s="153" t="s">
        <v>36</v>
      </c>
      <c r="E44" s="522"/>
      <c r="F44" s="50"/>
      <c r="G44" s="50"/>
      <c r="H44" s="50"/>
      <c r="I44" s="50"/>
      <c r="J44" s="50"/>
      <c r="K44" s="184" t="str">
        <f t="shared" si="0"/>
        <v/>
      </c>
      <c r="L44" s="50"/>
      <c r="M44" s="392"/>
      <c r="N44" s="356"/>
      <c r="O44" s="403"/>
      <c r="P44" s="521"/>
      <c r="Q44" s="256">
        <f t="shared" si="1"/>
        <v>0</v>
      </c>
      <c r="R44" s="389"/>
      <c r="S44" s="389"/>
      <c r="T44" s="389"/>
      <c r="U44" s="389"/>
      <c r="V44" s="389"/>
      <c r="W44" s="389"/>
      <c r="X44" s="389"/>
      <c r="Y44" s="389"/>
      <c r="Z44" s="389"/>
      <c r="AA44" s="389"/>
      <c r="AB44" s="389"/>
      <c r="AC44" s="389"/>
      <c r="AD44" s="256">
        <f t="shared" si="2"/>
        <v>0</v>
      </c>
      <c r="AE44" s="389"/>
      <c r="AF44" s="389"/>
      <c r="AG44" s="389"/>
      <c r="AH44" s="389"/>
      <c r="AI44" s="389"/>
      <c r="AJ44" s="389"/>
      <c r="AK44" s="389"/>
      <c r="AL44" s="389"/>
      <c r="AM44" s="389"/>
      <c r="AN44" s="389"/>
      <c r="AO44" s="389"/>
      <c r="AP44" s="389"/>
      <c r="AQ44" s="256">
        <f t="shared" si="3"/>
        <v>0</v>
      </c>
      <c r="AR44" s="389"/>
      <c r="AS44" s="389"/>
      <c r="AT44" s="389"/>
      <c r="AU44" s="389"/>
      <c r="AV44" s="389"/>
      <c r="AW44" s="389"/>
      <c r="AX44" s="389"/>
      <c r="AY44" s="389"/>
      <c r="AZ44" s="389"/>
      <c r="BA44" s="389"/>
      <c r="BB44" s="389"/>
      <c r="BC44" s="389"/>
      <c r="BD44" s="256">
        <f t="shared" si="4"/>
        <v>0</v>
      </c>
      <c r="BE44" s="389"/>
      <c r="BF44" s="389"/>
      <c r="BG44" s="389"/>
      <c r="BH44" s="389"/>
      <c r="BI44" s="389"/>
      <c r="BJ44" s="389"/>
      <c r="BK44" s="389"/>
      <c r="BL44" s="389"/>
      <c r="BM44" s="389"/>
      <c r="BN44" s="389"/>
      <c r="BO44" s="389"/>
      <c r="BP44" s="389"/>
      <c r="BQ44" s="256">
        <f t="shared" si="5"/>
        <v>0</v>
      </c>
      <c r="BR44" s="389"/>
      <c r="BS44" s="389"/>
      <c r="BT44" s="389"/>
      <c r="BU44" s="389"/>
      <c r="BV44" s="389"/>
      <c r="BW44" s="389"/>
      <c r="BX44" s="389"/>
      <c r="BY44" s="389"/>
      <c r="BZ44" s="389"/>
      <c r="CA44" s="389"/>
      <c r="CB44" s="389"/>
      <c r="CC44" s="389"/>
      <c r="CD44" s="256">
        <f t="shared" si="6"/>
        <v>0</v>
      </c>
      <c r="CE44" s="389"/>
      <c r="CF44" s="389"/>
      <c r="CG44" s="389"/>
      <c r="CH44" s="389"/>
      <c r="CI44" s="389"/>
      <c r="CJ44" s="389"/>
      <c r="CK44" s="389"/>
      <c r="CL44" s="389"/>
      <c r="CM44" s="389"/>
      <c r="CN44" s="389"/>
      <c r="CO44" s="389"/>
      <c r="CP44" s="389"/>
      <c r="CQ44" s="256">
        <f t="shared" si="7"/>
        <v>0</v>
      </c>
      <c r="CR44" s="389"/>
      <c r="CS44" s="389"/>
      <c r="CT44" s="389"/>
      <c r="CU44" s="389"/>
      <c r="CV44" s="389"/>
      <c r="CW44" s="389"/>
      <c r="CX44" s="389"/>
      <c r="CY44" s="389"/>
      <c r="CZ44" s="389"/>
      <c r="DA44" s="389"/>
      <c r="DB44" s="389"/>
      <c r="DC44" s="389"/>
      <c r="DD44" s="256">
        <f t="shared" si="8"/>
        <v>0</v>
      </c>
    </row>
    <row r="45" spans="2:108" x14ac:dyDescent="0.25">
      <c r="B45" s="397"/>
      <c r="C45" s="145" t="s">
        <v>71141</v>
      </c>
      <c r="D45" s="153" t="s">
        <v>36</v>
      </c>
      <c r="E45" s="522"/>
      <c r="F45" s="50"/>
      <c r="G45" s="50"/>
      <c r="H45" s="50"/>
      <c r="I45" s="50"/>
      <c r="J45" s="50"/>
      <c r="K45" s="184" t="str">
        <f t="shared" si="0"/>
        <v/>
      </c>
      <c r="L45" s="50"/>
      <c r="M45" s="392"/>
      <c r="N45" s="356"/>
      <c r="O45" s="403"/>
      <c r="P45" s="521"/>
      <c r="Q45" s="256">
        <f t="shared" si="1"/>
        <v>0</v>
      </c>
      <c r="R45" s="389"/>
      <c r="S45" s="389"/>
      <c r="T45" s="389"/>
      <c r="U45" s="389"/>
      <c r="V45" s="389"/>
      <c r="W45" s="389"/>
      <c r="X45" s="389"/>
      <c r="Y45" s="389"/>
      <c r="Z45" s="389"/>
      <c r="AA45" s="389"/>
      <c r="AB45" s="389"/>
      <c r="AC45" s="389"/>
      <c r="AD45" s="256">
        <f t="shared" si="2"/>
        <v>0</v>
      </c>
      <c r="AE45" s="389"/>
      <c r="AF45" s="389"/>
      <c r="AG45" s="389"/>
      <c r="AH45" s="389"/>
      <c r="AI45" s="389"/>
      <c r="AJ45" s="389"/>
      <c r="AK45" s="389"/>
      <c r="AL45" s="389"/>
      <c r="AM45" s="389"/>
      <c r="AN45" s="389"/>
      <c r="AO45" s="389"/>
      <c r="AP45" s="389"/>
      <c r="AQ45" s="256">
        <f t="shared" si="3"/>
        <v>0</v>
      </c>
      <c r="AR45" s="389"/>
      <c r="AS45" s="389"/>
      <c r="AT45" s="389"/>
      <c r="AU45" s="389"/>
      <c r="AV45" s="389"/>
      <c r="AW45" s="389"/>
      <c r="AX45" s="389"/>
      <c r="AY45" s="389"/>
      <c r="AZ45" s="389"/>
      <c r="BA45" s="389"/>
      <c r="BB45" s="389"/>
      <c r="BC45" s="389"/>
      <c r="BD45" s="256">
        <f t="shared" si="4"/>
        <v>0</v>
      </c>
      <c r="BE45" s="389"/>
      <c r="BF45" s="389"/>
      <c r="BG45" s="389"/>
      <c r="BH45" s="389"/>
      <c r="BI45" s="389"/>
      <c r="BJ45" s="389"/>
      <c r="BK45" s="389"/>
      <c r="BL45" s="389"/>
      <c r="BM45" s="389"/>
      <c r="BN45" s="389"/>
      <c r="BO45" s="389"/>
      <c r="BP45" s="389"/>
      <c r="BQ45" s="256">
        <f t="shared" si="5"/>
        <v>0</v>
      </c>
      <c r="BR45" s="389"/>
      <c r="BS45" s="389"/>
      <c r="BT45" s="389"/>
      <c r="BU45" s="389"/>
      <c r="BV45" s="389"/>
      <c r="BW45" s="389"/>
      <c r="BX45" s="389"/>
      <c r="BY45" s="389"/>
      <c r="BZ45" s="389"/>
      <c r="CA45" s="389"/>
      <c r="CB45" s="389"/>
      <c r="CC45" s="389"/>
      <c r="CD45" s="256">
        <f t="shared" si="6"/>
        <v>0</v>
      </c>
      <c r="CE45" s="389"/>
      <c r="CF45" s="389"/>
      <c r="CG45" s="389"/>
      <c r="CH45" s="389"/>
      <c r="CI45" s="389"/>
      <c r="CJ45" s="389"/>
      <c r="CK45" s="389"/>
      <c r="CL45" s="389"/>
      <c r="CM45" s="389"/>
      <c r="CN45" s="389"/>
      <c r="CO45" s="389"/>
      <c r="CP45" s="389"/>
      <c r="CQ45" s="256">
        <f t="shared" si="7"/>
        <v>0</v>
      </c>
      <c r="CR45" s="389"/>
      <c r="CS45" s="389"/>
      <c r="CT45" s="389"/>
      <c r="CU45" s="389"/>
      <c r="CV45" s="389"/>
      <c r="CW45" s="389"/>
      <c r="CX45" s="389"/>
      <c r="CY45" s="389"/>
      <c r="CZ45" s="389"/>
      <c r="DA45" s="389"/>
      <c r="DB45" s="389"/>
      <c r="DC45" s="389"/>
      <c r="DD45" s="256">
        <f t="shared" si="8"/>
        <v>0</v>
      </c>
    </row>
    <row r="46" spans="2:108" x14ac:dyDescent="0.25">
      <c r="B46" s="397"/>
      <c r="C46" s="145" t="s">
        <v>71142</v>
      </c>
      <c r="D46" s="153" t="s">
        <v>36</v>
      </c>
      <c r="E46" s="522"/>
      <c r="F46" s="50"/>
      <c r="G46" s="50"/>
      <c r="H46" s="50"/>
      <c r="I46" s="50"/>
      <c r="J46" s="50"/>
      <c r="K46" s="184" t="str">
        <f t="shared" si="0"/>
        <v/>
      </c>
      <c r="L46" s="50"/>
      <c r="M46" s="392"/>
      <c r="N46" s="356"/>
      <c r="O46" s="403"/>
      <c r="P46" s="521"/>
      <c r="Q46" s="256">
        <f t="shared" si="1"/>
        <v>0</v>
      </c>
      <c r="R46" s="389"/>
      <c r="S46" s="389"/>
      <c r="T46" s="389"/>
      <c r="U46" s="389"/>
      <c r="V46" s="389"/>
      <c r="W46" s="389"/>
      <c r="X46" s="389"/>
      <c r="Y46" s="389"/>
      <c r="Z46" s="389"/>
      <c r="AA46" s="389"/>
      <c r="AB46" s="389"/>
      <c r="AC46" s="389"/>
      <c r="AD46" s="256">
        <f t="shared" si="2"/>
        <v>0</v>
      </c>
      <c r="AE46" s="389"/>
      <c r="AF46" s="389"/>
      <c r="AG46" s="389"/>
      <c r="AH46" s="389"/>
      <c r="AI46" s="389"/>
      <c r="AJ46" s="389"/>
      <c r="AK46" s="389"/>
      <c r="AL46" s="389"/>
      <c r="AM46" s="389"/>
      <c r="AN46" s="389"/>
      <c r="AO46" s="389"/>
      <c r="AP46" s="389"/>
      <c r="AQ46" s="256">
        <f t="shared" si="3"/>
        <v>0</v>
      </c>
      <c r="AR46" s="389"/>
      <c r="AS46" s="389"/>
      <c r="AT46" s="389"/>
      <c r="AU46" s="389"/>
      <c r="AV46" s="389"/>
      <c r="AW46" s="389"/>
      <c r="AX46" s="389"/>
      <c r="AY46" s="389"/>
      <c r="AZ46" s="389"/>
      <c r="BA46" s="389"/>
      <c r="BB46" s="389"/>
      <c r="BC46" s="389"/>
      <c r="BD46" s="256">
        <f t="shared" si="4"/>
        <v>0</v>
      </c>
      <c r="BE46" s="389"/>
      <c r="BF46" s="389"/>
      <c r="BG46" s="389"/>
      <c r="BH46" s="389"/>
      <c r="BI46" s="389"/>
      <c r="BJ46" s="389"/>
      <c r="BK46" s="389"/>
      <c r="BL46" s="389"/>
      <c r="BM46" s="389"/>
      <c r="BN46" s="389"/>
      <c r="BO46" s="389"/>
      <c r="BP46" s="389"/>
      <c r="BQ46" s="256">
        <f t="shared" si="5"/>
        <v>0</v>
      </c>
      <c r="BR46" s="389"/>
      <c r="BS46" s="389"/>
      <c r="BT46" s="389"/>
      <c r="BU46" s="389"/>
      <c r="BV46" s="389"/>
      <c r="BW46" s="389"/>
      <c r="BX46" s="389"/>
      <c r="BY46" s="389"/>
      <c r="BZ46" s="389"/>
      <c r="CA46" s="389"/>
      <c r="CB46" s="389"/>
      <c r="CC46" s="389"/>
      <c r="CD46" s="256">
        <f t="shared" si="6"/>
        <v>0</v>
      </c>
      <c r="CE46" s="389"/>
      <c r="CF46" s="389"/>
      <c r="CG46" s="389"/>
      <c r="CH46" s="389"/>
      <c r="CI46" s="389"/>
      <c r="CJ46" s="389"/>
      <c r="CK46" s="389"/>
      <c r="CL46" s="389"/>
      <c r="CM46" s="389"/>
      <c r="CN46" s="389"/>
      <c r="CO46" s="389"/>
      <c r="CP46" s="389"/>
      <c r="CQ46" s="256">
        <f t="shared" si="7"/>
        <v>0</v>
      </c>
      <c r="CR46" s="389"/>
      <c r="CS46" s="389"/>
      <c r="CT46" s="389"/>
      <c r="CU46" s="389"/>
      <c r="CV46" s="389"/>
      <c r="CW46" s="389"/>
      <c r="CX46" s="389"/>
      <c r="CY46" s="389"/>
      <c r="CZ46" s="389"/>
      <c r="DA46" s="389"/>
      <c r="DB46" s="389"/>
      <c r="DC46" s="389"/>
      <c r="DD46" s="256">
        <f t="shared" si="8"/>
        <v>0</v>
      </c>
    </row>
    <row r="47" spans="2:108" x14ac:dyDescent="0.25">
      <c r="B47" s="397"/>
      <c r="C47" s="145" t="s">
        <v>71143</v>
      </c>
      <c r="D47" s="153" t="s">
        <v>36</v>
      </c>
      <c r="E47" s="522"/>
      <c r="F47" s="50"/>
      <c r="G47" s="50"/>
      <c r="H47" s="50"/>
      <c r="I47" s="50"/>
      <c r="J47" s="50"/>
      <c r="K47" s="184" t="str">
        <f t="shared" si="0"/>
        <v/>
      </c>
      <c r="L47" s="50"/>
      <c r="M47" s="392"/>
      <c r="N47" s="356"/>
      <c r="O47" s="403"/>
      <c r="P47" s="521"/>
      <c r="Q47" s="256">
        <f t="shared" si="1"/>
        <v>0</v>
      </c>
      <c r="R47" s="389"/>
      <c r="S47" s="389"/>
      <c r="T47" s="389"/>
      <c r="U47" s="389"/>
      <c r="V47" s="389"/>
      <c r="W47" s="389"/>
      <c r="X47" s="389"/>
      <c r="Y47" s="389"/>
      <c r="Z47" s="389"/>
      <c r="AA47" s="389"/>
      <c r="AB47" s="389"/>
      <c r="AC47" s="389"/>
      <c r="AD47" s="256">
        <f t="shared" si="2"/>
        <v>0</v>
      </c>
      <c r="AE47" s="389"/>
      <c r="AF47" s="389"/>
      <c r="AG47" s="389"/>
      <c r="AH47" s="389"/>
      <c r="AI47" s="389"/>
      <c r="AJ47" s="389"/>
      <c r="AK47" s="389"/>
      <c r="AL47" s="389"/>
      <c r="AM47" s="389"/>
      <c r="AN47" s="389"/>
      <c r="AO47" s="389"/>
      <c r="AP47" s="389"/>
      <c r="AQ47" s="256">
        <f t="shared" si="3"/>
        <v>0</v>
      </c>
      <c r="AR47" s="389"/>
      <c r="AS47" s="389"/>
      <c r="AT47" s="389"/>
      <c r="AU47" s="389"/>
      <c r="AV47" s="389"/>
      <c r="AW47" s="389"/>
      <c r="AX47" s="389"/>
      <c r="AY47" s="389"/>
      <c r="AZ47" s="389"/>
      <c r="BA47" s="389"/>
      <c r="BB47" s="389"/>
      <c r="BC47" s="389"/>
      <c r="BD47" s="256">
        <f t="shared" si="4"/>
        <v>0</v>
      </c>
      <c r="BE47" s="389"/>
      <c r="BF47" s="389"/>
      <c r="BG47" s="389"/>
      <c r="BH47" s="389"/>
      <c r="BI47" s="389"/>
      <c r="BJ47" s="389"/>
      <c r="BK47" s="389"/>
      <c r="BL47" s="389"/>
      <c r="BM47" s="389"/>
      <c r="BN47" s="389"/>
      <c r="BO47" s="389"/>
      <c r="BP47" s="389"/>
      <c r="BQ47" s="256">
        <f t="shared" si="5"/>
        <v>0</v>
      </c>
      <c r="BR47" s="389"/>
      <c r="BS47" s="389"/>
      <c r="BT47" s="389"/>
      <c r="BU47" s="389"/>
      <c r="BV47" s="389"/>
      <c r="BW47" s="389"/>
      <c r="BX47" s="389"/>
      <c r="BY47" s="389"/>
      <c r="BZ47" s="389"/>
      <c r="CA47" s="389"/>
      <c r="CB47" s="389"/>
      <c r="CC47" s="389"/>
      <c r="CD47" s="256">
        <f t="shared" si="6"/>
        <v>0</v>
      </c>
      <c r="CE47" s="389"/>
      <c r="CF47" s="389"/>
      <c r="CG47" s="389"/>
      <c r="CH47" s="389"/>
      <c r="CI47" s="389"/>
      <c r="CJ47" s="389"/>
      <c r="CK47" s="389"/>
      <c r="CL47" s="389"/>
      <c r="CM47" s="389"/>
      <c r="CN47" s="389"/>
      <c r="CO47" s="389"/>
      <c r="CP47" s="389"/>
      <c r="CQ47" s="256">
        <f t="shared" si="7"/>
        <v>0</v>
      </c>
      <c r="CR47" s="389"/>
      <c r="CS47" s="389"/>
      <c r="CT47" s="389"/>
      <c r="CU47" s="389"/>
      <c r="CV47" s="389"/>
      <c r="CW47" s="389"/>
      <c r="CX47" s="389"/>
      <c r="CY47" s="389"/>
      <c r="CZ47" s="389"/>
      <c r="DA47" s="389"/>
      <c r="DB47" s="389"/>
      <c r="DC47" s="389"/>
      <c r="DD47" s="256">
        <f t="shared" si="8"/>
        <v>0</v>
      </c>
    </row>
    <row r="48" spans="2:108" x14ac:dyDescent="0.25">
      <c r="B48" s="397"/>
      <c r="C48" s="145" t="s">
        <v>71144</v>
      </c>
      <c r="D48" s="153" t="s">
        <v>36</v>
      </c>
      <c r="E48" s="522"/>
      <c r="F48" s="50"/>
      <c r="G48" s="50"/>
      <c r="H48" s="50"/>
      <c r="I48" s="50"/>
      <c r="J48" s="50"/>
      <c r="K48" s="184" t="str">
        <f t="shared" si="0"/>
        <v/>
      </c>
      <c r="L48" s="50"/>
      <c r="M48" s="392"/>
      <c r="N48" s="356"/>
      <c r="O48" s="403"/>
      <c r="P48" s="521"/>
      <c r="Q48" s="256">
        <f t="shared" ref="Q48:Q55" si="15">P48*N48*SUM(K48:M48)</f>
        <v>0</v>
      </c>
      <c r="R48" s="389"/>
      <c r="S48" s="389"/>
      <c r="T48" s="389"/>
      <c r="U48" s="389"/>
      <c r="V48" s="389"/>
      <c r="W48" s="389"/>
      <c r="X48" s="389"/>
      <c r="Y48" s="389"/>
      <c r="Z48" s="389"/>
      <c r="AA48" s="389"/>
      <c r="AB48" s="389"/>
      <c r="AC48" s="389"/>
      <c r="AD48" s="256">
        <f t="shared" ref="AD48:AD55" si="16">SUM(R48:AC48)</f>
        <v>0</v>
      </c>
      <c r="AE48" s="389"/>
      <c r="AF48" s="389"/>
      <c r="AG48" s="389"/>
      <c r="AH48" s="389"/>
      <c r="AI48" s="389"/>
      <c r="AJ48" s="389"/>
      <c r="AK48" s="389"/>
      <c r="AL48" s="389"/>
      <c r="AM48" s="389"/>
      <c r="AN48" s="389"/>
      <c r="AO48" s="389"/>
      <c r="AP48" s="389"/>
      <c r="AQ48" s="256">
        <f t="shared" ref="AQ48:AQ55" si="17">SUM(AE48:AP48)</f>
        <v>0</v>
      </c>
      <c r="AR48" s="389"/>
      <c r="AS48" s="389"/>
      <c r="AT48" s="389"/>
      <c r="AU48" s="389"/>
      <c r="AV48" s="389"/>
      <c r="AW48" s="389"/>
      <c r="AX48" s="389"/>
      <c r="AY48" s="389"/>
      <c r="AZ48" s="389"/>
      <c r="BA48" s="389"/>
      <c r="BB48" s="389"/>
      <c r="BC48" s="389"/>
      <c r="BD48" s="256">
        <f t="shared" ref="BD48:BD55" si="18">SUM(AR48:BC48)</f>
        <v>0</v>
      </c>
      <c r="BE48" s="389"/>
      <c r="BF48" s="389"/>
      <c r="BG48" s="389"/>
      <c r="BH48" s="389"/>
      <c r="BI48" s="389"/>
      <c r="BJ48" s="389"/>
      <c r="BK48" s="389"/>
      <c r="BL48" s="389"/>
      <c r="BM48" s="389"/>
      <c r="BN48" s="389"/>
      <c r="BO48" s="389"/>
      <c r="BP48" s="389"/>
      <c r="BQ48" s="256">
        <f t="shared" ref="BQ48:BQ55" si="19">SUM(BE48:BP48)</f>
        <v>0</v>
      </c>
      <c r="BR48" s="389"/>
      <c r="BS48" s="389"/>
      <c r="BT48" s="389"/>
      <c r="BU48" s="389"/>
      <c r="BV48" s="389"/>
      <c r="BW48" s="389"/>
      <c r="BX48" s="389"/>
      <c r="BY48" s="389"/>
      <c r="BZ48" s="389"/>
      <c r="CA48" s="389"/>
      <c r="CB48" s="389"/>
      <c r="CC48" s="389"/>
      <c r="CD48" s="256">
        <f t="shared" ref="CD48:CD55" si="20">SUM(BR48:CC48)</f>
        <v>0</v>
      </c>
      <c r="CE48" s="389"/>
      <c r="CF48" s="389"/>
      <c r="CG48" s="389"/>
      <c r="CH48" s="389"/>
      <c r="CI48" s="389"/>
      <c r="CJ48" s="389"/>
      <c r="CK48" s="389"/>
      <c r="CL48" s="389"/>
      <c r="CM48" s="389"/>
      <c r="CN48" s="389"/>
      <c r="CO48" s="389"/>
      <c r="CP48" s="389"/>
      <c r="CQ48" s="256">
        <f t="shared" si="7"/>
        <v>0</v>
      </c>
      <c r="CR48" s="389"/>
      <c r="CS48" s="389"/>
      <c r="CT48" s="389"/>
      <c r="CU48" s="389"/>
      <c r="CV48" s="389"/>
      <c r="CW48" s="389"/>
      <c r="CX48" s="389"/>
      <c r="CY48" s="389"/>
      <c r="CZ48" s="389"/>
      <c r="DA48" s="389"/>
      <c r="DB48" s="389"/>
      <c r="DC48" s="389"/>
      <c r="DD48" s="256">
        <f t="shared" si="8"/>
        <v>0</v>
      </c>
    </row>
    <row r="49" spans="2:108" x14ac:dyDescent="0.25">
      <c r="B49" s="397"/>
      <c r="C49" s="145" t="s">
        <v>71145</v>
      </c>
      <c r="D49" s="153" t="s">
        <v>36</v>
      </c>
      <c r="E49" s="522"/>
      <c r="F49" s="50"/>
      <c r="G49" s="50"/>
      <c r="H49" s="50"/>
      <c r="I49" s="50"/>
      <c r="J49" s="50"/>
      <c r="K49" s="184" t="str">
        <f t="shared" si="0"/>
        <v/>
      </c>
      <c r="L49" s="50"/>
      <c r="M49" s="392"/>
      <c r="N49" s="356"/>
      <c r="O49" s="403"/>
      <c r="P49" s="521"/>
      <c r="Q49" s="256">
        <f t="shared" si="15"/>
        <v>0</v>
      </c>
      <c r="R49" s="389"/>
      <c r="S49" s="389"/>
      <c r="T49" s="389"/>
      <c r="U49" s="389"/>
      <c r="V49" s="389"/>
      <c r="W49" s="389"/>
      <c r="X49" s="389"/>
      <c r="Y49" s="389"/>
      <c r="Z49" s="389"/>
      <c r="AA49" s="389"/>
      <c r="AB49" s="389"/>
      <c r="AC49" s="389"/>
      <c r="AD49" s="256">
        <f t="shared" si="16"/>
        <v>0</v>
      </c>
      <c r="AE49" s="389"/>
      <c r="AF49" s="389"/>
      <c r="AG49" s="389"/>
      <c r="AH49" s="389"/>
      <c r="AI49" s="389"/>
      <c r="AJ49" s="389"/>
      <c r="AK49" s="389"/>
      <c r="AL49" s="389"/>
      <c r="AM49" s="389"/>
      <c r="AN49" s="389"/>
      <c r="AO49" s="389"/>
      <c r="AP49" s="389"/>
      <c r="AQ49" s="256">
        <f t="shared" si="17"/>
        <v>0</v>
      </c>
      <c r="AR49" s="389"/>
      <c r="AS49" s="389"/>
      <c r="AT49" s="389"/>
      <c r="AU49" s="389"/>
      <c r="AV49" s="389"/>
      <c r="AW49" s="389"/>
      <c r="AX49" s="389"/>
      <c r="AY49" s="389"/>
      <c r="AZ49" s="389"/>
      <c r="BA49" s="389"/>
      <c r="BB49" s="389"/>
      <c r="BC49" s="389"/>
      <c r="BD49" s="256">
        <f t="shared" si="18"/>
        <v>0</v>
      </c>
      <c r="BE49" s="389"/>
      <c r="BF49" s="389"/>
      <c r="BG49" s="389"/>
      <c r="BH49" s="389"/>
      <c r="BI49" s="389"/>
      <c r="BJ49" s="389"/>
      <c r="BK49" s="389"/>
      <c r="BL49" s="389"/>
      <c r="BM49" s="389"/>
      <c r="BN49" s="389"/>
      <c r="BO49" s="389"/>
      <c r="BP49" s="389"/>
      <c r="BQ49" s="256">
        <f t="shared" si="19"/>
        <v>0</v>
      </c>
      <c r="BR49" s="389"/>
      <c r="BS49" s="389"/>
      <c r="BT49" s="389"/>
      <c r="BU49" s="389"/>
      <c r="BV49" s="389"/>
      <c r="BW49" s="389"/>
      <c r="BX49" s="389"/>
      <c r="BY49" s="389"/>
      <c r="BZ49" s="389"/>
      <c r="CA49" s="389"/>
      <c r="CB49" s="389"/>
      <c r="CC49" s="389"/>
      <c r="CD49" s="256">
        <f t="shared" si="20"/>
        <v>0</v>
      </c>
      <c r="CE49" s="389"/>
      <c r="CF49" s="389"/>
      <c r="CG49" s="389"/>
      <c r="CH49" s="389"/>
      <c r="CI49" s="389"/>
      <c r="CJ49" s="389"/>
      <c r="CK49" s="389"/>
      <c r="CL49" s="389"/>
      <c r="CM49" s="389"/>
      <c r="CN49" s="389"/>
      <c r="CO49" s="389"/>
      <c r="CP49" s="389"/>
      <c r="CQ49" s="256">
        <f t="shared" si="7"/>
        <v>0</v>
      </c>
      <c r="CR49" s="389"/>
      <c r="CS49" s="389"/>
      <c r="CT49" s="389"/>
      <c r="CU49" s="389"/>
      <c r="CV49" s="389"/>
      <c r="CW49" s="389"/>
      <c r="CX49" s="389"/>
      <c r="CY49" s="389"/>
      <c r="CZ49" s="389"/>
      <c r="DA49" s="389"/>
      <c r="DB49" s="389"/>
      <c r="DC49" s="389"/>
      <c r="DD49" s="256">
        <f t="shared" si="8"/>
        <v>0</v>
      </c>
    </row>
    <row r="50" spans="2:108" x14ac:dyDescent="0.25">
      <c r="B50" s="397"/>
      <c r="C50" s="145" t="s">
        <v>71146</v>
      </c>
      <c r="D50" s="153" t="s">
        <v>36</v>
      </c>
      <c r="E50" s="522"/>
      <c r="F50" s="50"/>
      <c r="G50" s="50"/>
      <c r="H50" s="50"/>
      <c r="I50" s="50"/>
      <c r="J50" s="50"/>
      <c r="K50" s="184" t="str">
        <f t="shared" si="0"/>
        <v/>
      </c>
      <c r="L50" s="50"/>
      <c r="M50" s="392"/>
      <c r="N50" s="356"/>
      <c r="O50" s="403"/>
      <c r="P50" s="521"/>
      <c r="Q50" s="256">
        <f t="shared" si="15"/>
        <v>0</v>
      </c>
      <c r="R50" s="389"/>
      <c r="S50" s="389"/>
      <c r="T50" s="389"/>
      <c r="U50" s="389"/>
      <c r="V50" s="389"/>
      <c r="W50" s="389"/>
      <c r="X50" s="389"/>
      <c r="Y50" s="389"/>
      <c r="Z50" s="389"/>
      <c r="AA50" s="389"/>
      <c r="AB50" s="389"/>
      <c r="AC50" s="389"/>
      <c r="AD50" s="256">
        <f t="shared" si="16"/>
        <v>0</v>
      </c>
      <c r="AE50" s="389"/>
      <c r="AF50" s="389"/>
      <c r="AG50" s="389"/>
      <c r="AH50" s="389"/>
      <c r="AI50" s="389"/>
      <c r="AJ50" s="389"/>
      <c r="AK50" s="389"/>
      <c r="AL50" s="389"/>
      <c r="AM50" s="389"/>
      <c r="AN50" s="389"/>
      <c r="AO50" s="389"/>
      <c r="AP50" s="389"/>
      <c r="AQ50" s="256">
        <f t="shared" si="17"/>
        <v>0</v>
      </c>
      <c r="AR50" s="389"/>
      <c r="AS50" s="389"/>
      <c r="AT50" s="389"/>
      <c r="AU50" s="389"/>
      <c r="AV50" s="389"/>
      <c r="AW50" s="389"/>
      <c r="AX50" s="389"/>
      <c r="AY50" s="389"/>
      <c r="AZ50" s="389"/>
      <c r="BA50" s="389"/>
      <c r="BB50" s="389"/>
      <c r="BC50" s="389"/>
      <c r="BD50" s="256">
        <f t="shared" si="18"/>
        <v>0</v>
      </c>
      <c r="BE50" s="389"/>
      <c r="BF50" s="389"/>
      <c r="BG50" s="389"/>
      <c r="BH50" s="389"/>
      <c r="BI50" s="389"/>
      <c r="BJ50" s="389"/>
      <c r="BK50" s="389"/>
      <c r="BL50" s="389"/>
      <c r="BM50" s="389"/>
      <c r="BN50" s="389"/>
      <c r="BO50" s="389"/>
      <c r="BP50" s="389"/>
      <c r="BQ50" s="256">
        <f t="shared" si="19"/>
        <v>0</v>
      </c>
      <c r="BR50" s="389"/>
      <c r="BS50" s="389"/>
      <c r="BT50" s="389"/>
      <c r="BU50" s="389"/>
      <c r="BV50" s="389"/>
      <c r="BW50" s="389"/>
      <c r="BX50" s="389"/>
      <c r="BY50" s="389"/>
      <c r="BZ50" s="389"/>
      <c r="CA50" s="389"/>
      <c r="CB50" s="389"/>
      <c r="CC50" s="389"/>
      <c r="CD50" s="256">
        <f t="shared" si="20"/>
        <v>0</v>
      </c>
      <c r="CE50" s="389"/>
      <c r="CF50" s="389"/>
      <c r="CG50" s="389"/>
      <c r="CH50" s="389"/>
      <c r="CI50" s="389"/>
      <c r="CJ50" s="389"/>
      <c r="CK50" s="389"/>
      <c r="CL50" s="389"/>
      <c r="CM50" s="389"/>
      <c r="CN50" s="389"/>
      <c r="CO50" s="389"/>
      <c r="CP50" s="389"/>
      <c r="CQ50" s="256">
        <f t="shared" si="7"/>
        <v>0</v>
      </c>
      <c r="CR50" s="389"/>
      <c r="CS50" s="389"/>
      <c r="CT50" s="389"/>
      <c r="CU50" s="389"/>
      <c r="CV50" s="389"/>
      <c r="CW50" s="389"/>
      <c r="CX50" s="389"/>
      <c r="CY50" s="389"/>
      <c r="CZ50" s="389"/>
      <c r="DA50" s="389"/>
      <c r="DB50" s="389"/>
      <c r="DC50" s="389"/>
      <c r="DD50" s="256">
        <f t="shared" si="8"/>
        <v>0</v>
      </c>
    </row>
    <row r="51" spans="2:108" x14ac:dyDescent="0.25">
      <c r="B51" s="397"/>
      <c r="C51" s="145" t="s">
        <v>71147</v>
      </c>
      <c r="D51" s="153" t="s">
        <v>36</v>
      </c>
      <c r="E51" s="522"/>
      <c r="F51" s="50"/>
      <c r="G51" s="50"/>
      <c r="H51" s="50"/>
      <c r="I51" s="50"/>
      <c r="J51" s="50"/>
      <c r="K51" s="184" t="str">
        <f t="shared" si="0"/>
        <v/>
      </c>
      <c r="L51" s="50"/>
      <c r="M51" s="392"/>
      <c r="N51" s="356"/>
      <c r="O51" s="403"/>
      <c r="P51" s="521"/>
      <c r="Q51" s="256">
        <f t="shared" si="15"/>
        <v>0</v>
      </c>
      <c r="R51" s="389"/>
      <c r="S51" s="389"/>
      <c r="T51" s="389"/>
      <c r="U51" s="389"/>
      <c r="V51" s="389"/>
      <c r="W51" s="389"/>
      <c r="X51" s="389"/>
      <c r="Y51" s="389"/>
      <c r="Z51" s="389"/>
      <c r="AA51" s="389"/>
      <c r="AB51" s="389"/>
      <c r="AC51" s="389"/>
      <c r="AD51" s="256">
        <f t="shared" si="16"/>
        <v>0</v>
      </c>
      <c r="AE51" s="389"/>
      <c r="AF51" s="389"/>
      <c r="AG51" s="389"/>
      <c r="AH51" s="389"/>
      <c r="AI51" s="389"/>
      <c r="AJ51" s="389"/>
      <c r="AK51" s="389"/>
      <c r="AL51" s="389"/>
      <c r="AM51" s="389"/>
      <c r="AN51" s="389"/>
      <c r="AO51" s="389"/>
      <c r="AP51" s="389"/>
      <c r="AQ51" s="256">
        <f t="shared" si="17"/>
        <v>0</v>
      </c>
      <c r="AR51" s="389"/>
      <c r="AS51" s="389"/>
      <c r="AT51" s="389"/>
      <c r="AU51" s="389"/>
      <c r="AV51" s="389"/>
      <c r="AW51" s="389"/>
      <c r="AX51" s="389"/>
      <c r="AY51" s="389"/>
      <c r="AZ51" s="389"/>
      <c r="BA51" s="389"/>
      <c r="BB51" s="389"/>
      <c r="BC51" s="389"/>
      <c r="BD51" s="256">
        <f t="shared" si="18"/>
        <v>0</v>
      </c>
      <c r="BE51" s="389"/>
      <c r="BF51" s="389"/>
      <c r="BG51" s="389"/>
      <c r="BH51" s="389"/>
      <c r="BI51" s="389"/>
      <c r="BJ51" s="389"/>
      <c r="BK51" s="389"/>
      <c r="BL51" s="389"/>
      <c r="BM51" s="389"/>
      <c r="BN51" s="389"/>
      <c r="BO51" s="389"/>
      <c r="BP51" s="389"/>
      <c r="BQ51" s="256">
        <f t="shared" si="19"/>
        <v>0</v>
      </c>
      <c r="BR51" s="389"/>
      <c r="BS51" s="389"/>
      <c r="BT51" s="389"/>
      <c r="BU51" s="389"/>
      <c r="BV51" s="389"/>
      <c r="BW51" s="389"/>
      <c r="BX51" s="389"/>
      <c r="BY51" s="389"/>
      <c r="BZ51" s="389"/>
      <c r="CA51" s="389"/>
      <c r="CB51" s="389"/>
      <c r="CC51" s="389"/>
      <c r="CD51" s="256">
        <f t="shared" si="20"/>
        <v>0</v>
      </c>
      <c r="CE51" s="389"/>
      <c r="CF51" s="389"/>
      <c r="CG51" s="389"/>
      <c r="CH51" s="389"/>
      <c r="CI51" s="389"/>
      <c r="CJ51" s="389"/>
      <c r="CK51" s="389"/>
      <c r="CL51" s="389"/>
      <c r="CM51" s="389"/>
      <c r="CN51" s="389"/>
      <c r="CO51" s="389"/>
      <c r="CP51" s="389"/>
      <c r="CQ51" s="256">
        <f t="shared" si="7"/>
        <v>0</v>
      </c>
      <c r="CR51" s="389"/>
      <c r="CS51" s="389"/>
      <c r="CT51" s="389"/>
      <c r="CU51" s="389"/>
      <c r="CV51" s="389"/>
      <c r="CW51" s="389"/>
      <c r="CX51" s="389"/>
      <c r="CY51" s="389"/>
      <c r="CZ51" s="389"/>
      <c r="DA51" s="389"/>
      <c r="DB51" s="389"/>
      <c r="DC51" s="389"/>
      <c r="DD51" s="256">
        <f t="shared" si="8"/>
        <v>0</v>
      </c>
    </row>
    <row r="52" spans="2:108" x14ac:dyDescent="0.25">
      <c r="B52" s="397"/>
      <c r="C52" s="145" t="s">
        <v>71148</v>
      </c>
      <c r="D52" s="153" t="s">
        <v>36</v>
      </c>
      <c r="E52" s="522"/>
      <c r="F52" s="50"/>
      <c r="G52" s="50"/>
      <c r="H52" s="50"/>
      <c r="I52" s="50"/>
      <c r="J52" s="50"/>
      <c r="K52" s="184" t="str">
        <f t="shared" si="0"/>
        <v/>
      </c>
      <c r="L52" s="50"/>
      <c r="M52" s="392"/>
      <c r="N52" s="356"/>
      <c r="O52" s="403"/>
      <c r="P52" s="521"/>
      <c r="Q52" s="256">
        <f t="shared" si="15"/>
        <v>0</v>
      </c>
      <c r="R52" s="389"/>
      <c r="S52" s="389"/>
      <c r="T52" s="389"/>
      <c r="U52" s="389"/>
      <c r="V52" s="389"/>
      <c r="W52" s="389"/>
      <c r="X52" s="389"/>
      <c r="Y52" s="389"/>
      <c r="Z52" s="389"/>
      <c r="AA52" s="389"/>
      <c r="AB52" s="389"/>
      <c r="AC52" s="389"/>
      <c r="AD52" s="256">
        <f t="shared" si="16"/>
        <v>0</v>
      </c>
      <c r="AE52" s="389"/>
      <c r="AF52" s="389"/>
      <c r="AG52" s="389"/>
      <c r="AH52" s="389"/>
      <c r="AI52" s="389"/>
      <c r="AJ52" s="389"/>
      <c r="AK52" s="389"/>
      <c r="AL52" s="389"/>
      <c r="AM52" s="389"/>
      <c r="AN52" s="389"/>
      <c r="AO52" s="389"/>
      <c r="AP52" s="389"/>
      <c r="AQ52" s="256">
        <f t="shared" si="17"/>
        <v>0</v>
      </c>
      <c r="AR52" s="389"/>
      <c r="AS52" s="389"/>
      <c r="AT52" s="389"/>
      <c r="AU52" s="389"/>
      <c r="AV52" s="389"/>
      <c r="AW52" s="389"/>
      <c r="AX52" s="389"/>
      <c r="AY52" s="389"/>
      <c r="AZ52" s="389"/>
      <c r="BA52" s="389"/>
      <c r="BB52" s="389"/>
      <c r="BC52" s="389"/>
      <c r="BD52" s="256">
        <f t="shared" si="18"/>
        <v>0</v>
      </c>
      <c r="BE52" s="389"/>
      <c r="BF52" s="389"/>
      <c r="BG52" s="389"/>
      <c r="BH52" s="389"/>
      <c r="BI52" s="389"/>
      <c r="BJ52" s="389"/>
      <c r="BK52" s="389"/>
      <c r="BL52" s="389"/>
      <c r="BM52" s="389"/>
      <c r="BN52" s="389"/>
      <c r="BO52" s="389"/>
      <c r="BP52" s="389"/>
      <c r="BQ52" s="256">
        <f t="shared" si="19"/>
        <v>0</v>
      </c>
      <c r="BR52" s="389"/>
      <c r="BS52" s="389"/>
      <c r="BT52" s="389"/>
      <c r="BU52" s="389"/>
      <c r="BV52" s="389"/>
      <c r="BW52" s="389"/>
      <c r="BX52" s="389"/>
      <c r="BY52" s="389"/>
      <c r="BZ52" s="389"/>
      <c r="CA52" s="389"/>
      <c r="CB52" s="389"/>
      <c r="CC52" s="389"/>
      <c r="CD52" s="256">
        <f t="shared" si="20"/>
        <v>0</v>
      </c>
      <c r="CE52" s="389"/>
      <c r="CF52" s="389"/>
      <c r="CG52" s="389"/>
      <c r="CH52" s="389"/>
      <c r="CI52" s="389"/>
      <c r="CJ52" s="389"/>
      <c r="CK52" s="389"/>
      <c r="CL52" s="389"/>
      <c r="CM52" s="389"/>
      <c r="CN52" s="389"/>
      <c r="CO52" s="389"/>
      <c r="CP52" s="389"/>
      <c r="CQ52" s="256">
        <f t="shared" si="7"/>
        <v>0</v>
      </c>
      <c r="CR52" s="389"/>
      <c r="CS52" s="389"/>
      <c r="CT52" s="389"/>
      <c r="CU52" s="389"/>
      <c r="CV52" s="389"/>
      <c r="CW52" s="389"/>
      <c r="CX52" s="389"/>
      <c r="CY52" s="389"/>
      <c r="CZ52" s="389"/>
      <c r="DA52" s="389"/>
      <c r="DB52" s="389"/>
      <c r="DC52" s="389"/>
      <c r="DD52" s="256">
        <f t="shared" si="8"/>
        <v>0</v>
      </c>
    </row>
    <row r="53" spans="2:108" x14ac:dyDescent="0.25">
      <c r="B53" s="397"/>
      <c r="C53" s="145" t="s">
        <v>71149</v>
      </c>
      <c r="D53" s="153" t="s">
        <v>36</v>
      </c>
      <c r="E53" s="522"/>
      <c r="F53" s="50"/>
      <c r="G53" s="50"/>
      <c r="H53" s="50"/>
      <c r="I53" s="50"/>
      <c r="J53" s="50"/>
      <c r="K53" s="184" t="str">
        <f t="shared" si="0"/>
        <v/>
      </c>
      <c r="L53" s="50"/>
      <c r="M53" s="392"/>
      <c r="N53" s="356"/>
      <c r="O53" s="403"/>
      <c r="P53" s="521"/>
      <c r="Q53" s="256">
        <f t="shared" si="15"/>
        <v>0</v>
      </c>
      <c r="R53" s="389"/>
      <c r="S53" s="389"/>
      <c r="T53" s="389"/>
      <c r="U53" s="389"/>
      <c r="V53" s="389"/>
      <c r="W53" s="389"/>
      <c r="X53" s="389"/>
      <c r="Y53" s="389"/>
      <c r="Z53" s="389"/>
      <c r="AA53" s="389"/>
      <c r="AB53" s="389"/>
      <c r="AC53" s="389"/>
      <c r="AD53" s="256">
        <f t="shared" si="16"/>
        <v>0</v>
      </c>
      <c r="AE53" s="389"/>
      <c r="AF53" s="389"/>
      <c r="AG53" s="389"/>
      <c r="AH53" s="389"/>
      <c r="AI53" s="389"/>
      <c r="AJ53" s="389"/>
      <c r="AK53" s="389"/>
      <c r="AL53" s="389"/>
      <c r="AM53" s="389"/>
      <c r="AN53" s="389"/>
      <c r="AO53" s="389"/>
      <c r="AP53" s="389"/>
      <c r="AQ53" s="256">
        <f t="shared" si="17"/>
        <v>0</v>
      </c>
      <c r="AR53" s="389"/>
      <c r="AS53" s="389"/>
      <c r="AT53" s="389"/>
      <c r="AU53" s="389"/>
      <c r="AV53" s="389"/>
      <c r="AW53" s="389"/>
      <c r="AX53" s="389"/>
      <c r="AY53" s="389"/>
      <c r="AZ53" s="389"/>
      <c r="BA53" s="389"/>
      <c r="BB53" s="389"/>
      <c r="BC53" s="389"/>
      <c r="BD53" s="256">
        <f t="shared" si="18"/>
        <v>0</v>
      </c>
      <c r="BE53" s="389"/>
      <c r="BF53" s="389"/>
      <c r="BG53" s="389"/>
      <c r="BH53" s="389"/>
      <c r="BI53" s="389"/>
      <c r="BJ53" s="389"/>
      <c r="BK53" s="389"/>
      <c r="BL53" s="389"/>
      <c r="BM53" s="389"/>
      <c r="BN53" s="389"/>
      <c r="BO53" s="389"/>
      <c r="BP53" s="389"/>
      <c r="BQ53" s="256">
        <f t="shared" si="19"/>
        <v>0</v>
      </c>
      <c r="BR53" s="389"/>
      <c r="BS53" s="389"/>
      <c r="BT53" s="389"/>
      <c r="BU53" s="389"/>
      <c r="BV53" s="389"/>
      <c r="BW53" s="389"/>
      <c r="BX53" s="389"/>
      <c r="BY53" s="389"/>
      <c r="BZ53" s="389"/>
      <c r="CA53" s="389"/>
      <c r="CB53" s="389"/>
      <c r="CC53" s="389"/>
      <c r="CD53" s="256">
        <f t="shared" si="20"/>
        <v>0</v>
      </c>
      <c r="CE53" s="389"/>
      <c r="CF53" s="389"/>
      <c r="CG53" s="389"/>
      <c r="CH53" s="389"/>
      <c r="CI53" s="389"/>
      <c r="CJ53" s="389"/>
      <c r="CK53" s="389"/>
      <c r="CL53" s="389"/>
      <c r="CM53" s="389"/>
      <c r="CN53" s="389"/>
      <c r="CO53" s="389"/>
      <c r="CP53" s="389"/>
      <c r="CQ53" s="256">
        <f t="shared" si="7"/>
        <v>0</v>
      </c>
      <c r="CR53" s="389"/>
      <c r="CS53" s="389"/>
      <c r="CT53" s="389"/>
      <c r="CU53" s="389"/>
      <c r="CV53" s="389"/>
      <c r="CW53" s="389"/>
      <c r="CX53" s="389"/>
      <c r="CY53" s="389"/>
      <c r="CZ53" s="389"/>
      <c r="DA53" s="389"/>
      <c r="DB53" s="389"/>
      <c r="DC53" s="389"/>
      <c r="DD53" s="256">
        <f t="shared" si="8"/>
        <v>0</v>
      </c>
    </row>
    <row r="54" spans="2:108" x14ac:dyDescent="0.25">
      <c r="B54" s="397"/>
      <c r="C54" s="145" t="s">
        <v>71150</v>
      </c>
      <c r="D54" s="153" t="s">
        <v>36</v>
      </c>
      <c r="E54" s="522"/>
      <c r="F54" s="50"/>
      <c r="G54" s="50"/>
      <c r="H54" s="50"/>
      <c r="I54" s="50"/>
      <c r="J54" s="50"/>
      <c r="K54" s="184" t="str">
        <f t="shared" si="0"/>
        <v/>
      </c>
      <c r="L54" s="50"/>
      <c r="M54" s="392"/>
      <c r="N54" s="356"/>
      <c r="O54" s="403"/>
      <c r="P54" s="521"/>
      <c r="Q54" s="256">
        <f t="shared" si="15"/>
        <v>0</v>
      </c>
      <c r="R54" s="389"/>
      <c r="S54" s="389"/>
      <c r="T54" s="389"/>
      <c r="U54" s="389"/>
      <c r="V54" s="389"/>
      <c r="W54" s="389"/>
      <c r="X54" s="389"/>
      <c r="Y54" s="389"/>
      <c r="Z54" s="389"/>
      <c r="AA54" s="389"/>
      <c r="AB54" s="389"/>
      <c r="AC54" s="389"/>
      <c r="AD54" s="256">
        <f t="shared" si="16"/>
        <v>0</v>
      </c>
      <c r="AE54" s="389"/>
      <c r="AF54" s="389"/>
      <c r="AG54" s="389"/>
      <c r="AH54" s="389"/>
      <c r="AI54" s="389"/>
      <c r="AJ54" s="389"/>
      <c r="AK54" s="389"/>
      <c r="AL54" s="389"/>
      <c r="AM54" s="389"/>
      <c r="AN54" s="389"/>
      <c r="AO54" s="389"/>
      <c r="AP54" s="389"/>
      <c r="AQ54" s="256">
        <f t="shared" si="17"/>
        <v>0</v>
      </c>
      <c r="AR54" s="389"/>
      <c r="AS54" s="389"/>
      <c r="AT54" s="389"/>
      <c r="AU54" s="389"/>
      <c r="AV54" s="389"/>
      <c r="AW54" s="389"/>
      <c r="AX54" s="389"/>
      <c r="AY54" s="389"/>
      <c r="AZ54" s="389"/>
      <c r="BA54" s="389"/>
      <c r="BB54" s="389"/>
      <c r="BC54" s="389"/>
      <c r="BD54" s="256">
        <f t="shared" si="18"/>
        <v>0</v>
      </c>
      <c r="BE54" s="389"/>
      <c r="BF54" s="389"/>
      <c r="BG54" s="389"/>
      <c r="BH54" s="389"/>
      <c r="BI54" s="389"/>
      <c r="BJ54" s="389"/>
      <c r="BK54" s="389"/>
      <c r="BL54" s="389"/>
      <c r="BM54" s="389"/>
      <c r="BN54" s="389"/>
      <c r="BO54" s="389"/>
      <c r="BP54" s="389"/>
      <c r="BQ54" s="256">
        <f t="shared" si="19"/>
        <v>0</v>
      </c>
      <c r="BR54" s="389"/>
      <c r="BS54" s="389"/>
      <c r="BT54" s="389"/>
      <c r="BU54" s="389"/>
      <c r="BV54" s="389"/>
      <c r="BW54" s="389"/>
      <c r="BX54" s="389"/>
      <c r="BY54" s="389"/>
      <c r="BZ54" s="389"/>
      <c r="CA54" s="389"/>
      <c r="CB54" s="389"/>
      <c r="CC54" s="389"/>
      <c r="CD54" s="256">
        <f t="shared" si="20"/>
        <v>0</v>
      </c>
      <c r="CE54" s="389"/>
      <c r="CF54" s="389"/>
      <c r="CG54" s="389"/>
      <c r="CH54" s="389"/>
      <c r="CI54" s="389"/>
      <c r="CJ54" s="389"/>
      <c r="CK54" s="389"/>
      <c r="CL54" s="389"/>
      <c r="CM54" s="389"/>
      <c r="CN54" s="389"/>
      <c r="CO54" s="389"/>
      <c r="CP54" s="389"/>
      <c r="CQ54" s="256">
        <f t="shared" si="7"/>
        <v>0</v>
      </c>
      <c r="CR54" s="389"/>
      <c r="CS54" s="389"/>
      <c r="CT54" s="389"/>
      <c r="CU54" s="389"/>
      <c r="CV54" s="389"/>
      <c r="CW54" s="389"/>
      <c r="CX54" s="389"/>
      <c r="CY54" s="389"/>
      <c r="CZ54" s="389"/>
      <c r="DA54" s="389"/>
      <c r="DB54" s="389"/>
      <c r="DC54" s="389"/>
      <c r="DD54" s="256">
        <f t="shared" si="8"/>
        <v>0</v>
      </c>
    </row>
    <row r="55" spans="2:108" x14ac:dyDescent="0.25">
      <c r="B55" s="397"/>
      <c r="C55" s="145" t="s">
        <v>71151</v>
      </c>
      <c r="D55" s="153" t="s">
        <v>36</v>
      </c>
      <c r="E55" s="522"/>
      <c r="F55" s="50"/>
      <c r="G55" s="50"/>
      <c r="H55" s="50"/>
      <c r="I55" s="50"/>
      <c r="J55" s="50"/>
      <c r="K55" s="184" t="str">
        <f t="shared" si="0"/>
        <v/>
      </c>
      <c r="L55" s="50"/>
      <c r="M55" s="392"/>
      <c r="N55" s="356"/>
      <c r="O55" s="403"/>
      <c r="P55" s="521"/>
      <c r="Q55" s="256">
        <f t="shared" si="15"/>
        <v>0</v>
      </c>
      <c r="R55" s="389"/>
      <c r="S55" s="389"/>
      <c r="T55" s="389"/>
      <c r="U55" s="389"/>
      <c r="V55" s="389"/>
      <c r="W55" s="389"/>
      <c r="X55" s="389"/>
      <c r="Y55" s="389"/>
      <c r="Z55" s="389"/>
      <c r="AA55" s="389"/>
      <c r="AB55" s="389"/>
      <c r="AC55" s="389"/>
      <c r="AD55" s="256">
        <f t="shared" si="16"/>
        <v>0</v>
      </c>
      <c r="AE55" s="389"/>
      <c r="AF55" s="389"/>
      <c r="AG55" s="389"/>
      <c r="AH55" s="389"/>
      <c r="AI55" s="389"/>
      <c r="AJ55" s="389"/>
      <c r="AK55" s="389"/>
      <c r="AL55" s="389"/>
      <c r="AM55" s="389"/>
      <c r="AN55" s="389"/>
      <c r="AO55" s="389"/>
      <c r="AP55" s="389"/>
      <c r="AQ55" s="256">
        <f t="shared" si="17"/>
        <v>0</v>
      </c>
      <c r="AR55" s="389"/>
      <c r="AS55" s="389"/>
      <c r="AT55" s="389"/>
      <c r="AU55" s="389"/>
      <c r="AV55" s="389"/>
      <c r="AW55" s="389"/>
      <c r="AX55" s="389"/>
      <c r="AY55" s="389"/>
      <c r="AZ55" s="389"/>
      <c r="BA55" s="389"/>
      <c r="BB55" s="389"/>
      <c r="BC55" s="389"/>
      <c r="BD55" s="256">
        <f t="shared" si="18"/>
        <v>0</v>
      </c>
      <c r="BE55" s="389"/>
      <c r="BF55" s="389"/>
      <c r="BG55" s="389"/>
      <c r="BH55" s="389"/>
      <c r="BI55" s="389"/>
      <c r="BJ55" s="389"/>
      <c r="BK55" s="389"/>
      <c r="BL55" s="389"/>
      <c r="BM55" s="389"/>
      <c r="BN55" s="389"/>
      <c r="BO55" s="389"/>
      <c r="BP55" s="389"/>
      <c r="BQ55" s="256">
        <f t="shared" si="19"/>
        <v>0</v>
      </c>
      <c r="BR55" s="389"/>
      <c r="BS55" s="389"/>
      <c r="BT55" s="389"/>
      <c r="BU55" s="389"/>
      <c r="BV55" s="389"/>
      <c r="BW55" s="389"/>
      <c r="BX55" s="389"/>
      <c r="BY55" s="389"/>
      <c r="BZ55" s="389"/>
      <c r="CA55" s="389"/>
      <c r="CB55" s="389"/>
      <c r="CC55" s="389"/>
      <c r="CD55" s="256">
        <f t="shared" si="20"/>
        <v>0</v>
      </c>
      <c r="CE55" s="389"/>
      <c r="CF55" s="389"/>
      <c r="CG55" s="389"/>
      <c r="CH55" s="389"/>
      <c r="CI55" s="389"/>
      <c r="CJ55" s="389"/>
      <c r="CK55" s="389"/>
      <c r="CL55" s="389"/>
      <c r="CM55" s="389"/>
      <c r="CN55" s="389"/>
      <c r="CO55" s="389"/>
      <c r="CP55" s="389"/>
      <c r="CQ55" s="256">
        <f t="shared" si="7"/>
        <v>0</v>
      </c>
      <c r="CR55" s="389"/>
      <c r="CS55" s="389"/>
      <c r="CT55" s="389"/>
      <c r="CU55" s="389"/>
      <c r="CV55" s="389"/>
      <c r="CW55" s="389"/>
      <c r="CX55" s="389"/>
      <c r="CY55" s="389"/>
      <c r="CZ55" s="389"/>
      <c r="DA55" s="389"/>
      <c r="DB55" s="389"/>
      <c r="DC55" s="389"/>
      <c r="DD55" s="256">
        <f t="shared" si="8"/>
        <v>0</v>
      </c>
    </row>
    <row r="56" spans="2:108" x14ac:dyDescent="0.25">
      <c r="B56" s="397"/>
      <c r="C56" s="145" t="s">
        <v>71152</v>
      </c>
      <c r="D56" s="153" t="s">
        <v>36</v>
      </c>
      <c r="E56" s="522"/>
      <c r="F56" s="50"/>
      <c r="G56" s="50"/>
      <c r="H56" s="50"/>
      <c r="I56" s="50"/>
      <c r="J56" s="50"/>
      <c r="K56" s="184" t="str">
        <f t="shared" si="0"/>
        <v/>
      </c>
      <c r="L56" s="50"/>
      <c r="M56" s="392"/>
      <c r="N56" s="356"/>
      <c r="O56" s="403"/>
      <c r="P56" s="521"/>
      <c r="Q56" s="256">
        <f t="shared" si="1"/>
        <v>0</v>
      </c>
      <c r="R56" s="389"/>
      <c r="S56" s="389"/>
      <c r="T56" s="389"/>
      <c r="U56" s="389"/>
      <c r="V56" s="389"/>
      <c r="W56" s="389"/>
      <c r="X56" s="389"/>
      <c r="Y56" s="389"/>
      <c r="Z56" s="389"/>
      <c r="AA56" s="389"/>
      <c r="AB56" s="389"/>
      <c r="AC56" s="389"/>
      <c r="AD56" s="256">
        <f t="shared" si="2"/>
        <v>0</v>
      </c>
      <c r="AE56" s="389"/>
      <c r="AF56" s="389"/>
      <c r="AG56" s="389"/>
      <c r="AH56" s="389"/>
      <c r="AI56" s="389"/>
      <c r="AJ56" s="389"/>
      <c r="AK56" s="389"/>
      <c r="AL56" s="389"/>
      <c r="AM56" s="389"/>
      <c r="AN56" s="389"/>
      <c r="AO56" s="389"/>
      <c r="AP56" s="389"/>
      <c r="AQ56" s="256">
        <f t="shared" si="3"/>
        <v>0</v>
      </c>
      <c r="AR56" s="389"/>
      <c r="AS56" s="389"/>
      <c r="AT56" s="389"/>
      <c r="AU56" s="389"/>
      <c r="AV56" s="389"/>
      <c r="AW56" s="389"/>
      <c r="AX56" s="389"/>
      <c r="AY56" s="389"/>
      <c r="AZ56" s="389"/>
      <c r="BA56" s="389"/>
      <c r="BB56" s="389"/>
      <c r="BC56" s="389"/>
      <c r="BD56" s="256">
        <f t="shared" si="4"/>
        <v>0</v>
      </c>
      <c r="BE56" s="389"/>
      <c r="BF56" s="389"/>
      <c r="BG56" s="389"/>
      <c r="BH56" s="389"/>
      <c r="BI56" s="389"/>
      <c r="BJ56" s="389"/>
      <c r="BK56" s="389"/>
      <c r="BL56" s="389"/>
      <c r="BM56" s="389"/>
      <c r="BN56" s="389"/>
      <c r="BO56" s="389"/>
      <c r="BP56" s="389"/>
      <c r="BQ56" s="256">
        <f t="shared" si="5"/>
        <v>0</v>
      </c>
      <c r="BR56" s="389"/>
      <c r="BS56" s="389"/>
      <c r="BT56" s="389"/>
      <c r="BU56" s="389"/>
      <c r="BV56" s="389"/>
      <c r="BW56" s="389"/>
      <c r="BX56" s="389"/>
      <c r="BY56" s="389"/>
      <c r="BZ56" s="389"/>
      <c r="CA56" s="389"/>
      <c r="CB56" s="389"/>
      <c r="CC56" s="389"/>
      <c r="CD56" s="256">
        <f t="shared" si="6"/>
        <v>0</v>
      </c>
      <c r="CE56" s="389"/>
      <c r="CF56" s="389"/>
      <c r="CG56" s="389"/>
      <c r="CH56" s="389"/>
      <c r="CI56" s="389"/>
      <c r="CJ56" s="389"/>
      <c r="CK56" s="389"/>
      <c r="CL56" s="389"/>
      <c r="CM56" s="389"/>
      <c r="CN56" s="389"/>
      <c r="CO56" s="389"/>
      <c r="CP56" s="389"/>
      <c r="CQ56" s="256">
        <f t="shared" si="7"/>
        <v>0</v>
      </c>
      <c r="CR56" s="389"/>
      <c r="CS56" s="389"/>
      <c r="CT56" s="389"/>
      <c r="CU56" s="389"/>
      <c r="CV56" s="389"/>
      <c r="CW56" s="389"/>
      <c r="CX56" s="389"/>
      <c r="CY56" s="389"/>
      <c r="CZ56" s="389"/>
      <c r="DA56" s="389"/>
      <c r="DB56" s="389"/>
      <c r="DC56" s="389"/>
      <c r="DD56" s="256">
        <f t="shared" si="8"/>
        <v>0</v>
      </c>
    </row>
    <row r="57" spans="2:108" x14ac:dyDescent="0.25">
      <c r="B57" s="397"/>
      <c r="C57" s="145" t="s">
        <v>71153</v>
      </c>
      <c r="D57" s="153" t="s">
        <v>36</v>
      </c>
      <c r="E57" s="522"/>
      <c r="F57" s="50"/>
      <c r="G57" s="50"/>
      <c r="H57" s="50"/>
      <c r="I57" s="50"/>
      <c r="J57" s="50"/>
      <c r="K57" s="184" t="str">
        <f t="shared" si="0"/>
        <v/>
      </c>
      <c r="L57" s="50"/>
      <c r="M57" s="392"/>
      <c r="N57" s="356"/>
      <c r="O57" s="403"/>
      <c r="P57" s="521"/>
      <c r="Q57" s="256">
        <f t="shared" si="1"/>
        <v>0</v>
      </c>
      <c r="R57" s="389"/>
      <c r="S57" s="389"/>
      <c r="T57" s="389"/>
      <c r="U57" s="389"/>
      <c r="V57" s="389"/>
      <c r="W57" s="389"/>
      <c r="X57" s="389"/>
      <c r="Y57" s="389"/>
      <c r="Z57" s="389"/>
      <c r="AA57" s="389"/>
      <c r="AB57" s="389"/>
      <c r="AC57" s="389"/>
      <c r="AD57" s="256">
        <f t="shared" si="2"/>
        <v>0</v>
      </c>
      <c r="AE57" s="389"/>
      <c r="AF57" s="389"/>
      <c r="AG57" s="389"/>
      <c r="AH57" s="389"/>
      <c r="AI57" s="389"/>
      <c r="AJ57" s="389"/>
      <c r="AK57" s="389"/>
      <c r="AL57" s="389"/>
      <c r="AM57" s="389"/>
      <c r="AN57" s="389"/>
      <c r="AO57" s="389"/>
      <c r="AP57" s="389"/>
      <c r="AQ57" s="256">
        <f t="shared" si="3"/>
        <v>0</v>
      </c>
      <c r="AR57" s="389"/>
      <c r="AS57" s="389"/>
      <c r="AT57" s="389"/>
      <c r="AU57" s="389"/>
      <c r="AV57" s="389"/>
      <c r="AW57" s="389"/>
      <c r="AX57" s="389"/>
      <c r="AY57" s="389"/>
      <c r="AZ57" s="389"/>
      <c r="BA57" s="389"/>
      <c r="BB57" s="389"/>
      <c r="BC57" s="389"/>
      <c r="BD57" s="256">
        <f t="shared" si="4"/>
        <v>0</v>
      </c>
      <c r="BE57" s="389"/>
      <c r="BF57" s="389"/>
      <c r="BG57" s="389"/>
      <c r="BH57" s="389"/>
      <c r="BI57" s="389"/>
      <c r="BJ57" s="389"/>
      <c r="BK57" s="389"/>
      <c r="BL57" s="389"/>
      <c r="BM57" s="389"/>
      <c r="BN57" s="389"/>
      <c r="BO57" s="389"/>
      <c r="BP57" s="389"/>
      <c r="BQ57" s="256">
        <f t="shared" si="5"/>
        <v>0</v>
      </c>
      <c r="BR57" s="389"/>
      <c r="BS57" s="389"/>
      <c r="BT57" s="389"/>
      <c r="BU57" s="389"/>
      <c r="BV57" s="389"/>
      <c r="BW57" s="389"/>
      <c r="BX57" s="389"/>
      <c r="BY57" s="389"/>
      <c r="BZ57" s="389"/>
      <c r="CA57" s="389"/>
      <c r="CB57" s="389"/>
      <c r="CC57" s="389"/>
      <c r="CD57" s="256">
        <f t="shared" si="6"/>
        <v>0</v>
      </c>
      <c r="CE57" s="389"/>
      <c r="CF57" s="389"/>
      <c r="CG57" s="389"/>
      <c r="CH57" s="389"/>
      <c r="CI57" s="389"/>
      <c r="CJ57" s="389"/>
      <c r="CK57" s="389"/>
      <c r="CL57" s="389"/>
      <c r="CM57" s="389"/>
      <c r="CN57" s="389"/>
      <c r="CO57" s="389"/>
      <c r="CP57" s="389"/>
      <c r="CQ57" s="256">
        <f t="shared" si="7"/>
        <v>0</v>
      </c>
      <c r="CR57" s="389"/>
      <c r="CS57" s="389"/>
      <c r="CT57" s="389"/>
      <c r="CU57" s="389"/>
      <c r="CV57" s="389"/>
      <c r="CW57" s="389"/>
      <c r="CX57" s="389"/>
      <c r="CY57" s="389"/>
      <c r="CZ57" s="389"/>
      <c r="DA57" s="389"/>
      <c r="DB57" s="389"/>
      <c r="DC57" s="389"/>
      <c r="DD57" s="256">
        <f t="shared" si="8"/>
        <v>0</v>
      </c>
    </row>
    <row r="58" spans="2:108" x14ac:dyDescent="0.25">
      <c r="B58" s="397"/>
      <c r="C58" s="145" t="s">
        <v>71154</v>
      </c>
      <c r="D58" s="153" t="s">
        <v>36</v>
      </c>
      <c r="E58" s="522"/>
      <c r="F58" s="50"/>
      <c r="G58" s="50"/>
      <c r="H58" s="50"/>
      <c r="I58" s="50"/>
      <c r="J58" s="50"/>
      <c r="K58" s="184" t="str">
        <f t="shared" si="0"/>
        <v/>
      </c>
      <c r="L58" s="50"/>
      <c r="M58" s="392"/>
      <c r="N58" s="356"/>
      <c r="O58" s="403"/>
      <c r="P58" s="521"/>
      <c r="Q58" s="256">
        <f t="shared" si="1"/>
        <v>0</v>
      </c>
      <c r="R58" s="389"/>
      <c r="S58" s="389"/>
      <c r="T58" s="389"/>
      <c r="U58" s="389"/>
      <c r="V58" s="389"/>
      <c r="W58" s="389"/>
      <c r="X58" s="389"/>
      <c r="Y58" s="389"/>
      <c r="Z58" s="389"/>
      <c r="AA58" s="389"/>
      <c r="AB58" s="389"/>
      <c r="AC58" s="389"/>
      <c r="AD58" s="256">
        <f t="shared" si="2"/>
        <v>0</v>
      </c>
      <c r="AE58" s="389"/>
      <c r="AF58" s="389"/>
      <c r="AG58" s="389"/>
      <c r="AH58" s="389"/>
      <c r="AI58" s="389"/>
      <c r="AJ58" s="389"/>
      <c r="AK58" s="389"/>
      <c r="AL58" s="389"/>
      <c r="AM58" s="389"/>
      <c r="AN58" s="389"/>
      <c r="AO58" s="389"/>
      <c r="AP58" s="389"/>
      <c r="AQ58" s="256">
        <f t="shared" si="3"/>
        <v>0</v>
      </c>
      <c r="AR58" s="389"/>
      <c r="AS58" s="389"/>
      <c r="AT58" s="389"/>
      <c r="AU58" s="389"/>
      <c r="AV58" s="389"/>
      <c r="AW58" s="389"/>
      <c r="AX58" s="389"/>
      <c r="AY58" s="389"/>
      <c r="AZ58" s="389"/>
      <c r="BA58" s="389"/>
      <c r="BB58" s="389"/>
      <c r="BC58" s="389"/>
      <c r="BD58" s="256">
        <f t="shared" si="4"/>
        <v>0</v>
      </c>
      <c r="BE58" s="389"/>
      <c r="BF58" s="389"/>
      <c r="BG58" s="389"/>
      <c r="BH58" s="389"/>
      <c r="BI58" s="389"/>
      <c r="BJ58" s="389"/>
      <c r="BK58" s="389"/>
      <c r="BL58" s="389"/>
      <c r="BM58" s="389"/>
      <c r="BN58" s="389"/>
      <c r="BO58" s="389"/>
      <c r="BP58" s="389"/>
      <c r="BQ58" s="256">
        <f t="shared" si="5"/>
        <v>0</v>
      </c>
      <c r="BR58" s="389"/>
      <c r="BS58" s="389"/>
      <c r="BT58" s="389"/>
      <c r="BU58" s="389"/>
      <c r="BV58" s="389"/>
      <c r="BW58" s="389"/>
      <c r="BX58" s="389"/>
      <c r="BY58" s="389"/>
      <c r="BZ58" s="389"/>
      <c r="CA58" s="389"/>
      <c r="CB58" s="389"/>
      <c r="CC58" s="389"/>
      <c r="CD58" s="256">
        <f t="shared" si="6"/>
        <v>0</v>
      </c>
      <c r="CE58" s="389"/>
      <c r="CF58" s="389"/>
      <c r="CG58" s="389"/>
      <c r="CH58" s="389"/>
      <c r="CI58" s="389"/>
      <c r="CJ58" s="389"/>
      <c r="CK58" s="389"/>
      <c r="CL58" s="389"/>
      <c r="CM58" s="389"/>
      <c r="CN58" s="389"/>
      <c r="CO58" s="389"/>
      <c r="CP58" s="389"/>
      <c r="CQ58" s="256">
        <f t="shared" si="7"/>
        <v>0</v>
      </c>
      <c r="CR58" s="389"/>
      <c r="CS58" s="389"/>
      <c r="CT58" s="389"/>
      <c r="CU58" s="389"/>
      <c r="CV58" s="389"/>
      <c r="CW58" s="389"/>
      <c r="CX58" s="389"/>
      <c r="CY58" s="389"/>
      <c r="CZ58" s="389"/>
      <c r="DA58" s="389"/>
      <c r="DB58" s="389"/>
      <c r="DC58" s="389"/>
      <c r="DD58" s="256">
        <f t="shared" si="8"/>
        <v>0</v>
      </c>
    </row>
    <row r="59" spans="2:108" x14ac:dyDescent="0.25">
      <c r="B59" s="397"/>
      <c r="C59" s="145" t="s">
        <v>71155</v>
      </c>
      <c r="D59" s="153" t="s">
        <v>36</v>
      </c>
      <c r="E59" s="522"/>
      <c r="F59" s="50"/>
      <c r="G59" s="50"/>
      <c r="H59" s="50"/>
      <c r="I59" s="50"/>
      <c r="J59" s="50"/>
      <c r="K59" s="184" t="str">
        <f t="shared" si="0"/>
        <v/>
      </c>
      <c r="L59" s="50"/>
      <c r="M59" s="392"/>
      <c r="N59" s="356"/>
      <c r="O59" s="403"/>
      <c r="P59" s="521"/>
      <c r="Q59" s="256">
        <f t="shared" si="1"/>
        <v>0</v>
      </c>
      <c r="R59" s="389"/>
      <c r="S59" s="389"/>
      <c r="T59" s="389"/>
      <c r="U59" s="389"/>
      <c r="V59" s="389"/>
      <c r="W59" s="389"/>
      <c r="X59" s="389"/>
      <c r="Y59" s="389"/>
      <c r="Z59" s="389"/>
      <c r="AA59" s="389"/>
      <c r="AB59" s="389"/>
      <c r="AC59" s="389"/>
      <c r="AD59" s="256">
        <f t="shared" si="2"/>
        <v>0</v>
      </c>
      <c r="AE59" s="389"/>
      <c r="AF59" s="389"/>
      <c r="AG59" s="389"/>
      <c r="AH59" s="389"/>
      <c r="AI59" s="389"/>
      <c r="AJ59" s="389"/>
      <c r="AK59" s="389"/>
      <c r="AL59" s="389"/>
      <c r="AM59" s="389"/>
      <c r="AN59" s="389"/>
      <c r="AO59" s="389"/>
      <c r="AP59" s="389"/>
      <c r="AQ59" s="256">
        <f t="shared" si="3"/>
        <v>0</v>
      </c>
      <c r="AR59" s="389"/>
      <c r="AS59" s="389"/>
      <c r="AT59" s="389"/>
      <c r="AU59" s="389"/>
      <c r="AV59" s="389"/>
      <c r="AW59" s="389"/>
      <c r="AX59" s="389"/>
      <c r="AY59" s="389"/>
      <c r="AZ59" s="389"/>
      <c r="BA59" s="389"/>
      <c r="BB59" s="389"/>
      <c r="BC59" s="389"/>
      <c r="BD59" s="256">
        <f t="shared" si="4"/>
        <v>0</v>
      </c>
      <c r="BE59" s="389"/>
      <c r="BF59" s="389"/>
      <c r="BG59" s="389"/>
      <c r="BH59" s="389"/>
      <c r="BI59" s="389"/>
      <c r="BJ59" s="389"/>
      <c r="BK59" s="389"/>
      <c r="BL59" s="389"/>
      <c r="BM59" s="389"/>
      <c r="BN59" s="389"/>
      <c r="BO59" s="389"/>
      <c r="BP59" s="389"/>
      <c r="BQ59" s="256">
        <f t="shared" si="5"/>
        <v>0</v>
      </c>
      <c r="BR59" s="389"/>
      <c r="BS59" s="389"/>
      <c r="BT59" s="389"/>
      <c r="BU59" s="389"/>
      <c r="BV59" s="389"/>
      <c r="BW59" s="389"/>
      <c r="BX59" s="389"/>
      <c r="BY59" s="389"/>
      <c r="BZ59" s="389"/>
      <c r="CA59" s="389"/>
      <c r="CB59" s="389"/>
      <c r="CC59" s="389"/>
      <c r="CD59" s="256">
        <f t="shared" si="6"/>
        <v>0</v>
      </c>
      <c r="CE59" s="389"/>
      <c r="CF59" s="389"/>
      <c r="CG59" s="389"/>
      <c r="CH59" s="389"/>
      <c r="CI59" s="389"/>
      <c r="CJ59" s="389"/>
      <c r="CK59" s="389"/>
      <c r="CL59" s="389"/>
      <c r="CM59" s="389"/>
      <c r="CN59" s="389"/>
      <c r="CO59" s="389"/>
      <c r="CP59" s="389"/>
      <c r="CQ59" s="256">
        <f t="shared" si="7"/>
        <v>0</v>
      </c>
      <c r="CR59" s="389"/>
      <c r="CS59" s="389"/>
      <c r="CT59" s="389"/>
      <c r="CU59" s="389"/>
      <c r="CV59" s="389"/>
      <c r="CW59" s="389"/>
      <c r="CX59" s="389"/>
      <c r="CY59" s="389"/>
      <c r="CZ59" s="389"/>
      <c r="DA59" s="389"/>
      <c r="DB59" s="389"/>
      <c r="DC59" s="389"/>
      <c r="DD59" s="256">
        <f t="shared" si="8"/>
        <v>0</v>
      </c>
    </row>
    <row r="60" spans="2:108" x14ac:dyDescent="0.25">
      <c r="B60" s="397"/>
      <c r="C60" s="145" t="s">
        <v>71156</v>
      </c>
      <c r="D60" s="153" t="s">
        <v>36</v>
      </c>
      <c r="E60" s="522"/>
      <c r="F60" s="50"/>
      <c r="G60" s="50"/>
      <c r="H60" s="50"/>
      <c r="I60" s="50"/>
      <c r="J60" s="50"/>
      <c r="K60" s="184" t="str">
        <f t="shared" si="0"/>
        <v/>
      </c>
      <c r="L60" s="50"/>
      <c r="M60" s="392"/>
      <c r="N60" s="356"/>
      <c r="O60" s="403"/>
      <c r="P60" s="521"/>
      <c r="Q60" s="256">
        <f t="shared" si="1"/>
        <v>0</v>
      </c>
      <c r="R60" s="389"/>
      <c r="S60" s="389"/>
      <c r="T60" s="389"/>
      <c r="U60" s="389"/>
      <c r="V60" s="389"/>
      <c r="W60" s="389"/>
      <c r="X60" s="389"/>
      <c r="Y60" s="389"/>
      <c r="Z60" s="389"/>
      <c r="AA60" s="389"/>
      <c r="AB60" s="389"/>
      <c r="AC60" s="389"/>
      <c r="AD60" s="256">
        <f t="shared" si="2"/>
        <v>0</v>
      </c>
      <c r="AE60" s="389"/>
      <c r="AF60" s="389"/>
      <c r="AG60" s="389"/>
      <c r="AH60" s="389"/>
      <c r="AI60" s="389"/>
      <c r="AJ60" s="389"/>
      <c r="AK60" s="389"/>
      <c r="AL60" s="389"/>
      <c r="AM60" s="389"/>
      <c r="AN60" s="389"/>
      <c r="AO60" s="389"/>
      <c r="AP60" s="389"/>
      <c r="AQ60" s="256">
        <f t="shared" si="3"/>
        <v>0</v>
      </c>
      <c r="AR60" s="389"/>
      <c r="AS60" s="389"/>
      <c r="AT60" s="389"/>
      <c r="AU60" s="389"/>
      <c r="AV60" s="389"/>
      <c r="AW60" s="389"/>
      <c r="AX60" s="389"/>
      <c r="AY60" s="389"/>
      <c r="AZ60" s="389"/>
      <c r="BA60" s="389"/>
      <c r="BB60" s="389"/>
      <c r="BC60" s="389"/>
      <c r="BD60" s="256">
        <f t="shared" si="4"/>
        <v>0</v>
      </c>
      <c r="BE60" s="389"/>
      <c r="BF60" s="389"/>
      <c r="BG60" s="389"/>
      <c r="BH60" s="389"/>
      <c r="BI60" s="389"/>
      <c r="BJ60" s="389"/>
      <c r="BK60" s="389"/>
      <c r="BL60" s="389"/>
      <c r="BM60" s="389"/>
      <c r="BN60" s="389"/>
      <c r="BO60" s="389"/>
      <c r="BP60" s="389"/>
      <c r="BQ60" s="256">
        <f t="shared" si="5"/>
        <v>0</v>
      </c>
      <c r="BR60" s="389"/>
      <c r="BS60" s="389"/>
      <c r="BT60" s="389"/>
      <c r="BU60" s="389"/>
      <c r="BV60" s="389"/>
      <c r="BW60" s="389"/>
      <c r="BX60" s="389"/>
      <c r="BY60" s="389"/>
      <c r="BZ60" s="389"/>
      <c r="CA60" s="389"/>
      <c r="CB60" s="389"/>
      <c r="CC60" s="389"/>
      <c r="CD60" s="256">
        <f t="shared" si="6"/>
        <v>0</v>
      </c>
      <c r="CE60" s="389"/>
      <c r="CF60" s="389"/>
      <c r="CG60" s="389"/>
      <c r="CH60" s="389"/>
      <c r="CI60" s="389"/>
      <c r="CJ60" s="389"/>
      <c r="CK60" s="389"/>
      <c r="CL60" s="389"/>
      <c r="CM60" s="389"/>
      <c r="CN60" s="389"/>
      <c r="CO60" s="389"/>
      <c r="CP60" s="389"/>
      <c r="CQ60" s="256">
        <f t="shared" si="7"/>
        <v>0</v>
      </c>
      <c r="CR60" s="389"/>
      <c r="CS60" s="389"/>
      <c r="CT60" s="389"/>
      <c r="CU60" s="389"/>
      <c r="CV60" s="389"/>
      <c r="CW60" s="389"/>
      <c r="CX60" s="389"/>
      <c r="CY60" s="389"/>
      <c r="CZ60" s="389"/>
      <c r="DA60" s="389"/>
      <c r="DB60" s="389"/>
      <c r="DC60" s="389"/>
      <c r="DD60" s="256">
        <f t="shared" si="8"/>
        <v>0</v>
      </c>
    </row>
    <row r="61" spans="2:108" x14ac:dyDescent="0.25">
      <c r="B61" s="397"/>
      <c r="C61" s="145" t="s">
        <v>71157</v>
      </c>
      <c r="D61" s="153" t="s">
        <v>36</v>
      </c>
      <c r="E61" s="522"/>
      <c r="F61" s="50"/>
      <c r="G61" s="50"/>
      <c r="H61" s="50"/>
      <c r="I61" s="50"/>
      <c r="J61" s="50"/>
      <c r="K61" s="184" t="str">
        <f t="shared" si="0"/>
        <v/>
      </c>
      <c r="L61" s="50"/>
      <c r="M61" s="392"/>
      <c r="N61" s="356"/>
      <c r="O61" s="403"/>
      <c r="P61" s="521"/>
      <c r="Q61" s="256">
        <f t="shared" si="1"/>
        <v>0</v>
      </c>
      <c r="R61" s="389"/>
      <c r="S61" s="389"/>
      <c r="T61" s="389"/>
      <c r="U61" s="389"/>
      <c r="V61" s="389"/>
      <c r="W61" s="389"/>
      <c r="X61" s="389"/>
      <c r="Y61" s="389"/>
      <c r="Z61" s="389"/>
      <c r="AA61" s="389"/>
      <c r="AB61" s="389"/>
      <c r="AC61" s="389"/>
      <c r="AD61" s="256">
        <f t="shared" si="2"/>
        <v>0</v>
      </c>
      <c r="AE61" s="389"/>
      <c r="AF61" s="389"/>
      <c r="AG61" s="389"/>
      <c r="AH61" s="389"/>
      <c r="AI61" s="389"/>
      <c r="AJ61" s="389"/>
      <c r="AK61" s="389"/>
      <c r="AL61" s="389"/>
      <c r="AM61" s="389"/>
      <c r="AN61" s="389"/>
      <c r="AO61" s="389"/>
      <c r="AP61" s="389"/>
      <c r="AQ61" s="256">
        <f t="shared" si="3"/>
        <v>0</v>
      </c>
      <c r="AR61" s="389"/>
      <c r="AS61" s="389"/>
      <c r="AT61" s="389"/>
      <c r="AU61" s="389"/>
      <c r="AV61" s="389"/>
      <c r="AW61" s="389"/>
      <c r="AX61" s="389"/>
      <c r="AY61" s="389"/>
      <c r="AZ61" s="389"/>
      <c r="BA61" s="389"/>
      <c r="BB61" s="389"/>
      <c r="BC61" s="389"/>
      <c r="BD61" s="256">
        <f t="shared" si="4"/>
        <v>0</v>
      </c>
      <c r="BE61" s="389"/>
      <c r="BF61" s="389"/>
      <c r="BG61" s="389"/>
      <c r="BH61" s="389"/>
      <c r="BI61" s="389"/>
      <c r="BJ61" s="389"/>
      <c r="BK61" s="389"/>
      <c r="BL61" s="389"/>
      <c r="BM61" s="389"/>
      <c r="BN61" s="389"/>
      <c r="BO61" s="389"/>
      <c r="BP61" s="389"/>
      <c r="BQ61" s="256">
        <f t="shared" si="5"/>
        <v>0</v>
      </c>
      <c r="BR61" s="389"/>
      <c r="BS61" s="389"/>
      <c r="BT61" s="389"/>
      <c r="BU61" s="389"/>
      <c r="BV61" s="389"/>
      <c r="BW61" s="389"/>
      <c r="BX61" s="389"/>
      <c r="BY61" s="389"/>
      <c r="BZ61" s="389"/>
      <c r="CA61" s="389"/>
      <c r="CB61" s="389"/>
      <c r="CC61" s="389"/>
      <c r="CD61" s="256">
        <f t="shared" si="6"/>
        <v>0</v>
      </c>
      <c r="CE61" s="389"/>
      <c r="CF61" s="389"/>
      <c r="CG61" s="389"/>
      <c r="CH61" s="389"/>
      <c r="CI61" s="389"/>
      <c r="CJ61" s="389"/>
      <c r="CK61" s="389"/>
      <c r="CL61" s="389"/>
      <c r="CM61" s="389"/>
      <c r="CN61" s="389"/>
      <c r="CO61" s="389"/>
      <c r="CP61" s="389"/>
      <c r="CQ61" s="256">
        <f t="shared" si="7"/>
        <v>0</v>
      </c>
      <c r="CR61" s="389"/>
      <c r="CS61" s="389"/>
      <c r="CT61" s="389"/>
      <c r="CU61" s="389"/>
      <c r="CV61" s="389"/>
      <c r="CW61" s="389"/>
      <c r="CX61" s="389"/>
      <c r="CY61" s="389"/>
      <c r="CZ61" s="389"/>
      <c r="DA61" s="389"/>
      <c r="DB61" s="389"/>
      <c r="DC61" s="389"/>
      <c r="DD61" s="256">
        <f t="shared" si="8"/>
        <v>0</v>
      </c>
    </row>
    <row r="62" spans="2:108" x14ac:dyDescent="0.25">
      <c r="B62" s="397"/>
      <c r="C62" s="145" t="s">
        <v>71158</v>
      </c>
      <c r="D62" s="153" t="s">
        <v>36</v>
      </c>
      <c r="E62" s="522"/>
      <c r="F62" s="50"/>
      <c r="G62" s="50"/>
      <c r="H62" s="50"/>
      <c r="I62" s="50"/>
      <c r="J62" s="50"/>
      <c r="K62" s="184" t="str">
        <f t="shared" si="0"/>
        <v/>
      </c>
      <c r="L62" s="50"/>
      <c r="M62" s="392"/>
      <c r="N62" s="356"/>
      <c r="O62" s="403"/>
      <c r="P62" s="521"/>
      <c r="Q62" s="256">
        <f t="shared" si="1"/>
        <v>0</v>
      </c>
      <c r="R62" s="389"/>
      <c r="S62" s="389"/>
      <c r="T62" s="389"/>
      <c r="U62" s="389"/>
      <c r="V62" s="389"/>
      <c r="W62" s="389"/>
      <c r="X62" s="389"/>
      <c r="Y62" s="389"/>
      <c r="Z62" s="389"/>
      <c r="AA62" s="389"/>
      <c r="AB62" s="389"/>
      <c r="AC62" s="389"/>
      <c r="AD62" s="256">
        <f t="shared" si="2"/>
        <v>0</v>
      </c>
      <c r="AE62" s="389"/>
      <c r="AF62" s="389"/>
      <c r="AG62" s="389"/>
      <c r="AH62" s="389"/>
      <c r="AI62" s="389"/>
      <c r="AJ62" s="389"/>
      <c r="AK62" s="389"/>
      <c r="AL62" s="389"/>
      <c r="AM62" s="389"/>
      <c r="AN62" s="389"/>
      <c r="AO62" s="389"/>
      <c r="AP62" s="389"/>
      <c r="AQ62" s="256">
        <f t="shared" si="3"/>
        <v>0</v>
      </c>
      <c r="AR62" s="389"/>
      <c r="AS62" s="389"/>
      <c r="AT62" s="389"/>
      <c r="AU62" s="389"/>
      <c r="AV62" s="389"/>
      <c r="AW62" s="389"/>
      <c r="AX62" s="389"/>
      <c r="AY62" s="389"/>
      <c r="AZ62" s="389"/>
      <c r="BA62" s="389"/>
      <c r="BB62" s="389"/>
      <c r="BC62" s="389"/>
      <c r="BD62" s="256">
        <f t="shared" si="4"/>
        <v>0</v>
      </c>
      <c r="BE62" s="389"/>
      <c r="BF62" s="389"/>
      <c r="BG62" s="389"/>
      <c r="BH62" s="389"/>
      <c r="BI62" s="389"/>
      <c r="BJ62" s="389"/>
      <c r="BK62" s="389"/>
      <c r="BL62" s="389"/>
      <c r="BM62" s="389"/>
      <c r="BN62" s="389"/>
      <c r="BO62" s="389"/>
      <c r="BP62" s="389"/>
      <c r="BQ62" s="256">
        <f t="shared" si="5"/>
        <v>0</v>
      </c>
      <c r="BR62" s="389"/>
      <c r="BS62" s="389"/>
      <c r="BT62" s="389"/>
      <c r="BU62" s="389"/>
      <c r="BV62" s="389"/>
      <c r="BW62" s="389"/>
      <c r="BX62" s="389"/>
      <c r="BY62" s="389"/>
      <c r="BZ62" s="389"/>
      <c r="CA62" s="389"/>
      <c r="CB62" s="389"/>
      <c r="CC62" s="389"/>
      <c r="CD62" s="256">
        <f t="shared" si="6"/>
        <v>0</v>
      </c>
      <c r="CE62" s="389"/>
      <c r="CF62" s="389"/>
      <c r="CG62" s="389"/>
      <c r="CH62" s="389"/>
      <c r="CI62" s="389"/>
      <c r="CJ62" s="389"/>
      <c r="CK62" s="389"/>
      <c r="CL62" s="389"/>
      <c r="CM62" s="389"/>
      <c r="CN62" s="389"/>
      <c r="CO62" s="389"/>
      <c r="CP62" s="389"/>
      <c r="CQ62" s="256">
        <f t="shared" si="7"/>
        <v>0</v>
      </c>
      <c r="CR62" s="389"/>
      <c r="CS62" s="389"/>
      <c r="CT62" s="389"/>
      <c r="CU62" s="389"/>
      <c r="CV62" s="389"/>
      <c r="CW62" s="389"/>
      <c r="CX62" s="389"/>
      <c r="CY62" s="389"/>
      <c r="CZ62" s="389"/>
      <c r="DA62" s="389"/>
      <c r="DB62" s="389"/>
      <c r="DC62" s="389"/>
      <c r="DD62" s="256">
        <f t="shared" si="8"/>
        <v>0</v>
      </c>
    </row>
    <row r="63" spans="2:108" x14ac:dyDescent="0.25">
      <c r="B63" s="397"/>
      <c r="C63" s="145" t="s">
        <v>71159</v>
      </c>
      <c r="D63" s="153" t="s">
        <v>36</v>
      </c>
      <c r="E63" s="522"/>
      <c r="F63" s="50"/>
      <c r="G63" s="50"/>
      <c r="H63" s="50"/>
      <c r="I63" s="50"/>
      <c r="J63" s="50"/>
      <c r="K63" s="184" t="str">
        <f t="shared" si="0"/>
        <v/>
      </c>
      <c r="L63" s="50"/>
      <c r="M63" s="392"/>
      <c r="N63" s="356"/>
      <c r="O63" s="403"/>
      <c r="P63" s="521"/>
      <c r="Q63" s="256">
        <f t="shared" si="1"/>
        <v>0</v>
      </c>
      <c r="R63" s="389"/>
      <c r="S63" s="389"/>
      <c r="T63" s="389"/>
      <c r="U63" s="389"/>
      <c r="V63" s="389"/>
      <c r="W63" s="389"/>
      <c r="X63" s="389"/>
      <c r="Y63" s="389"/>
      <c r="Z63" s="389"/>
      <c r="AA63" s="389"/>
      <c r="AB63" s="389"/>
      <c r="AC63" s="389"/>
      <c r="AD63" s="256">
        <f t="shared" si="2"/>
        <v>0</v>
      </c>
      <c r="AE63" s="389"/>
      <c r="AF63" s="389"/>
      <c r="AG63" s="389"/>
      <c r="AH63" s="389"/>
      <c r="AI63" s="389"/>
      <c r="AJ63" s="389"/>
      <c r="AK63" s="389"/>
      <c r="AL63" s="389"/>
      <c r="AM63" s="389"/>
      <c r="AN63" s="389"/>
      <c r="AO63" s="389"/>
      <c r="AP63" s="389"/>
      <c r="AQ63" s="256">
        <f t="shared" si="3"/>
        <v>0</v>
      </c>
      <c r="AR63" s="389"/>
      <c r="AS63" s="389"/>
      <c r="AT63" s="389"/>
      <c r="AU63" s="389"/>
      <c r="AV63" s="389"/>
      <c r="AW63" s="389"/>
      <c r="AX63" s="389"/>
      <c r="AY63" s="389"/>
      <c r="AZ63" s="389"/>
      <c r="BA63" s="389"/>
      <c r="BB63" s="389"/>
      <c r="BC63" s="389"/>
      <c r="BD63" s="256">
        <f t="shared" si="4"/>
        <v>0</v>
      </c>
      <c r="BE63" s="389"/>
      <c r="BF63" s="389"/>
      <c r="BG63" s="389"/>
      <c r="BH63" s="389"/>
      <c r="BI63" s="389"/>
      <c r="BJ63" s="389"/>
      <c r="BK63" s="389"/>
      <c r="BL63" s="389"/>
      <c r="BM63" s="389"/>
      <c r="BN63" s="389"/>
      <c r="BO63" s="389"/>
      <c r="BP63" s="389"/>
      <c r="BQ63" s="256">
        <f t="shared" si="5"/>
        <v>0</v>
      </c>
      <c r="BR63" s="389"/>
      <c r="BS63" s="389"/>
      <c r="BT63" s="389"/>
      <c r="BU63" s="389"/>
      <c r="BV63" s="389"/>
      <c r="BW63" s="389"/>
      <c r="BX63" s="389"/>
      <c r="BY63" s="389"/>
      <c r="BZ63" s="389"/>
      <c r="CA63" s="389"/>
      <c r="CB63" s="389"/>
      <c r="CC63" s="389"/>
      <c r="CD63" s="256">
        <f t="shared" si="6"/>
        <v>0</v>
      </c>
      <c r="CE63" s="389"/>
      <c r="CF63" s="389"/>
      <c r="CG63" s="389"/>
      <c r="CH63" s="389"/>
      <c r="CI63" s="389"/>
      <c r="CJ63" s="389"/>
      <c r="CK63" s="389"/>
      <c r="CL63" s="389"/>
      <c r="CM63" s="389"/>
      <c r="CN63" s="389"/>
      <c r="CO63" s="389"/>
      <c r="CP63" s="389"/>
      <c r="CQ63" s="256">
        <f t="shared" si="7"/>
        <v>0</v>
      </c>
      <c r="CR63" s="389"/>
      <c r="CS63" s="389"/>
      <c r="CT63" s="389"/>
      <c r="CU63" s="389"/>
      <c r="CV63" s="389"/>
      <c r="CW63" s="389"/>
      <c r="CX63" s="389"/>
      <c r="CY63" s="389"/>
      <c r="CZ63" s="389"/>
      <c r="DA63" s="389"/>
      <c r="DB63" s="389"/>
      <c r="DC63" s="389"/>
      <c r="DD63" s="256">
        <f t="shared" si="8"/>
        <v>0</v>
      </c>
    </row>
    <row r="64" spans="2:108" x14ac:dyDescent="0.25">
      <c r="B64" s="397"/>
      <c r="C64" s="145" t="s">
        <v>71160</v>
      </c>
      <c r="D64" s="153" t="s">
        <v>36</v>
      </c>
      <c r="E64" s="520"/>
      <c r="F64" s="50"/>
      <c r="G64" s="50"/>
      <c r="H64" s="50"/>
      <c r="I64" s="50"/>
      <c r="J64" s="50"/>
      <c r="K64" s="184" t="str">
        <f t="shared" si="0"/>
        <v/>
      </c>
      <c r="L64" s="50"/>
      <c r="M64" s="392"/>
      <c r="N64" s="356"/>
      <c r="O64" s="403"/>
      <c r="P64" s="521"/>
      <c r="Q64" s="256">
        <f t="shared" ref="Q64:Q93" si="21">P64*N64*SUM(K64:M64)</f>
        <v>0</v>
      </c>
      <c r="R64" s="389"/>
      <c r="S64" s="389"/>
      <c r="T64" s="389"/>
      <c r="U64" s="389"/>
      <c r="V64" s="389"/>
      <c r="W64" s="389"/>
      <c r="X64" s="389"/>
      <c r="Y64" s="389"/>
      <c r="Z64" s="389"/>
      <c r="AA64" s="389"/>
      <c r="AB64" s="389"/>
      <c r="AC64" s="389"/>
      <c r="AD64" s="256">
        <f t="shared" ref="AD64:AD93" si="22">SUM(R64:AC64)</f>
        <v>0</v>
      </c>
      <c r="AE64" s="389"/>
      <c r="AF64" s="389"/>
      <c r="AG64" s="389"/>
      <c r="AH64" s="389"/>
      <c r="AI64" s="389"/>
      <c r="AJ64" s="389"/>
      <c r="AK64" s="389"/>
      <c r="AL64" s="389"/>
      <c r="AM64" s="389"/>
      <c r="AN64" s="389"/>
      <c r="AO64" s="389"/>
      <c r="AP64" s="389"/>
      <c r="AQ64" s="256">
        <f t="shared" ref="AQ64:AQ93" si="23">SUM(AE64:AP64)</f>
        <v>0</v>
      </c>
      <c r="AR64" s="389"/>
      <c r="AS64" s="389"/>
      <c r="AT64" s="389"/>
      <c r="AU64" s="389"/>
      <c r="AV64" s="389"/>
      <c r="AW64" s="389"/>
      <c r="AX64" s="389"/>
      <c r="AY64" s="389"/>
      <c r="AZ64" s="389"/>
      <c r="BA64" s="389"/>
      <c r="BB64" s="389"/>
      <c r="BC64" s="389"/>
      <c r="BD64" s="256">
        <f t="shared" ref="BD64:BD93" si="24">SUM(AR64:BC64)</f>
        <v>0</v>
      </c>
      <c r="BE64" s="389"/>
      <c r="BF64" s="389"/>
      <c r="BG64" s="389"/>
      <c r="BH64" s="389"/>
      <c r="BI64" s="389"/>
      <c r="BJ64" s="389"/>
      <c r="BK64" s="389"/>
      <c r="BL64" s="389"/>
      <c r="BM64" s="389"/>
      <c r="BN64" s="389"/>
      <c r="BO64" s="389"/>
      <c r="BP64" s="389"/>
      <c r="BQ64" s="256">
        <f t="shared" ref="BQ64:BQ93" si="25">SUM(BE64:BP64)</f>
        <v>0</v>
      </c>
      <c r="BR64" s="389"/>
      <c r="BS64" s="389"/>
      <c r="BT64" s="389"/>
      <c r="BU64" s="389"/>
      <c r="BV64" s="389"/>
      <c r="BW64" s="389"/>
      <c r="BX64" s="389"/>
      <c r="BY64" s="389"/>
      <c r="BZ64" s="389"/>
      <c r="CA64" s="389"/>
      <c r="CB64" s="389"/>
      <c r="CC64" s="389"/>
      <c r="CD64" s="256">
        <f t="shared" ref="CD64:CD93" si="26">SUM(BR64:CC64)</f>
        <v>0</v>
      </c>
      <c r="CE64" s="389"/>
      <c r="CF64" s="389"/>
      <c r="CG64" s="389"/>
      <c r="CH64" s="389"/>
      <c r="CI64" s="389"/>
      <c r="CJ64" s="389"/>
      <c r="CK64" s="389"/>
      <c r="CL64" s="389"/>
      <c r="CM64" s="389"/>
      <c r="CN64" s="389"/>
      <c r="CO64" s="389"/>
      <c r="CP64" s="389"/>
      <c r="CQ64" s="256">
        <f t="shared" si="7"/>
        <v>0</v>
      </c>
      <c r="CR64" s="389"/>
      <c r="CS64" s="389"/>
      <c r="CT64" s="389"/>
      <c r="CU64" s="389"/>
      <c r="CV64" s="389"/>
      <c r="CW64" s="389"/>
      <c r="CX64" s="389"/>
      <c r="CY64" s="389"/>
      <c r="CZ64" s="389"/>
      <c r="DA64" s="389"/>
      <c r="DB64" s="389"/>
      <c r="DC64" s="389"/>
      <c r="DD64" s="256">
        <f t="shared" si="8"/>
        <v>0</v>
      </c>
    </row>
    <row r="65" spans="2:108" x14ac:dyDescent="0.25">
      <c r="B65" s="397"/>
      <c r="C65" s="145" t="s">
        <v>71161</v>
      </c>
      <c r="D65" s="153" t="s">
        <v>36</v>
      </c>
      <c r="E65" s="520"/>
      <c r="F65" s="50"/>
      <c r="G65" s="50"/>
      <c r="H65" s="50"/>
      <c r="I65" s="50"/>
      <c r="J65" s="50"/>
      <c r="K65" s="184" t="str">
        <f t="shared" si="0"/>
        <v/>
      </c>
      <c r="L65" s="50"/>
      <c r="M65" s="392"/>
      <c r="N65" s="356"/>
      <c r="O65" s="403"/>
      <c r="P65" s="521"/>
      <c r="Q65" s="256">
        <f t="shared" si="21"/>
        <v>0</v>
      </c>
      <c r="R65" s="389"/>
      <c r="S65" s="389"/>
      <c r="T65" s="389"/>
      <c r="U65" s="389"/>
      <c r="V65" s="389"/>
      <c r="W65" s="389"/>
      <c r="X65" s="389"/>
      <c r="Y65" s="389"/>
      <c r="Z65" s="389"/>
      <c r="AA65" s="389"/>
      <c r="AB65" s="389"/>
      <c r="AC65" s="389"/>
      <c r="AD65" s="256">
        <f t="shared" si="22"/>
        <v>0</v>
      </c>
      <c r="AE65" s="389"/>
      <c r="AF65" s="389"/>
      <c r="AG65" s="389"/>
      <c r="AH65" s="389"/>
      <c r="AI65" s="389"/>
      <c r="AJ65" s="389"/>
      <c r="AK65" s="389"/>
      <c r="AL65" s="389"/>
      <c r="AM65" s="389"/>
      <c r="AN65" s="389"/>
      <c r="AO65" s="389"/>
      <c r="AP65" s="389"/>
      <c r="AQ65" s="256">
        <f t="shared" si="23"/>
        <v>0</v>
      </c>
      <c r="AR65" s="389"/>
      <c r="AS65" s="389"/>
      <c r="AT65" s="389"/>
      <c r="AU65" s="389"/>
      <c r="AV65" s="389"/>
      <c r="AW65" s="389"/>
      <c r="AX65" s="389"/>
      <c r="AY65" s="389"/>
      <c r="AZ65" s="389"/>
      <c r="BA65" s="389"/>
      <c r="BB65" s="389"/>
      <c r="BC65" s="389"/>
      <c r="BD65" s="256">
        <f t="shared" si="24"/>
        <v>0</v>
      </c>
      <c r="BE65" s="389"/>
      <c r="BF65" s="389"/>
      <c r="BG65" s="389"/>
      <c r="BH65" s="389"/>
      <c r="BI65" s="389"/>
      <c r="BJ65" s="389"/>
      <c r="BK65" s="389"/>
      <c r="BL65" s="389"/>
      <c r="BM65" s="389"/>
      <c r="BN65" s="389"/>
      <c r="BO65" s="389"/>
      <c r="BP65" s="389"/>
      <c r="BQ65" s="256">
        <f t="shared" si="25"/>
        <v>0</v>
      </c>
      <c r="BR65" s="389"/>
      <c r="BS65" s="389"/>
      <c r="BT65" s="389"/>
      <c r="BU65" s="389"/>
      <c r="BV65" s="389"/>
      <c r="BW65" s="389"/>
      <c r="BX65" s="389"/>
      <c r="BY65" s="389"/>
      <c r="BZ65" s="389"/>
      <c r="CA65" s="389"/>
      <c r="CB65" s="389"/>
      <c r="CC65" s="389"/>
      <c r="CD65" s="256">
        <f t="shared" si="26"/>
        <v>0</v>
      </c>
      <c r="CE65" s="389"/>
      <c r="CF65" s="389"/>
      <c r="CG65" s="389"/>
      <c r="CH65" s="389"/>
      <c r="CI65" s="389"/>
      <c r="CJ65" s="389"/>
      <c r="CK65" s="389"/>
      <c r="CL65" s="389"/>
      <c r="CM65" s="389"/>
      <c r="CN65" s="389"/>
      <c r="CO65" s="389"/>
      <c r="CP65" s="389"/>
      <c r="CQ65" s="256">
        <f t="shared" si="7"/>
        <v>0</v>
      </c>
      <c r="CR65" s="389"/>
      <c r="CS65" s="389"/>
      <c r="CT65" s="389"/>
      <c r="CU65" s="389"/>
      <c r="CV65" s="389"/>
      <c r="CW65" s="389"/>
      <c r="CX65" s="389"/>
      <c r="CY65" s="389"/>
      <c r="CZ65" s="389"/>
      <c r="DA65" s="389"/>
      <c r="DB65" s="389"/>
      <c r="DC65" s="389"/>
      <c r="DD65" s="256">
        <f t="shared" si="8"/>
        <v>0</v>
      </c>
    </row>
    <row r="66" spans="2:108" x14ac:dyDescent="0.25">
      <c r="B66" s="397"/>
      <c r="C66" s="145" t="s">
        <v>71162</v>
      </c>
      <c r="D66" s="153" t="s">
        <v>36</v>
      </c>
      <c r="E66" s="520"/>
      <c r="F66" s="50"/>
      <c r="G66" s="50"/>
      <c r="H66" s="50"/>
      <c r="I66" s="50"/>
      <c r="J66" s="50"/>
      <c r="K66" s="184" t="str">
        <f t="shared" si="0"/>
        <v/>
      </c>
      <c r="L66" s="50"/>
      <c r="M66" s="392"/>
      <c r="N66" s="356"/>
      <c r="O66" s="403"/>
      <c r="P66" s="521"/>
      <c r="Q66" s="256">
        <f t="shared" si="21"/>
        <v>0</v>
      </c>
      <c r="R66" s="389"/>
      <c r="S66" s="389"/>
      <c r="T66" s="389"/>
      <c r="U66" s="389"/>
      <c r="V66" s="389"/>
      <c r="W66" s="389"/>
      <c r="X66" s="389"/>
      <c r="Y66" s="389"/>
      <c r="Z66" s="389"/>
      <c r="AA66" s="389"/>
      <c r="AB66" s="389"/>
      <c r="AC66" s="389"/>
      <c r="AD66" s="256">
        <f t="shared" si="22"/>
        <v>0</v>
      </c>
      <c r="AE66" s="389"/>
      <c r="AF66" s="389"/>
      <c r="AG66" s="389"/>
      <c r="AH66" s="389"/>
      <c r="AI66" s="389"/>
      <c r="AJ66" s="389"/>
      <c r="AK66" s="389"/>
      <c r="AL66" s="389"/>
      <c r="AM66" s="389"/>
      <c r="AN66" s="389"/>
      <c r="AO66" s="389"/>
      <c r="AP66" s="389"/>
      <c r="AQ66" s="256">
        <f t="shared" si="23"/>
        <v>0</v>
      </c>
      <c r="AR66" s="389"/>
      <c r="AS66" s="389"/>
      <c r="AT66" s="389"/>
      <c r="AU66" s="389"/>
      <c r="AV66" s="389"/>
      <c r="AW66" s="389"/>
      <c r="AX66" s="389"/>
      <c r="AY66" s="389"/>
      <c r="AZ66" s="389"/>
      <c r="BA66" s="389"/>
      <c r="BB66" s="389"/>
      <c r="BC66" s="389"/>
      <c r="BD66" s="256">
        <f t="shared" si="24"/>
        <v>0</v>
      </c>
      <c r="BE66" s="389"/>
      <c r="BF66" s="389"/>
      <c r="BG66" s="389"/>
      <c r="BH66" s="389"/>
      <c r="BI66" s="389"/>
      <c r="BJ66" s="389"/>
      <c r="BK66" s="389"/>
      <c r="BL66" s="389"/>
      <c r="BM66" s="389"/>
      <c r="BN66" s="389"/>
      <c r="BO66" s="389"/>
      <c r="BP66" s="389"/>
      <c r="BQ66" s="256">
        <f t="shared" si="25"/>
        <v>0</v>
      </c>
      <c r="BR66" s="389"/>
      <c r="BS66" s="389"/>
      <c r="BT66" s="389"/>
      <c r="BU66" s="389"/>
      <c r="BV66" s="389"/>
      <c r="BW66" s="389"/>
      <c r="BX66" s="389"/>
      <c r="BY66" s="389"/>
      <c r="BZ66" s="389"/>
      <c r="CA66" s="389"/>
      <c r="CB66" s="389"/>
      <c r="CC66" s="389"/>
      <c r="CD66" s="256">
        <f t="shared" si="26"/>
        <v>0</v>
      </c>
      <c r="CE66" s="389"/>
      <c r="CF66" s="389"/>
      <c r="CG66" s="389"/>
      <c r="CH66" s="389"/>
      <c r="CI66" s="389"/>
      <c r="CJ66" s="389"/>
      <c r="CK66" s="389"/>
      <c r="CL66" s="389"/>
      <c r="CM66" s="389"/>
      <c r="CN66" s="389"/>
      <c r="CO66" s="389"/>
      <c r="CP66" s="389"/>
      <c r="CQ66" s="256">
        <f t="shared" si="7"/>
        <v>0</v>
      </c>
      <c r="CR66" s="389"/>
      <c r="CS66" s="389"/>
      <c r="CT66" s="389"/>
      <c r="CU66" s="389"/>
      <c r="CV66" s="389"/>
      <c r="CW66" s="389"/>
      <c r="CX66" s="389"/>
      <c r="CY66" s="389"/>
      <c r="CZ66" s="389"/>
      <c r="DA66" s="389"/>
      <c r="DB66" s="389"/>
      <c r="DC66" s="389"/>
      <c r="DD66" s="256">
        <f t="shared" si="8"/>
        <v>0</v>
      </c>
    </row>
    <row r="67" spans="2:108" x14ac:dyDescent="0.25">
      <c r="B67" s="397"/>
      <c r="C67" s="145" t="s">
        <v>71163</v>
      </c>
      <c r="D67" s="153" t="s">
        <v>36</v>
      </c>
      <c r="E67" s="520"/>
      <c r="F67" s="50"/>
      <c r="G67" s="50"/>
      <c r="H67" s="50"/>
      <c r="I67" s="50"/>
      <c r="J67" s="50"/>
      <c r="K67" s="184" t="str">
        <f t="shared" si="0"/>
        <v/>
      </c>
      <c r="L67" s="50"/>
      <c r="M67" s="392"/>
      <c r="N67" s="356"/>
      <c r="O67" s="403"/>
      <c r="P67" s="521"/>
      <c r="Q67" s="256">
        <f t="shared" si="21"/>
        <v>0</v>
      </c>
      <c r="R67" s="389"/>
      <c r="S67" s="389"/>
      <c r="T67" s="389"/>
      <c r="U67" s="389"/>
      <c r="V67" s="389"/>
      <c r="W67" s="389"/>
      <c r="X67" s="389"/>
      <c r="Y67" s="389"/>
      <c r="Z67" s="389"/>
      <c r="AA67" s="389"/>
      <c r="AB67" s="389"/>
      <c r="AC67" s="389"/>
      <c r="AD67" s="256">
        <f t="shared" si="22"/>
        <v>0</v>
      </c>
      <c r="AE67" s="389"/>
      <c r="AF67" s="389"/>
      <c r="AG67" s="389"/>
      <c r="AH67" s="389"/>
      <c r="AI67" s="389"/>
      <c r="AJ67" s="389"/>
      <c r="AK67" s="389"/>
      <c r="AL67" s="389"/>
      <c r="AM67" s="389"/>
      <c r="AN67" s="389"/>
      <c r="AO67" s="389"/>
      <c r="AP67" s="389"/>
      <c r="AQ67" s="256">
        <f t="shared" si="23"/>
        <v>0</v>
      </c>
      <c r="AR67" s="389"/>
      <c r="AS67" s="389"/>
      <c r="AT67" s="389"/>
      <c r="AU67" s="389"/>
      <c r="AV67" s="389"/>
      <c r="AW67" s="389"/>
      <c r="AX67" s="389"/>
      <c r="AY67" s="389"/>
      <c r="AZ67" s="389"/>
      <c r="BA67" s="389"/>
      <c r="BB67" s="389"/>
      <c r="BC67" s="389"/>
      <c r="BD67" s="256">
        <f t="shared" si="24"/>
        <v>0</v>
      </c>
      <c r="BE67" s="389"/>
      <c r="BF67" s="389"/>
      <c r="BG67" s="389"/>
      <c r="BH67" s="389"/>
      <c r="BI67" s="389"/>
      <c r="BJ67" s="389"/>
      <c r="BK67" s="389"/>
      <c r="BL67" s="389"/>
      <c r="BM67" s="389"/>
      <c r="BN67" s="389"/>
      <c r="BO67" s="389"/>
      <c r="BP67" s="389"/>
      <c r="BQ67" s="256">
        <f t="shared" si="25"/>
        <v>0</v>
      </c>
      <c r="BR67" s="389"/>
      <c r="BS67" s="389"/>
      <c r="BT67" s="389"/>
      <c r="BU67" s="389"/>
      <c r="BV67" s="389"/>
      <c r="BW67" s="389"/>
      <c r="BX67" s="389"/>
      <c r="BY67" s="389"/>
      <c r="BZ67" s="389"/>
      <c r="CA67" s="389"/>
      <c r="CB67" s="389"/>
      <c r="CC67" s="389"/>
      <c r="CD67" s="256">
        <f t="shared" si="26"/>
        <v>0</v>
      </c>
      <c r="CE67" s="389"/>
      <c r="CF67" s="389"/>
      <c r="CG67" s="389"/>
      <c r="CH67" s="389"/>
      <c r="CI67" s="389"/>
      <c r="CJ67" s="389"/>
      <c r="CK67" s="389"/>
      <c r="CL67" s="389"/>
      <c r="CM67" s="389"/>
      <c r="CN67" s="389"/>
      <c r="CO67" s="389"/>
      <c r="CP67" s="389"/>
      <c r="CQ67" s="256">
        <f t="shared" si="7"/>
        <v>0</v>
      </c>
      <c r="CR67" s="389"/>
      <c r="CS67" s="389"/>
      <c r="CT67" s="389"/>
      <c r="CU67" s="389"/>
      <c r="CV67" s="389"/>
      <c r="CW67" s="389"/>
      <c r="CX67" s="389"/>
      <c r="CY67" s="389"/>
      <c r="CZ67" s="389"/>
      <c r="DA67" s="389"/>
      <c r="DB67" s="389"/>
      <c r="DC67" s="389"/>
      <c r="DD67" s="256">
        <f t="shared" si="8"/>
        <v>0</v>
      </c>
    </row>
    <row r="68" spans="2:108" x14ac:dyDescent="0.25">
      <c r="B68" s="397"/>
      <c r="C68" s="145" t="s">
        <v>71164</v>
      </c>
      <c r="D68" s="153" t="s">
        <v>36</v>
      </c>
      <c r="E68" s="520"/>
      <c r="F68" s="50"/>
      <c r="G68" s="50"/>
      <c r="H68" s="50"/>
      <c r="I68" s="50"/>
      <c r="J68" s="50"/>
      <c r="K68" s="184" t="str">
        <f t="shared" ref="K68:K131" si="27">IF(B68="","",VLOOKUP(B68,tblBreakdown,2,FALSE))</f>
        <v/>
      </c>
      <c r="L68" s="50"/>
      <c r="M68" s="392"/>
      <c r="N68" s="356"/>
      <c r="O68" s="403"/>
      <c r="P68" s="521"/>
      <c r="Q68" s="256">
        <f t="shared" si="21"/>
        <v>0</v>
      </c>
      <c r="R68" s="389"/>
      <c r="S68" s="389"/>
      <c r="T68" s="389"/>
      <c r="U68" s="389"/>
      <c r="V68" s="389"/>
      <c r="W68" s="389"/>
      <c r="X68" s="389"/>
      <c r="Y68" s="389"/>
      <c r="Z68" s="389"/>
      <c r="AA68" s="389"/>
      <c r="AB68" s="389"/>
      <c r="AC68" s="389"/>
      <c r="AD68" s="256">
        <f t="shared" si="22"/>
        <v>0</v>
      </c>
      <c r="AE68" s="389"/>
      <c r="AF68" s="389"/>
      <c r="AG68" s="389"/>
      <c r="AH68" s="389"/>
      <c r="AI68" s="389"/>
      <c r="AJ68" s="389"/>
      <c r="AK68" s="389"/>
      <c r="AL68" s="389"/>
      <c r="AM68" s="389"/>
      <c r="AN68" s="389"/>
      <c r="AO68" s="389"/>
      <c r="AP68" s="389"/>
      <c r="AQ68" s="256">
        <f t="shared" si="23"/>
        <v>0</v>
      </c>
      <c r="AR68" s="389"/>
      <c r="AS68" s="389"/>
      <c r="AT68" s="389"/>
      <c r="AU68" s="389"/>
      <c r="AV68" s="389"/>
      <c r="AW68" s="389"/>
      <c r="AX68" s="389"/>
      <c r="AY68" s="389"/>
      <c r="AZ68" s="389"/>
      <c r="BA68" s="389"/>
      <c r="BB68" s="389"/>
      <c r="BC68" s="389"/>
      <c r="BD68" s="256">
        <f t="shared" si="24"/>
        <v>0</v>
      </c>
      <c r="BE68" s="389"/>
      <c r="BF68" s="389"/>
      <c r="BG68" s="389"/>
      <c r="BH68" s="389"/>
      <c r="BI68" s="389"/>
      <c r="BJ68" s="389"/>
      <c r="BK68" s="389"/>
      <c r="BL68" s="389"/>
      <c r="BM68" s="389"/>
      <c r="BN68" s="389"/>
      <c r="BO68" s="389"/>
      <c r="BP68" s="389"/>
      <c r="BQ68" s="256">
        <f t="shared" si="25"/>
        <v>0</v>
      </c>
      <c r="BR68" s="389"/>
      <c r="BS68" s="389"/>
      <c r="BT68" s="389"/>
      <c r="BU68" s="389"/>
      <c r="BV68" s="389"/>
      <c r="BW68" s="389"/>
      <c r="BX68" s="389"/>
      <c r="BY68" s="389"/>
      <c r="BZ68" s="389"/>
      <c r="CA68" s="389"/>
      <c r="CB68" s="389"/>
      <c r="CC68" s="389"/>
      <c r="CD68" s="256">
        <f t="shared" si="26"/>
        <v>0</v>
      </c>
      <c r="CE68" s="389"/>
      <c r="CF68" s="389"/>
      <c r="CG68" s="389"/>
      <c r="CH68" s="389"/>
      <c r="CI68" s="389"/>
      <c r="CJ68" s="389"/>
      <c r="CK68" s="389"/>
      <c r="CL68" s="389"/>
      <c r="CM68" s="389"/>
      <c r="CN68" s="389"/>
      <c r="CO68" s="389"/>
      <c r="CP68" s="389"/>
      <c r="CQ68" s="256">
        <f t="shared" si="7"/>
        <v>0</v>
      </c>
      <c r="CR68" s="389"/>
      <c r="CS68" s="389"/>
      <c r="CT68" s="389"/>
      <c r="CU68" s="389"/>
      <c r="CV68" s="389"/>
      <c r="CW68" s="389"/>
      <c r="CX68" s="389"/>
      <c r="CY68" s="389"/>
      <c r="CZ68" s="389"/>
      <c r="DA68" s="389"/>
      <c r="DB68" s="389"/>
      <c r="DC68" s="389"/>
      <c r="DD68" s="256">
        <f t="shared" si="8"/>
        <v>0</v>
      </c>
    </row>
    <row r="69" spans="2:108" x14ac:dyDescent="0.25">
      <c r="B69" s="397"/>
      <c r="C69" s="145" t="s">
        <v>71165</v>
      </c>
      <c r="D69" s="153" t="s">
        <v>36</v>
      </c>
      <c r="E69" s="520"/>
      <c r="F69" s="50"/>
      <c r="G69" s="50"/>
      <c r="H69" s="50"/>
      <c r="I69" s="50"/>
      <c r="J69" s="50"/>
      <c r="K69" s="184" t="str">
        <f t="shared" si="27"/>
        <v/>
      </c>
      <c r="L69" s="50"/>
      <c r="M69" s="392"/>
      <c r="N69" s="356"/>
      <c r="O69" s="403"/>
      <c r="P69" s="521"/>
      <c r="Q69" s="256">
        <f t="shared" si="21"/>
        <v>0</v>
      </c>
      <c r="R69" s="389"/>
      <c r="S69" s="389"/>
      <c r="T69" s="389"/>
      <c r="U69" s="389"/>
      <c r="V69" s="389"/>
      <c r="W69" s="389"/>
      <c r="X69" s="389"/>
      <c r="Y69" s="389"/>
      <c r="Z69" s="389"/>
      <c r="AA69" s="389"/>
      <c r="AB69" s="389"/>
      <c r="AC69" s="389"/>
      <c r="AD69" s="256">
        <f t="shared" si="22"/>
        <v>0</v>
      </c>
      <c r="AE69" s="389"/>
      <c r="AF69" s="389"/>
      <c r="AG69" s="389"/>
      <c r="AH69" s="389"/>
      <c r="AI69" s="389"/>
      <c r="AJ69" s="389"/>
      <c r="AK69" s="389"/>
      <c r="AL69" s="389"/>
      <c r="AM69" s="389"/>
      <c r="AN69" s="389"/>
      <c r="AO69" s="389"/>
      <c r="AP69" s="389"/>
      <c r="AQ69" s="256">
        <f t="shared" si="23"/>
        <v>0</v>
      </c>
      <c r="AR69" s="389"/>
      <c r="AS69" s="389"/>
      <c r="AT69" s="389"/>
      <c r="AU69" s="389"/>
      <c r="AV69" s="389"/>
      <c r="AW69" s="389"/>
      <c r="AX69" s="389"/>
      <c r="AY69" s="389"/>
      <c r="AZ69" s="389"/>
      <c r="BA69" s="389"/>
      <c r="BB69" s="389"/>
      <c r="BC69" s="389"/>
      <c r="BD69" s="256">
        <f t="shared" si="24"/>
        <v>0</v>
      </c>
      <c r="BE69" s="389"/>
      <c r="BF69" s="389"/>
      <c r="BG69" s="389"/>
      <c r="BH69" s="389"/>
      <c r="BI69" s="389"/>
      <c r="BJ69" s="389"/>
      <c r="BK69" s="389"/>
      <c r="BL69" s="389"/>
      <c r="BM69" s="389"/>
      <c r="BN69" s="389"/>
      <c r="BO69" s="389"/>
      <c r="BP69" s="389"/>
      <c r="BQ69" s="256">
        <f t="shared" si="25"/>
        <v>0</v>
      </c>
      <c r="BR69" s="389"/>
      <c r="BS69" s="389"/>
      <c r="BT69" s="389"/>
      <c r="BU69" s="389"/>
      <c r="BV69" s="389"/>
      <c r="BW69" s="389"/>
      <c r="BX69" s="389"/>
      <c r="BY69" s="389"/>
      <c r="BZ69" s="389"/>
      <c r="CA69" s="389"/>
      <c r="CB69" s="389"/>
      <c r="CC69" s="389"/>
      <c r="CD69" s="256">
        <f t="shared" si="26"/>
        <v>0</v>
      </c>
      <c r="CE69" s="389"/>
      <c r="CF69" s="389"/>
      <c r="CG69" s="389"/>
      <c r="CH69" s="389"/>
      <c r="CI69" s="389"/>
      <c r="CJ69" s="389"/>
      <c r="CK69" s="389"/>
      <c r="CL69" s="389"/>
      <c r="CM69" s="389"/>
      <c r="CN69" s="389"/>
      <c r="CO69" s="389"/>
      <c r="CP69" s="389"/>
      <c r="CQ69" s="256">
        <f t="shared" si="7"/>
        <v>0</v>
      </c>
      <c r="CR69" s="389"/>
      <c r="CS69" s="389"/>
      <c r="CT69" s="389"/>
      <c r="CU69" s="389"/>
      <c r="CV69" s="389"/>
      <c r="CW69" s="389"/>
      <c r="CX69" s="389"/>
      <c r="CY69" s="389"/>
      <c r="CZ69" s="389"/>
      <c r="DA69" s="389"/>
      <c r="DB69" s="389"/>
      <c r="DC69" s="389"/>
      <c r="DD69" s="256">
        <f t="shared" si="8"/>
        <v>0</v>
      </c>
    </row>
    <row r="70" spans="2:108" x14ac:dyDescent="0.25">
      <c r="B70" s="397"/>
      <c r="C70" s="145" t="s">
        <v>71166</v>
      </c>
      <c r="D70" s="153" t="s">
        <v>36</v>
      </c>
      <c r="E70" s="520"/>
      <c r="F70" s="50"/>
      <c r="G70" s="50"/>
      <c r="H70" s="50"/>
      <c r="I70" s="50"/>
      <c r="J70" s="50"/>
      <c r="K70" s="184" t="str">
        <f t="shared" si="27"/>
        <v/>
      </c>
      <c r="L70" s="50"/>
      <c r="M70" s="392"/>
      <c r="N70" s="356"/>
      <c r="O70" s="403"/>
      <c r="P70" s="521"/>
      <c r="Q70" s="256">
        <f t="shared" si="21"/>
        <v>0</v>
      </c>
      <c r="R70" s="389"/>
      <c r="S70" s="389"/>
      <c r="T70" s="389"/>
      <c r="U70" s="389"/>
      <c r="V70" s="389"/>
      <c r="W70" s="389"/>
      <c r="X70" s="389"/>
      <c r="Y70" s="389"/>
      <c r="Z70" s="389"/>
      <c r="AA70" s="389"/>
      <c r="AB70" s="389"/>
      <c r="AC70" s="389"/>
      <c r="AD70" s="256">
        <f t="shared" si="22"/>
        <v>0</v>
      </c>
      <c r="AE70" s="389"/>
      <c r="AF70" s="389"/>
      <c r="AG70" s="389"/>
      <c r="AH70" s="389"/>
      <c r="AI70" s="389"/>
      <c r="AJ70" s="389"/>
      <c r="AK70" s="389"/>
      <c r="AL70" s="389"/>
      <c r="AM70" s="389"/>
      <c r="AN70" s="389"/>
      <c r="AO70" s="389"/>
      <c r="AP70" s="389"/>
      <c r="AQ70" s="256">
        <f t="shared" si="23"/>
        <v>0</v>
      </c>
      <c r="AR70" s="389"/>
      <c r="AS70" s="389"/>
      <c r="AT70" s="389"/>
      <c r="AU70" s="389"/>
      <c r="AV70" s="389"/>
      <c r="AW70" s="389"/>
      <c r="AX70" s="389"/>
      <c r="AY70" s="389"/>
      <c r="AZ70" s="389"/>
      <c r="BA70" s="389"/>
      <c r="BB70" s="389"/>
      <c r="BC70" s="389"/>
      <c r="BD70" s="256">
        <f t="shared" si="24"/>
        <v>0</v>
      </c>
      <c r="BE70" s="389"/>
      <c r="BF70" s="389"/>
      <c r="BG70" s="389"/>
      <c r="BH70" s="389"/>
      <c r="BI70" s="389"/>
      <c r="BJ70" s="389"/>
      <c r="BK70" s="389"/>
      <c r="BL70" s="389"/>
      <c r="BM70" s="389"/>
      <c r="BN70" s="389"/>
      <c r="BO70" s="389"/>
      <c r="BP70" s="389"/>
      <c r="BQ70" s="256">
        <f t="shared" si="25"/>
        <v>0</v>
      </c>
      <c r="BR70" s="389"/>
      <c r="BS70" s="389"/>
      <c r="BT70" s="389"/>
      <c r="BU70" s="389"/>
      <c r="BV70" s="389"/>
      <c r="BW70" s="389"/>
      <c r="BX70" s="389"/>
      <c r="BY70" s="389"/>
      <c r="BZ70" s="389"/>
      <c r="CA70" s="389"/>
      <c r="CB70" s="389"/>
      <c r="CC70" s="389"/>
      <c r="CD70" s="256">
        <f t="shared" si="26"/>
        <v>0</v>
      </c>
      <c r="CE70" s="389"/>
      <c r="CF70" s="389"/>
      <c r="CG70" s="389"/>
      <c r="CH70" s="389"/>
      <c r="CI70" s="389"/>
      <c r="CJ70" s="389"/>
      <c r="CK70" s="389"/>
      <c r="CL70" s="389"/>
      <c r="CM70" s="389"/>
      <c r="CN70" s="389"/>
      <c r="CO70" s="389"/>
      <c r="CP70" s="389"/>
      <c r="CQ70" s="256">
        <f t="shared" si="7"/>
        <v>0</v>
      </c>
      <c r="CR70" s="389"/>
      <c r="CS70" s="389"/>
      <c r="CT70" s="389"/>
      <c r="CU70" s="389"/>
      <c r="CV70" s="389"/>
      <c r="CW70" s="389"/>
      <c r="CX70" s="389"/>
      <c r="CY70" s="389"/>
      <c r="CZ70" s="389"/>
      <c r="DA70" s="389"/>
      <c r="DB70" s="389"/>
      <c r="DC70" s="389"/>
      <c r="DD70" s="256">
        <f t="shared" si="8"/>
        <v>0</v>
      </c>
    </row>
    <row r="71" spans="2:108" x14ac:dyDescent="0.25">
      <c r="B71" s="397"/>
      <c r="C71" s="145" t="s">
        <v>71167</v>
      </c>
      <c r="D71" s="153" t="s">
        <v>36</v>
      </c>
      <c r="E71" s="520"/>
      <c r="F71" s="50"/>
      <c r="G71" s="50"/>
      <c r="H71" s="50"/>
      <c r="I71" s="50"/>
      <c r="J71" s="50"/>
      <c r="K71" s="184" t="str">
        <f t="shared" si="27"/>
        <v/>
      </c>
      <c r="L71" s="50"/>
      <c r="M71" s="392"/>
      <c r="N71" s="356"/>
      <c r="O71" s="403"/>
      <c r="P71" s="521"/>
      <c r="Q71" s="256">
        <f t="shared" si="21"/>
        <v>0</v>
      </c>
      <c r="R71" s="389"/>
      <c r="S71" s="389"/>
      <c r="T71" s="389"/>
      <c r="U71" s="389"/>
      <c r="V71" s="389"/>
      <c r="W71" s="389"/>
      <c r="X71" s="389"/>
      <c r="Y71" s="389"/>
      <c r="Z71" s="389"/>
      <c r="AA71" s="389"/>
      <c r="AB71" s="389"/>
      <c r="AC71" s="389"/>
      <c r="AD71" s="256">
        <f t="shared" si="22"/>
        <v>0</v>
      </c>
      <c r="AE71" s="389"/>
      <c r="AF71" s="389"/>
      <c r="AG71" s="389"/>
      <c r="AH71" s="389"/>
      <c r="AI71" s="389"/>
      <c r="AJ71" s="389"/>
      <c r="AK71" s="389"/>
      <c r="AL71" s="389"/>
      <c r="AM71" s="389"/>
      <c r="AN71" s="389"/>
      <c r="AO71" s="389"/>
      <c r="AP71" s="389"/>
      <c r="AQ71" s="256">
        <f t="shared" si="23"/>
        <v>0</v>
      </c>
      <c r="AR71" s="389"/>
      <c r="AS71" s="389"/>
      <c r="AT71" s="389"/>
      <c r="AU71" s="389"/>
      <c r="AV71" s="389"/>
      <c r="AW71" s="389"/>
      <c r="AX71" s="389"/>
      <c r="AY71" s="389"/>
      <c r="AZ71" s="389"/>
      <c r="BA71" s="389"/>
      <c r="BB71" s="389"/>
      <c r="BC71" s="389"/>
      <c r="BD71" s="256">
        <f t="shared" si="24"/>
        <v>0</v>
      </c>
      <c r="BE71" s="389"/>
      <c r="BF71" s="389"/>
      <c r="BG71" s="389"/>
      <c r="BH71" s="389"/>
      <c r="BI71" s="389"/>
      <c r="BJ71" s="389"/>
      <c r="BK71" s="389"/>
      <c r="BL71" s="389"/>
      <c r="BM71" s="389"/>
      <c r="BN71" s="389"/>
      <c r="BO71" s="389"/>
      <c r="BP71" s="389"/>
      <c r="BQ71" s="256">
        <f t="shared" si="25"/>
        <v>0</v>
      </c>
      <c r="BR71" s="389"/>
      <c r="BS71" s="389"/>
      <c r="BT71" s="389"/>
      <c r="BU71" s="389"/>
      <c r="BV71" s="389"/>
      <c r="BW71" s="389"/>
      <c r="BX71" s="389"/>
      <c r="BY71" s="389"/>
      <c r="BZ71" s="389"/>
      <c r="CA71" s="389"/>
      <c r="CB71" s="389"/>
      <c r="CC71" s="389"/>
      <c r="CD71" s="256">
        <f t="shared" si="26"/>
        <v>0</v>
      </c>
      <c r="CE71" s="389"/>
      <c r="CF71" s="389"/>
      <c r="CG71" s="389"/>
      <c r="CH71" s="389"/>
      <c r="CI71" s="389"/>
      <c r="CJ71" s="389"/>
      <c r="CK71" s="389"/>
      <c r="CL71" s="389"/>
      <c r="CM71" s="389"/>
      <c r="CN71" s="389"/>
      <c r="CO71" s="389"/>
      <c r="CP71" s="389"/>
      <c r="CQ71" s="256">
        <f t="shared" si="7"/>
        <v>0</v>
      </c>
      <c r="CR71" s="389"/>
      <c r="CS71" s="389"/>
      <c r="CT71" s="389"/>
      <c r="CU71" s="389"/>
      <c r="CV71" s="389"/>
      <c r="CW71" s="389"/>
      <c r="CX71" s="389"/>
      <c r="CY71" s="389"/>
      <c r="CZ71" s="389"/>
      <c r="DA71" s="389"/>
      <c r="DB71" s="389"/>
      <c r="DC71" s="389"/>
      <c r="DD71" s="256">
        <f t="shared" si="8"/>
        <v>0</v>
      </c>
    </row>
    <row r="72" spans="2:108" x14ac:dyDescent="0.25">
      <c r="B72" s="397"/>
      <c r="C72" s="145" t="s">
        <v>71168</v>
      </c>
      <c r="D72" s="153" t="s">
        <v>36</v>
      </c>
      <c r="E72" s="520"/>
      <c r="F72" s="50"/>
      <c r="G72" s="50"/>
      <c r="H72" s="50"/>
      <c r="I72" s="50"/>
      <c r="J72" s="50"/>
      <c r="K72" s="184" t="str">
        <f t="shared" si="27"/>
        <v/>
      </c>
      <c r="L72" s="50"/>
      <c r="M72" s="392"/>
      <c r="N72" s="356"/>
      <c r="O72" s="403"/>
      <c r="P72" s="521"/>
      <c r="Q72" s="256">
        <f t="shared" si="21"/>
        <v>0</v>
      </c>
      <c r="R72" s="389"/>
      <c r="S72" s="389"/>
      <c r="T72" s="389"/>
      <c r="U72" s="389"/>
      <c r="V72" s="389"/>
      <c r="W72" s="389"/>
      <c r="X72" s="389"/>
      <c r="Y72" s="389"/>
      <c r="Z72" s="389"/>
      <c r="AA72" s="389"/>
      <c r="AB72" s="389"/>
      <c r="AC72" s="389"/>
      <c r="AD72" s="256">
        <f t="shared" si="22"/>
        <v>0</v>
      </c>
      <c r="AE72" s="389"/>
      <c r="AF72" s="389"/>
      <c r="AG72" s="389"/>
      <c r="AH72" s="389"/>
      <c r="AI72" s="389"/>
      <c r="AJ72" s="389"/>
      <c r="AK72" s="389"/>
      <c r="AL72" s="389"/>
      <c r="AM72" s="389"/>
      <c r="AN72" s="389"/>
      <c r="AO72" s="389"/>
      <c r="AP72" s="389"/>
      <c r="AQ72" s="256">
        <f t="shared" si="23"/>
        <v>0</v>
      </c>
      <c r="AR72" s="389"/>
      <c r="AS72" s="389"/>
      <c r="AT72" s="389"/>
      <c r="AU72" s="389"/>
      <c r="AV72" s="389"/>
      <c r="AW72" s="389"/>
      <c r="AX72" s="389"/>
      <c r="AY72" s="389"/>
      <c r="AZ72" s="389"/>
      <c r="BA72" s="389"/>
      <c r="BB72" s="389"/>
      <c r="BC72" s="389"/>
      <c r="BD72" s="256">
        <f t="shared" si="24"/>
        <v>0</v>
      </c>
      <c r="BE72" s="389"/>
      <c r="BF72" s="389"/>
      <c r="BG72" s="389"/>
      <c r="BH72" s="389"/>
      <c r="BI72" s="389"/>
      <c r="BJ72" s="389"/>
      <c r="BK72" s="389"/>
      <c r="BL72" s="389"/>
      <c r="BM72" s="389"/>
      <c r="BN72" s="389"/>
      <c r="BO72" s="389"/>
      <c r="BP72" s="389"/>
      <c r="BQ72" s="256">
        <f t="shared" si="25"/>
        <v>0</v>
      </c>
      <c r="BR72" s="389"/>
      <c r="BS72" s="389"/>
      <c r="BT72" s="389"/>
      <c r="BU72" s="389"/>
      <c r="BV72" s="389"/>
      <c r="BW72" s="389"/>
      <c r="BX72" s="389"/>
      <c r="BY72" s="389"/>
      <c r="BZ72" s="389"/>
      <c r="CA72" s="389"/>
      <c r="CB72" s="389"/>
      <c r="CC72" s="389"/>
      <c r="CD72" s="256">
        <f t="shared" si="26"/>
        <v>0</v>
      </c>
      <c r="CE72" s="389"/>
      <c r="CF72" s="389"/>
      <c r="CG72" s="389"/>
      <c r="CH72" s="389"/>
      <c r="CI72" s="389"/>
      <c r="CJ72" s="389"/>
      <c r="CK72" s="389"/>
      <c r="CL72" s="389"/>
      <c r="CM72" s="389"/>
      <c r="CN72" s="389"/>
      <c r="CO72" s="389"/>
      <c r="CP72" s="389"/>
      <c r="CQ72" s="256">
        <f t="shared" si="7"/>
        <v>0</v>
      </c>
      <c r="CR72" s="389"/>
      <c r="CS72" s="389"/>
      <c r="CT72" s="389"/>
      <c r="CU72" s="389"/>
      <c r="CV72" s="389"/>
      <c r="CW72" s="389"/>
      <c r="CX72" s="389"/>
      <c r="CY72" s="389"/>
      <c r="CZ72" s="389"/>
      <c r="DA72" s="389"/>
      <c r="DB72" s="389"/>
      <c r="DC72" s="389"/>
      <c r="DD72" s="256">
        <f t="shared" si="8"/>
        <v>0</v>
      </c>
    </row>
    <row r="73" spans="2:108" x14ac:dyDescent="0.25">
      <c r="B73" s="397"/>
      <c r="C73" s="145" t="s">
        <v>71169</v>
      </c>
      <c r="D73" s="153" t="s">
        <v>36</v>
      </c>
      <c r="E73" s="520"/>
      <c r="F73" s="50"/>
      <c r="G73" s="50"/>
      <c r="H73" s="50"/>
      <c r="I73" s="50"/>
      <c r="J73" s="50"/>
      <c r="K73" s="184" t="str">
        <f t="shared" si="27"/>
        <v/>
      </c>
      <c r="L73" s="50"/>
      <c r="M73" s="392"/>
      <c r="N73" s="356"/>
      <c r="O73" s="403"/>
      <c r="P73" s="521"/>
      <c r="Q73" s="256">
        <f t="shared" si="21"/>
        <v>0</v>
      </c>
      <c r="R73" s="389"/>
      <c r="S73" s="389"/>
      <c r="T73" s="389"/>
      <c r="U73" s="389"/>
      <c r="V73" s="389"/>
      <c r="W73" s="389"/>
      <c r="X73" s="389"/>
      <c r="Y73" s="389"/>
      <c r="Z73" s="389"/>
      <c r="AA73" s="389"/>
      <c r="AB73" s="389"/>
      <c r="AC73" s="389"/>
      <c r="AD73" s="256">
        <f t="shared" si="22"/>
        <v>0</v>
      </c>
      <c r="AE73" s="389"/>
      <c r="AF73" s="389"/>
      <c r="AG73" s="389"/>
      <c r="AH73" s="389"/>
      <c r="AI73" s="389"/>
      <c r="AJ73" s="389"/>
      <c r="AK73" s="389"/>
      <c r="AL73" s="389"/>
      <c r="AM73" s="389"/>
      <c r="AN73" s="389"/>
      <c r="AO73" s="389"/>
      <c r="AP73" s="389"/>
      <c r="AQ73" s="256">
        <f t="shared" si="23"/>
        <v>0</v>
      </c>
      <c r="AR73" s="389"/>
      <c r="AS73" s="389"/>
      <c r="AT73" s="389"/>
      <c r="AU73" s="389"/>
      <c r="AV73" s="389"/>
      <c r="AW73" s="389"/>
      <c r="AX73" s="389"/>
      <c r="AY73" s="389"/>
      <c r="AZ73" s="389"/>
      <c r="BA73" s="389"/>
      <c r="BB73" s="389"/>
      <c r="BC73" s="389"/>
      <c r="BD73" s="256">
        <f t="shared" si="24"/>
        <v>0</v>
      </c>
      <c r="BE73" s="389"/>
      <c r="BF73" s="389"/>
      <c r="BG73" s="389"/>
      <c r="BH73" s="389"/>
      <c r="BI73" s="389"/>
      <c r="BJ73" s="389"/>
      <c r="BK73" s="389"/>
      <c r="BL73" s="389"/>
      <c r="BM73" s="389"/>
      <c r="BN73" s="389"/>
      <c r="BO73" s="389"/>
      <c r="BP73" s="389"/>
      <c r="BQ73" s="256">
        <f t="shared" si="25"/>
        <v>0</v>
      </c>
      <c r="BR73" s="389"/>
      <c r="BS73" s="389"/>
      <c r="BT73" s="389"/>
      <c r="BU73" s="389"/>
      <c r="BV73" s="389"/>
      <c r="BW73" s="389"/>
      <c r="BX73" s="389"/>
      <c r="BY73" s="389"/>
      <c r="BZ73" s="389"/>
      <c r="CA73" s="389"/>
      <c r="CB73" s="389"/>
      <c r="CC73" s="389"/>
      <c r="CD73" s="256">
        <f t="shared" si="26"/>
        <v>0</v>
      </c>
      <c r="CE73" s="389"/>
      <c r="CF73" s="389"/>
      <c r="CG73" s="389"/>
      <c r="CH73" s="389"/>
      <c r="CI73" s="389"/>
      <c r="CJ73" s="389"/>
      <c r="CK73" s="389"/>
      <c r="CL73" s="389"/>
      <c r="CM73" s="389"/>
      <c r="CN73" s="389"/>
      <c r="CO73" s="389"/>
      <c r="CP73" s="389"/>
      <c r="CQ73" s="256">
        <f t="shared" si="7"/>
        <v>0</v>
      </c>
      <c r="CR73" s="389"/>
      <c r="CS73" s="389"/>
      <c r="CT73" s="389"/>
      <c r="CU73" s="389"/>
      <c r="CV73" s="389"/>
      <c r="CW73" s="389"/>
      <c r="CX73" s="389"/>
      <c r="CY73" s="389"/>
      <c r="CZ73" s="389"/>
      <c r="DA73" s="389"/>
      <c r="DB73" s="389"/>
      <c r="DC73" s="389"/>
      <c r="DD73" s="256">
        <f t="shared" si="8"/>
        <v>0</v>
      </c>
    </row>
    <row r="74" spans="2:108" x14ac:dyDescent="0.25">
      <c r="B74" s="397"/>
      <c r="C74" s="145" t="s">
        <v>71170</v>
      </c>
      <c r="D74" s="153" t="s">
        <v>36</v>
      </c>
      <c r="E74" s="520"/>
      <c r="F74" s="50"/>
      <c r="G74" s="50"/>
      <c r="H74" s="50"/>
      <c r="I74" s="50"/>
      <c r="J74" s="50"/>
      <c r="K74" s="184" t="str">
        <f t="shared" si="27"/>
        <v/>
      </c>
      <c r="L74" s="50"/>
      <c r="M74" s="392"/>
      <c r="N74" s="356"/>
      <c r="O74" s="403"/>
      <c r="P74" s="521"/>
      <c r="Q74" s="256">
        <f t="shared" si="21"/>
        <v>0</v>
      </c>
      <c r="R74" s="389"/>
      <c r="S74" s="389"/>
      <c r="T74" s="389"/>
      <c r="U74" s="389"/>
      <c r="V74" s="389"/>
      <c r="W74" s="389"/>
      <c r="X74" s="389"/>
      <c r="Y74" s="389"/>
      <c r="Z74" s="389"/>
      <c r="AA74" s="389"/>
      <c r="AB74" s="389"/>
      <c r="AC74" s="389"/>
      <c r="AD74" s="256">
        <f t="shared" si="22"/>
        <v>0</v>
      </c>
      <c r="AE74" s="389"/>
      <c r="AF74" s="389"/>
      <c r="AG74" s="389"/>
      <c r="AH74" s="389"/>
      <c r="AI74" s="389"/>
      <c r="AJ74" s="389"/>
      <c r="AK74" s="389"/>
      <c r="AL74" s="389"/>
      <c r="AM74" s="389"/>
      <c r="AN74" s="389"/>
      <c r="AO74" s="389"/>
      <c r="AP74" s="389"/>
      <c r="AQ74" s="256">
        <f t="shared" si="23"/>
        <v>0</v>
      </c>
      <c r="AR74" s="389"/>
      <c r="AS74" s="389"/>
      <c r="AT74" s="389"/>
      <c r="AU74" s="389"/>
      <c r="AV74" s="389"/>
      <c r="AW74" s="389"/>
      <c r="AX74" s="389"/>
      <c r="AY74" s="389"/>
      <c r="AZ74" s="389"/>
      <c r="BA74" s="389"/>
      <c r="BB74" s="389"/>
      <c r="BC74" s="389"/>
      <c r="BD74" s="256">
        <f t="shared" si="24"/>
        <v>0</v>
      </c>
      <c r="BE74" s="389"/>
      <c r="BF74" s="389"/>
      <c r="BG74" s="389"/>
      <c r="BH74" s="389"/>
      <c r="BI74" s="389"/>
      <c r="BJ74" s="389"/>
      <c r="BK74" s="389"/>
      <c r="BL74" s="389"/>
      <c r="BM74" s="389"/>
      <c r="BN74" s="389"/>
      <c r="BO74" s="389"/>
      <c r="BP74" s="389"/>
      <c r="BQ74" s="256">
        <f t="shared" si="25"/>
        <v>0</v>
      </c>
      <c r="BR74" s="389"/>
      <c r="BS74" s="389"/>
      <c r="BT74" s="389"/>
      <c r="BU74" s="389"/>
      <c r="BV74" s="389"/>
      <c r="BW74" s="389"/>
      <c r="BX74" s="389"/>
      <c r="BY74" s="389"/>
      <c r="BZ74" s="389"/>
      <c r="CA74" s="389"/>
      <c r="CB74" s="389"/>
      <c r="CC74" s="389"/>
      <c r="CD74" s="256">
        <f t="shared" si="26"/>
        <v>0</v>
      </c>
      <c r="CE74" s="389"/>
      <c r="CF74" s="389"/>
      <c r="CG74" s="389"/>
      <c r="CH74" s="389"/>
      <c r="CI74" s="389"/>
      <c r="CJ74" s="389"/>
      <c r="CK74" s="389"/>
      <c r="CL74" s="389"/>
      <c r="CM74" s="389"/>
      <c r="CN74" s="389"/>
      <c r="CO74" s="389"/>
      <c r="CP74" s="389"/>
      <c r="CQ74" s="256">
        <f t="shared" si="7"/>
        <v>0</v>
      </c>
      <c r="CR74" s="389"/>
      <c r="CS74" s="389"/>
      <c r="CT74" s="389"/>
      <c r="CU74" s="389"/>
      <c r="CV74" s="389"/>
      <c r="CW74" s="389"/>
      <c r="CX74" s="389"/>
      <c r="CY74" s="389"/>
      <c r="CZ74" s="389"/>
      <c r="DA74" s="389"/>
      <c r="DB74" s="389"/>
      <c r="DC74" s="389"/>
      <c r="DD74" s="256">
        <f t="shared" si="8"/>
        <v>0</v>
      </c>
    </row>
    <row r="75" spans="2:108" x14ac:dyDescent="0.25">
      <c r="B75" s="397"/>
      <c r="C75" s="145" t="s">
        <v>71171</v>
      </c>
      <c r="D75" s="153" t="s">
        <v>36</v>
      </c>
      <c r="E75" s="520"/>
      <c r="F75" s="50"/>
      <c r="G75" s="50"/>
      <c r="H75" s="50"/>
      <c r="I75" s="50"/>
      <c r="J75" s="50"/>
      <c r="K75" s="184" t="str">
        <f t="shared" si="27"/>
        <v/>
      </c>
      <c r="L75" s="50"/>
      <c r="M75" s="392"/>
      <c r="N75" s="356"/>
      <c r="O75" s="403"/>
      <c r="P75" s="521"/>
      <c r="Q75" s="256">
        <f t="shared" si="21"/>
        <v>0</v>
      </c>
      <c r="R75" s="389"/>
      <c r="S75" s="389"/>
      <c r="T75" s="389"/>
      <c r="U75" s="389"/>
      <c r="V75" s="389"/>
      <c r="W75" s="389"/>
      <c r="X75" s="389"/>
      <c r="Y75" s="389"/>
      <c r="Z75" s="389"/>
      <c r="AA75" s="389"/>
      <c r="AB75" s="389"/>
      <c r="AC75" s="389"/>
      <c r="AD75" s="256">
        <f t="shared" si="22"/>
        <v>0</v>
      </c>
      <c r="AE75" s="389"/>
      <c r="AF75" s="389"/>
      <c r="AG75" s="389"/>
      <c r="AH75" s="389"/>
      <c r="AI75" s="389"/>
      <c r="AJ75" s="389"/>
      <c r="AK75" s="389"/>
      <c r="AL75" s="389"/>
      <c r="AM75" s="389"/>
      <c r="AN75" s="389"/>
      <c r="AO75" s="389"/>
      <c r="AP75" s="389"/>
      <c r="AQ75" s="256">
        <f t="shared" si="23"/>
        <v>0</v>
      </c>
      <c r="AR75" s="389"/>
      <c r="AS75" s="389"/>
      <c r="AT75" s="389"/>
      <c r="AU75" s="389"/>
      <c r="AV75" s="389"/>
      <c r="AW75" s="389"/>
      <c r="AX75" s="389"/>
      <c r="AY75" s="389"/>
      <c r="AZ75" s="389"/>
      <c r="BA75" s="389"/>
      <c r="BB75" s="389"/>
      <c r="BC75" s="389"/>
      <c r="BD75" s="256">
        <f t="shared" si="24"/>
        <v>0</v>
      </c>
      <c r="BE75" s="389"/>
      <c r="BF75" s="389"/>
      <c r="BG75" s="389"/>
      <c r="BH75" s="389"/>
      <c r="BI75" s="389"/>
      <c r="BJ75" s="389"/>
      <c r="BK75" s="389"/>
      <c r="BL75" s="389"/>
      <c r="BM75" s="389"/>
      <c r="BN75" s="389"/>
      <c r="BO75" s="389"/>
      <c r="BP75" s="389"/>
      <c r="BQ75" s="256">
        <f t="shared" si="25"/>
        <v>0</v>
      </c>
      <c r="BR75" s="389"/>
      <c r="BS75" s="389"/>
      <c r="BT75" s="389"/>
      <c r="BU75" s="389"/>
      <c r="BV75" s="389"/>
      <c r="BW75" s="389"/>
      <c r="BX75" s="389"/>
      <c r="BY75" s="389"/>
      <c r="BZ75" s="389"/>
      <c r="CA75" s="389"/>
      <c r="CB75" s="389"/>
      <c r="CC75" s="389"/>
      <c r="CD75" s="256">
        <f t="shared" si="26"/>
        <v>0</v>
      </c>
      <c r="CE75" s="389"/>
      <c r="CF75" s="389"/>
      <c r="CG75" s="389"/>
      <c r="CH75" s="389"/>
      <c r="CI75" s="389"/>
      <c r="CJ75" s="389"/>
      <c r="CK75" s="389"/>
      <c r="CL75" s="389"/>
      <c r="CM75" s="389"/>
      <c r="CN75" s="389"/>
      <c r="CO75" s="389"/>
      <c r="CP75" s="389"/>
      <c r="CQ75" s="256">
        <f t="shared" si="7"/>
        <v>0</v>
      </c>
      <c r="CR75" s="389"/>
      <c r="CS75" s="389"/>
      <c r="CT75" s="389"/>
      <c r="CU75" s="389"/>
      <c r="CV75" s="389"/>
      <c r="CW75" s="389"/>
      <c r="CX75" s="389"/>
      <c r="CY75" s="389"/>
      <c r="CZ75" s="389"/>
      <c r="DA75" s="389"/>
      <c r="DB75" s="389"/>
      <c r="DC75" s="389"/>
      <c r="DD75" s="256">
        <f t="shared" si="8"/>
        <v>0</v>
      </c>
    </row>
    <row r="76" spans="2:108" x14ac:dyDescent="0.25">
      <c r="B76" s="397"/>
      <c r="C76" s="145" t="s">
        <v>71172</v>
      </c>
      <c r="D76" s="153" t="s">
        <v>36</v>
      </c>
      <c r="E76" s="520"/>
      <c r="F76" s="50"/>
      <c r="G76" s="50"/>
      <c r="H76" s="50"/>
      <c r="I76" s="50"/>
      <c r="J76" s="50"/>
      <c r="K76" s="184" t="str">
        <f t="shared" si="27"/>
        <v/>
      </c>
      <c r="L76" s="50"/>
      <c r="M76" s="392"/>
      <c r="N76" s="356"/>
      <c r="O76" s="403"/>
      <c r="P76" s="521"/>
      <c r="Q76" s="256">
        <f t="shared" si="21"/>
        <v>0</v>
      </c>
      <c r="R76" s="389"/>
      <c r="S76" s="389"/>
      <c r="T76" s="389"/>
      <c r="U76" s="389"/>
      <c r="V76" s="389"/>
      <c r="W76" s="389"/>
      <c r="X76" s="389"/>
      <c r="Y76" s="389"/>
      <c r="Z76" s="389"/>
      <c r="AA76" s="389"/>
      <c r="AB76" s="389"/>
      <c r="AC76" s="389"/>
      <c r="AD76" s="256">
        <f t="shared" si="22"/>
        <v>0</v>
      </c>
      <c r="AE76" s="389"/>
      <c r="AF76" s="389"/>
      <c r="AG76" s="389"/>
      <c r="AH76" s="389"/>
      <c r="AI76" s="389"/>
      <c r="AJ76" s="389"/>
      <c r="AK76" s="389"/>
      <c r="AL76" s="389"/>
      <c r="AM76" s="389"/>
      <c r="AN76" s="389"/>
      <c r="AO76" s="389"/>
      <c r="AP76" s="389"/>
      <c r="AQ76" s="256">
        <f t="shared" si="23"/>
        <v>0</v>
      </c>
      <c r="AR76" s="389"/>
      <c r="AS76" s="389"/>
      <c r="AT76" s="389"/>
      <c r="AU76" s="389"/>
      <c r="AV76" s="389"/>
      <c r="AW76" s="389"/>
      <c r="AX76" s="389"/>
      <c r="AY76" s="389"/>
      <c r="AZ76" s="389"/>
      <c r="BA76" s="389"/>
      <c r="BB76" s="389"/>
      <c r="BC76" s="389"/>
      <c r="BD76" s="256">
        <f t="shared" si="24"/>
        <v>0</v>
      </c>
      <c r="BE76" s="389"/>
      <c r="BF76" s="389"/>
      <c r="BG76" s="389"/>
      <c r="BH76" s="389"/>
      <c r="BI76" s="389"/>
      <c r="BJ76" s="389"/>
      <c r="BK76" s="389"/>
      <c r="BL76" s="389"/>
      <c r="BM76" s="389"/>
      <c r="BN76" s="389"/>
      <c r="BO76" s="389"/>
      <c r="BP76" s="389"/>
      <c r="BQ76" s="256">
        <f t="shared" si="25"/>
        <v>0</v>
      </c>
      <c r="BR76" s="389"/>
      <c r="BS76" s="389"/>
      <c r="BT76" s="389"/>
      <c r="BU76" s="389"/>
      <c r="BV76" s="389"/>
      <c r="BW76" s="389"/>
      <c r="BX76" s="389"/>
      <c r="BY76" s="389"/>
      <c r="BZ76" s="389"/>
      <c r="CA76" s="389"/>
      <c r="CB76" s="389"/>
      <c r="CC76" s="389"/>
      <c r="CD76" s="256">
        <f t="shared" si="26"/>
        <v>0</v>
      </c>
      <c r="CE76" s="389"/>
      <c r="CF76" s="389"/>
      <c r="CG76" s="389"/>
      <c r="CH76" s="389"/>
      <c r="CI76" s="389"/>
      <c r="CJ76" s="389"/>
      <c r="CK76" s="389"/>
      <c r="CL76" s="389"/>
      <c r="CM76" s="389"/>
      <c r="CN76" s="389"/>
      <c r="CO76" s="389"/>
      <c r="CP76" s="389"/>
      <c r="CQ76" s="256">
        <f t="shared" si="7"/>
        <v>0</v>
      </c>
      <c r="CR76" s="389"/>
      <c r="CS76" s="389"/>
      <c r="CT76" s="389"/>
      <c r="CU76" s="389"/>
      <c r="CV76" s="389"/>
      <c r="CW76" s="389"/>
      <c r="CX76" s="389"/>
      <c r="CY76" s="389"/>
      <c r="CZ76" s="389"/>
      <c r="DA76" s="389"/>
      <c r="DB76" s="389"/>
      <c r="DC76" s="389"/>
      <c r="DD76" s="256">
        <f t="shared" si="8"/>
        <v>0</v>
      </c>
    </row>
    <row r="77" spans="2:108" x14ac:dyDescent="0.25">
      <c r="B77" s="397"/>
      <c r="C77" s="145" t="s">
        <v>71173</v>
      </c>
      <c r="D77" s="153" t="s">
        <v>36</v>
      </c>
      <c r="E77" s="520"/>
      <c r="F77" s="50"/>
      <c r="G77" s="50"/>
      <c r="H77" s="50"/>
      <c r="I77" s="50"/>
      <c r="J77" s="50"/>
      <c r="K77" s="184" t="str">
        <f t="shared" si="27"/>
        <v/>
      </c>
      <c r="L77" s="50"/>
      <c r="M77" s="392"/>
      <c r="N77" s="356"/>
      <c r="O77" s="403"/>
      <c r="P77" s="521"/>
      <c r="Q77" s="256">
        <f t="shared" si="21"/>
        <v>0</v>
      </c>
      <c r="R77" s="389"/>
      <c r="S77" s="389"/>
      <c r="T77" s="389"/>
      <c r="U77" s="389"/>
      <c r="V77" s="389"/>
      <c r="W77" s="389"/>
      <c r="X77" s="389"/>
      <c r="Y77" s="389"/>
      <c r="Z77" s="389"/>
      <c r="AA77" s="389"/>
      <c r="AB77" s="389"/>
      <c r="AC77" s="389"/>
      <c r="AD77" s="256">
        <f t="shared" si="22"/>
        <v>0</v>
      </c>
      <c r="AE77" s="389"/>
      <c r="AF77" s="389"/>
      <c r="AG77" s="389"/>
      <c r="AH77" s="389"/>
      <c r="AI77" s="389"/>
      <c r="AJ77" s="389"/>
      <c r="AK77" s="389"/>
      <c r="AL77" s="389"/>
      <c r="AM77" s="389"/>
      <c r="AN77" s="389"/>
      <c r="AO77" s="389"/>
      <c r="AP77" s="389"/>
      <c r="AQ77" s="256">
        <f t="shared" si="23"/>
        <v>0</v>
      </c>
      <c r="AR77" s="389"/>
      <c r="AS77" s="389"/>
      <c r="AT77" s="389"/>
      <c r="AU77" s="389"/>
      <c r="AV77" s="389"/>
      <c r="AW77" s="389"/>
      <c r="AX77" s="389"/>
      <c r="AY77" s="389"/>
      <c r="AZ77" s="389"/>
      <c r="BA77" s="389"/>
      <c r="BB77" s="389"/>
      <c r="BC77" s="389"/>
      <c r="BD77" s="256">
        <f t="shared" si="24"/>
        <v>0</v>
      </c>
      <c r="BE77" s="389"/>
      <c r="BF77" s="389"/>
      <c r="BG77" s="389"/>
      <c r="BH77" s="389"/>
      <c r="BI77" s="389"/>
      <c r="BJ77" s="389"/>
      <c r="BK77" s="389"/>
      <c r="BL77" s="389"/>
      <c r="BM77" s="389"/>
      <c r="BN77" s="389"/>
      <c r="BO77" s="389"/>
      <c r="BP77" s="389"/>
      <c r="BQ77" s="256">
        <f t="shared" si="25"/>
        <v>0</v>
      </c>
      <c r="BR77" s="389"/>
      <c r="BS77" s="389"/>
      <c r="BT77" s="389"/>
      <c r="BU77" s="389"/>
      <c r="BV77" s="389"/>
      <c r="BW77" s="389"/>
      <c r="BX77" s="389"/>
      <c r="BY77" s="389"/>
      <c r="BZ77" s="389"/>
      <c r="CA77" s="389"/>
      <c r="CB77" s="389"/>
      <c r="CC77" s="389"/>
      <c r="CD77" s="256">
        <f t="shared" si="26"/>
        <v>0</v>
      </c>
      <c r="CE77" s="389"/>
      <c r="CF77" s="389"/>
      <c r="CG77" s="389"/>
      <c r="CH77" s="389"/>
      <c r="CI77" s="389"/>
      <c r="CJ77" s="389"/>
      <c r="CK77" s="389"/>
      <c r="CL77" s="389"/>
      <c r="CM77" s="389"/>
      <c r="CN77" s="389"/>
      <c r="CO77" s="389"/>
      <c r="CP77" s="389"/>
      <c r="CQ77" s="256">
        <f t="shared" si="7"/>
        <v>0</v>
      </c>
      <c r="CR77" s="389"/>
      <c r="CS77" s="389"/>
      <c r="CT77" s="389"/>
      <c r="CU77" s="389"/>
      <c r="CV77" s="389"/>
      <c r="CW77" s="389"/>
      <c r="CX77" s="389"/>
      <c r="CY77" s="389"/>
      <c r="CZ77" s="389"/>
      <c r="DA77" s="389"/>
      <c r="DB77" s="389"/>
      <c r="DC77" s="389"/>
      <c r="DD77" s="256">
        <f t="shared" si="8"/>
        <v>0</v>
      </c>
    </row>
    <row r="78" spans="2:108" x14ac:dyDescent="0.25">
      <c r="B78" s="397"/>
      <c r="C78" s="145" t="s">
        <v>71174</v>
      </c>
      <c r="D78" s="153" t="s">
        <v>36</v>
      </c>
      <c r="E78" s="520"/>
      <c r="F78" s="50"/>
      <c r="G78" s="50"/>
      <c r="H78" s="50"/>
      <c r="I78" s="50"/>
      <c r="J78" s="50"/>
      <c r="K78" s="184" t="str">
        <f t="shared" si="27"/>
        <v/>
      </c>
      <c r="L78" s="50"/>
      <c r="M78" s="392"/>
      <c r="N78" s="356"/>
      <c r="O78" s="403"/>
      <c r="P78" s="521"/>
      <c r="Q78" s="256">
        <f t="shared" si="21"/>
        <v>0</v>
      </c>
      <c r="R78" s="389"/>
      <c r="S78" s="389"/>
      <c r="T78" s="389"/>
      <c r="U78" s="389"/>
      <c r="V78" s="389"/>
      <c r="W78" s="389"/>
      <c r="X78" s="389"/>
      <c r="Y78" s="389"/>
      <c r="Z78" s="389"/>
      <c r="AA78" s="389"/>
      <c r="AB78" s="389"/>
      <c r="AC78" s="389"/>
      <c r="AD78" s="256">
        <f t="shared" si="22"/>
        <v>0</v>
      </c>
      <c r="AE78" s="389"/>
      <c r="AF78" s="389"/>
      <c r="AG78" s="389"/>
      <c r="AH78" s="389"/>
      <c r="AI78" s="389"/>
      <c r="AJ78" s="389"/>
      <c r="AK78" s="389"/>
      <c r="AL78" s="389"/>
      <c r="AM78" s="389"/>
      <c r="AN78" s="389"/>
      <c r="AO78" s="389"/>
      <c r="AP78" s="389"/>
      <c r="AQ78" s="256">
        <f t="shared" si="23"/>
        <v>0</v>
      </c>
      <c r="AR78" s="389"/>
      <c r="AS78" s="389"/>
      <c r="AT78" s="389"/>
      <c r="AU78" s="389"/>
      <c r="AV78" s="389"/>
      <c r="AW78" s="389"/>
      <c r="AX78" s="389"/>
      <c r="AY78" s="389"/>
      <c r="AZ78" s="389"/>
      <c r="BA78" s="389"/>
      <c r="BB78" s="389"/>
      <c r="BC78" s="389"/>
      <c r="BD78" s="256">
        <f t="shared" si="24"/>
        <v>0</v>
      </c>
      <c r="BE78" s="389"/>
      <c r="BF78" s="389"/>
      <c r="BG78" s="389"/>
      <c r="BH78" s="389"/>
      <c r="BI78" s="389"/>
      <c r="BJ78" s="389"/>
      <c r="BK78" s="389"/>
      <c r="BL78" s="389"/>
      <c r="BM78" s="389"/>
      <c r="BN78" s="389"/>
      <c r="BO78" s="389"/>
      <c r="BP78" s="389"/>
      <c r="BQ78" s="256">
        <f t="shared" si="25"/>
        <v>0</v>
      </c>
      <c r="BR78" s="389"/>
      <c r="BS78" s="389"/>
      <c r="BT78" s="389"/>
      <c r="BU78" s="389"/>
      <c r="BV78" s="389"/>
      <c r="BW78" s="389"/>
      <c r="BX78" s="389"/>
      <c r="BY78" s="389"/>
      <c r="BZ78" s="389"/>
      <c r="CA78" s="389"/>
      <c r="CB78" s="389"/>
      <c r="CC78" s="389"/>
      <c r="CD78" s="256">
        <f t="shared" si="26"/>
        <v>0</v>
      </c>
      <c r="CE78" s="389"/>
      <c r="CF78" s="389"/>
      <c r="CG78" s="389"/>
      <c r="CH78" s="389"/>
      <c r="CI78" s="389"/>
      <c r="CJ78" s="389"/>
      <c r="CK78" s="389"/>
      <c r="CL78" s="389"/>
      <c r="CM78" s="389"/>
      <c r="CN78" s="389"/>
      <c r="CO78" s="389"/>
      <c r="CP78" s="389"/>
      <c r="CQ78" s="256">
        <f t="shared" si="7"/>
        <v>0</v>
      </c>
      <c r="CR78" s="389"/>
      <c r="CS78" s="389"/>
      <c r="CT78" s="389"/>
      <c r="CU78" s="389"/>
      <c r="CV78" s="389"/>
      <c r="CW78" s="389"/>
      <c r="CX78" s="389"/>
      <c r="CY78" s="389"/>
      <c r="CZ78" s="389"/>
      <c r="DA78" s="389"/>
      <c r="DB78" s="389"/>
      <c r="DC78" s="389"/>
      <c r="DD78" s="256">
        <f t="shared" si="8"/>
        <v>0</v>
      </c>
    </row>
    <row r="79" spans="2:108" x14ac:dyDescent="0.25">
      <c r="B79" s="397"/>
      <c r="C79" s="145" t="s">
        <v>71175</v>
      </c>
      <c r="D79" s="153" t="s">
        <v>36</v>
      </c>
      <c r="E79" s="520"/>
      <c r="F79" s="50"/>
      <c r="G79" s="50"/>
      <c r="H79" s="50"/>
      <c r="I79" s="50"/>
      <c r="J79" s="50"/>
      <c r="K79" s="184" t="str">
        <f t="shared" si="27"/>
        <v/>
      </c>
      <c r="L79" s="50"/>
      <c r="M79" s="392"/>
      <c r="N79" s="356"/>
      <c r="O79" s="403"/>
      <c r="P79" s="521"/>
      <c r="Q79" s="256">
        <f t="shared" si="21"/>
        <v>0</v>
      </c>
      <c r="R79" s="389"/>
      <c r="S79" s="389"/>
      <c r="T79" s="389"/>
      <c r="U79" s="389"/>
      <c r="V79" s="389"/>
      <c r="W79" s="389"/>
      <c r="X79" s="389"/>
      <c r="Y79" s="389"/>
      <c r="Z79" s="389"/>
      <c r="AA79" s="389"/>
      <c r="AB79" s="389"/>
      <c r="AC79" s="389"/>
      <c r="AD79" s="256">
        <f t="shared" si="22"/>
        <v>0</v>
      </c>
      <c r="AE79" s="389"/>
      <c r="AF79" s="389"/>
      <c r="AG79" s="389"/>
      <c r="AH79" s="389"/>
      <c r="AI79" s="389"/>
      <c r="AJ79" s="389"/>
      <c r="AK79" s="389"/>
      <c r="AL79" s="389"/>
      <c r="AM79" s="389"/>
      <c r="AN79" s="389"/>
      <c r="AO79" s="389"/>
      <c r="AP79" s="389"/>
      <c r="AQ79" s="256">
        <f t="shared" si="23"/>
        <v>0</v>
      </c>
      <c r="AR79" s="389"/>
      <c r="AS79" s="389"/>
      <c r="AT79" s="389"/>
      <c r="AU79" s="389"/>
      <c r="AV79" s="389"/>
      <c r="AW79" s="389"/>
      <c r="AX79" s="389"/>
      <c r="AY79" s="389"/>
      <c r="AZ79" s="389"/>
      <c r="BA79" s="389"/>
      <c r="BB79" s="389"/>
      <c r="BC79" s="389"/>
      <c r="BD79" s="256">
        <f t="shared" si="24"/>
        <v>0</v>
      </c>
      <c r="BE79" s="389"/>
      <c r="BF79" s="389"/>
      <c r="BG79" s="389"/>
      <c r="BH79" s="389"/>
      <c r="BI79" s="389"/>
      <c r="BJ79" s="389"/>
      <c r="BK79" s="389"/>
      <c r="BL79" s="389"/>
      <c r="BM79" s="389"/>
      <c r="BN79" s="389"/>
      <c r="BO79" s="389"/>
      <c r="BP79" s="389"/>
      <c r="BQ79" s="256">
        <f t="shared" si="25"/>
        <v>0</v>
      </c>
      <c r="BR79" s="389"/>
      <c r="BS79" s="389"/>
      <c r="BT79" s="389"/>
      <c r="BU79" s="389"/>
      <c r="BV79" s="389"/>
      <c r="BW79" s="389"/>
      <c r="BX79" s="389"/>
      <c r="BY79" s="389"/>
      <c r="BZ79" s="389"/>
      <c r="CA79" s="389"/>
      <c r="CB79" s="389"/>
      <c r="CC79" s="389"/>
      <c r="CD79" s="256">
        <f t="shared" si="26"/>
        <v>0</v>
      </c>
      <c r="CE79" s="389"/>
      <c r="CF79" s="389"/>
      <c r="CG79" s="389"/>
      <c r="CH79" s="389"/>
      <c r="CI79" s="389"/>
      <c r="CJ79" s="389"/>
      <c r="CK79" s="389"/>
      <c r="CL79" s="389"/>
      <c r="CM79" s="389"/>
      <c r="CN79" s="389"/>
      <c r="CO79" s="389"/>
      <c r="CP79" s="389"/>
      <c r="CQ79" s="256">
        <f t="shared" si="7"/>
        <v>0</v>
      </c>
      <c r="CR79" s="389"/>
      <c r="CS79" s="389"/>
      <c r="CT79" s="389"/>
      <c r="CU79" s="389"/>
      <c r="CV79" s="389"/>
      <c r="CW79" s="389"/>
      <c r="CX79" s="389"/>
      <c r="CY79" s="389"/>
      <c r="CZ79" s="389"/>
      <c r="DA79" s="389"/>
      <c r="DB79" s="389"/>
      <c r="DC79" s="389"/>
      <c r="DD79" s="256">
        <f t="shared" si="8"/>
        <v>0</v>
      </c>
    </row>
    <row r="80" spans="2:108" x14ac:dyDescent="0.25">
      <c r="B80" s="397"/>
      <c r="C80" s="145" t="s">
        <v>71176</v>
      </c>
      <c r="D80" s="153" t="s">
        <v>36</v>
      </c>
      <c r="E80" s="520"/>
      <c r="F80" s="50"/>
      <c r="G80" s="50"/>
      <c r="H80" s="50"/>
      <c r="I80" s="50"/>
      <c r="J80" s="50"/>
      <c r="K80" s="184" t="str">
        <f t="shared" si="27"/>
        <v/>
      </c>
      <c r="L80" s="50"/>
      <c r="M80" s="392"/>
      <c r="N80" s="356"/>
      <c r="O80" s="403"/>
      <c r="P80" s="521"/>
      <c r="Q80" s="256">
        <f t="shared" si="21"/>
        <v>0</v>
      </c>
      <c r="R80" s="389"/>
      <c r="S80" s="389"/>
      <c r="T80" s="389"/>
      <c r="U80" s="389"/>
      <c r="V80" s="389"/>
      <c r="W80" s="389"/>
      <c r="X80" s="389"/>
      <c r="Y80" s="389"/>
      <c r="Z80" s="389"/>
      <c r="AA80" s="389"/>
      <c r="AB80" s="389"/>
      <c r="AC80" s="389"/>
      <c r="AD80" s="256">
        <f t="shared" si="22"/>
        <v>0</v>
      </c>
      <c r="AE80" s="389"/>
      <c r="AF80" s="389"/>
      <c r="AG80" s="389"/>
      <c r="AH80" s="389"/>
      <c r="AI80" s="389"/>
      <c r="AJ80" s="389"/>
      <c r="AK80" s="389"/>
      <c r="AL80" s="389"/>
      <c r="AM80" s="389"/>
      <c r="AN80" s="389"/>
      <c r="AO80" s="389"/>
      <c r="AP80" s="389"/>
      <c r="AQ80" s="256">
        <f t="shared" si="23"/>
        <v>0</v>
      </c>
      <c r="AR80" s="389"/>
      <c r="AS80" s="389"/>
      <c r="AT80" s="389"/>
      <c r="AU80" s="389"/>
      <c r="AV80" s="389"/>
      <c r="AW80" s="389"/>
      <c r="AX80" s="389"/>
      <c r="AY80" s="389"/>
      <c r="AZ80" s="389"/>
      <c r="BA80" s="389"/>
      <c r="BB80" s="389"/>
      <c r="BC80" s="389"/>
      <c r="BD80" s="256">
        <f t="shared" si="24"/>
        <v>0</v>
      </c>
      <c r="BE80" s="389"/>
      <c r="BF80" s="389"/>
      <c r="BG80" s="389"/>
      <c r="BH80" s="389"/>
      <c r="BI80" s="389"/>
      <c r="BJ80" s="389"/>
      <c r="BK80" s="389"/>
      <c r="BL80" s="389"/>
      <c r="BM80" s="389"/>
      <c r="BN80" s="389"/>
      <c r="BO80" s="389"/>
      <c r="BP80" s="389"/>
      <c r="BQ80" s="256">
        <f t="shared" si="25"/>
        <v>0</v>
      </c>
      <c r="BR80" s="389"/>
      <c r="BS80" s="389"/>
      <c r="BT80" s="389"/>
      <c r="BU80" s="389"/>
      <c r="BV80" s="389"/>
      <c r="BW80" s="389"/>
      <c r="BX80" s="389"/>
      <c r="BY80" s="389"/>
      <c r="BZ80" s="389"/>
      <c r="CA80" s="389"/>
      <c r="CB80" s="389"/>
      <c r="CC80" s="389"/>
      <c r="CD80" s="256">
        <f t="shared" si="26"/>
        <v>0</v>
      </c>
      <c r="CE80" s="389"/>
      <c r="CF80" s="389"/>
      <c r="CG80" s="389"/>
      <c r="CH80" s="389"/>
      <c r="CI80" s="389"/>
      <c r="CJ80" s="389"/>
      <c r="CK80" s="389"/>
      <c r="CL80" s="389"/>
      <c r="CM80" s="389"/>
      <c r="CN80" s="389"/>
      <c r="CO80" s="389"/>
      <c r="CP80" s="389"/>
      <c r="CQ80" s="256">
        <f t="shared" si="7"/>
        <v>0</v>
      </c>
      <c r="CR80" s="389"/>
      <c r="CS80" s="389"/>
      <c r="CT80" s="389"/>
      <c r="CU80" s="389"/>
      <c r="CV80" s="389"/>
      <c r="CW80" s="389"/>
      <c r="CX80" s="389"/>
      <c r="CY80" s="389"/>
      <c r="CZ80" s="389"/>
      <c r="DA80" s="389"/>
      <c r="DB80" s="389"/>
      <c r="DC80" s="389"/>
      <c r="DD80" s="256">
        <f t="shared" si="8"/>
        <v>0</v>
      </c>
    </row>
    <row r="81" spans="2:108" x14ac:dyDescent="0.25">
      <c r="B81" s="397"/>
      <c r="C81" s="145" t="s">
        <v>71177</v>
      </c>
      <c r="D81" s="153" t="s">
        <v>36</v>
      </c>
      <c r="E81" s="520"/>
      <c r="F81" s="50"/>
      <c r="G81" s="50"/>
      <c r="H81" s="50"/>
      <c r="I81" s="50"/>
      <c r="J81" s="50"/>
      <c r="K81" s="184" t="str">
        <f t="shared" si="27"/>
        <v/>
      </c>
      <c r="L81" s="50"/>
      <c r="M81" s="392"/>
      <c r="N81" s="356"/>
      <c r="O81" s="403"/>
      <c r="P81" s="521"/>
      <c r="Q81" s="256">
        <f t="shared" si="21"/>
        <v>0</v>
      </c>
      <c r="R81" s="389"/>
      <c r="S81" s="389"/>
      <c r="T81" s="389"/>
      <c r="U81" s="389"/>
      <c r="V81" s="389"/>
      <c r="W81" s="389"/>
      <c r="X81" s="389"/>
      <c r="Y81" s="389"/>
      <c r="Z81" s="389"/>
      <c r="AA81" s="389"/>
      <c r="AB81" s="389"/>
      <c r="AC81" s="389"/>
      <c r="AD81" s="256">
        <f t="shared" si="22"/>
        <v>0</v>
      </c>
      <c r="AE81" s="389"/>
      <c r="AF81" s="389"/>
      <c r="AG81" s="389"/>
      <c r="AH81" s="389"/>
      <c r="AI81" s="389"/>
      <c r="AJ81" s="389"/>
      <c r="AK81" s="389"/>
      <c r="AL81" s="389"/>
      <c r="AM81" s="389"/>
      <c r="AN81" s="389"/>
      <c r="AO81" s="389"/>
      <c r="AP81" s="389"/>
      <c r="AQ81" s="256">
        <f t="shared" si="23"/>
        <v>0</v>
      </c>
      <c r="AR81" s="389"/>
      <c r="AS81" s="389"/>
      <c r="AT81" s="389"/>
      <c r="AU81" s="389"/>
      <c r="AV81" s="389"/>
      <c r="AW81" s="389"/>
      <c r="AX81" s="389"/>
      <c r="AY81" s="389"/>
      <c r="AZ81" s="389"/>
      <c r="BA81" s="389"/>
      <c r="BB81" s="389"/>
      <c r="BC81" s="389"/>
      <c r="BD81" s="256">
        <f t="shared" si="24"/>
        <v>0</v>
      </c>
      <c r="BE81" s="389"/>
      <c r="BF81" s="389"/>
      <c r="BG81" s="389"/>
      <c r="BH81" s="389"/>
      <c r="BI81" s="389"/>
      <c r="BJ81" s="389"/>
      <c r="BK81" s="389"/>
      <c r="BL81" s="389"/>
      <c r="BM81" s="389"/>
      <c r="BN81" s="389"/>
      <c r="BO81" s="389"/>
      <c r="BP81" s="389"/>
      <c r="BQ81" s="256">
        <f t="shared" si="25"/>
        <v>0</v>
      </c>
      <c r="BR81" s="389"/>
      <c r="BS81" s="389"/>
      <c r="BT81" s="389"/>
      <c r="BU81" s="389"/>
      <c r="BV81" s="389"/>
      <c r="BW81" s="389"/>
      <c r="BX81" s="389"/>
      <c r="BY81" s="389"/>
      <c r="BZ81" s="389"/>
      <c r="CA81" s="389"/>
      <c r="CB81" s="389"/>
      <c r="CC81" s="389"/>
      <c r="CD81" s="256">
        <f t="shared" si="26"/>
        <v>0</v>
      </c>
      <c r="CE81" s="389"/>
      <c r="CF81" s="389"/>
      <c r="CG81" s="389"/>
      <c r="CH81" s="389"/>
      <c r="CI81" s="389"/>
      <c r="CJ81" s="389"/>
      <c r="CK81" s="389"/>
      <c r="CL81" s="389"/>
      <c r="CM81" s="389"/>
      <c r="CN81" s="389"/>
      <c r="CO81" s="389"/>
      <c r="CP81" s="389"/>
      <c r="CQ81" s="256">
        <f t="shared" si="7"/>
        <v>0</v>
      </c>
      <c r="CR81" s="389"/>
      <c r="CS81" s="389"/>
      <c r="CT81" s="389"/>
      <c r="CU81" s="389"/>
      <c r="CV81" s="389"/>
      <c r="CW81" s="389"/>
      <c r="CX81" s="389"/>
      <c r="CY81" s="389"/>
      <c r="CZ81" s="389"/>
      <c r="DA81" s="389"/>
      <c r="DB81" s="389"/>
      <c r="DC81" s="389"/>
      <c r="DD81" s="256">
        <f t="shared" si="8"/>
        <v>0</v>
      </c>
    </row>
    <row r="82" spans="2:108" x14ac:dyDescent="0.25">
      <c r="B82" s="397"/>
      <c r="C82" s="145" t="s">
        <v>71178</v>
      </c>
      <c r="D82" s="153" t="s">
        <v>36</v>
      </c>
      <c r="E82" s="520"/>
      <c r="F82" s="50"/>
      <c r="G82" s="50"/>
      <c r="H82" s="50"/>
      <c r="I82" s="50"/>
      <c r="J82" s="50"/>
      <c r="K82" s="184" t="str">
        <f t="shared" si="27"/>
        <v/>
      </c>
      <c r="L82" s="50"/>
      <c r="M82" s="392"/>
      <c r="N82" s="356"/>
      <c r="O82" s="403"/>
      <c r="P82" s="521"/>
      <c r="Q82" s="256">
        <f t="shared" si="21"/>
        <v>0</v>
      </c>
      <c r="R82" s="389"/>
      <c r="S82" s="389"/>
      <c r="T82" s="389"/>
      <c r="U82" s="389"/>
      <c r="V82" s="389"/>
      <c r="W82" s="389"/>
      <c r="X82" s="389"/>
      <c r="Y82" s="389"/>
      <c r="Z82" s="389"/>
      <c r="AA82" s="389"/>
      <c r="AB82" s="389"/>
      <c r="AC82" s="389"/>
      <c r="AD82" s="256">
        <f t="shared" si="22"/>
        <v>0</v>
      </c>
      <c r="AE82" s="389"/>
      <c r="AF82" s="389"/>
      <c r="AG82" s="389"/>
      <c r="AH82" s="389"/>
      <c r="AI82" s="389"/>
      <c r="AJ82" s="389"/>
      <c r="AK82" s="389"/>
      <c r="AL82" s="389"/>
      <c r="AM82" s="389"/>
      <c r="AN82" s="389"/>
      <c r="AO82" s="389"/>
      <c r="AP82" s="389"/>
      <c r="AQ82" s="256">
        <f t="shared" si="23"/>
        <v>0</v>
      </c>
      <c r="AR82" s="389"/>
      <c r="AS82" s="389"/>
      <c r="AT82" s="389"/>
      <c r="AU82" s="389"/>
      <c r="AV82" s="389"/>
      <c r="AW82" s="389"/>
      <c r="AX82" s="389"/>
      <c r="AY82" s="389"/>
      <c r="AZ82" s="389"/>
      <c r="BA82" s="389"/>
      <c r="BB82" s="389"/>
      <c r="BC82" s="389"/>
      <c r="BD82" s="256">
        <f t="shared" si="24"/>
        <v>0</v>
      </c>
      <c r="BE82" s="389"/>
      <c r="BF82" s="389"/>
      <c r="BG82" s="389"/>
      <c r="BH82" s="389"/>
      <c r="BI82" s="389"/>
      <c r="BJ82" s="389"/>
      <c r="BK82" s="389"/>
      <c r="BL82" s="389"/>
      <c r="BM82" s="389"/>
      <c r="BN82" s="389"/>
      <c r="BO82" s="389"/>
      <c r="BP82" s="389"/>
      <c r="BQ82" s="256">
        <f t="shared" si="25"/>
        <v>0</v>
      </c>
      <c r="BR82" s="389"/>
      <c r="BS82" s="389"/>
      <c r="BT82" s="389"/>
      <c r="BU82" s="389"/>
      <c r="BV82" s="389"/>
      <c r="BW82" s="389"/>
      <c r="BX82" s="389"/>
      <c r="BY82" s="389"/>
      <c r="BZ82" s="389"/>
      <c r="CA82" s="389"/>
      <c r="CB82" s="389"/>
      <c r="CC82" s="389"/>
      <c r="CD82" s="256">
        <f t="shared" si="26"/>
        <v>0</v>
      </c>
      <c r="CE82" s="389"/>
      <c r="CF82" s="389"/>
      <c r="CG82" s="389"/>
      <c r="CH82" s="389"/>
      <c r="CI82" s="389"/>
      <c r="CJ82" s="389"/>
      <c r="CK82" s="389"/>
      <c r="CL82" s="389"/>
      <c r="CM82" s="389"/>
      <c r="CN82" s="389"/>
      <c r="CO82" s="389"/>
      <c r="CP82" s="389"/>
      <c r="CQ82" s="256">
        <f t="shared" si="7"/>
        <v>0</v>
      </c>
      <c r="CR82" s="389"/>
      <c r="CS82" s="389"/>
      <c r="CT82" s="389"/>
      <c r="CU82" s="389"/>
      <c r="CV82" s="389"/>
      <c r="CW82" s="389"/>
      <c r="CX82" s="389"/>
      <c r="CY82" s="389"/>
      <c r="CZ82" s="389"/>
      <c r="DA82" s="389"/>
      <c r="DB82" s="389"/>
      <c r="DC82" s="389"/>
      <c r="DD82" s="256">
        <f t="shared" si="8"/>
        <v>0</v>
      </c>
    </row>
    <row r="83" spans="2:108" x14ac:dyDescent="0.25">
      <c r="B83" s="397"/>
      <c r="C83" s="145" t="s">
        <v>71179</v>
      </c>
      <c r="D83" s="153" t="s">
        <v>36</v>
      </c>
      <c r="E83" s="520"/>
      <c r="F83" s="50"/>
      <c r="G83" s="50"/>
      <c r="H83" s="50"/>
      <c r="I83" s="50"/>
      <c r="J83" s="50"/>
      <c r="K83" s="184" t="str">
        <f t="shared" si="27"/>
        <v/>
      </c>
      <c r="L83" s="50"/>
      <c r="M83" s="392"/>
      <c r="N83" s="356"/>
      <c r="O83" s="403"/>
      <c r="P83" s="521"/>
      <c r="Q83" s="256">
        <f t="shared" si="21"/>
        <v>0</v>
      </c>
      <c r="R83" s="389"/>
      <c r="S83" s="389"/>
      <c r="T83" s="389"/>
      <c r="U83" s="389"/>
      <c r="V83" s="389"/>
      <c r="W83" s="389"/>
      <c r="X83" s="389"/>
      <c r="Y83" s="389"/>
      <c r="Z83" s="389"/>
      <c r="AA83" s="389"/>
      <c r="AB83" s="389"/>
      <c r="AC83" s="389"/>
      <c r="AD83" s="256">
        <f t="shared" si="22"/>
        <v>0</v>
      </c>
      <c r="AE83" s="389"/>
      <c r="AF83" s="389"/>
      <c r="AG83" s="389"/>
      <c r="AH83" s="389"/>
      <c r="AI83" s="389"/>
      <c r="AJ83" s="389"/>
      <c r="AK83" s="389"/>
      <c r="AL83" s="389"/>
      <c r="AM83" s="389"/>
      <c r="AN83" s="389"/>
      <c r="AO83" s="389"/>
      <c r="AP83" s="389"/>
      <c r="AQ83" s="256">
        <f t="shared" si="23"/>
        <v>0</v>
      </c>
      <c r="AR83" s="389"/>
      <c r="AS83" s="389"/>
      <c r="AT83" s="389"/>
      <c r="AU83" s="389"/>
      <c r="AV83" s="389"/>
      <c r="AW83" s="389"/>
      <c r="AX83" s="389"/>
      <c r="AY83" s="389"/>
      <c r="AZ83" s="389"/>
      <c r="BA83" s="389"/>
      <c r="BB83" s="389"/>
      <c r="BC83" s="389"/>
      <c r="BD83" s="256">
        <f t="shared" si="24"/>
        <v>0</v>
      </c>
      <c r="BE83" s="389"/>
      <c r="BF83" s="389"/>
      <c r="BG83" s="389"/>
      <c r="BH83" s="389"/>
      <c r="BI83" s="389"/>
      <c r="BJ83" s="389"/>
      <c r="BK83" s="389"/>
      <c r="BL83" s="389"/>
      <c r="BM83" s="389"/>
      <c r="BN83" s="389"/>
      <c r="BO83" s="389"/>
      <c r="BP83" s="389"/>
      <c r="BQ83" s="256">
        <f t="shared" si="25"/>
        <v>0</v>
      </c>
      <c r="BR83" s="389"/>
      <c r="BS83" s="389"/>
      <c r="BT83" s="389"/>
      <c r="BU83" s="389"/>
      <c r="BV83" s="389"/>
      <c r="BW83" s="389"/>
      <c r="BX83" s="389"/>
      <c r="BY83" s="389"/>
      <c r="BZ83" s="389"/>
      <c r="CA83" s="389"/>
      <c r="CB83" s="389"/>
      <c r="CC83" s="389"/>
      <c r="CD83" s="256">
        <f t="shared" si="26"/>
        <v>0</v>
      </c>
      <c r="CE83" s="389"/>
      <c r="CF83" s="389"/>
      <c r="CG83" s="389"/>
      <c r="CH83" s="389"/>
      <c r="CI83" s="389"/>
      <c r="CJ83" s="389"/>
      <c r="CK83" s="389"/>
      <c r="CL83" s="389"/>
      <c r="CM83" s="389"/>
      <c r="CN83" s="389"/>
      <c r="CO83" s="389"/>
      <c r="CP83" s="389"/>
      <c r="CQ83" s="256">
        <f t="shared" si="7"/>
        <v>0</v>
      </c>
      <c r="CR83" s="389"/>
      <c r="CS83" s="389"/>
      <c r="CT83" s="389"/>
      <c r="CU83" s="389"/>
      <c r="CV83" s="389"/>
      <c r="CW83" s="389"/>
      <c r="CX83" s="389"/>
      <c r="CY83" s="389"/>
      <c r="CZ83" s="389"/>
      <c r="DA83" s="389"/>
      <c r="DB83" s="389"/>
      <c r="DC83" s="389"/>
      <c r="DD83" s="256">
        <f t="shared" si="8"/>
        <v>0</v>
      </c>
    </row>
    <row r="84" spans="2:108" x14ac:dyDescent="0.25">
      <c r="B84" s="397"/>
      <c r="C84" s="145" t="s">
        <v>71180</v>
      </c>
      <c r="D84" s="153" t="s">
        <v>36</v>
      </c>
      <c r="E84" s="520"/>
      <c r="F84" s="50"/>
      <c r="G84" s="50"/>
      <c r="H84" s="50"/>
      <c r="I84" s="50"/>
      <c r="J84" s="50"/>
      <c r="K84" s="184" t="str">
        <f t="shared" si="27"/>
        <v/>
      </c>
      <c r="L84" s="50"/>
      <c r="M84" s="392"/>
      <c r="N84" s="356"/>
      <c r="O84" s="403"/>
      <c r="P84" s="521"/>
      <c r="Q84" s="256">
        <f t="shared" si="21"/>
        <v>0</v>
      </c>
      <c r="R84" s="389"/>
      <c r="S84" s="389"/>
      <c r="T84" s="389"/>
      <c r="U84" s="389"/>
      <c r="V84" s="389"/>
      <c r="W84" s="389"/>
      <c r="X84" s="389"/>
      <c r="Y84" s="389"/>
      <c r="Z84" s="389"/>
      <c r="AA84" s="389"/>
      <c r="AB84" s="389"/>
      <c r="AC84" s="389"/>
      <c r="AD84" s="256">
        <f t="shared" si="22"/>
        <v>0</v>
      </c>
      <c r="AE84" s="389"/>
      <c r="AF84" s="389"/>
      <c r="AG84" s="389"/>
      <c r="AH84" s="389"/>
      <c r="AI84" s="389"/>
      <c r="AJ84" s="389"/>
      <c r="AK84" s="389"/>
      <c r="AL84" s="389"/>
      <c r="AM84" s="389"/>
      <c r="AN84" s="389"/>
      <c r="AO84" s="389"/>
      <c r="AP84" s="389"/>
      <c r="AQ84" s="256">
        <f t="shared" si="23"/>
        <v>0</v>
      </c>
      <c r="AR84" s="389"/>
      <c r="AS84" s="389"/>
      <c r="AT84" s="389"/>
      <c r="AU84" s="389"/>
      <c r="AV84" s="389"/>
      <c r="AW84" s="389"/>
      <c r="AX84" s="389"/>
      <c r="AY84" s="389"/>
      <c r="AZ84" s="389"/>
      <c r="BA84" s="389"/>
      <c r="BB84" s="389"/>
      <c r="BC84" s="389"/>
      <c r="BD84" s="256">
        <f t="shared" si="24"/>
        <v>0</v>
      </c>
      <c r="BE84" s="389"/>
      <c r="BF84" s="389"/>
      <c r="BG84" s="389"/>
      <c r="BH84" s="389"/>
      <c r="BI84" s="389"/>
      <c r="BJ84" s="389"/>
      <c r="BK84" s="389"/>
      <c r="BL84" s="389"/>
      <c r="BM84" s="389"/>
      <c r="BN84" s="389"/>
      <c r="BO84" s="389"/>
      <c r="BP84" s="389"/>
      <c r="BQ84" s="256">
        <f t="shared" si="25"/>
        <v>0</v>
      </c>
      <c r="BR84" s="389"/>
      <c r="BS84" s="389"/>
      <c r="BT84" s="389"/>
      <c r="BU84" s="389"/>
      <c r="BV84" s="389"/>
      <c r="BW84" s="389"/>
      <c r="BX84" s="389"/>
      <c r="BY84" s="389"/>
      <c r="BZ84" s="389"/>
      <c r="CA84" s="389"/>
      <c r="CB84" s="389"/>
      <c r="CC84" s="389"/>
      <c r="CD84" s="256">
        <f t="shared" si="26"/>
        <v>0</v>
      </c>
      <c r="CE84" s="389"/>
      <c r="CF84" s="389"/>
      <c r="CG84" s="389"/>
      <c r="CH84" s="389"/>
      <c r="CI84" s="389"/>
      <c r="CJ84" s="389"/>
      <c r="CK84" s="389"/>
      <c r="CL84" s="389"/>
      <c r="CM84" s="389"/>
      <c r="CN84" s="389"/>
      <c r="CO84" s="389"/>
      <c r="CP84" s="389"/>
      <c r="CQ84" s="256">
        <f t="shared" si="7"/>
        <v>0</v>
      </c>
      <c r="CR84" s="389"/>
      <c r="CS84" s="389"/>
      <c r="CT84" s="389"/>
      <c r="CU84" s="389"/>
      <c r="CV84" s="389"/>
      <c r="CW84" s="389"/>
      <c r="CX84" s="389"/>
      <c r="CY84" s="389"/>
      <c r="CZ84" s="389"/>
      <c r="DA84" s="389"/>
      <c r="DB84" s="389"/>
      <c r="DC84" s="389"/>
      <c r="DD84" s="256">
        <f t="shared" si="8"/>
        <v>0</v>
      </c>
    </row>
    <row r="85" spans="2:108" x14ac:dyDescent="0.25">
      <c r="B85" s="397"/>
      <c r="C85" s="145" t="s">
        <v>71181</v>
      </c>
      <c r="D85" s="153" t="s">
        <v>36</v>
      </c>
      <c r="E85" s="520"/>
      <c r="F85" s="50"/>
      <c r="G85" s="50"/>
      <c r="H85" s="50"/>
      <c r="I85" s="50"/>
      <c r="J85" s="50"/>
      <c r="K85" s="184" t="str">
        <f t="shared" si="27"/>
        <v/>
      </c>
      <c r="L85" s="50"/>
      <c r="M85" s="392"/>
      <c r="N85" s="356"/>
      <c r="O85" s="403"/>
      <c r="P85" s="521"/>
      <c r="Q85" s="256">
        <f t="shared" si="21"/>
        <v>0</v>
      </c>
      <c r="R85" s="389"/>
      <c r="S85" s="389"/>
      <c r="T85" s="389"/>
      <c r="U85" s="389"/>
      <c r="V85" s="389"/>
      <c r="W85" s="389"/>
      <c r="X85" s="389"/>
      <c r="Y85" s="389"/>
      <c r="Z85" s="389"/>
      <c r="AA85" s="389"/>
      <c r="AB85" s="389"/>
      <c r="AC85" s="389"/>
      <c r="AD85" s="256">
        <f t="shared" si="22"/>
        <v>0</v>
      </c>
      <c r="AE85" s="389"/>
      <c r="AF85" s="389"/>
      <c r="AG85" s="389"/>
      <c r="AH85" s="389"/>
      <c r="AI85" s="389"/>
      <c r="AJ85" s="389"/>
      <c r="AK85" s="389"/>
      <c r="AL85" s="389"/>
      <c r="AM85" s="389"/>
      <c r="AN85" s="389"/>
      <c r="AO85" s="389"/>
      <c r="AP85" s="389"/>
      <c r="AQ85" s="256">
        <f t="shared" si="23"/>
        <v>0</v>
      </c>
      <c r="AR85" s="389"/>
      <c r="AS85" s="389"/>
      <c r="AT85" s="389"/>
      <c r="AU85" s="389"/>
      <c r="AV85" s="389"/>
      <c r="AW85" s="389"/>
      <c r="AX85" s="389"/>
      <c r="AY85" s="389"/>
      <c r="AZ85" s="389"/>
      <c r="BA85" s="389"/>
      <c r="BB85" s="389"/>
      <c r="BC85" s="389"/>
      <c r="BD85" s="256">
        <f t="shared" si="24"/>
        <v>0</v>
      </c>
      <c r="BE85" s="389"/>
      <c r="BF85" s="389"/>
      <c r="BG85" s="389"/>
      <c r="BH85" s="389"/>
      <c r="BI85" s="389"/>
      <c r="BJ85" s="389"/>
      <c r="BK85" s="389"/>
      <c r="BL85" s="389"/>
      <c r="BM85" s="389"/>
      <c r="BN85" s="389"/>
      <c r="BO85" s="389"/>
      <c r="BP85" s="389"/>
      <c r="BQ85" s="256">
        <f t="shared" si="25"/>
        <v>0</v>
      </c>
      <c r="BR85" s="389"/>
      <c r="BS85" s="389"/>
      <c r="BT85" s="389"/>
      <c r="BU85" s="389"/>
      <c r="BV85" s="389"/>
      <c r="BW85" s="389"/>
      <c r="BX85" s="389"/>
      <c r="BY85" s="389"/>
      <c r="BZ85" s="389"/>
      <c r="CA85" s="389"/>
      <c r="CB85" s="389"/>
      <c r="CC85" s="389"/>
      <c r="CD85" s="256">
        <f t="shared" si="26"/>
        <v>0</v>
      </c>
      <c r="CE85" s="389"/>
      <c r="CF85" s="389"/>
      <c r="CG85" s="389"/>
      <c r="CH85" s="389"/>
      <c r="CI85" s="389"/>
      <c r="CJ85" s="389"/>
      <c r="CK85" s="389"/>
      <c r="CL85" s="389"/>
      <c r="CM85" s="389"/>
      <c r="CN85" s="389"/>
      <c r="CO85" s="389"/>
      <c r="CP85" s="389"/>
      <c r="CQ85" s="256">
        <f t="shared" si="7"/>
        <v>0</v>
      </c>
      <c r="CR85" s="389"/>
      <c r="CS85" s="389"/>
      <c r="CT85" s="389"/>
      <c r="CU85" s="389"/>
      <c r="CV85" s="389"/>
      <c r="CW85" s="389"/>
      <c r="CX85" s="389"/>
      <c r="CY85" s="389"/>
      <c r="CZ85" s="389"/>
      <c r="DA85" s="389"/>
      <c r="DB85" s="389"/>
      <c r="DC85" s="389"/>
      <c r="DD85" s="256">
        <f t="shared" si="8"/>
        <v>0</v>
      </c>
    </row>
    <row r="86" spans="2:108" x14ac:dyDescent="0.25">
      <c r="B86" s="397"/>
      <c r="C86" s="145" t="s">
        <v>71182</v>
      </c>
      <c r="D86" s="153" t="s">
        <v>36</v>
      </c>
      <c r="E86" s="520"/>
      <c r="F86" s="50"/>
      <c r="G86" s="50"/>
      <c r="H86" s="50"/>
      <c r="I86" s="50"/>
      <c r="J86" s="50"/>
      <c r="K86" s="184" t="str">
        <f t="shared" si="27"/>
        <v/>
      </c>
      <c r="L86" s="50"/>
      <c r="M86" s="392"/>
      <c r="N86" s="356"/>
      <c r="O86" s="403"/>
      <c r="P86" s="521"/>
      <c r="Q86" s="256">
        <f t="shared" si="21"/>
        <v>0</v>
      </c>
      <c r="R86" s="389"/>
      <c r="S86" s="389"/>
      <c r="T86" s="389"/>
      <c r="U86" s="389"/>
      <c r="V86" s="389"/>
      <c r="W86" s="389"/>
      <c r="X86" s="389"/>
      <c r="Y86" s="389"/>
      <c r="Z86" s="389"/>
      <c r="AA86" s="389"/>
      <c r="AB86" s="389"/>
      <c r="AC86" s="389"/>
      <c r="AD86" s="256">
        <f t="shared" si="22"/>
        <v>0</v>
      </c>
      <c r="AE86" s="389"/>
      <c r="AF86" s="389"/>
      <c r="AG86" s="389"/>
      <c r="AH86" s="389"/>
      <c r="AI86" s="389"/>
      <c r="AJ86" s="389"/>
      <c r="AK86" s="389"/>
      <c r="AL86" s="389"/>
      <c r="AM86" s="389"/>
      <c r="AN86" s="389"/>
      <c r="AO86" s="389"/>
      <c r="AP86" s="389"/>
      <c r="AQ86" s="256">
        <f t="shared" si="23"/>
        <v>0</v>
      </c>
      <c r="AR86" s="389"/>
      <c r="AS86" s="389"/>
      <c r="AT86" s="389"/>
      <c r="AU86" s="389"/>
      <c r="AV86" s="389"/>
      <c r="AW86" s="389"/>
      <c r="AX86" s="389"/>
      <c r="AY86" s="389"/>
      <c r="AZ86" s="389"/>
      <c r="BA86" s="389"/>
      <c r="BB86" s="389"/>
      <c r="BC86" s="389"/>
      <c r="BD86" s="256">
        <f t="shared" si="24"/>
        <v>0</v>
      </c>
      <c r="BE86" s="389"/>
      <c r="BF86" s="389"/>
      <c r="BG86" s="389"/>
      <c r="BH86" s="389"/>
      <c r="BI86" s="389"/>
      <c r="BJ86" s="389"/>
      <c r="BK86" s="389"/>
      <c r="BL86" s="389"/>
      <c r="BM86" s="389"/>
      <c r="BN86" s="389"/>
      <c r="BO86" s="389"/>
      <c r="BP86" s="389"/>
      <c r="BQ86" s="256">
        <f t="shared" si="25"/>
        <v>0</v>
      </c>
      <c r="BR86" s="389"/>
      <c r="BS86" s="389"/>
      <c r="BT86" s="389"/>
      <c r="BU86" s="389"/>
      <c r="BV86" s="389"/>
      <c r="BW86" s="389"/>
      <c r="BX86" s="389"/>
      <c r="BY86" s="389"/>
      <c r="BZ86" s="389"/>
      <c r="CA86" s="389"/>
      <c r="CB86" s="389"/>
      <c r="CC86" s="389"/>
      <c r="CD86" s="256">
        <f t="shared" si="26"/>
        <v>0</v>
      </c>
      <c r="CE86" s="389"/>
      <c r="CF86" s="389"/>
      <c r="CG86" s="389"/>
      <c r="CH86" s="389"/>
      <c r="CI86" s="389"/>
      <c r="CJ86" s="389"/>
      <c r="CK86" s="389"/>
      <c r="CL86" s="389"/>
      <c r="CM86" s="389"/>
      <c r="CN86" s="389"/>
      <c r="CO86" s="389"/>
      <c r="CP86" s="389"/>
      <c r="CQ86" s="256">
        <f t="shared" si="7"/>
        <v>0</v>
      </c>
      <c r="CR86" s="389"/>
      <c r="CS86" s="389"/>
      <c r="CT86" s="389"/>
      <c r="CU86" s="389"/>
      <c r="CV86" s="389"/>
      <c r="CW86" s="389"/>
      <c r="CX86" s="389"/>
      <c r="CY86" s="389"/>
      <c r="CZ86" s="389"/>
      <c r="DA86" s="389"/>
      <c r="DB86" s="389"/>
      <c r="DC86" s="389"/>
      <c r="DD86" s="256">
        <f t="shared" si="8"/>
        <v>0</v>
      </c>
    </row>
    <row r="87" spans="2:108" x14ac:dyDescent="0.25">
      <c r="B87" s="397"/>
      <c r="C87" s="145" t="s">
        <v>71183</v>
      </c>
      <c r="D87" s="153" t="s">
        <v>36</v>
      </c>
      <c r="E87" s="520"/>
      <c r="F87" s="50"/>
      <c r="G87" s="50"/>
      <c r="H87" s="50"/>
      <c r="I87" s="50"/>
      <c r="J87" s="50"/>
      <c r="K87" s="184" t="str">
        <f t="shared" si="27"/>
        <v/>
      </c>
      <c r="L87" s="50"/>
      <c r="M87" s="392"/>
      <c r="N87" s="356"/>
      <c r="O87" s="403"/>
      <c r="P87" s="521"/>
      <c r="Q87" s="256">
        <f t="shared" si="21"/>
        <v>0</v>
      </c>
      <c r="R87" s="389"/>
      <c r="S87" s="389"/>
      <c r="T87" s="389"/>
      <c r="U87" s="389"/>
      <c r="V87" s="389"/>
      <c r="W87" s="389"/>
      <c r="X87" s="389"/>
      <c r="Y87" s="389"/>
      <c r="Z87" s="389"/>
      <c r="AA87" s="389"/>
      <c r="AB87" s="389"/>
      <c r="AC87" s="389"/>
      <c r="AD87" s="256">
        <f t="shared" si="22"/>
        <v>0</v>
      </c>
      <c r="AE87" s="389"/>
      <c r="AF87" s="389"/>
      <c r="AG87" s="389"/>
      <c r="AH87" s="389"/>
      <c r="AI87" s="389"/>
      <c r="AJ87" s="389"/>
      <c r="AK87" s="389"/>
      <c r="AL87" s="389"/>
      <c r="AM87" s="389"/>
      <c r="AN87" s="389"/>
      <c r="AO87" s="389"/>
      <c r="AP87" s="389"/>
      <c r="AQ87" s="256">
        <f t="shared" si="23"/>
        <v>0</v>
      </c>
      <c r="AR87" s="389"/>
      <c r="AS87" s="389"/>
      <c r="AT87" s="389"/>
      <c r="AU87" s="389"/>
      <c r="AV87" s="389"/>
      <c r="AW87" s="389"/>
      <c r="AX87" s="389"/>
      <c r="AY87" s="389"/>
      <c r="AZ87" s="389"/>
      <c r="BA87" s="389"/>
      <c r="BB87" s="389"/>
      <c r="BC87" s="389"/>
      <c r="BD87" s="256">
        <f t="shared" si="24"/>
        <v>0</v>
      </c>
      <c r="BE87" s="389"/>
      <c r="BF87" s="389"/>
      <c r="BG87" s="389"/>
      <c r="BH87" s="389"/>
      <c r="BI87" s="389"/>
      <c r="BJ87" s="389"/>
      <c r="BK87" s="389"/>
      <c r="BL87" s="389"/>
      <c r="BM87" s="389"/>
      <c r="BN87" s="389"/>
      <c r="BO87" s="389"/>
      <c r="BP87" s="389"/>
      <c r="BQ87" s="256">
        <f t="shared" si="25"/>
        <v>0</v>
      </c>
      <c r="BR87" s="389"/>
      <c r="BS87" s="389"/>
      <c r="BT87" s="389"/>
      <c r="BU87" s="389"/>
      <c r="BV87" s="389"/>
      <c r="BW87" s="389"/>
      <c r="BX87" s="389"/>
      <c r="BY87" s="389"/>
      <c r="BZ87" s="389"/>
      <c r="CA87" s="389"/>
      <c r="CB87" s="389"/>
      <c r="CC87" s="389"/>
      <c r="CD87" s="256">
        <f t="shared" si="26"/>
        <v>0</v>
      </c>
      <c r="CE87" s="389"/>
      <c r="CF87" s="389"/>
      <c r="CG87" s="389"/>
      <c r="CH87" s="389"/>
      <c r="CI87" s="389"/>
      <c r="CJ87" s="389"/>
      <c r="CK87" s="389"/>
      <c r="CL87" s="389"/>
      <c r="CM87" s="389"/>
      <c r="CN87" s="389"/>
      <c r="CO87" s="389"/>
      <c r="CP87" s="389"/>
      <c r="CQ87" s="256">
        <f t="shared" si="7"/>
        <v>0</v>
      </c>
      <c r="CR87" s="389"/>
      <c r="CS87" s="389"/>
      <c r="CT87" s="389"/>
      <c r="CU87" s="389"/>
      <c r="CV87" s="389"/>
      <c r="CW87" s="389"/>
      <c r="CX87" s="389"/>
      <c r="CY87" s="389"/>
      <c r="CZ87" s="389"/>
      <c r="DA87" s="389"/>
      <c r="DB87" s="389"/>
      <c r="DC87" s="389"/>
      <c r="DD87" s="256">
        <f t="shared" si="8"/>
        <v>0</v>
      </c>
    </row>
    <row r="88" spans="2:108" x14ac:dyDescent="0.25">
      <c r="B88" s="397"/>
      <c r="C88" s="145" t="s">
        <v>71184</v>
      </c>
      <c r="D88" s="153" t="s">
        <v>36</v>
      </c>
      <c r="E88" s="520"/>
      <c r="F88" s="50"/>
      <c r="G88" s="50"/>
      <c r="H88" s="50"/>
      <c r="I88" s="50"/>
      <c r="J88" s="50"/>
      <c r="K88" s="184" t="str">
        <f t="shared" si="27"/>
        <v/>
      </c>
      <c r="L88" s="50"/>
      <c r="M88" s="392"/>
      <c r="N88" s="356"/>
      <c r="O88" s="403"/>
      <c r="P88" s="521"/>
      <c r="Q88" s="256">
        <f t="shared" si="21"/>
        <v>0</v>
      </c>
      <c r="R88" s="389"/>
      <c r="S88" s="389"/>
      <c r="T88" s="389"/>
      <c r="U88" s="389"/>
      <c r="V88" s="389"/>
      <c r="W88" s="389"/>
      <c r="X88" s="389"/>
      <c r="Y88" s="389"/>
      <c r="Z88" s="389"/>
      <c r="AA88" s="389"/>
      <c r="AB88" s="389"/>
      <c r="AC88" s="389"/>
      <c r="AD88" s="256">
        <f t="shared" si="22"/>
        <v>0</v>
      </c>
      <c r="AE88" s="389"/>
      <c r="AF88" s="389"/>
      <c r="AG88" s="389"/>
      <c r="AH88" s="389"/>
      <c r="AI88" s="389"/>
      <c r="AJ88" s="389"/>
      <c r="AK88" s="389"/>
      <c r="AL88" s="389"/>
      <c r="AM88" s="389"/>
      <c r="AN88" s="389"/>
      <c r="AO88" s="389"/>
      <c r="AP88" s="389"/>
      <c r="AQ88" s="256">
        <f t="shared" si="23"/>
        <v>0</v>
      </c>
      <c r="AR88" s="389"/>
      <c r="AS88" s="389"/>
      <c r="AT88" s="389"/>
      <c r="AU88" s="389"/>
      <c r="AV88" s="389"/>
      <c r="AW88" s="389"/>
      <c r="AX88" s="389"/>
      <c r="AY88" s="389"/>
      <c r="AZ88" s="389"/>
      <c r="BA88" s="389"/>
      <c r="BB88" s="389"/>
      <c r="BC88" s="389"/>
      <c r="BD88" s="256">
        <f t="shared" si="24"/>
        <v>0</v>
      </c>
      <c r="BE88" s="389"/>
      <c r="BF88" s="389"/>
      <c r="BG88" s="389"/>
      <c r="BH88" s="389"/>
      <c r="BI88" s="389"/>
      <c r="BJ88" s="389"/>
      <c r="BK88" s="389"/>
      <c r="BL88" s="389"/>
      <c r="BM88" s="389"/>
      <c r="BN88" s="389"/>
      <c r="BO88" s="389"/>
      <c r="BP88" s="389"/>
      <c r="BQ88" s="256">
        <f t="shared" si="25"/>
        <v>0</v>
      </c>
      <c r="BR88" s="389"/>
      <c r="BS88" s="389"/>
      <c r="BT88" s="389"/>
      <c r="BU88" s="389"/>
      <c r="BV88" s="389"/>
      <c r="BW88" s="389"/>
      <c r="BX88" s="389"/>
      <c r="BY88" s="389"/>
      <c r="BZ88" s="389"/>
      <c r="CA88" s="389"/>
      <c r="CB88" s="389"/>
      <c r="CC88" s="389"/>
      <c r="CD88" s="256">
        <f t="shared" si="26"/>
        <v>0</v>
      </c>
      <c r="CE88" s="389"/>
      <c r="CF88" s="389"/>
      <c r="CG88" s="389"/>
      <c r="CH88" s="389"/>
      <c r="CI88" s="389"/>
      <c r="CJ88" s="389"/>
      <c r="CK88" s="389"/>
      <c r="CL88" s="389"/>
      <c r="CM88" s="389"/>
      <c r="CN88" s="389"/>
      <c r="CO88" s="389"/>
      <c r="CP88" s="389"/>
      <c r="CQ88" s="256">
        <f t="shared" si="7"/>
        <v>0</v>
      </c>
      <c r="CR88" s="389"/>
      <c r="CS88" s="389"/>
      <c r="CT88" s="389"/>
      <c r="CU88" s="389"/>
      <c r="CV88" s="389"/>
      <c r="CW88" s="389"/>
      <c r="CX88" s="389"/>
      <c r="CY88" s="389"/>
      <c r="CZ88" s="389"/>
      <c r="DA88" s="389"/>
      <c r="DB88" s="389"/>
      <c r="DC88" s="389"/>
      <c r="DD88" s="256">
        <f t="shared" si="8"/>
        <v>0</v>
      </c>
    </row>
    <row r="89" spans="2:108" x14ac:dyDescent="0.25">
      <c r="B89" s="397"/>
      <c r="C89" s="145" t="s">
        <v>71185</v>
      </c>
      <c r="D89" s="153" t="s">
        <v>36</v>
      </c>
      <c r="E89" s="520"/>
      <c r="F89" s="50"/>
      <c r="G89" s="50"/>
      <c r="H89" s="50"/>
      <c r="I89" s="50"/>
      <c r="J89" s="50"/>
      <c r="K89" s="184" t="str">
        <f t="shared" si="27"/>
        <v/>
      </c>
      <c r="L89" s="50"/>
      <c r="M89" s="392"/>
      <c r="N89" s="356"/>
      <c r="O89" s="403"/>
      <c r="P89" s="521"/>
      <c r="Q89" s="256">
        <f t="shared" si="21"/>
        <v>0</v>
      </c>
      <c r="R89" s="389"/>
      <c r="S89" s="389"/>
      <c r="T89" s="389"/>
      <c r="U89" s="389"/>
      <c r="V89" s="389"/>
      <c r="W89" s="389"/>
      <c r="X89" s="389"/>
      <c r="Y89" s="389"/>
      <c r="Z89" s="389"/>
      <c r="AA89" s="389"/>
      <c r="AB89" s="389"/>
      <c r="AC89" s="389"/>
      <c r="AD89" s="256">
        <f t="shared" si="22"/>
        <v>0</v>
      </c>
      <c r="AE89" s="389"/>
      <c r="AF89" s="389"/>
      <c r="AG89" s="389"/>
      <c r="AH89" s="389"/>
      <c r="AI89" s="389"/>
      <c r="AJ89" s="389"/>
      <c r="AK89" s="389"/>
      <c r="AL89" s="389"/>
      <c r="AM89" s="389"/>
      <c r="AN89" s="389"/>
      <c r="AO89" s="389"/>
      <c r="AP89" s="389"/>
      <c r="AQ89" s="256">
        <f t="shared" si="23"/>
        <v>0</v>
      </c>
      <c r="AR89" s="389"/>
      <c r="AS89" s="389"/>
      <c r="AT89" s="389"/>
      <c r="AU89" s="389"/>
      <c r="AV89" s="389"/>
      <c r="AW89" s="389"/>
      <c r="AX89" s="389"/>
      <c r="AY89" s="389"/>
      <c r="AZ89" s="389"/>
      <c r="BA89" s="389"/>
      <c r="BB89" s="389"/>
      <c r="BC89" s="389"/>
      <c r="BD89" s="256">
        <f t="shared" si="24"/>
        <v>0</v>
      </c>
      <c r="BE89" s="389"/>
      <c r="BF89" s="389"/>
      <c r="BG89" s="389"/>
      <c r="BH89" s="389"/>
      <c r="BI89" s="389"/>
      <c r="BJ89" s="389"/>
      <c r="BK89" s="389"/>
      <c r="BL89" s="389"/>
      <c r="BM89" s="389"/>
      <c r="BN89" s="389"/>
      <c r="BO89" s="389"/>
      <c r="BP89" s="389"/>
      <c r="BQ89" s="256">
        <f t="shared" si="25"/>
        <v>0</v>
      </c>
      <c r="BR89" s="389"/>
      <c r="BS89" s="389"/>
      <c r="BT89" s="389"/>
      <c r="BU89" s="389"/>
      <c r="BV89" s="389"/>
      <c r="BW89" s="389"/>
      <c r="BX89" s="389"/>
      <c r="BY89" s="389"/>
      <c r="BZ89" s="389"/>
      <c r="CA89" s="389"/>
      <c r="CB89" s="389"/>
      <c r="CC89" s="389"/>
      <c r="CD89" s="256">
        <f t="shared" si="26"/>
        <v>0</v>
      </c>
      <c r="CE89" s="389"/>
      <c r="CF89" s="389"/>
      <c r="CG89" s="389"/>
      <c r="CH89" s="389"/>
      <c r="CI89" s="389"/>
      <c r="CJ89" s="389"/>
      <c r="CK89" s="389"/>
      <c r="CL89" s="389"/>
      <c r="CM89" s="389"/>
      <c r="CN89" s="389"/>
      <c r="CO89" s="389"/>
      <c r="CP89" s="389"/>
      <c r="CQ89" s="256">
        <f t="shared" si="7"/>
        <v>0</v>
      </c>
      <c r="CR89" s="389"/>
      <c r="CS89" s="389"/>
      <c r="CT89" s="389"/>
      <c r="CU89" s="389"/>
      <c r="CV89" s="389"/>
      <c r="CW89" s="389"/>
      <c r="CX89" s="389"/>
      <c r="CY89" s="389"/>
      <c r="CZ89" s="389"/>
      <c r="DA89" s="389"/>
      <c r="DB89" s="389"/>
      <c r="DC89" s="389"/>
      <c r="DD89" s="256">
        <f t="shared" si="8"/>
        <v>0</v>
      </c>
    </row>
    <row r="90" spans="2:108" x14ac:dyDescent="0.25">
      <c r="B90" s="397"/>
      <c r="C90" s="145" t="s">
        <v>71186</v>
      </c>
      <c r="D90" s="153" t="s">
        <v>36</v>
      </c>
      <c r="E90" s="520"/>
      <c r="F90" s="50"/>
      <c r="G90" s="50"/>
      <c r="H90" s="50"/>
      <c r="I90" s="50"/>
      <c r="J90" s="50"/>
      <c r="K90" s="184" t="str">
        <f t="shared" si="27"/>
        <v/>
      </c>
      <c r="L90" s="50"/>
      <c r="M90" s="392"/>
      <c r="N90" s="356"/>
      <c r="O90" s="403"/>
      <c r="P90" s="521"/>
      <c r="Q90" s="256">
        <f t="shared" si="21"/>
        <v>0</v>
      </c>
      <c r="R90" s="389"/>
      <c r="S90" s="389"/>
      <c r="T90" s="389"/>
      <c r="U90" s="389"/>
      <c r="V90" s="389"/>
      <c r="W90" s="389"/>
      <c r="X90" s="389"/>
      <c r="Y90" s="389"/>
      <c r="Z90" s="389"/>
      <c r="AA90" s="389"/>
      <c r="AB90" s="389"/>
      <c r="AC90" s="389"/>
      <c r="AD90" s="256">
        <f t="shared" si="22"/>
        <v>0</v>
      </c>
      <c r="AE90" s="389"/>
      <c r="AF90" s="389"/>
      <c r="AG90" s="389"/>
      <c r="AH90" s="389"/>
      <c r="AI90" s="389"/>
      <c r="AJ90" s="389"/>
      <c r="AK90" s="389"/>
      <c r="AL90" s="389"/>
      <c r="AM90" s="389"/>
      <c r="AN90" s="389"/>
      <c r="AO90" s="389"/>
      <c r="AP90" s="389"/>
      <c r="AQ90" s="256">
        <f t="shared" si="23"/>
        <v>0</v>
      </c>
      <c r="AR90" s="389"/>
      <c r="AS90" s="389"/>
      <c r="AT90" s="389"/>
      <c r="AU90" s="389"/>
      <c r="AV90" s="389"/>
      <c r="AW90" s="389"/>
      <c r="AX90" s="389"/>
      <c r="AY90" s="389"/>
      <c r="AZ90" s="389"/>
      <c r="BA90" s="389"/>
      <c r="BB90" s="389"/>
      <c r="BC90" s="389"/>
      <c r="BD90" s="256">
        <f t="shared" si="24"/>
        <v>0</v>
      </c>
      <c r="BE90" s="389"/>
      <c r="BF90" s="389"/>
      <c r="BG90" s="389"/>
      <c r="BH90" s="389"/>
      <c r="BI90" s="389"/>
      <c r="BJ90" s="389"/>
      <c r="BK90" s="389"/>
      <c r="BL90" s="389"/>
      <c r="BM90" s="389"/>
      <c r="BN90" s="389"/>
      <c r="BO90" s="389"/>
      <c r="BP90" s="389"/>
      <c r="BQ90" s="256">
        <f t="shared" si="25"/>
        <v>0</v>
      </c>
      <c r="BR90" s="389"/>
      <c r="BS90" s="389"/>
      <c r="BT90" s="389"/>
      <c r="BU90" s="389"/>
      <c r="BV90" s="389"/>
      <c r="BW90" s="389"/>
      <c r="BX90" s="389"/>
      <c r="BY90" s="389"/>
      <c r="BZ90" s="389"/>
      <c r="CA90" s="389"/>
      <c r="CB90" s="389"/>
      <c r="CC90" s="389"/>
      <c r="CD90" s="256">
        <f t="shared" si="26"/>
        <v>0</v>
      </c>
      <c r="CE90" s="389"/>
      <c r="CF90" s="389"/>
      <c r="CG90" s="389"/>
      <c r="CH90" s="389"/>
      <c r="CI90" s="389"/>
      <c r="CJ90" s="389"/>
      <c r="CK90" s="389"/>
      <c r="CL90" s="389"/>
      <c r="CM90" s="389"/>
      <c r="CN90" s="389"/>
      <c r="CO90" s="389"/>
      <c r="CP90" s="389"/>
      <c r="CQ90" s="256">
        <f t="shared" si="7"/>
        <v>0</v>
      </c>
      <c r="CR90" s="389"/>
      <c r="CS90" s="389"/>
      <c r="CT90" s="389"/>
      <c r="CU90" s="389"/>
      <c r="CV90" s="389"/>
      <c r="CW90" s="389"/>
      <c r="CX90" s="389"/>
      <c r="CY90" s="389"/>
      <c r="CZ90" s="389"/>
      <c r="DA90" s="389"/>
      <c r="DB90" s="389"/>
      <c r="DC90" s="389"/>
      <c r="DD90" s="256">
        <f t="shared" si="8"/>
        <v>0</v>
      </c>
    </row>
    <row r="91" spans="2:108" x14ac:dyDescent="0.25">
      <c r="B91" s="397"/>
      <c r="C91" s="145" t="s">
        <v>71187</v>
      </c>
      <c r="D91" s="153" t="s">
        <v>36</v>
      </c>
      <c r="E91" s="520"/>
      <c r="F91" s="50"/>
      <c r="G91" s="50"/>
      <c r="H91" s="50"/>
      <c r="I91" s="50"/>
      <c r="J91" s="50"/>
      <c r="K91" s="184" t="str">
        <f t="shared" si="27"/>
        <v/>
      </c>
      <c r="L91" s="50"/>
      <c r="M91" s="392"/>
      <c r="N91" s="356"/>
      <c r="O91" s="403"/>
      <c r="P91" s="521"/>
      <c r="Q91" s="256">
        <f t="shared" si="21"/>
        <v>0</v>
      </c>
      <c r="R91" s="389"/>
      <c r="S91" s="389"/>
      <c r="T91" s="389"/>
      <c r="U91" s="389"/>
      <c r="V91" s="389"/>
      <c r="W91" s="389"/>
      <c r="X91" s="389"/>
      <c r="Y91" s="389"/>
      <c r="Z91" s="389"/>
      <c r="AA91" s="389"/>
      <c r="AB91" s="389"/>
      <c r="AC91" s="389"/>
      <c r="AD91" s="256">
        <f t="shared" si="22"/>
        <v>0</v>
      </c>
      <c r="AE91" s="389"/>
      <c r="AF91" s="389"/>
      <c r="AG91" s="389"/>
      <c r="AH91" s="389"/>
      <c r="AI91" s="389"/>
      <c r="AJ91" s="389"/>
      <c r="AK91" s="389"/>
      <c r="AL91" s="389"/>
      <c r="AM91" s="389"/>
      <c r="AN91" s="389"/>
      <c r="AO91" s="389"/>
      <c r="AP91" s="389"/>
      <c r="AQ91" s="256">
        <f t="shared" si="23"/>
        <v>0</v>
      </c>
      <c r="AR91" s="389"/>
      <c r="AS91" s="389"/>
      <c r="AT91" s="389"/>
      <c r="AU91" s="389"/>
      <c r="AV91" s="389"/>
      <c r="AW91" s="389"/>
      <c r="AX91" s="389"/>
      <c r="AY91" s="389"/>
      <c r="AZ91" s="389"/>
      <c r="BA91" s="389"/>
      <c r="BB91" s="389"/>
      <c r="BC91" s="389"/>
      <c r="BD91" s="256">
        <f t="shared" si="24"/>
        <v>0</v>
      </c>
      <c r="BE91" s="389"/>
      <c r="BF91" s="389"/>
      <c r="BG91" s="389"/>
      <c r="BH91" s="389"/>
      <c r="BI91" s="389"/>
      <c r="BJ91" s="389"/>
      <c r="BK91" s="389"/>
      <c r="BL91" s="389"/>
      <c r="BM91" s="389"/>
      <c r="BN91" s="389"/>
      <c r="BO91" s="389"/>
      <c r="BP91" s="389"/>
      <c r="BQ91" s="256">
        <f t="shared" si="25"/>
        <v>0</v>
      </c>
      <c r="BR91" s="389"/>
      <c r="BS91" s="389"/>
      <c r="BT91" s="389"/>
      <c r="BU91" s="389"/>
      <c r="BV91" s="389"/>
      <c r="BW91" s="389"/>
      <c r="BX91" s="389"/>
      <c r="BY91" s="389"/>
      <c r="BZ91" s="389"/>
      <c r="CA91" s="389"/>
      <c r="CB91" s="389"/>
      <c r="CC91" s="389"/>
      <c r="CD91" s="256">
        <f t="shared" si="26"/>
        <v>0</v>
      </c>
      <c r="CE91" s="389"/>
      <c r="CF91" s="389"/>
      <c r="CG91" s="389"/>
      <c r="CH91" s="389"/>
      <c r="CI91" s="389"/>
      <c r="CJ91" s="389"/>
      <c r="CK91" s="389"/>
      <c r="CL91" s="389"/>
      <c r="CM91" s="389"/>
      <c r="CN91" s="389"/>
      <c r="CO91" s="389"/>
      <c r="CP91" s="389"/>
      <c r="CQ91" s="256">
        <f t="shared" si="7"/>
        <v>0</v>
      </c>
      <c r="CR91" s="389"/>
      <c r="CS91" s="389"/>
      <c r="CT91" s="389"/>
      <c r="CU91" s="389"/>
      <c r="CV91" s="389"/>
      <c r="CW91" s="389"/>
      <c r="CX91" s="389"/>
      <c r="CY91" s="389"/>
      <c r="CZ91" s="389"/>
      <c r="DA91" s="389"/>
      <c r="DB91" s="389"/>
      <c r="DC91" s="389"/>
      <c r="DD91" s="256">
        <f t="shared" si="8"/>
        <v>0</v>
      </c>
    </row>
    <row r="92" spans="2:108" x14ac:dyDescent="0.25">
      <c r="B92" s="397"/>
      <c r="C92" s="145" t="s">
        <v>71188</v>
      </c>
      <c r="D92" s="153" t="s">
        <v>36</v>
      </c>
      <c r="E92" s="520"/>
      <c r="F92" s="50"/>
      <c r="G92" s="50"/>
      <c r="H92" s="50"/>
      <c r="I92" s="50"/>
      <c r="J92" s="50"/>
      <c r="K92" s="184" t="str">
        <f t="shared" si="27"/>
        <v/>
      </c>
      <c r="L92" s="50"/>
      <c r="M92" s="392"/>
      <c r="N92" s="356"/>
      <c r="O92" s="403"/>
      <c r="P92" s="521"/>
      <c r="Q92" s="256">
        <f t="shared" si="21"/>
        <v>0</v>
      </c>
      <c r="R92" s="389"/>
      <c r="S92" s="389"/>
      <c r="T92" s="389"/>
      <c r="U92" s="389"/>
      <c r="V92" s="389"/>
      <c r="W92" s="389"/>
      <c r="X92" s="389"/>
      <c r="Y92" s="389"/>
      <c r="Z92" s="389"/>
      <c r="AA92" s="389"/>
      <c r="AB92" s="389"/>
      <c r="AC92" s="389"/>
      <c r="AD92" s="256">
        <f t="shared" si="22"/>
        <v>0</v>
      </c>
      <c r="AE92" s="389"/>
      <c r="AF92" s="389"/>
      <c r="AG92" s="389"/>
      <c r="AH92" s="389"/>
      <c r="AI92" s="389"/>
      <c r="AJ92" s="389"/>
      <c r="AK92" s="389"/>
      <c r="AL92" s="389"/>
      <c r="AM92" s="389"/>
      <c r="AN92" s="389"/>
      <c r="AO92" s="389"/>
      <c r="AP92" s="389"/>
      <c r="AQ92" s="256">
        <f t="shared" si="23"/>
        <v>0</v>
      </c>
      <c r="AR92" s="389"/>
      <c r="AS92" s="389"/>
      <c r="AT92" s="389"/>
      <c r="AU92" s="389"/>
      <c r="AV92" s="389"/>
      <c r="AW92" s="389"/>
      <c r="AX92" s="389"/>
      <c r="AY92" s="389"/>
      <c r="AZ92" s="389"/>
      <c r="BA92" s="389"/>
      <c r="BB92" s="389"/>
      <c r="BC92" s="389"/>
      <c r="BD92" s="256">
        <f t="shared" si="24"/>
        <v>0</v>
      </c>
      <c r="BE92" s="389"/>
      <c r="BF92" s="389"/>
      <c r="BG92" s="389"/>
      <c r="BH92" s="389"/>
      <c r="BI92" s="389"/>
      <c r="BJ92" s="389"/>
      <c r="BK92" s="389"/>
      <c r="BL92" s="389"/>
      <c r="BM92" s="389"/>
      <c r="BN92" s="389"/>
      <c r="BO92" s="389"/>
      <c r="BP92" s="389"/>
      <c r="BQ92" s="256">
        <f t="shared" si="25"/>
        <v>0</v>
      </c>
      <c r="BR92" s="389"/>
      <c r="BS92" s="389"/>
      <c r="BT92" s="389"/>
      <c r="BU92" s="389"/>
      <c r="BV92" s="389"/>
      <c r="BW92" s="389"/>
      <c r="BX92" s="389"/>
      <c r="BY92" s="389"/>
      <c r="BZ92" s="389"/>
      <c r="CA92" s="389"/>
      <c r="CB92" s="389"/>
      <c r="CC92" s="389"/>
      <c r="CD92" s="256">
        <f t="shared" si="26"/>
        <v>0</v>
      </c>
      <c r="CE92" s="389"/>
      <c r="CF92" s="389"/>
      <c r="CG92" s="389"/>
      <c r="CH92" s="389"/>
      <c r="CI92" s="389"/>
      <c r="CJ92" s="389"/>
      <c r="CK92" s="389"/>
      <c r="CL92" s="389"/>
      <c r="CM92" s="389"/>
      <c r="CN92" s="389"/>
      <c r="CO92" s="389"/>
      <c r="CP92" s="389"/>
      <c r="CQ92" s="256">
        <f t="shared" si="7"/>
        <v>0</v>
      </c>
      <c r="CR92" s="389"/>
      <c r="CS92" s="389"/>
      <c r="CT92" s="389"/>
      <c r="CU92" s="389"/>
      <c r="CV92" s="389"/>
      <c r="CW92" s="389"/>
      <c r="CX92" s="389"/>
      <c r="CY92" s="389"/>
      <c r="CZ92" s="389"/>
      <c r="DA92" s="389"/>
      <c r="DB92" s="389"/>
      <c r="DC92" s="389"/>
      <c r="DD92" s="256">
        <f t="shared" si="8"/>
        <v>0</v>
      </c>
    </row>
    <row r="93" spans="2:108" x14ac:dyDescent="0.25">
      <c r="B93" s="397"/>
      <c r="C93" s="145" t="s">
        <v>71189</v>
      </c>
      <c r="D93" s="153" t="s">
        <v>36</v>
      </c>
      <c r="E93" s="520"/>
      <c r="F93" s="50"/>
      <c r="G93" s="50"/>
      <c r="H93" s="50"/>
      <c r="I93" s="50"/>
      <c r="J93" s="50"/>
      <c r="K93" s="184" t="str">
        <f t="shared" si="27"/>
        <v/>
      </c>
      <c r="L93" s="50"/>
      <c r="M93" s="392"/>
      <c r="N93" s="356"/>
      <c r="O93" s="403"/>
      <c r="P93" s="521"/>
      <c r="Q93" s="256">
        <f t="shared" si="21"/>
        <v>0</v>
      </c>
      <c r="R93" s="389"/>
      <c r="S93" s="389"/>
      <c r="T93" s="389"/>
      <c r="U93" s="389"/>
      <c r="V93" s="389"/>
      <c r="W93" s="389"/>
      <c r="X93" s="389"/>
      <c r="Y93" s="389"/>
      <c r="Z93" s="389"/>
      <c r="AA93" s="389"/>
      <c r="AB93" s="389"/>
      <c r="AC93" s="389"/>
      <c r="AD93" s="256">
        <f t="shared" si="22"/>
        <v>0</v>
      </c>
      <c r="AE93" s="389"/>
      <c r="AF93" s="389"/>
      <c r="AG93" s="389"/>
      <c r="AH93" s="389"/>
      <c r="AI93" s="389"/>
      <c r="AJ93" s="389"/>
      <c r="AK93" s="389"/>
      <c r="AL93" s="389"/>
      <c r="AM93" s="389"/>
      <c r="AN93" s="389"/>
      <c r="AO93" s="389"/>
      <c r="AP93" s="389"/>
      <c r="AQ93" s="256">
        <f t="shared" si="23"/>
        <v>0</v>
      </c>
      <c r="AR93" s="389"/>
      <c r="AS93" s="389"/>
      <c r="AT93" s="389"/>
      <c r="AU93" s="389"/>
      <c r="AV93" s="389"/>
      <c r="AW93" s="389"/>
      <c r="AX93" s="389"/>
      <c r="AY93" s="389"/>
      <c r="AZ93" s="389"/>
      <c r="BA93" s="389"/>
      <c r="BB93" s="389"/>
      <c r="BC93" s="389"/>
      <c r="BD93" s="256">
        <f t="shared" si="24"/>
        <v>0</v>
      </c>
      <c r="BE93" s="389"/>
      <c r="BF93" s="389"/>
      <c r="BG93" s="389"/>
      <c r="BH93" s="389"/>
      <c r="BI93" s="389"/>
      <c r="BJ93" s="389"/>
      <c r="BK93" s="389"/>
      <c r="BL93" s="389"/>
      <c r="BM93" s="389"/>
      <c r="BN93" s="389"/>
      <c r="BO93" s="389"/>
      <c r="BP93" s="389"/>
      <c r="BQ93" s="256">
        <f t="shared" si="25"/>
        <v>0</v>
      </c>
      <c r="BR93" s="389"/>
      <c r="BS93" s="389"/>
      <c r="BT93" s="389"/>
      <c r="BU93" s="389"/>
      <c r="BV93" s="389"/>
      <c r="BW93" s="389"/>
      <c r="BX93" s="389"/>
      <c r="BY93" s="389"/>
      <c r="BZ93" s="389"/>
      <c r="CA93" s="389"/>
      <c r="CB93" s="389"/>
      <c r="CC93" s="389"/>
      <c r="CD93" s="256">
        <f t="shared" si="26"/>
        <v>0</v>
      </c>
      <c r="CE93" s="389"/>
      <c r="CF93" s="389"/>
      <c r="CG93" s="389"/>
      <c r="CH93" s="389"/>
      <c r="CI93" s="389"/>
      <c r="CJ93" s="389"/>
      <c r="CK93" s="389"/>
      <c r="CL93" s="389"/>
      <c r="CM93" s="389"/>
      <c r="CN93" s="389"/>
      <c r="CO93" s="389"/>
      <c r="CP93" s="389"/>
      <c r="CQ93" s="256">
        <f t="shared" si="7"/>
        <v>0</v>
      </c>
      <c r="CR93" s="389"/>
      <c r="CS93" s="389"/>
      <c r="CT93" s="389"/>
      <c r="CU93" s="389"/>
      <c r="CV93" s="389"/>
      <c r="CW93" s="389"/>
      <c r="CX93" s="389"/>
      <c r="CY93" s="389"/>
      <c r="CZ93" s="389"/>
      <c r="DA93" s="389"/>
      <c r="DB93" s="389"/>
      <c r="DC93" s="389"/>
      <c r="DD93" s="256">
        <f t="shared" si="8"/>
        <v>0</v>
      </c>
    </row>
    <row r="94" spans="2:108" x14ac:dyDescent="0.25">
      <c r="B94" s="397"/>
      <c r="C94" s="145" t="s">
        <v>71190</v>
      </c>
      <c r="D94" s="153" t="s">
        <v>36</v>
      </c>
      <c r="E94" s="520"/>
      <c r="F94" s="50"/>
      <c r="G94" s="50"/>
      <c r="H94" s="50"/>
      <c r="I94" s="50"/>
      <c r="J94" s="50"/>
      <c r="K94" s="184" t="str">
        <f t="shared" si="27"/>
        <v/>
      </c>
      <c r="L94" s="50"/>
      <c r="M94" s="392"/>
      <c r="N94" s="356"/>
      <c r="O94" s="403"/>
      <c r="P94" s="521"/>
      <c r="Q94" s="256">
        <f t="shared" si="1"/>
        <v>0</v>
      </c>
      <c r="R94" s="389"/>
      <c r="S94" s="389"/>
      <c r="T94" s="389"/>
      <c r="U94" s="389"/>
      <c r="V94" s="389"/>
      <c r="W94" s="389"/>
      <c r="X94" s="389"/>
      <c r="Y94" s="389"/>
      <c r="Z94" s="389"/>
      <c r="AA94" s="389"/>
      <c r="AB94" s="389"/>
      <c r="AC94" s="389"/>
      <c r="AD94" s="256">
        <f t="shared" si="2"/>
        <v>0</v>
      </c>
      <c r="AE94" s="389"/>
      <c r="AF94" s="389"/>
      <c r="AG94" s="389"/>
      <c r="AH94" s="389"/>
      <c r="AI94" s="389"/>
      <c r="AJ94" s="389"/>
      <c r="AK94" s="389"/>
      <c r="AL94" s="389"/>
      <c r="AM94" s="389"/>
      <c r="AN94" s="389"/>
      <c r="AO94" s="389"/>
      <c r="AP94" s="389"/>
      <c r="AQ94" s="256">
        <f t="shared" si="3"/>
        <v>0</v>
      </c>
      <c r="AR94" s="389"/>
      <c r="AS94" s="389"/>
      <c r="AT94" s="389"/>
      <c r="AU94" s="389"/>
      <c r="AV94" s="389"/>
      <c r="AW94" s="389"/>
      <c r="AX94" s="389"/>
      <c r="AY94" s="389"/>
      <c r="AZ94" s="389"/>
      <c r="BA94" s="389"/>
      <c r="BB94" s="389"/>
      <c r="BC94" s="389"/>
      <c r="BD94" s="256">
        <f t="shared" si="4"/>
        <v>0</v>
      </c>
      <c r="BE94" s="389"/>
      <c r="BF94" s="389"/>
      <c r="BG94" s="389"/>
      <c r="BH94" s="389"/>
      <c r="BI94" s="389"/>
      <c r="BJ94" s="389"/>
      <c r="BK94" s="389"/>
      <c r="BL94" s="389"/>
      <c r="BM94" s="389"/>
      <c r="BN94" s="389"/>
      <c r="BO94" s="389"/>
      <c r="BP94" s="389"/>
      <c r="BQ94" s="256">
        <f t="shared" si="5"/>
        <v>0</v>
      </c>
      <c r="BR94" s="389"/>
      <c r="BS94" s="389"/>
      <c r="BT94" s="389"/>
      <c r="BU94" s="389"/>
      <c r="BV94" s="389"/>
      <c r="BW94" s="389"/>
      <c r="BX94" s="389"/>
      <c r="BY94" s="389"/>
      <c r="BZ94" s="389"/>
      <c r="CA94" s="389"/>
      <c r="CB94" s="389"/>
      <c r="CC94" s="389"/>
      <c r="CD94" s="256">
        <f t="shared" si="6"/>
        <v>0</v>
      </c>
      <c r="CE94" s="389"/>
      <c r="CF94" s="389"/>
      <c r="CG94" s="389"/>
      <c r="CH94" s="389"/>
      <c r="CI94" s="389"/>
      <c r="CJ94" s="389"/>
      <c r="CK94" s="389"/>
      <c r="CL94" s="389"/>
      <c r="CM94" s="389"/>
      <c r="CN94" s="389"/>
      <c r="CO94" s="389"/>
      <c r="CP94" s="389"/>
      <c r="CQ94" s="256">
        <f t="shared" si="7"/>
        <v>0</v>
      </c>
      <c r="CR94" s="389"/>
      <c r="CS94" s="389"/>
      <c r="CT94" s="389"/>
      <c r="CU94" s="389"/>
      <c r="CV94" s="389"/>
      <c r="CW94" s="389"/>
      <c r="CX94" s="389"/>
      <c r="CY94" s="389"/>
      <c r="CZ94" s="389"/>
      <c r="DA94" s="389"/>
      <c r="DB94" s="389"/>
      <c r="DC94" s="389"/>
      <c r="DD94" s="256">
        <f t="shared" si="8"/>
        <v>0</v>
      </c>
    </row>
    <row r="95" spans="2:108" x14ac:dyDescent="0.25">
      <c r="B95" s="397"/>
      <c r="C95" s="145" t="s">
        <v>71191</v>
      </c>
      <c r="D95" s="153" t="s">
        <v>36</v>
      </c>
      <c r="E95" s="520"/>
      <c r="F95" s="50"/>
      <c r="G95" s="50"/>
      <c r="H95" s="50"/>
      <c r="I95" s="50"/>
      <c r="J95" s="50"/>
      <c r="K95" s="184" t="str">
        <f t="shared" si="27"/>
        <v/>
      </c>
      <c r="L95" s="50"/>
      <c r="M95" s="392"/>
      <c r="N95" s="356"/>
      <c r="O95" s="403"/>
      <c r="P95" s="521"/>
      <c r="Q95" s="256">
        <f t="shared" si="1"/>
        <v>0</v>
      </c>
      <c r="R95" s="389"/>
      <c r="S95" s="389"/>
      <c r="T95" s="389"/>
      <c r="U95" s="389"/>
      <c r="V95" s="389"/>
      <c r="W95" s="389"/>
      <c r="X95" s="389"/>
      <c r="Y95" s="389"/>
      <c r="Z95" s="389"/>
      <c r="AA95" s="389"/>
      <c r="AB95" s="389"/>
      <c r="AC95" s="389"/>
      <c r="AD95" s="256">
        <f t="shared" si="2"/>
        <v>0</v>
      </c>
      <c r="AE95" s="389"/>
      <c r="AF95" s="389"/>
      <c r="AG95" s="389"/>
      <c r="AH95" s="389"/>
      <c r="AI95" s="389"/>
      <c r="AJ95" s="389"/>
      <c r="AK95" s="389"/>
      <c r="AL95" s="389"/>
      <c r="AM95" s="389"/>
      <c r="AN95" s="389"/>
      <c r="AO95" s="389"/>
      <c r="AP95" s="389"/>
      <c r="AQ95" s="256">
        <f t="shared" si="3"/>
        <v>0</v>
      </c>
      <c r="AR95" s="389"/>
      <c r="AS95" s="389"/>
      <c r="AT95" s="389"/>
      <c r="AU95" s="389"/>
      <c r="AV95" s="389"/>
      <c r="AW95" s="389"/>
      <c r="AX95" s="389"/>
      <c r="AY95" s="389"/>
      <c r="AZ95" s="389"/>
      <c r="BA95" s="389"/>
      <c r="BB95" s="389"/>
      <c r="BC95" s="389"/>
      <c r="BD95" s="256">
        <f t="shared" si="4"/>
        <v>0</v>
      </c>
      <c r="BE95" s="389"/>
      <c r="BF95" s="389"/>
      <c r="BG95" s="389"/>
      <c r="BH95" s="389"/>
      <c r="BI95" s="389"/>
      <c r="BJ95" s="389"/>
      <c r="BK95" s="389"/>
      <c r="BL95" s="389"/>
      <c r="BM95" s="389"/>
      <c r="BN95" s="389"/>
      <c r="BO95" s="389"/>
      <c r="BP95" s="389"/>
      <c r="BQ95" s="256">
        <f t="shared" si="5"/>
        <v>0</v>
      </c>
      <c r="BR95" s="389"/>
      <c r="BS95" s="389"/>
      <c r="BT95" s="389"/>
      <c r="BU95" s="389"/>
      <c r="BV95" s="389"/>
      <c r="BW95" s="389"/>
      <c r="BX95" s="389"/>
      <c r="BY95" s="389"/>
      <c r="BZ95" s="389"/>
      <c r="CA95" s="389"/>
      <c r="CB95" s="389"/>
      <c r="CC95" s="389"/>
      <c r="CD95" s="256">
        <f t="shared" si="6"/>
        <v>0</v>
      </c>
      <c r="CE95" s="389"/>
      <c r="CF95" s="389"/>
      <c r="CG95" s="389"/>
      <c r="CH95" s="389"/>
      <c r="CI95" s="389"/>
      <c r="CJ95" s="389"/>
      <c r="CK95" s="389"/>
      <c r="CL95" s="389"/>
      <c r="CM95" s="389"/>
      <c r="CN95" s="389"/>
      <c r="CO95" s="389"/>
      <c r="CP95" s="389"/>
      <c r="CQ95" s="256">
        <f t="shared" si="7"/>
        <v>0</v>
      </c>
      <c r="CR95" s="389"/>
      <c r="CS95" s="389"/>
      <c r="CT95" s="389"/>
      <c r="CU95" s="389"/>
      <c r="CV95" s="389"/>
      <c r="CW95" s="389"/>
      <c r="CX95" s="389"/>
      <c r="CY95" s="389"/>
      <c r="CZ95" s="389"/>
      <c r="DA95" s="389"/>
      <c r="DB95" s="389"/>
      <c r="DC95" s="389"/>
      <c r="DD95" s="256">
        <f t="shared" si="8"/>
        <v>0</v>
      </c>
    </row>
    <row r="96" spans="2:108" x14ac:dyDescent="0.25">
      <c r="B96" s="397"/>
      <c r="C96" s="145" t="s">
        <v>71192</v>
      </c>
      <c r="D96" s="153" t="s">
        <v>36</v>
      </c>
      <c r="E96" s="520"/>
      <c r="F96" s="50"/>
      <c r="G96" s="50"/>
      <c r="H96" s="50"/>
      <c r="I96" s="50"/>
      <c r="J96" s="50"/>
      <c r="K96" s="184" t="str">
        <f t="shared" si="27"/>
        <v/>
      </c>
      <c r="L96" s="50"/>
      <c r="M96" s="392"/>
      <c r="N96" s="356"/>
      <c r="O96" s="403"/>
      <c r="P96" s="521"/>
      <c r="Q96" s="256">
        <f t="shared" si="1"/>
        <v>0</v>
      </c>
      <c r="R96" s="389"/>
      <c r="S96" s="389"/>
      <c r="T96" s="389"/>
      <c r="U96" s="389"/>
      <c r="V96" s="389"/>
      <c r="W96" s="389"/>
      <c r="X96" s="389"/>
      <c r="Y96" s="389"/>
      <c r="Z96" s="389"/>
      <c r="AA96" s="389"/>
      <c r="AB96" s="389"/>
      <c r="AC96" s="389"/>
      <c r="AD96" s="256">
        <f t="shared" si="2"/>
        <v>0</v>
      </c>
      <c r="AE96" s="389"/>
      <c r="AF96" s="389"/>
      <c r="AG96" s="389"/>
      <c r="AH96" s="389"/>
      <c r="AI96" s="389"/>
      <c r="AJ96" s="389"/>
      <c r="AK96" s="389"/>
      <c r="AL96" s="389"/>
      <c r="AM96" s="389"/>
      <c r="AN96" s="389"/>
      <c r="AO96" s="389"/>
      <c r="AP96" s="389"/>
      <c r="AQ96" s="256">
        <f t="shared" si="3"/>
        <v>0</v>
      </c>
      <c r="AR96" s="389"/>
      <c r="AS96" s="389"/>
      <c r="AT96" s="389"/>
      <c r="AU96" s="389"/>
      <c r="AV96" s="389"/>
      <c r="AW96" s="389"/>
      <c r="AX96" s="389"/>
      <c r="AY96" s="389"/>
      <c r="AZ96" s="389"/>
      <c r="BA96" s="389"/>
      <c r="BB96" s="389"/>
      <c r="BC96" s="389"/>
      <c r="BD96" s="256">
        <f t="shared" si="4"/>
        <v>0</v>
      </c>
      <c r="BE96" s="389"/>
      <c r="BF96" s="389"/>
      <c r="BG96" s="389"/>
      <c r="BH96" s="389"/>
      <c r="BI96" s="389"/>
      <c r="BJ96" s="389"/>
      <c r="BK96" s="389"/>
      <c r="BL96" s="389"/>
      <c r="BM96" s="389"/>
      <c r="BN96" s="389"/>
      <c r="BO96" s="389"/>
      <c r="BP96" s="389"/>
      <c r="BQ96" s="256">
        <f t="shared" si="5"/>
        <v>0</v>
      </c>
      <c r="BR96" s="389"/>
      <c r="BS96" s="389"/>
      <c r="BT96" s="389"/>
      <c r="BU96" s="389"/>
      <c r="BV96" s="389"/>
      <c r="BW96" s="389"/>
      <c r="BX96" s="389"/>
      <c r="BY96" s="389"/>
      <c r="BZ96" s="389"/>
      <c r="CA96" s="389"/>
      <c r="CB96" s="389"/>
      <c r="CC96" s="389"/>
      <c r="CD96" s="256">
        <f t="shared" si="6"/>
        <v>0</v>
      </c>
      <c r="CE96" s="389"/>
      <c r="CF96" s="389"/>
      <c r="CG96" s="389"/>
      <c r="CH96" s="389"/>
      <c r="CI96" s="389"/>
      <c r="CJ96" s="389"/>
      <c r="CK96" s="389"/>
      <c r="CL96" s="389"/>
      <c r="CM96" s="389"/>
      <c r="CN96" s="389"/>
      <c r="CO96" s="389"/>
      <c r="CP96" s="389"/>
      <c r="CQ96" s="256">
        <f t="shared" si="7"/>
        <v>0</v>
      </c>
      <c r="CR96" s="389"/>
      <c r="CS96" s="389"/>
      <c r="CT96" s="389"/>
      <c r="CU96" s="389"/>
      <c r="CV96" s="389"/>
      <c r="CW96" s="389"/>
      <c r="CX96" s="389"/>
      <c r="CY96" s="389"/>
      <c r="CZ96" s="389"/>
      <c r="DA96" s="389"/>
      <c r="DB96" s="389"/>
      <c r="DC96" s="389"/>
      <c r="DD96" s="256">
        <f t="shared" si="8"/>
        <v>0</v>
      </c>
    </row>
    <row r="97" spans="2:108" x14ac:dyDescent="0.25">
      <c r="B97" s="397"/>
      <c r="C97" s="145" t="s">
        <v>71193</v>
      </c>
      <c r="D97" s="153" t="s">
        <v>36</v>
      </c>
      <c r="E97" s="520"/>
      <c r="F97" s="50"/>
      <c r="G97" s="50"/>
      <c r="H97" s="50"/>
      <c r="I97" s="50"/>
      <c r="J97" s="50"/>
      <c r="K97" s="184" t="str">
        <f t="shared" si="27"/>
        <v/>
      </c>
      <c r="L97" s="50"/>
      <c r="M97" s="392"/>
      <c r="N97" s="356"/>
      <c r="O97" s="403"/>
      <c r="P97" s="521"/>
      <c r="Q97" s="256">
        <f t="shared" si="1"/>
        <v>0</v>
      </c>
      <c r="R97" s="389"/>
      <c r="S97" s="389"/>
      <c r="T97" s="389"/>
      <c r="U97" s="389"/>
      <c r="V97" s="389"/>
      <c r="W97" s="389"/>
      <c r="X97" s="389"/>
      <c r="Y97" s="389"/>
      <c r="Z97" s="389"/>
      <c r="AA97" s="389"/>
      <c r="AB97" s="389"/>
      <c r="AC97" s="389"/>
      <c r="AD97" s="256">
        <f t="shared" si="2"/>
        <v>0</v>
      </c>
      <c r="AE97" s="389"/>
      <c r="AF97" s="389"/>
      <c r="AG97" s="389"/>
      <c r="AH97" s="389"/>
      <c r="AI97" s="389"/>
      <c r="AJ97" s="389"/>
      <c r="AK97" s="389"/>
      <c r="AL97" s="389"/>
      <c r="AM97" s="389"/>
      <c r="AN97" s="389"/>
      <c r="AO97" s="389"/>
      <c r="AP97" s="389"/>
      <c r="AQ97" s="256">
        <f t="shared" si="3"/>
        <v>0</v>
      </c>
      <c r="AR97" s="389"/>
      <c r="AS97" s="389"/>
      <c r="AT97" s="389"/>
      <c r="AU97" s="389"/>
      <c r="AV97" s="389"/>
      <c r="AW97" s="389"/>
      <c r="AX97" s="389"/>
      <c r="AY97" s="389"/>
      <c r="AZ97" s="389"/>
      <c r="BA97" s="389"/>
      <c r="BB97" s="389"/>
      <c r="BC97" s="389"/>
      <c r="BD97" s="256">
        <f t="shared" si="4"/>
        <v>0</v>
      </c>
      <c r="BE97" s="389"/>
      <c r="BF97" s="389"/>
      <c r="BG97" s="389"/>
      <c r="BH97" s="389"/>
      <c r="BI97" s="389"/>
      <c r="BJ97" s="389"/>
      <c r="BK97" s="389"/>
      <c r="BL97" s="389"/>
      <c r="BM97" s="389"/>
      <c r="BN97" s="389"/>
      <c r="BO97" s="389"/>
      <c r="BP97" s="389"/>
      <c r="BQ97" s="256">
        <f t="shared" si="5"/>
        <v>0</v>
      </c>
      <c r="BR97" s="389"/>
      <c r="BS97" s="389"/>
      <c r="BT97" s="389"/>
      <c r="BU97" s="389"/>
      <c r="BV97" s="389"/>
      <c r="BW97" s="389"/>
      <c r="BX97" s="389"/>
      <c r="BY97" s="389"/>
      <c r="BZ97" s="389"/>
      <c r="CA97" s="389"/>
      <c r="CB97" s="389"/>
      <c r="CC97" s="389"/>
      <c r="CD97" s="256">
        <f t="shared" si="6"/>
        <v>0</v>
      </c>
      <c r="CE97" s="389"/>
      <c r="CF97" s="389"/>
      <c r="CG97" s="389"/>
      <c r="CH97" s="389"/>
      <c r="CI97" s="389"/>
      <c r="CJ97" s="389"/>
      <c r="CK97" s="389"/>
      <c r="CL97" s="389"/>
      <c r="CM97" s="389"/>
      <c r="CN97" s="389"/>
      <c r="CO97" s="389"/>
      <c r="CP97" s="389"/>
      <c r="CQ97" s="256">
        <f t="shared" si="7"/>
        <v>0</v>
      </c>
      <c r="CR97" s="389"/>
      <c r="CS97" s="389"/>
      <c r="CT97" s="389"/>
      <c r="CU97" s="389"/>
      <c r="CV97" s="389"/>
      <c r="CW97" s="389"/>
      <c r="CX97" s="389"/>
      <c r="CY97" s="389"/>
      <c r="CZ97" s="389"/>
      <c r="DA97" s="389"/>
      <c r="DB97" s="389"/>
      <c r="DC97" s="389"/>
      <c r="DD97" s="256">
        <f t="shared" si="8"/>
        <v>0</v>
      </c>
    </row>
    <row r="98" spans="2:108" x14ac:dyDescent="0.25">
      <c r="B98" s="397"/>
      <c r="C98" s="145" t="s">
        <v>71194</v>
      </c>
      <c r="D98" s="153" t="s">
        <v>36</v>
      </c>
      <c r="E98" s="520"/>
      <c r="F98" s="50"/>
      <c r="G98" s="50"/>
      <c r="H98" s="50"/>
      <c r="I98" s="50"/>
      <c r="J98" s="50"/>
      <c r="K98" s="184" t="str">
        <f t="shared" si="27"/>
        <v/>
      </c>
      <c r="L98" s="50"/>
      <c r="M98" s="392"/>
      <c r="N98" s="356"/>
      <c r="O98" s="403"/>
      <c r="P98" s="521"/>
      <c r="Q98" s="256">
        <f t="shared" si="1"/>
        <v>0</v>
      </c>
      <c r="R98" s="389"/>
      <c r="S98" s="389"/>
      <c r="T98" s="389"/>
      <c r="U98" s="389"/>
      <c r="V98" s="389"/>
      <c r="W98" s="389"/>
      <c r="X98" s="389"/>
      <c r="Y98" s="389"/>
      <c r="Z98" s="389"/>
      <c r="AA98" s="389"/>
      <c r="AB98" s="389"/>
      <c r="AC98" s="389"/>
      <c r="AD98" s="256">
        <f t="shared" si="2"/>
        <v>0</v>
      </c>
      <c r="AE98" s="389"/>
      <c r="AF98" s="389"/>
      <c r="AG98" s="389"/>
      <c r="AH98" s="389"/>
      <c r="AI98" s="389"/>
      <c r="AJ98" s="389"/>
      <c r="AK98" s="389"/>
      <c r="AL98" s="389"/>
      <c r="AM98" s="389"/>
      <c r="AN98" s="389"/>
      <c r="AO98" s="389"/>
      <c r="AP98" s="389"/>
      <c r="AQ98" s="256">
        <f t="shared" si="3"/>
        <v>0</v>
      </c>
      <c r="AR98" s="389"/>
      <c r="AS98" s="389"/>
      <c r="AT98" s="389"/>
      <c r="AU98" s="389"/>
      <c r="AV98" s="389"/>
      <c r="AW98" s="389"/>
      <c r="AX98" s="389"/>
      <c r="AY98" s="389"/>
      <c r="AZ98" s="389"/>
      <c r="BA98" s="389"/>
      <c r="BB98" s="389"/>
      <c r="BC98" s="389"/>
      <c r="BD98" s="256">
        <f t="shared" si="4"/>
        <v>0</v>
      </c>
      <c r="BE98" s="389"/>
      <c r="BF98" s="389"/>
      <c r="BG98" s="389"/>
      <c r="BH98" s="389"/>
      <c r="BI98" s="389"/>
      <c r="BJ98" s="389"/>
      <c r="BK98" s="389"/>
      <c r="BL98" s="389"/>
      <c r="BM98" s="389"/>
      <c r="BN98" s="389"/>
      <c r="BO98" s="389"/>
      <c r="BP98" s="389"/>
      <c r="BQ98" s="256">
        <f t="shared" si="5"/>
        <v>0</v>
      </c>
      <c r="BR98" s="389"/>
      <c r="BS98" s="389"/>
      <c r="BT98" s="389"/>
      <c r="BU98" s="389"/>
      <c r="BV98" s="389"/>
      <c r="BW98" s="389"/>
      <c r="BX98" s="389"/>
      <c r="BY98" s="389"/>
      <c r="BZ98" s="389"/>
      <c r="CA98" s="389"/>
      <c r="CB98" s="389"/>
      <c r="CC98" s="389"/>
      <c r="CD98" s="256">
        <f t="shared" si="6"/>
        <v>0</v>
      </c>
      <c r="CE98" s="389"/>
      <c r="CF98" s="389"/>
      <c r="CG98" s="389"/>
      <c r="CH98" s="389"/>
      <c r="CI98" s="389"/>
      <c r="CJ98" s="389"/>
      <c r="CK98" s="389"/>
      <c r="CL98" s="389"/>
      <c r="CM98" s="389"/>
      <c r="CN98" s="389"/>
      <c r="CO98" s="389"/>
      <c r="CP98" s="389"/>
      <c r="CQ98" s="256">
        <f t="shared" si="7"/>
        <v>0</v>
      </c>
      <c r="CR98" s="389"/>
      <c r="CS98" s="389"/>
      <c r="CT98" s="389"/>
      <c r="CU98" s="389"/>
      <c r="CV98" s="389"/>
      <c r="CW98" s="389"/>
      <c r="CX98" s="389"/>
      <c r="CY98" s="389"/>
      <c r="CZ98" s="389"/>
      <c r="DA98" s="389"/>
      <c r="DB98" s="389"/>
      <c r="DC98" s="389"/>
      <c r="DD98" s="256">
        <f t="shared" si="8"/>
        <v>0</v>
      </c>
    </row>
    <row r="99" spans="2:108" x14ac:dyDescent="0.25">
      <c r="B99" s="397"/>
      <c r="C99" s="145" t="s">
        <v>71195</v>
      </c>
      <c r="D99" s="153" t="s">
        <v>36</v>
      </c>
      <c r="E99" s="520"/>
      <c r="F99" s="50"/>
      <c r="G99" s="50"/>
      <c r="H99" s="50"/>
      <c r="I99" s="50"/>
      <c r="J99" s="50"/>
      <c r="K99" s="184" t="str">
        <f t="shared" si="27"/>
        <v/>
      </c>
      <c r="L99" s="50"/>
      <c r="M99" s="392"/>
      <c r="N99" s="356"/>
      <c r="O99" s="403"/>
      <c r="P99" s="521"/>
      <c r="Q99" s="256">
        <f t="shared" si="1"/>
        <v>0</v>
      </c>
      <c r="R99" s="389"/>
      <c r="S99" s="389"/>
      <c r="T99" s="389"/>
      <c r="U99" s="389"/>
      <c r="V99" s="389"/>
      <c r="W99" s="389"/>
      <c r="X99" s="389"/>
      <c r="Y99" s="389"/>
      <c r="Z99" s="389"/>
      <c r="AA99" s="389"/>
      <c r="AB99" s="389"/>
      <c r="AC99" s="389"/>
      <c r="AD99" s="256">
        <f t="shared" si="2"/>
        <v>0</v>
      </c>
      <c r="AE99" s="389"/>
      <c r="AF99" s="389"/>
      <c r="AG99" s="389"/>
      <c r="AH99" s="389"/>
      <c r="AI99" s="389"/>
      <c r="AJ99" s="389"/>
      <c r="AK99" s="389"/>
      <c r="AL99" s="389"/>
      <c r="AM99" s="389"/>
      <c r="AN99" s="389"/>
      <c r="AO99" s="389"/>
      <c r="AP99" s="389"/>
      <c r="AQ99" s="256">
        <f t="shared" si="3"/>
        <v>0</v>
      </c>
      <c r="AR99" s="389"/>
      <c r="AS99" s="389"/>
      <c r="AT99" s="389"/>
      <c r="AU99" s="389"/>
      <c r="AV99" s="389"/>
      <c r="AW99" s="389"/>
      <c r="AX99" s="389"/>
      <c r="AY99" s="389"/>
      <c r="AZ99" s="389"/>
      <c r="BA99" s="389"/>
      <c r="BB99" s="389"/>
      <c r="BC99" s="389"/>
      <c r="BD99" s="256">
        <f t="shared" si="4"/>
        <v>0</v>
      </c>
      <c r="BE99" s="389"/>
      <c r="BF99" s="389"/>
      <c r="BG99" s="389"/>
      <c r="BH99" s="389"/>
      <c r="BI99" s="389"/>
      <c r="BJ99" s="389"/>
      <c r="BK99" s="389"/>
      <c r="BL99" s="389"/>
      <c r="BM99" s="389"/>
      <c r="BN99" s="389"/>
      <c r="BO99" s="389"/>
      <c r="BP99" s="389"/>
      <c r="BQ99" s="256">
        <f t="shared" si="5"/>
        <v>0</v>
      </c>
      <c r="BR99" s="389"/>
      <c r="BS99" s="389"/>
      <c r="BT99" s="389"/>
      <c r="BU99" s="389"/>
      <c r="BV99" s="389"/>
      <c r="BW99" s="389"/>
      <c r="BX99" s="389"/>
      <c r="BY99" s="389"/>
      <c r="BZ99" s="389"/>
      <c r="CA99" s="389"/>
      <c r="CB99" s="389"/>
      <c r="CC99" s="389"/>
      <c r="CD99" s="256">
        <f t="shared" si="6"/>
        <v>0</v>
      </c>
      <c r="CE99" s="389"/>
      <c r="CF99" s="389"/>
      <c r="CG99" s="389"/>
      <c r="CH99" s="389"/>
      <c r="CI99" s="389"/>
      <c r="CJ99" s="389"/>
      <c r="CK99" s="389"/>
      <c r="CL99" s="389"/>
      <c r="CM99" s="389"/>
      <c r="CN99" s="389"/>
      <c r="CO99" s="389"/>
      <c r="CP99" s="389"/>
      <c r="CQ99" s="256">
        <f t="shared" si="7"/>
        <v>0</v>
      </c>
      <c r="CR99" s="389"/>
      <c r="CS99" s="389"/>
      <c r="CT99" s="389"/>
      <c r="CU99" s="389"/>
      <c r="CV99" s="389"/>
      <c r="CW99" s="389"/>
      <c r="CX99" s="389"/>
      <c r="CY99" s="389"/>
      <c r="CZ99" s="389"/>
      <c r="DA99" s="389"/>
      <c r="DB99" s="389"/>
      <c r="DC99" s="389"/>
      <c r="DD99" s="256">
        <f t="shared" si="8"/>
        <v>0</v>
      </c>
    </row>
    <row r="100" spans="2:108" x14ac:dyDescent="0.25">
      <c r="B100" s="397"/>
      <c r="C100" s="145" t="s">
        <v>71196</v>
      </c>
      <c r="D100" s="153" t="s">
        <v>36</v>
      </c>
      <c r="E100" s="520"/>
      <c r="F100" s="50"/>
      <c r="G100" s="50"/>
      <c r="H100" s="50"/>
      <c r="I100" s="50"/>
      <c r="J100" s="50"/>
      <c r="K100" s="184" t="str">
        <f t="shared" si="27"/>
        <v/>
      </c>
      <c r="L100" s="50"/>
      <c r="M100" s="392"/>
      <c r="N100" s="356"/>
      <c r="O100" s="403"/>
      <c r="P100" s="521"/>
      <c r="Q100" s="256">
        <f t="shared" si="1"/>
        <v>0</v>
      </c>
      <c r="R100" s="389"/>
      <c r="S100" s="389"/>
      <c r="T100" s="389"/>
      <c r="U100" s="389"/>
      <c r="V100" s="389"/>
      <c r="W100" s="389"/>
      <c r="X100" s="389"/>
      <c r="Y100" s="389"/>
      <c r="Z100" s="389"/>
      <c r="AA100" s="389"/>
      <c r="AB100" s="389"/>
      <c r="AC100" s="389"/>
      <c r="AD100" s="256">
        <f t="shared" si="2"/>
        <v>0</v>
      </c>
      <c r="AE100" s="389"/>
      <c r="AF100" s="389"/>
      <c r="AG100" s="389"/>
      <c r="AH100" s="389"/>
      <c r="AI100" s="389"/>
      <c r="AJ100" s="389"/>
      <c r="AK100" s="389"/>
      <c r="AL100" s="389"/>
      <c r="AM100" s="389"/>
      <c r="AN100" s="389"/>
      <c r="AO100" s="389"/>
      <c r="AP100" s="389"/>
      <c r="AQ100" s="256">
        <f t="shared" si="3"/>
        <v>0</v>
      </c>
      <c r="AR100" s="389"/>
      <c r="AS100" s="389"/>
      <c r="AT100" s="389"/>
      <c r="AU100" s="389"/>
      <c r="AV100" s="389"/>
      <c r="AW100" s="389"/>
      <c r="AX100" s="389"/>
      <c r="AY100" s="389"/>
      <c r="AZ100" s="389"/>
      <c r="BA100" s="389"/>
      <c r="BB100" s="389"/>
      <c r="BC100" s="389"/>
      <c r="BD100" s="256">
        <f t="shared" si="4"/>
        <v>0</v>
      </c>
      <c r="BE100" s="389"/>
      <c r="BF100" s="389"/>
      <c r="BG100" s="389"/>
      <c r="BH100" s="389"/>
      <c r="BI100" s="389"/>
      <c r="BJ100" s="389"/>
      <c r="BK100" s="389"/>
      <c r="BL100" s="389"/>
      <c r="BM100" s="389"/>
      <c r="BN100" s="389"/>
      <c r="BO100" s="389"/>
      <c r="BP100" s="389"/>
      <c r="BQ100" s="256">
        <f t="shared" si="5"/>
        <v>0</v>
      </c>
      <c r="BR100" s="389"/>
      <c r="BS100" s="389"/>
      <c r="BT100" s="389"/>
      <c r="BU100" s="389"/>
      <c r="BV100" s="389"/>
      <c r="BW100" s="389"/>
      <c r="BX100" s="389"/>
      <c r="BY100" s="389"/>
      <c r="BZ100" s="389"/>
      <c r="CA100" s="389"/>
      <c r="CB100" s="389"/>
      <c r="CC100" s="389"/>
      <c r="CD100" s="256">
        <f t="shared" si="6"/>
        <v>0</v>
      </c>
      <c r="CE100" s="389"/>
      <c r="CF100" s="389"/>
      <c r="CG100" s="389"/>
      <c r="CH100" s="389"/>
      <c r="CI100" s="389"/>
      <c r="CJ100" s="389"/>
      <c r="CK100" s="389"/>
      <c r="CL100" s="389"/>
      <c r="CM100" s="389"/>
      <c r="CN100" s="389"/>
      <c r="CO100" s="389"/>
      <c r="CP100" s="389"/>
      <c r="CQ100" s="256">
        <f t="shared" si="7"/>
        <v>0</v>
      </c>
      <c r="CR100" s="389"/>
      <c r="CS100" s="389"/>
      <c r="CT100" s="389"/>
      <c r="CU100" s="389"/>
      <c r="CV100" s="389"/>
      <c r="CW100" s="389"/>
      <c r="CX100" s="389"/>
      <c r="CY100" s="389"/>
      <c r="CZ100" s="389"/>
      <c r="DA100" s="389"/>
      <c r="DB100" s="389"/>
      <c r="DC100" s="389"/>
      <c r="DD100" s="256">
        <f t="shared" si="8"/>
        <v>0</v>
      </c>
    </row>
    <row r="101" spans="2:108" x14ac:dyDescent="0.25">
      <c r="B101" s="397"/>
      <c r="C101" s="145" t="s">
        <v>71197</v>
      </c>
      <c r="D101" s="153" t="s">
        <v>36</v>
      </c>
      <c r="E101" s="520"/>
      <c r="F101" s="50"/>
      <c r="G101" s="50"/>
      <c r="H101" s="50"/>
      <c r="I101" s="50"/>
      <c r="J101" s="50"/>
      <c r="K101" s="184" t="str">
        <f t="shared" si="27"/>
        <v/>
      </c>
      <c r="L101" s="50"/>
      <c r="M101" s="392"/>
      <c r="N101" s="356"/>
      <c r="O101" s="403"/>
      <c r="P101" s="521"/>
      <c r="Q101" s="256">
        <f t="shared" si="1"/>
        <v>0</v>
      </c>
      <c r="R101" s="389"/>
      <c r="S101" s="389"/>
      <c r="T101" s="389"/>
      <c r="U101" s="389"/>
      <c r="V101" s="389"/>
      <c r="W101" s="389"/>
      <c r="X101" s="389"/>
      <c r="Y101" s="389"/>
      <c r="Z101" s="389"/>
      <c r="AA101" s="389"/>
      <c r="AB101" s="389"/>
      <c r="AC101" s="389"/>
      <c r="AD101" s="256">
        <f t="shared" si="2"/>
        <v>0</v>
      </c>
      <c r="AE101" s="389"/>
      <c r="AF101" s="389"/>
      <c r="AG101" s="389"/>
      <c r="AH101" s="389"/>
      <c r="AI101" s="389"/>
      <c r="AJ101" s="389"/>
      <c r="AK101" s="389"/>
      <c r="AL101" s="389"/>
      <c r="AM101" s="389"/>
      <c r="AN101" s="389"/>
      <c r="AO101" s="389"/>
      <c r="AP101" s="389"/>
      <c r="AQ101" s="256">
        <f t="shared" si="3"/>
        <v>0</v>
      </c>
      <c r="AR101" s="389"/>
      <c r="AS101" s="389"/>
      <c r="AT101" s="389"/>
      <c r="AU101" s="389"/>
      <c r="AV101" s="389"/>
      <c r="AW101" s="389"/>
      <c r="AX101" s="389"/>
      <c r="AY101" s="389"/>
      <c r="AZ101" s="389"/>
      <c r="BA101" s="389"/>
      <c r="BB101" s="389"/>
      <c r="BC101" s="389"/>
      <c r="BD101" s="256">
        <f t="shared" si="4"/>
        <v>0</v>
      </c>
      <c r="BE101" s="389"/>
      <c r="BF101" s="389"/>
      <c r="BG101" s="389"/>
      <c r="BH101" s="389"/>
      <c r="BI101" s="389"/>
      <c r="BJ101" s="389"/>
      <c r="BK101" s="389"/>
      <c r="BL101" s="389"/>
      <c r="BM101" s="389"/>
      <c r="BN101" s="389"/>
      <c r="BO101" s="389"/>
      <c r="BP101" s="389"/>
      <c r="BQ101" s="256">
        <f t="shared" si="5"/>
        <v>0</v>
      </c>
      <c r="BR101" s="389"/>
      <c r="BS101" s="389"/>
      <c r="BT101" s="389"/>
      <c r="BU101" s="389"/>
      <c r="BV101" s="389"/>
      <c r="BW101" s="389"/>
      <c r="BX101" s="389"/>
      <c r="BY101" s="389"/>
      <c r="BZ101" s="389"/>
      <c r="CA101" s="389"/>
      <c r="CB101" s="389"/>
      <c r="CC101" s="389"/>
      <c r="CD101" s="256">
        <f t="shared" si="6"/>
        <v>0</v>
      </c>
      <c r="CE101" s="389"/>
      <c r="CF101" s="389"/>
      <c r="CG101" s="389"/>
      <c r="CH101" s="389"/>
      <c r="CI101" s="389"/>
      <c r="CJ101" s="389"/>
      <c r="CK101" s="389"/>
      <c r="CL101" s="389"/>
      <c r="CM101" s="389"/>
      <c r="CN101" s="389"/>
      <c r="CO101" s="389"/>
      <c r="CP101" s="389"/>
      <c r="CQ101" s="256">
        <f t="shared" si="7"/>
        <v>0</v>
      </c>
      <c r="CR101" s="389"/>
      <c r="CS101" s="389"/>
      <c r="CT101" s="389"/>
      <c r="CU101" s="389"/>
      <c r="CV101" s="389"/>
      <c r="CW101" s="389"/>
      <c r="CX101" s="389"/>
      <c r="CY101" s="389"/>
      <c r="CZ101" s="389"/>
      <c r="DA101" s="389"/>
      <c r="DB101" s="389"/>
      <c r="DC101" s="389"/>
      <c r="DD101" s="256">
        <f t="shared" si="8"/>
        <v>0</v>
      </c>
    </row>
    <row r="102" spans="2:108" x14ac:dyDescent="0.25">
      <c r="B102" s="397"/>
      <c r="C102" s="145" t="s">
        <v>71198</v>
      </c>
      <c r="D102" s="153" t="s">
        <v>36</v>
      </c>
      <c r="E102" s="520"/>
      <c r="F102" s="50"/>
      <c r="G102" s="50"/>
      <c r="H102" s="50"/>
      <c r="I102" s="50"/>
      <c r="J102" s="50"/>
      <c r="K102" s="184" t="str">
        <f t="shared" si="27"/>
        <v/>
      </c>
      <c r="L102" s="50"/>
      <c r="M102" s="392"/>
      <c r="N102" s="356"/>
      <c r="O102" s="403"/>
      <c r="P102" s="521"/>
      <c r="Q102" s="256">
        <f t="shared" si="1"/>
        <v>0</v>
      </c>
      <c r="R102" s="389"/>
      <c r="S102" s="389"/>
      <c r="T102" s="389"/>
      <c r="U102" s="389"/>
      <c r="V102" s="389"/>
      <c r="W102" s="389"/>
      <c r="X102" s="389"/>
      <c r="Y102" s="389"/>
      <c r="Z102" s="389"/>
      <c r="AA102" s="389"/>
      <c r="AB102" s="389"/>
      <c r="AC102" s="389"/>
      <c r="AD102" s="256">
        <f t="shared" si="2"/>
        <v>0</v>
      </c>
      <c r="AE102" s="389"/>
      <c r="AF102" s="389"/>
      <c r="AG102" s="389"/>
      <c r="AH102" s="389"/>
      <c r="AI102" s="389"/>
      <c r="AJ102" s="389"/>
      <c r="AK102" s="389"/>
      <c r="AL102" s="389"/>
      <c r="AM102" s="389"/>
      <c r="AN102" s="389"/>
      <c r="AO102" s="389"/>
      <c r="AP102" s="389"/>
      <c r="AQ102" s="256">
        <f t="shared" si="3"/>
        <v>0</v>
      </c>
      <c r="AR102" s="389"/>
      <c r="AS102" s="389"/>
      <c r="AT102" s="389"/>
      <c r="AU102" s="389"/>
      <c r="AV102" s="389"/>
      <c r="AW102" s="389"/>
      <c r="AX102" s="389"/>
      <c r="AY102" s="389"/>
      <c r="AZ102" s="389"/>
      <c r="BA102" s="389"/>
      <c r="BB102" s="389"/>
      <c r="BC102" s="389"/>
      <c r="BD102" s="256">
        <f t="shared" si="4"/>
        <v>0</v>
      </c>
      <c r="BE102" s="389"/>
      <c r="BF102" s="389"/>
      <c r="BG102" s="389"/>
      <c r="BH102" s="389"/>
      <c r="BI102" s="389"/>
      <c r="BJ102" s="389"/>
      <c r="BK102" s="389"/>
      <c r="BL102" s="389"/>
      <c r="BM102" s="389"/>
      <c r="BN102" s="389"/>
      <c r="BO102" s="389"/>
      <c r="BP102" s="389"/>
      <c r="BQ102" s="256">
        <f t="shared" si="5"/>
        <v>0</v>
      </c>
      <c r="BR102" s="389"/>
      <c r="BS102" s="389"/>
      <c r="BT102" s="389"/>
      <c r="BU102" s="389"/>
      <c r="BV102" s="389"/>
      <c r="BW102" s="389"/>
      <c r="BX102" s="389"/>
      <c r="BY102" s="389"/>
      <c r="BZ102" s="389"/>
      <c r="CA102" s="389"/>
      <c r="CB102" s="389"/>
      <c r="CC102" s="389"/>
      <c r="CD102" s="256">
        <f t="shared" si="6"/>
        <v>0</v>
      </c>
      <c r="CE102" s="389"/>
      <c r="CF102" s="389"/>
      <c r="CG102" s="389"/>
      <c r="CH102" s="389"/>
      <c r="CI102" s="389"/>
      <c r="CJ102" s="389"/>
      <c r="CK102" s="389"/>
      <c r="CL102" s="389"/>
      <c r="CM102" s="389"/>
      <c r="CN102" s="389"/>
      <c r="CO102" s="389"/>
      <c r="CP102" s="389"/>
      <c r="CQ102" s="256">
        <f t="shared" si="7"/>
        <v>0</v>
      </c>
      <c r="CR102" s="389"/>
      <c r="CS102" s="389"/>
      <c r="CT102" s="389"/>
      <c r="CU102" s="389"/>
      <c r="CV102" s="389"/>
      <c r="CW102" s="389"/>
      <c r="CX102" s="389"/>
      <c r="CY102" s="389"/>
      <c r="CZ102" s="389"/>
      <c r="DA102" s="389"/>
      <c r="DB102" s="389"/>
      <c r="DC102" s="389"/>
      <c r="DD102" s="256">
        <f t="shared" si="8"/>
        <v>0</v>
      </c>
    </row>
    <row r="103" spans="2:108" x14ac:dyDescent="0.25">
      <c r="B103" s="397"/>
      <c r="C103" s="145" t="s">
        <v>71199</v>
      </c>
      <c r="D103" s="153" t="s">
        <v>36</v>
      </c>
      <c r="E103" s="520"/>
      <c r="F103" s="50"/>
      <c r="G103" s="50"/>
      <c r="H103" s="50"/>
      <c r="I103" s="50"/>
      <c r="J103" s="50"/>
      <c r="K103" s="184" t="str">
        <f t="shared" si="27"/>
        <v/>
      </c>
      <c r="L103" s="50"/>
      <c r="M103" s="392"/>
      <c r="N103" s="356"/>
      <c r="O103" s="403"/>
      <c r="P103" s="521"/>
      <c r="Q103" s="256">
        <f t="shared" si="1"/>
        <v>0</v>
      </c>
      <c r="R103" s="389"/>
      <c r="S103" s="389"/>
      <c r="T103" s="389"/>
      <c r="U103" s="389"/>
      <c r="V103" s="389"/>
      <c r="W103" s="389"/>
      <c r="X103" s="389"/>
      <c r="Y103" s="389"/>
      <c r="Z103" s="389"/>
      <c r="AA103" s="389"/>
      <c r="AB103" s="389"/>
      <c r="AC103" s="389"/>
      <c r="AD103" s="256">
        <f t="shared" si="2"/>
        <v>0</v>
      </c>
      <c r="AE103" s="389"/>
      <c r="AF103" s="389"/>
      <c r="AG103" s="389"/>
      <c r="AH103" s="389"/>
      <c r="AI103" s="389"/>
      <c r="AJ103" s="389"/>
      <c r="AK103" s="389"/>
      <c r="AL103" s="389"/>
      <c r="AM103" s="389"/>
      <c r="AN103" s="389"/>
      <c r="AO103" s="389"/>
      <c r="AP103" s="389"/>
      <c r="AQ103" s="256">
        <f t="shared" si="3"/>
        <v>0</v>
      </c>
      <c r="AR103" s="389"/>
      <c r="AS103" s="389"/>
      <c r="AT103" s="389"/>
      <c r="AU103" s="389"/>
      <c r="AV103" s="389"/>
      <c r="AW103" s="389"/>
      <c r="AX103" s="389"/>
      <c r="AY103" s="389"/>
      <c r="AZ103" s="389"/>
      <c r="BA103" s="389"/>
      <c r="BB103" s="389"/>
      <c r="BC103" s="389"/>
      <c r="BD103" s="256">
        <f t="shared" si="4"/>
        <v>0</v>
      </c>
      <c r="BE103" s="389"/>
      <c r="BF103" s="389"/>
      <c r="BG103" s="389"/>
      <c r="BH103" s="389"/>
      <c r="BI103" s="389"/>
      <c r="BJ103" s="389"/>
      <c r="BK103" s="389"/>
      <c r="BL103" s="389"/>
      <c r="BM103" s="389"/>
      <c r="BN103" s="389"/>
      <c r="BO103" s="389"/>
      <c r="BP103" s="389"/>
      <c r="BQ103" s="256">
        <f t="shared" si="5"/>
        <v>0</v>
      </c>
      <c r="BR103" s="389"/>
      <c r="BS103" s="389"/>
      <c r="BT103" s="389"/>
      <c r="BU103" s="389"/>
      <c r="BV103" s="389"/>
      <c r="BW103" s="389"/>
      <c r="BX103" s="389"/>
      <c r="BY103" s="389"/>
      <c r="BZ103" s="389"/>
      <c r="CA103" s="389"/>
      <c r="CB103" s="389"/>
      <c r="CC103" s="389"/>
      <c r="CD103" s="256">
        <f t="shared" si="6"/>
        <v>0</v>
      </c>
      <c r="CE103" s="389"/>
      <c r="CF103" s="389"/>
      <c r="CG103" s="389"/>
      <c r="CH103" s="389"/>
      <c r="CI103" s="389"/>
      <c r="CJ103" s="389"/>
      <c r="CK103" s="389"/>
      <c r="CL103" s="389"/>
      <c r="CM103" s="389"/>
      <c r="CN103" s="389"/>
      <c r="CO103" s="389"/>
      <c r="CP103" s="389"/>
      <c r="CQ103" s="256">
        <f t="shared" si="7"/>
        <v>0</v>
      </c>
      <c r="CR103" s="389"/>
      <c r="CS103" s="389"/>
      <c r="CT103" s="389"/>
      <c r="CU103" s="389"/>
      <c r="CV103" s="389"/>
      <c r="CW103" s="389"/>
      <c r="CX103" s="389"/>
      <c r="CY103" s="389"/>
      <c r="CZ103" s="389"/>
      <c r="DA103" s="389"/>
      <c r="DB103" s="389"/>
      <c r="DC103" s="389"/>
      <c r="DD103" s="256">
        <f t="shared" si="8"/>
        <v>0</v>
      </c>
    </row>
    <row r="104" spans="2:108" x14ac:dyDescent="0.25">
      <c r="B104" s="397"/>
      <c r="C104" s="145" t="s">
        <v>71200</v>
      </c>
      <c r="D104" s="153" t="s">
        <v>36</v>
      </c>
      <c r="E104" s="520"/>
      <c r="F104" s="50"/>
      <c r="G104" s="50"/>
      <c r="H104" s="50"/>
      <c r="I104" s="50"/>
      <c r="J104" s="50"/>
      <c r="K104" s="184" t="str">
        <f t="shared" si="27"/>
        <v/>
      </c>
      <c r="L104" s="50"/>
      <c r="M104" s="392"/>
      <c r="N104" s="356"/>
      <c r="O104" s="403"/>
      <c r="P104" s="521"/>
      <c r="Q104" s="256">
        <f t="shared" si="1"/>
        <v>0</v>
      </c>
      <c r="R104" s="389"/>
      <c r="S104" s="389"/>
      <c r="T104" s="389"/>
      <c r="U104" s="389"/>
      <c r="V104" s="389"/>
      <c r="W104" s="389"/>
      <c r="X104" s="389"/>
      <c r="Y104" s="389"/>
      <c r="Z104" s="389"/>
      <c r="AA104" s="389"/>
      <c r="AB104" s="389"/>
      <c r="AC104" s="389"/>
      <c r="AD104" s="256">
        <f t="shared" si="2"/>
        <v>0</v>
      </c>
      <c r="AE104" s="389"/>
      <c r="AF104" s="389"/>
      <c r="AG104" s="389"/>
      <c r="AH104" s="389"/>
      <c r="AI104" s="389"/>
      <c r="AJ104" s="389"/>
      <c r="AK104" s="389"/>
      <c r="AL104" s="389"/>
      <c r="AM104" s="389"/>
      <c r="AN104" s="389"/>
      <c r="AO104" s="389"/>
      <c r="AP104" s="389"/>
      <c r="AQ104" s="256">
        <f t="shared" si="3"/>
        <v>0</v>
      </c>
      <c r="AR104" s="389"/>
      <c r="AS104" s="389"/>
      <c r="AT104" s="389"/>
      <c r="AU104" s="389"/>
      <c r="AV104" s="389"/>
      <c r="AW104" s="389"/>
      <c r="AX104" s="389"/>
      <c r="AY104" s="389"/>
      <c r="AZ104" s="389"/>
      <c r="BA104" s="389"/>
      <c r="BB104" s="389"/>
      <c r="BC104" s="389"/>
      <c r="BD104" s="256">
        <f t="shared" si="4"/>
        <v>0</v>
      </c>
      <c r="BE104" s="389"/>
      <c r="BF104" s="389"/>
      <c r="BG104" s="389"/>
      <c r="BH104" s="389"/>
      <c r="BI104" s="389"/>
      <c r="BJ104" s="389"/>
      <c r="BK104" s="389"/>
      <c r="BL104" s="389"/>
      <c r="BM104" s="389"/>
      <c r="BN104" s="389"/>
      <c r="BO104" s="389"/>
      <c r="BP104" s="389"/>
      <c r="BQ104" s="256">
        <f t="shared" si="5"/>
        <v>0</v>
      </c>
      <c r="BR104" s="389"/>
      <c r="BS104" s="389"/>
      <c r="BT104" s="389"/>
      <c r="BU104" s="389"/>
      <c r="BV104" s="389"/>
      <c r="BW104" s="389"/>
      <c r="BX104" s="389"/>
      <c r="BY104" s="389"/>
      <c r="BZ104" s="389"/>
      <c r="CA104" s="389"/>
      <c r="CB104" s="389"/>
      <c r="CC104" s="389"/>
      <c r="CD104" s="256">
        <f t="shared" si="6"/>
        <v>0</v>
      </c>
      <c r="CE104" s="389"/>
      <c r="CF104" s="389"/>
      <c r="CG104" s="389"/>
      <c r="CH104" s="389"/>
      <c r="CI104" s="389"/>
      <c r="CJ104" s="389"/>
      <c r="CK104" s="389"/>
      <c r="CL104" s="389"/>
      <c r="CM104" s="389"/>
      <c r="CN104" s="389"/>
      <c r="CO104" s="389"/>
      <c r="CP104" s="389"/>
      <c r="CQ104" s="256">
        <f t="shared" si="7"/>
        <v>0</v>
      </c>
      <c r="CR104" s="389"/>
      <c r="CS104" s="389"/>
      <c r="CT104" s="389"/>
      <c r="CU104" s="389"/>
      <c r="CV104" s="389"/>
      <c r="CW104" s="389"/>
      <c r="CX104" s="389"/>
      <c r="CY104" s="389"/>
      <c r="CZ104" s="389"/>
      <c r="DA104" s="389"/>
      <c r="DB104" s="389"/>
      <c r="DC104" s="389"/>
      <c r="DD104" s="256">
        <f t="shared" si="8"/>
        <v>0</v>
      </c>
    </row>
    <row r="105" spans="2:108" x14ac:dyDescent="0.25">
      <c r="B105" s="397"/>
      <c r="C105" s="145" t="s">
        <v>71201</v>
      </c>
      <c r="D105" s="153" t="s">
        <v>36</v>
      </c>
      <c r="E105" s="520"/>
      <c r="F105" s="50"/>
      <c r="G105" s="50"/>
      <c r="H105" s="50"/>
      <c r="I105" s="50"/>
      <c r="J105" s="50"/>
      <c r="K105" s="184" t="str">
        <f t="shared" si="27"/>
        <v/>
      </c>
      <c r="L105" s="50"/>
      <c r="M105" s="392"/>
      <c r="N105" s="356"/>
      <c r="O105" s="403"/>
      <c r="P105" s="521"/>
      <c r="Q105" s="256">
        <f t="shared" si="1"/>
        <v>0</v>
      </c>
      <c r="R105" s="389"/>
      <c r="S105" s="389"/>
      <c r="T105" s="389"/>
      <c r="U105" s="389"/>
      <c r="V105" s="389"/>
      <c r="W105" s="389"/>
      <c r="X105" s="389"/>
      <c r="Y105" s="389"/>
      <c r="Z105" s="389"/>
      <c r="AA105" s="389"/>
      <c r="AB105" s="389"/>
      <c r="AC105" s="389"/>
      <c r="AD105" s="256">
        <f t="shared" si="2"/>
        <v>0</v>
      </c>
      <c r="AE105" s="389"/>
      <c r="AF105" s="389"/>
      <c r="AG105" s="389"/>
      <c r="AH105" s="389"/>
      <c r="AI105" s="389"/>
      <c r="AJ105" s="389"/>
      <c r="AK105" s="389"/>
      <c r="AL105" s="389"/>
      <c r="AM105" s="389"/>
      <c r="AN105" s="389"/>
      <c r="AO105" s="389"/>
      <c r="AP105" s="389"/>
      <c r="AQ105" s="256">
        <f t="shared" si="3"/>
        <v>0</v>
      </c>
      <c r="AR105" s="389"/>
      <c r="AS105" s="389"/>
      <c r="AT105" s="389"/>
      <c r="AU105" s="389"/>
      <c r="AV105" s="389"/>
      <c r="AW105" s="389"/>
      <c r="AX105" s="389"/>
      <c r="AY105" s="389"/>
      <c r="AZ105" s="389"/>
      <c r="BA105" s="389"/>
      <c r="BB105" s="389"/>
      <c r="BC105" s="389"/>
      <c r="BD105" s="256">
        <f t="shared" si="4"/>
        <v>0</v>
      </c>
      <c r="BE105" s="389"/>
      <c r="BF105" s="389"/>
      <c r="BG105" s="389"/>
      <c r="BH105" s="389"/>
      <c r="BI105" s="389"/>
      <c r="BJ105" s="389"/>
      <c r="BK105" s="389"/>
      <c r="BL105" s="389"/>
      <c r="BM105" s="389"/>
      <c r="BN105" s="389"/>
      <c r="BO105" s="389"/>
      <c r="BP105" s="389"/>
      <c r="BQ105" s="256">
        <f t="shared" si="5"/>
        <v>0</v>
      </c>
      <c r="BR105" s="389"/>
      <c r="BS105" s="389"/>
      <c r="BT105" s="389"/>
      <c r="BU105" s="389"/>
      <c r="BV105" s="389"/>
      <c r="BW105" s="389"/>
      <c r="BX105" s="389"/>
      <c r="BY105" s="389"/>
      <c r="BZ105" s="389"/>
      <c r="CA105" s="389"/>
      <c r="CB105" s="389"/>
      <c r="CC105" s="389"/>
      <c r="CD105" s="256">
        <f t="shared" si="6"/>
        <v>0</v>
      </c>
      <c r="CE105" s="389"/>
      <c r="CF105" s="389"/>
      <c r="CG105" s="389"/>
      <c r="CH105" s="389"/>
      <c r="CI105" s="389"/>
      <c r="CJ105" s="389"/>
      <c r="CK105" s="389"/>
      <c r="CL105" s="389"/>
      <c r="CM105" s="389"/>
      <c r="CN105" s="389"/>
      <c r="CO105" s="389"/>
      <c r="CP105" s="389"/>
      <c r="CQ105" s="256">
        <f t="shared" si="7"/>
        <v>0</v>
      </c>
      <c r="CR105" s="389"/>
      <c r="CS105" s="389"/>
      <c r="CT105" s="389"/>
      <c r="CU105" s="389"/>
      <c r="CV105" s="389"/>
      <c r="CW105" s="389"/>
      <c r="CX105" s="389"/>
      <c r="CY105" s="389"/>
      <c r="CZ105" s="389"/>
      <c r="DA105" s="389"/>
      <c r="DB105" s="389"/>
      <c r="DC105" s="389"/>
      <c r="DD105" s="256">
        <f t="shared" si="8"/>
        <v>0</v>
      </c>
    </row>
    <row r="106" spans="2:108" x14ac:dyDescent="0.25">
      <c r="B106" s="397"/>
      <c r="C106" s="145" t="s">
        <v>71202</v>
      </c>
      <c r="D106" s="153" t="s">
        <v>36</v>
      </c>
      <c r="E106" s="520"/>
      <c r="F106" s="50"/>
      <c r="G106" s="50"/>
      <c r="H106" s="50"/>
      <c r="I106" s="50"/>
      <c r="J106" s="50"/>
      <c r="K106" s="184" t="str">
        <f t="shared" si="27"/>
        <v/>
      </c>
      <c r="L106" s="50"/>
      <c r="M106" s="392"/>
      <c r="N106" s="356"/>
      <c r="O106" s="403"/>
      <c r="P106" s="521"/>
      <c r="Q106" s="256">
        <f t="shared" si="1"/>
        <v>0</v>
      </c>
      <c r="R106" s="389"/>
      <c r="S106" s="389"/>
      <c r="T106" s="389"/>
      <c r="U106" s="389"/>
      <c r="V106" s="389"/>
      <c r="W106" s="389"/>
      <c r="X106" s="389"/>
      <c r="Y106" s="389"/>
      <c r="Z106" s="389"/>
      <c r="AA106" s="389"/>
      <c r="AB106" s="389"/>
      <c r="AC106" s="389"/>
      <c r="AD106" s="256">
        <f t="shared" si="2"/>
        <v>0</v>
      </c>
      <c r="AE106" s="389"/>
      <c r="AF106" s="389"/>
      <c r="AG106" s="389"/>
      <c r="AH106" s="389"/>
      <c r="AI106" s="389"/>
      <c r="AJ106" s="389"/>
      <c r="AK106" s="389"/>
      <c r="AL106" s="389"/>
      <c r="AM106" s="389"/>
      <c r="AN106" s="389"/>
      <c r="AO106" s="389"/>
      <c r="AP106" s="389"/>
      <c r="AQ106" s="256">
        <f t="shared" si="3"/>
        <v>0</v>
      </c>
      <c r="AR106" s="389"/>
      <c r="AS106" s="389"/>
      <c r="AT106" s="389"/>
      <c r="AU106" s="389"/>
      <c r="AV106" s="389"/>
      <c r="AW106" s="389"/>
      <c r="AX106" s="389"/>
      <c r="AY106" s="389"/>
      <c r="AZ106" s="389"/>
      <c r="BA106" s="389"/>
      <c r="BB106" s="389"/>
      <c r="BC106" s="389"/>
      <c r="BD106" s="256">
        <f t="shared" si="4"/>
        <v>0</v>
      </c>
      <c r="BE106" s="389"/>
      <c r="BF106" s="389"/>
      <c r="BG106" s="389"/>
      <c r="BH106" s="389"/>
      <c r="BI106" s="389"/>
      <c r="BJ106" s="389"/>
      <c r="BK106" s="389"/>
      <c r="BL106" s="389"/>
      <c r="BM106" s="389"/>
      <c r="BN106" s="389"/>
      <c r="BO106" s="389"/>
      <c r="BP106" s="389"/>
      <c r="BQ106" s="256">
        <f t="shared" si="5"/>
        <v>0</v>
      </c>
      <c r="BR106" s="389"/>
      <c r="BS106" s="389"/>
      <c r="BT106" s="389"/>
      <c r="BU106" s="389"/>
      <c r="BV106" s="389"/>
      <c r="BW106" s="389"/>
      <c r="BX106" s="389"/>
      <c r="BY106" s="389"/>
      <c r="BZ106" s="389"/>
      <c r="CA106" s="389"/>
      <c r="CB106" s="389"/>
      <c r="CC106" s="389"/>
      <c r="CD106" s="256">
        <f t="shared" si="6"/>
        <v>0</v>
      </c>
      <c r="CE106" s="389"/>
      <c r="CF106" s="389"/>
      <c r="CG106" s="389"/>
      <c r="CH106" s="389"/>
      <c r="CI106" s="389"/>
      <c r="CJ106" s="389"/>
      <c r="CK106" s="389"/>
      <c r="CL106" s="389"/>
      <c r="CM106" s="389"/>
      <c r="CN106" s="389"/>
      <c r="CO106" s="389"/>
      <c r="CP106" s="389"/>
      <c r="CQ106" s="256">
        <f t="shared" si="7"/>
        <v>0</v>
      </c>
      <c r="CR106" s="389"/>
      <c r="CS106" s="389"/>
      <c r="CT106" s="389"/>
      <c r="CU106" s="389"/>
      <c r="CV106" s="389"/>
      <c r="CW106" s="389"/>
      <c r="CX106" s="389"/>
      <c r="CY106" s="389"/>
      <c r="CZ106" s="389"/>
      <c r="DA106" s="389"/>
      <c r="DB106" s="389"/>
      <c r="DC106" s="389"/>
      <c r="DD106" s="256">
        <f t="shared" si="8"/>
        <v>0</v>
      </c>
    </row>
    <row r="107" spans="2:108" x14ac:dyDescent="0.25">
      <c r="B107" s="397"/>
      <c r="C107" s="145" t="s">
        <v>71203</v>
      </c>
      <c r="D107" s="153" t="s">
        <v>36</v>
      </c>
      <c r="E107" s="520"/>
      <c r="F107" s="50"/>
      <c r="G107" s="50"/>
      <c r="H107" s="50"/>
      <c r="I107" s="50"/>
      <c r="J107" s="50"/>
      <c r="K107" s="184" t="str">
        <f t="shared" si="27"/>
        <v/>
      </c>
      <c r="L107" s="50"/>
      <c r="M107" s="392"/>
      <c r="N107" s="356"/>
      <c r="O107" s="403"/>
      <c r="P107" s="521"/>
      <c r="Q107" s="256">
        <f t="shared" si="1"/>
        <v>0</v>
      </c>
      <c r="R107" s="389"/>
      <c r="S107" s="389"/>
      <c r="T107" s="389"/>
      <c r="U107" s="389"/>
      <c r="V107" s="389"/>
      <c r="W107" s="389"/>
      <c r="X107" s="389"/>
      <c r="Y107" s="389"/>
      <c r="Z107" s="389"/>
      <c r="AA107" s="389"/>
      <c r="AB107" s="389"/>
      <c r="AC107" s="389"/>
      <c r="AD107" s="256">
        <f t="shared" si="2"/>
        <v>0</v>
      </c>
      <c r="AE107" s="389"/>
      <c r="AF107" s="389"/>
      <c r="AG107" s="389"/>
      <c r="AH107" s="389"/>
      <c r="AI107" s="389"/>
      <c r="AJ107" s="389"/>
      <c r="AK107" s="389"/>
      <c r="AL107" s="389"/>
      <c r="AM107" s="389"/>
      <c r="AN107" s="389"/>
      <c r="AO107" s="389"/>
      <c r="AP107" s="389"/>
      <c r="AQ107" s="256">
        <f t="shared" si="3"/>
        <v>0</v>
      </c>
      <c r="AR107" s="389"/>
      <c r="AS107" s="389"/>
      <c r="AT107" s="389"/>
      <c r="AU107" s="389"/>
      <c r="AV107" s="389"/>
      <c r="AW107" s="389"/>
      <c r="AX107" s="389"/>
      <c r="AY107" s="389"/>
      <c r="AZ107" s="389"/>
      <c r="BA107" s="389"/>
      <c r="BB107" s="389"/>
      <c r="BC107" s="389"/>
      <c r="BD107" s="256">
        <f t="shared" si="4"/>
        <v>0</v>
      </c>
      <c r="BE107" s="389"/>
      <c r="BF107" s="389"/>
      <c r="BG107" s="389"/>
      <c r="BH107" s="389"/>
      <c r="BI107" s="389"/>
      <c r="BJ107" s="389"/>
      <c r="BK107" s="389"/>
      <c r="BL107" s="389"/>
      <c r="BM107" s="389"/>
      <c r="BN107" s="389"/>
      <c r="BO107" s="389"/>
      <c r="BP107" s="389"/>
      <c r="BQ107" s="256">
        <f t="shared" si="5"/>
        <v>0</v>
      </c>
      <c r="BR107" s="389"/>
      <c r="BS107" s="389"/>
      <c r="BT107" s="389"/>
      <c r="BU107" s="389"/>
      <c r="BV107" s="389"/>
      <c r="BW107" s="389"/>
      <c r="BX107" s="389"/>
      <c r="BY107" s="389"/>
      <c r="BZ107" s="389"/>
      <c r="CA107" s="389"/>
      <c r="CB107" s="389"/>
      <c r="CC107" s="389"/>
      <c r="CD107" s="256">
        <f t="shared" si="6"/>
        <v>0</v>
      </c>
      <c r="CE107" s="389"/>
      <c r="CF107" s="389"/>
      <c r="CG107" s="389"/>
      <c r="CH107" s="389"/>
      <c r="CI107" s="389"/>
      <c r="CJ107" s="389"/>
      <c r="CK107" s="389"/>
      <c r="CL107" s="389"/>
      <c r="CM107" s="389"/>
      <c r="CN107" s="389"/>
      <c r="CO107" s="389"/>
      <c r="CP107" s="389"/>
      <c r="CQ107" s="256">
        <f t="shared" si="7"/>
        <v>0</v>
      </c>
      <c r="CR107" s="389"/>
      <c r="CS107" s="389"/>
      <c r="CT107" s="389"/>
      <c r="CU107" s="389"/>
      <c r="CV107" s="389"/>
      <c r="CW107" s="389"/>
      <c r="CX107" s="389"/>
      <c r="CY107" s="389"/>
      <c r="CZ107" s="389"/>
      <c r="DA107" s="389"/>
      <c r="DB107" s="389"/>
      <c r="DC107" s="389"/>
      <c r="DD107" s="256">
        <f t="shared" si="8"/>
        <v>0</v>
      </c>
    </row>
    <row r="108" spans="2:108" x14ac:dyDescent="0.25">
      <c r="B108" s="397"/>
      <c r="C108" s="145" t="s">
        <v>71204</v>
      </c>
      <c r="D108" s="153" t="s">
        <v>36</v>
      </c>
      <c r="E108" s="520"/>
      <c r="F108" s="50"/>
      <c r="G108" s="50"/>
      <c r="H108" s="50"/>
      <c r="I108" s="50"/>
      <c r="J108" s="50"/>
      <c r="K108" s="184" t="str">
        <f t="shared" si="27"/>
        <v/>
      </c>
      <c r="L108" s="50"/>
      <c r="M108" s="392"/>
      <c r="N108" s="356"/>
      <c r="O108" s="403"/>
      <c r="P108" s="521"/>
      <c r="Q108" s="256">
        <f t="shared" si="1"/>
        <v>0</v>
      </c>
      <c r="R108" s="389"/>
      <c r="S108" s="389"/>
      <c r="T108" s="389"/>
      <c r="U108" s="389"/>
      <c r="V108" s="389"/>
      <c r="W108" s="389"/>
      <c r="X108" s="389"/>
      <c r="Y108" s="389"/>
      <c r="Z108" s="389"/>
      <c r="AA108" s="389"/>
      <c r="AB108" s="389"/>
      <c r="AC108" s="389"/>
      <c r="AD108" s="256">
        <f t="shared" si="2"/>
        <v>0</v>
      </c>
      <c r="AE108" s="389"/>
      <c r="AF108" s="389"/>
      <c r="AG108" s="389"/>
      <c r="AH108" s="389"/>
      <c r="AI108" s="389"/>
      <c r="AJ108" s="389"/>
      <c r="AK108" s="389"/>
      <c r="AL108" s="389"/>
      <c r="AM108" s="389"/>
      <c r="AN108" s="389"/>
      <c r="AO108" s="389"/>
      <c r="AP108" s="389"/>
      <c r="AQ108" s="256">
        <f t="shared" si="3"/>
        <v>0</v>
      </c>
      <c r="AR108" s="389"/>
      <c r="AS108" s="389"/>
      <c r="AT108" s="389"/>
      <c r="AU108" s="389"/>
      <c r="AV108" s="389"/>
      <c r="AW108" s="389"/>
      <c r="AX108" s="389"/>
      <c r="AY108" s="389"/>
      <c r="AZ108" s="389"/>
      <c r="BA108" s="389"/>
      <c r="BB108" s="389"/>
      <c r="BC108" s="389"/>
      <c r="BD108" s="256">
        <f t="shared" si="4"/>
        <v>0</v>
      </c>
      <c r="BE108" s="389"/>
      <c r="BF108" s="389"/>
      <c r="BG108" s="389"/>
      <c r="BH108" s="389"/>
      <c r="BI108" s="389"/>
      <c r="BJ108" s="389"/>
      <c r="BK108" s="389"/>
      <c r="BL108" s="389"/>
      <c r="BM108" s="389"/>
      <c r="BN108" s="389"/>
      <c r="BO108" s="389"/>
      <c r="BP108" s="389"/>
      <c r="BQ108" s="256">
        <f t="shared" si="5"/>
        <v>0</v>
      </c>
      <c r="BR108" s="389"/>
      <c r="BS108" s="389"/>
      <c r="BT108" s="389"/>
      <c r="BU108" s="389"/>
      <c r="BV108" s="389"/>
      <c r="BW108" s="389"/>
      <c r="BX108" s="389"/>
      <c r="BY108" s="389"/>
      <c r="BZ108" s="389"/>
      <c r="CA108" s="389"/>
      <c r="CB108" s="389"/>
      <c r="CC108" s="389"/>
      <c r="CD108" s="256">
        <f t="shared" si="6"/>
        <v>0</v>
      </c>
      <c r="CE108" s="389"/>
      <c r="CF108" s="389"/>
      <c r="CG108" s="389"/>
      <c r="CH108" s="389"/>
      <c r="CI108" s="389"/>
      <c r="CJ108" s="389"/>
      <c r="CK108" s="389"/>
      <c r="CL108" s="389"/>
      <c r="CM108" s="389"/>
      <c r="CN108" s="389"/>
      <c r="CO108" s="389"/>
      <c r="CP108" s="389"/>
      <c r="CQ108" s="256">
        <f t="shared" si="7"/>
        <v>0</v>
      </c>
      <c r="CR108" s="389"/>
      <c r="CS108" s="389"/>
      <c r="CT108" s="389"/>
      <c r="CU108" s="389"/>
      <c r="CV108" s="389"/>
      <c r="CW108" s="389"/>
      <c r="CX108" s="389"/>
      <c r="CY108" s="389"/>
      <c r="CZ108" s="389"/>
      <c r="DA108" s="389"/>
      <c r="DB108" s="389"/>
      <c r="DC108" s="389"/>
      <c r="DD108" s="256">
        <f t="shared" si="8"/>
        <v>0</v>
      </c>
    </row>
    <row r="109" spans="2:108" x14ac:dyDescent="0.25">
      <c r="B109" s="397"/>
      <c r="C109" s="145" t="s">
        <v>71205</v>
      </c>
      <c r="D109" s="153" t="s">
        <v>36</v>
      </c>
      <c r="E109" s="520"/>
      <c r="F109" s="50"/>
      <c r="G109" s="50"/>
      <c r="H109" s="50"/>
      <c r="I109" s="50"/>
      <c r="J109" s="50"/>
      <c r="K109" s="184" t="str">
        <f t="shared" si="27"/>
        <v/>
      </c>
      <c r="L109" s="50"/>
      <c r="M109" s="392"/>
      <c r="N109" s="356"/>
      <c r="O109" s="403"/>
      <c r="P109" s="521"/>
      <c r="Q109" s="256">
        <f t="shared" si="1"/>
        <v>0</v>
      </c>
      <c r="R109" s="389"/>
      <c r="S109" s="389"/>
      <c r="T109" s="389"/>
      <c r="U109" s="389"/>
      <c r="V109" s="389"/>
      <c r="W109" s="389"/>
      <c r="X109" s="389"/>
      <c r="Y109" s="389"/>
      <c r="Z109" s="389"/>
      <c r="AA109" s="389"/>
      <c r="AB109" s="389"/>
      <c r="AC109" s="389"/>
      <c r="AD109" s="256">
        <f t="shared" si="2"/>
        <v>0</v>
      </c>
      <c r="AE109" s="389"/>
      <c r="AF109" s="389"/>
      <c r="AG109" s="389"/>
      <c r="AH109" s="389"/>
      <c r="AI109" s="389"/>
      <c r="AJ109" s="389"/>
      <c r="AK109" s="389"/>
      <c r="AL109" s="389"/>
      <c r="AM109" s="389"/>
      <c r="AN109" s="389"/>
      <c r="AO109" s="389"/>
      <c r="AP109" s="389"/>
      <c r="AQ109" s="256">
        <f t="shared" si="3"/>
        <v>0</v>
      </c>
      <c r="AR109" s="389"/>
      <c r="AS109" s="389"/>
      <c r="AT109" s="389"/>
      <c r="AU109" s="389"/>
      <c r="AV109" s="389"/>
      <c r="AW109" s="389"/>
      <c r="AX109" s="389"/>
      <c r="AY109" s="389"/>
      <c r="AZ109" s="389"/>
      <c r="BA109" s="389"/>
      <c r="BB109" s="389"/>
      <c r="BC109" s="389"/>
      <c r="BD109" s="256">
        <f t="shared" si="4"/>
        <v>0</v>
      </c>
      <c r="BE109" s="389"/>
      <c r="BF109" s="389"/>
      <c r="BG109" s="389"/>
      <c r="BH109" s="389"/>
      <c r="BI109" s="389"/>
      <c r="BJ109" s="389"/>
      <c r="BK109" s="389"/>
      <c r="BL109" s="389"/>
      <c r="BM109" s="389"/>
      <c r="BN109" s="389"/>
      <c r="BO109" s="389"/>
      <c r="BP109" s="389"/>
      <c r="BQ109" s="256">
        <f t="shared" si="5"/>
        <v>0</v>
      </c>
      <c r="BR109" s="389"/>
      <c r="BS109" s="389"/>
      <c r="BT109" s="389"/>
      <c r="BU109" s="389"/>
      <c r="BV109" s="389"/>
      <c r="BW109" s="389"/>
      <c r="BX109" s="389"/>
      <c r="BY109" s="389"/>
      <c r="BZ109" s="389"/>
      <c r="CA109" s="389"/>
      <c r="CB109" s="389"/>
      <c r="CC109" s="389"/>
      <c r="CD109" s="256">
        <f t="shared" si="6"/>
        <v>0</v>
      </c>
      <c r="CE109" s="389"/>
      <c r="CF109" s="389"/>
      <c r="CG109" s="389"/>
      <c r="CH109" s="389"/>
      <c r="CI109" s="389"/>
      <c r="CJ109" s="389"/>
      <c r="CK109" s="389"/>
      <c r="CL109" s="389"/>
      <c r="CM109" s="389"/>
      <c r="CN109" s="389"/>
      <c r="CO109" s="389"/>
      <c r="CP109" s="389"/>
      <c r="CQ109" s="256">
        <f t="shared" si="7"/>
        <v>0</v>
      </c>
      <c r="CR109" s="389"/>
      <c r="CS109" s="389"/>
      <c r="CT109" s="389"/>
      <c r="CU109" s="389"/>
      <c r="CV109" s="389"/>
      <c r="CW109" s="389"/>
      <c r="CX109" s="389"/>
      <c r="CY109" s="389"/>
      <c r="CZ109" s="389"/>
      <c r="DA109" s="389"/>
      <c r="DB109" s="389"/>
      <c r="DC109" s="389"/>
      <c r="DD109" s="256">
        <f t="shared" si="8"/>
        <v>0</v>
      </c>
    </row>
    <row r="110" spans="2:108" x14ac:dyDescent="0.25">
      <c r="B110" s="397"/>
      <c r="C110" s="145" t="s">
        <v>71206</v>
      </c>
      <c r="D110" s="153" t="s">
        <v>36</v>
      </c>
      <c r="E110" s="520"/>
      <c r="F110" s="50"/>
      <c r="G110" s="50"/>
      <c r="H110" s="50"/>
      <c r="I110" s="50"/>
      <c r="J110" s="50"/>
      <c r="K110" s="184" t="str">
        <f t="shared" si="27"/>
        <v/>
      </c>
      <c r="L110" s="50"/>
      <c r="M110" s="392"/>
      <c r="N110" s="356"/>
      <c r="O110" s="403"/>
      <c r="P110" s="521"/>
      <c r="Q110" s="256">
        <f t="shared" si="1"/>
        <v>0</v>
      </c>
      <c r="R110" s="389"/>
      <c r="S110" s="389"/>
      <c r="T110" s="389"/>
      <c r="U110" s="389"/>
      <c r="V110" s="389"/>
      <c r="W110" s="389"/>
      <c r="X110" s="389"/>
      <c r="Y110" s="389"/>
      <c r="Z110" s="389"/>
      <c r="AA110" s="389"/>
      <c r="AB110" s="389"/>
      <c r="AC110" s="389"/>
      <c r="AD110" s="256">
        <f t="shared" si="2"/>
        <v>0</v>
      </c>
      <c r="AE110" s="389"/>
      <c r="AF110" s="389"/>
      <c r="AG110" s="389"/>
      <c r="AH110" s="389"/>
      <c r="AI110" s="389"/>
      <c r="AJ110" s="389"/>
      <c r="AK110" s="389"/>
      <c r="AL110" s="389"/>
      <c r="AM110" s="389"/>
      <c r="AN110" s="389"/>
      <c r="AO110" s="389"/>
      <c r="AP110" s="389"/>
      <c r="AQ110" s="256">
        <f t="shared" si="3"/>
        <v>0</v>
      </c>
      <c r="AR110" s="389"/>
      <c r="AS110" s="389"/>
      <c r="AT110" s="389"/>
      <c r="AU110" s="389"/>
      <c r="AV110" s="389"/>
      <c r="AW110" s="389"/>
      <c r="AX110" s="389"/>
      <c r="AY110" s="389"/>
      <c r="AZ110" s="389"/>
      <c r="BA110" s="389"/>
      <c r="BB110" s="389"/>
      <c r="BC110" s="389"/>
      <c r="BD110" s="256">
        <f t="shared" si="4"/>
        <v>0</v>
      </c>
      <c r="BE110" s="389"/>
      <c r="BF110" s="389"/>
      <c r="BG110" s="389"/>
      <c r="BH110" s="389"/>
      <c r="BI110" s="389"/>
      <c r="BJ110" s="389"/>
      <c r="BK110" s="389"/>
      <c r="BL110" s="389"/>
      <c r="BM110" s="389"/>
      <c r="BN110" s="389"/>
      <c r="BO110" s="389"/>
      <c r="BP110" s="389"/>
      <c r="BQ110" s="256">
        <f t="shared" si="5"/>
        <v>0</v>
      </c>
      <c r="BR110" s="389"/>
      <c r="BS110" s="389"/>
      <c r="BT110" s="389"/>
      <c r="BU110" s="389"/>
      <c r="BV110" s="389"/>
      <c r="BW110" s="389"/>
      <c r="BX110" s="389"/>
      <c r="BY110" s="389"/>
      <c r="BZ110" s="389"/>
      <c r="CA110" s="389"/>
      <c r="CB110" s="389"/>
      <c r="CC110" s="389"/>
      <c r="CD110" s="256">
        <f t="shared" si="6"/>
        <v>0</v>
      </c>
      <c r="CE110" s="389"/>
      <c r="CF110" s="389"/>
      <c r="CG110" s="389"/>
      <c r="CH110" s="389"/>
      <c r="CI110" s="389"/>
      <c r="CJ110" s="389"/>
      <c r="CK110" s="389"/>
      <c r="CL110" s="389"/>
      <c r="CM110" s="389"/>
      <c r="CN110" s="389"/>
      <c r="CO110" s="389"/>
      <c r="CP110" s="389"/>
      <c r="CQ110" s="256">
        <f t="shared" si="7"/>
        <v>0</v>
      </c>
      <c r="CR110" s="389"/>
      <c r="CS110" s="389"/>
      <c r="CT110" s="389"/>
      <c r="CU110" s="389"/>
      <c r="CV110" s="389"/>
      <c r="CW110" s="389"/>
      <c r="CX110" s="389"/>
      <c r="CY110" s="389"/>
      <c r="CZ110" s="389"/>
      <c r="DA110" s="389"/>
      <c r="DB110" s="389"/>
      <c r="DC110" s="389"/>
      <c r="DD110" s="256">
        <f t="shared" si="8"/>
        <v>0</v>
      </c>
    </row>
    <row r="111" spans="2:108" x14ac:dyDescent="0.25">
      <c r="B111" s="397"/>
      <c r="C111" s="145" t="s">
        <v>71207</v>
      </c>
      <c r="D111" s="153" t="s">
        <v>36</v>
      </c>
      <c r="E111" s="520"/>
      <c r="F111" s="50"/>
      <c r="G111" s="50"/>
      <c r="H111" s="50"/>
      <c r="I111" s="50"/>
      <c r="J111" s="50"/>
      <c r="K111" s="184" t="str">
        <f t="shared" si="27"/>
        <v/>
      </c>
      <c r="L111" s="50"/>
      <c r="M111" s="392"/>
      <c r="N111" s="356"/>
      <c r="O111" s="403"/>
      <c r="P111" s="521"/>
      <c r="Q111" s="256">
        <f t="shared" si="1"/>
        <v>0</v>
      </c>
      <c r="R111" s="389"/>
      <c r="S111" s="389"/>
      <c r="T111" s="389"/>
      <c r="U111" s="389"/>
      <c r="V111" s="389"/>
      <c r="W111" s="389"/>
      <c r="X111" s="389"/>
      <c r="Y111" s="389"/>
      <c r="Z111" s="389"/>
      <c r="AA111" s="389"/>
      <c r="AB111" s="389"/>
      <c r="AC111" s="389"/>
      <c r="AD111" s="256">
        <f t="shared" si="2"/>
        <v>0</v>
      </c>
      <c r="AE111" s="389"/>
      <c r="AF111" s="389"/>
      <c r="AG111" s="389"/>
      <c r="AH111" s="389"/>
      <c r="AI111" s="389"/>
      <c r="AJ111" s="389"/>
      <c r="AK111" s="389"/>
      <c r="AL111" s="389"/>
      <c r="AM111" s="389"/>
      <c r="AN111" s="389"/>
      <c r="AO111" s="389"/>
      <c r="AP111" s="389"/>
      <c r="AQ111" s="256">
        <f t="shared" si="3"/>
        <v>0</v>
      </c>
      <c r="AR111" s="389"/>
      <c r="AS111" s="389"/>
      <c r="AT111" s="389"/>
      <c r="AU111" s="389"/>
      <c r="AV111" s="389"/>
      <c r="AW111" s="389"/>
      <c r="AX111" s="389"/>
      <c r="AY111" s="389"/>
      <c r="AZ111" s="389"/>
      <c r="BA111" s="389"/>
      <c r="BB111" s="389"/>
      <c r="BC111" s="389"/>
      <c r="BD111" s="256">
        <f t="shared" si="4"/>
        <v>0</v>
      </c>
      <c r="BE111" s="389"/>
      <c r="BF111" s="389"/>
      <c r="BG111" s="389"/>
      <c r="BH111" s="389"/>
      <c r="BI111" s="389"/>
      <c r="BJ111" s="389"/>
      <c r="BK111" s="389"/>
      <c r="BL111" s="389"/>
      <c r="BM111" s="389"/>
      <c r="BN111" s="389"/>
      <c r="BO111" s="389"/>
      <c r="BP111" s="389"/>
      <c r="BQ111" s="256">
        <f t="shared" si="5"/>
        <v>0</v>
      </c>
      <c r="BR111" s="389"/>
      <c r="BS111" s="389"/>
      <c r="BT111" s="389"/>
      <c r="BU111" s="389"/>
      <c r="BV111" s="389"/>
      <c r="BW111" s="389"/>
      <c r="BX111" s="389"/>
      <c r="BY111" s="389"/>
      <c r="BZ111" s="389"/>
      <c r="CA111" s="389"/>
      <c r="CB111" s="389"/>
      <c r="CC111" s="389"/>
      <c r="CD111" s="256">
        <f t="shared" si="6"/>
        <v>0</v>
      </c>
      <c r="CE111" s="389"/>
      <c r="CF111" s="389"/>
      <c r="CG111" s="389"/>
      <c r="CH111" s="389"/>
      <c r="CI111" s="389"/>
      <c r="CJ111" s="389"/>
      <c r="CK111" s="389"/>
      <c r="CL111" s="389"/>
      <c r="CM111" s="389"/>
      <c r="CN111" s="389"/>
      <c r="CO111" s="389"/>
      <c r="CP111" s="389"/>
      <c r="CQ111" s="256">
        <f t="shared" si="7"/>
        <v>0</v>
      </c>
      <c r="CR111" s="389"/>
      <c r="CS111" s="389"/>
      <c r="CT111" s="389"/>
      <c r="CU111" s="389"/>
      <c r="CV111" s="389"/>
      <c r="CW111" s="389"/>
      <c r="CX111" s="389"/>
      <c r="CY111" s="389"/>
      <c r="CZ111" s="389"/>
      <c r="DA111" s="389"/>
      <c r="DB111" s="389"/>
      <c r="DC111" s="389"/>
      <c r="DD111" s="256">
        <f t="shared" si="8"/>
        <v>0</v>
      </c>
    </row>
    <row r="112" spans="2:108" x14ac:dyDescent="0.25">
      <c r="B112" s="397"/>
      <c r="C112" s="145" t="s">
        <v>71208</v>
      </c>
      <c r="D112" s="153" t="s">
        <v>36</v>
      </c>
      <c r="E112" s="520"/>
      <c r="F112" s="50"/>
      <c r="G112" s="50"/>
      <c r="H112" s="50"/>
      <c r="I112" s="50"/>
      <c r="J112" s="50"/>
      <c r="K112" s="184" t="str">
        <f t="shared" si="27"/>
        <v/>
      </c>
      <c r="L112" s="50"/>
      <c r="M112" s="392"/>
      <c r="N112" s="356"/>
      <c r="O112" s="403"/>
      <c r="P112" s="521"/>
      <c r="Q112" s="256">
        <f t="shared" si="1"/>
        <v>0</v>
      </c>
      <c r="R112" s="389"/>
      <c r="S112" s="389"/>
      <c r="T112" s="389"/>
      <c r="U112" s="389"/>
      <c r="V112" s="389"/>
      <c r="W112" s="389"/>
      <c r="X112" s="389"/>
      <c r="Y112" s="389"/>
      <c r="Z112" s="389"/>
      <c r="AA112" s="389"/>
      <c r="AB112" s="389"/>
      <c r="AC112" s="389"/>
      <c r="AD112" s="256">
        <f t="shared" si="2"/>
        <v>0</v>
      </c>
      <c r="AE112" s="389"/>
      <c r="AF112" s="389"/>
      <c r="AG112" s="389"/>
      <c r="AH112" s="389"/>
      <c r="AI112" s="389"/>
      <c r="AJ112" s="389"/>
      <c r="AK112" s="389"/>
      <c r="AL112" s="389"/>
      <c r="AM112" s="389"/>
      <c r="AN112" s="389"/>
      <c r="AO112" s="389"/>
      <c r="AP112" s="389"/>
      <c r="AQ112" s="256">
        <f t="shared" si="3"/>
        <v>0</v>
      </c>
      <c r="AR112" s="389"/>
      <c r="AS112" s="389"/>
      <c r="AT112" s="389"/>
      <c r="AU112" s="389"/>
      <c r="AV112" s="389"/>
      <c r="AW112" s="389"/>
      <c r="AX112" s="389"/>
      <c r="AY112" s="389"/>
      <c r="AZ112" s="389"/>
      <c r="BA112" s="389"/>
      <c r="BB112" s="389"/>
      <c r="BC112" s="389"/>
      <c r="BD112" s="256">
        <f t="shared" si="4"/>
        <v>0</v>
      </c>
      <c r="BE112" s="389"/>
      <c r="BF112" s="389"/>
      <c r="BG112" s="389"/>
      <c r="BH112" s="389"/>
      <c r="BI112" s="389"/>
      <c r="BJ112" s="389"/>
      <c r="BK112" s="389"/>
      <c r="BL112" s="389"/>
      <c r="BM112" s="389"/>
      <c r="BN112" s="389"/>
      <c r="BO112" s="389"/>
      <c r="BP112" s="389"/>
      <c r="BQ112" s="256">
        <f t="shared" si="5"/>
        <v>0</v>
      </c>
      <c r="BR112" s="389"/>
      <c r="BS112" s="389"/>
      <c r="BT112" s="389"/>
      <c r="BU112" s="389"/>
      <c r="BV112" s="389"/>
      <c r="BW112" s="389"/>
      <c r="BX112" s="389"/>
      <c r="BY112" s="389"/>
      <c r="BZ112" s="389"/>
      <c r="CA112" s="389"/>
      <c r="CB112" s="389"/>
      <c r="CC112" s="389"/>
      <c r="CD112" s="256">
        <f t="shared" si="6"/>
        <v>0</v>
      </c>
      <c r="CE112" s="389"/>
      <c r="CF112" s="389"/>
      <c r="CG112" s="389"/>
      <c r="CH112" s="389"/>
      <c r="CI112" s="389"/>
      <c r="CJ112" s="389"/>
      <c r="CK112" s="389"/>
      <c r="CL112" s="389"/>
      <c r="CM112" s="389"/>
      <c r="CN112" s="389"/>
      <c r="CO112" s="389"/>
      <c r="CP112" s="389"/>
      <c r="CQ112" s="256">
        <f t="shared" si="7"/>
        <v>0</v>
      </c>
      <c r="CR112" s="389"/>
      <c r="CS112" s="389"/>
      <c r="CT112" s="389"/>
      <c r="CU112" s="389"/>
      <c r="CV112" s="389"/>
      <c r="CW112" s="389"/>
      <c r="CX112" s="389"/>
      <c r="CY112" s="389"/>
      <c r="CZ112" s="389"/>
      <c r="DA112" s="389"/>
      <c r="DB112" s="389"/>
      <c r="DC112" s="389"/>
      <c r="DD112" s="256">
        <f t="shared" si="8"/>
        <v>0</v>
      </c>
    </row>
    <row r="113" spans="2:108" x14ac:dyDescent="0.25">
      <c r="B113" s="397"/>
      <c r="C113" s="145" t="s">
        <v>71209</v>
      </c>
      <c r="D113" s="153" t="s">
        <v>36</v>
      </c>
      <c r="E113" s="520"/>
      <c r="F113" s="50"/>
      <c r="G113" s="50"/>
      <c r="H113" s="50"/>
      <c r="I113" s="50"/>
      <c r="J113" s="50"/>
      <c r="K113" s="184" t="str">
        <f t="shared" si="27"/>
        <v/>
      </c>
      <c r="L113" s="50"/>
      <c r="M113" s="392"/>
      <c r="N113" s="356"/>
      <c r="O113" s="403"/>
      <c r="P113" s="521"/>
      <c r="Q113" s="256">
        <f t="shared" si="1"/>
        <v>0</v>
      </c>
      <c r="R113" s="389"/>
      <c r="S113" s="389"/>
      <c r="T113" s="389"/>
      <c r="U113" s="389"/>
      <c r="V113" s="389"/>
      <c r="W113" s="389"/>
      <c r="X113" s="389"/>
      <c r="Y113" s="389"/>
      <c r="Z113" s="389"/>
      <c r="AA113" s="389"/>
      <c r="AB113" s="389"/>
      <c r="AC113" s="389"/>
      <c r="AD113" s="256">
        <f t="shared" si="2"/>
        <v>0</v>
      </c>
      <c r="AE113" s="389"/>
      <c r="AF113" s="389"/>
      <c r="AG113" s="389"/>
      <c r="AH113" s="389"/>
      <c r="AI113" s="389"/>
      <c r="AJ113" s="389"/>
      <c r="AK113" s="389"/>
      <c r="AL113" s="389"/>
      <c r="AM113" s="389"/>
      <c r="AN113" s="389"/>
      <c r="AO113" s="389"/>
      <c r="AP113" s="389"/>
      <c r="AQ113" s="256">
        <f t="shared" si="3"/>
        <v>0</v>
      </c>
      <c r="AR113" s="389"/>
      <c r="AS113" s="389"/>
      <c r="AT113" s="389"/>
      <c r="AU113" s="389"/>
      <c r="AV113" s="389"/>
      <c r="AW113" s="389"/>
      <c r="AX113" s="389"/>
      <c r="AY113" s="389"/>
      <c r="AZ113" s="389"/>
      <c r="BA113" s="389"/>
      <c r="BB113" s="389"/>
      <c r="BC113" s="389"/>
      <c r="BD113" s="256">
        <f t="shared" si="4"/>
        <v>0</v>
      </c>
      <c r="BE113" s="389"/>
      <c r="BF113" s="389"/>
      <c r="BG113" s="389"/>
      <c r="BH113" s="389"/>
      <c r="BI113" s="389"/>
      <c r="BJ113" s="389"/>
      <c r="BK113" s="389"/>
      <c r="BL113" s="389"/>
      <c r="BM113" s="389"/>
      <c r="BN113" s="389"/>
      <c r="BO113" s="389"/>
      <c r="BP113" s="389"/>
      <c r="BQ113" s="256">
        <f t="shared" si="5"/>
        <v>0</v>
      </c>
      <c r="BR113" s="389"/>
      <c r="BS113" s="389"/>
      <c r="BT113" s="389"/>
      <c r="BU113" s="389"/>
      <c r="BV113" s="389"/>
      <c r="BW113" s="389"/>
      <c r="BX113" s="389"/>
      <c r="BY113" s="389"/>
      <c r="BZ113" s="389"/>
      <c r="CA113" s="389"/>
      <c r="CB113" s="389"/>
      <c r="CC113" s="389"/>
      <c r="CD113" s="256">
        <f t="shared" si="6"/>
        <v>0</v>
      </c>
      <c r="CE113" s="389"/>
      <c r="CF113" s="389"/>
      <c r="CG113" s="389"/>
      <c r="CH113" s="389"/>
      <c r="CI113" s="389"/>
      <c r="CJ113" s="389"/>
      <c r="CK113" s="389"/>
      <c r="CL113" s="389"/>
      <c r="CM113" s="389"/>
      <c r="CN113" s="389"/>
      <c r="CO113" s="389"/>
      <c r="CP113" s="389"/>
      <c r="CQ113" s="256">
        <f t="shared" si="7"/>
        <v>0</v>
      </c>
      <c r="CR113" s="389"/>
      <c r="CS113" s="389"/>
      <c r="CT113" s="389"/>
      <c r="CU113" s="389"/>
      <c r="CV113" s="389"/>
      <c r="CW113" s="389"/>
      <c r="CX113" s="389"/>
      <c r="CY113" s="389"/>
      <c r="CZ113" s="389"/>
      <c r="DA113" s="389"/>
      <c r="DB113" s="389"/>
      <c r="DC113" s="389"/>
      <c r="DD113" s="256">
        <f t="shared" si="8"/>
        <v>0</v>
      </c>
    </row>
    <row r="114" spans="2:108" x14ac:dyDescent="0.25">
      <c r="B114" s="397"/>
      <c r="C114" s="145" t="s">
        <v>71210</v>
      </c>
      <c r="D114" s="153" t="s">
        <v>36</v>
      </c>
      <c r="E114" s="520"/>
      <c r="F114" s="50"/>
      <c r="G114" s="50"/>
      <c r="H114" s="50"/>
      <c r="I114" s="50"/>
      <c r="J114" s="50"/>
      <c r="K114" s="184" t="str">
        <f t="shared" si="27"/>
        <v/>
      </c>
      <c r="L114" s="50"/>
      <c r="M114" s="392"/>
      <c r="N114" s="356"/>
      <c r="O114" s="403"/>
      <c r="P114" s="521"/>
      <c r="Q114" s="256">
        <f t="shared" si="1"/>
        <v>0</v>
      </c>
      <c r="R114" s="389"/>
      <c r="S114" s="389"/>
      <c r="T114" s="389"/>
      <c r="U114" s="389"/>
      <c r="V114" s="389"/>
      <c r="W114" s="389"/>
      <c r="X114" s="389"/>
      <c r="Y114" s="389"/>
      <c r="Z114" s="389"/>
      <c r="AA114" s="389"/>
      <c r="AB114" s="389"/>
      <c r="AC114" s="389"/>
      <c r="AD114" s="256">
        <f t="shared" si="2"/>
        <v>0</v>
      </c>
      <c r="AE114" s="389"/>
      <c r="AF114" s="389"/>
      <c r="AG114" s="389"/>
      <c r="AH114" s="389"/>
      <c r="AI114" s="389"/>
      <c r="AJ114" s="389"/>
      <c r="AK114" s="389"/>
      <c r="AL114" s="389"/>
      <c r="AM114" s="389"/>
      <c r="AN114" s="389"/>
      <c r="AO114" s="389"/>
      <c r="AP114" s="389"/>
      <c r="AQ114" s="256">
        <f t="shared" si="3"/>
        <v>0</v>
      </c>
      <c r="AR114" s="389"/>
      <c r="AS114" s="389"/>
      <c r="AT114" s="389"/>
      <c r="AU114" s="389"/>
      <c r="AV114" s="389"/>
      <c r="AW114" s="389"/>
      <c r="AX114" s="389"/>
      <c r="AY114" s="389"/>
      <c r="AZ114" s="389"/>
      <c r="BA114" s="389"/>
      <c r="BB114" s="389"/>
      <c r="BC114" s="389"/>
      <c r="BD114" s="256">
        <f t="shared" si="4"/>
        <v>0</v>
      </c>
      <c r="BE114" s="389"/>
      <c r="BF114" s="389"/>
      <c r="BG114" s="389"/>
      <c r="BH114" s="389"/>
      <c r="BI114" s="389"/>
      <c r="BJ114" s="389"/>
      <c r="BK114" s="389"/>
      <c r="BL114" s="389"/>
      <c r="BM114" s="389"/>
      <c r="BN114" s="389"/>
      <c r="BO114" s="389"/>
      <c r="BP114" s="389"/>
      <c r="BQ114" s="256">
        <f t="shared" si="5"/>
        <v>0</v>
      </c>
      <c r="BR114" s="389"/>
      <c r="BS114" s="389"/>
      <c r="BT114" s="389"/>
      <c r="BU114" s="389"/>
      <c r="BV114" s="389"/>
      <c r="BW114" s="389"/>
      <c r="BX114" s="389"/>
      <c r="BY114" s="389"/>
      <c r="BZ114" s="389"/>
      <c r="CA114" s="389"/>
      <c r="CB114" s="389"/>
      <c r="CC114" s="389"/>
      <c r="CD114" s="256">
        <f t="shared" si="6"/>
        <v>0</v>
      </c>
      <c r="CE114" s="389"/>
      <c r="CF114" s="389"/>
      <c r="CG114" s="389"/>
      <c r="CH114" s="389"/>
      <c r="CI114" s="389"/>
      <c r="CJ114" s="389"/>
      <c r="CK114" s="389"/>
      <c r="CL114" s="389"/>
      <c r="CM114" s="389"/>
      <c r="CN114" s="389"/>
      <c r="CO114" s="389"/>
      <c r="CP114" s="389"/>
      <c r="CQ114" s="256">
        <f t="shared" si="7"/>
        <v>0</v>
      </c>
      <c r="CR114" s="389"/>
      <c r="CS114" s="389"/>
      <c r="CT114" s="389"/>
      <c r="CU114" s="389"/>
      <c r="CV114" s="389"/>
      <c r="CW114" s="389"/>
      <c r="CX114" s="389"/>
      <c r="CY114" s="389"/>
      <c r="CZ114" s="389"/>
      <c r="DA114" s="389"/>
      <c r="DB114" s="389"/>
      <c r="DC114" s="389"/>
      <c r="DD114" s="256">
        <f t="shared" si="8"/>
        <v>0</v>
      </c>
    </row>
    <row r="115" spans="2:108" x14ac:dyDescent="0.25">
      <c r="B115" s="397"/>
      <c r="C115" s="145" t="s">
        <v>71211</v>
      </c>
      <c r="D115" s="153" t="s">
        <v>36</v>
      </c>
      <c r="E115" s="520"/>
      <c r="F115" s="50"/>
      <c r="G115" s="50"/>
      <c r="H115" s="50"/>
      <c r="I115" s="50"/>
      <c r="J115" s="50"/>
      <c r="K115" s="184" t="str">
        <f t="shared" si="27"/>
        <v/>
      </c>
      <c r="L115" s="50"/>
      <c r="M115" s="392"/>
      <c r="N115" s="356"/>
      <c r="O115" s="403"/>
      <c r="P115" s="521"/>
      <c r="Q115" s="256">
        <f t="shared" si="1"/>
        <v>0</v>
      </c>
      <c r="R115" s="389"/>
      <c r="S115" s="389"/>
      <c r="T115" s="389"/>
      <c r="U115" s="389"/>
      <c r="V115" s="389"/>
      <c r="W115" s="389"/>
      <c r="X115" s="389"/>
      <c r="Y115" s="389"/>
      <c r="Z115" s="389"/>
      <c r="AA115" s="389"/>
      <c r="AB115" s="389"/>
      <c r="AC115" s="389"/>
      <c r="AD115" s="256">
        <f t="shared" si="2"/>
        <v>0</v>
      </c>
      <c r="AE115" s="389"/>
      <c r="AF115" s="389"/>
      <c r="AG115" s="389"/>
      <c r="AH115" s="389"/>
      <c r="AI115" s="389"/>
      <c r="AJ115" s="389"/>
      <c r="AK115" s="389"/>
      <c r="AL115" s="389"/>
      <c r="AM115" s="389"/>
      <c r="AN115" s="389"/>
      <c r="AO115" s="389"/>
      <c r="AP115" s="389"/>
      <c r="AQ115" s="256">
        <f t="shared" si="3"/>
        <v>0</v>
      </c>
      <c r="AR115" s="389"/>
      <c r="AS115" s="389"/>
      <c r="AT115" s="389"/>
      <c r="AU115" s="389"/>
      <c r="AV115" s="389"/>
      <c r="AW115" s="389"/>
      <c r="AX115" s="389"/>
      <c r="AY115" s="389"/>
      <c r="AZ115" s="389"/>
      <c r="BA115" s="389"/>
      <c r="BB115" s="389"/>
      <c r="BC115" s="389"/>
      <c r="BD115" s="256">
        <f t="shared" si="4"/>
        <v>0</v>
      </c>
      <c r="BE115" s="389"/>
      <c r="BF115" s="389"/>
      <c r="BG115" s="389"/>
      <c r="BH115" s="389"/>
      <c r="BI115" s="389"/>
      <c r="BJ115" s="389"/>
      <c r="BK115" s="389"/>
      <c r="BL115" s="389"/>
      <c r="BM115" s="389"/>
      <c r="BN115" s="389"/>
      <c r="BO115" s="389"/>
      <c r="BP115" s="389"/>
      <c r="BQ115" s="256">
        <f t="shared" si="5"/>
        <v>0</v>
      </c>
      <c r="BR115" s="389"/>
      <c r="BS115" s="389"/>
      <c r="BT115" s="389"/>
      <c r="BU115" s="389"/>
      <c r="BV115" s="389"/>
      <c r="BW115" s="389"/>
      <c r="BX115" s="389"/>
      <c r="BY115" s="389"/>
      <c r="BZ115" s="389"/>
      <c r="CA115" s="389"/>
      <c r="CB115" s="389"/>
      <c r="CC115" s="389"/>
      <c r="CD115" s="256">
        <f t="shared" si="6"/>
        <v>0</v>
      </c>
      <c r="CE115" s="389"/>
      <c r="CF115" s="389"/>
      <c r="CG115" s="389"/>
      <c r="CH115" s="389"/>
      <c r="CI115" s="389"/>
      <c r="CJ115" s="389"/>
      <c r="CK115" s="389"/>
      <c r="CL115" s="389"/>
      <c r="CM115" s="389"/>
      <c r="CN115" s="389"/>
      <c r="CO115" s="389"/>
      <c r="CP115" s="389"/>
      <c r="CQ115" s="256">
        <f t="shared" si="7"/>
        <v>0</v>
      </c>
      <c r="CR115" s="389"/>
      <c r="CS115" s="389"/>
      <c r="CT115" s="389"/>
      <c r="CU115" s="389"/>
      <c r="CV115" s="389"/>
      <c r="CW115" s="389"/>
      <c r="CX115" s="389"/>
      <c r="CY115" s="389"/>
      <c r="CZ115" s="389"/>
      <c r="DA115" s="389"/>
      <c r="DB115" s="389"/>
      <c r="DC115" s="389"/>
      <c r="DD115" s="256">
        <f t="shared" si="8"/>
        <v>0</v>
      </c>
    </row>
    <row r="116" spans="2:108" x14ac:dyDescent="0.25">
      <c r="B116" s="397"/>
      <c r="C116" s="145" t="s">
        <v>71212</v>
      </c>
      <c r="D116" s="153" t="s">
        <v>36</v>
      </c>
      <c r="E116" s="520"/>
      <c r="F116" s="50"/>
      <c r="G116" s="50"/>
      <c r="H116" s="50"/>
      <c r="I116" s="50"/>
      <c r="J116" s="50"/>
      <c r="K116" s="184" t="str">
        <f t="shared" si="27"/>
        <v/>
      </c>
      <c r="L116" s="50"/>
      <c r="M116" s="392"/>
      <c r="N116" s="356"/>
      <c r="O116" s="403"/>
      <c r="P116" s="521"/>
      <c r="Q116" s="256">
        <f t="shared" si="1"/>
        <v>0</v>
      </c>
      <c r="R116" s="389"/>
      <c r="S116" s="389"/>
      <c r="T116" s="389"/>
      <c r="U116" s="389"/>
      <c r="V116" s="389"/>
      <c r="W116" s="389"/>
      <c r="X116" s="389"/>
      <c r="Y116" s="389"/>
      <c r="Z116" s="389"/>
      <c r="AA116" s="389"/>
      <c r="AB116" s="389"/>
      <c r="AC116" s="389"/>
      <c r="AD116" s="256">
        <f t="shared" si="2"/>
        <v>0</v>
      </c>
      <c r="AE116" s="389"/>
      <c r="AF116" s="389"/>
      <c r="AG116" s="389"/>
      <c r="AH116" s="389"/>
      <c r="AI116" s="389"/>
      <c r="AJ116" s="389"/>
      <c r="AK116" s="389"/>
      <c r="AL116" s="389"/>
      <c r="AM116" s="389"/>
      <c r="AN116" s="389"/>
      <c r="AO116" s="389"/>
      <c r="AP116" s="389"/>
      <c r="AQ116" s="256">
        <f t="shared" si="3"/>
        <v>0</v>
      </c>
      <c r="AR116" s="389"/>
      <c r="AS116" s="389"/>
      <c r="AT116" s="389"/>
      <c r="AU116" s="389"/>
      <c r="AV116" s="389"/>
      <c r="AW116" s="389"/>
      <c r="AX116" s="389"/>
      <c r="AY116" s="389"/>
      <c r="AZ116" s="389"/>
      <c r="BA116" s="389"/>
      <c r="BB116" s="389"/>
      <c r="BC116" s="389"/>
      <c r="BD116" s="256">
        <f t="shared" si="4"/>
        <v>0</v>
      </c>
      <c r="BE116" s="389"/>
      <c r="BF116" s="389"/>
      <c r="BG116" s="389"/>
      <c r="BH116" s="389"/>
      <c r="BI116" s="389"/>
      <c r="BJ116" s="389"/>
      <c r="BK116" s="389"/>
      <c r="BL116" s="389"/>
      <c r="BM116" s="389"/>
      <c r="BN116" s="389"/>
      <c r="BO116" s="389"/>
      <c r="BP116" s="389"/>
      <c r="BQ116" s="256">
        <f t="shared" si="5"/>
        <v>0</v>
      </c>
      <c r="BR116" s="389"/>
      <c r="BS116" s="389"/>
      <c r="BT116" s="389"/>
      <c r="BU116" s="389"/>
      <c r="BV116" s="389"/>
      <c r="BW116" s="389"/>
      <c r="BX116" s="389"/>
      <c r="BY116" s="389"/>
      <c r="BZ116" s="389"/>
      <c r="CA116" s="389"/>
      <c r="CB116" s="389"/>
      <c r="CC116" s="389"/>
      <c r="CD116" s="256">
        <f t="shared" si="6"/>
        <v>0</v>
      </c>
      <c r="CE116" s="389"/>
      <c r="CF116" s="389"/>
      <c r="CG116" s="389"/>
      <c r="CH116" s="389"/>
      <c r="CI116" s="389"/>
      <c r="CJ116" s="389"/>
      <c r="CK116" s="389"/>
      <c r="CL116" s="389"/>
      <c r="CM116" s="389"/>
      <c r="CN116" s="389"/>
      <c r="CO116" s="389"/>
      <c r="CP116" s="389"/>
      <c r="CQ116" s="256">
        <f t="shared" si="7"/>
        <v>0</v>
      </c>
      <c r="CR116" s="389"/>
      <c r="CS116" s="389"/>
      <c r="CT116" s="389"/>
      <c r="CU116" s="389"/>
      <c r="CV116" s="389"/>
      <c r="CW116" s="389"/>
      <c r="CX116" s="389"/>
      <c r="CY116" s="389"/>
      <c r="CZ116" s="389"/>
      <c r="DA116" s="389"/>
      <c r="DB116" s="389"/>
      <c r="DC116" s="389"/>
      <c r="DD116" s="256">
        <f t="shared" si="8"/>
        <v>0</v>
      </c>
    </row>
    <row r="117" spans="2:108" x14ac:dyDescent="0.25">
      <c r="B117" s="397"/>
      <c r="C117" s="145" t="s">
        <v>71213</v>
      </c>
      <c r="D117" s="153" t="s">
        <v>36</v>
      </c>
      <c r="E117" s="520"/>
      <c r="F117" s="50"/>
      <c r="G117" s="50"/>
      <c r="H117" s="50"/>
      <c r="I117" s="50"/>
      <c r="J117" s="50"/>
      <c r="K117" s="184" t="str">
        <f t="shared" si="27"/>
        <v/>
      </c>
      <c r="L117" s="50"/>
      <c r="M117" s="392"/>
      <c r="N117" s="356"/>
      <c r="O117" s="403"/>
      <c r="P117" s="521"/>
      <c r="Q117" s="256">
        <f t="shared" si="1"/>
        <v>0</v>
      </c>
      <c r="R117" s="389"/>
      <c r="S117" s="389"/>
      <c r="T117" s="389"/>
      <c r="U117" s="389"/>
      <c r="V117" s="389"/>
      <c r="W117" s="389"/>
      <c r="X117" s="389"/>
      <c r="Y117" s="389"/>
      <c r="Z117" s="389"/>
      <c r="AA117" s="389"/>
      <c r="AB117" s="389"/>
      <c r="AC117" s="389"/>
      <c r="AD117" s="256">
        <f t="shared" si="2"/>
        <v>0</v>
      </c>
      <c r="AE117" s="389"/>
      <c r="AF117" s="389"/>
      <c r="AG117" s="389"/>
      <c r="AH117" s="389"/>
      <c r="AI117" s="389"/>
      <c r="AJ117" s="389"/>
      <c r="AK117" s="389"/>
      <c r="AL117" s="389"/>
      <c r="AM117" s="389"/>
      <c r="AN117" s="389"/>
      <c r="AO117" s="389"/>
      <c r="AP117" s="389"/>
      <c r="AQ117" s="256">
        <f t="shared" si="3"/>
        <v>0</v>
      </c>
      <c r="AR117" s="389"/>
      <c r="AS117" s="389"/>
      <c r="AT117" s="389"/>
      <c r="AU117" s="389"/>
      <c r="AV117" s="389"/>
      <c r="AW117" s="389"/>
      <c r="AX117" s="389"/>
      <c r="AY117" s="389"/>
      <c r="AZ117" s="389"/>
      <c r="BA117" s="389"/>
      <c r="BB117" s="389"/>
      <c r="BC117" s="389"/>
      <c r="BD117" s="256">
        <f t="shared" si="4"/>
        <v>0</v>
      </c>
      <c r="BE117" s="389"/>
      <c r="BF117" s="389"/>
      <c r="BG117" s="389"/>
      <c r="BH117" s="389"/>
      <c r="BI117" s="389"/>
      <c r="BJ117" s="389"/>
      <c r="BK117" s="389"/>
      <c r="BL117" s="389"/>
      <c r="BM117" s="389"/>
      <c r="BN117" s="389"/>
      <c r="BO117" s="389"/>
      <c r="BP117" s="389"/>
      <c r="BQ117" s="256">
        <f t="shared" si="5"/>
        <v>0</v>
      </c>
      <c r="BR117" s="389"/>
      <c r="BS117" s="389"/>
      <c r="BT117" s="389"/>
      <c r="BU117" s="389"/>
      <c r="BV117" s="389"/>
      <c r="BW117" s="389"/>
      <c r="BX117" s="389"/>
      <c r="BY117" s="389"/>
      <c r="BZ117" s="389"/>
      <c r="CA117" s="389"/>
      <c r="CB117" s="389"/>
      <c r="CC117" s="389"/>
      <c r="CD117" s="256">
        <f t="shared" si="6"/>
        <v>0</v>
      </c>
      <c r="CE117" s="389"/>
      <c r="CF117" s="389"/>
      <c r="CG117" s="389"/>
      <c r="CH117" s="389"/>
      <c r="CI117" s="389"/>
      <c r="CJ117" s="389"/>
      <c r="CK117" s="389"/>
      <c r="CL117" s="389"/>
      <c r="CM117" s="389"/>
      <c r="CN117" s="389"/>
      <c r="CO117" s="389"/>
      <c r="CP117" s="389"/>
      <c r="CQ117" s="256">
        <f t="shared" si="7"/>
        <v>0</v>
      </c>
      <c r="CR117" s="389"/>
      <c r="CS117" s="389"/>
      <c r="CT117" s="389"/>
      <c r="CU117" s="389"/>
      <c r="CV117" s="389"/>
      <c r="CW117" s="389"/>
      <c r="CX117" s="389"/>
      <c r="CY117" s="389"/>
      <c r="CZ117" s="389"/>
      <c r="DA117" s="389"/>
      <c r="DB117" s="389"/>
      <c r="DC117" s="389"/>
      <c r="DD117" s="256">
        <f t="shared" si="8"/>
        <v>0</v>
      </c>
    </row>
    <row r="118" spans="2:108" x14ac:dyDescent="0.25">
      <c r="B118" s="397"/>
      <c r="C118" s="145" t="s">
        <v>71214</v>
      </c>
      <c r="D118" s="153" t="s">
        <v>36</v>
      </c>
      <c r="E118" s="520"/>
      <c r="F118" s="50"/>
      <c r="G118" s="50"/>
      <c r="H118" s="50"/>
      <c r="I118" s="50"/>
      <c r="J118" s="50"/>
      <c r="K118" s="184" t="str">
        <f t="shared" si="27"/>
        <v/>
      </c>
      <c r="L118" s="50"/>
      <c r="M118" s="392"/>
      <c r="N118" s="356"/>
      <c r="O118" s="403"/>
      <c r="P118" s="521"/>
      <c r="Q118" s="256">
        <f t="shared" si="1"/>
        <v>0</v>
      </c>
      <c r="R118" s="389"/>
      <c r="S118" s="389"/>
      <c r="T118" s="389"/>
      <c r="U118" s="389"/>
      <c r="V118" s="389"/>
      <c r="W118" s="389"/>
      <c r="X118" s="389"/>
      <c r="Y118" s="389"/>
      <c r="Z118" s="389"/>
      <c r="AA118" s="389"/>
      <c r="AB118" s="389"/>
      <c r="AC118" s="389"/>
      <c r="AD118" s="256">
        <f t="shared" si="2"/>
        <v>0</v>
      </c>
      <c r="AE118" s="389"/>
      <c r="AF118" s="389"/>
      <c r="AG118" s="389"/>
      <c r="AH118" s="389"/>
      <c r="AI118" s="389"/>
      <c r="AJ118" s="389"/>
      <c r="AK118" s="389"/>
      <c r="AL118" s="389"/>
      <c r="AM118" s="389"/>
      <c r="AN118" s="389"/>
      <c r="AO118" s="389"/>
      <c r="AP118" s="389"/>
      <c r="AQ118" s="256">
        <f t="shared" si="3"/>
        <v>0</v>
      </c>
      <c r="AR118" s="389"/>
      <c r="AS118" s="389"/>
      <c r="AT118" s="389"/>
      <c r="AU118" s="389"/>
      <c r="AV118" s="389"/>
      <c r="AW118" s="389"/>
      <c r="AX118" s="389"/>
      <c r="AY118" s="389"/>
      <c r="AZ118" s="389"/>
      <c r="BA118" s="389"/>
      <c r="BB118" s="389"/>
      <c r="BC118" s="389"/>
      <c r="BD118" s="256">
        <f t="shared" si="4"/>
        <v>0</v>
      </c>
      <c r="BE118" s="389"/>
      <c r="BF118" s="389"/>
      <c r="BG118" s="389"/>
      <c r="BH118" s="389"/>
      <c r="BI118" s="389"/>
      <c r="BJ118" s="389"/>
      <c r="BK118" s="389"/>
      <c r="BL118" s="389"/>
      <c r="BM118" s="389"/>
      <c r="BN118" s="389"/>
      <c r="BO118" s="389"/>
      <c r="BP118" s="389"/>
      <c r="BQ118" s="256">
        <f t="shared" si="5"/>
        <v>0</v>
      </c>
      <c r="BR118" s="389"/>
      <c r="BS118" s="389"/>
      <c r="BT118" s="389"/>
      <c r="BU118" s="389"/>
      <c r="BV118" s="389"/>
      <c r="BW118" s="389"/>
      <c r="BX118" s="389"/>
      <c r="BY118" s="389"/>
      <c r="BZ118" s="389"/>
      <c r="CA118" s="389"/>
      <c r="CB118" s="389"/>
      <c r="CC118" s="389"/>
      <c r="CD118" s="256">
        <f t="shared" si="6"/>
        <v>0</v>
      </c>
      <c r="CE118" s="389"/>
      <c r="CF118" s="389"/>
      <c r="CG118" s="389"/>
      <c r="CH118" s="389"/>
      <c r="CI118" s="389"/>
      <c r="CJ118" s="389"/>
      <c r="CK118" s="389"/>
      <c r="CL118" s="389"/>
      <c r="CM118" s="389"/>
      <c r="CN118" s="389"/>
      <c r="CO118" s="389"/>
      <c r="CP118" s="389"/>
      <c r="CQ118" s="256">
        <f t="shared" si="7"/>
        <v>0</v>
      </c>
      <c r="CR118" s="389"/>
      <c r="CS118" s="389"/>
      <c r="CT118" s="389"/>
      <c r="CU118" s="389"/>
      <c r="CV118" s="389"/>
      <c r="CW118" s="389"/>
      <c r="CX118" s="389"/>
      <c r="CY118" s="389"/>
      <c r="CZ118" s="389"/>
      <c r="DA118" s="389"/>
      <c r="DB118" s="389"/>
      <c r="DC118" s="389"/>
      <c r="DD118" s="256">
        <f t="shared" si="8"/>
        <v>0</v>
      </c>
    </row>
    <row r="119" spans="2:108" x14ac:dyDescent="0.25">
      <c r="B119" s="397"/>
      <c r="C119" s="145" t="s">
        <v>71215</v>
      </c>
      <c r="D119" s="153" t="s">
        <v>36</v>
      </c>
      <c r="E119" s="520"/>
      <c r="F119" s="50"/>
      <c r="G119" s="50"/>
      <c r="H119" s="50"/>
      <c r="I119" s="50"/>
      <c r="J119" s="50"/>
      <c r="K119" s="184" t="str">
        <f t="shared" si="27"/>
        <v/>
      </c>
      <c r="L119" s="50"/>
      <c r="M119" s="392"/>
      <c r="N119" s="356"/>
      <c r="O119" s="403"/>
      <c r="P119" s="521"/>
      <c r="Q119" s="256">
        <f t="shared" si="1"/>
        <v>0</v>
      </c>
      <c r="R119" s="389"/>
      <c r="S119" s="389"/>
      <c r="T119" s="389"/>
      <c r="U119" s="389"/>
      <c r="V119" s="389"/>
      <c r="W119" s="389"/>
      <c r="X119" s="389"/>
      <c r="Y119" s="389"/>
      <c r="Z119" s="389"/>
      <c r="AA119" s="389"/>
      <c r="AB119" s="389"/>
      <c r="AC119" s="389"/>
      <c r="AD119" s="256">
        <f t="shared" si="2"/>
        <v>0</v>
      </c>
      <c r="AE119" s="389"/>
      <c r="AF119" s="389"/>
      <c r="AG119" s="389"/>
      <c r="AH119" s="389"/>
      <c r="AI119" s="389"/>
      <c r="AJ119" s="389"/>
      <c r="AK119" s="389"/>
      <c r="AL119" s="389"/>
      <c r="AM119" s="389"/>
      <c r="AN119" s="389"/>
      <c r="AO119" s="389"/>
      <c r="AP119" s="389"/>
      <c r="AQ119" s="256">
        <f t="shared" si="3"/>
        <v>0</v>
      </c>
      <c r="AR119" s="389"/>
      <c r="AS119" s="389"/>
      <c r="AT119" s="389"/>
      <c r="AU119" s="389"/>
      <c r="AV119" s="389"/>
      <c r="AW119" s="389"/>
      <c r="AX119" s="389"/>
      <c r="AY119" s="389"/>
      <c r="AZ119" s="389"/>
      <c r="BA119" s="389"/>
      <c r="BB119" s="389"/>
      <c r="BC119" s="389"/>
      <c r="BD119" s="256">
        <f t="shared" si="4"/>
        <v>0</v>
      </c>
      <c r="BE119" s="389"/>
      <c r="BF119" s="389"/>
      <c r="BG119" s="389"/>
      <c r="BH119" s="389"/>
      <c r="BI119" s="389"/>
      <c r="BJ119" s="389"/>
      <c r="BK119" s="389"/>
      <c r="BL119" s="389"/>
      <c r="BM119" s="389"/>
      <c r="BN119" s="389"/>
      <c r="BO119" s="389"/>
      <c r="BP119" s="389"/>
      <c r="BQ119" s="256">
        <f t="shared" si="5"/>
        <v>0</v>
      </c>
      <c r="BR119" s="389"/>
      <c r="BS119" s="389"/>
      <c r="BT119" s="389"/>
      <c r="BU119" s="389"/>
      <c r="BV119" s="389"/>
      <c r="BW119" s="389"/>
      <c r="BX119" s="389"/>
      <c r="BY119" s="389"/>
      <c r="BZ119" s="389"/>
      <c r="CA119" s="389"/>
      <c r="CB119" s="389"/>
      <c r="CC119" s="389"/>
      <c r="CD119" s="256">
        <f t="shared" si="6"/>
        <v>0</v>
      </c>
      <c r="CE119" s="389"/>
      <c r="CF119" s="389"/>
      <c r="CG119" s="389"/>
      <c r="CH119" s="389"/>
      <c r="CI119" s="389"/>
      <c r="CJ119" s="389"/>
      <c r="CK119" s="389"/>
      <c r="CL119" s="389"/>
      <c r="CM119" s="389"/>
      <c r="CN119" s="389"/>
      <c r="CO119" s="389"/>
      <c r="CP119" s="389"/>
      <c r="CQ119" s="256">
        <f t="shared" si="7"/>
        <v>0</v>
      </c>
      <c r="CR119" s="389"/>
      <c r="CS119" s="389"/>
      <c r="CT119" s="389"/>
      <c r="CU119" s="389"/>
      <c r="CV119" s="389"/>
      <c r="CW119" s="389"/>
      <c r="CX119" s="389"/>
      <c r="CY119" s="389"/>
      <c r="CZ119" s="389"/>
      <c r="DA119" s="389"/>
      <c r="DB119" s="389"/>
      <c r="DC119" s="389"/>
      <c r="DD119" s="256">
        <f t="shared" si="8"/>
        <v>0</v>
      </c>
    </row>
    <row r="120" spans="2:108" x14ac:dyDescent="0.25">
      <c r="B120" s="397"/>
      <c r="C120" s="145" t="s">
        <v>71216</v>
      </c>
      <c r="D120" s="153" t="s">
        <v>36</v>
      </c>
      <c r="E120" s="520"/>
      <c r="F120" s="50"/>
      <c r="G120" s="50"/>
      <c r="H120" s="50"/>
      <c r="I120" s="50"/>
      <c r="J120" s="50"/>
      <c r="K120" s="184" t="str">
        <f t="shared" si="27"/>
        <v/>
      </c>
      <c r="L120" s="50"/>
      <c r="M120" s="392"/>
      <c r="N120" s="356"/>
      <c r="O120" s="403"/>
      <c r="P120" s="521"/>
      <c r="Q120" s="256">
        <f t="shared" si="1"/>
        <v>0</v>
      </c>
      <c r="R120" s="389"/>
      <c r="S120" s="389"/>
      <c r="T120" s="389"/>
      <c r="U120" s="389"/>
      <c r="V120" s="389"/>
      <c r="W120" s="389"/>
      <c r="X120" s="389"/>
      <c r="Y120" s="389"/>
      <c r="Z120" s="389"/>
      <c r="AA120" s="389"/>
      <c r="AB120" s="389"/>
      <c r="AC120" s="389"/>
      <c r="AD120" s="256">
        <f t="shared" si="2"/>
        <v>0</v>
      </c>
      <c r="AE120" s="389"/>
      <c r="AF120" s="389"/>
      <c r="AG120" s="389"/>
      <c r="AH120" s="389"/>
      <c r="AI120" s="389"/>
      <c r="AJ120" s="389"/>
      <c r="AK120" s="389"/>
      <c r="AL120" s="389"/>
      <c r="AM120" s="389"/>
      <c r="AN120" s="389"/>
      <c r="AO120" s="389"/>
      <c r="AP120" s="389"/>
      <c r="AQ120" s="256">
        <f t="shared" si="3"/>
        <v>0</v>
      </c>
      <c r="AR120" s="389"/>
      <c r="AS120" s="389"/>
      <c r="AT120" s="389"/>
      <c r="AU120" s="389"/>
      <c r="AV120" s="389"/>
      <c r="AW120" s="389"/>
      <c r="AX120" s="389"/>
      <c r="AY120" s="389"/>
      <c r="AZ120" s="389"/>
      <c r="BA120" s="389"/>
      <c r="BB120" s="389"/>
      <c r="BC120" s="389"/>
      <c r="BD120" s="256">
        <f t="shared" si="4"/>
        <v>0</v>
      </c>
      <c r="BE120" s="389"/>
      <c r="BF120" s="389"/>
      <c r="BG120" s="389"/>
      <c r="BH120" s="389"/>
      <c r="BI120" s="389"/>
      <c r="BJ120" s="389"/>
      <c r="BK120" s="389"/>
      <c r="BL120" s="389"/>
      <c r="BM120" s="389"/>
      <c r="BN120" s="389"/>
      <c r="BO120" s="389"/>
      <c r="BP120" s="389"/>
      <c r="BQ120" s="256">
        <f t="shared" si="5"/>
        <v>0</v>
      </c>
      <c r="BR120" s="389"/>
      <c r="BS120" s="389"/>
      <c r="BT120" s="389"/>
      <c r="BU120" s="389"/>
      <c r="BV120" s="389"/>
      <c r="BW120" s="389"/>
      <c r="BX120" s="389"/>
      <c r="BY120" s="389"/>
      <c r="BZ120" s="389"/>
      <c r="CA120" s="389"/>
      <c r="CB120" s="389"/>
      <c r="CC120" s="389"/>
      <c r="CD120" s="256">
        <f t="shared" si="6"/>
        <v>0</v>
      </c>
      <c r="CE120" s="389"/>
      <c r="CF120" s="389"/>
      <c r="CG120" s="389"/>
      <c r="CH120" s="389"/>
      <c r="CI120" s="389"/>
      <c r="CJ120" s="389"/>
      <c r="CK120" s="389"/>
      <c r="CL120" s="389"/>
      <c r="CM120" s="389"/>
      <c r="CN120" s="389"/>
      <c r="CO120" s="389"/>
      <c r="CP120" s="389"/>
      <c r="CQ120" s="256">
        <f t="shared" si="7"/>
        <v>0</v>
      </c>
      <c r="CR120" s="389"/>
      <c r="CS120" s="389"/>
      <c r="CT120" s="389"/>
      <c r="CU120" s="389"/>
      <c r="CV120" s="389"/>
      <c r="CW120" s="389"/>
      <c r="CX120" s="389"/>
      <c r="CY120" s="389"/>
      <c r="CZ120" s="389"/>
      <c r="DA120" s="389"/>
      <c r="DB120" s="389"/>
      <c r="DC120" s="389"/>
      <c r="DD120" s="256">
        <f t="shared" si="8"/>
        <v>0</v>
      </c>
    </row>
    <row r="121" spans="2:108" x14ac:dyDescent="0.25">
      <c r="B121" s="397"/>
      <c r="C121" s="145" t="s">
        <v>71217</v>
      </c>
      <c r="D121" s="153" t="s">
        <v>36</v>
      </c>
      <c r="E121" s="520"/>
      <c r="F121" s="50"/>
      <c r="G121" s="50"/>
      <c r="H121" s="50"/>
      <c r="I121" s="50"/>
      <c r="J121" s="50"/>
      <c r="K121" s="184" t="str">
        <f t="shared" si="27"/>
        <v/>
      </c>
      <c r="L121" s="50"/>
      <c r="M121" s="392"/>
      <c r="N121" s="356"/>
      <c r="O121" s="403"/>
      <c r="P121" s="521"/>
      <c r="Q121" s="256">
        <f t="shared" si="1"/>
        <v>0</v>
      </c>
      <c r="R121" s="389"/>
      <c r="S121" s="389"/>
      <c r="T121" s="389"/>
      <c r="U121" s="389"/>
      <c r="V121" s="389"/>
      <c r="W121" s="389"/>
      <c r="X121" s="389"/>
      <c r="Y121" s="389"/>
      <c r="Z121" s="389"/>
      <c r="AA121" s="389"/>
      <c r="AB121" s="389"/>
      <c r="AC121" s="389"/>
      <c r="AD121" s="256">
        <f t="shared" si="2"/>
        <v>0</v>
      </c>
      <c r="AE121" s="389"/>
      <c r="AF121" s="389"/>
      <c r="AG121" s="389"/>
      <c r="AH121" s="389"/>
      <c r="AI121" s="389"/>
      <c r="AJ121" s="389"/>
      <c r="AK121" s="389"/>
      <c r="AL121" s="389"/>
      <c r="AM121" s="389"/>
      <c r="AN121" s="389"/>
      <c r="AO121" s="389"/>
      <c r="AP121" s="389"/>
      <c r="AQ121" s="256">
        <f t="shared" si="3"/>
        <v>0</v>
      </c>
      <c r="AR121" s="389"/>
      <c r="AS121" s="389"/>
      <c r="AT121" s="389"/>
      <c r="AU121" s="389"/>
      <c r="AV121" s="389"/>
      <c r="AW121" s="389"/>
      <c r="AX121" s="389"/>
      <c r="AY121" s="389"/>
      <c r="AZ121" s="389"/>
      <c r="BA121" s="389"/>
      <c r="BB121" s="389"/>
      <c r="BC121" s="389"/>
      <c r="BD121" s="256">
        <f t="shared" si="4"/>
        <v>0</v>
      </c>
      <c r="BE121" s="389"/>
      <c r="BF121" s="389"/>
      <c r="BG121" s="389"/>
      <c r="BH121" s="389"/>
      <c r="BI121" s="389"/>
      <c r="BJ121" s="389"/>
      <c r="BK121" s="389"/>
      <c r="BL121" s="389"/>
      <c r="BM121" s="389"/>
      <c r="BN121" s="389"/>
      <c r="BO121" s="389"/>
      <c r="BP121" s="389"/>
      <c r="BQ121" s="256">
        <f t="shared" si="5"/>
        <v>0</v>
      </c>
      <c r="BR121" s="389"/>
      <c r="BS121" s="389"/>
      <c r="BT121" s="389"/>
      <c r="BU121" s="389"/>
      <c r="BV121" s="389"/>
      <c r="BW121" s="389"/>
      <c r="BX121" s="389"/>
      <c r="BY121" s="389"/>
      <c r="BZ121" s="389"/>
      <c r="CA121" s="389"/>
      <c r="CB121" s="389"/>
      <c r="CC121" s="389"/>
      <c r="CD121" s="256">
        <f t="shared" si="6"/>
        <v>0</v>
      </c>
      <c r="CE121" s="389"/>
      <c r="CF121" s="389"/>
      <c r="CG121" s="389"/>
      <c r="CH121" s="389"/>
      <c r="CI121" s="389"/>
      <c r="CJ121" s="389"/>
      <c r="CK121" s="389"/>
      <c r="CL121" s="389"/>
      <c r="CM121" s="389"/>
      <c r="CN121" s="389"/>
      <c r="CO121" s="389"/>
      <c r="CP121" s="389"/>
      <c r="CQ121" s="256">
        <f t="shared" si="7"/>
        <v>0</v>
      </c>
      <c r="CR121" s="389"/>
      <c r="CS121" s="389"/>
      <c r="CT121" s="389"/>
      <c r="CU121" s="389"/>
      <c r="CV121" s="389"/>
      <c r="CW121" s="389"/>
      <c r="CX121" s="389"/>
      <c r="CY121" s="389"/>
      <c r="CZ121" s="389"/>
      <c r="DA121" s="389"/>
      <c r="DB121" s="389"/>
      <c r="DC121" s="389"/>
      <c r="DD121" s="256">
        <f t="shared" si="8"/>
        <v>0</v>
      </c>
    </row>
    <row r="122" spans="2:108" x14ac:dyDescent="0.25">
      <c r="B122" s="397"/>
      <c r="C122" s="145" t="s">
        <v>71218</v>
      </c>
      <c r="D122" s="153" t="s">
        <v>36</v>
      </c>
      <c r="E122" s="520"/>
      <c r="F122" s="50"/>
      <c r="G122" s="50"/>
      <c r="H122" s="50"/>
      <c r="I122" s="50"/>
      <c r="J122" s="50"/>
      <c r="K122" s="184" t="str">
        <f t="shared" si="27"/>
        <v/>
      </c>
      <c r="L122" s="50"/>
      <c r="M122" s="392"/>
      <c r="N122" s="356"/>
      <c r="O122" s="403"/>
      <c r="P122" s="521"/>
      <c r="Q122" s="256">
        <f t="shared" si="1"/>
        <v>0</v>
      </c>
      <c r="R122" s="389"/>
      <c r="S122" s="389"/>
      <c r="T122" s="389"/>
      <c r="U122" s="389"/>
      <c r="V122" s="389"/>
      <c r="W122" s="389"/>
      <c r="X122" s="389"/>
      <c r="Y122" s="389"/>
      <c r="Z122" s="389"/>
      <c r="AA122" s="389"/>
      <c r="AB122" s="389"/>
      <c r="AC122" s="389"/>
      <c r="AD122" s="256">
        <f t="shared" si="2"/>
        <v>0</v>
      </c>
      <c r="AE122" s="389"/>
      <c r="AF122" s="389"/>
      <c r="AG122" s="389"/>
      <c r="AH122" s="389"/>
      <c r="AI122" s="389"/>
      <c r="AJ122" s="389"/>
      <c r="AK122" s="389"/>
      <c r="AL122" s="389"/>
      <c r="AM122" s="389"/>
      <c r="AN122" s="389"/>
      <c r="AO122" s="389"/>
      <c r="AP122" s="389"/>
      <c r="AQ122" s="256">
        <f t="shared" si="3"/>
        <v>0</v>
      </c>
      <c r="AR122" s="389"/>
      <c r="AS122" s="389"/>
      <c r="AT122" s="389"/>
      <c r="AU122" s="389"/>
      <c r="AV122" s="389"/>
      <c r="AW122" s="389"/>
      <c r="AX122" s="389"/>
      <c r="AY122" s="389"/>
      <c r="AZ122" s="389"/>
      <c r="BA122" s="389"/>
      <c r="BB122" s="389"/>
      <c r="BC122" s="389"/>
      <c r="BD122" s="256">
        <f t="shared" si="4"/>
        <v>0</v>
      </c>
      <c r="BE122" s="389"/>
      <c r="BF122" s="389"/>
      <c r="BG122" s="389"/>
      <c r="BH122" s="389"/>
      <c r="BI122" s="389"/>
      <c r="BJ122" s="389"/>
      <c r="BK122" s="389"/>
      <c r="BL122" s="389"/>
      <c r="BM122" s="389"/>
      <c r="BN122" s="389"/>
      <c r="BO122" s="389"/>
      <c r="BP122" s="389"/>
      <c r="BQ122" s="256">
        <f t="shared" si="5"/>
        <v>0</v>
      </c>
      <c r="BR122" s="389"/>
      <c r="BS122" s="389"/>
      <c r="BT122" s="389"/>
      <c r="BU122" s="389"/>
      <c r="BV122" s="389"/>
      <c r="BW122" s="389"/>
      <c r="BX122" s="389"/>
      <c r="BY122" s="389"/>
      <c r="BZ122" s="389"/>
      <c r="CA122" s="389"/>
      <c r="CB122" s="389"/>
      <c r="CC122" s="389"/>
      <c r="CD122" s="256">
        <f t="shared" si="6"/>
        <v>0</v>
      </c>
      <c r="CE122" s="389"/>
      <c r="CF122" s="389"/>
      <c r="CG122" s="389"/>
      <c r="CH122" s="389"/>
      <c r="CI122" s="389"/>
      <c r="CJ122" s="389"/>
      <c r="CK122" s="389"/>
      <c r="CL122" s="389"/>
      <c r="CM122" s="389"/>
      <c r="CN122" s="389"/>
      <c r="CO122" s="389"/>
      <c r="CP122" s="389"/>
      <c r="CQ122" s="256">
        <f t="shared" si="7"/>
        <v>0</v>
      </c>
      <c r="CR122" s="389"/>
      <c r="CS122" s="389"/>
      <c r="CT122" s="389"/>
      <c r="CU122" s="389"/>
      <c r="CV122" s="389"/>
      <c r="CW122" s="389"/>
      <c r="CX122" s="389"/>
      <c r="CY122" s="389"/>
      <c r="CZ122" s="389"/>
      <c r="DA122" s="389"/>
      <c r="DB122" s="389"/>
      <c r="DC122" s="389"/>
      <c r="DD122" s="256">
        <f t="shared" si="8"/>
        <v>0</v>
      </c>
    </row>
    <row r="123" spans="2:108" x14ac:dyDescent="0.25">
      <c r="B123" s="397"/>
      <c r="C123" s="145" t="s">
        <v>71219</v>
      </c>
      <c r="D123" s="153" t="s">
        <v>36</v>
      </c>
      <c r="E123" s="520"/>
      <c r="F123" s="50"/>
      <c r="G123" s="50"/>
      <c r="H123" s="50"/>
      <c r="I123" s="50"/>
      <c r="J123" s="50"/>
      <c r="K123" s="184" t="str">
        <f t="shared" si="27"/>
        <v/>
      </c>
      <c r="L123" s="50"/>
      <c r="M123" s="392"/>
      <c r="N123" s="356"/>
      <c r="O123" s="403"/>
      <c r="P123" s="521"/>
      <c r="Q123" s="256">
        <f t="shared" si="1"/>
        <v>0</v>
      </c>
      <c r="R123" s="389"/>
      <c r="S123" s="389"/>
      <c r="T123" s="389"/>
      <c r="U123" s="389"/>
      <c r="V123" s="389"/>
      <c r="W123" s="389"/>
      <c r="X123" s="389"/>
      <c r="Y123" s="389"/>
      <c r="Z123" s="389"/>
      <c r="AA123" s="389"/>
      <c r="AB123" s="389"/>
      <c r="AC123" s="389"/>
      <c r="AD123" s="256">
        <f t="shared" si="2"/>
        <v>0</v>
      </c>
      <c r="AE123" s="389"/>
      <c r="AF123" s="389"/>
      <c r="AG123" s="389"/>
      <c r="AH123" s="389"/>
      <c r="AI123" s="389"/>
      <c r="AJ123" s="389"/>
      <c r="AK123" s="389"/>
      <c r="AL123" s="389"/>
      <c r="AM123" s="389"/>
      <c r="AN123" s="389"/>
      <c r="AO123" s="389"/>
      <c r="AP123" s="389"/>
      <c r="AQ123" s="256">
        <f t="shared" si="3"/>
        <v>0</v>
      </c>
      <c r="AR123" s="389"/>
      <c r="AS123" s="389"/>
      <c r="AT123" s="389"/>
      <c r="AU123" s="389"/>
      <c r="AV123" s="389"/>
      <c r="AW123" s="389"/>
      <c r="AX123" s="389"/>
      <c r="AY123" s="389"/>
      <c r="AZ123" s="389"/>
      <c r="BA123" s="389"/>
      <c r="BB123" s="389"/>
      <c r="BC123" s="389"/>
      <c r="BD123" s="256">
        <f t="shared" si="4"/>
        <v>0</v>
      </c>
      <c r="BE123" s="389"/>
      <c r="BF123" s="389"/>
      <c r="BG123" s="389"/>
      <c r="BH123" s="389"/>
      <c r="BI123" s="389"/>
      <c r="BJ123" s="389"/>
      <c r="BK123" s="389"/>
      <c r="BL123" s="389"/>
      <c r="BM123" s="389"/>
      <c r="BN123" s="389"/>
      <c r="BO123" s="389"/>
      <c r="BP123" s="389"/>
      <c r="BQ123" s="256">
        <f t="shared" si="5"/>
        <v>0</v>
      </c>
      <c r="BR123" s="389"/>
      <c r="BS123" s="389"/>
      <c r="BT123" s="389"/>
      <c r="BU123" s="389"/>
      <c r="BV123" s="389"/>
      <c r="BW123" s="389"/>
      <c r="BX123" s="389"/>
      <c r="BY123" s="389"/>
      <c r="BZ123" s="389"/>
      <c r="CA123" s="389"/>
      <c r="CB123" s="389"/>
      <c r="CC123" s="389"/>
      <c r="CD123" s="256">
        <f t="shared" si="6"/>
        <v>0</v>
      </c>
      <c r="CE123" s="389"/>
      <c r="CF123" s="389"/>
      <c r="CG123" s="389"/>
      <c r="CH123" s="389"/>
      <c r="CI123" s="389"/>
      <c r="CJ123" s="389"/>
      <c r="CK123" s="389"/>
      <c r="CL123" s="389"/>
      <c r="CM123" s="389"/>
      <c r="CN123" s="389"/>
      <c r="CO123" s="389"/>
      <c r="CP123" s="389"/>
      <c r="CQ123" s="256">
        <f t="shared" si="7"/>
        <v>0</v>
      </c>
      <c r="CR123" s="389"/>
      <c r="CS123" s="389"/>
      <c r="CT123" s="389"/>
      <c r="CU123" s="389"/>
      <c r="CV123" s="389"/>
      <c r="CW123" s="389"/>
      <c r="CX123" s="389"/>
      <c r="CY123" s="389"/>
      <c r="CZ123" s="389"/>
      <c r="DA123" s="389"/>
      <c r="DB123" s="389"/>
      <c r="DC123" s="389"/>
      <c r="DD123" s="256">
        <f t="shared" si="8"/>
        <v>0</v>
      </c>
    </row>
    <row r="124" spans="2:108" x14ac:dyDescent="0.25">
      <c r="B124" s="397"/>
      <c r="C124" s="145" t="s">
        <v>71220</v>
      </c>
      <c r="D124" s="153" t="s">
        <v>36</v>
      </c>
      <c r="E124" s="520"/>
      <c r="F124" s="50"/>
      <c r="G124" s="50"/>
      <c r="H124" s="50"/>
      <c r="I124" s="50"/>
      <c r="J124" s="50"/>
      <c r="K124" s="184" t="str">
        <f t="shared" si="27"/>
        <v/>
      </c>
      <c r="L124" s="50"/>
      <c r="M124" s="392"/>
      <c r="N124" s="356"/>
      <c r="O124" s="403"/>
      <c r="P124" s="521"/>
      <c r="Q124" s="256">
        <f t="shared" ref="Q124:Q153" si="28">P124*N124*SUM(K124:M124)</f>
        <v>0</v>
      </c>
      <c r="R124" s="389"/>
      <c r="S124" s="389"/>
      <c r="T124" s="389"/>
      <c r="U124" s="389"/>
      <c r="V124" s="389"/>
      <c r="W124" s="389"/>
      <c r="X124" s="389"/>
      <c r="Y124" s="389"/>
      <c r="Z124" s="389"/>
      <c r="AA124" s="389"/>
      <c r="AB124" s="389"/>
      <c r="AC124" s="389"/>
      <c r="AD124" s="256">
        <f t="shared" ref="AD124:AD153" si="29">SUM(R124:AC124)</f>
        <v>0</v>
      </c>
      <c r="AE124" s="389"/>
      <c r="AF124" s="389"/>
      <c r="AG124" s="389"/>
      <c r="AH124" s="389"/>
      <c r="AI124" s="389"/>
      <c r="AJ124" s="389"/>
      <c r="AK124" s="389"/>
      <c r="AL124" s="389"/>
      <c r="AM124" s="389"/>
      <c r="AN124" s="389"/>
      <c r="AO124" s="389"/>
      <c r="AP124" s="389"/>
      <c r="AQ124" s="256">
        <f t="shared" ref="AQ124:AQ153" si="30">SUM(AE124:AP124)</f>
        <v>0</v>
      </c>
      <c r="AR124" s="389"/>
      <c r="AS124" s="389"/>
      <c r="AT124" s="389"/>
      <c r="AU124" s="389"/>
      <c r="AV124" s="389"/>
      <c r="AW124" s="389"/>
      <c r="AX124" s="389"/>
      <c r="AY124" s="389"/>
      <c r="AZ124" s="389"/>
      <c r="BA124" s="389"/>
      <c r="BB124" s="389"/>
      <c r="BC124" s="389"/>
      <c r="BD124" s="256">
        <f t="shared" ref="BD124:BD153" si="31">SUM(AR124:BC124)</f>
        <v>0</v>
      </c>
      <c r="BE124" s="389"/>
      <c r="BF124" s="389"/>
      <c r="BG124" s="389"/>
      <c r="BH124" s="389"/>
      <c r="BI124" s="389"/>
      <c r="BJ124" s="389"/>
      <c r="BK124" s="389"/>
      <c r="BL124" s="389"/>
      <c r="BM124" s="389"/>
      <c r="BN124" s="389"/>
      <c r="BO124" s="389"/>
      <c r="BP124" s="389"/>
      <c r="BQ124" s="256">
        <f t="shared" ref="BQ124:BQ153" si="32">SUM(BE124:BP124)</f>
        <v>0</v>
      </c>
      <c r="BR124" s="389"/>
      <c r="BS124" s="389"/>
      <c r="BT124" s="389"/>
      <c r="BU124" s="389"/>
      <c r="BV124" s="389"/>
      <c r="BW124" s="389"/>
      <c r="BX124" s="389"/>
      <c r="BY124" s="389"/>
      <c r="BZ124" s="389"/>
      <c r="CA124" s="389"/>
      <c r="CB124" s="389"/>
      <c r="CC124" s="389"/>
      <c r="CD124" s="256">
        <f t="shared" ref="CD124:CD153" si="33">SUM(BR124:CC124)</f>
        <v>0</v>
      </c>
      <c r="CE124" s="389"/>
      <c r="CF124" s="389"/>
      <c r="CG124" s="389"/>
      <c r="CH124" s="389"/>
      <c r="CI124" s="389"/>
      <c r="CJ124" s="389"/>
      <c r="CK124" s="389"/>
      <c r="CL124" s="389"/>
      <c r="CM124" s="389"/>
      <c r="CN124" s="389"/>
      <c r="CO124" s="389"/>
      <c r="CP124" s="389"/>
      <c r="CQ124" s="256">
        <f t="shared" si="7"/>
        <v>0</v>
      </c>
      <c r="CR124" s="389"/>
      <c r="CS124" s="389"/>
      <c r="CT124" s="389"/>
      <c r="CU124" s="389"/>
      <c r="CV124" s="389"/>
      <c r="CW124" s="389"/>
      <c r="CX124" s="389"/>
      <c r="CY124" s="389"/>
      <c r="CZ124" s="389"/>
      <c r="DA124" s="389"/>
      <c r="DB124" s="389"/>
      <c r="DC124" s="389"/>
      <c r="DD124" s="256">
        <f t="shared" si="8"/>
        <v>0</v>
      </c>
    </row>
    <row r="125" spans="2:108" x14ac:dyDescent="0.25">
      <c r="B125" s="397"/>
      <c r="C125" s="145" t="s">
        <v>71221</v>
      </c>
      <c r="D125" s="153" t="s">
        <v>36</v>
      </c>
      <c r="E125" s="520"/>
      <c r="F125" s="50"/>
      <c r="G125" s="50"/>
      <c r="H125" s="50"/>
      <c r="I125" s="50"/>
      <c r="J125" s="50"/>
      <c r="K125" s="184" t="str">
        <f t="shared" si="27"/>
        <v/>
      </c>
      <c r="L125" s="50"/>
      <c r="M125" s="392"/>
      <c r="N125" s="356"/>
      <c r="O125" s="403"/>
      <c r="P125" s="521"/>
      <c r="Q125" s="256">
        <f t="shared" si="28"/>
        <v>0</v>
      </c>
      <c r="R125" s="389"/>
      <c r="S125" s="389"/>
      <c r="T125" s="389"/>
      <c r="U125" s="389"/>
      <c r="V125" s="389"/>
      <c r="W125" s="389"/>
      <c r="X125" s="389"/>
      <c r="Y125" s="389"/>
      <c r="Z125" s="389"/>
      <c r="AA125" s="389"/>
      <c r="AB125" s="389"/>
      <c r="AC125" s="389"/>
      <c r="AD125" s="256">
        <f t="shared" si="29"/>
        <v>0</v>
      </c>
      <c r="AE125" s="389"/>
      <c r="AF125" s="389"/>
      <c r="AG125" s="389"/>
      <c r="AH125" s="389"/>
      <c r="AI125" s="389"/>
      <c r="AJ125" s="389"/>
      <c r="AK125" s="389"/>
      <c r="AL125" s="389"/>
      <c r="AM125" s="389"/>
      <c r="AN125" s="389"/>
      <c r="AO125" s="389"/>
      <c r="AP125" s="389"/>
      <c r="AQ125" s="256">
        <f t="shared" si="30"/>
        <v>0</v>
      </c>
      <c r="AR125" s="389"/>
      <c r="AS125" s="389"/>
      <c r="AT125" s="389"/>
      <c r="AU125" s="389"/>
      <c r="AV125" s="389"/>
      <c r="AW125" s="389"/>
      <c r="AX125" s="389"/>
      <c r="AY125" s="389"/>
      <c r="AZ125" s="389"/>
      <c r="BA125" s="389"/>
      <c r="BB125" s="389"/>
      <c r="BC125" s="389"/>
      <c r="BD125" s="256">
        <f t="shared" si="31"/>
        <v>0</v>
      </c>
      <c r="BE125" s="389"/>
      <c r="BF125" s="389"/>
      <c r="BG125" s="389"/>
      <c r="BH125" s="389"/>
      <c r="BI125" s="389"/>
      <c r="BJ125" s="389"/>
      <c r="BK125" s="389"/>
      <c r="BL125" s="389"/>
      <c r="BM125" s="389"/>
      <c r="BN125" s="389"/>
      <c r="BO125" s="389"/>
      <c r="BP125" s="389"/>
      <c r="BQ125" s="256">
        <f t="shared" si="32"/>
        <v>0</v>
      </c>
      <c r="BR125" s="389"/>
      <c r="BS125" s="389"/>
      <c r="BT125" s="389"/>
      <c r="BU125" s="389"/>
      <c r="BV125" s="389"/>
      <c r="BW125" s="389"/>
      <c r="BX125" s="389"/>
      <c r="BY125" s="389"/>
      <c r="BZ125" s="389"/>
      <c r="CA125" s="389"/>
      <c r="CB125" s="389"/>
      <c r="CC125" s="389"/>
      <c r="CD125" s="256">
        <f t="shared" si="33"/>
        <v>0</v>
      </c>
      <c r="CE125" s="389"/>
      <c r="CF125" s="389"/>
      <c r="CG125" s="389"/>
      <c r="CH125" s="389"/>
      <c r="CI125" s="389"/>
      <c r="CJ125" s="389"/>
      <c r="CK125" s="389"/>
      <c r="CL125" s="389"/>
      <c r="CM125" s="389"/>
      <c r="CN125" s="389"/>
      <c r="CO125" s="389"/>
      <c r="CP125" s="389"/>
      <c r="CQ125" s="256">
        <f t="shared" si="7"/>
        <v>0</v>
      </c>
      <c r="CR125" s="389"/>
      <c r="CS125" s="389"/>
      <c r="CT125" s="389"/>
      <c r="CU125" s="389"/>
      <c r="CV125" s="389"/>
      <c r="CW125" s="389"/>
      <c r="CX125" s="389"/>
      <c r="CY125" s="389"/>
      <c r="CZ125" s="389"/>
      <c r="DA125" s="389"/>
      <c r="DB125" s="389"/>
      <c r="DC125" s="389"/>
      <c r="DD125" s="256">
        <f t="shared" si="8"/>
        <v>0</v>
      </c>
    </row>
    <row r="126" spans="2:108" x14ac:dyDescent="0.25">
      <c r="B126" s="397"/>
      <c r="C126" s="145" t="s">
        <v>71222</v>
      </c>
      <c r="D126" s="153" t="s">
        <v>36</v>
      </c>
      <c r="E126" s="520"/>
      <c r="F126" s="50"/>
      <c r="G126" s="50"/>
      <c r="H126" s="50"/>
      <c r="I126" s="50"/>
      <c r="J126" s="50"/>
      <c r="K126" s="184" t="str">
        <f t="shared" si="27"/>
        <v/>
      </c>
      <c r="L126" s="50"/>
      <c r="M126" s="392"/>
      <c r="N126" s="356"/>
      <c r="O126" s="403"/>
      <c r="P126" s="521"/>
      <c r="Q126" s="256">
        <f t="shared" si="28"/>
        <v>0</v>
      </c>
      <c r="R126" s="389"/>
      <c r="S126" s="389"/>
      <c r="T126" s="389"/>
      <c r="U126" s="389"/>
      <c r="V126" s="389"/>
      <c r="W126" s="389"/>
      <c r="X126" s="389"/>
      <c r="Y126" s="389"/>
      <c r="Z126" s="389"/>
      <c r="AA126" s="389"/>
      <c r="AB126" s="389"/>
      <c r="AC126" s="389"/>
      <c r="AD126" s="256">
        <f t="shared" si="29"/>
        <v>0</v>
      </c>
      <c r="AE126" s="389"/>
      <c r="AF126" s="389"/>
      <c r="AG126" s="389"/>
      <c r="AH126" s="389"/>
      <c r="AI126" s="389"/>
      <c r="AJ126" s="389"/>
      <c r="AK126" s="389"/>
      <c r="AL126" s="389"/>
      <c r="AM126" s="389"/>
      <c r="AN126" s="389"/>
      <c r="AO126" s="389"/>
      <c r="AP126" s="389"/>
      <c r="AQ126" s="256">
        <f t="shared" si="30"/>
        <v>0</v>
      </c>
      <c r="AR126" s="389"/>
      <c r="AS126" s="389"/>
      <c r="AT126" s="389"/>
      <c r="AU126" s="389"/>
      <c r="AV126" s="389"/>
      <c r="AW126" s="389"/>
      <c r="AX126" s="389"/>
      <c r="AY126" s="389"/>
      <c r="AZ126" s="389"/>
      <c r="BA126" s="389"/>
      <c r="BB126" s="389"/>
      <c r="BC126" s="389"/>
      <c r="BD126" s="256">
        <f t="shared" si="31"/>
        <v>0</v>
      </c>
      <c r="BE126" s="389"/>
      <c r="BF126" s="389"/>
      <c r="BG126" s="389"/>
      <c r="BH126" s="389"/>
      <c r="BI126" s="389"/>
      <c r="BJ126" s="389"/>
      <c r="BK126" s="389"/>
      <c r="BL126" s="389"/>
      <c r="BM126" s="389"/>
      <c r="BN126" s="389"/>
      <c r="BO126" s="389"/>
      <c r="BP126" s="389"/>
      <c r="BQ126" s="256">
        <f t="shared" si="32"/>
        <v>0</v>
      </c>
      <c r="BR126" s="389"/>
      <c r="BS126" s="389"/>
      <c r="BT126" s="389"/>
      <c r="BU126" s="389"/>
      <c r="BV126" s="389"/>
      <c r="BW126" s="389"/>
      <c r="BX126" s="389"/>
      <c r="BY126" s="389"/>
      <c r="BZ126" s="389"/>
      <c r="CA126" s="389"/>
      <c r="CB126" s="389"/>
      <c r="CC126" s="389"/>
      <c r="CD126" s="256">
        <f t="shared" si="33"/>
        <v>0</v>
      </c>
      <c r="CE126" s="389"/>
      <c r="CF126" s="389"/>
      <c r="CG126" s="389"/>
      <c r="CH126" s="389"/>
      <c r="CI126" s="389"/>
      <c r="CJ126" s="389"/>
      <c r="CK126" s="389"/>
      <c r="CL126" s="389"/>
      <c r="CM126" s="389"/>
      <c r="CN126" s="389"/>
      <c r="CO126" s="389"/>
      <c r="CP126" s="389"/>
      <c r="CQ126" s="256">
        <f t="shared" si="7"/>
        <v>0</v>
      </c>
      <c r="CR126" s="389"/>
      <c r="CS126" s="389"/>
      <c r="CT126" s="389"/>
      <c r="CU126" s="389"/>
      <c r="CV126" s="389"/>
      <c r="CW126" s="389"/>
      <c r="CX126" s="389"/>
      <c r="CY126" s="389"/>
      <c r="CZ126" s="389"/>
      <c r="DA126" s="389"/>
      <c r="DB126" s="389"/>
      <c r="DC126" s="389"/>
      <c r="DD126" s="256">
        <f t="shared" si="8"/>
        <v>0</v>
      </c>
    </row>
    <row r="127" spans="2:108" x14ac:dyDescent="0.25">
      <c r="B127" s="397"/>
      <c r="C127" s="145" t="s">
        <v>71223</v>
      </c>
      <c r="D127" s="153" t="s">
        <v>36</v>
      </c>
      <c r="E127" s="520"/>
      <c r="F127" s="50"/>
      <c r="G127" s="50"/>
      <c r="H127" s="50"/>
      <c r="I127" s="50"/>
      <c r="J127" s="50"/>
      <c r="K127" s="184" t="str">
        <f t="shared" si="27"/>
        <v/>
      </c>
      <c r="L127" s="50"/>
      <c r="M127" s="392"/>
      <c r="N127" s="356"/>
      <c r="O127" s="403"/>
      <c r="P127" s="521"/>
      <c r="Q127" s="256">
        <f t="shared" si="28"/>
        <v>0</v>
      </c>
      <c r="R127" s="389"/>
      <c r="S127" s="389"/>
      <c r="T127" s="389"/>
      <c r="U127" s="389"/>
      <c r="V127" s="389"/>
      <c r="W127" s="389"/>
      <c r="X127" s="389"/>
      <c r="Y127" s="389"/>
      <c r="Z127" s="389"/>
      <c r="AA127" s="389"/>
      <c r="AB127" s="389"/>
      <c r="AC127" s="389"/>
      <c r="AD127" s="256">
        <f t="shared" si="29"/>
        <v>0</v>
      </c>
      <c r="AE127" s="389"/>
      <c r="AF127" s="389"/>
      <c r="AG127" s="389"/>
      <c r="AH127" s="389"/>
      <c r="AI127" s="389"/>
      <c r="AJ127" s="389"/>
      <c r="AK127" s="389"/>
      <c r="AL127" s="389"/>
      <c r="AM127" s="389"/>
      <c r="AN127" s="389"/>
      <c r="AO127" s="389"/>
      <c r="AP127" s="389"/>
      <c r="AQ127" s="256">
        <f t="shared" si="30"/>
        <v>0</v>
      </c>
      <c r="AR127" s="389"/>
      <c r="AS127" s="389"/>
      <c r="AT127" s="389"/>
      <c r="AU127" s="389"/>
      <c r="AV127" s="389"/>
      <c r="AW127" s="389"/>
      <c r="AX127" s="389"/>
      <c r="AY127" s="389"/>
      <c r="AZ127" s="389"/>
      <c r="BA127" s="389"/>
      <c r="BB127" s="389"/>
      <c r="BC127" s="389"/>
      <c r="BD127" s="256">
        <f t="shared" si="31"/>
        <v>0</v>
      </c>
      <c r="BE127" s="389"/>
      <c r="BF127" s="389"/>
      <c r="BG127" s="389"/>
      <c r="BH127" s="389"/>
      <c r="BI127" s="389"/>
      <c r="BJ127" s="389"/>
      <c r="BK127" s="389"/>
      <c r="BL127" s="389"/>
      <c r="BM127" s="389"/>
      <c r="BN127" s="389"/>
      <c r="BO127" s="389"/>
      <c r="BP127" s="389"/>
      <c r="BQ127" s="256">
        <f t="shared" si="32"/>
        <v>0</v>
      </c>
      <c r="BR127" s="389"/>
      <c r="BS127" s="389"/>
      <c r="BT127" s="389"/>
      <c r="BU127" s="389"/>
      <c r="BV127" s="389"/>
      <c r="BW127" s="389"/>
      <c r="BX127" s="389"/>
      <c r="BY127" s="389"/>
      <c r="BZ127" s="389"/>
      <c r="CA127" s="389"/>
      <c r="CB127" s="389"/>
      <c r="CC127" s="389"/>
      <c r="CD127" s="256">
        <f t="shared" si="33"/>
        <v>0</v>
      </c>
      <c r="CE127" s="389"/>
      <c r="CF127" s="389"/>
      <c r="CG127" s="389"/>
      <c r="CH127" s="389"/>
      <c r="CI127" s="389"/>
      <c r="CJ127" s="389"/>
      <c r="CK127" s="389"/>
      <c r="CL127" s="389"/>
      <c r="CM127" s="389"/>
      <c r="CN127" s="389"/>
      <c r="CO127" s="389"/>
      <c r="CP127" s="389"/>
      <c r="CQ127" s="256">
        <f t="shared" si="7"/>
        <v>0</v>
      </c>
      <c r="CR127" s="389"/>
      <c r="CS127" s="389"/>
      <c r="CT127" s="389"/>
      <c r="CU127" s="389"/>
      <c r="CV127" s="389"/>
      <c r="CW127" s="389"/>
      <c r="CX127" s="389"/>
      <c r="CY127" s="389"/>
      <c r="CZ127" s="389"/>
      <c r="DA127" s="389"/>
      <c r="DB127" s="389"/>
      <c r="DC127" s="389"/>
      <c r="DD127" s="256">
        <f t="shared" si="8"/>
        <v>0</v>
      </c>
    </row>
    <row r="128" spans="2:108" x14ac:dyDescent="0.25">
      <c r="B128" s="397"/>
      <c r="C128" s="145" t="s">
        <v>71224</v>
      </c>
      <c r="D128" s="153" t="s">
        <v>36</v>
      </c>
      <c r="E128" s="520"/>
      <c r="F128" s="50"/>
      <c r="G128" s="50"/>
      <c r="H128" s="50"/>
      <c r="I128" s="50"/>
      <c r="J128" s="50"/>
      <c r="K128" s="184" t="str">
        <f t="shared" si="27"/>
        <v/>
      </c>
      <c r="L128" s="50"/>
      <c r="M128" s="392"/>
      <c r="N128" s="356"/>
      <c r="O128" s="403"/>
      <c r="P128" s="521"/>
      <c r="Q128" s="256">
        <f t="shared" si="28"/>
        <v>0</v>
      </c>
      <c r="R128" s="389"/>
      <c r="S128" s="389"/>
      <c r="T128" s="389"/>
      <c r="U128" s="389"/>
      <c r="V128" s="389"/>
      <c r="W128" s="389"/>
      <c r="X128" s="389"/>
      <c r="Y128" s="389"/>
      <c r="Z128" s="389"/>
      <c r="AA128" s="389"/>
      <c r="AB128" s="389"/>
      <c r="AC128" s="389"/>
      <c r="AD128" s="256">
        <f t="shared" si="29"/>
        <v>0</v>
      </c>
      <c r="AE128" s="389"/>
      <c r="AF128" s="389"/>
      <c r="AG128" s="389"/>
      <c r="AH128" s="389"/>
      <c r="AI128" s="389"/>
      <c r="AJ128" s="389"/>
      <c r="AK128" s="389"/>
      <c r="AL128" s="389"/>
      <c r="AM128" s="389"/>
      <c r="AN128" s="389"/>
      <c r="AO128" s="389"/>
      <c r="AP128" s="389"/>
      <c r="AQ128" s="256">
        <f t="shared" si="30"/>
        <v>0</v>
      </c>
      <c r="AR128" s="389"/>
      <c r="AS128" s="389"/>
      <c r="AT128" s="389"/>
      <c r="AU128" s="389"/>
      <c r="AV128" s="389"/>
      <c r="AW128" s="389"/>
      <c r="AX128" s="389"/>
      <c r="AY128" s="389"/>
      <c r="AZ128" s="389"/>
      <c r="BA128" s="389"/>
      <c r="BB128" s="389"/>
      <c r="BC128" s="389"/>
      <c r="BD128" s="256">
        <f t="shared" si="31"/>
        <v>0</v>
      </c>
      <c r="BE128" s="389"/>
      <c r="BF128" s="389"/>
      <c r="BG128" s="389"/>
      <c r="BH128" s="389"/>
      <c r="BI128" s="389"/>
      <c r="BJ128" s="389"/>
      <c r="BK128" s="389"/>
      <c r="BL128" s="389"/>
      <c r="BM128" s="389"/>
      <c r="BN128" s="389"/>
      <c r="BO128" s="389"/>
      <c r="BP128" s="389"/>
      <c r="BQ128" s="256">
        <f t="shared" si="32"/>
        <v>0</v>
      </c>
      <c r="BR128" s="389"/>
      <c r="BS128" s="389"/>
      <c r="BT128" s="389"/>
      <c r="BU128" s="389"/>
      <c r="BV128" s="389"/>
      <c r="BW128" s="389"/>
      <c r="BX128" s="389"/>
      <c r="BY128" s="389"/>
      <c r="BZ128" s="389"/>
      <c r="CA128" s="389"/>
      <c r="CB128" s="389"/>
      <c r="CC128" s="389"/>
      <c r="CD128" s="256">
        <f t="shared" si="33"/>
        <v>0</v>
      </c>
      <c r="CE128" s="389"/>
      <c r="CF128" s="389"/>
      <c r="CG128" s="389"/>
      <c r="CH128" s="389"/>
      <c r="CI128" s="389"/>
      <c r="CJ128" s="389"/>
      <c r="CK128" s="389"/>
      <c r="CL128" s="389"/>
      <c r="CM128" s="389"/>
      <c r="CN128" s="389"/>
      <c r="CO128" s="389"/>
      <c r="CP128" s="389"/>
      <c r="CQ128" s="256">
        <f t="shared" si="7"/>
        <v>0</v>
      </c>
      <c r="CR128" s="389"/>
      <c r="CS128" s="389"/>
      <c r="CT128" s="389"/>
      <c r="CU128" s="389"/>
      <c r="CV128" s="389"/>
      <c r="CW128" s="389"/>
      <c r="CX128" s="389"/>
      <c r="CY128" s="389"/>
      <c r="CZ128" s="389"/>
      <c r="DA128" s="389"/>
      <c r="DB128" s="389"/>
      <c r="DC128" s="389"/>
      <c r="DD128" s="256">
        <f t="shared" si="8"/>
        <v>0</v>
      </c>
    </row>
    <row r="129" spans="2:108" x14ac:dyDescent="0.25">
      <c r="B129" s="397"/>
      <c r="C129" s="145" t="s">
        <v>71225</v>
      </c>
      <c r="D129" s="153" t="s">
        <v>36</v>
      </c>
      <c r="E129" s="520"/>
      <c r="F129" s="50"/>
      <c r="G129" s="50"/>
      <c r="H129" s="50"/>
      <c r="I129" s="50"/>
      <c r="J129" s="50"/>
      <c r="K129" s="184" t="str">
        <f t="shared" si="27"/>
        <v/>
      </c>
      <c r="L129" s="50"/>
      <c r="M129" s="392"/>
      <c r="N129" s="356"/>
      <c r="O129" s="403"/>
      <c r="P129" s="521"/>
      <c r="Q129" s="256">
        <f t="shared" si="28"/>
        <v>0</v>
      </c>
      <c r="R129" s="389"/>
      <c r="S129" s="389"/>
      <c r="T129" s="389"/>
      <c r="U129" s="389"/>
      <c r="V129" s="389"/>
      <c r="W129" s="389"/>
      <c r="X129" s="389"/>
      <c r="Y129" s="389"/>
      <c r="Z129" s="389"/>
      <c r="AA129" s="389"/>
      <c r="AB129" s="389"/>
      <c r="AC129" s="389"/>
      <c r="AD129" s="256">
        <f t="shared" si="29"/>
        <v>0</v>
      </c>
      <c r="AE129" s="389"/>
      <c r="AF129" s="389"/>
      <c r="AG129" s="389"/>
      <c r="AH129" s="389"/>
      <c r="AI129" s="389"/>
      <c r="AJ129" s="389"/>
      <c r="AK129" s="389"/>
      <c r="AL129" s="389"/>
      <c r="AM129" s="389"/>
      <c r="AN129" s="389"/>
      <c r="AO129" s="389"/>
      <c r="AP129" s="389"/>
      <c r="AQ129" s="256">
        <f t="shared" si="30"/>
        <v>0</v>
      </c>
      <c r="AR129" s="389"/>
      <c r="AS129" s="389"/>
      <c r="AT129" s="389"/>
      <c r="AU129" s="389"/>
      <c r="AV129" s="389"/>
      <c r="AW129" s="389"/>
      <c r="AX129" s="389"/>
      <c r="AY129" s="389"/>
      <c r="AZ129" s="389"/>
      <c r="BA129" s="389"/>
      <c r="BB129" s="389"/>
      <c r="BC129" s="389"/>
      <c r="BD129" s="256">
        <f t="shared" si="31"/>
        <v>0</v>
      </c>
      <c r="BE129" s="389"/>
      <c r="BF129" s="389"/>
      <c r="BG129" s="389"/>
      <c r="BH129" s="389"/>
      <c r="BI129" s="389"/>
      <c r="BJ129" s="389"/>
      <c r="BK129" s="389"/>
      <c r="BL129" s="389"/>
      <c r="BM129" s="389"/>
      <c r="BN129" s="389"/>
      <c r="BO129" s="389"/>
      <c r="BP129" s="389"/>
      <c r="BQ129" s="256">
        <f t="shared" si="32"/>
        <v>0</v>
      </c>
      <c r="BR129" s="389"/>
      <c r="BS129" s="389"/>
      <c r="BT129" s="389"/>
      <c r="BU129" s="389"/>
      <c r="BV129" s="389"/>
      <c r="BW129" s="389"/>
      <c r="BX129" s="389"/>
      <c r="BY129" s="389"/>
      <c r="BZ129" s="389"/>
      <c r="CA129" s="389"/>
      <c r="CB129" s="389"/>
      <c r="CC129" s="389"/>
      <c r="CD129" s="256">
        <f t="shared" si="33"/>
        <v>0</v>
      </c>
      <c r="CE129" s="389"/>
      <c r="CF129" s="389"/>
      <c r="CG129" s="389"/>
      <c r="CH129" s="389"/>
      <c r="CI129" s="389"/>
      <c r="CJ129" s="389"/>
      <c r="CK129" s="389"/>
      <c r="CL129" s="389"/>
      <c r="CM129" s="389"/>
      <c r="CN129" s="389"/>
      <c r="CO129" s="389"/>
      <c r="CP129" s="389"/>
      <c r="CQ129" s="256">
        <f t="shared" si="7"/>
        <v>0</v>
      </c>
      <c r="CR129" s="389"/>
      <c r="CS129" s="389"/>
      <c r="CT129" s="389"/>
      <c r="CU129" s="389"/>
      <c r="CV129" s="389"/>
      <c r="CW129" s="389"/>
      <c r="CX129" s="389"/>
      <c r="CY129" s="389"/>
      <c r="CZ129" s="389"/>
      <c r="DA129" s="389"/>
      <c r="DB129" s="389"/>
      <c r="DC129" s="389"/>
      <c r="DD129" s="256">
        <f t="shared" si="8"/>
        <v>0</v>
      </c>
    </row>
    <row r="130" spans="2:108" x14ac:dyDescent="0.25">
      <c r="B130" s="397"/>
      <c r="C130" s="145" t="s">
        <v>71226</v>
      </c>
      <c r="D130" s="153" t="s">
        <v>36</v>
      </c>
      <c r="E130" s="520"/>
      <c r="F130" s="50"/>
      <c r="G130" s="50"/>
      <c r="H130" s="50"/>
      <c r="I130" s="50"/>
      <c r="J130" s="50"/>
      <c r="K130" s="184" t="str">
        <f t="shared" si="27"/>
        <v/>
      </c>
      <c r="L130" s="50"/>
      <c r="M130" s="392"/>
      <c r="N130" s="356"/>
      <c r="O130" s="403"/>
      <c r="P130" s="521"/>
      <c r="Q130" s="256">
        <f t="shared" si="28"/>
        <v>0</v>
      </c>
      <c r="R130" s="389"/>
      <c r="S130" s="389"/>
      <c r="T130" s="389"/>
      <c r="U130" s="389"/>
      <c r="V130" s="389"/>
      <c r="W130" s="389"/>
      <c r="X130" s="389"/>
      <c r="Y130" s="389"/>
      <c r="Z130" s="389"/>
      <c r="AA130" s="389"/>
      <c r="AB130" s="389"/>
      <c r="AC130" s="389"/>
      <c r="AD130" s="256">
        <f t="shared" si="29"/>
        <v>0</v>
      </c>
      <c r="AE130" s="389"/>
      <c r="AF130" s="389"/>
      <c r="AG130" s="389"/>
      <c r="AH130" s="389"/>
      <c r="AI130" s="389"/>
      <c r="AJ130" s="389"/>
      <c r="AK130" s="389"/>
      <c r="AL130" s="389"/>
      <c r="AM130" s="389"/>
      <c r="AN130" s="389"/>
      <c r="AO130" s="389"/>
      <c r="AP130" s="389"/>
      <c r="AQ130" s="256">
        <f t="shared" si="30"/>
        <v>0</v>
      </c>
      <c r="AR130" s="389"/>
      <c r="AS130" s="389"/>
      <c r="AT130" s="389"/>
      <c r="AU130" s="389"/>
      <c r="AV130" s="389"/>
      <c r="AW130" s="389"/>
      <c r="AX130" s="389"/>
      <c r="AY130" s="389"/>
      <c r="AZ130" s="389"/>
      <c r="BA130" s="389"/>
      <c r="BB130" s="389"/>
      <c r="BC130" s="389"/>
      <c r="BD130" s="256">
        <f t="shared" si="31"/>
        <v>0</v>
      </c>
      <c r="BE130" s="389"/>
      <c r="BF130" s="389"/>
      <c r="BG130" s="389"/>
      <c r="BH130" s="389"/>
      <c r="BI130" s="389"/>
      <c r="BJ130" s="389"/>
      <c r="BK130" s="389"/>
      <c r="BL130" s="389"/>
      <c r="BM130" s="389"/>
      <c r="BN130" s="389"/>
      <c r="BO130" s="389"/>
      <c r="BP130" s="389"/>
      <c r="BQ130" s="256">
        <f t="shared" si="32"/>
        <v>0</v>
      </c>
      <c r="BR130" s="389"/>
      <c r="BS130" s="389"/>
      <c r="BT130" s="389"/>
      <c r="BU130" s="389"/>
      <c r="BV130" s="389"/>
      <c r="BW130" s="389"/>
      <c r="BX130" s="389"/>
      <c r="BY130" s="389"/>
      <c r="BZ130" s="389"/>
      <c r="CA130" s="389"/>
      <c r="CB130" s="389"/>
      <c r="CC130" s="389"/>
      <c r="CD130" s="256">
        <f t="shared" si="33"/>
        <v>0</v>
      </c>
      <c r="CE130" s="389"/>
      <c r="CF130" s="389"/>
      <c r="CG130" s="389"/>
      <c r="CH130" s="389"/>
      <c r="CI130" s="389"/>
      <c r="CJ130" s="389"/>
      <c r="CK130" s="389"/>
      <c r="CL130" s="389"/>
      <c r="CM130" s="389"/>
      <c r="CN130" s="389"/>
      <c r="CO130" s="389"/>
      <c r="CP130" s="389"/>
      <c r="CQ130" s="256">
        <f t="shared" si="7"/>
        <v>0</v>
      </c>
      <c r="CR130" s="389"/>
      <c r="CS130" s="389"/>
      <c r="CT130" s="389"/>
      <c r="CU130" s="389"/>
      <c r="CV130" s="389"/>
      <c r="CW130" s="389"/>
      <c r="CX130" s="389"/>
      <c r="CY130" s="389"/>
      <c r="CZ130" s="389"/>
      <c r="DA130" s="389"/>
      <c r="DB130" s="389"/>
      <c r="DC130" s="389"/>
      <c r="DD130" s="256">
        <f t="shared" si="8"/>
        <v>0</v>
      </c>
    </row>
    <row r="131" spans="2:108" x14ac:dyDescent="0.25">
      <c r="B131" s="397"/>
      <c r="C131" s="145" t="s">
        <v>71227</v>
      </c>
      <c r="D131" s="153" t="s">
        <v>36</v>
      </c>
      <c r="E131" s="520"/>
      <c r="F131" s="50"/>
      <c r="G131" s="50"/>
      <c r="H131" s="50"/>
      <c r="I131" s="50"/>
      <c r="J131" s="50"/>
      <c r="K131" s="184" t="str">
        <f t="shared" si="27"/>
        <v/>
      </c>
      <c r="L131" s="50"/>
      <c r="M131" s="392"/>
      <c r="N131" s="356"/>
      <c r="O131" s="403"/>
      <c r="P131" s="521"/>
      <c r="Q131" s="256">
        <f t="shared" si="28"/>
        <v>0</v>
      </c>
      <c r="R131" s="389"/>
      <c r="S131" s="389"/>
      <c r="T131" s="389"/>
      <c r="U131" s="389"/>
      <c r="V131" s="389"/>
      <c r="W131" s="389"/>
      <c r="X131" s="389"/>
      <c r="Y131" s="389"/>
      <c r="Z131" s="389"/>
      <c r="AA131" s="389"/>
      <c r="AB131" s="389"/>
      <c r="AC131" s="389"/>
      <c r="AD131" s="256">
        <f t="shared" si="29"/>
        <v>0</v>
      </c>
      <c r="AE131" s="389"/>
      <c r="AF131" s="389"/>
      <c r="AG131" s="389"/>
      <c r="AH131" s="389"/>
      <c r="AI131" s="389"/>
      <c r="AJ131" s="389"/>
      <c r="AK131" s="389"/>
      <c r="AL131" s="389"/>
      <c r="AM131" s="389"/>
      <c r="AN131" s="389"/>
      <c r="AO131" s="389"/>
      <c r="AP131" s="389"/>
      <c r="AQ131" s="256">
        <f t="shared" si="30"/>
        <v>0</v>
      </c>
      <c r="AR131" s="389"/>
      <c r="AS131" s="389"/>
      <c r="AT131" s="389"/>
      <c r="AU131" s="389"/>
      <c r="AV131" s="389"/>
      <c r="AW131" s="389"/>
      <c r="AX131" s="389"/>
      <c r="AY131" s="389"/>
      <c r="AZ131" s="389"/>
      <c r="BA131" s="389"/>
      <c r="BB131" s="389"/>
      <c r="BC131" s="389"/>
      <c r="BD131" s="256">
        <f t="shared" si="31"/>
        <v>0</v>
      </c>
      <c r="BE131" s="389"/>
      <c r="BF131" s="389"/>
      <c r="BG131" s="389"/>
      <c r="BH131" s="389"/>
      <c r="BI131" s="389"/>
      <c r="BJ131" s="389"/>
      <c r="BK131" s="389"/>
      <c r="BL131" s="389"/>
      <c r="BM131" s="389"/>
      <c r="BN131" s="389"/>
      <c r="BO131" s="389"/>
      <c r="BP131" s="389"/>
      <c r="BQ131" s="256">
        <f t="shared" si="32"/>
        <v>0</v>
      </c>
      <c r="BR131" s="389"/>
      <c r="BS131" s="389"/>
      <c r="BT131" s="389"/>
      <c r="BU131" s="389"/>
      <c r="BV131" s="389"/>
      <c r="BW131" s="389"/>
      <c r="BX131" s="389"/>
      <c r="BY131" s="389"/>
      <c r="BZ131" s="389"/>
      <c r="CA131" s="389"/>
      <c r="CB131" s="389"/>
      <c r="CC131" s="389"/>
      <c r="CD131" s="256">
        <f t="shared" si="33"/>
        <v>0</v>
      </c>
      <c r="CE131" s="389"/>
      <c r="CF131" s="389"/>
      <c r="CG131" s="389"/>
      <c r="CH131" s="389"/>
      <c r="CI131" s="389"/>
      <c r="CJ131" s="389"/>
      <c r="CK131" s="389"/>
      <c r="CL131" s="389"/>
      <c r="CM131" s="389"/>
      <c r="CN131" s="389"/>
      <c r="CO131" s="389"/>
      <c r="CP131" s="389"/>
      <c r="CQ131" s="256">
        <f t="shared" si="7"/>
        <v>0</v>
      </c>
      <c r="CR131" s="389"/>
      <c r="CS131" s="389"/>
      <c r="CT131" s="389"/>
      <c r="CU131" s="389"/>
      <c r="CV131" s="389"/>
      <c r="CW131" s="389"/>
      <c r="CX131" s="389"/>
      <c r="CY131" s="389"/>
      <c r="CZ131" s="389"/>
      <c r="DA131" s="389"/>
      <c r="DB131" s="389"/>
      <c r="DC131" s="389"/>
      <c r="DD131" s="256">
        <f t="shared" si="8"/>
        <v>0</v>
      </c>
    </row>
    <row r="132" spans="2:108" x14ac:dyDescent="0.25">
      <c r="B132" s="397"/>
      <c r="C132" s="145" t="s">
        <v>71228</v>
      </c>
      <c r="D132" s="153" t="s">
        <v>36</v>
      </c>
      <c r="E132" s="520"/>
      <c r="F132" s="50"/>
      <c r="G132" s="50"/>
      <c r="H132" s="50"/>
      <c r="I132" s="50"/>
      <c r="J132" s="50"/>
      <c r="K132" s="184" t="str">
        <f t="shared" ref="K132:K195" si="34">IF(B132="","",VLOOKUP(B132,tblBreakdown,2,FALSE))</f>
        <v/>
      </c>
      <c r="L132" s="50"/>
      <c r="M132" s="392"/>
      <c r="N132" s="356"/>
      <c r="O132" s="403"/>
      <c r="P132" s="521"/>
      <c r="Q132" s="256">
        <f t="shared" si="28"/>
        <v>0</v>
      </c>
      <c r="R132" s="389"/>
      <c r="S132" s="389"/>
      <c r="T132" s="389"/>
      <c r="U132" s="389"/>
      <c r="V132" s="389"/>
      <c r="W132" s="389"/>
      <c r="X132" s="389"/>
      <c r="Y132" s="389"/>
      <c r="Z132" s="389"/>
      <c r="AA132" s="389"/>
      <c r="AB132" s="389"/>
      <c r="AC132" s="389"/>
      <c r="AD132" s="256">
        <f t="shared" si="29"/>
        <v>0</v>
      </c>
      <c r="AE132" s="389"/>
      <c r="AF132" s="389"/>
      <c r="AG132" s="389"/>
      <c r="AH132" s="389"/>
      <c r="AI132" s="389"/>
      <c r="AJ132" s="389"/>
      <c r="AK132" s="389"/>
      <c r="AL132" s="389"/>
      <c r="AM132" s="389"/>
      <c r="AN132" s="389"/>
      <c r="AO132" s="389"/>
      <c r="AP132" s="389"/>
      <c r="AQ132" s="256">
        <f t="shared" si="30"/>
        <v>0</v>
      </c>
      <c r="AR132" s="389"/>
      <c r="AS132" s="389"/>
      <c r="AT132" s="389"/>
      <c r="AU132" s="389"/>
      <c r="AV132" s="389"/>
      <c r="AW132" s="389"/>
      <c r="AX132" s="389"/>
      <c r="AY132" s="389"/>
      <c r="AZ132" s="389"/>
      <c r="BA132" s="389"/>
      <c r="BB132" s="389"/>
      <c r="BC132" s="389"/>
      <c r="BD132" s="256">
        <f t="shared" si="31"/>
        <v>0</v>
      </c>
      <c r="BE132" s="389"/>
      <c r="BF132" s="389"/>
      <c r="BG132" s="389"/>
      <c r="BH132" s="389"/>
      <c r="BI132" s="389"/>
      <c r="BJ132" s="389"/>
      <c r="BK132" s="389"/>
      <c r="BL132" s="389"/>
      <c r="BM132" s="389"/>
      <c r="BN132" s="389"/>
      <c r="BO132" s="389"/>
      <c r="BP132" s="389"/>
      <c r="BQ132" s="256">
        <f t="shared" si="32"/>
        <v>0</v>
      </c>
      <c r="BR132" s="389"/>
      <c r="BS132" s="389"/>
      <c r="BT132" s="389"/>
      <c r="BU132" s="389"/>
      <c r="BV132" s="389"/>
      <c r="BW132" s="389"/>
      <c r="BX132" s="389"/>
      <c r="BY132" s="389"/>
      <c r="BZ132" s="389"/>
      <c r="CA132" s="389"/>
      <c r="CB132" s="389"/>
      <c r="CC132" s="389"/>
      <c r="CD132" s="256">
        <f t="shared" si="33"/>
        <v>0</v>
      </c>
      <c r="CE132" s="389"/>
      <c r="CF132" s="389"/>
      <c r="CG132" s="389"/>
      <c r="CH132" s="389"/>
      <c r="CI132" s="389"/>
      <c r="CJ132" s="389"/>
      <c r="CK132" s="389"/>
      <c r="CL132" s="389"/>
      <c r="CM132" s="389"/>
      <c r="CN132" s="389"/>
      <c r="CO132" s="389"/>
      <c r="CP132" s="389"/>
      <c r="CQ132" s="256">
        <f t="shared" si="7"/>
        <v>0</v>
      </c>
      <c r="CR132" s="389"/>
      <c r="CS132" s="389"/>
      <c r="CT132" s="389"/>
      <c r="CU132" s="389"/>
      <c r="CV132" s="389"/>
      <c r="CW132" s="389"/>
      <c r="CX132" s="389"/>
      <c r="CY132" s="389"/>
      <c r="CZ132" s="389"/>
      <c r="DA132" s="389"/>
      <c r="DB132" s="389"/>
      <c r="DC132" s="389"/>
      <c r="DD132" s="256">
        <f t="shared" si="8"/>
        <v>0</v>
      </c>
    </row>
    <row r="133" spans="2:108" x14ac:dyDescent="0.25">
      <c r="B133" s="397"/>
      <c r="C133" s="145" t="s">
        <v>71229</v>
      </c>
      <c r="D133" s="153" t="s">
        <v>36</v>
      </c>
      <c r="E133" s="520"/>
      <c r="F133" s="50"/>
      <c r="G133" s="50"/>
      <c r="H133" s="50"/>
      <c r="I133" s="50"/>
      <c r="J133" s="50"/>
      <c r="K133" s="184" t="str">
        <f t="shared" si="34"/>
        <v/>
      </c>
      <c r="L133" s="50"/>
      <c r="M133" s="392"/>
      <c r="N133" s="356"/>
      <c r="O133" s="403"/>
      <c r="P133" s="521"/>
      <c r="Q133" s="256">
        <f t="shared" si="28"/>
        <v>0</v>
      </c>
      <c r="R133" s="389"/>
      <c r="S133" s="389"/>
      <c r="T133" s="389"/>
      <c r="U133" s="389"/>
      <c r="V133" s="389"/>
      <c r="W133" s="389"/>
      <c r="X133" s="389"/>
      <c r="Y133" s="389"/>
      <c r="Z133" s="389"/>
      <c r="AA133" s="389"/>
      <c r="AB133" s="389"/>
      <c r="AC133" s="389"/>
      <c r="AD133" s="256">
        <f t="shared" si="29"/>
        <v>0</v>
      </c>
      <c r="AE133" s="389"/>
      <c r="AF133" s="389"/>
      <c r="AG133" s="389"/>
      <c r="AH133" s="389"/>
      <c r="AI133" s="389"/>
      <c r="AJ133" s="389"/>
      <c r="AK133" s="389"/>
      <c r="AL133" s="389"/>
      <c r="AM133" s="389"/>
      <c r="AN133" s="389"/>
      <c r="AO133" s="389"/>
      <c r="AP133" s="389"/>
      <c r="AQ133" s="256">
        <f t="shared" si="30"/>
        <v>0</v>
      </c>
      <c r="AR133" s="389"/>
      <c r="AS133" s="389"/>
      <c r="AT133" s="389"/>
      <c r="AU133" s="389"/>
      <c r="AV133" s="389"/>
      <c r="AW133" s="389"/>
      <c r="AX133" s="389"/>
      <c r="AY133" s="389"/>
      <c r="AZ133" s="389"/>
      <c r="BA133" s="389"/>
      <c r="BB133" s="389"/>
      <c r="BC133" s="389"/>
      <c r="BD133" s="256">
        <f t="shared" si="31"/>
        <v>0</v>
      </c>
      <c r="BE133" s="389"/>
      <c r="BF133" s="389"/>
      <c r="BG133" s="389"/>
      <c r="BH133" s="389"/>
      <c r="BI133" s="389"/>
      <c r="BJ133" s="389"/>
      <c r="BK133" s="389"/>
      <c r="BL133" s="389"/>
      <c r="BM133" s="389"/>
      <c r="BN133" s="389"/>
      <c r="BO133" s="389"/>
      <c r="BP133" s="389"/>
      <c r="BQ133" s="256">
        <f t="shared" si="32"/>
        <v>0</v>
      </c>
      <c r="BR133" s="389"/>
      <c r="BS133" s="389"/>
      <c r="BT133" s="389"/>
      <c r="BU133" s="389"/>
      <c r="BV133" s="389"/>
      <c r="BW133" s="389"/>
      <c r="BX133" s="389"/>
      <c r="BY133" s="389"/>
      <c r="BZ133" s="389"/>
      <c r="CA133" s="389"/>
      <c r="CB133" s="389"/>
      <c r="CC133" s="389"/>
      <c r="CD133" s="256">
        <f t="shared" si="33"/>
        <v>0</v>
      </c>
      <c r="CE133" s="389"/>
      <c r="CF133" s="389"/>
      <c r="CG133" s="389"/>
      <c r="CH133" s="389"/>
      <c r="CI133" s="389"/>
      <c r="CJ133" s="389"/>
      <c r="CK133" s="389"/>
      <c r="CL133" s="389"/>
      <c r="CM133" s="389"/>
      <c r="CN133" s="389"/>
      <c r="CO133" s="389"/>
      <c r="CP133" s="389"/>
      <c r="CQ133" s="256">
        <f t="shared" si="7"/>
        <v>0</v>
      </c>
      <c r="CR133" s="389"/>
      <c r="CS133" s="389"/>
      <c r="CT133" s="389"/>
      <c r="CU133" s="389"/>
      <c r="CV133" s="389"/>
      <c r="CW133" s="389"/>
      <c r="CX133" s="389"/>
      <c r="CY133" s="389"/>
      <c r="CZ133" s="389"/>
      <c r="DA133" s="389"/>
      <c r="DB133" s="389"/>
      <c r="DC133" s="389"/>
      <c r="DD133" s="256">
        <f t="shared" si="8"/>
        <v>0</v>
      </c>
    </row>
    <row r="134" spans="2:108" x14ac:dyDescent="0.25">
      <c r="B134" s="397"/>
      <c r="C134" s="145" t="s">
        <v>71230</v>
      </c>
      <c r="D134" s="153" t="s">
        <v>36</v>
      </c>
      <c r="E134" s="520"/>
      <c r="F134" s="50"/>
      <c r="G134" s="50"/>
      <c r="H134" s="50"/>
      <c r="I134" s="50"/>
      <c r="J134" s="50"/>
      <c r="K134" s="184" t="str">
        <f t="shared" si="34"/>
        <v/>
      </c>
      <c r="L134" s="50"/>
      <c r="M134" s="392"/>
      <c r="N134" s="356"/>
      <c r="O134" s="403"/>
      <c r="P134" s="521"/>
      <c r="Q134" s="256">
        <f t="shared" si="28"/>
        <v>0</v>
      </c>
      <c r="R134" s="389"/>
      <c r="S134" s="389"/>
      <c r="T134" s="389"/>
      <c r="U134" s="389"/>
      <c r="V134" s="389"/>
      <c r="W134" s="389"/>
      <c r="X134" s="389"/>
      <c r="Y134" s="389"/>
      <c r="Z134" s="389"/>
      <c r="AA134" s="389"/>
      <c r="AB134" s="389"/>
      <c r="AC134" s="389"/>
      <c r="AD134" s="256">
        <f t="shared" si="29"/>
        <v>0</v>
      </c>
      <c r="AE134" s="389"/>
      <c r="AF134" s="389"/>
      <c r="AG134" s="389"/>
      <c r="AH134" s="389"/>
      <c r="AI134" s="389"/>
      <c r="AJ134" s="389"/>
      <c r="AK134" s="389"/>
      <c r="AL134" s="389"/>
      <c r="AM134" s="389"/>
      <c r="AN134" s="389"/>
      <c r="AO134" s="389"/>
      <c r="AP134" s="389"/>
      <c r="AQ134" s="256">
        <f t="shared" si="30"/>
        <v>0</v>
      </c>
      <c r="AR134" s="389"/>
      <c r="AS134" s="389"/>
      <c r="AT134" s="389"/>
      <c r="AU134" s="389"/>
      <c r="AV134" s="389"/>
      <c r="AW134" s="389"/>
      <c r="AX134" s="389"/>
      <c r="AY134" s="389"/>
      <c r="AZ134" s="389"/>
      <c r="BA134" s="389"/>
      <c r="BB134" s="389"/>
      <c r="BC134" s="389"/>
      <c r="BD134" s="256">
        <f t="shared" si="31"/>
        <v>0</v>
      </c>
      <c r="BE134" s="389"/>
      <c r="BF134" s="389"/>
      <c r="BG134" s="389"/>
      <c r="BH134" s="389"/>
      <c r="BI134" s="389"/>
      <c r="BJ134" s="389"/>
      <c r="BK134" s="389"/>
      <c r="BL134" s="389"/>
      <c r="BM134" s="389"/>
      <c r="BN134" s="389"/>
      <c r="BO134" s="389"/>
      <c r="BP134" s="389"/>
      <c r="BQ134" s="256">
        <f t="shared" si="32"/>
        <v>0</v>
      </c>
      <c r="BR134" s="389"/>
      <c r="BS134" s="389"/>
      <c r="BT134" s="389"/>
      <c r="BU134" s="389"/>
      <c r="BV134" s="389"/>
      <c r="BW134" s="389"/>
      <c r="BX134" s="389"/>
      <c r="BY134" s="389"/>
      <c r="BZ134" s="389"/>
      <c r="CA134" s="389"/>
      <c r="CB134" s="389"/>
      <c r="CC134" s="389"/>
      <c r="CD134" s="256">
        <f t="shared" si="33"/>
        <v>0</v>
      </c>
      <c r="CE134" s="389"/>
      <c r="CF134" s="389"/>
      <c r="CG134" s="389"/>
      <c r="CH134" s="389"/>
      <c r="CI134" s="389"/>
      <c r="CJ134" s="389"/>
      <c r="CK134" s="389"/>
      <c r="CL134" s="389"/>
      <c r="CM134" s="389"/>
      <c r="CN134" s="389"/>
      <c r="CO134" s="389"/>
      <c r="CP134" s="389"/>
      <c r="CQ134" s="256">
        <f t="shared" si="7"/>
        <v>0</v>
      </c>
      <c r="CR134" s="389"/>
      <c r="CS134" s="389"/>
      <c r="CT134" s="389"/>
      <c r="CU134" s="389"/>
      <c r="CV134" s="389"/>
      <c r="CW134" s="389"/>
      <c r="CX134" s="389"/>
      <c r="CY134" s="389"/>
      <c r="CZ134" s="389"/>
      <c r="DA134" s="389"/>
      <c r="DB134" s="389"/>
      <c r="DC134" s="389"/>
      <c r="DD134" s="256">
        <f t="shared" si="8"/>
        <v>0</v>
      </c>
    </row>
    <row r="135" spans="2:108" x14ac:dyDescent="0.25">
      <c r="B135" s="397"/>
      <c r="C135" s="145" t="s">
        <v>71231</v>
      </c>
      <c r="D135" s="153" t="s">
        <v>36</v>
      </c>
      <c r="E135" s="520"/>
      <c r="F135" s="50"/>
      <c r="G135" s="50"/>
      <c r="H135" s="50"/>
      <c r="I135" s="50"/>
      <c r="J135" s="50"/>
      <c r="K135" s="184" t="str">
        <f t="shared" si="34"/>
        <v/>
      </c>
      <c r="L135" s="50"/>
      <c r="M135" s="392"/>
      <c r="N135" s="356"/>
      <c r="O135" s="403"/>
      <c r="P135" s="521"/>
      <c r="Q135" s="256">
        <f t="shared" si="28"/>
        <v>0</v>
      </c>
      <c r="R135" s="389"/>
      <c r="S135" s="389"/>
      <c r="T135" s="389"/>
      <c r="U135" s="389"/>
      <c r="V135" s="389"/>
      <c r="W135" s="389"/>
      <c r="X135" s="389"/>
      <c r="Y135" s="389"/>
      <c r="Z135" s="389"/>
      <c r="AA135" s="389"/>
      <c r="AB135" s="389"/>
      <c r="AC135" s="389"/>
      <c r="AD135" s="256">
        <f t="shared" si="29"/>
        <v>0</v>
      </c>
      <c r="AE135" s="389"/>
      <c r="AF135" s="389"/>
      <c r="AG135" s="389"/>
      <c r="AH135" s="389"/>
      <c r="AI135" s="389"/>
      <c r="AJ135" s="389"/>
      <c r="AK135" s="389"/>
      <c r="AL135" s="389"/>
      <c r="AM135" s="389"/>
      <c r="AN135" s="389"/>
      <c r="AO135" s="389"/>
      <c r="AP135" s="389"/>
      <c r="AQ135" s="256">
        <f t="shared" si="30"/>
        <v>0</v>
      </c>
      <c r="AR135" s="389"/>
      <c r="AS135" s="389"/>
      <c r="AT135" s="389"/>
      <c r="AU135" s="389"/>
      <c r="AV135" s="389"/>
      <c r="AW135" s="389"/>
      <c r="AX135" s="389"/>
      <c r="AY135" s="389"/>
      <c r="AZ135" s="389"/>
      <c r="BA135" s="389"/>
      <c r="BB135" s="389"/>
      <c r="BC135" s="389"/>
      <c r="BD135" s="256">
        <f t="shared" si="31"/>
        <v>0</v>
      </c>
      <c r="BE135" s="389"/>
      <c r="BF135" s="389"/>
      <c r="BG135" s="389"/>
      <c r="BH135" s="389"/>
      <c r="BI135" s="389"/>
      <c r="BJ135" s="389"/>
      <c r="BK135" s="389"/>
      <c r="BL135" s="389"/>
      <c r="BM135" s="389"/>
      <c r="BN135" s="389"/>
      <c r="BO135" s="389"/>
      <c r="BP135" s="389"/>
      <c r="BQ135" s="256">
        <f t="shared" si="32"/>
        <v>0</v>
      </c>
      <c r="BR135" s="389"/>
      <c r="BS135" s="389"/>
      <c r="BT135" s="389"/>
      <c r="BU135" s="389"/>
      <c r="BV135" s="389"/>
      <c r="BW135" s="389"/>
      <c r="BX135" s="389"/>
      <c r="BY135" s="389"/>
      <c r="BZ135" s="389"/>
      <c r="CA135" s="389"/>
      <c r="CB135" s="389"/>
      <c r="CC135" s="389"/>
      <c r="CD135" s="256">
        <f t="shared" si="33"/>
        <v>0</v>
      </c>
      <c r="CE135" s="389"/>
      <c r="CF135" s="389"/>
      <c r="CG135" s="389"/>
      <c r="CH135" s="389"/>
      <c r="CI135" s="389"/>
      <c r="CJ135" s="389"/>
      <c r="CK135" s="389"/>
      <c r="CL135" s="389"/>
      <c r="CM135" s="389"/>
      <c r="CN135" s="389"/>
      <c r="CO135" s="389"/>
      <c r="CP135" s="389"/>
      <c r="CQ135" s="256">
        <f t="shared" si="7"/>
        <v>0</v>
      </c>
      <c r="CR135" s="389"/>
      <c r="CS135" s="389"/>
      <c r="CT135" s="389"/>
      <c r="CU135" s="389"/>
      <c r="CV135" s="389"/>
      <c r="CW135" s="389"/>
      <c r="CX135" s="389"/>
      <c r="CY135" s="389"/>
      <c r="CZ135" s="389"/>
      <c r="DA135" s="389"/>
      <c r="DB135" s="389"/>
      <c r="DC135" s="389"/>
      <c r="DD135" s="256">
        <f t="shared" si="8"/>
        <v>0</v>
      </c>
    </row>
    <row r="136" spans="2:108" x14ac:dyDescent="0.25">
      <c r="B136" s="397"/>
      <c r="C136" s="145" t="s">
        <v>71232</v>
      </c>
      <c r="D136" s="153" t="s">
        <v>36</v>
      </c>
      <c r="E136" s="520"/>
      <c r="F136" s="50"/>
      <c r="G136" s="50"/>
      <c r="H136" s="50"/>
      <c r="I136" s="50"/>
      <c r="J136" s="50"/>
      <c r="K136" s="184" t="str">
        <f t="shared" si="34"/>
        <v/>
      </c>
      <c r="L136" s="50"/>
      <c r="M136" s="392"/>
      <c r="N136" s="356"/>
      <c r="O136" s="403"/>
      <c r="P136" s="521"/>
      <c r="Q136" s="256">
        <f t="shared" si="28"/>
        <v>0</v>
      </c>
      <c r="R136" s="389"/>
      <c r="S136" s="389"/>
      <c r="T136" s="389"/>
      <c r="U136" s="389"/>
      <c r="V136" s="389"/>
      <c r="W136" s="389"/>
      <c r="X136" s="389"/>
      <c r="Y136" s="389"/>
      <c r="Z136" s="389"/>
      <c r="AA136" s="389"/>
      <c r="AB136" s="389"/>
      <c r="AC136" s="389"/>
      <c r="AD136" s="256">
        <f t="shared" si="29"/>
        <v>0</v>
      </c>
      <c r="AE136" s="389"/>
      <c r="AF136" s="389"/>
      <c r="AG136" s="389"/>
      <c r="AH136" s="389"/>
      <c r="AI136" s="389"/>
      <c r="AJ136" s="389"/>
      <c r="AK136" s="389"/>
      <c r="AL136" s="389"/>
      <c r="AM136" s="389"/>
      <c r="AN136" s="389"/>
      <c r="AO136" s="389"/>
      <c r="AP136" s="389"/>
      <c r="AQ136" s="256">
        <f t="shared" si="30"/>
        <v>0</v>
      </c>
      <c r="AR136" s="389"/>
      <c r="AS136" s="389"/>
      <c r="AT136" s="389"/>
      <c r="AU136" s="389"/>
      <c r="AV136" s="389"/>
      <c r="AW136" s="389"/>
      <c r="AX136" s="389"/>
      <c r="AY136" s="389"/>
      <c r="AZ136" s="389"/>
      <c r="BA136" s="389"/>
      <c r="BB136" s="389"/>
      <c r="BC136" s="389"/>
      <c r="BD136" s="256">
        <f t="shared" si="31"/>
        <v>0</v>
      </c>
      <c r="BE136" s="389"/>
      <c r="BF136" s="389"/>
      <c r="BG136" s="389"/>
      <c r="BH136" s="389"/>
      <c r="BI136" s="389"/>
      <c r="BJ136" s="389"/>
      <c r="BK136" s="389"/>
      <c r="BL136" s="389"/>
      <c r="BM136" s="389"/>
      <c r="BN136" s="389"/>
      <c r="BO136" s="389"/>
      <c r="BP136" s="389"/>
      <c r="BQ136" s="256">
        <f t="shared" si="32"/>
        <v>0</v>
      </c>
      <c r="BR136" s="389"/>
      <c r="BS136" s="389"/>
      <c r="BT136" s="389"/>
      <c r="BU136" s="389"/>
      <c r="BV136" s="389"/>
      <c r="BW136" s="389"/>
      <c r="BX136" s="389"/>
      <c r="BY136" s="389"/>
      <c r="BZ136" s="389"/>
      <c r="CA136" s="389"/>
      <c r="CB136" s="389"/>
      <c r="CC136" s="389"/>
      <c r="CD136" s="256">
        <f t="shared" si="33"/>
        <v>0</v>
      </c>
      <c r="CE136" s="389"/>
      <c r="CF136" s="389"/>
      <c r="CG136" s="389"/>
      <c r="CH136" s="389"/>
      <c r="CI136" s="389"/>
      <c r="CJ136" s="389"/>
      <c r="CK136" s="389"/>
      <c r="CL136" s="389"/>
      <c r="CM136" s="389"/>
      <c r="CN136" s="389"/>
      <c r="CO136" s="389"/>
      <c r="CP136" s="389"/>
      <c r="CQ136" s="256">
        <f t="shared" si="7"/>
        <v>0</v>
      </c>
      <c r="CR136" s="389"/>
      <c r="CS136" s="389"/>
      <c r="CT136" s="389"/>
      <c r="CU136" s="389"/>
      <c r="CV136" s="389"/>
      <c r="CW136" s="389"/>
      <c r="CX136" s="389"/>
      <c r="CY136" s="389"/>
      <c r="CZ136" s="389"/>
      <c r="DA136" s="389"/>
      <c r="DB136" s="389"/>
      <c r="DC136" s="389"/>
      <c r="DD136" s="256">
        <f t="shared" si="8"/>
        <v>0</v>
      </c>
    </row>
    <row r="137" spans="2:108" x14ac:dyDescent="0.25">
      <c r="B137" s="397"/>
      <c r="C137" s="145" t="s">
        <v>71233</v>
      </c>
      <c r="D137" s="153" t="s">
        <v>36</v>
      </c>
      <c r="E137" s="520"/>
      <c r="F137" s="50"/>
      <c r="G137" s="50"/>
      <c r="H137" s="50"/>
      <c r="I137" s="50"/>
      <c r="J137" s="50"/>
      <c r="K137" s="184" t="str">
        <f t="shared" si="34"/>
        <v/>
      </c>
      <c r="L137" s="50"/>
      <c r="M137" s="392"/>
      <c r="N137" s="356"/>
      <c r="O137" s="403"/>
      <c r="P137" s="521"/>
      <c r="Q137" s="256">
        <f t="shared" si="28"/>
        <v>0</v>
      </c>
      <c r="R137" s="389"/>
      <c r="S137" s="389"/>
      <c r="T137" s="389"/>
      <c r="U137" s="389"/>
      <c r="V137" s="389"/>
      <c r="W137" s="389"/>
      <c r="X137" s="389"/>
      <c r="Y137" s="389"/>
      <c r="Z137" s="389"/>
      <c r="AA137" s="389"/>
      <c r="AB137" s="389"/>
      <c r="AC137" s="389"/>
      <c r="AD137" s="256">
        <f t="shared" si="29"/>
        <v>0</v>
      </c>
      <c r="AE137" s="389"/>
      <c r="AF137" s="389"/>
      <c r="AG137" s="389"/>
      <c r="AH137" s="389"/>
      <c r="AI137" s="389"/>
      <c r="AJ137" s="389"/>
      <c r="AK137" s="389"/>
      <c r="AL137" s="389"/>
      <c r="AM137" s="389"/>
      <c r="AN137" s="389"/>
      <c r="AO137" s="389"/>
      <c r="AP137" s="389"/>
      <c r="AQ137" s="256">
        <f t="shared" si="30"/>
        <v>0</v>
      </c>
      <c r="AR137" s="389"/>
      <c r="AS137" s="389"/>
      <c r="AT137" s="389"/>
      <c r="AU137" s="389"/>
      <c r="AV137" s="389"/>
      <c r="AW137" s="389"/>
      <c r="AX137" s="389"/>
      <c r="AY137" s="389"/>
      <c r="AZ137" s="389"/>
      <c r="BA137" s="389"/>
      <c r="BB137" s="389"/>
      <c r="BC137" s="389"/>
      <c r="BD137" s="256">
        <f t="shared" si="31"/>
        <v>0</v>
      </c>
      <c r="BE137" s="389"/>
      <c r="BF137" s="389"/>
      <c r="BG137" s="389"/>
      <c r="BH137" s="389"/>
      <c r="BI137" s="389"/>
      <c r="BJ137" s="389"/>
      <c r="BK137" s="389"/>
      <c r="BL137" s="389"/>
      <c r="BM137" s="389"/>
      <c r="BN137" s="389"/>
      <c r="BO137" s="389"/>
      <c r="BP137" s="389"/>
      <c r="BQ137" s="256">
        <f t="shared" si="32"/>
        <v>0</v>
      </c>
      <c r="BR137" s="389"/>
      <c r="BS137" s="389"/>
      <c r="BT137" s="389"/>
      <c r="BU137" s="389"/>
      <c r="BV137" s="389"/>
      <c r="BW137" s="389"/>
      <c r="BX137" s="389"/>
      <c r="BY137" s="389"/>
      <c r="BZ137" s="389"/>
      <c r="CA137" s="389"/>
      <c r="CB137" s="389"/>
      <c r="CC137" s="389"/>
      <c r="CD137" s="256">
        <f t="shared" si="33"/>
        <v>0</v>
      </c>
      <c r="CE137" s="389"/>
      <c r="CF137" s="389"/>
      <c r="CG137" s="389"/>
      <c r="CH137" s="389"/>
      <c r="CI137" s="389"/>
      <c r="CJ137" s="389"/>
      <c r="CK137" s="389"/>
      <c r="CL137" s="389"/>
      <c r="CM137" s="389"/>
      <c r="CN137" s="389"/>
      <c r="CO137" s="389"/>
      <c r="CP137" s="389"/>
      <c r="CQ137" s="256">
        <f t="shared" si="7"/>
        <v>0</v>
      </c>
      <c r="CR137" s="389"/>
      <c r="CS137" s="389"/>
      <c r="CT137" s="389"/>
      <c r="CU137" s="389"/>
      <c r="CV137" s="389"/>
      <c r="CW137" s="389"/>
      <c r="CX137" s="389"/>
      <c r="CY137" s="389"/>
      <c r="CZ137" s="389"/>
      <c r="DA137" s="389"/>
      <c r="DB137" s="389"/>
      <c r="DC137" s="389"/>
      <c r="DD137" s="256">
        <f t="shared" si="8"/>
        <v>0</v>
      </c>
    </row>
    <row r="138" spans="2:108" x14ac:dyDescent="0.25">
      <c r="B138" s="397"/>
      <c r="C138" s="145" t="s">
        <v>71234</v>
      </c>
      <c r="D138" s="153" t="s">
        <v>36</v>
      </c>
      <c r="E138" s="520"/>
      <c r="F138" s="50"/>
      <c r="G138" s="50"/>
      <c r="H138" s="50"/>
      <c r="I138" s="50"/>
      <c r="J138" s="50"/>
      <c r="K138" s="184" t="str">
        <f t="shared" si="34"/>
        <v/>
      </c>
      <c r="L138" s="50"/>
      <c r="M138" s="392"/>
      <c r="N138" s="356"/>
      <c r="O138" s="403"/>
      <c r="P138" s="521"/>
      <c r="Q138" s="256">
        <f t="shared" si="28"/>
        <v>0</v>
      </c>
      <c r="R138" s="389"/>
      <c r="S138" s="389"/>
      <c r="T138" s="389"/>
      <c r="U138" s="389"/>
      <c r="V138" s="389"/>
      <c r="W138" s="389"/>
      <c r="X138" s="389"/>
      <c r="Y138" s="389"/>
      <c r="Z138" s="389"/>
      <c r="AA138" s="389"/>
      <c r="AB138" s="389"/>
      <c r="AC138" s="389"/>
      <c r="AD138" s="256">
        <f t="shared" si="29"/>
        <v>0</v>
      </c>
      <c r="AE138" s="389"/>
      <c r="AF138" s="389"/>
      <c r="AG138" s="389"/>
      <c r="AH138" s="389"/>
      <c r="AI138" s="389"/>
      <c r="AJ138" s="389"/>
      <c r="AK138" s="389"/>
      <c r="AL138" s="389"/>
      <c r="AM138" s="389"/>
      <c r="AN138" s="389"/>
      <c r="AO138" s="389"/>
      <c r="AP138" s="389"/>
      <c r="AQ138" s="256">
        <f t="shared" si="30"/>
        <v>0</v>
      </c>
      <c r="AR138" s="389"/>
      <c r="AS138" s="389"/>
      <c r="AT138" s="389"/>
      <c r="AU138" s="389"/>
      <c r="AV138" s="389"/>
      <c r="AW138" s="389"/>
      <c r="AX138" s="389"/>
      <c r="AY138" s="389"/>
      <c r="AZ138" s="389"/>
      <c r="BA138" s="389"/>
      <c r="BB138" s="389"/>
      <c r="BC138" s="389"/>
      <c r="BD138" s="256">
        <f t="shared" si="31"/>
        <v>0</v>
      </c>
      <c r="BE138" s="389"/>
      <c r="BF138" s="389"/>
      <c r="BG138" s="389"/>
      <c r="BH138" s="389"/>
      <c r="BI138" s="389"/>
      <c r="BJ138" s="389"/>
      <c r="BK138" s="389"/>
      <c r="BL138" s="389"/>
      <c r="BM138" s="389"/>
      <c r="BN138" s="389"/>
      <c r="BO138" s="389"/>
      <c r="BP138" s="389"/>
      <c r="BQ138" s="256">
        <f t="shared" si="32"/>
        <v>0</v>
      </c>
      <c r="BR138" s="389"/>
      <c r="BS138" s="389"/>
      <c r="BT138" s="389"/>
      <c r="BU138" s="389"/>
      <c r="BV138" s="389"/>
      <c r="BW138" s="389"/>
      <c r="BX138" s="389"/>
      <c r="BY138" s="389"/>
      <c r="BZ138" s="389"/>
      <c r="CA138" s="389"/>
      <c r="CB138" s="389"/>
      <c r="CC138" s="389"/>
      <c r="CD138" s="256">
        <f t="shared" si="33"/>
        <v>0</v>
      </c>
      <c r="CE138" s="389"/>
      <c r="CF138" s="389"/>
      <c r="CG138" s="389"/>
      <c r="CH138" s="389"/>
      <c r="CI138" s="389"/>
      <c r="CJ138" s="389"/>
      <c r="CK138" s="389"/>
      <c r="CL138" s="389"/>
      <c r="CM138" s="389"/>
      <c r="CN138" s="389"/>
      <c r="CO138" s="389"/>
      <c r="CP138" s="389"/>
      <c r="CQ138" s="256">
        <f t="shared" si="7"/>
        <v>0</v>
      </c>
      <c r="CR138" s="389"/>
      <c r="CS138" s="389"/>
      <c r="CT138" s="389"/>
      <c r="CU138" s="389"/>
      <c r="CV138" s="389"/>
      <c r="CW138" s="389"/>
      <c r="CX138" s="389"/>
      <c r="CY138" s="389"/>
      <c r="CZ138" s="389"/>
      <c r="DA138" s="389"/>
      <c r="DB138" s="389"/>
      <c r="DC138" s="389"/>
      <c r="DD138" s="256">
        <f t="shared" si="8"/>
        <v>0</v>
      </c>
    </row>
    <row r="139" spans="2:108" x14ac:dyDescent="0.25">
      <c r="B139" s="397"/>
      <c r="C139" s="145" t="s">
        <v>71235</v>
      </c>
      <c r="D139" s="153" t="s">
        <v>36</v>
      </c>
      <c r="E139" s="520"/>
      <c r="F139" s="50"/>
      <c r="G139" s="50"/>
      <c r="H139" s="50"/>
      <c r="I139" s="50"/>
      <c r="J139" s="50"/>
      <c r="K139" s="184" t="str">
        <f t="shared" si="34"/>
        <v/>
      </c>
      <c r="L139" s="50"/>
      <c r="M139" s="392"/>
      <c r="N139" s="356"/>
      <c r="O139" s="403"/>
      <c r="P139" s="521"/>
      <c r="Q139" s="256">
        <f t="shared" si="28"/>
        <v>0</v>
      </c>
      <c r="R139" s="389"/>
      <c r="S139" s="389"/>
      <c r="T139" s="389"/>
      <c r="U139" s="389"/>
      <c r="V139" s="389"/>
      <c r="W139" s="389"/>
      <c r="X139" s="389"/>
      <c r="Y139" s="389"/>
      <c r="Z139" s="389"/>
      <c r="AA139" s="389"/>
      <c r="AB139" s="389"/>
      <c r="AC139" s="389"/>
      <c r="AD139" s="256">
        <f t="shared" si="29"/>
        <v>0</v>
      </c>
      <c r="AE139" s="389"/>
      <c r="AF139" s="389"/>
      <c r="AG139" s="389"/>
      <c r="AH139" s="389"/>
      <c r="AI139" s="389"/>
      <c r="AJ139" s="389"/>
      <c r="AK139" s="389"/>
      <c r="AL139" s="389"/>
      <c r="AM139" s="389"/>
      <c r="AN139" s="389"/>
      <c r="AO139" s="389"/>
      <c r="AP139" s="389"/>
      <c r="AQ139" s="256">
        <f t="shared" si="30"/>
        <v>0</v>
      </c>
      <c r="AR139" s="389"/>
      <c r="AS139" s="389"/>
      <c r="AT139" s="389"/>
      <c r="AU139" s="389"/>
      <c r="AV139" s="389"/>
      <c r="AW139" s="389"/>
      <c r="AX139" s="389"/>
      <c r="AY139" s="389"/>
      <c r="AZ139" s="389"/>
      <c r="BA139" s="389"/>
      <c r="BB139" s="389"/>
      <c r="BC139" s="389"/>
      <c r="BD139" s="256">
        <f t="shared" si="31"/>
        <v>0</v>
      </c>
      <c r="BE139" s="389"/>
      <c r="BF139" s="389"/>
      <c r="BG139" s="389"/>
      <c r="BH139" s="389"/>
      <c r="BI139" s="389"/>
      <c r="BJ139" s="389"/>
      <c r="BK139" s="389"/>
      <c r="BL139" s="389"/>
      <c r="BM139" s="389"/>
      <c r="BN139" s="389"/>
      <c r="BO139" s="389"/>
      <c r="BP139" s="389"/>
      <c r="BQ139" s="256">
        <f t="shared" si="32"/>
        <v>0</v>
      </c>
      <c r="BR139" s="389"/>
      <c r="BS139" s="389"/>
      <c r="BT139" s="389"/>
      <c r="BU139" s="389"/>
      <c r="BV139" s="389"/>
      <c r="BW139" s="389"/>
      <c r="BX139" s="389"/>
      <c r="BY139" s="389"/>
      <c r="BZ139" s="389"/>
      <c r="CA139" s="389"/>
      <c r="CB139" s="389"/>
      <c r="CC139" s="389"/>
      <c r="CD139" s="256">
        <f t="shared" si="33"/>
        <v>0</v>
      </c>
      <c r="CE139" s="389"/>
      <c r="CF139" s="389"/>
      <c r="CG139" s="389"/>
      <c r="CH139" s="389"/>
      <c r="CI139" s="389"/>
      <c r="CJ139" s="389"/>
      <c r="CK139" s="389"/>
      <c r="CL139" s="389"/>
      <c r="CM139" s="389"/>
      <c r="CN139" s="389"/>
      <c r="CO139" s="389"/>
      <c r="CP139" s="389"/>
      <c r="CQ139" s="256">
        <f t="shared" si="7"/>
        <v>0</v>
      </c>
      <c r="CR139" s="389"/>
      <c r="CS139" s="389"/>
      <c r="CT139" s="389"/>
      <c r="CU139" s="389"/>
      <c r="CV139" s="389"/>
      <c r="CW139" s="389"/>
      <c r="CX139" s="389"/>
      <c r="CY139" s="389"/>
      <c r="CZ139" s="389"/>
      <c r="DA139" s="389"/>
      <c r="DB139" s="389"/>
      <c r="DC139" s="389"/>
      <c r="DD139" s="256">
        <f t="shared" si="8"/>
        <v>0</v>
      </c>
    </row>
    <row r="140" spans="2:108" x14ac:dyDescent="0.25">
      <c r="B140" s="397"/>
      <c r="C140" s="145" t="s">
        <v>71236</v>
      </c>
      <c r="D140" s="153" t="s">
        <v>36</v>
      </c>
      <c r="E140" s="520"/>
      <c r="F140" s="50"/>
      <c r="G140" s="50"/>
      <c r="H140" s="50"/>
      <c r="I140" s="50"/>
      <c r="J140" s="50"/>
      <c r="K140" s="184" t="str">
        <f t="shared" si="34"/>
        <v/>
      </c>
      <c r="L140" s="50"/>
      <c r="M140" s="392"/>
      <c r="N140" s="356"/>
      <c r="O140" s="403"/>
      <c r="P140" s="521"/>
      <c r="Q140" s="256">
        <f t="shared" si="28"/>
        <v>0</v>
      </c>
      <c r="R140" s="389"/>
      <c r="S140" s="389"/>
      <c r="T140" s="389"/>
      <c r="U140" s="389"/>
      <c r="V140" s="389"/>
      <c r="W140" s="389"/>
      <c r="X140" s="389"/>
      <c r="Y140" s="389"/>
      <c r="Z140" s="389"/>
      <c r="AA140" s="389"/>
      <c r="AB140" s="389"/>
      <c r="AC140" s="389"/>
      <c r="AD140" s="256">
        <f t="shared" si="29"/>
        <v>0</v>
      </c>
      <c r="AE140" s="389"/>
      <c r="AF140" s="389"/>
      <c r="AG140" s="389"/>
      <c r="AH140" s="389"/>
      <c r="AI140" s="389"/>
      <c r="AJ140" s="389"/>
      <c r="AK140" s="389"/>
      <c r="AL140" s="389"/>
      <c r="AM140" s="389"/>
      <c r="AN140" s="389"/>
      <c r="AO140" s="389"/>
      <c r="AP140" s="389"/>
      <c r="AQ140" s="256">
        <f t="shared" si="30"/>
        <v>0</v>
      </c>
      <c r="AR140" s="389"/>
      <c r="AS140" s="389"/>
      <c r="AT140" s="389"/>
      <c r="AU140" s="389"/>
      <c r="AV140" s="389"/>
      <c r="AW140" s="389"/>
      <c r="AX140" s="389"/>
      <c r="AY140" s="389"/>
      <c r="AZ140" s="389"/>
      <c r="BA140" s="389"/>
      <c r="BB140" s="389"/>
      <c r="BC140" s="389"/>
      <c r="BD140" s="256">
        <f t="shared" si="31"/>
        <v>0</v>
      </c>
      <c r="BE140" s="389"/>
      <c r="BF140" s="389"/>
      <c r="BG140" s="389"/>
      <c r="BH140" s="389"/>
      <c r="BI140" s="389"/>
      <c r="BJ140" s="389"/>
      <c r="BK140" s="389"/>
      <c r="BL140" s="389"/>
      <c r="BM140" s="389"/>
      <c r="BN140" s="389"/>
      <c r="BO140" s="389"/>
      <c r="BP140" s="389"/>
      <c r="BQ140" s="256">
        <f t="shared" si="32"/>
        <v>0</v>
      </c>
      <c r="BR140" s="389"/>
      <c r="BS140" s="389"/>
      <c r="BT140" s="389"/>
      <c r="BU140" s="389"/>
      <c r="BV140" s="389"/>
      <c r="BW140" s="389"/>
      <c r="BX140" s="389"/>
      <c r="BY140" s="389"/>
      <c r="BZ140" s="389"/>
      <c r="CA140" s="389"/>
      <c r="CB140" s="389"/>
      <c r="CC140" s="389"/>
      <c r="CD140" s="256">
        <f t="shared" si="33"/>
        <v>0</v>
      </c>
      <c r="CE140" s="389"/>
      <c r="CF140" s="389"/>
      <c r="CG140" s="389"/>
      <c r="CH140" s="389"/>
      <c r="CI140" s="389"/>
      <c r="CJ140" s="389"/>
      <c r="CK140" s="389"/>
      <c r="CL140" s="389"/>
      <c r="CM140" s="389"/>
      <c r="CN140" s="389"/>
      <c r="CO140" s="389"/>
      <c r="CP140" s="389"/>
      <c r="CQ140" s="256">
        <f t="shared" si="7"/>
        <v>0</v>
      </c>
      <c r="CR140" s="389"/>
      <c r="CS140" s="389"/>
      <c r="CT140" s="389"/>
      <c r="CU140" s="389"/>
      <c r="CV140" s="389"/>
      <c r="CW140" s="389"/>
      <c r="CX140" s="389"/>
      <c r="CY140" s="389"/>
      <c r="CZ140" s="389"/>
      <c r="DA140" s="389"/>
      <c r="DB140" s="389"/>
      <c r="DC140" s="389"/>
      <c r="DD140" s="256">
        <f t="shared" si="8"/>
        <v>0</v>
      </c>
    </row>
    <row r="141" spans="2:108" x14ac:dyDescent="0.25">
      <c r="B141" s="397"/>
      <c r="C141" s="145" t="s">
        <v>71237</v>
      </c>
      <c r="D141" s="153" t="s">
        <v>36</v>
      </c>
      <c r="E141" s="520"/>
      <c r="F141" s="50"/>
      <c r="G141" s="50"/>
      <c r="H141" s="50"/>
      <c r="I141" s="50"/>
      <c r="J141" s="50"/>
      <c r="K141" s="184" t="str">
        <f t="shared" si="34"/>
        <v/>
      </c>
      <c r="L141" s="50"/>
      <c r="M141" s="392"/>
      <c r="N141" s="356"/>
      <c r="O141" s="403"/>
      <c r="P141" s="521"/>
      <c r="Q141" s="256">
        <f t="shared" si="28"/>
        <v>0</v>
      </c>
      <c r="R141" s="389"/>
      <c r="S141" s="389"/>
      <c r="T141" s="389"/>
      <c r="U141" s="389"/>
      <c r="V141" s="389"/>
      <c r="W141" s="389"/>
      <c r="X141" s="389"/>
      <c r="Y141" s="389"/>
      <c r="Z141" s="389"/>
      <c r="AA141" s="389"/>
      <c r="AB141" s="389"/>
      <c r="AC141" s="389"/>
      <c r="AD141" s="256">
        <f t="shared" si="29"/>
        <v>0</v>
      </c>
      <c r="AE141" s="389"/>
      <c r="AF141" s="389"/>
      <c r="AG141" s="389"/>
      <c r="AH141" s="389"/>
      <c r="AI141" s="389"/>
      <c r="AJ141" s="389"/>
      <c r="AK141" s="389"/>
      <c r="AL141" s="389"/>
      <c r="AM141" s="389"/>
      <c r="AN141" s="389"/>
      <c r="AO141" s="389"/>
      <c r="AP141" s="389"/>
      <c r="AQ141" s="256">
        <f t="shared" si="30"/>
        <v>0</v>
      </c>
      <c r="AR141" s="389"/>
      <c r="AS141" s="389"/>
      <c r="AT141" s="389"/>
      <c r="AU141" s="389"/>
      <c r="AV141" s="389"/>
      <c r="AW141" s="389"/>
      <c r="AX141" s="389"/>
      <c r="AY141" s="389"/>
      <c r="AZ141" s="389"/>
      <c r="BA141" s="389"/>
      <c r="BB141" s="389"/>
      <c r="BC141" s="389"/>
      <c r="BD141" s="256">
        <f t="shared" si="31"/>
        <v>0</v>
      </c>
      <c r="BE141" s="389"/>
      <c r="BF141" s="389"/>
      <c r="BG141" s="389"/>
      <c r="BH141" s="389"/>
      <c r="BI141" s="389"/>
      <c r="BJ141" s="389"/>
      <c r="BK141" s="389"/>
      <c r="BL141" s="389"/>
      <c r="BM141" s="389"/>
      <c r="BN141" s="389"/>
      <c r="BO141" s="389"/>
      <c r="BP141" s="389"/>
      <c r="BQ141" s="256">
        <f t="shared" si="32"/>
        <v>0</v>
      </c>
      <c r="BR141" s="389"/>
      <c r="BS141" s="389"/>
      <c r="BT141" s="389"/>
      <c r="BU141" s="389"/>
      <c r="BV141" s="389"/>
      <c r="BW141" s="389"/>
      <c r="BX141" s="389"/>
      <c r="BY141" s="389"/>
      <c r="BZ141" s="389"/>
      <c r="CA141" s="389"/>
      <c r="CB141" s="389"/>
      <c r="CC141" s="389"/>
      <c r="CD141" s="256">
        <f t="shared" si="33"/>
        <v>0</v>
      </c>
      <c r="CE141" s="389"/>
      <c r="CF141" s="389"/>
      <c r="CG141" s="389"/>
      <c r="CH141" s="389"/>
      <c r="CI141" s="389"/>
      <c r="CJ141" s="389"/>
      <c r="CK141" s="389"/>
      <c r="CL141" s="389"/>
      <c r="CM141" s="389"/>
      <c r="CN141" s="389"/>
      <c r="CO141" s="389"/>
      <c r="CP141" s="389"/>
      <c r="CQ141" s="256">
        <f t="shared" si="7"/>
        <v>0</v>
      </c>
      <c r="CR141" s="389"/>
      <c r="CS141" s="389"/>
      <c r="CT141" s="389"/>
      <c r="CU141" s="389"/>
      <c r="CV141" s="389"/>
      <c r="CW141" s="389"/>
      <c r="CX141" s="389"/>
      <c r="CY141" s="389"/>
      <c r="CZ141" s="389"/>
      <c r="DA141" s="389"/>
      <c r="DB141" s="389"/>
      <c r="DC141" s="389"/>
      <c r="DD141" s="256">
        <f t="shared" si="8"/>
        <v>0</v>
      </c>
    </row>
    <row r="142" spans="2:108" x14ac:dyDescent="0.25">
      <c r="B142" s="397"/>
      <c r="C142" s="145" t="s">
        <v>71238</v>
      </c>
      <c r="D142" s="153" t="s">
        <v>36</v>
      </c>
      <c r="E142" s="520"/>
      <c r="F142" s="50"/>
      <c r="G142" s="50"/>
      <c r="H142" s="50"/>
      <c r="I142" s="50"/>
      <c r="J142" s="50"/>
      <c r="K142" s="184" t="str">
        <f t="shared" si="34"/>
        <v/>
      </c>
      <c r="L142" s="50"/>
      <c r="M142" s="392"/>
      <c r="N142" s="356"/>
      <c r="O142" s="403"/>
      <c r="P142" s="521"/>
      <c r="Q142" s="256">
        <f t="shared" si="28"/>
        <v>0</v>
      </c>
      <c r="R142" s="389"/>
      <c r="S142" s="389"/>
      <c r="T142" s="389"/>
      <c r="U142" s="389"/>
      <c r="V142" s="389"/>
      <c r="W142" s="389"/>
      <c r="X142" s="389"/>
      <c r="Y142" s="389"/>
      <c r="Z142" s="389"/>
      <c r="AA142" s="389"/>
      <c r="AB142" s="389"/>
      <c r="AC142" s="389"/>
      <c r="AD142" s="256">
        <f t="shared" si="29"/>
        <v>0</v>
      </c>
      <c r="AE142" s="389"/>
      <c r="AF142" s="389"/>
      <c r="AG142" s="389"/>
      <c r="AH142" s="389"/>
      <c r="AI142" s="389"/>
      <c r="AJ142" s="389"/>
      <c r="AK142" s="389"/>
      <c r="AL142" s="389"/>
      <c r="AM142" s="389"/>
      <c r="AN142" s="389"/>
      <c r="AO142" s="389"/>
      <c r="AP142" s="389"/>
      <c r="AQ142" s="256">
        <f t="shared" si="30"/>
        <v>0</v>
      </c>
      <c r="AR142" s="389"/>
      <c r="AS142" s="389"/>
      <c r="AT142" s="389"/>
      <c r="AU142" s="389"/>
      <c r="AV142" s="389"/>
      <c r="AW142" s="389"/>
      <c r="AX142" s="389"/>
      <c r="AY142" s="389"/>
      <c r="AZ142" s="389"/>
      <c r="BA142" s="389"/>
      <c r="BB142" s="389"/>
      <c r="BC142" s="389"/>
      <c r="BD142" s="256">
        <f t="shared" si="31"/>
        <v>0</v>
      </c>
      <c r="BE142" s="389"/>
      <c r="BF142" s="389"/>
      <c r="BG142" s="389"/>
      <c r="BH142" s="389"/>
      <c r="BI142" s="389"/>
      <c r="BJ142" s="389"/>
      <c r="BK142" s="389"/>
      <c r="BL142" s="389"/>
      <c r="BM142" s="389"/>
      <c r="BN142" s="389"/>
      <c r="BO142" s="389"/>
      <c r="BP142" s="389"/>
      <c r="BQ142" s="256">
        <f t="shared" si="32"/>
        <v>0</v>
      </c>
      <c r="BR142" s="389"/>
      <c r="BS142" s="389"/>
      <c r="BT142" s="389"/>
      <c r="BU142" s="389"/>
      <c r="BV142" s="389"/>
      <c r="BW142" s="389"/>
      <c r="BX142" s="389"/>
      <c r="BY142" s="389"/>
      <c r="BZ142" s="389"/>
      <c r="CA142" s="389"/>
      <c r="CB142" s="389"/>
      <c r="CC142" s="389"/>
      <c r="CD142" s="256">
        <f t="shared" si="33"/>
        <v>0</v>
      </c>
      <c r="CE142" s="389"/>
      <c r="CF142" s="389"/>
      <c r="CG142" s="389"/>
      <c r="CH142" s="389"/>
      <c r="CI142" s="389"/>
      <c r="CJ142" s="389"/>
      <c r="CK142" s="389"/>
      <c r="CL142" s="389"/>
      <c r="CM142" s="389"/>
      <c r="CN142" s="389"/>
      <c r="CO142" s="389"/>
      <c r="CP142" s="389"/>
      <c r="CQ142" s="256">
        <f t="shared" si="7"/>
        <v>0</v>
      </c>
      <c r="CR142" s="389"/>
      <c r="CS142" s="389"/>
      <c r="CT142" s="389"/>
      <c r="CU142" s="389"/>
      <c r="CV142" s="389"/>
      <c r="CW142" s="389"/>
      <c r="CX142" s="389"/>
      <c r="CY142" s="389"/>
      <c r="CZ142" s="389"/>
      <c r="DA142" s="389"/>
      <c r="DB142" s="389"/>
      <c r="DC142" s="389"/>
      <c r="DD142" s="256">
        <f t="shared" si="8"/>
        <v>0</v>
      </c>
    </row>
    <row r="143" spans="2:108" x14ac:dyDescent="0.25">
      <c r="B143" s="397"/>
      <c r="C143" s="145" t="s">
        <v>71239</v>
      </c>
      <c r="D143" s="153" t="s">
        <v>36</v>
      </c>
      <c r="E143" s="520"/>
      <c r="F143" s="50"/>
      <c r="G143" s="50"/>
      <c r="H143" s="50"/>
      <c r="I143" s="50"/>
      <c r="J143" s="50"/>
      <c r="K143" s="184" t="str">
        <f t="shared" si="34"/>
        <v/>
      </c>
      <c r="L143" s="50"/>
      <c r="M143" s="392"/>
      <c r="N143" s="356"/>
      <c r="O143" s="403"/>
      <c r="P143" s="521"/>
      <c r="Q143" s="256">
        <f t="shared" si="28"/>
        <v>0</v>
      </c>
      <c r="R143" s="389"/>
      <c r="S143" s="389"/>
      <c r="T143" s="389"/>
      <c r="U143" s="389"/>
      <c r="V143" s="389"/>
      <c r="W143" s="389"/>
      <c r="X143" s="389"/>
      <c r="Y143" s="389"/>
      <c r="Z143" s="389"/>
      <c r="AA143" s="389"/>
      <c r="AB143" s="389"/>
      <c r="AC143" s="389"/>
      <c r="AD143" s="256">
        <f t="shared" si="29"/>
        <v>0</v>
      </c>
      <c r="AE143" s="389"/>
      <c r="AF143" s="389"/>
      <c r="AG143" s="389"/>
      <c r="AH143" s="389"/>
      <c r="AI143" s="389"/>
      <c r="AJ143" s="389"/>
      <c r="AK143" s="389"/>
      <c r="AL143" s="389"/>
      <c r="AM143" s="389"/>
      <c r="AN143" s="389"/>
      <c r="AO143" s="389"/>
      <c r="AP143" s="389"/>
      <c r="AQ143" s="256">
        <f t="shared" si="30"/>
        <v>0</v>
      </c>
      <c r="AR143" s="389"/>
      <c r="AS143" s="389"/>
      <c r="AT143" s="389"/>
      <c r="AU143" s="389"/>
      <c r="AV143" s="389"/>
      <c r="AW143" s="389"/>
      <c r="AX143" s="389"/>
      <c r="AY143" s="389"/>
      <c r="AZ143" s="389"/>
      <c r="BA143" s="389"/>
      <c r="BB143" s="389"/>
      <c r="BC143" s="389"/>
      <c r="BD143" s="256">
        <f t="shared" si="31"/>
        <v>0</v>
      </c>
      <c r="BE143" s="389"/>
      <c r="BF143" s="389"/>
      <c r="BG143" s="389"/>
      <c r="BH143" s="389"/>
      <c r="BI143" s="389"/>
      <c r="BJ143" s="389"/>
      <c r="BK143" s="389"/>
      <c r="BL143" s="389"/>
      <c r="BM143" s="389"/>
      <c r="BN143" s="389"/>
      <c r="BO143" s="389"/>
      <c r="BP143" s="389"/>
      <c r="BQ143" s="256">
        <f t="shared" si="32"/>
        <v>0</v>
      </c>
      <c r="BR143" s="389"/>
      <c r="BS143" s="389"/>
      <c r="BT143" s="389"/>
      <c r="BU143" s="389"/>
      <c r="BV143" s="389"/>
      <c r="BW143" s="389"/>
      <c r="BX143" s="389"/>
      <c r="BY143" s="389"/>
      <c r="BZ143" s="389"/>
      <c r="CA143" s="389"/>
      <c r="CB143" s="389"/>
      <c r="CC143" s="389"/>
      <c r="CD143" s="256">
        <f t="shared" si="33"/>
        <v>0</v>
      </c>
      <c r="CE143" s="389"/>
      <c r="CF143" s="389"/>
      <c r="CG143" s="389"/>
      <c r="CH143" s="389"/>
      <c r="CI143" s="389"/>
      <c r="CJ143" s="389"/>
      <c r="CK143" s="389"/>
      <c r="CL143" s="389"/>
      <c r="CM143" s="389"/>
      <c r="CN143" s="389"/>
      <c r="CO143" s="389"/>
      <c r="CP143" s="389"/>
      <c r="CQ143" s="256">
        <f t="shared" si="7"/>
        <v>0</v>
      </c>
      <c r="CR143" s="389"/>
      <c r="CS143" s="389"/>
      <c r="CT143" s="389"/>
      <c r="CU143" s="389"/>
      <c r="CV143" s="389"/>
      <c r="CW143" s="389"/>
      <c r="CX143" s="389"/>
      <c r="CY143" s="389"/>
      <c r="CZ143" s="389"/>
      <c r="DA143" s="389"/>
      <c r="DB143" s="389"/>
      <c r="DC143" s="389"/>
      <c r="DD143" s="256">
        <f t="shared" si="8"/>
        <v>0</v>
      </c>
    </row>
    <row r="144" spans="2:108" x14ac:dyDescent="0.25">
      <c r="B144" s="397"/>
      <c r="C144" s="145" t="s">
        <v>71240</v>
      </c>
      <c r="D144" s="153" t="s">
        <v>36</v>
      </c>
      <c r="E144" s="520"/>
      <c r="F144" s="50"/>
      <c r="G144" s="50"/>
      <c r="H144" s="50"/>
      <c r="I144" s="50"/>
      <c r="J144" s="50"/>
      <c r="K144" s="184" t="str">
        <f t="shared" si="34"/>
        <v/>
      </c>
      <c r="L144" s="50"/>
      <c r="M144" s="392"/>
      <c r="N144" s="356"/>
      <c r="O144" s="403"/>
      <c r="P144" s="521"/>
      <c r="Q144" s="256">
        <f t="shared" si="28"/>
        <v>0</v>
      </c>
      <c r="R144" s="389"/>
      <c r="S144" s="389"/>
      <c r="T144" s="389"/>
      <c r="U144" s="389"/>
      <c r="V144" s="389"/>
      <c r="W144" s="389"/>
      <c r="X144" s="389"/>
      <c r="Y144" s="389"/>
      <c r="Z144" s="389"/>
      <c r="AA144" s="389"/>
      <c r="AB144" s="389"/>
      <c r="AC144" s="389"/>
      <c r="AD144" s="256">
        <f t="shared" si="29"/>
        <v>0</v>
      </c>
      <c r="AE144" s="389"/>
      <c r="AF144" s="389"/>
      <c r="AG144" s="389"/>
      <c r="AH144" s="389"/>
      <c r="AI144" s="389"/>
      <c r="AJ144" s="389"/>
      <c r="AK144" s="389"/>
      <c r="AL144" s="389"/>
      <c r="AM144" s="389"/>
      <c r="AN144" s="389"/>
      <c r="AO144" s="389"/>
      <c r="AP144" s="389"/>
      <c r="AQ144" s="256">
        <f t="shared" si="30"/>
        <v>0</v>
      </c>
      <c r="AR144" s="389"/>
      <c r="AS144" s="389"/>
      <c r="AT144" s="389"/>
      <c r="AU144" s="389"/>
      <c r="AV144" s="389"/>
      <c r="AW144" s="389"/>
      <c r="AX144" s="389"/>
      <c r="AY144" s="389"/>
      <c r="AZ144" s="389"/>
      <c r="BA144" s="389"/>
      <c r="BB144" s="389"/>
      <c r="BC144" s="389"/>
      <c r="BD144" s="256">
        <f t="shared" si="31"/>
        <v>0</v>
      </c>
      <c r="BE144" s="389"/>
      <c r="BF144" s="389"/>
      <c r="BG144" s="389"/>
      <c r="BH144" s="389"/>
      <c r="BI144" s="389"/>
      <c r="BJ144" s="389"/>
      <c r="BK144" s="389"/>
      <c r="BL144" s="389"/>
      <c r="BM144" s="389"/>
      <c r="BN144" s="389"/>
      <c r="BO144" s="389"/>
      <c r="BP144" s="389"/>
      <c r="BQ144" s="256">
        <f t="shared" si="32"/>
        <v>0</v>
      </c>
      <c r="BR144" s="389"/>
      <c r="BS144" s="389"/>
      <c r="BT144" s="389"/>
      <c r="BU144" s="389"/>
      <c r="BV144" s="389"/>
      <c r="BW144" s="389"/>
      <c r="BX144" s="389"/>
      <c r="BY144" s="389"/>
      <c r="BZ144" s="389"/>
      <c r="CA144" s="389"/>
      <c r="CB144" s="389"/>
      <c r="CC144" s="389"/>
      <c r="CD144" s="256">
        <f t="shared" si="33"/>
        <v>0</v>
      </c>
      <c r="CE144" s="389"/>
      <c r="CF144" s="389"/>
      <c r="CG144" s="389"/>
      <c r="CH144" s="389"/>
      <c r="CI144" s="389"/>
      <c r="CJ144" s="389"/>
      <c r="CK144" s="389"/>
      <c r="CL144" s="389"/>
      <c r="CM144" s="389"/>
      <c r="CN144" s="389"/>
      <c r="CO144" s="389"/>
      <c r="CP144" s="389"/>
      <c r="CQ144" s="256">
        <f t="shared" si="7"/>
        <v>0</v>
      </c>
      <c r="CR144" s="389"/>
      <c r="CS144" s="389"/>
      <c r="CT144" s="389"/>
      <c r="CU144" s="389"/>
      <c r="CV144" s="389"/>
      <c r="CW144" s="389"/>
      <c r="CX144" s="389"/>
      <c r="CY144" s="389"/>
      <c r="CZ144" s="389"/>
      <c r="DA144" s="389"/>
      <c r="DB144" s="389"/>
      <c r="DC144" s="389"/>
      <c r="DD144" s="256">
        <f t="shared" si="8"/>
        <v>0</v>
      </c>
    </row>
    <row r="145" spans="2:108" x14ac:dyDescent="0.25">
      <c r="B145" s="397"/>
      <c r="C145" s="145" t="s">
        <v>71241</v>
      </c>
      <c r="D145" s="153" t="s">
        <v>36</v>
      </c>
      <c r="E145" s="520"/>
      <c r="F145" s="50"/>
      <c r="G145" s="50"/>
      <c r="H145" s="50"/>
      <c r="I145" s="50"/>
      <c r="J145" s="50"/>
      <c r="K145" s="184" t="str">
        <f t="shared" si="34"/>
        <v/>
      </c>
      <c r="L145" s="50"/>
      <c r="M145" s="392"/>
      <c r="N145" s="356"/>
      <c r="O145" s="403"/>
      <c r="P145" s="521"/>
      <c r="Q145" s="256">
        <f t="shared" si="28"/>
        <v>0</v>
      </c>
      <c r="R145" s="389"/>
      <c r="S145" s="389"/>
      <c r="T145" s="389"/>
      <c r="U145" s="389"/>
      <c r="V145" s="389"/>
      <c r="W145" s="389"/>
      <c r="X145" s="389"/>
      <c r="Y145" s="389"/>
      <c r="Z145" s="389"/>
      <c r="AA145" s="389"/>
      <c r="AB145" s="389"/>
      <c r="AC145" s="389"/>
      <c r="AD145" s="256">
        <f t="shared" si="29"/>
        <v>0</v>
      </c>
      <c r="AE145" s="389"/>
      <c r="AF145" s="389"/>
      <c r="AG145" s="389"/>
      <c r="AH145" s="389"/>
      <c r="AI145" s="389"/>
      <c r="AJ145" s="389"/>
      <c r="AK145" s="389"/>
      <c r="AL145" s="389"/>
      <c r="AM145" s="389"/>
      <c r="AN145" s="389"/>
      <c r="AO145" s="389"/>
      <c r="AP145" s="389"/>
      <c r="AQ145" s="256">
        <f t="shared" si="30"/>
        <v>0</v>
      </c>
      <c r="AR145" s="389"/>
      <c r="AS145" s="389"/>
      <c r="AT145" s="389"/>
      <c r="AU145" s="389"/>
      <c r="AV145" s="389"/>
      <c r="AW145" s="389"/>
      <c r="AX145" s="389"/>
      <c r="AY145" s="389"/>
      <c r="AZ145" s="389"/>
      <c r="BA145" s="389"/>
      <c r="BB145" s="389"/>
      <c r="BC145" s="389"/>
      <c r="BD145" s="256">
        <f t="shared" si="31"/>
        <v>0</v>
      </c>
      <c r="BE145" s="389"/>
      <c r="BF145" s="389"/>
      <c r="BG145" s="389"/>
      <c r="BH145" s="389"/>
      <c r="BI145" s="389"/>
      <c r="BJ145" s="389"/>
      <c r="BK145" s="389"/>
      <c r="BL145" s="389"/>
      <c r="BM145" s="389"/>
      <c r="BN145" s="389"/>
      <c r="BO145" s="389"/>
      <c r="BP145" s="389"/>
      <c r="BQ145" s="256">
        <f t="shared" si="32"/>
        <v>0</v>
      </c>
      <c r="BR145" s="389"/>
      <c r="BS145" s="389"/>
      <c r="BT145" s="389"/>
      <c r="BU145" s="389"/>
      <c r="BV145" s="389"/>
      <c r="BW145" s="389"/>
      <c r="BX145" s="389"/>
      <c r="BY145" s="389"/>
      <c r="BZ145" s="389"/>
      <c r="CA145" s="389"/>
      <c r="CB145" s="389"/>
      <c r="CC145" s="389"/>
      <c r="CD145" s="256">
        <f t="shared" si="33"/>
        <v>0</v>
      </c>
      <c r="CE145" s="389"/>
      <c r="CF145" s="389"/>
      <c r="CG145" s="389"/>
      <c r="CH145" s="389"/>
      <c r="CI145" s="389"/>
      <c r="CJ145" s="389"/>
      <c r="CK145" s="389"/>
      <c r="CL145" s="389"/>
      <c r="CM145" s="389"/>
      <c r="CN145" s="389"/>
      <c r="CO145" s="389"/>
      <c r="CP145" s="389"/>
      <c r="CQ145" s="256">
        <f t="shared" si="7"/>
        <v>0</v>
      </c>
      <c r="CR145" s="389"/>
      <c r="CS145" s="389"/>
      <c r="CT145" s="389"/>
      <c r="CU145" s="389"/>
      <c r="CV145" s="389"/>
      <c r="CW145" s="389"/>
      <c r="CX145" s="389"/>
      <c r="CY145" s="389"/>
      <c r="CZ145" s="389"/>
      <c r="DA145" s="389"/>
      <c r="DB145" s="389"/>
      <c r="DC145" s="389"/>
      <c r="DD145" s="256">
        <f t="shared" si="8"/>
        <v>0</v>
      </c>
    </row>
    <row r="146" spans="2:108" x14ac:dyDescent="0.25">
      <c r="B146" s="397"/>
      <c r="C146" s="145" t="s">
        <v>71242</v>
      </c>
      <c r="D146" s="153" t="s">
        <v>36</v>
      </c>
      <c r="E146" s="520"/>
      <c r="F146" s="50"/>
      <c r="G146" s="50"/>
      <c r="H146" s="50"/>
      <c r="I146" s="50"/>
      <c r="J146" s="50"/>
      <c r="K146" s="184" t="str">
        <f t="shared" si="34"/>
        <v/>
      </c>
      <c r="L146" s="50"/>
      <c r="M146" s="392"/>
      <c r="N146" s="356"/>
      <c r="O146" s="403"/>
      <c r="P146" s="521"/>
      <c r="Q146" s="256">
        <f t="shared" si="28"/>
        <v>0</v>
      </c>
      <c r="R146" s="389"/>
      <c r="S146" s="389"/>
      <c r="T146" s="389"/>
      <c r="U146" s="389"/>
      <c r="V146" s="389"/>
      <c r="W146" s="389"/>
      <c r="X146" s="389"/>
      <c r="Y146" s="389"/>
      <c r="Z146" s="389"/>
      <c r="AA146" s="389"/>
      <c r="AB146" s="389"/>
      <c r="AC146" s="389"/>
      <c r="AD146" s="256">
        <f t="shared" si="29"/>
        <v>0</v>
      </c>
      <c r="AE146" s="389"/>
      <c r="AF146" s="389"/>
      <c r="AG146" s="389"/>
      <c r="AH146" s="389"/>
      <c r="AI146" s="389"/>
      <c r="AJ146" s="389"/>
      <c r="AK146" s="389"/>
      <c r="AL146" s="389"/>
      <c r="AM146" s="389"/>
      <c r="AN146" s="389"/>
      <c r="AO146" s="389"/>
      <c r="AP146" s="389"/>
      <c r="AQ146" s="256">
        <f t="shared" si="30"/>
        <v>0</v>
      </c>
      <c r="AR146" s="389"/>
      <c r="AS146" s="389"/>
      <c r="AT146" s="389"/>
      <c r="AU146" s="389"/>
      <c r="AV146" s="389"/>
      <c r="AW146" s="389"/>
      <c r="AX146" s="389"/>
      <c r="AY146" s="389"/>
      <c r="AZ146" s="389"/>
      <c r="BA146" s="389"/>
      <c r="BB146" s="389"/>
      <c r="BC146" s="389"/>
      <c r="BD146" s="256">
        <f t="shared" si="31"/>
        <v>0</v>
      </c>
      <c r="BE146" s="389"/>
      <c r="BF146" s="389"/>
      <c r="BG146" s="389"/>
      <c r="BH146" s="389"/>
      <c r="BI146" s="389"/>
      <c r="BJ146" s="389"/>
      <c r="BK146" s="389"/>
      <c r="BL146" s="389"/>
      <c r="BM146" s="389"/>
      <c r="BN146" s="389"/>
      <c r="BO146" s="389"/>
      <c r="BP146" s="389"/>
      <c r="BQ146" s="256">
        <f t="shared" si="32"/>
        <v>0</v>
      </c>
      <c r="BR146" s="389"/>
      <c r="BS146" s="389"/>
      <c r="BT146" s="389"/>
      <c r="BU146" s="389"/>
      <c r="BV146" s="389"/>
      <c r="BW146" s="389"/>
      <c r="BX146" s="389"/>
      <c r="BY146" s="389"/>
      <c r="BZ146" s="389"/>
      <c r="CA146" s="389"/>
      <c r="CB146" s="389"/>
      <c r="CC146" s="389"/>
      <c r="CD146" s="256">
        <f t="shared" si="33"/>
        <v>0</v>
      </c>
      <c r="CE146" s="389"/>
      <c r="CF146" s="389"/>
      <c r="CG146" s="389"/>
      <c r="CH146" s="389"/>
      <c r="CI146" s="389"/>
      <c r="CJ146" s="389"/>
      <c r="CK146" s="389"/>
      <c r="CL146" s="389"/>
      <c r="CM146" s="389"/>
      <c r="CN146" s="389"/>
      <c r="CO146" s="389"/>
      <c r="CP146" s="389"/>
      <c r="CQ146" s="256">
        <f t="shared" si="7"/>
        <v>0</v>
      </c>
      <c r="CR146" s="389"/>
      <c r="CS146" s="389"/>
      <c r="CT146" s="389"/>
      <c r="CU146" s="389"/>
      <c r="CV146" s="389"/>
      <c r="CW146" s="389"/>
      <c r="CX146" s="389"/>
      <c r="CY146" s="389"/>
      <c r="CZ146" s="389"/>
      <c r="DA146" s="389"/>
      <c r="DB146" s="389"/>
      <c r="DC146" s="389"/>
      <c r="DD146" s="256">
        <f t="shared" si="8"/>
        <v>0</v>
      </c>
    </row>
    <row r="147" spans="2:108" x14ac:dyDescent="0.25">
      <c r="B147" s="397"/>
      <c r="C147" s="145" t="s">
        <v>71243</v>
      </c>
      <c r="D147" s="153" t="s">
        <v>36</v>
      </c>
      <c r="E147" s="520"/>
      <c r="F147" s="50"/>
      <c r="G147" s="50"/>
      <c r="H147" s="50"/>
      <c r="I147" s="50"/>
      <c r="J147" s="50"/>
      <c r="K147" s="184" t="str">
        <f t="shared" si="34"/>
        <v/>
      </c>
      <c r="L147" s="50"/>
      <c r="M147" s="392"/>
      <c r="N147" s="356"/>
      <c r="O147" s="403"/>
      <c r="P147" s="521"/>
      <c r="Q147" s="256">
        <f t="shared" si="28"/>
        <v>0</v>
      </c>
      <c r="R147" s="389"/>
      <c r="S147" s="389"/>
      <c r="T147" s="389"/>
      <c r="U147" s="389"/>
      <c r="V147" s="389"/>
      <c r="W147" s="389"/>
      <c r="X147" s="389"/>
      <c r="Y147" s="389"/>
      <c r="Z147" s="389"/>
      <c r="AA147" s="389"/>
      <c r="AB147" s="389"/>
      <c r="AC147" s="389"/>
      <c r="AD147" s="256">
        <f t="shared" si="29"/>
        <v>0</v>
      </c>
      <c r="AE147" s="389"/>
      <c r="AF147" s="389"/>
      <c r="AG147" s="389"/>
      <c r="AH147" s="389"/>
      <c r="AI147" s="389"/>
      <c r="AJ147" s="389"/>
      <c r="AK147" s="389"/>
      <c r="AL147" s="389"/>
      <c r="AM147" s="389"/>
      <c r="AN147" s="389"/>
      <c r="AO147" s="389"/>
      <c r="AP147" s="389"/>
      <c r="AQ147" s="256">
        <f t="shared" si="30"/>
        <v>0</v>
      </c>
      <c r="AR147" s="389"/>
      <c r="AS147" s="389"/>
      <c r="AT147" s="389"/>
      <c r="AU147" s="389"/>
      <c r="AV147" s="389"/>
      <c r="AW147" s="389"/>
      <c r="AX147" s="389"/>
      <c r="AY147" s="389"/>
      <c r="AZ147" s="389"/>
      <c r="BA147" s="389"/>
      <c r="BB147" s="389"/>
      <c r="BC147" s="389"/>
      <c r="BD147" s="256">
        <f t="shared" si="31"/>
        <v>0</v>
      </c>
      <c r="BE147" s="389"/>
      <c r="BF147" s="389"/>
      <c r="BG147" s="389"/>
      <c r="BH147" s="389"/>
      <c r="BI147" s="389"/>
      <c r="BJ147" s="389"/>
      <c r="BK147" s="389"/>
      <c r="BL147" s="389"/>
      <c r="BM147" s="389"/>
      <c r="BN147" s="389"/>
      <c r="BO147" s="389"/>
      <c r="BP147" s="389"/>
      <c r="BQ147" s="256">
        <f t="shared" si="32"/>
        <v>0</v>
      </c>
      <c r="BR147" s="389"/>
      <c r="BS147" s="389"/>
      <c r="BT147" s="389"/>
      <c r="BU147" s="389"/>
      <c r="BV147" s="389"/>
      <c r="BW147" s="389"/>
      <c r="BX147" s="389"/>
      <c r="BY147" s="389"/>
      <c r="BZ147" s="389"/>
      <c r="CA147" s="389"/>
      <c r="CB147" s="389"/>
      <c r="CC147" s="389"/>
      <c r="CD147" s="256">
        <f t="shared" si="33"/>
        <v>0</v>
      </c>
      <c r="CE147" s="389"/>
      <c r="CF147" s="389"/>
      <c r="CG147" s="389"/>
      <c r="CH147" s="389"/>
      <c r="CI147" s="389"/>
      <c r="CJ147" s="389"/>
      <c r="CK147" s="389"/>
      <c r="CL147" s="389"/>
      <c r="CM147" s="389"/>
      <c r="CN147" s="389"/>
      <c r="CO147" s="389"/>
      <c r="CP147" s="389"/>
      <c r="CQ147" s="256">
        <f t="shared" si="7"/>
        <v>0</v>
      </c>
      <c r="CR147" s="389"/>
      <c r="CS147" s="389"/>
      <c r="CT147" s="389"/>
      <c r="CU147" s="389"/>
      <c r="CV147" s="389"/>
      <c r="CW147" s="389"/>
      <c r="CX147" s="389"/>
      <c r="CY147" s="389"/>
      <c r="CZ147" s="389"/>
      <c r="DA147" s="389"/>
      <c r="DB147" s="389"/>
      <c r="DC147" s="389"/>
      <c r="DD147" s="256">
        <f t="shared" si="8"/>
        <v>0</v>
      </c>
    </row>
    <row r="148" spans="2:108" x14ac:dyDescent="0.25">
      <c r="B148" s="397"/>
      <c r="C148" s="145" t="s">
        <v>71244</v>
      </c>
      <c r="D148" s="153" t="s">
        <v>36</v>
      </c>
      <c r="E148" s="520"/>
      <c r="F148" s="50"/>
      <c r="G148" s="50"/>
      <c r="H148" s="50"/>
      <c r="I148" s="50"/>
      <c r="J148" s="50"/>
      <c r="K148" s="184" t="str">
        <f t="shared" si="34"/>
        <v/>
      </c>
      <c r="L148" s="50"/>
      <c r="M148" s="392"/>
      <c r="N148" s="356"/>
      <c r="O148" s="403"/>
      <c r="P148" s="521"/>
      <c r="Q148" s="256">
        <f t="shared" si="28"/>
        <v>0</v>
      </c>
      <c r="R148" s="389"/>
      <c r="S148" s="389"/>
      <c r="T148" s="389"/>
      <c r="U148" s="389"/>
      <c r="V148" s="389"/>
      <c r="W148" s="389"/>
      <c r="X148" s="389"/>
      <c r="Y148" s="389"/>
      <c r="Z148" s="389"/>
      <c r="AA148" s="389"/>
      <c r="AB148" s="389"/>
      <c r="AC148" s="389"/>
      <c r="AD148" s="256">
        <f t="shared" si="29"/>
        <v>0</v>
      </c>
      <c r="AE148" s="389"/>
      <c r="AF148" s="389"/>
      <c r="AG148" s="389"/>
      <c r="AH148" s="389"/>
      <c r="AI148" s="389"/>
      <c r="AJ148" s="389"/>
      <c r="AK148" s="389"/>
      <c r="AL148" s="389"/>
      <c r="AM148" s="389"/>
      <c r="AN148" s="389"/>
      <c r="AO148" s="389"/>
      <c r="AP148" s="389"/>
      <c r="AQ148" s="256">
        <f t="shared" si="30"/>
        <v>0</v>
      </c>
      <c r="AR148" s="389"/>
      <c r="AS148" s="389"/>
      <c r="AT148" s="389"/>
      <c r="AU148" s="389"/>
      <c r="AV148" s="389"/>
      <c r="AW148" s="389"/>
      <c r="AX148" s="389"/>
      <c r="AY148" s="389"/>
      <c r="AZ148" s="389"/>
      <c r="BA148" s="389"/>
      <c r="BB148" s="389"/>
      <c r="BC148" s="389"/>
      <c r="BD148" s="256">
        <f t="shared" si="31"/>
        <v>0</v>
      </c>
      <c r="BE148" s="389"/>
      <c r="BF148" s="389"/>
      <c r="BG148" s="389"/>
      <c r="BH148" s="389"/>
      <c r="BI148" s="389"/>
      <c r="BJ148" s="389"/>
      <c r="BK148" s="389"/>
      <c r="BL148" s="389"/>
      <c r="BM148" s="389"/>
      <c r="BN148" s="389"/>
      <c r="BO148" s="389"/>
      <c r="BP148" s="389"/>
      <c r="BQ148" s="256">
        <f t="shared" si="32"/>
        <v>0</v>
      </c>
      <c r="BR148" s="389"/>
      <c r="BS148" s="389"/>
      <c r="BT148" s="389"/>
      <c r="BU148" s="389"/>
      <c r="BV148" s="389"/>
      <c r="BW148" s="389"/>
      <c r="BX148" s="389"/>
      <c r="BY148" s="389"/>
      <c r="BZ148" s="389"/>
      <c r="CA148" s="389"/>
      <c r="CB148" s="389"/>
      <c r="CC148" s="389"/>
      <c r="CD148" s="256">
        <f t="shared" si="33"/>
        <v>0</v>
      </c>
      <c r="CE148" s="389"/>
      <c r="CF148" s="389"/>
      <c r="CG148" s="389"/>
      <c r="CH148" s="389"/>
      <c r="CI148" s="389"/>
      <c r="CJ148" s="389"/>
      <c r="CK148" s="389"/>
      <c r="CL148" s="389"/>
      <c r="CM148" s="389"/>
      <c r="CN148" s="389"/>
      <c r="CO148" s="389"/>
      <c r="CP148" s="389"/>
      <c r="CQ148" s="256">
        <f t="shared" si="7"/>
        <v>0</v>
      </c>
      <c r="CR148" s="389"/>
      <c r="CS148" s="389"/>
      <c r="CT148" s="389"/>
      <c r="CU148" s="389"/>
      <c r="CV148" s="389"/>
      <c r="CW148" s="389"/>
      <c r="CX148" s="389"/>
      <c r="CY148" s="389"/>
      <c r="CZ148" s="389"/>
      <c r="DA148" s="389"/>
      <c r="DB148" s="389"/>
      <c r="DC148" s="389"/>
      <c r="DD148" s="256">
        <f t="shared" si="8"/>
        <v>0</v>
      </c>
    </row>
    <row r="149" spans="2:108" x14ac:dyDescent="0.25">
      <c r="B149" s="397"/>
      <c r="C149" s="145" t="s">
        <v>71245</v>
      </c>
      <c r="D149" s="153" t="s">
        <v>36</v>
      </c>
      <c r="E149" s="520"/>
      <c r="F149" s="50"/>
      <c r="G149" s="50"/>
      <c r="H149" s="50"/>
      <c r="I149" s="50"/>
      <c r="J149" s="50"/>
      <c r="K149" s="184" t="str">
        <f t="shared" si="34"/>
        <v/>
      </c>
      <c r="L149" s="50"/>
      <c r="M149" s="392"/>
      <c r="N149" s="356"/>
      <c r="O149" s="403"/>
      <c r="P149" s="521"/>
      <c r="Q149" s="256">
        <f t="shared" si="28"/>
        <v>0</v>
      </c>
      <c r="R149" s="389"/>
      <c r="S149" s="389"/>
      <c r="T149" s="389"/>
      <c r="U149" s="389"/>
      <c r="V149" s="389"/>
      <c r="W149" s="389"/>
      <c r="X149" s="389"/>
      <c r="Y149" s="389"/>
      <c r="Z149" s="389"/>
      <c r="AA149" s="389"/>
      <c r="AB149" s="389"/>
      <c r="AC149" s="389"/>
      <c r="AD149" s="256">
        <f t="shared" si="29"/>
        <v>0</v>
      </c>
      <c r="AE149" s="389"/>
      <c r="AF149" s="389"/>
      <c r="AG149" s="389"/>
      <c r="AH149" s="389"/>
      <c r="AI149" s="389"/>
      <c r="AJ149" s="389"/>
      <c r="AK149" s="389"/>
      <c r="AL149" s="389"/>
      <c r="AM149" s="389"/>
      <c r="AN149" s="389"/>
      <c r="AO149" s="389"/>
      <c r="AP149" s="389"/>
      <c r="AQ149" s="256">
        <f t="shared" si="30"/>
        <v>0</v>
      </c>
      <c r="AR149" s="389"/>
      <c r="AS149" s="389"/>
      <c r="AT149" s="389"/>
      <c r="AU149" s="389"/>
      <c r="AV149" s="389"/>
      <c r="AW149" s="389"/>
      <c r="AX149" s="389"/>
      <c r="AY149" s="389"/>
      <c r="AZ149" s="389"/>
      <c r="BA149" s="389"/>
      <c r="BB149" s="389"/>
      <c r="BC149" s="389"/>
      <c r="BD149" s="256">
        <f t="shared" si="31"/>
        <v>0</v>
      </c>
      <c r="BE149" s="389"/>
      <c r="BF149" s="389"/>
      <c r="BG149" s="389"/>
      <c r="BH149" s="389"/>
      <c r="BI149" s="389"/>
      <c r="BJ149" s="389"/>
      <c r="BK149" s="389"/>
      <c r="BL149" s="389"/>
      <c r="BM149" s="389"/>
      <c r="BN149" s="389"/>
      <c r="BO149" s="389"/>
      <c r="BP149" s="389"/>
      <c r="BQ149" s="256">
        <f t="shared" si="32"/>
        <v>0</v>
      </c>
      <c r="BR149" s="389"/>
      <c r="BS149" s="389"/>
      <c r="BT149" s="389"/>
      <c r="BU149" s="389"/>
      <c r="BV149" s="389"/>
      <c r="BW149" s="389"/>
      <c r="BX149" s="389"/>
      <c r="BY149" s="389"/>
      <c r="BZ149" s="389"/>
      <c r="CA149" s="389"/>
      <c r="CB149" s="389"/>
      <c r="CC149" s="389"/>
      <c r="CD149" s="256">
        <f t="shared" si="33"/>
        <v>0</v>
      </c>
      <c r="CE149" s="389"/>
      <c r="CF149" s="389"/>
      <c r="CG149" s="389"/>
      <c r="CH149" s="389"/>
      <c r="CI149" s="389"/>
      <c r="CJ149" s="389"/>
      <c r="CK149" s="389"/>
      <c r="CL149" s="389"/>
      <c r="CM149" s="389"/>
      <c r="CN149" s="389"/>
      <c r="CO149" s="389"/>
      <c r="CP149" s="389"/>
      <c r="CQ149" s="256">
        <f t="shared" si="7"/>
        <v>0</v>
      </c>
      <c r="CR149" s="389"/>
      <c r="CS149" s="389"/>
      <c r="CT149" s="389"/>
      <c r="CU149" s="389"/>
      <c r="CV149" s="389"/>
      <c r="CW149" s="389"/>
      <c r="CX149" s="389"/>
      <c r="CY149" s="389"/>
      <c r="CZ149" s="389"/>
      <c r="DA149" s="389"/>
      <c r="DB149" s="389"/>
      <c r="DC149" s="389"/>
      <c r="DD149" s="256">
        <f t="shared" si="8"/>
        <v>0</v>
      </c>
    </row>
    <row r="150" spans="2:108" x14ac:dyDescent="0.25">
      <c r="B150" s="397"/>
      <c r="C150" s="145" t="s">
        <v>71246</v>
      </c>
      <c r="D150" s="153" t="s">
        <v>36</v>
      </c>
      <c r="E150" s="520"/>
      <c r="F150" s="50"/>
      <c r="G150" s="50"/>
      <c r="H150" s="50"/>
      <c r="I150" s="50"/>
      <c r="J150" s="50"/>
      <c r="K150" s="184" t="str">
        <f t="shared" si="34"/>
        <v/>
      </c>
      <c r="L150" s="50"/>
      <c r="M150" s="392"/>
      <c r="N150" s="356"/>
      <c r="O150" s="403"/>
      <c r="P150" s="521"/>
      <c r="Q150" s="256">
        <f t="shared" si="28"/>
        <v>0</v>
      </c>
      <c r="R150" s="389"/>
      <c r="S150" s="389"/>
      <c r="T150" s="389"/>
      <c r="U150" s="389"/>
      <c r="V150" s="389"/>
      <c r="W150" s="389"/>
      <c r="X150" s="389"/>
      <c r="Y150" s="389"/>
      <c r="Z150" s="389"/>
      <c r="AA150" s="389"/>
      <c r="AB150" s="389"/>
      <c r="AC150" s="389"/>
      <c r="AD150" s="256">
        <f t="shared" si="29"/>
        <v>0</v>
      </c>
      <c r="AE150" s="389"/>
      <c r="AF150" s="389"/>
      <c r="AG150" s="389"/>
      <c r="AH150" s="389"/>
      <c r="AI150" s="389"/>
      <c r="AJ150" s="389"/>
      <c r="AK150" s="389"/>
      <c r="AL150" s="389"/>
      <c r="AM150" s="389"/>
      <c r="AN150" s="389"/>
      <c r="AO150" s="389"/>
      <c r="AP150" s="389"/>
      <c r="AQ150" s="256">
        <f t="shared" si="30"/>
        <v>0</v>
      </c>
      <c r="AR150" s="389"/>
      <c r="AS150" s="389"/>
      <c r="AT150" s="389"/>
      <c r="AU150" s="389"/>
      <c r="AV150" s="389"/>
      <c r="AW150" s="389"/>
      <c r="AX150" s="389"/>
      <c r="AY150" s="389"/>
      <c r="AZ150" s="389"/>
      <c r="BA150" s="389"/>
      <c r="BB150" s="389"/>
      <c r="BC150" s="389"/>
      <c r="BD150" s="256">
        <f t="shared" si="31"/>
        <v>0</v>
      </c>
      <c r="BE150" s="389"/>
      <c r="BF150" s="389"/>
      <c r="BG150" s="389"/>
      <c r="BH150" s="389"/>
      <c r="BI150" s="389"/>
      <c r="BJ150" s="389"/>
      <c r="BK150" s="389"/>
      <c r="BL150" s="389"/>
      <c r="BM150" s="389"/>
      <c r="BN150" s="389"/>
      <c r="BO150" s="389"/>
      <c r="BP150" s="389"/>
      <c r="BQ150" s="256">
        <f t="shared" si="32"/>
        <v>0</v>
      </c>
      <c r="BR150" s="389"/>
      <c r="BS150" s="389"/>
      <c r="BT150" s="389"/>
      <c r="BU150" s="389"/>
      <c r="BV150" s="389"/>
      <c r="BW150" s="389"/>
      <c r="BX150" s="389"/>
      <c r="BY150" s="389"/>
      <c r="BZ150" s="389"/>
      <c r="CA150" s="389"/>
      <c r="CB150" s="389"/>
      <c r="CC150" s="389"/>
      <c r="CD150" s="256">
        <f t="shared" si="33"/>
        <v>0</v>
      </c>
      <c r="CE150" s="389"/>
      <c r="CF150" s="389"/>
      <c r="CG150" s="389"/>
      <c r="CH150" s="389"/>
      <c r="CI150" s="389"/>
      <c r="CJ150" s="389"/>
      <c r="CK150" s="389"/>
      <c r="CL150" s="389"/>
      <c r="CM150" s="389"/>
      <c r="CN150" s="389"/>
      <c r="CO150" s="389"/>
      <c r="CP150" s="389"/>
      <c r="CQ150" s="256">
        <f t="shared" si="7"/>
        <v>0</v>
      </c>
      <c r="CR150" s="389"/>
      <c r="CS150" s="389"/>
      <c r="CT150" s="389"/>
      <c r="CU150" s="389"/>
      <c r="CV150" s="389"/>
      <c r="CW150" s="389"/>
      <c r="CX150" s="389"/>
      <c r="CY150" s="389"/>
      <c r="CZ150" s="389"/>
      <c r="DA150" s="389"/>
      <c r="DB150" s="389"/>
      <c r="DC150" s="389"/>
      <c r="DD150" s="256">
        <f t="shared" si="8"/>
        <v>0</v>
      </c>
    </row>
    <row r="151" spans="2:108" x14ac:dyDescent="0.25">
      <c r="B151" s="397"/>
      <c r="C151" s="145" t="s">
        <v>71247</v>
      </c>
      <c r="D151" s="153" t="s">
        <v>36</v>
      </c>
      <c r="E151" s="520"/>
      <c r="F151" s="50"/>
      <c r="G151" s="50"/>
      <c r="H151" s="50"/>
      <c r="I151" s="50"/>
      <c r="J151" s="50"/>
      <c r="K151" s="184" t="str">
        <f t="shared" si="34"/>
        <v/>
      </c>
      <c r="L151" s="50"/>
      <c r="M151" s="392"/>
      <c r="N151" s="356"/>
      <c r="O151" s="403"/>
      <c r="P151" s="521"/>
      <c r="Q151" s="256">
        <f t="shared" si="28"/>
        <v>0</v>
      </c>
      <c r="R151" s="389"/>
      <c r="S151" s="389"/>
      <c r="T151" s="389"/>
      <c r="U151" s="389"/>
      <c r="V151" s="389"/>
      <c r="W151" s="389"/>
      <c r="X151" s="389"/>
      <c r="Y151" s="389"/>
      <c r="Z151" s="389"/>
      <c r="AA151" s="389"/>
      <c r="AB151" s="389"/>
      <c r="AC151" s="389"/>
      <c r="AD151" s="256">
        <f t="shared" si="29"/>
        <v>0</v>
      </c>
      <c r="AE151" s="389"/>
      <c r="AF151" s="389"/>
      <c r="AG151" s="389"/>
      <c r="AH151" s="389"/>
      <c r="AI151" s="389"/>
      <c r="AJ151" s="389"/>
      <c r="AK151" s="389"/>
      <c r="AL151" s="389"/>
      <c r="AM151" s="389"/>
      <c r="AN151" s="389"/>
      <c r="AO151" s="389"/>
      <c r="AP151" s="389"/>
      <c r="AQ151" s="256">
        <f t="shared" si="30"/>
        <v>0</v>
      </c>
      <c r="AR151" s="389"/>
      <c r="AS151" s="389"/>
      <c r="AT151" s="389"/>
      <c r="AU151" s="389"/>
      <c r="AV151" s="389"/>
      <c r="AW151" s="389"/>
      <c r="AX151" s="389"/>
      <c r="AY151" s="389"/>
      <c r="AZ151" s="389"/>
      <c r="BA151" s="389"/>
      <c r="BB151" s="389"/>
      <c r="BC151" s="389"/>
      <c r="BD151" s="256">
        <f t="shared" si="31"/>
        <v>0</v>
      </c>
      <c r="BE151" s="389"/>
      <c r="BF151" s="389"/>
      <c r="BG151" s="389"/>
      <c r="BH151" s="389"/>
      <c r="BI151" s="389"/>
      <c r="BJ151" s="389"/>
      <c r="BK151" s="389"/>
      <c r="BL151" s="389"/>
      <c r="BM151" s="389"/>
      <c r="BN151" s="389"/>
      <c r="BO151" s="389"/>
      <c r="BP151" s="389"/>
      <c r="BQ151" s="256">
        <f t="shared" si="32"/>
        <v>0</v>
      </c>
      <c r="BR151" s="389"/>
      <c r="BS151" s="389"/>
      <c r="BT151" s="389"/>
      <c r="BU151" s="389"/>
      <c r="BV151" s="389"/>
      <c r="BW151" s="389"/>
      <c r="BX151" s="389"/>
      <c r="BY151" s="389"/>
      <c r="BZ151" s="389"/>
      <c r="CA151" s="389"/>
      <c r="CB151" s="389"/>
      <c r="CC151" s="389"/>
      <c r="CD151" s="256">
        <f t="shared" si="33"/>
        <v>0</v>
      </c>
      <c r="CE151" s="389"/>
      <c r="CF151" s="389"/>
      <c r="CG151" s="389"/>
      <c r="CH151" s="389"/>
      <c r="CI151" s="389"/>
      <c r="CJ151" s="389"/>
      <c r="CK151" s="389"/>
      <c r="CL151" s="389"/>
      <c r="CM151" s="389"/>
      <c r="CN151" s="389"/>
      <c r="CO151" s="389"/>
      <c r="CP151" s="389"/>
      <c r="CQ151" s="256">
        <f t="shared" si="7"/>
        <v>0</v>
      </c>
      <c r="CR151" s="389"/>
      <c r="CS151" s="389"/>
      <c r="CT151" s="389"/>
      <c r="CU151" s="389"/>
      <c r="CV151" s="389"/>
      <c r="CW151" s="389"/>
      <c r="CX151" s="389"/>
      <c r="CY151" s="389"/>
      <c r="CZ151" s="389"/>
      <c r="DA151" s="389"/>
      <c r="DB151" s="389"/>
      <c r="DC151" s="389"/>
      <c r="DD151" s="256">
        <f t="shared" si="8"/>
        <v>0</v>
      </c>
    </row>
    <row r="152" spans="2:108" x14ac:dyDescent="0.25">
      <c r="B152" s="397"/>
      <c r="C152" s="145" t="s">
        <v>71248</v>
      </c>
      <c r="D152" s="153" t="s">
        <v>36</v>
      </c>
      <c r="E152" s="520"/>
      <c r="F152" s="50"/>
      <c r="G152" s="50"/>
      <c r="H152" s="50"/>
      <c r="I152" s="50"/>
      <c r="J152" s="50"/>
      <c r="K152" s="184" t="str">
        <f t="shared" si="34"/>
        <v/>
      </c>
      <c r="L152" s="50"/>
      <c r="M152" s="392"/>
      <c r="N152" s="356"/>
      <c r="O152" s="403"/>
      <c r="P152" s="521"/>
      <c r="Q152" s="256">
        <f t="shared" si="28"/>
        <v>0</v>
      </c>
      <c r="R152" s="389"/>
      <c r="S152" s="389"/>
      <c r="T152" s="389"/>
      <c r="U152" s="389"/>
      <c r="V152" s="389"/>
      <c r="W152" s="389"/>
      <c r="X152" s="389"/>
      <c r="Y152" s="389"/>
      <c r="Z152" s="389"/>
      <c r="AA152" s="389"/>
      <c r="AB152" s="389"/>
      <c r="AC152" s="389"/>
      <c r="AD152" s="256">
        <f t="shared" si="29"/>
        <v>0</v>
      </c>
      <c r="AE152" s="389"/>
      <c r="AF152" s="389"/>
      <c r="AG152" s="389"/>
      <c r="AH152" s="389"/>
      <c r="AI152" s="389"/>
      <c r="AJ152" s="389"/>
      <c r="AK152" s="389"/>
      <c r="AL152" s="389"/>
      <c r="AM152" s="389"/>
      <c r="AN152" s="389"/>
      <c r="AO152" s="389"/>
      <c r="AP152" s="389"/>
      <c r="AQ152" s="256">
        <f t="shared" si="30"/>
        <v>0</v>
      </c>
      <c r="AR152" s="389"/>
      <c r="AS152" s="389"/>
      <c r="AT152" s="389"/>
      <c r="AU152" s="389"/>
      <c r="AV152" s="389"/>
      <c r="AW152" s="389"/>
      <c r="AX152" s="389"/>
      <c r="AY152" s="389"/>
      <c r="AZ152" s="389"/>
      <c r="BA152" s="389"/>
      <c r="BB152" s="389"/>
      <c r="BC152" s="389"/>
      <c r="BD152" s="256">
        <f t="shared" si="31"/>
        <v>0</v>
      </c>
      <c r="BE152" s="389"/>
      <c r="BF152" s="389"/>
      <c r="BG152" s="389"/>
      <c r="BH152" s="389"/>
      <c r="BI152" s="389"/>
      <c r="BJ152" s="389"/>
      <c r="BK152" s="389"/>
      <c r="BL152" s="389"/>
      <c r="BM152" s="389"/>
      <c r="BN152" s="389"/>
      <c r="BO152" s="389"/>
      <c r="BP152" s="389"/>
      <c r="BQ152" s="256">
        <f t="shared" si="32"/>
        <v>0</v>
      </c>
      <c r="BR152" s="389"/>
      <c r="BS152" s="389"/>
      <c r="BT152" s="389"/>
      <c r="BU152" s="389"/>
      <c r="BV152" s="389"/>
      <c r="BW152" s="389"/>
      <c r="BX152" s="389"/>
      <c r="BY152" s="389"/>
      <c r="BZ152" s="389"/>
      <c r="CA152" s="389"/>
      <c r="CB152" s="389"/>
      <c r="CC152" s="389"/>
      <c r="CD152" s="256">
        <f t="shared" si="33"/>
        <v>0</v>
      </c>
      <c r="CE152" s="389"/>
      <c r="CF152" s="389"/>
      <c r="CG152" s="389"/>
      <c r="CH152" s="389"/>
      <c r="CI152" s="389"/>
      <c r="CJ152" s="389"/>
      <c r="CK152" s="389"/>
      <c r="CL152" s="389"/>
      <c r="CM152" s="389"/>
      <c r="CN152" s="389"/>
      <c r="CO152" s="389"/>
      <c r="CP152" s="389"/>
      <c r="CQ152" s="256">
        <f t="shared" si="7"/>
        <v>0</v>
      </c>
      <c r="CR152" s="389"/>
      <c r="CS152" s="389"/>
      <c r="CT152" s="389"/>
      <c r="CU152" s="389"/>
      <c r="CV152" s="389"/>
      <c r="CW152" s="389"/>
      <c r="CX152" s="389"/>
      <c r="CY152" s="389"/>
      <c r="CZ152" s="389"/>
      <c r="DA152" s="389"/>
      <c r="DB152" s="389"/>
      <c r="DC152" s="389"/>
      <c r="DD152" s="256">
        <f t="shared" si="8"/>
        <v>0</v>
      </c>
    </row>
    <row r="153" spans="2:108" x14ac:dyDescent="0.25">
      <c r="B153" s="397"/>
      <c r="C153" s="145" t="s">
        <v>71249</v>
      </c>
      <c r="D153" s="153" t="s">
        <v>36</v>
      </c>
      <c r="E153" s="520"/>
      <c r="F153" s="50"/>
      <c r="G153" s="50"/>
      <c r="H153" s="50"/>
      <c r="I153" s="50"/>
      <c r="J153" s="50"/>
      <c r="K153" s="184" t="str">
        <f t="shared" si="34"/>
        <v/>
      </c>
      <c r="L153" s="50"/>
      <c r="M153" s="392"/>
      <c r="N153" s="356"/>
      <c r="O153" s="403"/>
      <c r="P153" s="521"/>
      <c r="Q153" s="256">
        <f t="shared" si="28"/>
        <v>0</v>
      </c>
      <c r="R153" s="389"/>
      <c r="S153" s="389"/>
      <c r="T153" s="389"/>
      <c r="U153" s="389"/>
      <c r="V153" s="389"/>
      <c r="W153" s="389"/>
      <c r="X153" s="389"/>
      <c r="Y153" s="389"/>
      <c r="Z153" s="389"/>
      <c r="AA153" s="389"/>
      <c r="AB153" s="389"/>
      <c r="AC153" s="389"/>
      <c r="AD153" s="256">
        <f t="shared" si="29"/>
        <v>0</v>
      </c>
      <c r="AE153" s="389"/>
      <c r="AF153" s="389"/>
      <c r="AG153" s="389"/>
      <c r="AH153" s="389"/>
      <c r="AI153" s="389"/>
      <c r="AJ153" s="389"/>
      <c r="AK153" s="389"/>
      <c r="AL153" s="389"/>
      <c r="AM153" s="389"/>
      <c r="AN153" s="389"/>
      <c r="AO153" s="389"/>
      <c r="AP153" s="389"/>
      <c r="AQ153" s="256">
        <f t="shared" si="30"/>
        <v>0</v>
      </c>
      <c r="AR153" s="389"/>
      <c r="AS153" s="389"/>
      <c r="AT153" s="389"/>
      <c r="AU153" s="389"/>
      <c r="AV153" s="389"/>
      <c r="AW153" s="389"/>
      <c r="AX153" s="389"/>
      <c r="AY153" s="389"/>
      <c r="AZ153" s="389"/>
      <c r="BA153" s="389"/>
      <c r="BB153" s="389"/>
      <c r="BC153" s="389"/>
      <c r="BD153" s="256">
        <f t="shared" si="31"/>
        <v>0</v>
      </c>
      <c r="BE153" s="389"/>
      <c r="BF153" s="389"/>
      <c r="BG153" s="389"/>
      <c r="BH153" s="389"/>
      <c r="BI153" s="389"/>
      <c r="BJ153" s="389"/>
      <c r="BK153" s="389"/>
      <c r="BL153" s="389"/>
      <c r="BM153" s="389"/>
      <c r="BN153" s="389"/>
      <c r="BO153" s="389"/>
      <c r="BP153" s="389"/>
      <c r="BQ153" s="256">
        <f t="shared" si="32"/>
        <v>0</v>
      </c>
      <c r="BR153" s="389"/>
      <c r="BS153" s="389"/>
      <c r="BT153" s="389"/>
      <c r="BU153" s="389"/>
      <c r="BV153" s="389"/>
      <c r="BW153" s="389"/>
      <c r="BX153" s="389"/>
      <c r="BY153" s="389"/>
      <c r="BZ153" s="389"/>
      <c r="CA153" s="389"/>
      <c r="CB153" s="389"/>
      <c r="CC153" s="389"/>
      <c r="CD153" s="256">
        <f t="shared" si="33"/>
        <v>0</v>
      </c>
      <c r="CE153" s="389"/>
      <c r="CF153" s="389"/>
      <c r="CG153" s="389"/>
      <c r="CH153" s="389"/>
      <c r="CI153" s="389"/>
      <c r="CJ153" s="389"/>
      <c r="CK153" s="389"/>
      <c r="CL153" s="389"/>
      <c r="CM153" s="389"/>
      <c r="CN153" s="389"/>
      <c r="CO153" s="389"/>
      <c r="CP153" s="389"/>
      <c r="CQ153" s="256">
        <f t="shared" si="7"/>
        <v>0</v>
      </c>
      <c r="CR153" s="389"/>
      <c r="CS153" s="389"/>
      <c r="CT153" s="389"/>
      <c r="CU153" s="389"/>
      <c r="CV153" s="389"/>
      <c r="CW153" s="389"/>
      <c r="CX153" s="389"/>
      <c r="CY153" s="389"/>
      <c r="CZ153" s="389"/>
      <c r="DA153" s="389"/>
      <c r="DB153" s="389"/>
      <c r="DC153" s="389"/>
      <c r="DD153" s="256">
        <f t="shared" si="8"/>
        <v>0</v>
      </c>
    </row>
    <row r="154" spans="2:108" x14ac:dyDescent="0.25">
      <c r="B154" s="397"/>
      <c r="C154" s="145" t="s">
        <v>71250</v>
      </c>
      <c r="D154" s="153" t="s">
        <v>36</v>
      </c>
      <c r="E154" s="520"/>
      <c r="F154" s="50"/>
      <c r="G154" s="50"/>
      <c r="H154" s="50"/>
      <c r="I154" s="50"/>
      <c r="J154" s="50"/>
      <c r="K154" s="184" t="str">
        <f t="shared" si="34"/>
        <v/>
      </c>
      <c r="L154" s="50"/>
      <c r="M154" s="392"/>
      <c r="N154" s="356"/>
      <c r="O154" s="403"/>
      <c r="P154" s="521"/>
      <c r="Q154" s="256">
        <f t="shared" si="1"/>
        <v>0</v>
      </c>
      <c r="R154" s="389"/>
      <c r="S154" s="389"/>
      <c r="T154" s="389"/>
      <c r="U154" s="389"/>
      <c r="V154" s="389"/>
      <c r="W154" s="389"/>
      <c r="X154" s="389"/>
      <c r="Y154" s="389"/>
      <c r="Z154" s="389"/>
      <c r="AA154" s="389"/>
      <c r="AB154" s="389"/>
      <c r="AC154" s="389"/>
      <c r="AD154" s="256">
        <f t="shared" si="2"/>
        <v>0</v>
      </c>
      <c r="AE154" s="389"/>
      <c r="AF154" s="389"/>
      <c r="AG154" s="389"/>
      <c r="AH154" s="389"/>
      <c r="AI154" s="389"/>
      <c r="AJ154" s="389"/>
      <c r="AK154" s="389"/>
      <c r="AL154" s="389"/>
      <c r="AM154" s="389"/>
      <c r="AN154" s="389"/>
      <c r="AO154" s="389"/>
      <c r="AP154" s="389"/>
      <c r="AQ154" s="256">
        <f t="shared" si="3"/>
        <v>0</v>
      </c>
      <c r="AR154" s="389"/>
      <c r="AS154" s="389"/>
      <c r="AT154" s="389"/>
      <c r="AU154" s="389"/>
      <c r="AV154" s="389"/>
      <c r="AW154" s="389"/>
      <c r="AX154" s="389"/>
      <c r="AY154" s="389"/>
      <c r="AZ154" s="389"/>
      <c r="BA154" s="389"/>
      <c r="BB154" s="389"/>
      <c r="BC154" s="389"/>
      <c r="BD154" s="256">
        <f t="shared" si="4"/>
        <v>0</v>
      </c>
      <c r="BE154" s="389"/>
      <c r="BF154" s="389"/>
      <c r="BG154" s="389"/>
      <c r="BH154" s="389"/>
      <c r="BI154" s="389"/>
      <c r="BJ154" s="389"/>
      <c r="BK154" s="389"/>
      <c r="BL154" s="389"/>
      <c r="BM154" s="389"/>
      <c r="BN154" s="389"/>
      <c r="BO154" s="389"/>
      <c r="BP154" s="389"/>
      <c r="BQ154" s="256">
        <f t="shared" si="5"/>
        <v>0</v>
      </c>
      <c r="BR154" s="389"/>
      <c r="BS154" s="389"/>
      <c r="BT154" s="389"/>
      <c r="BU154" s="389"/>
      <c r="BV154" s="389"/>
      <c r="BW154" s="389"/>
      <c r="BX154" s="389"/>
      <c r="BY154" s="389"/>
      <c r="BZ154" s="389"/>
      <c r="CA154" s="389"/>
      <c r="CB154" s="389"/>
      <c r="CC154" s="389"/>
      <c r="CD154" s="256">
        <f t="shared" si="6"/>
        <v>0</v>
      </c>
      <c r="CE154" s="389"/>
      <c r="CF154" s="389"/>
      <c r="CG154" s="389"/>
      <c r="CH154" s="389"/>
      <c r="CI154" s="389"/>
      <c r="CJ154" s="389"/>
      <c r="CK154" s="389"/>
      <c r="CL154" s="389"/>
      <c r="CM154" s="389"/>
      <c r="CN154" s="389"/>
      <c r="CO154" s="389"/>
      <c r="CP154" s="389"/>
      <c r="CQ154" s="256">
        <f t="shared" si="7"/>
        <v>0</v>
      </c>
      <c r="CR154" s="389"/>
      <c r="CS154" s="389"/>
      <c r="CT154" s="389"/>
      <c r="CU154" s="389"/>
      <c r="CV154" s="389"/>
      <c r="CW154" s="389"/>
      <c r="CX154" s="389"/>
      <c r="CY154" s="389"/>
      <c r="CZ154" s="389"/>
      <c r="DA154" s="389"/>
      <c r="DB154" s="389"/>
      <c r="DC154" s="389"/>
      <c r="DD154" s="256">
        <f t="shared" si="8"/>
        <v>0</v>
      </c>
    </row>
    <row r="155" spans="2:108" x14ac:dyDescent="0.25">
      <c r="B155" s="397"/>
      <c r="C155" s="145" t="s">
        <v>71251</v>
      </c>
      <c r="D155" s="153" t="s">
        <v>36</v>
      </c>
      <c r="E155" s="520"/>
      <c r="F155" s="50"/>
      <c r="G155" s="50"/>
      <c r="H155" s="50"/>
      <c r="I155" s="50"/>
      <c r="J155" s="50"/>
      <c r="K155" s="184" t="str">
        <f t="shared" si="34"/>
        <v/>
      </c>
      <c r="L155" s="50"/>
      <c r="M155" s="392"/>
      <c r="N155" s="356"/>
      <c r="O155" s="403"/>
      <c r="P155" s="521"/>
      <c r="Q155" s="256">
        <f t="shared" si="1"/>
        <v>0</v>
      </c>
      <c r="R155" s="389"/>
      <c r="S155" s="389"/>
      <c r="T155" s="389"/>
      <c r="U155" s="389"/>
      <c r="V155" s="389"/>
      <c r="W155" s="389"/>
      <c r="X155" s="389"/>
      <c r="Y155" s="389"/>
      <c r="Z155" s="389"/>
      <c r="AA155" s="389"/>
      <c r="AB155" s="389"/>
      <c r="AC155" s="389"/>
      <c r="AD155" s="256">
        <f t="shared" si="2"/>
        <v>0</v>
      </c>
      <c r="AE155" s="389"/>
      <c r="AF155" s="389"/>
      <c r="AG155" s="389"/>
      <c r="AH155" s="389"/>
      <c r="AI155" s="389"/>
      <c r="AJ155" s="389"/>
      <c r="AK155" s="389"/>
      <c r="AL155" s="389"/>
      <c r="AM155" s="389"/>
      <c r="AN155" s="389"/>
      <c r="AO155" s="389"/>
      <c r="AP155" s="389"/>
      <c r="AQ155" s="256">
        <f t="shared" si="3"/>
        <v>0</v>
      </c>
      <c r="AR155" s="389"/>
      <c r="AS155" s="389"/>
      <c r="AT155" s="389"/>
      <c r="AU155" s="389"/>
      <c r="AV155" s="389"/>
      <c r="AW155" s="389"/>
      <c r="AX155" s="389"/>
      <c r="AY155" s="389"/>
      <c r="AZ155" s="389"/>
      <c r="BA155" s="389"/>
      <c r="BB155" s="389"/>
      <c r="BC155" s="389"/>
      <c r="BD155" s="256">
        <f t="shared" si="4"/>
        <v>0</v>
      </c>
      <c r="BE155" s="389"/>
      <c r="BF155" s="389"/>
      <c r="BG155" s="389"/>
      <c r="BH155" s="389"/>
      <c r="BI155" s="389"/>
      <c r="BJ155" s="389"/>
      <c r="BK155" s="389"/>
      <c r="BL155" s="389"/>
      <c r="BM155" s="389"/>
      <c r="BN155" s="389"/>
      <c r="BO155" s="389"/>
      <c r="BP155" s="389"/>
      <c r="BQ155" s="256">
        <f t="shared" si="5"/>
        <v>0</v>
      </c>
      <c r="BR155" s="389"/>
      <c r="BS155" s="389"/>
      <c r="BT155" s="389"/>
      <c r="BU155" s="389"/>
      <c r="BV155" s="389"/>
      <c r="BW155" s="389"/>
      <c r="BX155" s="389"/>
      <c r="BY155" s="389"/>
      <c r="BZ155" s="389"/>
      <c r="CA155" s="389"/>
      <c r="CB155" s="389"/>
      <c r="CC155" s="389"/>
      <c r="CD155" s="256">
        <f t="shared" si="6"/>
        <v>0</v>
      </c>
      <c r="CE155" s="389"/>
      <c r="CF155" s="389"/>
      <c r="CG155" s="389"/>
      <c r="CH155" s="389"/>
      <c r="CI155" s="389"/>
      <c r="CJ155" s="389"/>
      <c r="CK155" s="389"/>
      <c r="CL155" s="389"/>
      <c r="CM155" s="389"/>
      <c r="CN155" s="389"/>
      <c r="CO155" s="389"/>
      <c r="CP155" s="389"/>
      <c r="CQ155" s="256">
        <f t="shared" si="7"/>
        <v>0</v>
      </c>
      <c r="CR155" s="389"/>
      <c r="CS155" s="389"/>
      <c r="CT155" s="389"/>
      <c r="CU155" s="389"/>
      <c r="CV155" s="389"/>
      <c r="CW155" s="389"/>
      <c r="CX155" s="389"/>
      <c r="CY155" s="389"/>
      <c r="CZ155" s="389"/>
      <c r="DA155" s="389"/>
      <c r="DB155" s="389"/>
      <c r="DC155" s="389"/>
      <c r="DD155" s="256">
        <f t="shared" si="8"/>
        <v>0</v>
      </c>
    </row>
    <row r="156" spans="2:108" x14ac:dyDescent="0.25">
      <c r="B156" s="397"/>
      <c r="C156" s="145" t="s">
        <v>71252</v>
      </c>
      <c r="D156" s="153" t="s">
        <v>36</v>
      </c>
      <c r="E156" s="520"/>
      <c r="F156" s="50"/>
      <c r="G156" s="50"/>
      <c r="H156" s="50"/>
      <c r="I156" s="50"/>
      <c r="J156" s="50"/>
      <c r="K156" s="184" t="str">
        <f t="shared" si="34"/>
        <v/>
      </c>
      <c r="L156" s="50"/>
      <c r="M156" s="392"/>
      <c r="N156" s="356"/>
      <c r="O156" s="403"/>
      <c r="P156" s="521"/>
      <c r="Q156" s="256">
        <f t="shared" si="1"/>
        <v>0</v>
      </c>
      <c r="R156" s="389"/>
      <c r="S156" s="389"/>
      <c r="T156" s="389"/>
      <c r="U156" s="389"/>
      <c r="V156" s="389"/>
      <c r="W156" s="389"/>
      <c r="X156" s="389"/>
      <c r="Y156" s="389"/>
      <c r="Z156" s="389"/>
      <c r="AA156" s="389"/>
      <c r="AB156" s="389"/>
      <c r="AC156" s="389"/>
      <c r="AD156" s="256">
        <f t="shared" si="2"/>
        <v>0</v>
      </c>
      <c r="AE156" s="389"/>
      <c r="AF156" s="389"/>
      <c r="AG156" s="389"/>
      <c r="AH156" s="389"/>
      <c r="AI156" s="389"/>
      <c r="AJ156" s="389"/>
      <c r="AK156" s="389"/>
      <c r="AL156" s="389"/>
      <c r="AM156" s="389"/>
      <c r="AN156" s="389"/>
      <c r="AO156" s="389"/>
      <c r="AP156" s="389"/>
      <c r="AQ156" s="256">
        <f t="shared" si="3"/>
        <v>0</v>
      </c>
      <c r="AR156" s="389"/>
      <c r="AS156" s="389"/>
      <c r="AT156" s="389"/>
      <c r="AU156" s="389"/>
      <c r="AV156" s="389"/>
      <c r="AW156" s="389"/>
      <c r="AX156" s="389"/>
      <c r="AY156" s="389"/>
      <c r="AZ156" s="389"/>
      <c r="BA156" s="389"/>
      <c r="BB156" s="389"/>
      <c r="BC156" s="389"/>
      <c r="BD156" s="256">
        <f t="shared" si="4"/>
        <v>0</v>
      </c>
      <c r="BE156" s="389"/>
      <c r="BF156" s="389"/>
      <c r="BG156" s="389"/>
      <c r="BH156" s="389"/>
      <c r="BI156" s="389"/>
      <c r="BJ156" s="389"/>
      <c r="BK156" s="389"/>
      <c r="BL156" s="389"/>
      <c r="BM156" s="389"/>
      <c r="BN156" s="389"/>
      <c r="BO156" s="389"/>
      <c r="BP156" s="389"/>
      <c r="BQ156" s="256">
        <f t="shared" si="5"/>
        <v>0</v>
      </c>
      <c r="BR156" s="389"/>
      <c r="BS156" s="389"/>
      <c r="BT156" s="389"/>
      <c r="BU156" s="389"/>
      <c r="BV156" s="389"/>
      <c r="BW156" s="389"/>
      <c r="BX156" s="389"/>
      <c r="BY156" s="389"/>
      <c r="BZ156" s="389"/>
      <c r="CA156" s="389"/>
      <c r="CB156" s="389"/>
      <c r="CC156" s="389"/>
      <c r="CD156" s="256">
        <f t="shared" si="6"/>
        <v>0</v>
      </c>
      <c r="CE156" s="389"/>
      <c r="CF156" s="389"/>
      <c r="CG156" s="389"/>
      <c r="CH156" s="389"/>
      <c r="CI156" s="389"/>
      <c r="CJ156" s="389"/>
      <c r="CK156" s="389"/>
      <c r="CL156" s="389"/>
      <c r="CM156" s="389"/>
      <c r="CN156" s="389"/>
      <c r="CO156" s="389"/>
      <c r="CP156" s="389"/>
      <c r="CQ156" s="256">
        <f t="shared" si="7"/>
        <v>0</v>
      </c>
      <c r="CR156" s="389"/>
      <c r="CS156" s="389"/>
      <c r="CT156" s="389"/>
      <c r="CU156" s="389"/>
      <c r="CV156" s="389"/>
      <c r="CW156" s="389"/>
      <c r="CX156" s="389"/>
      <c r="CY156" s="389"/>
      <c r="CZ156" s="389"/>
      <c r="DA156" s="389"/>
      <c r="DB156" s="389"/>
      <c r="DC156" s="389"/>
      <c r="DD156" s="256">
        <f t="shared" si="8"/>
        <v>0</v>
      </c>
    </row>
    <row r="157" spans="2:108" x14ac:dyDescent="0.25">
      <c r="B157" s="397"/>
      <c r="C157" s="145" t="s">
        <v>71253</v>
      </c>
      <c r="D157" s="153" t="s">
        <v>36</v>
      </c>
      <c r="E157" s="520"/>
      <c r="F157" s="50"/>
      <c r="G157" s="50"/>
      <c r="H157" s="50"/>
      <c r="I157" s="50"/>
      <c r="J157" s="50"/>
      <c r="K157" s="184" t="str">
        <f t="shared" si="34"/>
        <v/>
      </c>
      <c r="L157" s="50"/>
      <c r="M157" s="392"/>
      <c r="N157" s="356"/>
      <c r="O157" s="403"/>
      <c r="P157" s="521"/>
      <c r="Q157" s="256">
        <f t="shared" si="1"/>
        <v>0</v>
      </c>
      <c r="R157" s="389"/>
      <c r="S157" s="389"/>
      <c r="T157" s="389"/>
      <c r="U157" s="389"/>
      <c r="V157" s="389"/>
      <c r="W157" s="389"/>
      <c r="X157" s="389"/>
      <c r="Y157" s="389"/>
      <c r="Z157" s="389"/>
      <c r="AA157" s="389"/>
      <c r="AB157" s="389"/>
      <c r="AC157" s="389"/>
      <c r="AD157" s="256">
        <f t="shared" si="2"/>
        <v>0</v>
      </c>
      <c r="AE157" s="389"/>
      <c r="AF157" s="389"/>
      <c r="AG157" s="389"/>
      <c r="AH157" s="389"/>
      <c r="AI157" s="389"/>
      <c r="AJ157" s="389"/>
      <c r="AK157" s="389"/>
      <c r="AL157" s="389"/>
      <c r="AM157" s="389"/>
      <c r="AN157" s="389"/>
      <c r="AO157" s="389"/>
      <c r="AP157" s="389"/>
      <c r="AQ157" s="256">
        <f t="shared" si="3"/>
        <v>0</v>
      </c>
      <c r="AR157" s="389"/>
      <c r="AS157" s="389"/>
      <c r="AT157" s="389"/>
      <c r="AU157" s="389"/>
      <c r="AV157" s="389"/>
      <c r="AW157" s="389"/>
      <c r="AX157" s="389"/>
      <c r="AY157" s="389"/>
      <c r="AZ157" s="389"/>
      <c r="BA157" s="389"/>
      <c r="BB157" s="389"/>
      <c r="BC157" s="389"/>
      <c r="BD157" s="256">
        <f t="shared" si="4"/>
        <v>0</v>
      </c>
      <c r="BE157" s="389"/>
      <c r="BF157" s="389"/>
      <c r="BG157" s="389"/>
      <c r="BH157" s="389"/>
      <c r="BI157" s="389"/>
      <c r="BJ157" s="389"/>
      <c r="BK157" s="389"/>
      <c r="BL157" s="389"/>
      <c r="BM157" s="389"/>
      <c r="BN157" s="389"/>
      <c r="BO157" s="389"/>
      <c r="BP157" s="389"/>
      <c r="BQ157" s="256">
        <f t="shared" si="5"/>
        <v>0</v>
      </c>
      <c r="BR157" s="389"/>
      <c r="BS157" s="389"/>
      <c r="BT157" s="389"/>
      <c r="BU157" s="389"/>
      <c r="BV157" s="389"/>
      <c r="BW157" s="389"/>
      <c r="BX157" s="389"/>
      <c r="BY157" s="389"/>
      <c r="BZ157" s="389"/>
      <c r="CA157" s="389"/>
      <c r="CB157" s="389"/>
      <c r="CC157" s="389"/>
      <c r="CD157" s="256">
        <f t="shared" si="6"/>
        <v>0</v>
      </c>
      <c r="CE157" s="389"/>
      <c r="CF157" s="389"/>
      <c r="CG157" s="389"/>
      <c r="CH157" s="389"/>
      <c r="CI157" s="389"/>
      <c r="CJ157" s="389"/>
      <c r="CK157" s="389"/>
      <c r="CL157" s="389"/>
      <c r="CM157" s="389"/>
      <c r="CN157" s="389"/>
      <c r="CO157" s="389"/>
      <c r="CP157" s="389"/>
      <c r="CQ157" s="256">
        <f t="shared" si="7"/>
        <v>0</v>
      </c>
      <c r="CR157" s="389"/>
      <c r="CS157" s="389"/>
      <c r="CT157" s="389"/>
      <c r="CU157" s="389"/>
      <c r="CV157" s="389"/>
      <c r="CW157" s="389"/>
      <c r="CX157" s="389"/>
      <c r="CY157" s="389"/>
      <c r="CZ157" s="389"/>
      <c r="DA157" s="389"/>
      <c r="DB157" s="389"/>
      <c r="DC157" s="389"/>
      <c r="DD157" s="256">
        <f t="shared" si="8"/>
        <v>0</v>
      </c>
    </row>
    <row r="158" spans="2:108" x14ac:dyDescent="0.25">
      <c r="B158" s="397"/>
      <c r="C158" s="145" t="s">
        <v>71254</v>
      </c>
      <c r="D158" s="153" t="s">
        <v>36</v>
      </c>
      <c r="E158" s="520"/>
      <c r="F158" s="50"/>
      <c r="G158" s="50"/>
      <c r="H158" s="50"/>
      <c r="I158" s="50"/>
      <c r="J158" s="50"/>
      <c r="K158" s="184" t="str">
        <f t="shared" si="34"/>
        <v/>
      </c>
      <c r="L158" s="50"/>
      <c r="M158" s="392"/>
      <c r="N158" s="356"/>
      <c r="O158" s="403"/>
      <c r="P158" s="521"/>
      <c r="Q158" s="256">
        <f t="shared" si="1"/>
        <v>0</v>
      </c>
      <c r="R158" s="389"/>
      <c r="S158" s="389"/>
      <c r="T158" s="389"/>
      <c r="U158" s="389"/>
      <c r="V158" s="389"/>
      <c r="W158" s="389"/>
      <c r="X158" s="389"/>
      <c r="Y158" s="389"/>
      <c r="Z158" s="389"/>
      <c r="AA158" s="389"/>
      <c r="AB158" s="389"/>
      <c r="AC158" s="389"/>
      <c r="AD158" s="256">
        <f t="shared" si="2"/>
        <v>0</v>
      </c>
      <c r="AE158" s="389"/>
      <c r="AF158" s="389"/>
      <c r="AG158" s="389"/>
      <c r="AH158" s="389"/>
      <c r="AI158" s="389"/>
      <c r="AJ158" s="389"/>
      <c r="AK158" s="389"/>
      <c r="AL158" s="389"/>
      <c r="AM158" s="389"/>
      <c r="AN158" s="389"/>
      <c r="AO158" s="389"/>
      <c r="AP158" s="389"/>
      <c r="AQ158" s="256">
        <f t="shared" si="3"/>
        <v>0</v>
      </c>
      <c r="AR158" s="389"/>
      <c r="AS158" s="389"/>
      <c r="AT158" s="389"/>
      <c r="AU158" s="389"/>
      <c r="AV158" s="389"/>
      <c r="AW158" s="389"/>
      <c r="AX158" s="389"/>
      <c r="AY158" s="389"/>
      <c r="AZ158" s="389"/>
      <c r="BA158" s="389"/>
      <c r="BB158" s="389"/>
      <c r="BC158" s="389"/>
      <c r="BD158" s="256">
        <f t="shared" si="4"/>
        <v>0</v>
      </c>
      <c r="BE158" s="389"/>
      <c r="BF158" s="389"/>
      <c r="BG158" s="389"/>
      <c r="BH158" s="389"/>
      <c r="BI158" s="389"/>
      <c r="BJ158" s="389"/>
      <c r="BK158" s="389"/>
      <c r="BL158" s="389"/>
      <c r="BM158" s="389"/>
      <c r="BN158" s="389"/>
      <c r="BO158" s="389"/>
      <c r="BP158" s="389"/>
      <c r="BQ158" s="256">
        <f t="shared" si="5"/>
        <v>0</v>
      </c>
      <c r="BR158" s="389"/>
      <c r="BS158" s="389"/>
      <c r="BT158" s="389"/>
      <c r="BU158" s="389"/>
      <c r="BV158" s="389"/>
      <c r="BW158" s="389"/>
      <c r="BX158" s="389"/>
      <c r="BY158" s="389"/>
      <c r="BZ158" s="389"/>
      <c r="CA158" s="389"/>
      <c r="CB158" s="389"/>
      <c r="CC158" s="389"/>
      <c r="CD158" s="256">
        <f t="shared" si="6"/>
        <v>0</v>
      </c>
      <c r="CE158" s="389"/>
      <c r="CF158" s="389"/>
      <c r="CG158" s="389"/>
      <c r="CH158" s="389"/>
      <c r="CI158" s="389"/>
      <c r="CJ158" s="389"/>
      <c r="CK158" s="389"/>
      <c r="CL158" s="389"/>
      <c r="CM158" s="389"/>
      <c r="CN158" s="389"/>
      <c r="CO158" s="389"/>
      <c r="CP158" s="389"/>
      <c r="CQ158" s="256">
        <f t="shared" si="7"/>
        <v>0</v>
      </c>
      <c r="CR158" s="389"/>
      <c r="CS158" s="389"/>
      <c r="CT158" s="389"/>
      <c r="CU158" s="389"/>
      <c r="CV158" s="389"/>
      <c r="CW158" s="389"/>
      <c r="CX158" s="389"/>
      <c r="CY158" s="389"/>
      <c r="CZ158" s="389"/>
      <c r="DA158" s="389"/>
      <c r="DB158" s="389"/>
      <c r="DC158" s="389"/>
      <c r="DD158" s="256">
        <f t="shared" si="8"/>
        <v>0</v>
      </c>
    </row>
    <row r="159" spans="2:108" x14ac:dyDescent="0.25">
      <c r="B159" s="397"/>
      <c r="C159" s="145" t="s">
        <v>71255</v>
      </c>
      <c r="D159" s="153" t="s">
        <v>36</v>
      </c>
      <c r="E159" s="520"/>
      <c r="F159" s="50"/>
      <c r="G159" s="50"/>
      <c r="H159" s="50"/>
      <c r="I159" s="50"/>
      <c r="J159" s="50"/>
      <c r="K159" s="184" t="str">
        <f t="shared" si="34"/>
        <v/>
      </c>
      <c r="L159" s="50"/>
      <c r="M159" s="392"/>
      <c r="N159" s="356"/>
      <c r="O159" s="403"/>
      <c r="P159" s="521"/>
      <c r="Q159" s="256">
        <f t="shared" si="1"/>
        <v>0</v>
      </c>
      <c r="R159" s="389"/>
      <c r="S159" s="389"/>
      <c r="T159" s="389"/>
      <c r="U159" s="389"/>
      <c r="V159" s="389"/>
      <c r="W159" s="389"/>
      <c r="X159" s="389"/>
      <c r="Y159" s="389"/>
      <c r="Z159" s="389"/>
      <c r="AA159" s="389"/>
      <c r="AB159" s="389"/>
      <c r="AC159" s="389"/>
      <c r="AD159" s="256">
        <f t="shared" si="2"/>
        <v>0</v>
      </c>
      <c r="AE159" s="389"/>
      <c r="AF159" s="389"/>
      <c r="AG159" s="389"/>
      <c r="AH159" s="389"/>
      <c r="AI159" s="389"/>
      <c r="AJ159" s="389"/>
      <c r="AK159" s="389"/>
      <c r="AL159" s="389"/>
      <c r="AM159" s="389"/>
      <c r="AN159" s="389"/>
      <c r="AO159" s="389"/>
      <c r="AP159" s="389"/>
      <c r="AQ159" s="256">
        <f t="shared" si="3"/>
        <v>0</v>
      </c>
      <c r="AR159" s="389"/>
      <c r="AS159" s="389"/>
      <c r="AT159" s="389"/>
      <c r="AU159" s="389"/>
      <c r="AV159" s="389"/>
      <c r="AW159" s="389"/>
      <c r="AX159" s="389"/>
      <c r="AY159" s="389"/>
      <c r="AZ159" s="389"/>
      <c r="BA159" s="389"/>
      <c r="BB159" s="389"/>
      <c r="BC159" s="389"/>
      <c r="BD159" s="256">
        <f t="shared" si="4"/>
        <v>0</v>
      </c>
      <c r="BE159" s="389"/>
      <c r="BF159" s="389"/>
      <c r="BG159" s="389"/>
      <c r="BH159" s="389"/>
      <c r="BI159" s="389"/>
      <c r="BJ159" s="389"/>
      <c r="BK159" s="389"/>
      <c r="BL159" s="389"/>
      <c r="BM159" s="389"/>
      <c r="BN159" s="389"/>
      <c r="BO159" s="389"/>
      <c r="BP159" s="389"/>
      <c r="BQ159" s="256">
        <f t="shared" si="5"/>
        <v>0</v>
      </c>
      <c r="BR159" s="389"/>
      <c r="BS159" s="389"/>
      <c r="BT159" s="389"/>
      <c r="BU159" s="389"/>
      <c r="BV159" s="389"/>
      <c r="BW159" s="389"/>
      <c r="BX159" s="389"/>
      <c r="BY159" s="389"/>
      <c r="BZ159" s="389"/>
      <c r="CA159" s="389"/>
      <c r="CB159" s="389"/>
      <c r="CC159" s="389"/>
      <c r="CD159" s="256">
        <f t="shared" si="6"/>
        <v>0</v>
      </c>
      <c r="CE159" s="389"/>
      <c r="CF159" s="389"/>
      <c r="CG159" s="389"/>
      <c r="CH159" s="389"/>
      <c r="CI159" s="389"/>
      <c r="CJ159" s="389"/>
      <c r="CK159" s="389"/>
      <c r="CL159" s="389"/>
      <c r="CM159" s="389"/>
      <c r="CN159" s="389"/>
      <c r="CO159" s="389"/>
      <c r="CP159" s="389"/>
      <c r="CQ159" s="256">
        <f t="shared" si="7"/>
        <v>0</v>
      </c>
      <c r="CR159" s="389"/>
      <c r="CS159" s="389"/>
      <c r="CT159" s="389"/>
      <c r="CU159" s="389"/>
      <c r="CV159" s="389"/>
      <c r="CW159" s="389"/>
      <c r="CX159" s="389"/>
      <c r="CY159" s="389"/>
      <c r="CZ159" s="389"/>
      <c r="DA159" s="389"/>
      <c r="DB159" s="389"/>
      <c r="DC159" s="389"/>
      <c r="DD159" s="256">
        <f t="shared" si="8"/>
        <v>0</v>
      </c>
    </row>
    <row r="160" spans="2:108" x14ac:dyDescent="0.25">
      <c r="B160" s="397"/>
      <c r="C160" s="145" t="s">
        <v>71256</v>
      </c>
      <c r="D160" s="153" t="s">
        <v>36</v>
      </c>
      <c r="E160" s="520"/>
      <c r="F160" s="50"/>
      <c r="G160" s="50"/>
      <c r="H160" s="50"/>
      <c r="I160" s="50"/>
      <c r="J160" s="50"/>
      <c r="K160" s="184" t="str">
        <f t="shared" si="34"/>
        <v/>
      </c>
      <c r="L160" s="50"/>
      <c r="M160" s="392"/>
      <c r="N160" s="356"/>
      <c r="O160" s="403"/>
      <c r="P160" s="521"/>
      <c r="Q160" s="256">
        <f t="shared" si="1"/>
        <v>0</v>
      </c>
      <c r="R160" s="389"/>
      <c r="S160" s="389"/>
      <c r="T160" s="389"/>
      <c r="U160" s="389"/>
      <c r="V160" s="389"/>
      <c r="W160" s="389"/>
      <c r="X160" s="389"/>
      <c r="Y160" s="389"/>
      <c r="Z160" s="389"/>
      <c r="AA160" s="389"/>
      <c r="AB160" s="389"/>
      <c r="AC160" s="389"/>
      <c r="AD160" s="256">
        <f t="shared" si="2"/>
        <v>0</v>
      </c>
      <c r="AE160" s="389"/>
      <c r="AF160" s="389"/>
      <c r="AG160" s="389"/>
      <c r="AH160" s="389"/>
      <c r="AI160" s="389"/>
      <c r="AJ160" s="389"/>
      <c r="AK160" s="389"/>
      <c r="AL160" s="389"/>
      <c r="AM160" s="389"/>
      <c r="AN160" s="389"/>
      <c r="AO160" s="389"/>
      <c r="AP160" s="389"/>
      <c r="AQ160" s="256">
        <f t="shared" si="3"/>
        <v>0</v>
      </c>
      <c r="AR160" s="389"/>
      <c r="AS160" s="389"/>
      <c r="AT160" s="389"/>
      <c r="AU160" s="389"/>
      <c r="AV160" s="389"/>
      <c r="AW160" s="389"/>
      <c r="AX160" s="389"/>
      <c r="AY160" s="389"/>
      <c r="AZ160" s="389"/>
      <c r="BA160" s="389"/>
      <c r="BB160" s="389"/>
      <c r="BC160" s="389"/>
      <c r="BD160" s="256">
        <f t="shared" si="4"/>
        <v>0</v>
      </c>
      <c r="BE160" s="389"/>
      <c r="BF160" s="389"/>
      <c r="BG160" s="389"/>
      <c r="BH160" s="389"/>
      <c r="BI160" s="389"/>
      <c r="BJ160" s="389"/>
      <c r="BK160" s="389"/>
      <c r="BL160" s="389"/>
      <c r="BM160" s="389"/>
      <c r="BN160" s="389"/>
      <c r="BO160" s="389"/>
      <c r="BP160" s="389"/>
      <c r="BQ160" s="256">
        <f t="shared" si="5"/>
        <v>0</v>
      </c>
      <c r="BR160" s="389"/>
      <c r="BS160" s="389"/>
      <c r="BT160" s="389"/>
      <c r="BU160" s="389"/>
      <c r="BV160" s="389"/>
      <c r="BW160" s="389"/>
      <c r="BX160" s="389"/>
      <c r="BY160" s="389"/>
      <c r="BZ160" s="389"/>
      <c r="CA160" s="389"/>
      <c r="CB160" s="389"/>
      <c r="CC160" s="389"/>
      <c r="CD160" s="256">
        <f t="shared" si="6"/>
        <v>0</v>
      </c>
      <c r="CE160" s="389"/>
      <c r="CF160" s="389"/>
      <c r="CG160" s="389"/>
      <c r="CH160" s="389"/>
      <c r="CI160" s="389"/>
      <c r="CJ160" s="389"/>
      <c r="CK160" s="389"/>
      <c r="CL160" s="389"/>
      <c r="CM160" s="389"/>
      <c r="CN160" s="389"/>
      <c r="CO160" s="389"/>
      <c r="CP160" s="389"/>
      <c r="CQ160" s="256">
        <f t="shared" si="7"/>
        <v>0</v>
      </c>
      <c r="CR160" s="389"/>
      <c r="CS160" s="389"/>
      <c r="CT160" s="389"/>
      <c r="CU160" s="389"/>
      <c r="CV160" s="389"/>
      <c r="CW160" s="389"/>
      <c r="CX160" s="389"/>
      <c r="CY160" s="389"/>
      <c r="CZ160" s="389"/>
      <c r="DA160" s="389"/>
      <c r="DB160" s="389"/>
      <c r="DC160" s="389"/>
      <c r="DD160" s="256">
        <f t="shared" si="8"/>
        <v>0</v>
      </c>
    </row>
    <row r="161" spans="2:108" x14ac:dyDescent="0.25">
      <c r="B161" s="397"/>
      <c r="C161" s="145" t="s">
        <v>71257</v>
      </c>
      <c r="D161" s="153" t="s">
        <v>36</v>
      </c>
      <c r="E161" s="520"/>
      <c r="F161" s="50"/>
      <c r="G161" s="50"/>
      <c r="H161" s="50"/>
      <c r="I161" s="50"/>
      <c r="J161" s="50"/>
      <c r="K161" s="184" t="str">
        <f t="shared" si="34"/>
        <v/>
      </c>
      <c r="L161" s="50"/>
      <c r="M161" s="392"/>
      <c r="N161" s="356"/>
      <c r="O161" s="403"/>
      <c r="P161" s="521"/>
      <c r="Q161" s="256">
        <f t="shared" si="1"/>
        <v>0</v>
      </c>
      <c r="R161" s="389"/>
      <c r="S161" s="389"/>
      <c r="T161" s="389"/>
      <c r="U161" s="389"/>
      <c r="V161" s="389"/>
      <c r="W161" s="389"/>
      <c r="X161" s="389"/>
      <c r="Y161" s="389"/>
      <c r="Z161" s="389"/>
      <c r="AA161" s="389"/>
      <c r="AB161" s="389"/>
      <c r="AC161" s="389"/>
      <c r="AD161" s="256">
        <f t="shared" si="2"/>
        <v>0</v>
      </c>
      <c r="AE161" s="389"/>
      <c r="AF161" s="389"/>
      <c r="AG161" s="389"/>
      <c r="AH161" s="389"/>
      <c r="AI161" s="389"/>
      <c r="AJ161" s="389"/>
      <c r="AK161" s="389"/>
      <c r="AL161" s="389"/>
      <c r="AM161" s="389"/>
      <c r="AN161" s="389"/>
      <c r="AO161" s="389"/>
      <c r="AP161" s="389"/>
      <c r="AQ161" s="256">
        <f t="shared" si="3"/>
        <v>0</v>
      </c>
      <c r="AR161" s="389"/>
      <c r="AS161" s="389"/>
      <c r="AT161" s="389"/>
      <c r="AU161" s="389"/>
      <c r="AV161" s="389"/>
      <c r="AW161" s="389"/>
      <c r="AX161" s="389"/>
      <c r="AY161" s="389"/>
      <c r="AZ161" s="389"/>
      <c r="BA161" s="389"/>
      <c r="BB161" s="389"/>
      <c r="BC161" s="389"/>
      <c r="BD161" s="256">
        <f t="shared" si="4"/>
        <v>0</v>
      </c>
      <c r="BE161" s="389"/>
      <c r="BF161" s="389"/>
      <c r="BG161" s="389"/>
      <c r="BH161" s="389"/>
      <c r="BI161" s="389"/>
      <c r="BJ161" s="389"/>
      <c r="BK161" s="389"/>
      <c r="BL161" s="389"/>
      <c r="BM161" s="389"/>
      <c r="BN161" s="389"/>
      <c r="BO161" s="389"/>
      <c r="BP161" s="389"/>
      <c r="BQ161" s="256">
        <f t="shared" si="5"/>
        <v>0</v>
      </c>
      <c r="BR161" s="389"/>
      <c r="BS161" s="389"/>
      <c r="BT161" s="389"/>
      <c r="BU161" s="389"/>
      <c r="BV161" s="389"/>
      <c r="BW161" s="389"/>
      <c r="BX161" s="389"/>
      <c r="BY161" s="389"/>
      <c r="BZ161" s="389"/>
      <c r="CA161" s="389"/>
      <c r="CB161" s="389"/>
      <c r="CC161" s="389"/>
      <c r="CD161" s="256">
        <f t="shared" si="6"/>
        <v>0</v>
      </c>
      <c r="CE161" s="389"/>
      <c r="CF161" s="389"/>
      <c r="CG161" s="389"/>
      <c r="CH161" s="389"/>
      <c r="CI161" s="389"/>
      <c r="CJ161" s="389"/>
      <c r="CK161" s="389"/>
      <c r="CL161" s="389"/>
      <c r="CM161" s="389"/>
      <c r="CN161" s="389"/>
      <c r="CO161" s="389"/>
      <c r="CP161" s="389"/>
      <c r="CQ161" s="256">
        <f t="shared" si="7"/>
        <v>0</v>
      </c>
      <c r="CR161" s="389"/>
      <c r="CS161" s="389"/>
      <c r="CT161" s="389"/>
      <c r="CU161" s="389"/>
      <c r="CV161" s="389"/>
      <c r="CW161" s="389"/>
      <c r="CX161" s="389"/>
      <c r="CY161" s="389"/>
      <c r="CZ161" s="389"/>
      <c r="DA161" s="389"/>
      <c r="DB161" s="389"/>
      <c r="DC161" s="389"/>
      <c r="DD161" s="256">
        <f t="shared" si="8"/>
        <v>0</v>
      </c>
    </row>
    <row r="162" spans="2:108" x14ac:dyDescent="0.25">
      <c r="B162" s="397"/>
      <c r="C162" s="145" t="s">
        <v>71258</v>
      </c>
      <c r="D162" s="153" t="s">
        <v>36</v>
      </c>
      <c r="E162" s="520"/>
      <c r="F162" s="50"/>
      <c r="G162" s="50"/>
      <c r="H162" s="50"/>
      <c r="I162" s="50"/>
      <c r="J162" s="50"/>
      <c r="K162" s="184" t="str">
        <f t="shared" si="34"/>
        <v/>
      </c>
      <c r="L162" s="50"/>
      <c r="M162" s="392"/>
      <c r="N162" s="356"/>
      <c r="O162" s="403"/>
      <c r="P162" s="521"/>
      <c r="Q162" s="256">
        <f t="shared" si="1"/>
        <v>0</v>
      </c>
      <c r="R162" s="389"/>
      <c r="S162" s="389"/>
      <c r="T162" s="389"/>
      <c r="U162" s="389"/>
      <c r="V162" s="389"/>
      <c r="W162" s="389"/>
      <c r="X162" s="389"/>
      <c r="Y162" s="389"/>
      <c r="Z162" s="389"/>
      <c r="AA162" s="389"/>
      <c r="AB162" s="389"/>
      <c r="AC162" s="389"/>
      <c r="AD162" s="256">
        <f t="shared" si="2"/>
        <v>0</v>
      </c>
      <c r="AE162" s="389"/>
      <c r="AF162" s="389"/>
      <c r="AG162" s="389"/>
      <c r="AH162" s="389"/>
      <c r="AI162" s="389"/>
      <c r="AJ162" s="389"/>
      <c r="AK162" s="389"/>
      <c r="AL162" s="389"/>
      <c r="AM162" s="389"/>
      <c r="AN162" s="389"/>
      <c r="AO162" s="389"/>
      <c r="AP162" s="389"/>
      <c r="AQ162" s="256">
        <f t="shared" si="3"/>
        <v>0</v>
      </c>
      <c r="AR162" s="389"/>
      <c r="AS162" s="389"/>
      <c r="AT162" s="389"/>
      <c r="AU162" s="389"/>
      <c r="AV162" s="389"/>
      <c r="AW162" s="389"/>
      <c r="AX162" s="389"/>
      <c r="AY162" s="389"/>
      <c r="AZ162" s="389"/>
      <c r="BA162" s="389"/>
      <c r="BB162" s="389"/>
      <c r="BC162" s="389"/>
      <c r="BD162" s="256">
        <f t="shared" si="4"/>
        <v>0</v>
      </c>
      <c r="BE162" s="389"/>
      <c r="BF162" s="389"/>
      <c r="BG162" s="389"/>
      <c r="BH162" s="389"/>
      <c r="BI162" s="389"/>
      <c r="BJ162" s="389"/>
      <c r="BK162" s="389"/>
      <c r="BL162" s="389"/>
      <c r="BM162" s="389"/>
      <c r="BN162" s="389"/>
      <c r="BO162" s="389"/>
      <c r="BP162" s="389"/>
      <c r="BQ162" s="256">
        <f t="shared" si="5"/>
        <v>0</v>
      </c>
      <c r="BR162" s="389"/>
      <c r="BS162" s="389"/>
      <c r="BT162" s="389"/>
      <c r="BU162" s="389"/>
      <c r="BV162" s="389"/>
      <c r="BW162" s="389"/>
      <c r="BX162" s="389"/>
      <c r="BY162" s="389"/>
      <c r="BZ162" s="389"/>
      <c r="CA162" s="389"/>
      <c r="CB162" s="389"/>
      <c r="CC162" s="389"/>
      <c r="CD162" s="256">
        <f t="shared" si="6"/>
        <v>0</v>
      </c>
      <c r="CE162" s="389"/>
      <c r="CF162" s="389"/>
      <c r="CG162" s="389"/>
      <c r="CH162" s="389"/>
      <c r="CI162" s="389"/>
      <c r="CJ162" s="389"/>
      <c r="CK162" s="389"/>
      <c r="CL162" s="389"/>
      <c r="CM162" s="389"/>
      <c r="CN162" s="389"/>
      <c r="CO162" s="389"/>
      <c r="CP162" s="389"/>
      <c r="CQ162" s="256">
        <f t="shared" si="7"/>
        <v>0</v>
      </c>
      <c r="CR162" s="389"/>
      <c r="CS162" s="389"/>
      <c r="CT162" s="389"/>
      <c r="CU162" s="389"/>
      <c r="CV162" s="389"/>
      <c r="CW162" s="389"/>
      <c r="CX162" s="389"/>
      <c r="CY162" s="389"/>
      <c r="CZ162" s="389"/>
      <c r="DA162" s="389"/>
      <c r="DB162" s="389"/>
      <c r="DC162" s="389"/>
      <c r="DD162" s="256">
        <f t="shared" si="8"/>
        <v>0</v>
      </c>
    </row>
    <row r="163" spans="2:108" x14ac:dyDescent="0.25">
      <c r="B163" s="397"/>
      <c r="C163" s="145" t="s">
        <v>71259</v>
      </c>
      <c r="D163" s="153" t="s">
        <v>36</v>
      </c>
      <c r="E163" s="520"/>
      <c r="F163" s="50"/>
      <c r="G163" s="50"/>
      <c r="H163" s="50"/>
      <c r="I163" s="50"/>
      <c r="J163" s="50"/>
      <c r="K163" s="184" t="str">
        <f t="shared" si="34"/>
        <v/>
      </c>
      <c r="L163" s="50"/>
      <c r="M163" s="392"/>
      <c r="N163" s="356"/>
      <c r="O163" s="403"/>
      <c r="P163" s="521"/>
      <c r="Q163" s="256">
        <f t="shared" si="1"/>
        <v>0</v>
      </c>
      <c r="R163" s="389"/>
      <c r="S163" s="389"/>
      <c r="T163" s="389"/>
      <c r="U163" s="389"/>
      <c r="V163" s="389"/>
      <c r="W163" s="389"/>
      <c r="X163" s="389"/>
      <c r="Y163" s="389"/>
      <c r="Z163" s="389"/>
      <c r="AA163" s="389"/>
      <c r="AB163" s="389"/>
      <c r="AC163" s="389"/>
      <c r="AD163" s="256">
        <f t="shared" si="2"/>
        <v>0</v>
      </c>
      <c r="AE163" s="389"/>
      <c r="AF163" s="389"/>
      <c r="AG163" s="389"/>
      <c r="AH163" s="389"/>
      <c r="AI163" s="389"/>
      <c r="AJ163" s="389"/>
      <c r="AK163" s="389"/>
      <c r="AL163" s="389"/>
      <c r="AM163" s="389"/>
      <c r="AN163" s="389"/>
      <c r="AO163" s="389"/>
      <c r="AP163" s="389"/>
      <c r="AQ163" s="256">
        <f t="shared" si="3"/>
        <v>0</v>
      </c>
      <c r="AR163" s="389"/>
      <c r="AS163" s="389"/>
      <c r="AT163" s="389"/>
      <c r="AU163" s="389"/>
      <c r="AV163" s="389"/>
      <c r="AW163" s="389"/>
      <c r="AX163" s="389"/>
      <c r="AY163" s="389"/>
      <c r="AZ163" s="389"/>
      <c r="BA163" s="389"/>
      <c r="BB163" s="389"/>
      <c r="BC163" s="389"/>
      <c r="BD163" s="256">
        <f t="shared" si="4"/>
        <v>0</v>
      </c>
      <c r="BE163" s="389"/>
      <c r="BF163" s="389"/>
      <c r="BG163" s="389"/>
      <c r="BH163" s="389"/>
      <c r="BI163" s="389"/>
      <c r="BJ163" s="389"/>
      <c r="BK163" s="389"/>
      <c r="BL163" s="389"/>
      <c r="BM163" s="389"/>
      <c r="BN163" s="389"/>
      <c r="BO163" s="389"/>
      <c r="BP163" s="389"/>
      <c r="BQ163" s="256">
        <f t="shared" si="5"/>
        <v>0</v>
      </c>
      <c r="BR163" s="389"/>
      <c r="BS163" s="389"/>
      <c r="BT163" s="389"/>
      <c r="BU163" s="389"/>
      <c r="BV163" s="389"/>
      <c r="BW163" s="389"/>
      <c r="BX163" s="389"/>
      <c r="BY163" s="389"/>
      <c r="BZ163" s="389"/>
      <c r="CA163" s="389"/>
      <c r="CB163" s="389"/>
      <c r="CC163" s="389"/>
      <c r="CD163" s="256">
        <f t="shared" si="6"/>
        <v>0</v>
      </c>
      <c r="CE163" s="389"/>
      <c r="CF163" s="389"/>
      <c r="CG163" s="389"/>
      <c r="CH163" s="389"/>
      <c r="CI163" s="389"/>
      <c r="CJ163" s="389"/>
      <c r="CK163" s="389"/>
      <c r="CL163" s="389"/>
      <c r="CM163" s="389"/>
      <c r="CN163" s="389"/>
      <c r="CO163" s="389"/>
      <c r="CP163" s="389"/>
      <c r="CQ163" s="256">
        <f t="shared" si="7"/>
        <v>0</v>
      </c>
      <c r="CR163" s="389"/>
      <c r="CS163" s="389"/>
      <c r="CT163" s="389"/>
      <c r="CU163" s="389"/>
      <c r="CV163" s="389"/>
      <c r="CW163" s="389"/>
      <c r="CX163" s="389"/>
      <c r="CY163" s="389"/>
      <c r="CZ163" s="389"/>
      <c r="DA163" s="389"/>
      <c r="DB163" s="389"/>
      <c r="DC163" s="389"/>
      <c r="DD163" s="256">
        <f t="shared" si="8"/>
        <v>0</v>
      </c>
    </row>
    <row r="164" spans="2:108" x14ac:dyDescent="0.25">
      <c r="B164" s="397"/>
      <c r="C164" s="145" t="s">
        <v>71260</v>
      </c>
      <c r="D164" s="153" t="s">
        <v>36</v>
      </c>
      <c r="E164" s="520"/>
      <c r="F164" s="50"/>
      <c r="G164" s="50"/>
      <c r="H164" s="50"/>
      <c r="I164" s="50"/>
      <c r="J164" s="50"/>
      <c r="K164" s="184" t="str">
        <f t="shared" si="34"/>
        <v/>
      </c>
      <c r="L164" s="50"/>
      <c r="M164" s="392"/>
      <c r="N164" s="356"/>
      <c r="O164" s="403"/>
      <c r="P164" s="521"/>
      <c r="Q164" s="256">
        <f t="shared" si="1"/>
        <v>0</v>
      </c>
      <c r="R164" s="389"/>
      <c r="S164" s="389"/>
      <c r="T164" s="389"/>
      <c r="U164" s="389"/>
      <c r="V164" s="389"/>
      <c r="W164" s="389"/>
      <c r="X164" s="389"/>
      <c r="Y164" s="389"/>
      <c r="Z164" s="389"/>
      <c r="AA164" s="389"/>
      <c r="AB164" s="389"/>
      <c r="AC164" s="389"/>
      <c r="AD164" s="256">
        <f t="shared" si="2"/>
        <v>0</v>
      </c>
      <c r="AE164" s="389"/>
      <c r="AF164" s="389"/>
      <c r="AG164" s="389"/>
      <c r="AH164" s="389"/>
      <c r="AI164" s="389"/>
      <c r="AJ164" s="389"/>
      <c r="AK164" s="389"/>
      <c r="AL164" s="389"/>
      <c r="AM164" s="389"/>
      <c r="AN164" s="389"/>
      <c r="AO164" s="389"/>
      <c r="AP164" s="389"/>
      <c r="AQ164" s="256">
        <f t="shared" si="3"/>
        <v>0</v>
      </c>
      <c r="AR164" s="389"/>
      <c r="AS164" s="389"/>
      <c r="AT164" s="389"/>
      <c r="AU164" s="389"/>
      <c r="AV164" s="389"/>
      <c r="AW164" s="389"/>
      <c r="AX164" s="389"/>
      <c r="AY164" s="389"/>
      <c r="AZ164" s="389"/>
      <c r="BA164" s="389"/>
      <c r="BB164" s="389"/>
      <c r="BC164" s="389"/>
      <c r="BD164" s="256">
        <f t="shared" si="4"/>
        <v>0</v>
      </c>
      <c r="BE164" s="389"/>
      <c r="BF164" s="389"/>
      <c r="BG164" s="389"/>
      <c r="BH164" s="389"/>
      <c r="BI164" s="389"/>
      <c r="BJ164" s="389"/>
      <c r="BK164" s="389"/>
      <c r="BL164" s="389"/>
      <c r="BM164" s="389"/>
      <c r="BN164" s="389"/>
      <c r="BO164" s="389"/>
      <c r="BP164" s="389"/>
      <c r="BQ164" s="256">
        <f t="shared" si="5"/>
        <v>0</v>
      </c>
      <c r="BR164" s="389"/>
      <c r="BS164" s="389"/>
      <c r="BT164" s="389"/>
      <c r="BU164" s="389"/>
      <c r="BV164" s="389"/>
      <c r="BW164" s="389"/>
      <c r="BX164" s="389"/>
      <c r="BY164" s="389"/>
      <c r="BZ164" s="389"/>
      <c r="CA164" s="389"/>
      <c r="CB164" s="389"/>
      <c r="CC164" s="389"/>
      <c r="CD164" s="256">
        <f t="shared" si="6"/>
        <v>0</v>
      </c>
      <c r="CE164" s="389"/>
      <c r="CF164" s="389"/>
      <c r="CG164" s="389"/>
      <c r="CH164" s="389"/>
      <c r="CI164" s="389"/>
      <c r="CJ164" s="389"/>
      <c r="CK164" s="389"/>
      <c r="CL164" s="389"/>
      <c r="CM164" s="389"/>
      <c r="CN164" s="389"/>
      <c r="CO164" s="389"/>
      <c r="CP164" s="389"/>
      <c r="CQ164" s="256">
        <f t="shared" si="7"/>
        <v>0</v>
      </c>
      <c r="CR164" s="389"/>
      <c r="CS164" s="389"/>
      <c r="CT164" s="389"/>
      <c r="CU164" s="389"/>
      <c r="CV164" s="389"/>
      <c r="CW164" s="389"/>
      <c r="CX164" s="389"/>
      <c r="CY164" s="389"/>
      <c r="CZ164" s="389"/>
      <c r="DA164" s="389"/>
      <c r="DB164" s="389"/>
      <c r="DC164" s="389"/>
      <c r="DD164" s="256">
        <f t="shared" si="8"/>
        <v>0</v>
      </c>
    </row>
    <row r="165" spans="2:108" x14ac:dyDescent="0.25">
      <c r="B165" s="397"/>
      <c r="C165" s="145" t="s">
        <v>71261</v>
      </c>
      <c r="D165" s="153" t="s">
        <v>36</v>
      </c>
      <c r="E165" s="520"/>
      <c r="F165" s="50"/>
      <c r="G165" s="50"/>
      <c r="H165" s="50"/>
      <c r="I165" s="50"/>
      <c r="J165" s="50"/>
      <c r="K165" s="184" t="str">
        <f t="shared" si="34"/>
        <v/>
      </c>
      <c r="L165" s="50"/>
      <c r="M165" s="392"/>
      <c r="N165" s="356"/>
      <c r="O165" s="403"/>
      <c r="P165" s="521"/>
      <c r="Q165" s="256">
        <f t="shared" si="1"/>
        <v>0</v>
      </c>
      <c r="R165" s="389"/>
      <c r="S165" s="389"/>
      <c r="T165" s="389"/>
      <c r="U165" s="389"/>
      <c r="V165" s="389"/>
      <c r="W165" s="389"/>
      <c r="X165" s="389"/>
      <c r="Y165" s="389"/>
      <c r="Z165" s="389"/>
      <c r="AA165" s="389"/>
      <c r="AB165" s="389"/>
      <c r="AC165" s="389"/>
      <c r="AD165" s="256">
        <f t="shared" si="2"/>
        <v>0</v>
      </c>
      <c r="AE165" s="389"/>
      <c r="AF165" s="389"/>
      <c r="AG165" s="389"/>
      <c r="AH165" s="389"/>
      <c r="AI165" s="389"/>
      <c r="AJ165" s="389"/>
      <c r="AK165" s="389"/>
      <c r="AL165" s="389"/>
      <c r="AM165" s="389"/>
      <c r="AN165" s="389"/>
      <c r="AO165" s="389"/>
      <c r="AP165" s="389"/>
      <c r="AQ165" s="256">
        <f t="shared" si="3"/>
        <v>0</v>
      </c>
      <c r="AR165" s="389"/>
      <c r="AS165" s="389"/>
      <c r="AT165" s="389"/>
      <c r="AU165" s="389"/>
      <c r="AV165" s="389"/>
      <c r="AW165" s="389"/>
      <c r="AX165" s="389"/>
      <c r="AY165" s="389"/>
      <c r="AZ165" s="389"/>
      <c r="BA165" s="389"/>
      <c r="BB165" s="389"/>
      <c r="BC165" s="389"/>
      <c r="BD165" s="256">
        <f t="shared" si="4"/>
        <v>0</v>
      </c>
      <c r="BE165" s="389"/>
      <c r="BF165" s="389"/>
      <c r="BG165" s="389"/>
      <c r="BH165" s="389"/>
      <c r="BI165" s="389"/>
      <c r="BJ165" s="389"/>
      <c r="BK165" s="389"/>
      <c r="BL165" s="389"/>
      <c r="BM165" s="389"/>
      <c r="BN165" s="389"/>
      <c r="BO165" s="389"/>
      <c r="BP165" s="389"/>
      <c r="BQ165" s="256">
        <f t="shared" si="5"/>
        <v>0</v>
      </c>
      <c r="BR165" s="389"/>
      <c r="BS165" s="389"/>
      <c r="BT165" s="389"/>
      <c r="BU165" s="389"/>
      <c r="BV165" s="389"/>
      <c r="BW165" s="389"/>
      <c r="BX165" s="389"/>
      <c r="BY165" s="389"/>
      <c r="BZ165" s="389"/>
      <c r="CA165" s="389"/>
      <c r="CB165" s="389"/>
      <c r="CC165" s="389"/>
      <c r="CD165" s="256">
        <f t="shared" si="6"/>
        <v>0</v>
      </c>
      <c r="CE165" s="389"/>
      <c r="CF165" s="389"/>
      <c r="CG165" s="389"/>
      <c r="CH165" s="389"/>
      <c r="CI165" s="389"/>
      <c r="CJ165" s="389"/>
      <c r="CK165" s="389"/>
      <c r="CL165" s="389"/>
      <c r="CM165" s="389"/>
      <c r="CN165" s="389"/>
      <c r="CO165" s="389"/>
      <c r="CP165" s="389"/>
      <c r="CQ165" s="256">
        <f t="shared" si="7"/>
        <v>0</v>
      </c>
      <c r="CR165" s="389"/>
      <c r="CS165" s="389"/>
      <c r="CT165" s="389"/>
      <c r="CU165" s="389"/>
      <c r="CV165" s="389"/>
      <c r="CW165" s="389"/>
      <c r="CX165" s="389"/>
      <c r="CY165" s="389"/>
      <c r="CZ165" s="389"/>
      <c r="DA165" s="389"/>
      <c r="DB165" s="389"/>
      <c r="DC165" s="389"/>
      <c r="DD165" s="256">
        <f t="shared" si="8"/>
        <v>0</v>
      </c>
    </row>
    <row r="166" spans="2:108" x14ac:dyDescent="0.25">
      <c r="B166" s="397"/>
      <c r="C166" s="145" t="s">
        <v>71262</v>
      </c>
      <c r="D166" s="153" t="s">
        <v>36</v>
      </c>
      <c r="E166" s="520"/>
      <c r="F166" s="50"/>
      <c r="G166" s="50"/>
      <c r="H166" s="50"/>
      <c r="I166" s="50"/>
      <c r="J166" s="50"/>
      <c r="K166" s="184" t="str">
        <f t="shared" si="34"/>
        <v/>
      </c>
      <c r="L166" s="50"/>
      <c r="M166" s="392"/>
      <c r="N166" s="356"/>
      <c r="O166" s="403"/>
      <c r="P166" s="521"/>
      <c r="Q166" s="256">
        <f t="shared" si="1"/>
        <v>0</v>
      </c>
      <c r="R166" s="389"/>
      <c r="S166" s="389"/>
      <c r="T166" s="389"/>
      <c r="U166" s="389"/>
      <c r="V166" s="389"/>
      <c r="W166" s="389"/>
      <c r="X166" s="389"/>
      <c r="Y166" s="389"/>
      <c r="Z166" s="389"/>
      <c r="AA166" s="389"/>
      <c r="AB166" s="389"/>
      <c r="AC166" s="389"/>
      <c r="AD166" s="256">
        <f t="shared" si="2"/>
        <v>0</v>
      </c>
      <c r="AE166" s="389"/>
      <c r="AF166" s="389"/>
      <c r="AG166" s="389"/>
      <c r="AH166" s="389"/>
      <c r="AI166" s="389"/>
      <c r="AJ166" s="389"/>
      <c r="AK166" s="389"/>
      <c r="AL166" s="389"/>
      <c r="AM166" s="389"/>
      <c r="AN166" s="389"/>
      <c r="AO166" s="389"/>
      <c r="AP166" s="389"/>
      <c r="AQ166" s="256">
        <f t="shared" si="3"/>
        <v>0</v>
      </c>
      <c r="AR166" s="389"/>
      <c r="AS166" s="389"/>
      <c r="AT166" s="389"/>
      <c r="AU166" s="389"/>
      <c r="AV166" s="389"/>
      <c r="AW166" s="389"/>
      <c r="AX166" s="389"/>
      <c r="AY166" s="389"/>
      <c r="AZ166" s="389"/>
      <c r="BA166" s="389"/>
      <c r="BB166" s="389"/>
      <c r="BC166" s="389"/>
      <c r="BD166" s="256">
        <f t="shared" si="4"/>
        <v>0</v>
      </c>
      <c r="BE166" s="389"/>
      <c r="BF166" s="389"/>
      <c r="BG166" s="389"/>
      <c r="BH166" s="389"/>
      <c r="BI166" s="389"/>
      <c r="BJ166" s="389"/>
      <c r="BK166" s="389"/>
      <c r="BL166" s="389"/>
      <c r="BM166" s="389"/>
      <c r="BN166" s="389"/>
      <c r="BO166" s="389"/>
      <c r="BP166" s="389"/>
      <c r="BQ166" s="256">
        <f t="shared" si="5"/>
        <v>0</v>
      </c>
      <c r="BR166" s="389"/>
      <c r="BS166" s="389"/>
      <c r="BT166" s="389"/>
      <c r="BU166" s="389"/>
      <c r="BV166" s="389"/>
      <c r="BW166" s="389"/>
      <c r="BX166" s="389"/>
      <c r="BY166" s="389"/>
      <c r="BZ166" s="389"/>
      <c r="CA166" s="389"/>
      <c r="CB166" s="389"/>
      <c r="CC166" s="389"/>
      <c r="CD166" s="256">
        <f t="shared" si="6"/>
        <v>0</v>
      </c>
      <c r="CE166" s="389"/>
      <c r="CF166" s="389"/>
      <c r="CG166" s="389"/>
      <c r="CH166" s="389"/>
      <c r="CI166" s="389"/>
      <c r="CJ166" s="389"/>
      <c r="CK166" s="389"/>
      <c r="CL166" s="389"/>
      <c r="CM166" s="389"/>
      <c r="CN166" s="389"/>
      <c r="CO166" s="389"/>
      <c r="CP166" s="389"/>
      <c r="CQ166" s="256">
        <f t="shared" si="7"/>
        <v>0</v>
      </c>
      <c r="CR166" s="389"/>
      <c r="CS166" s="389"/>
      <c r="CT166" s="389"/>
      <c r="CU166" s="389"/>
      <c r="CV166" s="389"/>
      <c r="CW166" s="389"/>
      <c r="CX166" s="389"/>
      <c r="CY166" s="389"/>
      <c r="CZ166" s="389"/>
      <c r="DA166" s="389"/>
      <c r="DB166" s="389"/>
      <c r="DC166" s="389"/>
      <c r="DD166" s="256">
        <f t="shared" si="8"/>
        <v>0</v>
      </c>
    </row>
    <row r="167" spans="2:108" x14ac:dyDescent="0.25">
      <c r="B167" s="397"/>
      <c r="C167" s="145" t="s">
        <v>71263</v>
      </c>
      <c r="D167" s="153" t="s">
        <v>36</v>
      </c>
      <c r="E167" s="520"/>
      <c r="F167" s="50"/>
      <c r="G167" s="50"/>
      <c r="H167" s="50"/>
      <c r="I167" s="50"/>
      <c r="J167" s="50"/>
      <c r="K167" s="184" t="str">
        <f t="shared" si="34"/>
        <v/>
      </c>
      <c r="L167" s="50"/>
      <c r="M167" s="392"/>
      <c r="N167" s="356"/>
      <c r="O167" s="403"/>
      <c r="P167" s="521"/>
      <c r="Q167" s="256">
        <f t="shared" si="1"/>
        <v>0</v>
      </c>
      <c r="R167" s="389"/>
      <c r="S167" s="389"/>
      <c r="T167" s="389"/>
      <c r="U167" s="389"/>
      <c r="V167" s="389"/>
      <c r="W167" s="389"/>
      <c r="X167" s="389"/>
      <c r="Y167" s="389"/>
      <c r="Z167" s="389"/>
      <c r="AA167" s="389"/>
      <c r="AB167" s="389"/>
      <c r="AC167" s="389"/>
      <c r="AD167" s="256">
        <f t="shared" si="2"/>
        <v>0</v>
      </c>
      <c r="AE167" s="389"/>
      <c r="AF167" s="389"/>
      <c r="AG167" s="389"/>
      <c r="AH167" s="389"/>
      <c r="AI167" s="389"/>
      <c r="AJ167" s="389"/>
      <c r="AK167" s="389"/>
      <c r="AL167" s="389"/>
      <c r="AM167" s="389"/>
      <c r="AN167" s="389"/>
      <c r="AO167" s="389"/>
      <c r="AP167" s="389"/>
      <c r="AQ167" s="256">
        <f t="shared" si="3"/>
        <v>0</v>
      </c>
      <c r="AR167" s="389"/>
      <c r="AS167" s="389"/>
      <c r="AT167" s="389"/>
      <c r="AU167" s="389"/>
      <c r="AV167" s="389"/>
      <c r="AW167" s="389"/>
      <c r="AX167" s="389"/>
      <c r="AY167" s="389"/>
      <c r="AZ167" s="389"/>
      <c r="BA167" s="389"/>
      <c r="BB167" s="389"/>
      <c r="BC167" s="389"/>
      <c r="BD167" s="256">
        <f t="shared" si="4"/>
        <v>0</v>
      </c>
      <c r="BE167" s="389"/>
      <c r="BF167" s="389"/>
      <c r="BG167" s="389"/>
      <c r="BH167" s="389"/>
      <c r="BI167" s="389"/>
      <c r="BJ167" s="389"/>
      <c r="BK167" s="389"/>
      <c r="BL167" s="389"/>
      <c r="BM167" s="389"/>
      <c r="BN167" s="389"/>
      <c r="BO167" s="389"/>
      <c r="BP167" s="389"/>
      <c r="BQ167" s="256">
        <f t="shared" si="5"/>
        <v>0</v>
      </c>
      <c r="BR167" s="389"/>
      <c r="BS167" s="389"/>
      <c r="BT167" s="389"/>
      <c r="BU167" s="389"/>
      <c r="BV167" s="389"/>
      <c r="BW167" s="389"/>
      <c r="BX167" s="389"/>
      <c r="BY167" s="389"/>
      <c r="BZ167" s="389"/>
      <c r="CA167" s="389"/>
      <c r="CB167" s="389"/>
      <c r="CC167" s="389"/>
      <c r="CD167" s="256">
        <f t="shared" si="6"/>
        <v>0</v>
      </c>
      <c r="CE167" s="389"/>
      <c r="CF167" s="389"/>
      <c r="CG167" s="389"/>
      <c r="CH167" s="389"/>
      <c r="CI167" s="389"/>
      <c r="CJ167" s="389"/>
      <c r="CK167" s="389"/>
      <c r="CL167" s="389"/>
      <c r="CM167" s="389"/>
      <c r="CN167" s="389"/>
      <c r="CO167" s="389"/>
      <c r="CP167" s="389"/>
      <c r="CQ167" s="256">
        <f t="shared" si="7"/>
        <v>0</v>
      </c>
      <c r="CR167" s="389"/>
      <c r="CS167" s="389"/>
      <c r="CT167" s="389"/>
      <c r="CU167" s="389"/>
      <c r="CV167" s="389"/>
      <c r="CW167" s="389"/>
      <c r="CX167" s="389"/>
      <c r="CY167" s="389"/>
      <c r="CZ167" s="389"/>
      <c r="DA167" s="389"/>
      <c r="DB167" s="389"/>
      <c r="DC167" s="389"/>
      <c r="DD167" s="256">
        <f t="shared" si="8"/>
        <v>0</v>
      </c>
    </row>
    <row r="168" spans="2:108" x14ac:dyDescent="0.25">
      <c r="B168" s="397"/>
      <c r="C168" s="145" t="s">
        <v>71264</v>
      </c>
      <c r="D168" s="153" t="s">
        <v>36</v>
      </c>
      <c r="E168" s="520"/>
      <c r="F168" s="50"/>
      <c r="G168" s="50"/>
      <c r="H168" s="50"/>
      <c r="I168" s="50"/>
      <c r="J168" s="50"/>
      <c r="K168" s="184" t="str">
        <f t="shared" si="34"/>
        <v/>
      </c>
      <c r="L168" s="50"/>
      <c r="M168" s="392"/>
      <c r="N168" s="356"/>
      <c r="O168" s="403"/>
      <c r="P168" s="521"/>
      <c r="Q168" s="256">
        <f t="shared" si="1"/>
        <v>0</v>
      </c>
      <c r="R168" s="389"/>
      <c r="S168" s="389"/>
      <c r="T168" s="389"/>
      <c r="U168" s="389"/>
      <c r="V168" s="389"/>
      <c r="W168" s="389"/>
      <c r="X168" s="389"/>
      <c r="Y168" s="389"/>
      <c r="Z168" s="389"/>
      <c r="AA168" s="389"/>
      <c r="AB168" s="389"/>
      <c r="AC168" s="389"/>
      <c r="AD168" s="256">
        <f t="shared" si="2"/>
        <v>0</v>
      </c>
      <c r="AE168" s="389"/>
      <c r="AF168" s="389"/>
      <c r="AG168" s="389"/>
      <c r="AH168" s="389"/>
      <c r="AI168" s="389"/>
      <c r="AJ168" s="389"/>
      <c r="AK168" s="389"/>
      <c r="AL168" s="389"/>
      <c r="AM168" s="389"/>
      <c r="AN168" s="389"/>
      <c r="AO168" s="389"/>
      <c r="AP168" s="389"/>
      <c r="AQ168" s="256">
        <f t="shared" si="3"/>
        <v>0</v>
      </c>
      <c r="AR168" s="389"/>
      <c r="AS168" s="389"/>
      <c r="AT168" s="389"/>
      <c r="AU168" s="389"/>
      <c r="AV168" s="389"/>
      <c r="AW168" s="389"/>
      <c r="AX168" s="389"/>
      <c r="AY168" s="389"/>
      <c r="AZ168" s="389"/>
      <c r="BA168" s="389"/>
      <c r="BB168" s="389"/>
      <c r="BC168" s="389"/>
      <c r="BD168" s="256">
        <f t="shared" si="4"/>
        <v>0</v>
      </c>
      <c r="BE168" s="389"/>
      <c r="BF168" s="389"/>
      <c r="BG168" s="389"/>
      <c r="BH168" s="389"/>
      <c r="BI168" s="389"/>
      <c r="BJ168" s="389"/>
      <c r="BK168" s="389"/>
      <c r="BL168" s="389"/>
      <c r="BM168" s="389"/>
      <c r="BN168" s="389"/>
      <c r="BO168" s="389"/>
      <c r="BP168" s="389"/>
      <c r="BQ168" s="256">
        <f t="shared" si="5"/>
        <v>0</v>
      </c>
      <c r="BR168" s="389"/>
      <c r="BS168" s="389"/>
      <c r="BT168" s="389"/>
      <c r="BU168" s="389"/>
      <c r="BV168" s="389"/>
      <c r="BW168" s="389"/>
      <c r="BX168" s="389"/>
      <c r="BY168" s="389"/>
      <c r="BZ168" s="389"/>
      <c r="CA168" s="389"/>
      <c r="CB168" s="389"/>
      <c r="CC168" s="389"/>
      <c r="CD168" s="256">
        <f t="shared" si="6"/>
        <v>0</v>
      </c>
      <c r="CE168" s="389"/>
      <c r="CF168" s="389"/>
      <c r="CG168" s="389"/>
      <c r="CH168" s="389"/>
      <c r="CI168" s="389"/>
      <c r="CJ168" s="389"/>
      <c r="CK168" s="389"/>
      <c r="CL168" s="389"/>
      <c r="CM168" s="389"/>
      <c r="CN168" s="389"/>
      <c r="CO168" s="389"/>
      <c r="CP168" s="389"/>
      <c r="CQ168" s="256">
        <f t="shared" si="7"/>
        <v>0</v>
      </c>
      <c r="CR168" s="389"/>
      <c r="CS168" s="389"/>
      <c r="CT168" s="389"/>
      <c r="CU168" s="389"/>
      <c r="CV168" s="389"/>
      <c r="CW168" s="389"/>
      <c r="CX168" s="389"/>
      <c r="CY168" s="389"/>
      <c r="CZ168" s="389"/>
      <c r="DA168" s="389"/>
      <c r="DB168" s="389"/>
      <c r="DC168" s="389"/>
      <c r="DD168" s="256">
        <f t="shared" si="8"/>
        <v>0</v>
      </c>
    </row>
    <row r="169" spans="2:108" x14ac:dyDescent="0.25">
      <c r="B169" s="397"/>
      <c r="C169" s="145" t="s">
        <v>71265</v>
      </c>
      <c r="D169" s="153" t="s">
        <v>36</v>
      </c>
      <c r="E169" s="520"/>
      <c r="F169" s="50"/>
      <c r="G169" s="50"/>
      <c r="H169" s="50"/>
      <c r="I169" s="50"/>
      <c r="J169" s="50"/>
      <c r="K169" s="184" t="str">
        <f t="shared" si="34"/>
        <v/>
      </c>
      <c r="L169" s="50"/>
      <c r="M169" s="392"/>
      <c r="N169" s="356"/>
      <c r="O169" s="403"/>
      <c r="P169" s="521"/>
      <c r="Q169" s="256">
        <f t="shared" si="1"/>
        <v>0</v>
      </c>
      <c r="R169" s="389"/>
      <c r="S169" s="389"/>
      <c r="T169" s="389"/>
      <c r="U169" s="389"/>
      <c r="V169" s="389"/>
      <c r="W169" s="389"/>
      <c r="X169" s="389"/>
      <c r="Y169" s="389"/>
      <c r="Z169" s="389"/>
      <c r="AA169" s="389"/>
      <c r="AB169" s="389"/>
      <c r="AC169" s="389"/>
      <c r="AD169" s="256">
        <f t="shared" si="2"/>
        <v>0</v>
      </c>
      <c r="AE169" s="389"/>
      <c r="AF169" s="389"/>
      <c r="AG169" s="389"/>
      <c r="AH169" s="389"/>
      <c r="AI169" s="389"/>
      <c r="AJ169" s="389"/>
      <c r="AK169" s="389"/>
      <c r="AL169" s="389"/>
      <c r="AM169" s="389"/>
      <c r="AN169" s="389"/>
      <c r="AO169" s="389"/>
      <c r="AP169" s="389"/>
      <c r="AQ169" s="256">
        <f t="shared" si="3"/>
        <v>0</v>
      </c>
      <c r="AR169" s="389"/>
      <c r="AS169" s="389"/>
      <c r="AT169" s="389"/>
      <c r="AU169" s="389"/>
      <c r="AV169" s="389"/>
      <c r="AW169" s="389"/>
      <c r="AX169" s="389"/>
      <c r="AY169" s="389"/>
      <c r="AZ169" s="389"/>
      <c r="BA169" s="389"/>
      <c r="BB169" s="389"/>
      <c r="BC169" s="389"/>
      <c r="BD169" s="256">
        <f t="shared" si="4"/>
        <v>0</v>
      </c>
      <c r="BE169" s="389"/>
      <c r="BF169" s="389"/>
      <c r="BG169" s="389"/>
      <c r="BH169" s="389"/>
      <c r="BI169" s="389"/>
      <c r="BJ169" s="389"/>
      <c r="BK169" s="389"/>
      <c r="BL169" s="389"/>
      <c r="BM169" s="389"/>
      <c r="BN169" s="389"/>
      <c r="BO169" s="389"/>
      <c r="BP169" s="389"/>
      <c r="BQ169" s="256">
        <f t="shared" si="5"/>
        <v>0</v>
      </c>
      <c r="BR169" s="389"/>
      <c r="BS169" s="389"/>
      <c r="BT169" s="389"/>
      <c r="BU169" s="389"/>
      <c r="BV169" s="389"/>
      <c r="BW169" s="389"/>
      <c r="BX169" s="389"/>
      <c r="BY169" s="389"/>
      <c r="BZ169" s="389"/>
      <c r="CA169" s="389"/>
      <c r="CB169" s="389"/>
      <c r="CC169" s="389"/>
      <c r="CD169" s="256">
        <f t="shared" si="6"/>
        <v>0</v>
      </c>
      <c r="CE169" s="389"/>
      <c r="CF169" s="389"/>
      <c r="CG169" s="389"/>
      <c r="CH169" s="389"/>
      <c r="CI169" s="389"/>
      <c r="CJ169" s="389"/>
      <c r="CK169" s="389"/>
      <c r="CL169" s="389"/>
      <c r="CM169" s="389"/>
      <c r="CN169" s="389"/>
      <c r="CO169" s="389"/>
      <c r="CP169" s="389"/>
      <c r="CQ169" s="256">
        <f t="shared" si="7"/>
        <v>0</v>
      </c>
      <c r="CR169" s="389"/>
      <c r="CS169" s="389"/>
      <c r="CT169" s="389"/>
      <c r="CU169" s="389"/>
      <c r="CV169" s="389"/>
      <c r="CW169" s="389"/>
      <c r="CX169" s="389"/>
      <c r="CY169" s="389"/>
      <c r="CZ169" s="389"/>
      <c r="DA169" s="389"/>
      <c r="DB169" s="389"/>
      <c r="DC169" s="389"/>
      <c r="DD169" s="256">
        <f t="shared" si="8"/>
        <v>0</v>
      </c>
    </row>
    <row r="170" spans="2:108" x14ac:dyDescent="0.25">
      <c r="B170" s="397"/>
      <c r="C170" s="145" t="s">
        <v>71266</v>
      </c>
      <c r="D170" s="153" t="s">
        <v>36</v>
      </c>
      <c r="E170" s="520"/>
      <c r="F170" s="50"/>
      <c r="G170" s="50"/>
      <c r="H170" s="50"/>
      <c r="I170" s="50"/>
      <c r="J170" s="50"/>
      <c r="K170" s="184" t="str">
        <f t="shared" si="34"/>
        <v/>
      </c>
      <c r="L170" s="50"/>
      <c r="M170" s="392"/>
      <c r="N170" s="356"/>
      <c r="O170" s="403"/>
      <c r="P170" s="521"/>
      <c r="Q170" s="256">
        <f t="shared" si="1"/>
        <v>0</v>
      </c>
      <c r="R170" s="389"/>
      <c r="S170" s="389"/>
      <c r="T170" s="389"/>
      <c r="U170" s="389"/>
      <c r="V170" s="389"/>
      <c r="W170" s="389"/>
      <c r="X170" s="389"/>
      <c r="Y170" s="389"/>
      <c r="Z170" s="389"/>
      <c r="AA170" s="389"/>
      <c r="AB170" s="389"/>
      <c r="AC170" s="389"/>
      <c r="AD170" s="256">
        <f t="shared" si="2"/>
        <v>0</v>
      </c>
      <c r="AE170" s="389"/>
      <c r="AF170" s="389"/>
      <c r="AG170" s="389"/>
      <c r="AH170" s="389"/>
      <c r="AI170" s="389"/>
      <c r="AJ170" s="389"/>
      <c r="AK170" s="389"/>
      <c r="AL170" s="389"/>
      <c r="AM170" s="389"/>
      <c r="AN170" s="389"/>
      <c r="AO170" s="389"/>
      <c r="AP170" s="389"/>
      <c r="AQ170" s="256">
        <f t="shared" si="3"/>
        <v>0</v>
      </c>
      <c r="AR170" s="389"/>
      <c r="AS170" s="389"/>
      <c r="AT170" s="389"/>
      <c r="AU170" s="389"/>
      <c r="AV170" s="389"/>
      <c r="AW170" s="389"/>
      <c r="AX170" s="389"/>
      <c r="AY170" s="389"/>
      <c r="AZ170" s="389"/>
      <c r="BA170" s="389"/>
      <c r="BB170" s="389"/>
      <c r="BC170" s="389"/>
      <c r="BD170" s="256">
        <f t="shared" si="4"/>
        <v>0</v>
      </c>
      <c r="BE170" s="389"/>
      <c r="BF170" s="389"/>
      <c r="BG170" s="389"/>
      <c r="BH170" s="389"/>
      <c r="BI170" s="389"/>
      <c r="BJ170" s="389"/>
      <c r="BK170" s="389"/>
      <c r="BL170" s="389"/>
      <c r="BM170" s="389"/>
      <c r="BN170" s="389"/>
      <c r="BO170" s="389"/>
      <c r="BP170" s="389"/>
      <c r="BQ170" s="256">
        <f t="shared" si="5"/>
        <v>0</v>
      </c>
      <c r="BR170" s="389"/>
      <c r="BS170" s="389"/>
      <c r="BT170" s="389"/>
      <c r="BU170" s="389"/>
      <c r="BV170" s="389"/>
      <c r="BW170" s="389"/>
      <c r="BX170" s="389"/>
      <c r="BY170" s="389"/>
      <c r="BZ170" s="389"/>
      <c r="CA170" s="389"/>
      <c r="CB170" s="389"/>
      <c r="CC170" s="389"/>
      <c r="CD170" s="256">
        <f t="shared" si="6"/>
        <v>0</v>
      </c>
      <c r="CE170" s="389"/>
      <c r="CF170" s="389"/>
      <c r="CG170" s="389"/>
      <c r="CH170" s="389"/>
      <c r="CI170" s="389"/>
      <c r="CJ170" s="389"/>
      <c r="CK170" s="389"/>
      <c r="CL170" s="389"/>
      <c r="CM170" s="389"/>
      <c r="CN170" s="389"/>
      <c r="CO170" s="389"/>
      <c r="CP170" s="389"/>
      <c r="CQ170" s="256">
        <f t="shared" si="7"/>
        <v>0</v>
      </c>
      <c r="CR170" s="389"/>
      <c r="CS170" s="389"/>
      <c r="CT170" s="389"/>
      <c r="CU170" s="389"/>
      <c r="CV170" s="389"/>
      <c r="CW170" s="389"/>
      <c r="CX170" s="389"/>
      <c r="CY170" s="389"/>
      <c r="CZ170" s="389"/>
      <c r="DA170" s="389"/>
      <c r="DB170" s="389"/>
      <c r="DC170" s="389"/>
      <c r="DD170" s="256">
        <f t="shared" si="8"/>
        <v>0</v>
      </c>
    </row>
    <row r="171" spans="2:108" x14ac:dyDescent="0.25">
      <c r="B171" s="397"/>
      <c r="C171" s="145" t="s">
        <v>71267</v>
      </c>
      <c r="D171" s="153" t="s">
        <v>36</v>
      </c>
      <c r="E171" s="520"/>
      <c r="F171" s="50"/>
      <c r="G171" s="50"/>
      <c r="H171" s="50"/>
      <c r="I171" s="50"/>
      <c r="J171" s="50"/>
      <c r="K171" s="184" t="str">
        <f t="shared" si="34"/>
        <v/>
      </c>
      <c r="L171" s="50"/>
      <c r="M171" s="392"/>
      <c r="N171" s="356"/>
      <c r="O171" s="403"/>
      <c r="P171" s="521"/>
      <c r="Q171" s="256">
        <f t="shared" si="1"/>
        <v>0</v>
      </c>
      <c r="R171" s="389"/>
      <c r="S171" s="389"/>
      <c r="T171" s="389"/>
      <c r="U171" s="389"/>
      <c r="V171" s="389"/>
      <c r="W171" s="389"/>
      <c r="X171" s="389"/>
      <c r="Y171" s="389"/>
      <c r="Z171" s="389"/>
      <c r="AA171" s="389"/>
      <c r="AB171" s="389"/>
      <c r="AC171" s="389"/>
      <c r="AD171" s="256">
        <f t="shared" si="2"/>
        <v>0</v>
      </c>
      <c r="AE171" s="389"/>
      <c r="AF171" s="389"/>
      <c r="AG171" s="389"/>
      <c r="AH171" s="389"/>
      <c r="AI171" s="389"/>
      <c r="AJ171" s="389"/>
      <c r="AK171" s="389"/>
      <c r="AL171" s="389"/>
      <c r="AM171" s="389"/>
      <c r="AN171" s="389"/>
      <c r="AO171" s="389"/>
      <c r="AP171" s="389"/>
      <c r="AQ171" s="256">
        <f t="shared" si="3"/>
        <v>0</v>
      </c>
      <c r="AR171" s="389"/>
      <c r="AS171" s="389"/>
      <c r="AT171" s="389"/>
      <c r="AU171" s="389"/>
      <c r="AV171" s="389"/>
      <c r="AW171" s="389"/>
      <c r="AX171" s="389"/>
      <c r="AY171" s="389"/>
      <c r="AZ171" s="389"/>
      <c r="BA171" s="389"/>
      <c r="BB171" s="389"/>
      <c r="BC171" s="389"/>
      <c r="BD171" s="256">
        <f t="shared" si="4"/>
        <v>0</v>
      </c>
      <c r="BE171" s="389"/>
      <c r="BF171" s="389"/>
      <c r="BG171" s="389"/>
      <c r="BH171" s="389"/>
      <c r="BI171" s="389"/>
      <c r="BJ171" s="389"/>
      <c r="BK171" s="389"/>
      <c r="BL171" s="389"/>
      <c r="BM171" s="389"/>
      <c r="BN171" s="389"/>
      <c r="BO171" s="389"/>
      <c r="BP171" s="389"/>
      <c r="BQ171" s="256">
        <f t="shared" si="5"/>
        <v>0</v>
      </c>
      <c r="BR171" s="389"/>
      <c r="BS171" s="389"/>
      <c r="BT171" s="389"/>
      <c r="BU171" s="389"/>
      <c r="BV171" s="389"/>
      <c r="BW171" s="389"/>
      <c r="BX171" s="389"/>
      <c r="BY171" s="389"/>
      <c r="BZ171" s="389"/>
      <c r="CA171" s="389"/>
      <c r="CB171" s="389"/>
      <c r="CC171" s="389"/>
      <c r="CD171" s="256">
        <f t="shared" si="6"/>
        <v>0</v>
      </c>
      <c r="CE171" s="389"/>
      <c r="CF171" s="389"/>
      <c r="CG171" s="389"/>
      <c r="CH171" s="389"/>
      <c r="CI171" s="389"/>
      <c r="CJ171" s="389"/>
      <c r="CK171" s="389"/>
      <c r="CL171" s="389"/>
      <c r="CM171" s="389"/>
      <c r="CN171" s="389"/>
      <c r="CO171" s="389"/>
      <c r="CP171" s="389"/>
      <c r="CQ171" s="256">
        <f t="shared" si="7"/>
        <v>0</v>
      </c>
      <c r="CR171" s="389"/>
      <c r="CS171" s="389"/>
      <c r="CT171" s="389"/>
      <c r="CU171" s="389"/>
      <c r="CV171" s="389"/>
      <c r="CW171" s="389"/>
      <c r="CX171" s="389"/>
      <c r="CY171" s="389"/>
      <c r="CZ171" s="389"/>
      <c r="DA171" s="389"/>
      <c r="DB171" s="389"/>
      <c r="DC171" s="389"/>
      <c r="DD171" s="256">
        <f t="shared" si="8"/>
        <v>0</v>
      </c>
    </row>
    <row r="172" spans="2:108" x14ac:dyDescent="0.25">
      <c r="B172" s="397"/>
      <c r="C172" s="145" t="s">
        <v>71268</v>
      </c>
      <c r="D172" s="153" t="s">
        <v>36</v>
      </c>
      <c r="E172" s="520"/>
      <c r="F172" s="50"/>
      <c r="G172" s="50"/>
      <c r="H172" s="50"/>
      <c r="I172" s="50"/>
      <c r="J172" s="50"/>
      <c r="K172" s="184" t="str">
        <f t="shared" si="34"/>
        <v/>
      </c>
      <c r="L172" s="50"/>
      <c r="M172" s="392"/>
      <c r="N172" s="356"/>
      <c r="O172" s="403"/>
      <c r="P172" s="521"/>
      <c r="Q172" s="256">
        <f t="shared" si="1"/>
        <v>0</v>
      </c>
      <c r="R172" s="389"/>
      <c r="S172" s="389"/>
      <c r="T172" s="389"/>
      <c r="U172" s="389"/>
      <c r="V172" s="389"/>
      <c r="W172" s="389"/>
      <c r="X172" s="389"/>
      <c r="Y172" s="389"/>
      <c r="Z172" s="389"/>
      <c r="AA172" s="389"/>
      <c r="AB172" s="389"/>
      <c r="AC172" s="389"/>
      <c r="AD172" s="256">
        <f t="shared" si="2"/>
        <v>0</v>
      </c>
      <c r="AE172" s="389"/>
      <c r="AF172" s="389"/>
      <c r="AG172" s="389"/>
      <c r="AH172" s="389"/>
      <c r="AI172" s="389"/>
      <c r="AJ172" s="389"/>
      <c r="AK172" s="389"/>
      <c r="AL172" s="389"/>
      <c r="AM172" s="389"/>
      <c r="AN172" s="389"/>
      <c r="AO172" s="389"/>
      <c r="AP172" s="389"/>
      <c r="AQ172" s="256">
        <f t="shared" si="3"/>
        <v>0</v>
      </c>
      <c r="AR172" s="389"/>
      <c r="AS172" s="389"/>
      <c r="AT172" s="389"/>
      <c r="AU172" s="389"/>
      <c r="AV172" s="389"/>
      <c r="AW172" s="389"/>
      <c r="AX172" s="389"/>
      <c r="AY172" s="389"/>
      <c r="AZ172" s="389"/>
      <c r="BA172" s="389"/>
      <c r="BB172" s="389"/>
      <c r="BC172" s="389"/>
      <c r="BD172" s="256">
        <f t="shared" si="4"/>
        <v>0</v>
      </c>
      <c r="BE172" s="389"/>
      <c r="BF172" s="389"/>
      <c r="BG172" s="389"/>
      <c r="BH172" s="389"/>
      <c r="BI172" s="389"/>
      <c r="BJ172" s="389"/>
      <c r="BK172" s="389"/>
      <c r="BL172" s="389"/>
      <c r="BM172" s="389"/>
      <c r="BN172" s="389"/>
      <c r="BO172" s="389"/>
      <c r="BP172" s="389"/>
      <c r="BQ172" s="256">
        <f t="shared" si="5"/>
        <v>0</v>
      </c>
      <c r="BR172" s="389"/>
      <c r="BS172" s="389"/>
      <c r="BT172" s="389"/>
      <c r="BU172" s="389"/>
      <c r="BV172" s="389"/>
      <c r="BW172" s="389"/>
      <c r="BX172" s="389"/>
      <c r="BY172" s="389"/>
      <c r="BZ172" s="389"/>
      <c r="CA172" s="389"/>
      <c r="CB172" s="389"/>
      <c r="CC172" s="389"/>
      <c r="CD172" s="256">
        <f t="shared" si="6"/>
        <v>0</v>
      </c>
      <c r="CE172" s="389"/>
      <c r="CF172" s="389"/>
      <c r="CG172" s="389"/>
      <c r="CH172" s="389"/>
      <c r="CI172" s="389"/>
      <c r="CJ172" s="389"/>
      <c r="CK172" s="389"/>
      <c r="CL172" s="389"/>
      <c r="CM172" s="389"/>
      <c r="CN172" s="389"/>
      <c r="CO172" s="389"/>
      <c r="CP172" s="389"/>
      <c r="CQ172" s="256">
        <f t="shared" si="7"/>
        <v>0</v>
      </c>
      <c r="CR172" s="389"/>
      <c r="CS172" s="389"/>
      <c r="CT172" s="389"/>
      <c r="CU172" s="389"/>
      <c r="CV172" s="389"/>
      <c r="CW172" s="389"/>
      <c r="CX172" s="389"/>
      <c r="CY172" s="389"/>
      <c r="CZ172" s="389"/>
      <c r="DA172" s="389"/>
      <c r="DB172" s="389"/>
      <c r="DC172" s="389"/>
      <c r="DD172" s="256">
        <f t="shared" si="8"/>
        <v>0</v>
      </c>
    </row>
    <row r="173" spans="2:108" x14ac:dyDescent="0.25">
      <c r="B173" s="397"/>
      <c r="C173" s="145" t="s">
        <v>71269</v>
      </c>
      <c r="D173" s="153" t="s">
        <v>36</v>
      </c>
      <c r="E173" s="520"/>
      <c r="F173" s="50"/>
      <c r="G173" s="50"/>
      <c r="H173" s="50"/>
      <c r="I173" s="50"/>
      <c r="J173" s="50"/>
      <c r="K173" s="184" t="str">
        <f t="shared" si="34"/>
        <v/>
      </c>
      <c r="L173" s="50"/>
      <c r="M173" s="392"/>
      <c r="N173" s="356"/>
      <c r="O173" s="403"/>
      <c r="P173" s="521"/>
      <c r="Q173" s="256">
        <f t="shared" si="1"/>
        <v>0</v>
      </c>
      <c r="R173" s="389"/>
      <c r="S173" s="389"/>
      <c r="T173" s="389"/>
      <c r="U173" s="389"/>
      <c r="V173" s="389"/>
      <c r="W173" s="389"/>
      <c r="X173" s="389"/>
      <c r="Y173" s="389"/>
      <c r="Z173" s="389"/>
      <c r="AA173" s="389"/>
      <c r="AB173" s="389"/>
      <c r="AC173" s="389"/>
      <c r="AD173" s="256">
        <f t="shared" si="2"/>
        <v>0</v>
      </c>
      <c r="AE173" s="389"/>
      <c r="AF173" s="389"/>
      <c r="AG173" s="389"/>
      <c r="AH173" s="389"/>
      <c r="AI173" s="389"/>
      <c r="AJ173" s="389"/>
      <c r="AK173" s="389"/>
      <c r="AL173" s="389"/>
      <c r="AM173" s="389"/>
      <c r="AN173" s="389"/>
      <c r="AO173" s="389"/>
      <c r="AP173" s="389"/>
      <c r="AQ173" s="256">
        <f t="shared" si="3"/>
        <v>0</v>
      </c>
      <c r="AR173" s="389"/>
      <c r="AS173" s="389"/>
      <c r="AT173" s="389"/>
      <c r="AU173" s="389"/>
      <c r="AV173" s="389"/>
      <c r="AW173" s="389"/>
      <c r="AX173" s="389"/>
      <c r="AY173" s="389"/>
      <c r="AZ173" s="389"/>
      <c r="BA173" s="389"/>
      <c r="BB173" s="389"/>
      <c r="BC173" s="389"/>
      <c r="BD173" s="256">
        <f t="shared" si="4"/>
        <v>0</v>
      </c>
      <c r="BE173" s="389"/>
      <c r="BF173" s="389"/>
      <c r="BG173" s="389"/>
      <c r="BH173" s="389"/>
      <c r="BI173" s="389"/>
      <c r="BJ173" s="389"/>
      <c r="BK173" s="389"/>
      <c r="BL173" s="389"/>
      <c r="BM173" s="389"/>
      <c r="BN173" s="389"/>
      <c r="BO173" s="389"/>
      <c r="BP173" s="389"/>
      <c r="BQ173" s="256">
        <f t="shared" si="5"/>
        <v>0</v>
      </c>
      <c r="BR173" s="389"/>
      <c r="BS173" s="389"/>
      <c r="BT173" s="389"/>
      <c r="BU173" s="389"/>
      <c r="BV173" s="389"/>
      <c r="BW173" s="389"/>
      <c r="BX173" s="389"/>
      <c r="BY173" s="389"/>
      <c r="BZ173" s="389"/>
      <c r="CA173" s="389"/>
      <c r="CB173" s="389"/>
      <c r="CC173" s="389"/>
      <c r="CD173" s="256">
        <f t="shared" si="6"/>
        <v>0</v>
      </c>
      <c r="CE173" s="389"/>
      <c r="CF173" s="389"/>
      <c r="CG173" s="389"/>
      <c r="CH173" s="389"/>
      <c r="CI173" s="389"/>
      <c r="CJ173" s="389"/>
      <c r="CK173" s="389"/>
      <c r="CL173" s="389"/>
      <c r="CM173" s="389"/>
      <c r="CN173" s="389"/>
      <c r="CO173" s="389"/>
      <c r="CP173" s="389"/>
      <c r="CQ173" s="256">
        <f t="shared" si="7"/>
        <v>0</v>
      </c>
      <c r="CR173" s="389"/>
      <c r="CS173" s="389"/>
      <c r="CT173" s="389"/>
      <c r="CU173" s="389"/>
      <c r="CV173" s="389"/>
      <c r="CW173" s="389"/>
      <c r="CX173" s="389"/>
      <c r="CY173" s="389"/>
      <c r="CZ173" s="389"/>
      <c r="DA173" s="389"/>
      <c r="DB173" s="389"/>
      <c r="DC173" s="389"/>
      <c r="DD173" s="256">
        <f t="shared" si="8"/>
        <v>0</v>
      </c>
    </row>
    <row r="174" spans="2:108" x14ac:dyDescent="0.25">
      <c r="B174" s="397"/>
      <c r="C174" s="145" t="s">
        <v>71270</v>
      </c>
      <c r="D174" s="153" t="s">
        <v>36</v>
      </c>
      <c r="E174" s="520"/>
      <c r="F174" s="50"/>
      <c r="G174" s="50"/>
      <c r="H174" s="50"/>
      <c r="I174" s="50"/>
      <c r="J174" s="50"/>
      <c r="K174" s="184" t="str">
        <f t="shared" si="34"/>
        <v/>
      </c>
      <c r="L174" s="50"/>
      <c r="M174" s="392"/>
      <c r="N174" s="356"/>
      <c r="O174" s="403"/>
      <c r="P174" s="521"/>
      <c r="Q174" s="256">
        <f t="shared" si="1"/>
        <v>0</v>
      </c>
      <c r="R174" s="389"/>
      <c r="S174" s="389"/>
      <c r="T174" s="389"/>
      <c r="U174" s="389"/>
      <c r="V174" s="389"/>
      <c r="W174" s="389"/>
      <c r="X174" s="389"/>
      <c r="Y174" s="389"/>
      <c r="Z174" s="389"/>
      <c r="AA174" s="389"/>
      <c r="AB174" s="389"/>
      <c r="AC174" s="389"/>
      <c r="AD174" s="256">
        <f t="shared" si="2"/>
        <v>0</v>
      </c>
      <c r="AE174" s="389"/>
      <c r="AF174" s="389"/>
      <c r="AG174" s="389"/>
      <c r="AH174" s="389"/>
      <c r="AI174" s="389"/>
      <c r="AJ174" s="389"/>
      <c r="AK174" s="389"/>
      <c r="AL174" s="389"/>
      <c r="AM174" s="389"/>
      <c r="AN174" s="389"/>
      <c r="AO174" s="389"/>
      <c r="AP174" s="389"/>
      <c r="AQ174" s="256">
        <f t="shared" si="3"/>
        <v>0</v>
      </c>
      <c r="AR174" s="389"/>
      <c r="AS174" s="389"/>
      <c r="AT174" s="389"/>
      <c r="AU174" s="389"/>
      <c r="AV174" s="389"/>
      <c r="AW174" s="389"/>
      <c r="AX174" s="389"/>
      <c r="AY174" s="389"/>
      <c r="AZ174" s="389"/>
      <c r="BA174" s="389"/>
      <c r="BB174" s="389"/>
      <c r="BC174" s="389"/>
      <c r="BD174" s="256">
        <f t="shared" si="4"/>
        <v>0</v>
      </c>
      <c r="BE174" s="389"/>
      <c r="BF174" s="389"/>
      <c r="BG174" s="389"/>
      <c r="BH174" s="389"/>
      <c r="BI174" s="389"/>
      <c r="BJ174" s="389"/>
      <c r="BK174" s="389"/>
      <c r="BL174" s="389"/>
      <c r="BM174" s="389"/>
      <c r="BN174" s="389"/>
      <c r="BO174" s="389"/>
      <c r="BP174" s="389"/>
      <c r="BQ174" s="256">
        <f t="shared" si="5"/>
        <v>0</v>
      </c>
      <c r="BR174" s="389"/>
      <c r="BS174" s="389"/>
      <c r="BT174" s="389"/>
      <c r="BU174" s="389"/>
      <c r="BV174" s="389"/>
      <c r="BW174" s="389"/>
      <c r="BX174" s="389"/>
      <c r="BY174" s="389"/>
      <c r="BZ174" s="389"/>
      <c r="CA174" s="389"/>
      <c r="CB174" s="389"/>
      <c r="CC174" s="389"/>
      <c r="CD174" s="256">
        <f t="shared" si="6"/>
        <v>0</v>
      </c>
      <c r="CE174" s="389"/>
      <c r="CF174" s="389"/>
      <c r="CG174" s="389"/>
      <c r="CH174" s="389"/>
      <c r="CI174" s="389"/>
      <c r="CJ174" s="389"/>
      <c r="CK174" s="389"/>
      <c r="CL174" s="389"/>
      <c r="CM174" s="389"/>
      <c r="CN174" s="389"/>
      <c r="CO174" s="389"/>
      <c r="CP174" s="389"/>
      <c r="CQ174" s="256">
        <f t="shared" si="7"/>
        <v>0</v>
      </c>
      <c r="CR174" s="389"/>
      <c r="CS174" s="389"/>
      <c r="CT174" s="389"/>
      <c r="CU174" s="389"/>
      <c r="CV174" s="389"/>
      <c r="CW174" s="389"/>
      <c r="CX174" s="389"/>
      <c r="CY174" s="389"/>
      <c r="CZ174" s="389"/>
      <c r="DA174" s="389"/>
      <c r="DB174" s="389"/>
      <c r="DC174" s="389"/>
      <c r="DD174" s="256">
        <f t="shared" si="8"/>
        <v>0</v>
      </c>
    </row>
    <row r="175" spans="2:108" x14ac:dyDescent="0.25">
      <c r="B175" s="397"/>
      <c r="C175" s="145" t="s">
        <v>71271</v>
      </c>
      <c r="D175" s="153" t="s">
        <v>36</v>
      </c>
      <c r="E175" s="520"/>
      <c r="F175" s="50"/>
      <c r="G175" s="50"/>
      <c r="H175" s="50"/>
      <c r="I175" s="50"/>
      <c r="J175" s="50"/>
      <c r="K175" s="184" t="str">
        <f t="shared" si="34"/>
        <v/>
      </c>
      <c r="L175" s="50"/>
      <c r="M175" s="392"/>
      <c r="N175" s="356"/>
      <c r="O175" s="403"/>
      <c r="P175" s="521"/>
      <c r="Q175" s="256">
        <f t="shared" si="1"/>
        <v>0</v>
      </c>
      <c r="R175" s="389"/>
      <c r="S175" s="389"/>
      <c r="T175" s="389"/>
      <c r="U175" s="389"/>
      <c r="V175" s="389"/>
      <c r="W175" s="389"/>
      <c r="X175" s="389"/>
      <c r="Y175" s="389"/>
      <c r="Z175" s="389"/>
      <c r="AA175" s="389"/>
      <c r="AB175" s="389"/>
      <c r="AC175" s="389"/>
      <c r="AD175" s="256">
        <f t="shared" si="2"/>
        <v>0</v>
      </c>
      <c r="AE175" s="389"/>
      <c r="AF175" s="389"/>
      <c r="AG175" s="389"/>
      <c r="AH175" s="389"/>
      <c r="AI175" s="389"/>
      <c r="AJ175" s="389"/>
      <c r="AK175" s="389"/>
      <c r="AL175" s="389"/>
      <c r="AM175" s="389"/>
      <c r="AN175" s="389"/>
      <c r="AO175" s="389"/>
      <c r="AP175" s="389"/>
      <c r="AQ175" s="256">
        <f t="shared" si="3"/>
        <v>0</v>
      </c>
      <c r="AR175" s="389"/>
      <c r="AS175" s="389"/>
      <c r="AT175" s="389"/>
      <c r="AU175" s="389"/>
      <c r="AV175" s="389"/>
      <c r="AW175" s="389"/>
      <c r="AX175" s="389"/>
      <c r="AY175" s="389"/>
      <c r="AZ175" s="389"/>
      <c r="BA175" s="389"/>
      <c r="BB175" s="389"/>
      <c r="BC175" s="389"/>
      <c r="BD175" s="256">
        <f t="shared" si="4"/>
        <v>0</v>
      </c>
      <c r="BE175" s="389"/>
      <c r="BF175" s="389"/>
      <c r="BG175" s="389"/>
      <c r="BH175" s="389"/>
      <c r="BI175" s="389"/>
      <c r="BJ175" s="389"/>
      <c r="BK175" s="389"/>
      <c r="BL175" s="389"/>
      <c r="BM175" s="389"/>
      <c r="BN175" s="389"/>
      <c r="BO175" s="389"/>
      <c r="BP175" s="389"/>
      <c r="BQ175" s="256">
        <f t="shared" si="5"/>
        <v>0</v>
      </c>
      <c r="BR175" s="389"/>
      <c r="BS175" s="389"/>
      <c r="BT175" s="389"/>
      <c r="BU175" s="389"/>
      <c r="BV175" s="389"/>
      <c r="BW175" s="389"/>
      <c r="BX175" s="389"/>
      <c r="BY175" s="389"/>
      <c r="BZ175" s="389"/>
      <c r="CA175" s="389"/>
      <c r="CB175" s="389"/>
      <c r="CC175" s="389"/>
      <c r="CD175" s="256">
        <f t="shared" si="6"/>
        <v>0</v>
      </c>
      <c r="CE175" s="389"/>
      <c r="CF175" s="389"/>
      <c r="CG175" s="389"/>
      <c r="CH175" s="389"/>
      <c r="CI175" s="389"/>
      <c r="CJ175" s="389"/>
      <c r="CK175" s="389"/>
      <c r="CL175" s="389"/>
      <c r="CM175" s="389"/>
      <c r="CN175" s="389"/>
      <c r="CO175" s="389"/>
      <c r="CP175" s="389"/>
      <c r="CQ175" s="256">
        <f t="shared" si="7"/>
        <v>0</v>
      </c>
      <c r="CR175" s="389"/>
      <c r="CS175" s="389"/>
      <c r="CT175" s="389"/>
      <c r="CU175" s="389"/>
      <c r="CV175" s="389"/>
      <c r="CW175" s="389"/>
      <c r="CX175" s="389"/>
      <c r="CY175" s="389"/>
      <c r="CZ175" s="389"/>
      <c r="DA175" s="389"/>
      <c r="DB175" s="389"/>
      <c r="DC175" s="389"/>
      <c r="DD175" s="256">
        <f t="shared" si="8"/>
        <v>0</v>
      </c>
    </row>
    <row r="176" spans="2:108" x14ac:dyDescent="0.25">
      <c r="B176" s="397"/>
      <c r="C176" s="145" t="s">
        <v>71272</v>
      </c>
      <c r="D176" s="153" t="s">
        <v>36</v>
      </c>
      <c r="E176" s="520"/>
      <c r="F176" s="50"/>
      <c r="G176" s="50"/>
      <c r="H176" s="50"/>
      <c r="I176" s="50"/>
      <c r="J176" s="50"/>
      <c r="K176" s="184" t="str">
        <f t="shared" si="34"/>
        <v/>
      </c>
      <c r="L176" s="50"/>
      <c r="M176" s="392"/>
      <c r="N176" s="356"/>
      <c r="O176" s="403"/>
      <c r="P176" s="521"/>
      <c r="Q176" s="256">
        <f t="shared" si="1"/>
        <v>0</v>
      </c>
      <c r="R176" s="389"/>
      <c r="S176" s="389"/>
      <c r="T176" s="389"/>
      <c r="U176" s="389"/>
      <c r="V176" s="389"/>
      <c r="W176" s="389"/>
      <c r="X176" s="389"/>
      <c r="Y176" s="389"/>
      <c r="Z176" s="389"/>
      <c r="AA176" s="389"/>
      <c r="AB176" s="389"/>
      <c r="AC176" s="389"/>
      <c r="AD176" s="256">
        <f t="shared" si="2"/>
        <v>0</v>
      </c>
      <c r="AE176" s="389"/>
      <c r="AF176" s="389"/>
      <c r="AG176" s="389"/>
      <c r="AH176" s="389"/>
      <c r="AI176" s="389"/>
      <c r="AJ176" s="389"/>
      <c r="AK176" s="389"/>
      <c r="AL176" s="389"/>
      <c r="AM176" s="389"/>
      <c r="AN176" s="389"/>
      <c r="AO176" s="389"/>
      <c r="AP176" s="389"/>
      <c r="AQ176" s="256">
        <f t="shared" si="3"/>
        <v>0</v>
      </c>
      <c r="AR176" s="389"/>
      <c r="AS176" s="389"/>
      <c r="AT176" s="389"/>
      <c r="AU176" s="389"/>
      <c r="AV176" s="389"/>
      <c r="AW176" s="389"/>
      <c r="AX176" s="389"/>
      <c r="AY176" s="389"/>
      <c r="AZ176" s="389"/>
      <c r="BA176" s="389"/>
      <c r="BB176" s="389"/>
      <c r="BC176" s="389"/>
      <c r="BD176" s="256">
        <f t="shared" si="4"/>
        <v>0</v>
      </c>
      <c r="BE176" s="389"/>
      <c r="BF176" s="389"/>
      <c r="BG176" s="389"/>
      <c r="BH176" s="389"/>
      <c r="BI176" s="389"/>
      <c r="BJ176" s="389"/>
      <c r="BK176" s="389"/>
      <c r="BL176" s="389"/>
      <c r="BM176" s="389"/>
      <c r="BN176" s="389"/>
      <c r="BO176" s="389"/>
      <c r="BP176" s="389"/>
      <c r="BQ176" s="256">
        <f t="shared" si="5"/>
        <v>0</v>
      </c>
      <c r="BR176" s="389"/>
      <c r="BS176" s="389"/>
      <c r="BT176" s="389"/>
      <c r="BU176" s="389"/>
      <c r="BV176" s="389"/>
      <c r="BW176" s="389"/>
      <c r="BX176" s="389"/>
      <c r="BY176" s="389"/>
      <c r="BZ176" s="389"/>
      <c r="CA176" s="389"/>
      <c r="CB176" s="389"/>
      <c r="CC176" s="389"/>
      <c r="CD176" s="256">
        <f t="shared" si="6"/>
        <v>0</v>
      </c>
      <c r="CE176" s="389"/>
      <c r="CF176" s="389"/>
      <c r="CG176" s="389"/>
      <c r="CH176" s="389"/>
      <c r="CI176" s="389"/>
      <c r="CJ176" s="389"/>
      <c r="CK176" s="389"/>
      <c r="CL176" s="389"/>
      <c r="CM176" s="389"/>
      <c r="CN176" s="389"/>
      <c r="CO176" s="389"/>
      <c r="CP176" s="389"/>
      <c r="CQ176" s="256">
        <f t="shared" si="7"/>
        <v>0</v>
      </c>
      <c r="CR176" s="389"/>
      <c r="CS176" s="389"/>
      <c r="CT176" s="389"/>
      <c r="CU176" s="389"/>
      <c r="CV176" s="389"/>
      <c r="CW176" s="389"/>
      <c r="CX176" s="389"/>
      <c r="CY176" s="389"/>
      <c r="CZ176" s="389"/>
      <c r="DA176" s="389"/>
      <c r="DB176" s="389"/>
      <c r="DC176" s="389"/>
      <c r="DD176" s="256">
        <f t="shared" si="8"/>
        <v>0</v>
      </c>
    </row>
    <row r="177" spans="2:108" x14ac:dyDescent="0.25">
      <c r="B177" s="397"/>
      <c r="C177" s="145" t="s">
        <v>71273</v>
      </c>
      <c r="D177" s="153" t="s">
        <v>36</v>
      </c>
      <c r="E177" s="520"/>
      <c r="F177" s="50"/>
      <c r="G177" s="50"/>
      <c r="H177" s="50"/>
      <c r="I177" s="50"/>
      <c r="J177" s="50"/>
      <c r="K177" s="184" t="str">
        <f t="shared" si="34"/>
        <v/>
      </c>
      <c r="L177" s="50"/>
      <c r="M177" s="392"/>
      <c r="N177" s="356"/>
      <c r="O177" s="403"/>
      <c r="P177" s="521"/>
      <c r="Q177" s="256">
        <f t="shared" si="1"/>
        <v>0</v>
      </c>
      <c r="R177" s="389"/>
      <c r="S177" s="389"/>
      <c r="T177" s="389"/>
      <c r="U177" s="389"/>
      <c r="V177" s="389"/>
      <c r="W177" s="389"/>
      <c r="X177" s="389"/>
      <c r="Y177" s="389"/>
      <c r="Z177" s="389"/>
      <c r="AA177" s="389"/>
      <c r="AB177" s="389"/>
      <c r="AC177" s="389"/>
      <c r="AD177" s="256">
        <f t="shared" si="2"/>
        <v>0</v>
      </c>
      <c r="AE177" s="389"/>
      <c r="AF177" s="389"/>
      <c r="AG177" s="389"/>
      <c r="AH177" s="389"/>
      <c r="AI177" s="389"/>
      <c r="AJ177" s="389"/>
      <c r="AK177" s="389"/>
      <c r="AL177" s="389"/>
      <c r="AM177" s="389"/>
      <c r="AN177" s="389"/>
      <c r="AO177" s="389"/>
      <c r="AP177" s="389"/>
      <c r="AQ177" s="256">
        <f t="shared" si="3"/>
        <v>0</v>
      </c>
      <c r="AR177" s="389"/>
      <c r="AS177" s="389"/>
      <c r="AT177" s="389"/>
      <c r="AU177" s="389"/>
      <c r="AV177" s="389"/>
      <c r="AW177" s="389"/>
      <c r="AX177" s="389"/>
      <c r="AY177" s="389"/>
      <c r="AZ177" s="389"/>
      <c r="BA177" s="389"/>
      <c r="BB177" s="389"/>
      <c r="BC177" s="389"/>
      <c r="BD177" s="256">
        <f t="shared" si="4"/>
        <v>0</v>
      </c>
      <c r="BE177" s="389"/>
      <c r="BF177" s="389"/>
      <c r="BG177" s="389"/>
      <c r="BH177" s="389"/>
      <c r="BI177" s="389"/>
      <c r="BJ177" s="389"/>
      <c r="BK177" s="389"/>
      <c r="BL177" s="389"/>
      <c r="BM177" s="389"/>
      <c r="BN177" s="389"/>
      <c r="BO177" s="389"/>
      <c r="BP177" s="389"/>
      <c r="BQ177" s="256">
        <f t="shared" si="5"/>
        <v>0</v>
      </c>
      <c r="BR177" s="389"/>
      <c r="BS177" s="389"/>
      <c r="BT177" s="389"/>
      <c r="BU177" s="389"/>
      <c r="BV177" s="389"/>
      <c r="BW177" s="389"/>
      <c r="BX177" s="389"/>
      <c r="BY177" s="389"/>
      <c r="BZ177" s="389"/>
      <c r="CA177" s="389"/>
      <c r="CB177" s="389"/>
      <c r="CC177" s="389"/>
      <c r="CD177" s="256">
        <f t="shared" si="6"/>
        <v>0</v>
      </c>
      <c r="CE177" s="389"/>
      <c r="CF177" s="389"/>
      <c r="CG177" s="389"/>
      <c r="CH177" s="389"/>
      <c r="CI177" s="389"/>
      <c r="CJ177" s="389"/>
      <c r="CK177" s="389"/>
      <c r="CL177" s="389"/>
      <c r="CM177" s="389"/>
      <c r="CN177" s="389"/>
      <c r="CO177" s="389"/>
      <c r="CP177" s="389"/>
      <c r="CQ177" s="256">
        <f t="shared" si="7"/>
        <v>0</v>
      </c>
      <c r="CR177" s="389"/>
      <c r="CS177" s="389"/>
      <c r="CT177" s="389"/>
      <c r="CU177" s="389"/>
      <c r="CV177" s="389"/>
      <c r="CW177" s="389"/>
      <c r="CX177" s="389"/>
      <c r="CY177" s="389"/>
      <c r="CZ177" s="389"/>
      <c r="DA177" s="389"/>
      <c r="DB177" s="389"/>
      <c r="DC177" s="389"/>
      <c r="DD177" s="256">
        <f t="shared" si="8"/>
        <v>0</v>
      </c>
    </row>
    <row r="178" spans="2:108" x14ac:dyDescent="0.25">
      <c r="B178" s="397"/>
      <c r="C178" s="145" t="s">
        <v>71274</v>
      </c>
      <c r="D178" s="153" t="s">
        <v>36</v>
      </c>
      <c r="E178" s="520"/>
      <c r="F178" s="50"/>
      <c r="G178" s="50"/>
      <c r="H178" s="50"/>
      <c r="I178" s="50"/>
      <c r="J178" s="50"/>
      <c r="K178" s="184" t="str">
        <f t="shared" si="34"/>
        <v/>
      </c>
      <c r="L178" s="50"/>
      <c r="M178" s="392"/>
      <c r="N178" s="356"/>
      <c r="O178" s="403"/>
      <c r="P178" s="521"/>
      <c r="Q178" s="256">
        <f t="shared" si="1"/>
        <v>0</v>
      </c>
      <c r="R178" s="389"/>
      <c r="S178" s="389"/>
      <c r="T178" s="389"/>
      <c r="U178" s="389"/>
      <c r="V178" s="389"/>
      <c r="W178" s="389"/>
      <c r="X178" s="389"/>
      <c r="Y178" s="389"/>
      <c r="Z178" s="389"/>
      <c r="AA178" s="389"/>
      <c r="AB178" s="389"/>
      <c r="AC178" s="389"/>
      <c r="AD178" s="256">
        <f t="shared" si="2"/>
        <v>0</v>
      </c>
      <c r="AE178" s="389"/>
      <c r="AF178" s="389"/>
      <c r="AG178" s="389"/>
      <c r="AH178" s="389"/>
      <c r="AI178" s="389"/>
      <c r="AJ178" s="389"/>
      <c r="AK178" s="389"/>
      <c r="AL178" s="389"/>
      <c r="AM178" s="389"/>
      <c r="AN178" s="389"/>
      <c r="AO178" s="389"/>
      <c r="AP178" s="389"/>
      <c r="AQ178" s="256">
        <f t="shared" si="3"/>
        <v>0</v>
      </c>
      <c r="AR178" s="389"/>
      <c r="AS178" s="389"/>
      <c r="AT178" s="389"/>
      <c r="AU178" s="389"/>
      <c r="AV178" s="389"/>
      <c r="AW178" s="389"/>
      <c r="AX178" s="389"/>
      <c r="AY178" s="389"/>
      <c r="AZ178" s="389"/>
      <c r="BA178" s="389"/>
      <c r="BB178" s="389"/>
      <c r="BC178" s="389"/>
      <c r="BD178" s="256">
        <f t="shared" si="4"/>
        <v>0</v>
      </c>
      <c r="BE178" s="389"/>
      <c r="BF178" s="389"/>
      <c r="BG178" s="389"/>
      <c r="BH178" s="389"/>
      <c r="BI178" s="389"/>
      <c r="BJ178" s="389"/>
      <c r="BK178" s="389"/>
      <c r="BL178" s="389"/>
      <c r="BM178" s="389"/>
      <c r="BN178" s="389"/>
      <c r="BO178" s="389"/>
      <c r="BP178" s="389"/>
      <c r="BQ178" s="256">
        <f t="shared" si="5"/>
        <v>0</v>
      </c>
      <c r="BR178" s="389"/>
      <c r="BS178" s="389"/>
      <c r="BT178" s="389"/>
      <c r="BU178" s="389"/>
      <c r="BV178" s="389"/>
      <c r="BW178" s="389"/>
      <c r="BX178" s="389"/>
      <c r="BY178" s="389"/>
      <c r="BZ178" s="389"/>
      <c r="CA178" s="389"/>
      <c r="CB178" s="389"/>
      <c r="CC178" s="389"/>
      <c r="CD178" s="256">
        <f t="shared" si="6"/>
        <v>0</v>
      </c>
      <c r="CE178" s="389"/>
      <c r="CF178" s="389"/>
      <c r="CG178" s="389"/>
      <c r="CH178" s="389"/>
      <c r="CI178" s="389"/>
      <c r="CJ178" s="389"/>
      <c r="CK178" s="389"/>
      <c r="CL178" s="389"/>
      <c r="CM178" s="389"/>
      <c r="CN178" s="389"/>
      <c r="CO178" s="389"/>
      <c r="CP178" s="389"/>
      <c r="CQ178" s="256">
        <f t="shared" si="7"/>
        <v>0</v>
      </c>
      <c r="CR178" s="389"/>
      <c r="CS178" s="389"/>
      <c r="CT178" s="389"/>
      <c r="CU178" s="389"/>
      <c r="CV178" s="389"/>
      <c r="CW178" s="389"/>
      <c r="CX178" s="389"/>
      <c r="CY178" s="389"/>
      <c r="CZ178" s="389"/>
      <c r="DA178" s="389"/>
      <c r="DB178" s="389"/>
      <c r="DC178" s="389"/>
      <c r="DD178" s="256">
        <f t="shared" si="8"/>
        <v>0</v>
      </c>
    </row>
    <row r="179" spans="2:108" x14ac:dyDescent="0.25">
      <c r="B179" s="397"/>
      <c r="C179" s="145" t="s">
        <v>71275</v>
      </c>
      <c r="D179" s="153" t="s">
        <v>36</v>
      </c>
      <c r="E179" s="520"/>
      <c r="F179" s="50"/>
      <c r="G179" s="50"/>
      <c r="H179" s="50"/>
      <c r="I179" s="50"/>
      <c r="J179" s="50"/>
      <c r="K179" s="184" t="str">
        <f t="shared" si="34"/>
        <v/>
      </c>
      <c r="L179" s="50"/>
      <c r="M179" s="392"/>
      <c r="N179" s="356"/>
      <c r="O179" s="403"/>
      <c r="P179" s="521"/>
      <c r="Q179" s="256">
        <f t="shared" si="1"/>
        <v>0</v>
      </c>
      <c r="R179" s="389"/>
      <c r="S179" s="389"/>
      <c r="T179" s="389"/>
      <c r="U179" s="389"/>
      <c r="V179" s="389"/>
      <c r="W179" s="389"/>
      <c r="X179" s="389"/>
      <c r="Y179" s="389"/>
      <c r="Z179" s="389"/>
      <c r="AA179" s="389"/>
      <c r="AB179" s="389"/>
      <c r="AC179" s="389"/>
      <c r="AD179" s="256">
        <f t="shared" si="2"/>
        <v>0</v>
      </c>
      <c r="AE179" s="389"/>
      <c r="AF179" s="389"/>
      <c r="AG179" s="389"/>
      <c r="AH179" s="389"/>
      <c r="AI179" s="389"/>
      <c r="AJ179" s="389"/>
      <c r="AK179" s="389"/>
      <c r="AL179" s="389"/>
      <c r="AM179" s="389"/>
      <c r="AN179" s="389"/>
      <c r="AO179" s="389"/>
      <c r="AP179" s="389"/>
      <c r="AQ179" s="256">
        <f t="shared" si="3"/>
        <v>0</v>
      </c>
      <c r="AR179" s="389"/>
      <c r="AS179" s="389"/>
      <c r="AT179" s="389"/>
      <c r="AU179" s="389"/>
      <c r="AV179" s="389"/>
      <c r="AW179" s="389"/>
      <c r="AX179" s="389"/>
      <c r="AY179" s="389"/>
      <c r="AZ179" s="389"/>
      <c r="BA179" s="389"/>
      <c r="BB179" s="389"/>
      <c r="BC179" s="389"/>
      <c r="BD179" s="256">
        <f t="shared" si="4"/>
        <v>0</v>
      </c>
      <c r="BE179" s="389"/>
      <c r="BF179" s="389"/>
      <c r="BG179" s="389"/>
      <c r="BH179" s="389"/>
      <c r="BI179" s="389"/>
      <c r="BJ179" s="389"/>
      <c r="BK179" s="389"/>
      <c r="BL179" s="389"/>
      <c r="BM179" s="389"/>
      <c r="BN179" s="389"/>
      <c r="BO179" s="389"/>
      <c r="BP179" s="389"/>
      <c r="BQ179" s="256">
        <f t="shared" si="5"/>
        <v>0</v>
      </c>
      <c r="BR179" s="389"/>
      <c r="BS179" s="389"/>
      <c r="BT179" s="389"/>
      <c r="BU179" s="389"/>
      <c r="BV179" s="389"/>
      <c r="BW179" s="389"/>
      <c r="BX179" s="389"/>
      <c r="BY179" s="389"/>
      <c r="BZ179" s="389"/>
      <c r="CA179" s="389"/>
      <c r="CB179" s="389"/>
      <c r="CC179" s="389"/>
      <c r="CD179" s="256">
        <f t="shared" si="6"/>
        <v>0</v>
      </c>
      <c r="CE179" s="389"/>
      <c r="CF179" s="389"/>
      <c r="CG179" s="389"/>
      <c r="CH179" s="389"/>
      <c r="CI179" s="389"/>
      <c r="CJ179" s="389"/>
      <c r="CK179" s="389"/>
      <c r="CL179" s="389"/>
      <c r="CM179" s="389"/>
      <c r="CN179" s="389"/>
      <c r="CO179" s="389"/>
      <c r="CP179" s="389"/>
      <c r="CQ179" s="256">
        <f t="shared" si="7"/>
        <v>0</v>
      </c>
      <c r="CR179" s="389"/>
      <c r="CS179" s="389"/>
      <c r="CT179" s="389"/>
      <c r="CU179" s="389"/>
      <c r="CV179" s="389"/>
      <c r="CW179" s="389"/>
      <c r="CX179" s="389"/>
      <c r="CY179" s="389"/>
      <c r="CZ179" s="389"/>
      <c r="DA179" s="389"/>
      <c r="DB179" s="389"/>
      <c r="DC179" s="389"/>
      <c r="DD179" s="256">
        <f t="shared" si="8"/>
        <v>0</v>
      </c>
    </row>
    <row r="180" spans="2:108" x14ac:dyDescent="0.25">
      <c r="B180" s="397"/>
      <c r="C180" s="145" t="s">
        <v>71276</v>
      </c>
      <c r="D180" s="153" t="s">
        <v>36</v>
      </c>
      <c r="E180" s="520"/>
      <c r="F180" s="50"/>
      <c r="G180" s="50"/>
      <c r="H180" s="50"/>
      <c r="I180" s="50"/>
      <c r="J180" s="50"/>
      <c r="K180" s="184" t="str">
        <f t="shared" si="34"/>
        <v/>
      </c>
      <c r="L180" s="50"/>
      <c r="M180" s="392"/>
      <c r="N180" s="356"/>
      <c r="O180" s="403"/>
      <c r="P180" s="521"/>
      <c r="Q180" s="256">
        <f t="shared" si="1"/>
        <v>0</v>
      </c>
      <c r="R180" s="389"/>
      <c r="S180" s="389"/>
      <c r="T180" s="389"/>
      <c r="U180" s="389"/>
      <c r="V180" s="389"/>
      <c r="W180" s="389"/>
      <c r="X180" s="389"/>
      <c r="Y180" s="389"/>
      <c r="Z180" s="389"/>
      <c r="AA180" s="389"/>
      <c r="AB180" s="389"/>
      <c r="AC180" s="389"/>
      <c r="AD180" s="256">
        <f t="shared" si="2"/>
        <v>0</v>
      </c>
      <c r="AE180" s="389"/>
      <c r="AF180" s="389"/>
      <c r="AG180" s="389"/>
      <c r="AH180" s="389"/>
      <c r="AI180" s="389"/>
      <c r="AJ180" s="389"/>
      <c r="AK180" s="389"/>
      <c r="AL180" s="389"/>
      <c r="AM180" s="389"/>
      <c r="AN180" s="389"/>
      <c r="AO180" s="389"/>
      <c r="AP180" s="389"/>
      <c r="AQ180" s="256">
        <f t="shared" si="3"/>
        <v>0</v>
      </c>
      <c r="AR180" s="389"/>
      <c r="AS180" s="389"/>
      <c r="AT180" s="389"/>
      <c r="AU180" s="389"/>
      <c r="AV180" s="389"/>
      <c r="AW180" s="389"/>
      <c r="AX180" s="389"/>
      <c r="AY180" s="389"/>
      <c r="AZ180" s="389"/>
      <c r="BA180" s="389"/>
      <c r="BB180" s="389"/>
      <c r="BC180" s="389"/>
      <c r="BD180" s="256">
        <f t="shared" si="4"/>
        <v>0</v>
      </c>
      <c r="BE180" s="389"/>
      <c r="BF180" s="389"/>
      <c r="BG180" s="389"/>
      <c r="BH180" s="389"/>
      <c r="BI180" s="389"/>
      <c r="BJ180" s="389"/>
      <c r="BK180" s="389"/>
      <c r="BL180" s="389"/>
      <c r="BM180" s="389"/>
      <c r="BN180" s="389"/>
      <c r="BO180" s="389"/>
      <c r="BP180" s="389"/>
      <c r="BQ180" s="256">
        <f t="shared" si="5"/>
        <v>0</v>
      </c>
      <c r="BR180" s="389"/>
      <c r="BS180" s="389"/>
      <c r="BT180" s="389"/>
      <c r="BU180" s="389"/>
      <c r="BV180" s="389"/>
      <c r="BW180" s="389"/>
      <c r="BX180" s="389"/>
      <c r="BY180" s="389"/>
      <c r="BZ180" s="389"/>
      <c r="CA180" s="389"/>
      <c r="CB180" s="389"/>
      <c r="CC180" s="389"/>
      <c r="CD180" s="256">
        <f t="shared" si="6"/>
        <v>0</v>
      </c>
      <c r="CE180" s="389"/>
      <c r="CF180" s="389"/>
      <c r="CG180" s="389"/>
      <c r="CH180" s="389"/>
      <c r="CI180" s="389"/>
      <c r="CJ180" s="389"/>
      <c r="CK180" s="389"/>
      <c r="CL180" s="389"/>
      <c r="CM180" s="389"/>
      <c r="CN180" s="389"/>
      <c r="CO180" s="389"/>
      <c r="CP180" s="389"/>
      <c r="CQ180" s="256">
        <f t="shared" si="7"/>
        <v>0</v>
      </c>
      <c r="CR180" s="389"/>
      <c r="CS180" s="389"/>
      <c r="CT180" s="389"/>
      <c r="CU180" s="389"/>
      <c r="CV180" s="389"/>
      <c r="CW180" s="389"/>
      <c r="CX180" s="389"/>
      <c r="CY180" s="389"/>
      <c r="CZ180" s="389"/>
      <c r="DA180" s="389"/>
      <c r="DB180" s="389"/>
      <c r="DC180" s="389"/>
      <c r="DD180" s="256">
        <f t="shared" si="8"/>
        <v>0</v>
      </c>
    </row>
    <row r="181" spans="2:108" x14ac:dyDescent="0.25">
      <c r="B181" s="397"/>
      <c r="C181" s="145" t="s">
        <v>71277</v>
      </c>
      <c r="D181" s="153" t="s">
        <v>36</v>
      </c>
      <c r="E181" s="520"/>
      <c r="F181" s="50"/>
      <c r="G181" s="50"/>
      <c r="H181" s="50"/>
      <c r="I181" s="50"/>
      <c r="J181" s="50"/>
      <c r="K181" s="184" t="str">
        <f t="shared" si="34"/>
        <v/>
      </c>
      <c r="L181" s="50"/>
      <c r="M181" s="392"/>
      <c r="N181" s="356"/>
      <c r="O181" s="403"/>
      <c r="P181" s="521"/>
      <c r="Q181" s="256">
        <f t="shared" si="1"/>
        <v>0</v>
      </c>
      <c r="R181" s="389"/>
      <c r="S181" s="389"/>
      <c r="T181" s="389"/>
      <c r="U181" s="389"/>
      <c r="V181" s="389"/>
      <c r="W181" s="389"/>
      <c r="X181" s="389"/>
      <c r="Y181" s="389"/>
      <c r="Z181" s="389"/>
      <c r="AA181" s="389"/>
      <c r="AB181" s="389"/>
      <c r="AC181" s="389"/>
      <c r="AD181" s="256">
        <f t="shared" si="2"/>
        <v>0</v>
      </c>
      <c r="AE181" s="389"/>
      <c r="AF181" s="389"/>
      <c r="AG181" s="389"/>
      <c r="AH181" s="389"/>
      <c r="AI181" s="389"/>
      <c r="AJ181" s="389"/>
      <c r="AK181" s="389"/>
      <c r="AL181" s="389"/>
      <c r="AM181" s="389"/>
      <c r="AN181" s="389"/>
      <c r="AO181" s="389"/>
      <c r="AP181" s="389"/>
      <c r="AQ181" s="256">
        <f t="shared" si="3"/>
        <v>0</v>
      </c>
      <c r="AR181" s="389"/>
      <c r="AS181" s="389"/>
      <c r="AT181" s="389"/>
      <c r="AU181" s="389"/>
      <c r="AV181" s="389"/>
      <c r="AW181" s="389"/>
      <c r="AX181" s="389"/>
      <c r="AY181" s="389"/>
      <c r="AZ181" s="389"/>
      <c r="BA181" s="389"/>
      <c r="BB181" s="389"/>
      <c r="BC181" s="389"/>
      <c r="BD181" s="256">
        <f t="shared" si="4"/>
        <v>0</v>
      </c>
      <c r="BE181" s="389"/>
      <c r="BF181" s="389"/>
      <c r="BG181" s="389"/>
      <c r="BH181" s="389"/>
      <c r="BI181" s="389"/>
      <c r="BJ181" s="389"/>
      <c r="BK181" s="389"/>
      <c r="BL181" s="389"/>
      <c r="BM181" s="389"/>
      <c r="BN181" s="389"/>
      <c r="BO181" s="389"/>
      <c r="BP181" s="389"/>
      <c r="BQ181" s="256">
        <f t="shared" si="5"/>
        <v>0</v>
      </c>
      <c r="BR181" s="389"/>
      <c r="BS181" s="389"/>
      <c r="BT181" s="389"/>
      <c r="BU181" s="389"/>
      <c r="BV181" s="389"/>
      <c r="BW181" s="389"/>
      <c r="BX181" s="389"/>
      <c r="BY181" s="389"/>
      <c r="BZ181" s="389"/>
      <c r="CA181" s="389"/>
      <c r="CB181" s="389"/>
      <c r="CC181" s="389"/>
      <c r="CD181" s="256">
        <f t="shared" si="6"/>
        <v>0</v>
      </c>
      <c r="CE181" s="389"/>
      <c r="CF181" s="389"/>
      <c r="CG181" s="389"/>
      <c r="CH181" s="389"/>
      <c r="CI181" s="389"/>
      <c r="CJ181" s="389"/>
      <c r="CK181" s="389"/>
      <c r="CL181" s="389"/>
      <c r="CM181" s="389"/>
      <c r="CN181" s="389"/>
      <c r="CO181" s="389"/>
      <c r="CP181" s="389"/>
      <c r="CQ181" s="256">
        <f t="shared" si="7"/>
        <v>0</v>
      </c>
      <c r="CR181" s="389"/>
      <c r="CS181" s="389"/>
      <c r="CT181" s="389"/>
      <c r="CU181" s="389"/>
      <c r="CV181" s="389"/>
      <c r="CW181" s="389"/>
      <c r="CX181" s="389"/>
      <c r="CY181" s="389"/>
      <c r="CZ181" s="389"/>
      <c r="DA181" s="389"/>
      <c r="DB181" s="389"/>
      <c r="DC181" s="389"/>
      <c r="DD181" s="256">
        <f t="shared" si="8"/>
        <v>0</v>
      </c>
    </row>
    <row r="182" spans="2:108" x14ac:dyDescent="0.25">
      <c r="B182" s="397"/>
      <c r="C182" s="145" t="s">
        <v>71278</v>
      </c>
      <c r="D182" s="153" t="s">
        <v>36</v>
      </c>
      <c r="E182" s="520"/>
      <c r="F182" s="50"/>
      <c r="G182" s="50"/>
      <c r="H182" s="50"/>
      <c r="I182" s="50"/>
      <c r="J182" s="50"/>
      <c r="K182" s="184" t="str">
        <f t="shared" si="34"/>
        <v/>
      </c>
      <c r="L182" s="50"/>
      <c r="M182" s="392"/>
      <c r="N182" s="356"/>
      <c r="O182" s="403"/>
      <c r="P182" s="521"/>
      <c r="Q182" s="256">
        <f t="shared" si="1"/>
        <v>0</v>
      </c>
      <c r="R182" s="389"/>
      <c r="S182" s="389"/>
      <c r="T182" s="389"/>
      <c r="U182" s="389"/>
      <c r="V182" s="389"/>
      <c r="W182" s="389"/>
      <c r="X182" s="389"/>
      <c r="Y182" s="389"/>
      <c r="Z182" s="389"/>
      <c r="AA182" s="389"/>
      <c r="AB182" s="389"/>
      <c r="AC182" s="389"/>
      <c r="AD182" s="256">
        <f t="shared" si="2"/>
        <v>0</v>
      </c>
      <c r="AE182" s="389"/>
      <c r="AF182" s="389"/>
      <c r="AG182" s="389"/>
      <c r="AH182" s="389"/>
      <c r="AI182" s="389"/>
      <c r="AJ182" s="389"/>
      <c r="AK182" s="389"/>
      <c r="AL182" s="389"/>
      <c r="AM182" s="389"/>
      <c r="AN182" s="389"/>
      <c r="AO182" s="389"/>
      <c r="AP182" s="389"/>
      <c r="AQ182" s="256">
        <f t="shared" si="3"/>
        <v>0</v>
      </c>
      <c r="AR182" s="389"/>
      <c r="AS182" s="389"/>
      <c r="AT182" s="389"/>
      <c r="AU182" s="389"/>
      <c r="AV182" s="389"/>
      <c r="AW182" s="389"/>
      <c r="AX182" s="389"/>
      <c r="AY182" s="389"/>
      <c r="AZ182" s="389"/>
      <c r="BA182" s="389"/>
      <c r="BB182" s="389"/>
      <c r="BC182" s="389"/>
      <c r="BD182" s="256">
        <f t="shared" si="4"/>
        <v>0</v>
      </c>
      <c r="BE182" s="389"/>
      <c r="BF182" s="389"/>
      <c r="BG182" s="389"/>
      <c r="BH182" s="389"/>
      <c r="BI182" s="389"/>
      <c r="BJ182" s="389"/>
      <c r="BK182" s="389"/>
      <c r="BL182" s="389"/>
      <c r="BM182" s="389"/>
      <c r="BN182" s="389"/>
      <c r="BO182" s="389"/>
      <c r="BP182" s="389"/>
      <c r="BQ182" s="256">
        <f t="shared" si="5"/>
        <v>0</v>
      </c>
      <c r="BR182" s="389"/>
      <c r="BS182" s="389"/>
      <c r="BT182" s="389"/>
      <c r="BU182" s="389"/>
      <c r="BV182" s="389"/>
      <c r="BW182" s="389"/>
      <c r="BX182" s="389"/>
      <c r="BY182" s="389"/>
      <c r="BZ182" s="389"/>
      <c r="CA182" s="389"/>
      <c r="CB182" s="389"/>
      <c r="CC182" s="389"/>
      <c r="CD182" s="256">
        <f t="shared" si="6"/>
        <v>0</v>
      </c>
      <c r="CE182" s="389"/>
      <c r="CF182" s="389"/>
      <c r="CG182" s="389"/>
      <c r="CH182" s="389"/>
      <c r="CI182" s="389"/>
      <c r="CJ182" s="389"/>
      <c r="CK182" s="389"/>
      <c r="CL182" s="389"/>
      <c r="CM182" s="389"/>
      <c r="CN182" s="389"/>
      <c r="CO182" s="389"/>
      <c r="CP182" s="389"/>
      <c r="CQ182" s="256">
        <f t="shared" si="7"/>
        <v>0</v>
      </c>
      <c r="CR182" s="389"/>
      <c r="CS182" s="389"/>
      <c r="CT182" s="389"/>
      <c r="CU182" s="389"/>
      <c r="CV182" s="389"/>
      <c r="CW182" s="389"/>
      <c r="CX182" s="389"/>
      <c r="CY182" s="389"/>
      <c r="CZ182" s="389"/>
      <c r="DA182" s="389"/>
      <c r="DB182" s="389"/>
      <c r="DC182" s="389"/>
      <c r="DD182" s="256">
        <f t="shared" si="8"/>
        <v>0</v>
      </c>
    </row>
    <row r="183" spans="2:108" x14ac:dyDescent="0.25">
      <c r="B183" s="397"/>
      <c r="C183" s="145" t="s">
        <v>71279</v>
      </c>
      <c r="D183" s="153" t="s">
        <v>36</v>
      </c>
      <c r="E183" s="520"/>
      <c r="F183" s="50"/>
      <c r="G183" s="50"/>
      <c r="H183" s="50"/>
      <c r="I183" s="50"/>
      <c r="J183" s="50"/>
      <c r="K183" s="184" t="str">
        <f t="shared" si="34"/>
        <v/>
      </c>
      <c r="L183" s="50"/>
      <c r="M183" s="392"/>
      <c r="N183" s="356"/>
      <c r="O183" s="403"/>
      <c r="P183" s="521"/>
      <c r="Q183" s="256">
        <f t="shared" si="1"/>
        <v>0</v>
      </c>
      <c r="R183" s="389"/>
      <c r="S183" s="389"/>
      <c r="T183" s="389"/>
      <c r="U183" s="389"/>
      <c r="V183" s="389"/>
      <c r="W183" s="389"/>
      <c r="X183" s="389"/>
      <c r="Y183" s="389"/>
      <c r="Z183" s="389"/>
      <c r="AA183" s="389"/>
      <c r="AB183" s="389"/>
      <c r="AC183" s="389"/>
      <c r="AD183" s="256">
        <f t="shared" si="2"/>
        <v>0</v>
      </c>
      <c r="AE183" s="389"/>
      <c r="AF183" s="389"/>
      <c r="AG183" s="389"/>
      <c r="AH183" s="389"/>
      <c r="AI183" s="389"/>
      <c r="AJ183" s="389"/>
      <c r="AK183" s="389"/>
      <c r="AL183" s="389"/>
      <c r="AM183" s="389"/>
      <c r="AN183" s="389"/>
      <c r="AO183" s="389"/>
      <c r="AP183" s="389"/>
      <c r="AQ183" s="256">
        <f t="shared" si="3"/>
        <v>0</v>
      </c>
      <c r="AR183" s="389"/>
      <c r="AS183" s="389"/>
      <c r="AT183" s="389"/>
      <c r="AU183" s="389"/>
      <c r="AV183" s="389"/>
      <c r="AW183" s="389"/>
      <c r="AX183" s="389"/>
      <c r="AY183" s="389"/>
      <c r="AZ183" s="389"/>
      <c r="BA183" s="389"/>
      <c r="BB183" s="389"/>
      <c r="BC183" s="389"/>
      <c r="BD183" s="256">
        <f t="shared" si="4"/>
        <v>0</v>
      </c>
      <c r="BE183" s="389"/>
      <c r="BF183" s="389"/>
      <c r="BG183" s="389"/>
      <c r="BH183" s="389"/>
      <c r="BI183" s="389"/>
      <c r="BJ183" s="389"/>
      <c r="BK183" s="389"/>
      <c r="BL183" s="389"/>
      <c r="BM183" s="389"/>
      <c r="BN183" s="389"/>
      <c r="BO183" s="389"/>
      <c r="BP183" s="389"/>
      <c r="BQ183" s="256">
        <f t="shared" si="5"/>
        <v>0</v>
      </c>
      <c r="BR183" s="389"/>
      <c r="BS183" s="389"/>
      <c r="BT183" s="389"/>
      <c r="BU183" s="389"/>
      <c r="BV183" s="389"/>
      <c r="BW183" s="389"/>
      <c r="BX183" s="389"/>
      <c r="BY183" s="389"/>
      <c r="BZ183" s="389"/>
      <c r="CA183" s="389"/>
      <c r="CB183" s="389"/>
      <c r="CC183" s="389"/>
      <c r="CD183" s="256">
        <f t="shared" si="6"/>
        <v>0</v>
      </c>
      <c r="CE183" s="389"/>
      <c r="CF183" s="389"/>
      <c r="CG183" s="389"/>
      <c r="CH183" s="389"/>
      <c r="CI183" s="389"/>
      <c r="CJ183" s="389"/>
      <c r="CK183" s="389"/>
      <c r="CL183" s="389"/>
      <c r="CM183" s="389"/>
      <c r="CN183" s="389"/>
      <c r="CO183" s="389"/>
      <c r="CP183" s="389"/>
      <c r="CQ183" s="256">
        <f t="shared" si="7"/>
        <v>0</v>
      </c>
      <c r="CR183" s="389"/>
      <c r="CS183" s="389"/>
      <c r="CT183" s="389"/>
      <c r="CU183" s="389"/>
      <c r="CV183" s="389"/>
      <c r="CW183" s="389"/>
      <c r="CX183" s="389"/>
      <c r="CY183" s="389"/>
      <c r="CZ183" s="389"/>
      <c r="DA183" s="389"/>
      <c r="DB183" s="389"/>
      <c r="DC183" s="389"/>
      <c r="DD183" s="256">
        <f t="shared" si="8"/>
        <v>0</v>
      </c>
    </row>
    <row r="184" spans="2:108" x14ac:dyDescent="0.25">
      <c r="B184" s="397"/>
      <c r="C184" s="145" t="s">
        <v>71280</v>
      </c>
      <c r="D184" s="153" t="s">
        <v>36</v>
      </c>
      <c r="E184" s="520"/>
      <c r="F184" s="50"/>
      <c r="G184" s="50"/>
      <c r="H184" s="50"/>
      <c r="I184" s="50"/>
      <c r="J184" s="50"/>
      <c r="K184" s="184" t="str">
        <f t="shared" si="34"/>
        <v/>
      </c>
      <c r="L184" s="50"/>
      <c r="M184" s="392"/>
      <c r="N184" s="356"/>
      <c r="O184" s="403"/>
      <c r="P184" s="521"/>
      <c r="Q184" s="256">
        <f t="shared" ref="Q184:Q213" si="35">P184*N184*SUM(K184:M184)</f>
        <v>0</v>
      </c>
      <c r="R184" s="389"/>
      <c r="S184" s="389"/>
      <c r="T184" s="389"/>
      <c r="U184" s="389"/>
      <c r="V184" s="389"/>
      <c r="W184" s="389"/>
      <c r="X184" s="389"/>
      <c r="Y184" s="389"/>
      <c r="Z184" s="389"/>
      <c r="AA184" s="389"/>
      <c r="AB184" s="389"/>
      <c r="AC184" s="389"/>
      <c r="AD184" s="256">
        <f t="shared" ref="AD184:AD213" si="36">SUM(R184:AC184)</f>
        <v>0</v>
      </c>
      <c r="AE184" s="389"/>
      <c r="AF184" s="389"/>
      <c r="AG184" s="389"/>
      <c r="AH184" s="389"/>
      <c r="AI184" s="389"/>
      <c r="AJ184" s="389"/>
      <c r="AK184" s="389"/>
      <c r="AL184" s="389"/>
      <c r="AM184" s="389"/>
      <c r="AN184" s="389"/>
      <c r="AO184" s="389"/>
      <c r="AP184" s="389"/>
      <c r="AQ184" s="256">
        <f t="shared" ref="AQ184:AQ213" si="37">SUM(AE184:AP184)</f>
        <v>0</v>
      </c>
      <c r="AR184" s="389"/>
      <c r="AS184" s="389"/>
      <c r="AT184" s="389"/>
      <c r="AU184" s="389"/>
      <c r="AV184" s="389"/>
      <c r="AW184" s="389"/>
      <c r="AX184" s="389"/>
      <c r="AY184" s="389"/>
      <c r="AZ184" s="389"/>
      <c r="BA184" s="389"/>
      <c r="BB184" s="389"/>
      <c r="BC184" s="389"/>
      <c r="BD184" s="256">
        <f t="shared" ref="BD184:BD213" si="38">SUM(AR184:BC184)</f>
        <v>0</v>
      </c>
      <c r="BE184" s="389"/>
      <c r="BF184" s="389"/>
      <c r="BG184" s="389"/>
      <c r="BH184" s="389"/>
      <c r="BI184" s="389"/>
      <c r="BJ184" s="389"/>
      <c r="BK184" s="389"/>
      <c r="BL184" s="389"/>
      <c r="BM184" s="389"/>
      <c r="BN184" s="389"/>
      <c r="BO184" s="389"/>
      <c r="BP184" s="389"/>
      <c r="BQ184" s="256">
        <f t="shared" ref="BQ184:BQ213" si="39">SUM(BE184:BP184)</f>
        <v>0</v>
      </c>
      <c r="BR184" s="389"/>
      <c r="BS184" s="389"/>
      <c r="BT184" s="389"/>
      <c r="BU184" s="389"/>
      <c r="BV184" s="389"/>
      <c r="BW184" s="389"/>
      <c r="BX184" s="389"/>
      <c r="BY184" s="389"/>
      <c r="BZ184" s="389"/>
      <c r="CA184" s="389"/>
      <c r="CB184" s="389"/>
      <c r="CC184" s="389"/>
      <c r="CD184" s="256">
        <f t="shared" ref="CD184:CD213" si="40">SUM(BR184:CC184)</f>
        <v>0</v>
      </c>
      <c r="CE184" s="389"/>
      <c r="CF184" s="389"/>
      <c r="CG184" s="389"/>
      <c r="CH184" s="389"/>
      <c r="CI184" s="389"/>
      <c r="CJ184" s="389"/>
      <c r="CK184" s="389"/>
      <c r="CL184" s="389"/>
      <c r="CM184" s="389"/>
      <c r="CN184" s="389"/>
      <c r="CO184" s="389"/>
      <c r="CP184" s="389"/>
      <c r="CQ184" s="256">
        <f t="shared" ref="CQ184:CQ217" si="41">SUM(CE184:CP184)</f>
        <v>0</v>
      </c>
      <c r="CR184" s="389"/>
      <c r="CS184" s="389"/>
      <c r="CT184" s="389"/>
      <c r="CU184" s="389"/>
      <c r="CV184" s="389"/>
      <c r="CW184" s="389"/>
      <c r="CX184" s="389"/>
      <c r="CY184" s="389"/>
      <c r="CZ184" s="389"/>
      <c r="DA184" s="389"/>
      <c r="DB184" s="389"/>
      <c r="DC184" s="389"/>
      <c r="DD184" s="256">
        <f t="shared" ref="DD184:DD217" si="42">SUM(CR184:DC184)</f>
        <v>0</v>
      </c>
    </row>
    <row r="185" spans="2:108" x14ac:dyDescent="0.25">
      <c r="B185" s="397"/>
      <c r="C185" s="145" t="s">
        <v>71281</v>
      </c>
      <c r="D185" s="153" t="s">
        <v>36</v>
      </c>
      <c r="E185" s="520"/>
      <c r="F185" s="50"/>
      <c r="G185" s="50"/>
      <c r="H185" s="50"/>
      <c r="I185" s="50"/>
      <c r="J185" s="50"/>
      <c r="K185" s="184" t="str">
        <f t="shared" si="34"/>
        <v/>
      </c>
      <c r="L185" s="50"/>
      <c r="M185" s="392"/>
      <c r="N185" s="356"/>
      <c r="O185" s="403"/>
      <c r="P185" s="521"/>
      <c r="Q185" s="256">
        <f t="shared" si="35"/>
        <v>0</v>
      </c>
      <c r="R185" s="389"/>
      <c r="S185" s="389"/>
      <c r="T185" s="389"/>
      <c r="U185" s="389"/>
      <c r="V185" s="389"/>
      <c r="W185" s="389"/>
      <c r="X185" s="389"/>
      <c r="Y185" s="389"/>
      <c r="Z185" s="389"/>
      <c r="AA185" s="389"/>
      <c r="AB185" s="389"/>
      <c r="AC185" s="389"/>
      <c r="AD185" s="256">
        <f t="shared" si="36"/>
        <v>0</v>
      </c>
      <c r="AE185" s="389"/>
      <c r="AF185" s="389"/>
      <c r="AG185" s="389"/>
      <c r="AH185" s="389"/>
      <c r="AI185" s="389"/>
      <c r="AJ185" s="389"/>
      <c r="AK185" s="389"/>
      <c r="AL185" s="389"/>
      <c r="AM185" s="389"/>
      <c r="AN185" s="389"/>
      <c r="AO185" s="389"/>
      <c r="AP185" s="389"/>
      <c r="AQ185" s="256">
        <f t="shared" si="37"/>
        <v>0</v>
      </c>
      <c r="AR185" s="389"/>
      <c r="AS185" s="389"/>
      <c r="AT185" s="389"/>
      <c r="AU185" s="389"/>
      <c r="AV185" s="389"/>
      <c r="AW185" s="389"/>
      <c r="AX185" s="389"/>
      <c r="AY185" s="389"/>
      <c r="AZ185" s="389"/>
      <c r="BA185" s="389"/>
      <c r="BB185" s="389"/>
      <c r="BC185" s="389"/>
      <c r="BD185" s="256">
        <f t="shared" si="38"/>
        <v>0</v>
      </c>
      <c r="BE185" s="389"/>
      <c r="BF185" s="389"/>
      <c r="BG185" s="389"/>
      <c r="BH185" s="389"/>
      <c r="BI185" s="389"/>
      <c r="BJ185" s="389"/>
      <c r="BK185" s="389"/>
      <c r="BL185" s="389"/>
      <c r="BM185" s="389"/>
      <c r="BN185" s="389"/>
      <c r="BO185" s="389"/>
      <c r="BP185" s="389"/>
      <c r="BQ185" s="256">
        <f t="shared" si="39"/>
        <v>0</v>
      </c>
      <c r="BR185" s="389"/>
      <c r="BS185" s="389"/>
      <c r="BT185" s="389"/>
      <c r="BU185" s="389"/>
      <c r="BV185" s="389"/>
      <c r="BW185" s="389"/>
      <c r="BX185" s="389"/>
      <c r="BY185" s="389"/>
      <c r="BZ185" s="389"/>
      <c r="CA185" s="389"/>
      <c r="CB185" s="389"/>
      <c r="CC185" s="389"/>
      <c r="CD185" s="256">
        <f t="shared" si="40"/>
        <v>0</v>
      </c>
      <c r="CE185" s="389"/>
      <c r="CF185" s="389"/>
      <c r="CG185" s="389"/>
      <c r="CH185" s="389"/>
      <c r="CI185" s="389"/>
      <c r="CJ185" s="389"/>
      <c r="CK185" s="389"/>
      <c r="CL185" s="389"/>
      <c r="CM185" s="389"/>
      <c r="CN185" s="389"/>
      <c r="CO185" s="389"/>
      <c r="CP185" s="389"/>
      <c r="CQ185" s="256">
        <f t="shared" si="41"/>
        <v>0</v>
      </c>
      <c r="CR185" s="389"/>
      <c r="CS185" s="389"/>
      <c r="CT185" s="389"/>
      <c r="CU185" s="389"/>
      <c r="CV185" s="389"/>
      <c r="CW185" s="389"/>
      <c r="CX185" s="389"/>
      <c r="CY185" s="389"/>
      <c r="CZ185" s="389"/>
      <c r="DA185" s="389"/>
      <c r="DB185" s="389"/>
      <c r="DC185" s="389"/>
      <c r="DD185" s="256">
        <f t="shared" si="42"/>
        <v>0</v>
      </c>
    </row>
    <row r="186" spans="2:108" x14ac:dyDescent="0.25">
      <c r="B186" s="397"/>
      <c r="C186" s="145" t="s">
        <v>71282</v>
      </c>
      <c r="D186" s="153" t="s">
        <v>36</v>
      </c>
      <c r="E186" s="520"/>
      <c r="F186" s="50"/>
      <c r="G186" s="50"/>
      <c r="H186" s="50"/>
      <c r="I186" s="50"/>
      <c r="J186" s="50"/>
      <c r="K186" s="184" t="str">
        <f t="shared" si="34"/>
        <v/>
      </c>
      <c r="L186" s="50"/>
      <c r="M186" s="392"/>
      <c r="N186" s="356"/>
      <c r="O186" s="403"/>
      <c r="P186" s="521"/>
      <c r="Q186" s="256">
        <f t="shared" si="35"/>
        <v>0</v>
      </c>
      <c r="R186" s="389"/>
      <c r="S186" s="389"/>
      <c r="T186" s="389"/>
      <c r="U186" s="389"/>
      <c r="V186" s="389"/>
      <c r="W186" s="389"/>
      <c r="X186" s="389"/>
      <c r="Y186" s="389"/>
      <c r="Z186" s="389"/>
      <c r="AA186" s="389"/>
      <c r="AB186" s="389"/>
      <c r="AC186" s="389"/>
      <c r="AD186" s="256">
        <f t="shared" si="36"/>
        <v>0</v>
      </c>
      <c r="AE186" s="389"/>
      <c r="AF186" s="389"/>
      <c r="AG186" s="389"/>
      <c r="AH186" s="389"/>
      <c r="AI186" s="389"/>
      <c r="AJ186" s="389"/>
      <c r="AK186" s="389"/>
      <c r="AL186" s="389"/>
      <c r="AM186" s="389"/>
      <c r="AN186" s="389"/>
      <c r="AO186" s="389"/>
      <c r="AP186" s="389"/>
      <c r="AQ186" s="256">
        <f t="shared" si="37"/>
        <v>0</v>
      </c>
      <c r="AR186" s="389"/>
      <c r="AS186" s="389"/>
      <c r="AT186" s="389"/>
      <c r="AU186" s="389"/>
      <c r="AV186" s="389"/>
      <c r="AW186" s="389"/>
      <c r="AX186" s="389"/>
      <c r="AY186" s="389"/>
      <c r="AZ186" s="389"/>
      <c r="BA186" s="389"/>
      <c r="BB186" s="389"/>
      <c r="BC186" s="389"/>
      <c r="BD186" s="256">
        <f t="shared" si="38"/>
        <v>0</v>
      </c>
      <c r="BE186" s="389"/>
      <c r="BF186" s="389"/>
      <c r="BG186" s="389"/>
      <c r="BH186" s="389"/>
      <c r="BI186" s="389"/>
      <c r="BJ186" s="389"/>
      <c r="BK186" s="389"/>
      <c r="BL186" s="389"/>
      <c r="BM186" s="389"/>
      <c r="BN186" s="389"/>
      <c r="BO186" s="389"/>
      <c r="BP186" s="389"/>
      <c r="BQ186" s="256">
        <f t="shared" si="39"/>
        <v>0</v>
      </c>
      <c r="BR186" s="389"/>
      <c r="BS186" s="389"/>
      <c r="BT186" s="389"/>
      <c r="BU186" s="389"/>
      <c r="BV186" s="389"/>
      <c r="BW186" s="389"/>
      <c r="BX186" s="389"/>
      <c r="BY186" s="389"/>
      <c r="BZ186" s="389"/>
      <c r="CA186" s="389"/>
      <c r="CB186" s="389"/>
      <c r="CC186" s="389"/>
      <c r="CD186" s="256">
        <f t="shared" si="40"/>
        <v>0</v>
      </c>
      <c r="CE186" s="389"/>
      <c r="CF186" s="389"/>
      <c r="CG186" s="389"/>
      <c r="CH186" s="389"/>
      <c r="CI186" s="389"/>
      <c r="CJ186" s="389"/>
      <c r="CK186" s="389"/>
      <c r="CL186" s="389"/>
      <c r="CM186" s="389"/>
      <c r="CN186" s="389"/>
      <c r="CO186" s="389"/>
      <c r="CP186" s="389"/>
      <c r="CQ186" s="256">
        <f t="shared" si="41"/>
        <v>0</v>
      </c>
      <c r="CR186" s="389"/>
      <c r="CS186" s="389"/>
      <c r="CT186" s="389"/>
      <c r="CU186" s="389"/>
      <c r="CV186" s="389"/>
      <c r="CW186" s="389"/>
      <c r="CX186" s="389"/>
      <c r="CY186" s="389"/>
      <c r="CZ186" s="389"/>
      <c r="DA186" s="389"/>
      <c r="DB186" s="389"/>
      <c r="DC186" s="389"/>
      <c r="DD186" s="256">
        <f t="shared" si="42"/>
        <v>0</v>
      </c>
    </row>
    <row r="187" spans="2:108" x14ac:dyDescent="0.25">
      <c r="B187" s="397"/>
      <c r="C187" s="145" t="s">
        <v>71283</v>
      </c>
      <c r="D187" s="153" t="s">
        <v>36</v>
      </c>
      <c r="E187" s="520"/>
      <c r="F187" s="50"/>
      <c r="G187" s="50"/>
      <c r="H187" s="50"/>
      <c r="I187" s="50"/>
      <c r="J187" s="50"/>
      <c r="K187" s="184" t="str">
        <f t="shared" si="34"/>
        <v/>
      </c>
      <c r="L187" s="50"/>
      <c r="M187" s="392"/>
      <c r="N187" s="356"/>
      <c r="O187" s="403"/>
      <c r="P187" s="521"/>
      <c r="Q187" s="256">
        <f t="shared" si="35"/>
        <v>0</v>
      </c>
      <c r="R187" s="389"/>
      <c r="S187" s="389"/>
      <c r="T187" s="389"/>
      <c r="U187" s="389"/>
      <c r="V187" s="389"/>
      <c r="W187" s="389"/>
      <c r="X187" s="389"/>
      <c r="Y187" s="389"/>
      <c r="Z187" s="389"/>
      <c r="AA187" s="389"/>
      <c r="AB187" s="389"/>
      <c r="AC187" s="389"/>
      <c r="AD187" s="256">
        <f t="shared" si="36"/>
        <v>0</v>
      </c>
      <c r="AE187" s="389"/>
      <c r="AF187" s="389"/>
      <c r="AG187" s="389"/>
      <c r="AH187" s="389"/>
      <c r="AI187" s="389"/>
      <c r="AJ187" s="389"/>
      <c r="AK187" s="389"/>
      <c r="AL187" s="389"/>
      <c r="AM187" s="389"/>
      <c r="AN187" s="389"/>
      <c r="AO187" s="389"/>
      <c r="AP187" s="389"/>
      <c r="AQ187" s="256">
        <f t="shared" si="37"/>
        <v>0</v>
      </c>
      <c r="AR187" s="389"/>
      <c r="AS187" s="389"/>
      <c r="AT187" s="389"/>
      <c r="AU187" s="389"/>
      <c r="AV187" s="389"/>
      <c r="AW187" s="389"/>
      <c r="AX187" s="389"/>
      <c r="AY187" s="389"/>
      <c r="AZ187" s="389"/>
      <c r="BA187" s="389"/>
      <c r="BB187" s="389"/>
      <c r="BC187" s="389"/>
      <c r="BD187" s="256">
        <f t="shared" si="38"/>
        <v>0</v>
      </c>
      <c r="BE187" s="389"/>
      <c r="BF187" s="389"/>
      <c r="BG187" s="389"/>
      <c r="BH187" s="389"/>
      <c r="BI187" s="389"/>
      <c r="BJ187" s="389"/>
      <c r="BK187" s="389"/>
      <c r="BL187" s="389"/>
      <c r="BM187" s="389"/>
      <c r="BN187" s="389"/>
      <c r="BO187" s="389"/>
      <c r="BP187" s="389"/>
      <c r="BQ187" s="256">
        <f t="shared" si="39"/>
        <v>0</v>
      </c>
      <c r="BR187" s="389"/>
      <c r="BS187" s="389"/>
      <c r="BT187" s="389"/>
      <c r="BU187" s="389"/>
      <c r="BV187" s="389"/>
      <c r="BW187" s="389"/>
      <c r="BX187" s="389"/>
      <c r="BY187" s="389"/>
      <c r="BZ187" s="389"/>
      <c r="CA187" s="389"/>
      <c r="CB187" s="389"/>
      <c r="CC187" s="389"/>
      <c r="CD187" s="256">
        <f t="shared" si="40"/>
        <v>0</v>
      </c>
      <c r="CE187" s="389"/>
      <c r="CF187" s="389"/>
      <c r="CG187" s="389"/>
      <c r="CH187" s="389"/>
      <c r="CI187" s="389"/>
      <c r="CJ187" s="389"/>
      <c r="CK187" s="389"/>
      <c r="CL187" s="389"/>
      <c r="CM187" s="389"/>
      <c r="CN187" s="389"/>
      <c r="CO187" s="389"/>
      <c r="CP187" s="389"/>
      <c r="CQ187" s="256">
        <f t="shared" si="41"/>
        <v>0</v>
      </c>
      <c r="CR187" s="389"/>
      <c r="CS187" s="389"/>
      <c r="CT187" s="389"/>
      <c r="CU187" s="389"/>
      <c r="CV187" s="389"/>
      <c r="CW187" s="389"/>
      <c r="CX187" s="389"/>
      <c r="CY187" s="389"/>
      <c r="CZ187" s="389"/>
      <c r="DA187" s="389"/>
      <c r="DB187" s="389"/>
      <c r="DC187" s="389"/>
      <c r="DD187" s="256">
        <f t="shared" si="42"/>
        <v>0</v>
      </c>
    </row>
    <row r="188" spans="2:108" x14ac:dyDescent="0.25">
      <c r="B188" s="397"/>
      <c r="C188" s="145" t="s">
        <v>71284</v>
      </c>
      <c r="D188" s="153" t="s">
        <v>36</v>
      </c>
      <c r="E188" s="520"/>
      <c r="F188" s="50"/>
      <c r="G188" s="50"/>
      <c r="H188" s="50"/>
      <c r="I188" s="50"/>
      <c r="J188" s="50"/>
      <c r="K188" s="184" t="str">
        <f t="shared" si="34"/>
        <v/>
      </c>
      <c r="L188" s="50"/>
      <c r="M188" s="392"/>
      <c r="N188" s="356"/>
      <c r="O188" s="403"/>
      <c r="P188" s="521"/>
      <c r="Q188" s="256">
        <f t="shared" si="35"/>
        <v>0</v>
      </c>
      <c r="R188" s="389"/>
      <c r="S188" s="389"/>
      <c r="T188" s="389"/>
      <c r="U188" s="389"/>
      <c r="V188" s="389"/>
      <c r="W188" s="389"/>
      <c r="X188" s="389"/>
      <c r="Y188" s="389"/>
      <c r="Z188" s="389"/>
      <c r="AA188" s="389"/>
      <c r="AB188" s="389"/>
      <c r="AC188" s="389"/>
      <c r="AD188" s="256">
        <f t="shared" si="36"/>
        <v>0</v>
      </c>
      <c r="AE188" s="389"/>
      <c r="AF188" s="389"/>
      <c r="AG188" s="389"/>
      <c r="AH188" s="389"/>
      <c r="AI188" s="389"/>
      <c r="AJ188" s="389"/>
      <c r="AK188" s="389"/>
      <c r="AL188" s="389"/>
      <c r="AM188" s="389"/>
      <c r="AN188" s="389"/>
      <c r="AO188" s="389"/>
      <c r="AP188" s="389"/>
      <c r="AQ188" s="256">
        <f t="shared" si="37"/>
        <v>0</v>
      </c>
      <c r="AR188" s="389"/>
      <c r="AS188" s="389"/>
      <c r="AT188" s="389"/>
      <c r="AU188" s="389"/>
      <c r="AV188" s="389"/>
      <c r="AW188" s="389"/>
      <c r="AX188" s="389"/>
      <c r="AY188" s="389"/>
      <c r="AZ188" s="389"/>
      <c r="BA188" s="389"/>
      <c r="BB188" s="389"/>
      <c r="BC188" s="389"/>
      <c r="BD188" s="256">
        <f t="shared" si="38"/>
        <v>0</v>
      </c>
      <c r="BE188" s="389"/>
      <c r="BF188" s="389"/>
      <c r="BG188" s="389"/>
      <c r="BH188" s="389"/>
      <c r="BI188" s="389"/>
      <c r="BJ188" s="389"/>
      <c r="BK188" s="389"/>
      <c r="BL188" s="389"/>
      <c r="BM188" s="389"/>
      <c r="BN188" s="389"/>
      <c r="BO188" s="389"/>
      <c r="BP188" s="389"/>
      <c r="BQ188" s="256">
        <f t="shared" si="39"/>
        <v>0</v>
      </c>
      <c r="BR188" s="389"/>
      <c r="BS188" s="389"/>
      <c r="BT188" s="389"/>
      <c r="BU188" s="389"/>
      <c r="BV188" s="389"/>
      <c r="BW188" s="389"/>
      <c r="BX188" s="389"/>
      <c r="BY188" s="389"/>
      <c r="BZ188" s="389"/>
      <c r="CA188" s="389"/>
      <c r="CB188" s="389"/>
      <c r="CC188" s="389"/>
      <c r="CD188" s="256">
        <f t="shared" si="40"/>
        <v>0</v>
      </c>
      <c r="CE188" s="389"/>
      <c r="CF188" s="389"/>
      <c r="CG188" s="389"/>
      <c r="CH188" s="389"/>
      <c r="CI188" s="389"/>
      <c r="CJ188" s="389"/>
      <c r="CK188" s="389"/>
      <c r="CL188" s="389"/>
      <c r="CM188" s="389"/>
      <c r="CN188" s="389"/>
      <c r="CO188" s="389"/>
      <c r="CP188" s="389"/>
      <c r="CQ188" s="256">
        <f t="shared" si="41"/>
        <v>0</v>
      </c>
      <c r="CR188" s="389"/>
      <c r="CS188" s="389"/>
      <c r="CT188" s="389"/>
      <c r="CU188" s="389"/>
      <c r="CV188" s="389"/>
      <c r="CW188" s="389"/>
      <c r="CX188" s="389"/>
      <c r="CY188" s="389"/>
      <c r="CZ188" s="389"/>
      <c r="DA188" s="389"/>
      <c r="DB188" s="389"/>
      <c r="DC188" s="389"/>
      <c r="DD188" s="256">
        <f t="shared" si="42"/>
        <v>0</v>
      </c>
    </row>
    <row r="189" spans="2:108" x14ac:dyDescent="0.25">
      <c r="B189" s="397"/>
      <c r="C189" s="145" t="s">
        <v>71285</v>
      </c>
      <c r="D189" s="153" t="s">
        <v>36</v>
      </c>
      <c r="E189" s="520"/>
      <c r="F189" s="50"/>
      <c r="G189" s="50"/>
      <c r="H189" s="50"/>
      <c r="I189" s="50"/>
      <c r="J189" s="50"/>
      <c r="K189" s="184" t="str">
        <f t="shared" si="34"/>
        <v/>
      </c>
      <c r="L189" s="50"/>
      <c r="M189" s="392"/>
      <c r="N189" s="356"/>
      <c r="O189" s="403"/>
      <c r="P189" s="521"/>
      <c r="Q189" s="256">
        <f t="shared" si="35"/>
        <v>0</v>
      </c>
      <c r="R189" s="389"/>
      <c r="S189" s="389"/>
      <c r="T189" s="389"/>
      <c r="U189" s="389"/>
      <c r="V189" s="389"/>
      <c r="W189" s="389"/>
      <c r="X189" s="389"/>
      <c r="Y189" s="389"/>
      <c r="Z189" s="389"/>
      <c r="AA189" s="389"/>
      <c r="AB189" s="389"/>
      <c r="AC189" s="389"/>
      <c r="AD189" s="256">
        <f t="shared" si="36"/>
        <v>0</v>
      </c>
      <c r="AE189" s="389"/>
      <c r="AF189" s="389"/>
      <c r="AG189" s="389"/>
      <c r="AH189" s="389"/>
      <c r="AI189" s="389"/>
      <c r="AJ189" s="389"/>
      <c r="AK189" s="389"/>
      <c r="AL189" s="389"/>
      <c r="AM189" s="389"/>
      <c r="AN189" s="389"/>
      <c r="AO189" s="389"/>
      <c r="AP189" s="389"/>
      <c r="AQ189" s="256">
        <f t="shared" si="37"/>
        <v>0</v>
      </c>
      <c r="AR189" s="389"/>
      <c r="AS189" s="389"/>
      <c r="AT189" s="389"/>
      <c r="AU189" s="389"/>
      <c r="AV189" s="389"/>
      <c r="AW189" s="389"/>
      <c r="AX189" s="389"/>
      <c r="AY189" s="389"/>
      <c r="AZ189" s="389"/>
      <c r="BA189" s="389"/>
      <c r="BB189" s="389"/>
      <c r="BC189" s="389"/>
      <c r="BD189" s="256">
        <f t="shared" si="38"/>
        <v>0</v>
      </c>
      <c r="BE189" s="389"/>
      <c r="BF189" s="389"/>
      <c r="BG189" s="389"/>
      <c r="BH189" s="389"/>
      <c r="BI189" s="389"/>
      <c r="BJ189" s="389"/>
      <c r="BK189" s="389"/>
      <c r="BL189" s="389"/>
      <c r="BM189" s="389"/>
      <c r="BN189" s="389"/>
      <c r="BO189" s="389"/>
      <c r="BP189" s="389"/>
      <c r="BQ189" s="256">
        <f t="shared" si="39"/>
        <v>0</v>
      </c>
      <c r="BR189" s="389"/>
      <c r="BS189" s="389"/>
      <c r="BT189" s="389"/>
      <c r="BU189" s="389"/>
      <c r="BV189" s="389"/>
      <c r="BW189" s="389"/>
      <c r="BX189" s="389"/>
      <c r="BY189" s="389"/>
      <c r="BZ189" s="389"/>
      <c r="CA189" s="389"/>
      <c r="CB189" s="389"/>
      <c r="CC189" s="389"/>
      <c r="CD189" s="256">
        <f t="shared" si="40"/>
        <v>0</v>
      </c>
      <c r="CE189" s="389"/>
      <c r="CF189" s="389"/>
      <c r="CG189" s="389"/>
      <c r="CH189" s="389"/>
      <c r="CI189" s="389"/>
      <c r="CJ189" s="389"/>
      <c r="CK189" s="389"/>
      <c r="CL189" s="389"/>
      <c r="CM189" s="389"/>
      <c r="CN189" s="389"/>
      <c r="CO189" s="389"/>
      <c r="CP189" s="389"/>
      <c r="CQ189" s="256">
        <f t="shared" si="41"/>
        <v>0</v>
      </c>
      <c r="CR189" s="389"/>
      <c r="CS189" s="389"/>
      <c r="CT189" s="389"/>
      <c r="CU189" s="389"/>
      <c r="CV189" s="389"/>
      <c r="CW189" s="389"/>
      <c r="CX189" s="389"/>
      <c r="CY189" s="389"/>
      <c r="CZ189" s="389"/>
      <c r="DA189" s="389"/>
      <c r="DB189" s="389"/>
      <c r="DC189" s="389"/>
      <c r="DD189" s="256">
        <f t="shared" si="42"/>
        <v>0</v>
      </c>
    </row>
    <row r="190" spans="2:108" x14ac:dyDescent="0.25">
      <c r="B190" s="397"/>
      <c r="C190" s="145" t="s">
        <v>71286</v>
      </c>
      <c r="D190" s="153" t="s">
        <v>36</v>
      </c>
      <c r="E190" s="520"/>
      <c r="F190" s="50"/>
      <c r="G190" s="50"/>
      <c r="H190" s="50"/>
      <c r="I190" s="50"/>
      <c r="J190" s="50"/>
      <c r="K190" s="184" t="str">
        <f t="shared" si="34"/>
        <v/>
      </c>
      <c r="L190" s="50"/>
      <c r="M190" s="392"/>
      <c r="N190" s="356"/>
      <c r="O190" s="403"/>
      <c r="P190" s="521"/>
      <c r="Q190" s="256">
        <f t="shared" si="35"/>
        <v>0</v>
      </c>
      <c r="R190" s="389"/>
      <c r="S190" s="389"/>
      <c r="T190" s="389"/>
      <c r="U190" s="389"/>
      <c r="V190" s="389"/>
      <c r="W190" s="389"/>
      <c r="X190" s="389"/>
      <c r="Y190" s="389"/>
      <c r="Z190" s="389"/>
      <c r="AA190" s="389"/>
      <c r="AB190" s="389"/>
      <c r="AC190" s="389"/>
      <c r="AD190" s="256">
        <f t="shared" si="36"/>
        <v>0</v>
      </c>
      <c r="AE190" s="389"/>
      <c r="AF190" s="389"/>
      <c r="AG190" s="389"/>
      <c r="AH190" s="389"/>
      <c r="AI190" s="389"/>
      <c r="AJ190" s="389"/>
      <c r="AK190" s="389"/>
      <c r="AL190" s="389"/>
      <c r="AM190" s="389"/>
      <c r="AN190" s="389"/>
      <c r="AO190" s="389"/>
      <c r="AP190" s="389"/>
      <c r="AQ190" s="256">
        <f t="shared" si="37"/>
        <v>0</v>
      </c>
      <c r="AR190" s="389"/>
      <c r="AS190" s="389"/>
      <c r="AT190" s="389"/>
      <c r="AU190" s="389"/>
      <c r="AV190" s="389"/>
      <c r="AW190" s="389"/>
      <c r="AX190" s="389"/>
      <c r="AY190" s="389"/>
      <c r="AZ190" s="389"/>
      <c r="BA190" s="389"/>
      <c r="BB190" s="389"/>
      <c r="BC190" s="389"/>
      <c r="BD190" s="256">
        <f t="shared" si="38"/>
        <v>0</v>
      </c>
      <c r="BE190" s="389"/>
      <c r="BF190" s="389"/>
      <c r="BG190" s="389"/>
      <c r="BH190" s="389"/>
      <c r="BI190" s="389"/>
      <c r="BJ190" s="389"/>
      <c r="BK190" s="389"/>
      <c r="BL190" s="389"/>
      <c r="BM190" s="389"/>
      <c r="BN190" s="389"/>
      <c r="BO190" s="389"/>
      <c r="BP190" s="389"/>
      <c r="BQ190" s="256">
        <f t="shared" si="39"/>
        <v>0</v>
      </c>
      <c r="BR190" s="389"/>
      <c r="BS190" s="389"/>
      <c r="BT190" s="389"/>
      <c r="BU190" s="389"/>
      <c r="BV190" s="389"/>
      <c r="BW190" s="389"/>
      <c r="BX190" s="389"/>
      <c r="BY190" s="389"/>
      <c r="BZ190" s="389"/>
      <c r="CA190" s="389"/>
      <c r="CB190" s="389"/>
      <c r="CC190" s="389"/>
      <c r="CD190" s="256">
        <f t="shared" si="40"/>
        <v>0</v>
      </c>
      <c r="CE190" s="389"/>
      <c r="CF190" s="389"/>
      <c r="CG190" s="389"/>
      <c r="CH190" s="389"/>
      <c r="CI190" s="389"/>
      <c r="CJ190" s="389"/>
      <c r="CK190" s="389"/>
      <c r="CL190" s="389"/>
      <c r="CM190" s="389"/>
      <c r="CN190" s="389"/>
      <c r="CO190" s="389"/>
      <c r="CP190" s="389"/>
      <c r="CQ190" s="256">
        <f t="shared" si="41"/>
        <v>0</v>
      </c>
      <c r="CR190" s="389"/>
      <c r="CS190" s="389"/>
      <c r="CT190" s="389"/>
      <c r="CU190" s="389"/>
      <c r="CV190" s="389"/>
      <c r="CW190" s="389"/>
      <c r="CX190" s="389"/>
      <c r="CY190" s="389"/>
      <c r="CZ190" s="389"/>
      <c r="DA190" s="389"/>
      <c r="DB190" s="389"/>
      <c r="DC190" s="389"/>
      <c r="DD190" s="256">
        <f t="shared" si="42"/>
        <v>0</v>
      </c>
    </row>
    <row r="191" spans="2:108" x14ac:dyDescent="0.25">
      <c r="B191" s="397"/>
      <c r="C191" s="145" t="s">
        <v>71287</v>
      </c>
      <c r="D191" s="153" t="s">
        <v>36</v>
      </c>
      <c r="E191" s="520"/>
      <c r="F191" s="50"/>
      <c r="G191" s="50"/>
      <c r="H191" s="50"/>
      <c r="I191" s="50"/>
      <c r="J191" s="50"/>
      <c r="K191" s="184" t="str">
        <f t="shared" si="34"/>
        <v/>
      </c>
      <c r="L191" s="50"/>
      <c r="M191" s="392"/>
      <c r="N191" s="356"/>
      <c r="O191" s="403"/>
      <c r="P191" s="521"/>
      <c r="Q191" s="256">
        <f t="shared" si="35"/>
        <v>0</v>
      </c>
      <c r="R191" s="389"/>
      <c r="S191" s="389"/>
      <c r="T191" s="389"/>
      <c r="U191" s="389"/>
      <c r="V191" s="389"/>
      <c r="W191" s="389"/>
      <c r="X191" s="389"/>
      <c r="Y191" s="389"/>
      <c r="Z191" s="389"/>
      <c r="AA191" s="389"/>
      <c r="AB191" s="389"/>
      <c r="AC191" s="389"/>
      <c r="AD191" s="256">
        <f t="shared" si="36"/>
        <v>0</v>
      </c>
      <c r="AE191" s="389"/>
      <c r="AF191" s="389"/>
      <c r="AG191" s="389"/>
      <c r="AH191" s="389"/>
      <c r="AI191" s="389"/>
      <c r="AJ191" s="389"/>
      <c r="AK191" s="389"/>
      <c r="AL191" s="389"/>
      <c r="AM191" s="389"/>
      <c r="AN191" s="389"/>
      <c r="AO191" s="389"/>
      <c r="AP191" s="389"/>
      <c r="AQ191" s="256">
        <f t="shared" si="37"/>
        <v>0</v>
      </c>
      <c r="AR191" s="389"/>
      <c r="AS191" s="389"/>
      <c r="AT191" s="389"/>
      <c r="AU191" s="389"/>
      <c r="AV191" s="389"/>
      <c r="AW191" s="389"/>
      <c r="AX191" s="389"/>
      <c r="AY191" s="389"/>
      <c r="AZ191" s="389"/>
      <c r="BA191" s="389"/>
      <c r="BB191" s="389"/>
      <c r="BC191" s="389"/>
      <c r="BD191" s="256">
        <f t="shared" si="38"/>
        <v>0</v>
      </c>
      <c r="BE191" s="389"/>
      <c r="BF191" s="389"/>
      <c r="BG191" s="389"/>
      <c r="BH191" s="389"/>
      <c r="BI191" s="389"/>
      <c r="BJ191" s="389"/>
      <c r="BK191" s="389"/>
      <c r="BL191" s="389"/>
      <c r="BM191" s="389"/>
      <c r="BN191" s="389"/>
      <c r="BO191" s="389"/>
      <c r="BP191" s="389"/>
      <c r="BQ191" s="256">
        <f t="shared" si="39"/>
        <v>0</v>
      </c>
      <c r="BR191" s="389"/>
      <c r="BS191" s="389"/>
      <c r="BT191" s="389"/>
      <c r="BU191" s="389"/>
      <c r="BV191" s="389"/>
      <c r="BW191" s="389"/>
      <c r="BX191" s="389"/>
      <c r="BY191" s="389"/>
      <c r="BZ191" s="389"/>
      <c r="CA191" s="389"/>
      <c r="CB191" s="389"/>
      <c r="CC191" s="389"/>
      <c r="CD191" s="256">
        <f t="shared" si="40"/>
        <v>0</v>
      </c>
      <c r="CE191" s="389"/>
      <c r="CF191" s="389"/>
      <c r="CG191" s="389"/>
      <c r="CH191" s="389"/>
      <c r="CI191" s="389"/>
      <c r="CJ191" s="389"/>
      <c r="CK191" s="389"/>
      <c r="CL191" s="389"/>
      <c r="CM191" s="389"/>
      <c r="CN191" s="389"/>
      <c r="CO191" s="389"/>
      <c r="CP191" s="389"/>
      <c r="CQ191" s="256">
        <f t="shared" si="41"/>
        <v>0</v>
      </c>
      <c r="CR191" s="389"/>
      <c r="CS191" s="389"/>
      <c r="CT191" s="389"/>
      <c r="CU191" s="389"/>
      <c r="CV191" s="389"/>
      <c r="CW191" s="389"/>
      <c r="CX191" s="389"/>
      <c r="CY191" s="389"/>
      <c r="CZ191" s="389"/>
      <c r="DA191" s="389"/>
      <c r="DB191" s="389"/>
      <c r="DC191" s="389"/>
      <c r="DD191" s="256">
        <f t="shared" si="42"/>
        <v>0</v>
      </c>
    </row>
    <row r="192" spans="2:108" x14ac:dyDescent="0.25">
      <c r="B192" s="397"/>
      <c r="C192" s="145" t="s">
        <v>71288</v>
      </c>
      <c r="D192" s="153" t="s">
        <v>36</v>
      </c>
      <c r="E192" s="520"/>
      <c r="F192" s="50"/>
      <c r="G192" s="50"/>
      <c r="H192" s="50"/>
      <c r="I192" s="50"/>
      <c r="J192" s="50"/>
      <c r="K192" s="184" t="str">
        <f t="shared" si="34"/>
        <v/>
      </c>
      <c r="L192" s="50"/>
      <c r="M192" s="392"/>
      <c r="N192" s="356"/>
      <c r="O192" s="403"/>
      <c r="P192" s="521"/>
      <c r="Q192" s="256">
        <f t="shared" si="35"/>
        <v>0</v>
      </c>
      <c r="R192" s="389"/>
      <c r="S192" s="389"/>
      <c r="T192" s="389"/>
      <c r="U192" s="389"/>
      <c r="V192" s="389"/>
      <c r="W192" s="389"/>
      <c r="X192" s="389"/>
      <c r="Y192" s="389"/>
      <c r="Z192" s="389"/>
      <c r="AA192" s="389"/>
      <c r="AB192" s="389"/>
      <c r="AC192" s="389"/>
      <c r="AD192" s="256">
        <f t="shared" si="36"/>
        <v>0</v>
      </c>
      <c r="AE192" s="389"/>
      <c r="AF192" s="389"/>
      <c r="AG192" s="389"/>
      <c r="AH192" s="389"/>
      <c r="AI192" s="389"/>
      <c r="AJ192" s="389"/>
      <c r="AK192" s="389"/>
      <c r="AL192" s="389"/>
      <c r="AM192" s="389"/>
      <c r="AN192" s="389"/>
      <c r="AO192" s="389"/>
      <c r="AP192" s="389"/>
      <c r="AQ192" s="256">
        <f t="shared" si="37"/>
        <v>0</v>
      </c>
      <c r="AR192" s="389"/>
      <c r="AS192" s="389"/>
      <c r="AT192" s="389"/>
      <c r="AU192" s="389"/>
      <c r="AV192" s="389"/>
      <c r="AW192" s="389"/>
      <c r="AX192" s="389"/>
      <c r="AY192" s="389"/>
      <c r="AZ192" s="389"/>
      <c r="BA192" s="389"/>
      <c r="BB192" s="389"/>
      <c r="BC192" s="389"/>
      <c r="BD192" s="256">
        <f t="shared" si="38"/>
        <v>0</v>
      </c>
      <c r="BE192" s="389"/>
      <c r="BF192" s="389"/>
      <c r="BG192" s="389"/>
      <c r="BH192" s="389"/>
      <c r="BI192" s="389"/>
      <c r="BJ192" s="389"/>
      <c r="BK192" s="389"/>
      <c r="BL192" s="389"/>
      <c r="BM192" s="389"/>
      <c r="BN192" s="389"/>
      <c r="BO192" s="389"/>
      <c r="BP192" s="389"/>
      <c r="BQ192" s="256">
        <f t="shared" si="39"/>
        <v>0</v>
      </c>
      <c r="BR192" s="389"/>
      <c r="BS192" s="389"/>
      <c r="BT192" s="389"/>
      <c r="BU192" s="389"/>
      <c r="BV192" s="389"/>
      <c r="BW192" s="389"/>
      <c r="BX192" s="389"/>
      <c r="BY192" s="389"/>
      <c r="BZ192" s="389"/>
      <c r="CA192" s="389"/>
      <c r="CB192" s="389"/>
      <c r="CC192" s="389"/>
      <c r="CD192" s="256">
        <f t="shared" si="40"/>
        <v>0</v>
      </c>
      <c r="CE192" s="389"/>
      <c r="CF192" s="389"/>
      <c r="CG192" s="389"/>
      <c r="CH192" s="389"/>
      <c r="CI192" s="389"/>
      <c r="CJ192" s="389"/>
      <c r="CK192" s="389"/>
      <c r="CL192" s="389"/>
      <c r="CM192" s="389"/>
      <c r="CN192" s="389"/>
      <c r="CO192" s="389"/>
      <c r="CP192" s="389"/>
      <c r="CQ192" s="256">
        <f t="shared" si="41"/>
        <v>0</v>
      </c>
      <c r="CR192" s="389"/>
      <c r="CS192" s="389"/>
      <c r="CT192" s="389"/>
      <c r="CU192" s="389"/>
      <c r="CV192" s="389"/>
      <c r="CW192" s="389"/>
      <c r="CX192" s="389"/>
      <c r="CY192" s="389"/>
      <c r="CZ192" s="389"/>
      <c r="DA192" s="389"/>
      <c r="DB192" s="389"/>
      <c r="DC192" s="389"/>
      <c r="DD192" s="256">
        <f t="shared" si="42"/>
        <v>0</v>
      </c>
    </row>
    <row r="193" spans="2:108" x14ac:dyDescent="0.25">
      <c r="B193" s="397"/>
      <c r="C193" s="145" t="s">
        <v>71289</v>
      </c>
      <c r="D193" s="153" t="s">
        <v>36</v>
      </c>
      <c r="E193" s="520"/>
      <c r="F193" s="50"/>
      <c r="G193" s="50"/>
      <c r="H193" s="50"/>
      <c r="I193" s="50"/>
      <c r="J193" s="50"/>
      <c r="K193" s="184" t="str">
        <f t="shared" si="34"/>
        <v/>
      </c>
      <c r="L193" s="50"/>
      <c r="M193" s="392"/>
      <c r="N193" s="356"/>
      <c r="O193" s="403"/>
      <c r="P193" s="521"/>
      <c r="Q193" s="256">
        <f t="shared" si="35"/>
        <v>0</v>
      </c>
      <c r="R193" s="389"/>
      <c r="S193" s="389"/>
      <c r="T193" s="389"/>
      <c r="U193" s="389"/>
      <c r="V193" s="389"/>
      <c r="W193" s="389"/>
      <c r="X193" s="389"/>
      <c r="Y193" s="389"/>
      <c r="Z193" s="389"/>
      <c r="AA193" s="389"/>
      <c r="AB193" s="389"/>
      <c r="AC193" s="389"/>
      <c r="AD193" s="256">
        <f t="shared" si="36"/>
        <v>0</v>
      </c>
      <c r="AE193" s="389"/>
      <c r="AF193" s="389"/>
      <c r="AG193" s="389"/>
      <c r="AH193" s="389"/>
      <c r="AI193" s="389"/>
      <c r="AJ193" s="389"/>
      <c r="AK193" s="389"/>
      <c r="AL193" s="389"/>
      <c r="AM193" s="389"/>
      <c r="AN193" s="389"/>
      <c r="AO193" s="389"/>
      <c r="AP193" s="389"/>
      <c r="AQ193" s="256">
        <f t="shared" si="37"/>
        <v>0</v>
      </c>
      <c r="AR193" s="389"/>
      <c r="AS193" s="389"/>
      <c r="AT193" s="389"/>
      <c r="AU193" s="389"/>
      <c r="AV193" s="389"/>
      <c r="AW193" s="389"/>
      <c r="AX193" s="389"/>
      <c r="AY193" s="389"/>
      <c r="AZ193" s="389"/>
      <c r="BA193" s="389"/>
      <c r="BB193" s="389"/>
      <c r="BC193" s="389"/>
      <c r="BD193" s="256">
        <f t="shared" si="38"/>
        <v>0</v>
      </c>
      <c r="BE193" s="389"/>
      <c r="BF193" s="389"/>
      <c r="BG193" s="389"/>
      <c r="BH193" s="389"/>
      <c r="BI193" s="389"/>
      <c r="BJ193" s="389"/>
      <c r="BK193" s="389"/>
      <c r="BL193" s="389"/>
      <c r="BM193" s="389"/>
      <c r="BN193" s="389"/>
      <c r="BO193" s="389"/>
      <c r="BP193" s="389"/>
      <c r="BQ193" s="256">
        <f t="shared" si="39"/>
        <v>0</v>
      </c>
      <c r="BR193" s="389"/>
      <c r="BS193" s="389"/>
      <c r="BT193" s="389"/>
      <c r="BU193" s="389"/>
      <c r="BV193" s="389"/>
      <c r="BW193" s="389"/>
      <c r="BX193" s="389"/>
      <c r="BY193" s="389"/>
      <c r="BZ193" s="389"/>
      <c r="CA193" s="389"/>
      <c r="CB193" s="389"/>
      <c r="CC193" s="389"/>
      <c r="CD193" s="256">
        <f t="shared" si="40"/>
        <v>0</v>
      </c>
      <c r="CE193" s="389"/>
      <c r="CF193" s="389"/>
      <c r="CG193" s="389"/>
      <c r="CH193" s="389"/>
      <c r="CI193" s="389"/>
      <c r="CJ193" s="389"/>
      <c r="CK193" s="389"/>
      <c r="CL193" s="389"/>
      <c r="CM193" s="389"/>
      <c r="CN193" s="389"/>
      <c r="CO193" s="389"/>
      <c r="CP193" s="389"/>
      <c r="CQ193" s="256">
        <f t="shared" si="41"/>
        <v>0</v>
      </c>
      <c r="CR193" s="389"/>
      <c r="CS193" s="389"/>
      <c r="CT193" s="389"/>
      <c r="CU193" s="389"/>
      <c r="CV193" s="389"/>
      <c r="CW193" s="389"/>
      <c r="CX193" s="389"/>
      <c r="CY193" s="389"/>
      <c r="CZ193" s="389"/>
      <c r="DA193" s="389"/>
      <c r="DB193" s="389"/>
      <c r="DC193" s="389"/>
      <c r="DD193" s="256">
        <f t="shared" si="42"/>
        <v>0</v>
      </c>
    </row>
    <row r="194" spans="2:108" x14ac:dyDescent="0.25">
      <c r="B194" s="397"/>
      <c r="C194" s="145" t="s">
        <v>71290</v>
      </c>
      <c r="D194" s="153" t="s">
        <v>36</v>
      </c>
      <c r="E194" s="520"/>
      <c r="F194" s="50"/>
      <c r="G194" s="50"/>
      <c r="H194" s="50"/>
      <c r="I194" s="50"/>
      <c r="J194" s="50"/>
      <c r="K194" s="184" t="str">
        <f t="shared" si="34"/>
        <v/>
      </c>
      <c r="L194" s="50"/>
      <c r="M194" s="392"/>
      <c r="N194" s="356"/>
      <c r="O194" s="403"/>
      <c r="P194" s="521"/>
      <c r="Q194" s="256">
        <f t="shared" si="35"/>
        <v>0</v>
      </c>
      <c r="R194" s="389"/>
      <c r="S194" s="389"/>
      <c r="T194" s="389"/>
      <c r="U194" s="389"/>
      <c r="V194" s="389"/>
      <c r="W194" s="389"/>
      <c r="X194" s="389"/>
      <c r="Y194" s="389"/>
      <c r="Z194" s="389"/>
      <c r="AA194" s="389"/>
      <c r="AB194" s="389"/>
      <c r="AC194" s="389"/>
      <c r="AD194" s="256">
        <f t="shared" si="36"/>
        <v>0</v>
      </c>
      <c r="AE194" s="389"/>
      <c r="AF194" s="389"/>
      <c r="AG194" s="389"/>
      <c r="AH194" s="389"/>
      <c r="AI194" s="389"/>
      <c r="AJ194" s="389"/>
      <c r="AK194" s="389"/>
      <c r="AL194" s="389"/>
      <c r="AM194" s="389"/>
      <c r="AN194" s="389"/>
      <c r="AO194" s="389"/>
      <c r="AP194" s="389"/>
      <c r="AQ194" s="256">
        <f t="shared" si="37"/>
        <v>0</v>
      </c>
      <c r="AR194" s="389"/>
      <c r="AS194" s="389"/>
      <c r="AT194" s="389"/>
      <c r="AU194" s="389"/>
      <c r="AV194" s="389"/>
      <c r="AW194" s="389"/>
      <c r="AX194" s="389"/>
      <c r="AY194" s="389"/>
      <c r="AZ194" s="389"/>
      <c r="BA194" s="389"/>
      <c r="BB194" s="389"/>
      <c r="BC194" s="389"/>
      <c r="BD194" s="256">
        <f t="shared" si="38"/>
        <v>0</v>
      </c>
      <c r="BE194" s="389"/>
      <c r="BF194" s="389"/>
      <c r="BG194" s="389"/>
      <c r="BH194" s="389"/>
      <c r="BI194" s="389"/>
      <c r="BJ194" s="389"/>
      <c r="BK194" s="389"/>
      <c r="BL194" s="389"/>
      <c r="BM194" s="389"/>
      <c r="BN194" s="389"/>
      <c r="BO194" s="389"/>
      <c r="BP194" s="389"/>
      <c r="BQ194" s="256">
        <f t="shared" si="39"/>
        <v>0</v>
      </c>
      <c r="BR194" s="389"/>
      <c r="BS194" s="389"/>
      <c r="BT194" s="389"/>
      <c r="BU194" s="389"/>
      <c r="BV194" s="389"/>
      <c r="BW194" s="389"/>
      <c r="BX194" s="389"/>
      <c r="BY194" s="389"/>
      <c r="BZ194" s="389"/>
      <c r="CA194" s="389"/>
      <c r="CB194" s="389"/>
      <c r="CC194" s="389"/>
      <c r="CD194" s="256">
        <f t="shared" si="40"/>
        <v>0</v>
      </c>
      <c r="CE194" s="389"/>
      <c r="CF194" s="389"/>
      <c r="CG194" s="389"/>
      <c r="CH194" s="389"/>
      <c r="CI194" s="389"/>
      <c r="CJ194" s="389"/>
      <c r="CK194" s="389"/>
      <c r="CL194" s="389"/>
      <c r="CM194" s="389"/>
      <c r="CN194" s="389"/>
      <c r="CO194" s="389"/>
      <c r="CP194" s="389"/>
      <c r="CQ194" s="256">
        <f t="shared" si="41"/>
        <v>0</v>
      </c>
      <c r="CR194" s="389"/>
      <c r="CS194" s="389"/>
      <c r="CT194" s="389"/>
      <c r="CU194" s="389"/>
      <c r="CV194" s="389"/>
      <c r="CW194" s="389"/>
      <c r="CX194" s="389"/>
      <c r="CY194" s="389"/>
      <c r="CZ194" s="389"/>
      <c r="DA194" s="389"/>
      <c r="DB194" s="389"/>
      <c r="DC194" s="389"/>
      <c r="DD194" s="256">
        <f t="shared" si="42"/>
        <v>0</v>
      </c>
    </row>
    <row r="195" spans="2:108" x14ac:dyDescent="0.25">
      <c r="B195" s="397"/>
      <c r="C195" s="145" t="s">
        <v>71291</v>
      </c>
      <c r="D195" s="153" t="s">
        <v>36</v>
      </c>
      <c r="E195" s="520"/>
      <c r="F195" s="50"/>
      <c r="G195" s="50"/>
      <c r="H195" s="50"/>
      <c r="I195" s="50"/>
      <c r="J195" s="50"/>
      <c r="K195" s="184" t="str">
        <f t="shared" si="34"/>
        <v/>
      </c>
      <c r="L195" s="50"/>
      <c r="M195" s="392"/>
      <c r="N195" s="356"/>
      <c r="O195" s="403"/>
      <c r="P195" s="521"/>
      <c r="Q195" s="256">
        <f t="shared" si="35"/>
        <v>0</v>
      </c>
      <c r="R195" s="389"/>
      <c r="S195" s="389"/>
      <c r="T195" s="389"/>
      <c r="U195" s="389"/>
      <c r="V195" s="389"/>
      <c r="W195" s="389"/>
      <c r="X195" s="389"/>
      <c r="Y195" s="389"/>
      <c r="Z195" s="389"/>
      <c r="AA195" s="389"/>
      <c r="AB195" s="389"/>
      <c r="AC195" s="389"/>
      <c r="AD195" s="256">
        <f t="shared" si="36"/>
        <v>0</v>
      </c>
      <c r="AE195" s="389"/>
      <c r="AF195" s="389"/>
      <c r="AG195" s="389"/>
      <c r="AH195" s="389"/>
      <c r="AI195" s="389"/>
      <c r="AJ195" s="389"/>
      <c r="AK195" s="389"/>
      <c r="AL195" s="389"/>
      <c r="AM195" s="389"/>
      <c r="AN195" s="389"/>
      <c r="AO195" s="389"/>
      <c r="AP195" s="389"/>
      <c r="AQ195" s="256">
        <f t="shared" si="37"/>
        <v>0</v>
      </c>
      <c r="AR195" s="389"/>
      <c r="AS195" s="389"/>
      <c r="AT195" s="389"/>
      <c r="AU195" s="389"/>
      <c r="AV195" s="389"/>
      <c r="AW195" s="389"/>
      <c r="AX195" s="389"/>
      <c r="AY195" s="389"/>
      <c r="AZ195" s="389"/>
      <c r="BA195" s="389"/>
      <c r="BB195" s="389"/>
      <c r="BC195" s="389"/>
      <c r="BD195" s="256">
        <f t="shared" si="38"/>
        <v>0</v>
      </c>
      <c r="BE195" s="389"/>
      <c r="BF195" s="389"/>
      <c r="BG195" s="389"/>
      <c r="BH195" s="389"/>
      <c r="BI195" s="389"/>
      <c r="BJ195" s="389"/>
      <c r="BK195" s="389"/>
      <c r="BL195" s="389"/>
      <c r="BM195" s="389"/>
      <c r="BN195" s="389"/>
      <c r="BO195" s="389"/>
      <c r="BP195" s="389"/>
      <c r="BQ195" s="256">
        <f t="shared" si="39"/>
        <v>0</v>
      </c>
      <c r="BR195" s="389"/>
      <c r="BS195" s="389"/>
      <c r="BT195" s="389"/>
      <c r="BU195" s="389"/>
      <c r="BV195" s="389"/>
      <c r="BW195" s="389"/>
      <c r="BX195" s="389"/>
      <c r="BY195" s="389"/>
      <c r="BZ195" s="389"/>
      <c r="CA195" s="389"/>
      <c r="CB195" s="389"/>
      <c r="CC195" s="389"/>
      <c r="CD195" s="256">
        <f t="shared" si="40"/>
        <v>0</v>
      </c>
      <c r="CE195" s="389"/>
      <c r="CF195" s="389"/>
      <c r="CG195" s="389"/>
      <c r="CH195" s="389"/>
      <c r="CI195" s="389"/>
      <c r="CJ195" s="389"/>
      <c r="CK195" s="389"/>
      <c r="CL195" s="389"/>
      <c r="CM195" s="389"/>
      <c r="CN195" s="389"/>
      <c r="CO195" s="389"/>
      <c r="CP195" s="389"/>
      <c r="CQ195" s="256">
        <f t="shared" si="41"/>
        <v>0</v>
      </c>
      <c r="CR195" s="389"/>
      <c r="CS195" s="389"/>
      <c r="CT195" s="389"/>
      <c r="CU195" s="389"/>
      <c r="CV195" s="389"/>
      <c r="CW195" s="389"/>
      <c r="CX195" s="389"/>
      <c r="CY195" s="389"/>
      <c r="CZ195" s="389"/>
      <c r="DA195" s="389"/>
      <c r="DB195" s="389"/>
      <c r="DC195" s="389"/>
      <c r="DD195" s="256">
        <f t="shared" si="42"/>
        <v>0</v>
      </c>
    </row>
    <row r="196" spans="2:108" x14ac:dyDescent="0.25">
      <c r="B196" s="397"/>
      <c r="C196" s="145" t="s">
        <v>71292</v>
      </c>
      <c r="D196" s="153" t="s">
        <v>36</v>
      </c>
      <c r="E196" s="520"/>
      <c r="F196" s="50"/>
      <c r="G196" s="50"/>
      <c r="H196" s="50"/>
      <c r="I196" s="50"/>
      <c r="J196" s="50"/>
      <c r="K196" s="184" t="str">
        <f t="shared" ref="K196:K217" si="43">IF(B196="","",VLOOKUP(B196,tblBreakdown,2,FALSE))</f>
        <v/>
      </c>
      <c r="L196" s="50"/>
      <c r="M196" s="392"/>
      <c r="N196" s="356"/>
      <c r="O196" s="403"/>
      <c r="P196" s="521"/>
      <c r="Q196" s="256">
        <f t="shared" si="35"/>
        <v>0</v>
      </c>
      <c r="R196" s="389"/>
      <c r="S196" s="389"/>
      <c r="T196" s="389"/>
      <c r="U196" s="389"/>
      <c r="V196" s="389"/>
      <c r="W196" s="389"/>
      <c r="X196" s="389"/>
      <c r="Y196" s="389"/>
      <c r="Z196" s="389"/>
      <c r="AA196" s="389"/>
      <c r="AB196" s="389"/>
      <c r="AC196" s="389"/>
      <c r="AD196" s="256">
        <f t="shared" si="36"/>
        <v>0</v>
      </c>
      <c r="AE196" s="389"/>
      <c r="AF196" s="389"/>
      <c r="AG196" s="389"/>
      <c r="AH196" s="389"/>
      <c r="AI196" s="389"/>
      <c r="AJ196" s="389"/>
      <c r="AK196" s="389"/>
      <c r="AL196" s="389"/>
      <c r="AM196" s="389"/>
      <c r="AN196" s="389"/>
      <c r="AO196" s="389"/>
      <c r="AP196" s="389"/>
      <c r="AQ196" s="256">
        <f t="shared" si="37"/>
        <v>0</v>
      </c>
      <c r="AR196" s="389"/>
      <c r="AS196" s="389"/>
      <c r="AT196" s="389"/>
      <c r="AU196" s="389"/>
      <c r="AV196" s="389"/>
      <c r="AW196" s="389"/>
      <c r="AX196" s="389"/>
      <c r="AY196" s="389"/>
      <c r="AZ196" s="389"/>
      <c r="BA196" s="389"/>
      <c r="BB196" s="389"/>
      <c r="BC196" s="389"/>
      <c r="BD196" s="256">
        <f t="shared" si="38"/>
        <v>0</v>
      </c>
      <c r="BE196" s="389"/>
      <c r="BF196" s="389"/>
      <c r="BG196" s="389"/>
      <c r="BH196" s="389"/>
      <c r="BI196" s="389"/>
      <c r="BJ196" s="389"/>
      <c r="BK196" s="389"/>
      <c r="BL196" s="389"/>
      <c r="BM196" s="389"/>
      <c r="BN196" s="389"/>
      <c r="BO196" s="389"/>
      <c r="BP196" s="389"/>
      <c r="BQ196" s="256">
        <f t="shared" si="39"/>
        <v>0</v>
      </c>
      <c r="BR196" s="389"/>
      <c r="BS196" s="389"/>
      <c r="BT196" s="389"/>
      <c r="BU196" s="389"/>
      <c r="BV196" s="389"/>
      <c r="BW196" s="389"/>
      <c r="BX196" s="389"/>
      <c r="BY196" s="389"/>
      <c r="BZ196" s="389"/>
      <c r="CA196" s="389"/>
      <c r="CB196" s="389"/>
      <c r="CC196" s="389"/>
      <c r="CD196" s="256">
        <f t="shared" si="40"/>
        <v>0</v>
      </c>
      <c r="CE196" s="389"/>
      <c r="CF196" s="389"/>
      <c r="CG196" s="389"/>
      <c r="CH196" s="389"/>
      <c r="CI196" s="389"/>
      <c r="CJ196" s="389"/>
      <c r="CK196" s="389"/>
      <c r="CL196" s="389"/>
      <c r="CM196" s="389"/>
      <c r="CN196" s="389"/>
      <c r="CO196" s="389"/>
      <c r="CP196" s="389"/>
      <c r="CQ196" s="256">
        <f t="shared" si="41"/>
        <v>0</v>
      </c>
      <c r="CR196" s="389"/>
      <c r="CS196" s="389"/>
      <c r="CT196" s="389"/>
      <c r="CU196" s="389"/>
      <c r="CV196" s="389"/>
      <c r="CW196" s="389"/>
      <c r="CX196" s="389"/>
      <c r="CY196" s="389"/>
      <c r="CZ196" s="389"/>
      <c r="DA196" s="389"/>
      <c r="DB196" s="389"/>
      <c r="DC196" s="389"/>
      <c r="DD196" s="256">
        <f t="shared" si="42"/>
        <v>0</v>
      </c>
    </row>
    <row r="197" spans="2:108" x14ac:dyDescent="0.25">
      <c r="B197" s="397"/>
      <c r="C197" s="145" t="s">
        <v>71293</v>
      </c>
      <c r="D197" s="153" t="s">
        <v>36</v>
      </c>
      <c r="E197" s="520"/>
      <c r="F197" s="50"/>
      <c r="G197" s="50"/>
      <c r="H197" s="50"/>
      <c r="I197" s="50"/>
      <c r="J197" s="50"/>
      <c r="K197" s="184" t="str">
        <f t="shared" si="43"/>
        <v/>
      </c>
      <c r="L197" s="50"/>
      <c r="M197" s="392"/>
      <c r="N197" s="356"/>
      <c r="O197" s="403"/>
      <c r="P197" s="521"/>
      <c r="Q197" s="256">
        <f t="shared" si="35"/>
        <v>0</v>
      </c>
      <c r="R197" s="389"/>
      <c r="S197" s="389"/>
      <c r="T197" s="389"/>
      <c r="U197" s="389"/>
      <c r="V197" s="389"/>
      <c r="W197" s="389"/>
      <c r="X197" s="389"/>
      <c r="Y197" s="389"/>
      <c r="Z197" s="389"/>
      <c r="AA197" s="389"/>
      <c r="AB197" s="389"/>
      <c r="AC197" s="389"/>
      <c r="AD197" s="256">
        <f t="shared" si="36"/>
        <v>0</v>
      </c>
      <c r="AE197" s="389"/>
      <c r="AF197" s="389"/>
      <c r="AG197" s="389"/>
      <c r="AH197" s="389"/>
      <c r="AI197" s="389"/>
      <c r="AJ197" s="389"/>
      <c r="AK197" s="389"/>
      <c r="AL197" s="389"/>
      <c r="AM197" s="389"/>
      <c r="AN197" s="389"/>
      <c r="AO197" s="389"/>
      <c r="AP197" s="389"/>
      <c r="AQ197" s="256">
        <f t="shared" si="37"/>
        <v>0</v>
      </c>
      <c r="AR197" s="389"/>
      <c r="AS197" s="389"/>
      <c r="AT197" s="389"/>
      <c r="AU197" s="389"/>
      <c r="AV197" s="389"/>
      <c r="AW197" s="389"/>
      <c r="AX197" s="389"/>
      <c r="AY197" s="389"/>
      <c r="AZ197" s="389"/>
      <c r="BA197" s="389"/>
      <c r="BB197" s="389"/>
      <c r="BC197" s="389"/>
      <c r="BD197" s="256">
        <f t="shared" si="38"/>
        <v>0</v>
      </c>
      <c r="BE197" s="389"/>
      <c r="BF197" s="389"/>
      <c r="BG197" s="389"/>
      <c r="BH197" s="389"/>
      <c r="BI197" s="389"/>
      <c r="BJ197" s="389"/>
      <c r="BK197" s="389"/>
      <c r="BL197" s="389"/>
      <c r="BM197" s="389"/>
      <c r="BN197" s="389"/>
      <c r="BO197" s="389"/>
      <c r="BP197" s="389"/>
      <c r="BQ197" s="256">
        <f t="shared" si="39"/>
        <v>0</v>
      </c>
      <c r="BR197" s="389"/>
      <c r="BS197" s="389"/>
      <c r="BT197" s="389"/>
      <c r="BU197" s="389"/>
      <c r="BV197" s="389"/>
      <c r="BW197" s="389"/>
      <c r="BX197" s="389"/>
      <c r="BY197" s="389"/>
      <c r="BZ197" s="389"/>
      <c r="CA197" s="389"/>
      <c r="CB197" s="389"/>
      <c r="CC197" s="389"/>
      <c r="CD197" s="256">
        <f t="shared" si="40"/>
        <v>0</v>
      </c>
      <c r="CE197" s="389"/>
      <c r="CF197" s="389"/>
      <c r="CG197" s="389"/>
      <c r="CH197" s="389"/>
      <c r="CI197" s="389"/>
      <c r="CJ197" s="389"/>
      <c r="CK197" s="389"/>
      <c r="CL197" s="389"/>
      <c r="CM197" s="389"/>
      <c r="CN197" s="389"/>
      <c r="CO197" s="389"/>
      <c r="CP197" s="389"/>
      <c r="CQ197" s="256">
        <f t="shared" si="41"/>
        <v>0</v>
      </c>
      <c r="CR197" s="389"/>
      <c r="CS197" s="389"/>
      <c r="CT197" s="389"/>
      <c r="CU197" s="389"/>
      <c r="CV197" s="389"/>
      <c r="CW197" s="389"/>
      <c r="CX197" s="389"/>
      <c r="CY197" s="389"/>
      <c r="CZ197" s="389"/>
      <c r="DA197" s="389"/>
      <c r="DB197" s="389"/>
      <c r="DC197" s="389"/>
      <c r="DD197" s="256">
        <f t="shared" si="42"/>
        <v>0</v>
      </c>
    </row>
    <row r="198" spans="2:108" x14ac:dyDescent="0.25">
      <c r="B198" s="397"/>
      <c r="C198" s="145" t="s">
        <v>71294</v>
      </c>
      <c r="D198" s="153" t="s">
        <v>36</v>
      </c>
      <c r="E198" s="520"/>
      <c r="F198" s="50"/>
      <c r="G198" s="50"/>
      <c r="H198" s="50"/>
      <c r="I198" s="50"/>
      <c r="J198" s="50"/>
      <c r="K198" s="184" t="str">
        <f t="shared" si="43"/>
        <v/>
      </c>
      <c r="L198" s="50"/>
      <c r="M198" s="392"/>
      <c r="N198" s="356"/>
      <c r="O198" s="403"/>
      <c r="P198" s="521"/>
      <c r="Q198" s="256">
        <f t="shared" si="35"/>
        <v>0</v>
      </c>
      <c r="R198" s="389"/>
      <c r="S198" s="389"/>
      <c r="T198" s="389"/>
      <c r="U198" s="389"/>
      <c r="V198" s="389"/>
      <c r="W198" s="389"/>
      <c r="X198" s="389"/>
      <c r="Y198" s="389"/>
      <c r="Z198" s="389"/>
      <c r="AA198" s="389"/>
      <c r="AB198" s="389"/>
      <c r="AC198" s="389"/>
      <c r="AD198" s="256">
        <f t="shared" si="36"/>
        <v>0</v>
      </c>
      <c r="AE198" s="389"/>
      <c r="AF198" s="389"/>
      <c r="AG198" s="389"/>
      <c r="AH198" s="389"/>
      <c r="AI198" s="389"/>
      <c r="AJ198" s="389"/>
      <c r="AK198" s="389"/>
      <c r="AL198" s="389"/>
      <c r="AM198" s="389"/>
      <c r="AN198" s="389"/>
      <c r="AO198" s="389"/>
      <c r="AP198" s="389"/>
      <c r="AQ198" s="256">
        <f t="shared" si="37"/>
        <v>0</v>
      </c>
      <c r="AR198" s="389"/>
      <c r="AS198" s="389"/>
      <c r="AT198" s="389"/>
      <c r="AU198" s="389"/>
      <c r="AV198" s="389"/>
      <c r="AW198" s="389"/>
      <c r="AX198" s="389"/>
      <c r="AY198" s="389"/>
      <c r="AZ198" s="389"/>
      <c r="BA198" s="389"/>
      <c r="BB198" s="389"/>
      <c r="BC198" s="389"/>
      <c r="BD198" s="256">
        <f t="shared" si="38"/>
        <v>0</v>
      </c>
      <c r="BE198" s="389"/>
      <c r="BF198" s="389"/>
      <c r="BG198" s="389"/>
      <c r="BH198" s="389"/>
      <c r="BI198" s="389"/>
      <c r="BJ198" s="389"/>
      <c r="BK198" s="389"/>
      <c r="BL198" s="389"/>
      <c r="BM198" s="389"/>
      <c r="BN198" s="389"/>
      <c r="BO198" s="389"/>
      <c r="BP198" s="389"/>
      <c r="BQ198" s="256">
        <f t="shared" si="39"/>
        <v>0</v>
      </c>
      <c r="BR198" s="389"/>
      <c r="BS198" s="389"/>
      <c r="BT198" s="389"/>
      <c r="BU198" s="389"/>
      <c r="BV198" s="389"/>
      <c r="BW198" s="389"/>
      <c r="BX198" s="389"/>
      <c r="BY198" s="389"/>
      <c r="BZ198" s="389"/>
      <c r="CA198" s="389"/>
      <c r="CB198" s="389"/>
      <c r="CC198" s="389"/>
      <c r="CD198" s="256">
        <f t="shared" si="40"/>
        <v>0</v>
      </c>
      <c r="CE198" s="389"/>
      <c r="CF198" s="389"/>
      <c r="CG198" s="389"/>
      <c r="CH198" s="389"/>
      <c r="CI198" s="389"/>
      <c r="CJ198" s="389"/>
      <c r="CK198" s="389"/>
      <c r="CL198" s="389"/>
      <c r="CM198" s="389"/>
      <c r="CN198" s="389"/>
      <c r="CO198" s="389"/>
      <c r="CP198" s="389"/>
      <c r="CQ198" s="256">
        <f t="shared" si="41"/>
        <v>0</v>
      </c>
      <c r="CR198" s="389"/>
      <c r="CS198" s="389"/>
      <c r="CT198" s="389"/>
      <c r="CU198" s="389"/>
      <c r="CV198" s="389"/>
      <c r="CW198" s="389"/>
      <c r="CX198" s="389"/>
      <c r="CY198" s="389"/>
      <c r="CZ198" s="389"/>
      <c r="DA198" s="389"/>
      <c r="DB198" s="389"/>
      <c r="DC198" s="389"/>
      <c r="DD198" s="256">
        <f t="shared" si="42"/>
        <v>0</v>
      </c>
    </row>
    <row r="199" spans="2:108" x14ac:dyDescent="0.25">
      <c r="B199" s="397"/>
      <c r="C199" s="145" t="s">
        <v>71295</v>
      </c>
      <c r="D199" s="153" t="s">
        <v>36</v>
      </c>
      <c r="E199" s="520"/>
      <c r="F199" s="50"/>
      <c r="G199" s="50"/>
      <c r="H199" s="50"/>
      <c r="I199" s="50"/>
      <c r="J199" s="50"/>
      <c r="K199" s="184" t="str">
        <f t="shared" si="43"/>
        <v/>
      </c>
      <c r="L199" s="50"/>
      <c r="M199" s="392"/>
      <c r="N199" s="356"/>
      <c r="O199" s="403"/>
      <c r="P199" s="521"/>
      <c r="Q199" s="256">
        <f t="shared" si="35"/>
        <v>0</v>
      </c>
      <c r="R199" s="389"/>
      <c r="S199" s="389"/>
      <c r="T199" s="389"/>
      <c r="U199" s="389"/>
      <c r="V199" s="389"/>
      <c r="W199" s="389"/>
      <c r="X199" s="389"/>
      <c r="Y199" s="389"/>
      <c r="Z199" s="389"/>
      <c r="AA199" s="389"/>
      <c r="AB199" s="389"/>
      <c r="AC199" s="389"/>
      <c r="AD199" s="256">
        <f t="shared" si="36"/>
        <v>0</v>
      </c>
      <c r="AE199" s="389"/>
      <c r="AF199" s="389"/>
      <c r="AG199" s="389"/>
      <c r="AH199" s="389"/>
      <c r="AI199" s="389"/>
      <c r="AJ199" s="389"/>
      <c r="AK199" s="389"/>
      <c r="AL199" s="389"/>
      <c r="AM199" s="389"/>
      <c r="AN199" s="389"/>
      <c r="AO199" s="389"/>
      <c r="AP199" s="389"/>
      <c r="AQ199" s="256">
        <f t="shared" si="37"/>
        <v>0</v>
      </c>
      <c r="AR199" s="389"/>
      <c r="AS199" s="389"/>
      <c r="AT199" s="389"/>
      <c r="AU199" s="389"/>
      <c r="AV199" s="389"/>
      <c r="AW199" s="389"/>
      <c r="AX199" s="389"/>
      <c r="AY199" s="389"/>
      <c r="AZ199" s="389"/>
      <c r="BA199" s="389"/>
      <c r="BB199" s="389"/>
      <c r="BC199" s="389"/>
      <c r="BD199" s="256">
        <f t="shared" si="38"/>
        <v>0</v>
      </c>
      <c r="BE199" s="389"/>
      <c r="BF199" s="389"/>
      <c r="BG199" s="389"/>
      <c r="BH199" s="389"/>
      <c r="BI199" s="389"/>
      <c r="BJ199" s="389"/>
      <c r="BK199" s="389"/>
      <c r="BL199" s="389"/>
      <c r="BM199" s="389"/>
      <c r="BN199" s="389"/>
      <c r="BO199" s="389"/>
      <c r="BP199" s="389"/>
      <c r="BQ199" s="256">
        <f t="shared" si="39"/>
        <v>0</v>
      </c>
      <c r="BR199" s="389"/>
      <c r="BS199" s="389"/>
      <c r="BT199" s="389"/>
      <c r="BU199" s="389"/>
      <c r="BV199" s="389"/>
      <c r="BW199" s="389"/>
      <c r="BX199" s="389"/>
      <c r="BY199" s="389"/>
      <c r="BZ199" s="389"/>
      <c r="CA199" s="389"/>
      <c r="CB199" s="389"/>
      <c r="CC199" s="389"/>
      <c r="CD199" s="256">
        <f t="shared" si="40"/>
        <v>0</v>
      </c>
      <c r="CE199" s="389"/>
      <c r="CF199" s="389"/>
      <c r="CG199" s="389"/>
      <c r="CH199" s="389"/>
      <c r="CI199" s="389"/>
      <c r="CJ199" s="389"/>
      <c r="CK199" s="389"/>
      <c r="CL199" s="389"/>
      <c r="CM199" s="389"/>
      <c r="CN199" s="389"/>
      <c r="CO199" s="389"/>
      <c r="CP199" s="389"/>
      <c r="CQ199" s="256">
        <f t="shared" si="41"/>
        <v>0</v>
      </c>
      <c r="CR199" s="389"/>
      <c r="CS199" s="389"/>
      <c r="CT199" s="389"/>
      <c r="CU199" s="389"/>
      <c r="CV199" s="389"/>
      <c r="CW199" s="389"/>
      <c r="CX199" s="389"/>
      <c r="CY199" s="389"/>
      <c r="CZ199" s="389"/>
      <c r="DA199" s="389"/>
      <c r="DB199" s="389"/>
      <c r="DC199" s="389"/>
      <c r="DD199" s="256">
        <f t="shared" si="42"/>
        <v>0</v>
      </c>
    </row>
    <row r="200" spans="2:108" x14ac:dyDescent="0.25">
      <c r="B200" s="397"/>
      <c r="C200" s="145" t="s">
        <v>71296</v>
      </c>
      <c r="D200" s="153" t="s">
        <v>36</v>
      </c>
      <c r="E200" s="520"/>
      <c r="F200" s="50"/>
      <c r="G200" s="50"/>
      <c r="H200" s="50"/>
      <c r="I200" s="50"/>
      <c r="J200" s="50"/>
      <c r="K200" s="184" t="str">
        <f t="shared" si="43"/>
        <v/>
      </c>
      <c r="L200" s="50"/>
      <c r="M200" s="392"/>
      <c r="N200" s="356"/>
      <c r="O200" s="403"/>
      <c r="P200" s="521"/>
      <c r="Q200" s="256">
        <f t="shared" si="35"/>
        <v>0</v>
      </c>
      <c r="R200" s="389"/>
      <c r="S200" s="389"/>
      <c r="T200" s="389"/>
      <c r="U200" s="389"/>
      <c r="V200" s="389"/>
      <c r="W200" s="389"/>
      <c r="X200" s="389"/>
      <c r="Y200" s="389"/>
      <c r="Z200" s="389"/>
      <c r="AA200" s="389"/>
      <c r="AB200" s="389"/>
      <c r="AC200" s="389"/>
      <c r="AD200" s="256">
        <f t="shared" si="36"/>
        <v>0</v>
      </c>
      <c r="AE200" s="389"/>
      <c r="AF200" s="389"/>
      <c r="AG200" s="389"/>
      <c r="AH200" s="389"/>
      <c r="AI200" s="389"/>
      <c r="AJ200" s="389"/>
      <c r="AK200" s="389"/>
      <c r="AL200" s="389"/>
      <c r="AM200" s="389"/>
      <c r="AN200" s="389"/>
      <c r="AO200" s="389"/>
      <c r="AP200" s="389"/>
      <c r="AQ200" s="256">
        <f t="shared" si="37"/>
        <v>0</v>
      </c>
      <c r="AR200" s="389"/>
      <c r="AS200" s="389"/>
      <c r="AT200" s="389"/>
      <c r="AU200" s="389"/>
      <c r="AV200" s="389"/>
      <c r="AW200" s="389"/>
      <c r="AX200" s="389"/>
      <c r="AY200" s="389"/>
      <c r="AZ200" s="389"/>
      <c r="BA200" s="389"/>
      <c r="BB200" s="389"/>
      <c r="BC200" s="389"/>
      <c r="BD200" s="256">
        <f t="shared" si="38"/>
        <v>0</v>
      </c>
      <c r="BE200" s="389"/>
      <c r="BF200" s="389"/>
      <c r="BG200" s="389"/>
      <c r="BH200" s="389"/>
      <c r="BI200" s="389"/>
      <c r="BJ200" s="389"/>
      <c r="BK200" s="389"/>
      <c r="BL200" s="389"/>
      <c r="BM200" s="389"/>
      <c r="BN200" s="389"/>
      <c r="BO200" s="389"/>
      <c r="BP200" s="389"/>
      <c r="BQ200" s="256">
        <f t="shared" si="39"/>
        <v>0</v>
      </c>
      <c r="BR200" s="389"/>
      <c r="BS200" s="389"/>
      <c r="BT200" s="389"/>
      <c r="BU200" s="389"/>
      <c r="BV200" s="389"/>
      <c r="BW200" s="389"/>
      <c r="BX200" s="389"/>
      <c r="BY200" s="389"/>
      <c r="BZ200" s="389"/>
      <c r="CA200" s="389"/>
      <c r="CB200" s="389"/>
      <c r="CC200" s="389"/>
      <c r="CD200" s="256">
        <f t="shared" si="40"/>
        <v>0</v>
      </c>
      <c r="CE200" s="389"/>
      <c r="CF200" s="389"/>
      <c r="CG200" s="389"/>
      <c r="CH200" s="389"/>
      <c r="CI200" s="389"/>
      <c r="CJ200" s="389"/>
      <c r="CK200" s="389"/>
      <c r="CL200" s="389"/>
      <c r="CM200" s="389"/>
      <c r="CN200" s="389"/>
      <c r="CO200" s="389"/>
      <c r="CP200" s="389"/>
      <c r="CQ200" s="256">
        <f t="shared" si="41"/>
        <v>0</v>
      </c>
      <c r="CR200" s="389"/>
      <c r="CS200" s="389"/>
      <c r="CT200" s="389"/>
      <c r="CU200" s="389"/>
      <c r="CV200" s="389"/>
      <c r="CW200" s="389"/>
      <c r="CX200" s="389"/>
      <c r="CY200" s="389"/>
      <c r="CZ200" s="389"/>
      <c r="DA200" s="389"/>
      <c r="DB200" s="389"/>
      <c r="DC200" s="389"/>
      <c r="DD200" s="256">
        <f t="shared" si="42"/>
        <v>0</v>
      </c>
    </row>
    <row r="201" spans="2:108" x14ac:dyDescent="0.25">
      <c r="B201" s="397"/>
      <c r="C201" s="145" t="s">
        <v>71297</v>
      </c>
      <c r="D201" s="153" t="s">
        <v>36</v>
      </c>
      <c r="E201" s="520"/>
      <c r="F201" s="50"/>
      <c r="G201" s="50"/>
      <c r="H201" s="50"/>
      <c r="I201" s="50"/>
      <c r="J201" s="50"/>
      <c r="K201" s="184" t="str">
        <f t="shared" si="43"/>
        <v/>
      </c>
      <c r="L201" s="50"/>
      <c r="M201" s="392"/>
      <c r="N201" s="356"/>
      <c r="O201" s="403"/>
      <c r="P201" s="521"/>
      <c r="Q201" s="256">
        <f t="shared" si="35"/>
        <v>0</v>
      </c>
      <c r="R201" s="389"/>
      <c r="S201" s="389"/>
      <c r="T201" s="389"/>
      <c r="U201" s="389"/>
      <c r="V201" s="389"/>
      <c r="W201" s="389"/>
      <c r="X201" s="389"/>
      <c r="Y201" s="389"/>
      <c r="Z201" s="389"/>
      <c r="AA201" s="389"/>
      <c r="AB201" s="389"/>
      <c r="AC201" s="389"/>
      <c r="AD201" s="256">
        <f t="shared" si="36"/>
        <v>0</v>
      </c>
      <c r="AE201" s="389"/>
      <c r="AF201" s="389"/>
      <c r="AG201" s="389"/>
      <c r="AH201" s="389"/>
      <c r="AI201" s="389"/>
      <c r="AJ201" s="389"/>
      <c r="AK201" s="389"/>
      <c r="AL201" s="389"/>
      <c r="AM201" s="389"/>
      <c r="AN201" s="389"/>
      <c r="AO201" s="389"/>
      <c r="AP201" s="389"/>
      <c r="AQ201" s="256">
        <f t="shared" si="37"/>
        <v>0</v>
      </c>
      <c r="AR201" s="389"/>
      <c r="AS201" s="389"/>
      <c r="AT201" s="389"/>
      <c r="AU201" s="389"/>
      <c r="AV201" s="389"/>
      <c r="AW201" s="389"/>
      <c r="AX201" s="389"/>
      <c r="AY201" s="389"/>
      <c r="AZ201" s="389"/>
      <c r="BA201" s="389"/>
      <c r="BB201" s="389"/>
      <c r="BC201" s="389"/>
      <c r="BD201" s="256">
        <f t="shared" si="38"/>
        <v>0</v>
      </c>
      <c r="BE201" s="389"/>
      <c r="BF201" s="389"/>
      <c r="BG201" s="389"/>
      <c r="BH201" s="389"/>
      <c r="BI201" s="389"/>
      <c r="BJ201" s="389"/>
      <c r="BK201" s="389"/>
      <c r="BL201" s="389"/>
      <c r="BM201" s="389"/>
      <c r="BN201" s="389"/>
      <c r="BO201" s="389"/>
      <c r="BP201" s="389"/>
      <c r="BQ201" s="256">
        <f t="shared" si="39"/>
        <v>0</v>
      </c>
      <c r="BR201" s="389"/>
      <c r="BS201" s="389"/>
      <c r="BT201" s="389"/>
      <c r="BU201" s="389"/>
      <c r="BV201" s="389"/>
      <c r="BW201" s="389"/>
      <c r="BX201" s="389"/>
      <c r="BY201" s="389"/>
      <c r="BZ201" s="389"/>
      <c r="CA201" s="389"/>
      <c r="CB201" s="389"/>
      <c r="CC201" s="389"/>
      <c r="CD201" s="256">
        <f t="shared" si="40"/>
        <v>0</v>
      </c>
      <c r="CE201" s="389"/>
      <c r="CF201" s="389"/>
      <c r="CG201" s="389"/>
      <c r="CH201" s="389"/>
      <c r="CI201" s="389"/>
      <c r="CJ201" s="389"/>
      <c r="CK201" s="389"/>
      <c r="CL201" s="389"/>
      <c r="CM201" s="389"/>
      <c r="CN201" s="389"/>
      <c r="CO201" s="389"/>
      <c r="CP201" s="389"/>
      <c r="CQ201" s="256">
        <f t="shared" si="41"/>
        <v>0</v>
      </c>
      <c r="CR201" s="389"/>
      <c r="CS201" s="389"/>
      <c r="CT201" s="389"/>
      <c r="CU201" s="389"/>
      <c r="CV201" s="389"/>
      <c r="CW201" s="389"/>
      <c r="CX201" s="389"/>
      <c r="CY201" s="389"/>
      <c r="CZ201" s="389"/>
      <c r="DA201" s="389"/>
      <c r="DB201" s="389"/>
      <c r="DC201" s="389"/>
      <c r="DD201" s="256">
        <f t="shared" si="42"/>
        <v>0</v>
      </c>
    </row>
    <row r="202" spans="2:108" x14ac:dyDescent="0.25">
      <c r="B202" s="397"/>
      <c r="C202" s="145" t="s">
        <v>71298</v>
      </c>
      <c r="D202" s="153" t="s">
        <v>36</v>
      </c>
      <c r="E202" s="520"/>
      <c r="F202" s="50"/>
      <c r="G202" s="50"/>
      <c r="H202" s="50"/>
      <c r="I202" s="50"/>
      <c r="J202" s="50"/>
      <c r="K202" s="184" t="str">
        <f t="shared" si="43"/>
        <v/>
      </c>
      <c r="L202" s="50"/>
      <c r="M202" s="392"/>
      <c r="N202" s="356"/>
      <c r="O202" s="403"/>
      <c r="P202" s="521"/>
      <c r="Q202" s="256">
        <f t="shared" si="35"/>
        <v>0</v>
      </c>
      <c r="R202" s="389"/>
      <c r="S202" s="389"/>
      <c r="T202" s="389"/>
      <c r="U202" s="389"/>
      <c r="V202" s="389"/>
      <c r="W202" s="389"/>
      <c r="X202" s="389"/>
      <c r="Y202" s="389"/>
      <c r="Z202" s="389"/>
      <c r="AA202" s="389"/>
      <c r="AB202" s="389"/>
      <c r="AC202" s="389"/>
      <c r="AD202" s="256">
        <f t="shared" si="36"/>
        <v>0</v>
      </c>
      <c r="AE202" s="389"/>
      <c r="AF202" s="389"/>
      <c r="AG202" s="389"/>
      <c r="AH202" s="389"/>
      <c r="AI202" s="389"/>
      <c r="AJ202" s="389"/>
      <c r="AK202" s="389"/>
      <c r="AL202" s="389"/>
      <c r="AM202" s="389"/>
      <c r="AN202" s="389"/>
      <c r="AO202" s="389"/>
      <c r="AP202" s="389"/>
      <c r="AQ202" s="256">
        <f t="shared" si="37"/>
        <v>0</v>
      </c>
      <c r="AR202" s="389"/>
      <c r="AS202" s="389"/>
      <c r="AT202" s="389"/>
      <c r="AU202" s="389"/>
      <c r="AV202" s="389"/>
      <c r="AW202" s="389"/>
      <c r="AX202" s="389"/>
      <c r="AY202" s="389"/>
      <c r="AZ202" s="389"/>
      <c r="BA202" s="389"/>
      <c r="BB202" s="389"/>
      <c r="BC202" s="389"/>
      <c r="BD202" s="256">
        <f t="shared" si="38"/>
        <v>0</v>
      </c>
      <c r="BE202" s="389"/>
      <c r="BF202" s="389"/>
      <c r="BG202" s="389"/>
      <c r="BH202" s="389"/>
      <c r="BI202" s="389"/>
      <c r="BJ202" s="389"/>
      <c r="BK202" s="389"/>
      <c r="BL202" s="389"/>
      <c r="BM202" s="389"/>
      <c r="BN202" s="389"/>
      <c r="BO202" s="389"/>
      <c r="BP202" s="389"/>
      <c r="BQ202" s="256">
        <f t="shared" si="39"/>
        <v>0</v>
      </c>
      <c r="BR202" s="389"/>
      <c r="BS202" s="389"/>
      <c r="BT202" s="389"/>
      <c r="BU202" s="389"/>
      <c r="BV202" s="389"/>
      <c r="BW202" s="389"/>
      <c r="BX202" s="389"/>
      <c r="BY202" s="389"/>
      <c r="BZ202" s="389"/>
      <c r="CA202" s="389"/>
      <c r="CB202" s="389"/>
      <c r="CC202" s="389"/>
      <c r="CD202" s="256">
        <f t="shared" si="40"/>
        <v>0</v>
      </c>
      <c r="CE202" s="389"/>
      <c r="CF202" s="389"/>
      <c r="CG202" s="389"/>
      <c r="CH202" s="389"/>
      <c r="CI202" s="389"/>
      <c r="CJ202" s="389"/>
      <c r="CK202" s="389"/>
      <c r="CL202" s="389"/>
      <c r="CM202" s="389"/>
      <c r="CN202" s="389"/>
      <c r="CO202" s="389"/>
      <c r="CP202" s="389"/>
      <c r="CQ202" s="256">
        <f t="shared" si="41"/>
        <v>0</v>
      </c>
      <c r="CR202" s="389"/>
      <c r="CS202" s="389"/>
      <c r="CT202" s="389"/>
      <c r="CU202" s="389"/>
      <c r="CV202" s="389"/>
      <c r="CW202" s="389"/>
      <c r="CX202" s="389"/>
      <c r="CY202" s="389"/>
      <c r="CZ202" s="389"/>
      <c r="DA202" s="389"/>
      <c r="DB202" s="389"/>
      <c r="DC202" s="389"/>
      <c r="DD202" s="256">
        <f t="shared" si="42"/>
        <v>0</v>
      </c>
    </row>
    <row r="203" spans="2:108" x14ac:dyDescent="0.25">
      <c r="B203" s="397"/>
      <c r="C203" s="145" t="s">
        <v>71299</v>
      </c>
      <c r="D203" s="153" t="s">
        <v>36</v>
      </c>
      <c r="E203" s="520"/>
      <c r="F203" s="50"/>
      <c r="G203" s="50"/>
      <c r="H203" s="50"/>
      <c r="I203" s="50"/>
      <c r="J203" s="50"/>
      <c r="K203" s="184" t="str">
        <f t="shared" si="43"/>
        <v/>
      </c>
      <c r="L203" s="50"/>
      <c r="M203" s="392"/>
      <c r="N203" s="356"/>
      <c r="O203" s="403"/>
      <c r="P203" s="521"/>
      <c r="Q203" s="256">
        <f t="shared" si="35"/>
        <v>0</v>
      </c>
      <c r="R203" s="389"/>
      <c r="S203" s="389"/>
      <c r="T203" s="389"/>
      <c r="U203" s="389"/>
      <c r="V203" s="389"/>
      <c r="W203" s="389"/>
      <c r="X203" s="389"/>
      <c r="Y203" s="389"/>
      <c r="Z203" s="389"/>
      <c r="AA203" s="389"/>
      <c r="AB203" s="389"/>
      <c r="AC203" s="389"/>
      <c r="AD203" s="256">
        <f t="shared" si="36"/>
        <v>0</v>
      </c>
      <c r="AE203" s="389"/>
      <c r="AF203" s="389"/>
      <c r="AG203" s="389"/>
      <c r="AH203" s="389"/>
      <c r="AI203" s="389"/>
      <c r="AJ203" s="389"/>
      <c r="AK203" s="389"/>
      <c r="AL203" s="389"/>
      <c r="AM203" s="389"/>
      <c r="AN203" s="389"/>
      <c r="AO203" s="389"/>
      <c r="AP203" s="389"/>
      <c r="AQ203" s="256">
        <f t="shared" si="37"/>
        <v>0</v>
      </c>
      <c r="AR203" s="389"/>
      <c r="AS203" s="389"/>
      <c r="AT203" s="389"/>
      <c r="AU203" s="389"/>
      <c r="AV203" s="389"/>
      <c r="AW203" s="389"/>
      <c r="AX203" s="389"/>
      <c r="AY203" s="389"/>
      <c r="AZ203" s="389"/>
      <c r="BA203" s="389"/>
      <c r="BB203" s="389"/>
      <c r="BC203" s="389"/>
      <c r="BD203" s="256">
        <f t="shared" si="38"/>
        <v>0</v>
      </c>
      <c r="BE203" s="389"/>
      <c r="BF203" s="389"/>
      <c r="BG203" s="389"/>
      <c r="BH203" s="389"/>
      <c r="BI203" s="389"/>
      <c r="BJ203" s="389"/>
      <c r="BK203" s="389"/>
      <c r="BL203" s="389"/>
      <c r="BM203" s="389"/>
      <c r="BN203" s="389"/>
      <c r="BO203" s="389"/>
      <c r="BP203" s="389"/>
      <c r="BQ203" s="256">
        <f t="shared" si="39"/>
        <v>0</v>
      </c>
      <c r="BR203" s="389"/>
      <c r="BS203" s="389"/>
      <c r="BT203" s="389"/>
      <c r="BU203" s="389"/>
      <c r="BV203" s="389"/>
      <c r="BW203" s="389"/>
      <c r="BX203" s="389"/>
      <c r="BY203" s="389"/>
      <c r="BZ203" s="389"/>
      <c r="CA203" s="389"/>
      <c r="CB203" s="389"/>
      <c r="CC203" s="389"/>
      <c r="CD203" s="256">
        <f t="shared" si="40"/>
        <v>0</v>
      </c>
      <c r="CE203" s="389"/>
      <c r="CF203" s="389"/>
      <c r="CG203" s="389"/>
      <c r="CH203" s="389"/>
      <c r="CI203" s="389"/>
      <c r="CJ203" s="389"/>
      <c r="CK203" s="389"/>
      <c r="CL203" s="389"/>
      <c r="CM203" s="389"/>
      <c r="CN203" s="389"/>
      <c r="CO203" s="389"/>
      <c r="CP203" s="389"/>
      <c r="CQ203" s="256">
        <f t="shared" si="41"/>
        <v>0</v>
      </c>
      <c r="CR203" s="389"/>
      <c r="CS203" s="389"/>
      <c r="CT203" s="389"/>
      <c r="CU203" s="389"/>
      <c r="CV203" s="389"/>
      <c r="CW203" s="389"/>
      <c r="CX203" s="389"/>
      <c r="CY203" s="389"/>
      <c r="CZ203" s="389"/>
      <c r="DA203" s="389"/>
      <c r="DB203" s="389"/>
      <c r="DC203" s="389"/>
      <c r="DD203" s="256">
        <f t="shared" si="42"/>
        <v>0</v>
      </c>
    </row>
    <row r="204" spans="2:108" x14ac:dyDescent="0.25">
      <c r="B204" s="397"/>
      <c r="C204" s="145" t="s">
        <v>71300</v>
      </c>
      <c r="D204" s="153" t="s">
        <v>36</v>
      </c>
      <c r="E204" s="520"/>
      <c r="F204" s="50"/>
      <c r="G204" s="50"/>
      <c r="H204" s="50"/>
      <c r="I204" s="50"/>
      <c r="J204" s="50"/>
      <c r="K204" s="184" t="str">
        <f t="shared" si="43"/>
        <v/>
      </c>
      <c r="L204" s="50"/>
      <c r="M204" s="392"/>
      <c r="N204" s="356"/>
      <c r="O204" s="403"/>
      <c r="P204" s="521"/>
      <c r="Q204" s="256">
        <f t="shared" si="35"/>
        <v>0</v>
      </c>
      <c r="R204" s="389"/>
      <c r="S204" s="389"/>
      <c r="T204" s="389"/>
      <c r="U204" s="389"/>
      <c r="V204" s="389"/>
      <c r="W204" s="389"/>
      <c r="X204" s="389"/>
      <c r="Y204" s="389"/>
      <c r="Z204" s="389"/>
      <c r="AA204" s="389"/>
      <c r="AB204" s="389"/>
      <c r="AC204" s="389"/>
      <c r="AD204" s="256">
        <f t="shared" si="36"/>
        <v>0</v>
      </c>
      <c r="AE204" s="389"/>
      <c r="AF204" s="389"/>
      <c r="AG204" s="389"/>
      <c r="AH204" s="389"/>
      <c r="AI204" s="389"/>
      <c r="AJ204" s="389"/>
      <c r="AK204" s="389"/>
      <c r="AL204" s="389"/>
      <c r="AM204" s="389"/>
      <c r="AN204" s="389"/>
      <c r="AO204" s="389"/>
      <c r="AP204" s="389"/>
      <c r="AQ204" s="256">
        <f t="shared" si="37"/>
        <v>0</v>
      </c>
      <c r="AR204" s="389"/>
      <c r="AS204" s="389"/>
      <c r="AT204" s="389"/>
      <c r="AU204" s="389"/>
      <c r="AV204" s="389"/>
      <c r="AW204" s="389"/>
      <c r="AX204" s="389"/>
      <c r="AY204" s="389"/>
      <c r="AZ204" s="389"/>
      <c r="BA204" s="389"/>
      <c r="BB204" s="389"/>
      <c r="BC204" s="389"/>
      <c r="BD204" s="256">
        <f t="shared" si="38"/>
        <v>0</v>
      </c>
      <c r="BE204" s="389"/>
      <c r="BF204" s="389"/>
      <c r="BG204" s="389"/>
      <c r="BH204" s="389"/>
      <c r="BI204" s="389"/>
      <c r="BJ204" s="389"/>
      <c r="BK204" s="389"/>
      <c r="BL204" s="389"/>
      <c r="BM204" s="389"/>
      <c r="BN204" s="389"/>
      <c r="BO204" s="389"/>
      <c r="BP204" s="389"/>
      <c r="BQ204" s="256">
        <f t="shared" si="39"/>
        <v>0</v>
      </c>
      <c r="BR204" s="389"/>
      <c r="BS204" s="389"/>
      <c r="BT204" s="389"/>
      <c r="BU204" s="389"/>
      <c r="BV204" s="389"/>
      <c r="BW204" s="389"/>
      <c r="BX204" s="389"/>
      <c r="BY204" s="389"/>
      <c r="BZ204" s="389"/>
      <c r="CA204" s="389"/>
      <c r="CB204" s="389"/>
      <c r="CC204" s="389"/>
      <c r="CD204" s="256">
        <f t="shared" si="40"/>
        <v>0</v>
      </c>
      <c r="CE204" s="389"/>
      <c r="CF204" s="389"/>
      <c r="CG204" s="389"/>
      <c r="CH204" s="389"/>
      <c r="CI204" s="389"/>
      <c r="CJ204" s="389"/>
      <c r="CK204" s="389"/>
      <c r="CL204" s="389"/>
      <c r="CM204" s="389"/>
      <c r="CN204" s="389"/>
      <c r="CO204" s="389"/>
      <c r="CP204" s="389"/>
      <c r="CQ204" s="256">
        <f t="shared" si="41"/>
        <v>0</v>
      </c>
      <c r="CR204" s="389"/>
      <c r="CS204" s="389"/>
      <c r="CT204" s="389"/>
      <c r="CU204" s="389"/>
      <c r="CV204" s="389"/>
      <c r="CW204" s="389"/>
      <c r="CX204" s="389"/>
      <c r="CY204" s="389"/>
      <c r="CZ204" s="389"/>
      <c r="DA204" s="389"/>
      <c r="DB204" s="389"/>
      <c r="DC204" s="389"/>
      <c r="DD204" s="256">
        <f t="shared" si="42"/>
        <v>0</v>
      </c>
    </row>
    <row r="205" spans="2:108" x14ac:dyDescent="0.25">
      <c r="B205" s="397"/>
      <c r="C205" s="145" t="s">
        <v>71301</v>
      </c>
      <c r="D205" s="153" t="s">
        <v>36</v>
      </c>
      <c r="E205" s="520"/>
      <c r="F205" s="50"/>
      <c r="G205" s="50"/>
      <c r="H205" s="50"/>
      <c r="I205" s="50"/>
      <c r="J205" s="50"/>
      <c r="K205" s="184" t="str">
        <f t="shared" si="43"/>
        <v/>
      </c>
      <c r="L205" s="50"/>
      <c r="M205" s="392"/>
      <c r="N205" s="356"/>
      <c r="O205" s="403"/>
      <c r="P205" s="521"/>
      <c r="Q205" s="256">
        <f t="shared" si="35"/>
        <v>0</v>
      </c>
      <c r="R205" s="389"/>
      <c r="S205" s="389"/>
      <c r="T205" s="389"/>
      <c r="U205" s="389"/>
      <c r="V205" s="389"/>
      <c r="W205" s="389"/>
      <c r="X205" s="389"/>
      <c r="Y205" s="389"/>
      <c r="Z205" s="389"/>
      <c r="AA205" s="389"/>
      <c r="AB205" s="389"/>
      <c r="AC205" s="389"/>
      <c r="AD205" s="256">
        <f t="shared" si="36"/>
        <v>0</v>
      </c>
      <c r="AE205" s="389"/>
      <c r="AF205" s="389"/>
      <c r="AG205" s="389"/>
      <c r="AH205" s="389"/>
      <c r="AI205" s="389"/>
      <c r="AJ205" s="389"/>
      <c r="AK205" s="389"/>
      <c r="AL205" s="389"/>
      <c r="AM205" s="389"/>
      <c r="AN205" s="389"/>
      <c r="AO205" s="389"/>
      <c r="AP205" s="389"/>
      <c r="AQ205" s="256">
        <f t="shared" si="37"/>
        <v>0</v>
      </c>
      <c r="AR205" s="389"/>
      <c r="AS205" s="389"/>
      <c r="AT205" s="389"/>
      <c r="AU205" s="389"/>
      <c r="AV205" s="389"/>
      <c r="AW205" s="389"/>
      <c r="AX205" s="389"/>
      <c r="AY205" s="389"/>
      <c r="AZ205" s="389"/>
      <c r="BA205" s="389"/>
      <c r="BB205" s="389"/>
      <c r="BC205" s="389"/>
      <c r="BD205" s="256">
        <f t="shared" si="38"/>
        <v>0</v>
      </c>
      <c r="BE205" s="389"/>
      <c r="BF205" s="389"/>
      <c r="BG205" s="389"/>
      <c r="BH205" s="389"/>
      <c r="BI205" s="389"/>
      <c r="BJ205" s="389"/>
      <c r="BK205" s="389"/>
      <c r="BL205" s="389"/>
      <c r="BM205" s="389"/>
      <c r="BN205" s="389"/>
      <c r="BO205" s="389"/>
      <c r="BP205" s="389"/>
      <c r="BQ205" s="256">
        <f t="shared" si="39"/>
        <v>0</v>
      </c>
      <c r="BR205" s="389"/>
      <c r="BS205" s="389"/>
      <c r="BT205" s="389"/>
      <c r="BU205" s="389"/>
      <c r="BV205" s="389"/>
      <c r="BW205" s="389"/>
      <c r="BX205" s="389"/>
      <c r="BY205" s="389"/>
      <c r="BZ205" s="389"/>
      <c r="CA205" s="389"/>
      <c r="CB205" s="389"/>
      <c r="CC205" s="389"/>
      <c r="CD205" s="256">
        <f t="shared" si="40"/>
        <v>0</v>
      </c>
      <c r="CE205" s="389"/>
      <c r="CF205" s="389"/>
      <c r="CG205" s="389"/>
      <c r="CH205" s="389"/>
      <c r="CI205" s="389"/>
      <c r="CJ205" s="389"/>
      <c r="CK205" s="389"/>
      <c r="CL205" s="389"/>
      <c r="CM205" s="389"/>
      <c r="CN205" s="389"/>
      <c r="CO205" s="389"/>
      <c r="CP205" s="389"/>
      <c r="CQ205" s="256">
        <f t="shared" si="41"/>
        <v>0</v>
      </c>
      <c r="CR205" s="389"/>
      <c r="CS205" s="389"/>
      <c r="CT205" s="389"/>
      <c r="CU205" s="389"/>
      <c r="CV205" s="389"/>
      <c r="CW205" s="389"/>
      <c r="CX205" s="389"/>
      <c r="CY205" s="389"/>
      <c r="CZ205" s="389"/>
      <c r="DA205" s="389"/>
      <c r="DB205" s="389"/>
      <c r="DC205" s="389"/>
      <c r="DD205" s="256">
        <f t="shared" si="42"/>
        <v>0</v>
      </c>
    </row>
    <row r="206" spans="2:108" x14ac:dyDescent="0.25">
      <c r="B206" s="397"/>
      <c r="C206" s="145" t="s">
        <v>71302</v>
      </c>
      <c r="D206" s="153" t="s">
        <v>36</v>
      </c>
      <c r="E206" s="520"/>
      <c r="F206" s="50"/>
      <c r="G206" s="50"/>
      <c r="H206" s="50"/>
      <c r="I206" s="50"/>
      <c r="J206" s="50"/>
      <c r="K206" s="184" t="str">
        <f t="shared" si="43"/>
        <v/>
      </c>
      <c r="L206" s="50"/>
      <c r="M206" s="392"/>
      <c r="N206" s="356"/>
      <c r="O206" s="403"/>
      <c r="P206" s="521"/>
      <c r="Q206" s="256">
        <f t="shared" si="35"/>
        <v>0</v>
      </c>
      <c r="R206" s="389"/>
      <c r="S206" s="389"/>
      <c r="T206" s="389"/>
      <c r="U206" s="389"/>
      <c r="V206" s="389"/>
      <c r="W206" s="389"/>
      <c r="X206" s="389"/>
      <c r="Y206" s="389"/>
      <c r="Z206" s="389"/>
      <c r="AA206" s="389"/>
      <c r="AB206" s="389"/>
      <c r="AC206" s="389"/>
      <c r="AD206" s="256">
        <f t="shared" si="36"/>
        <v>0</v>
      </c>
      <c r="AE206" s="389"/>
      <c r="AF206" s="389"/>
      <c r="AG206" s="389"/>
      <c r="AH206" s="389"/>
      <c r="AI206" s="389"/>
      <c r="AJ206" s="389"/>
      <c r="AK206" s="389"/>
      <c r="AL206" s="389"/>
      <c r="AM206" s="389"/>
      <c r="AN206" s="389"/>
      <c r="AO206" s="389"/>
      <c r="AP206" s="389"/>
      <c r="AQ206" s="256">
        <f t="shared" si="37"/>
        <v>0</v>
      </c>
      <c r="AR206" s="389"/>
      <c r="AS206" s="389"/>
      <c r="AT206" s="389"/>
      <c r="AU206" s="389"/>
      <c r="AV206" s="389"/>
      <c r="AW206" s="389"/>
      <c r="AX206" s="389"/>
      <c r="AY206" s="389"/>
      <c r="AZ206" s="389"/>
      <c r="BA206" s="389"/>
      <c r="BB206" s="389"/>
      <c r="BC206" s="389"/>
      <c r="BD206" s="256">
        <f t="shared" si="38"/>
        <v>0</v>
      </c>
      <c r="BE206" s="389"/>
      <c r="BF206" s="389"/>
      <c r="BG206" s="389"/>
      <c r="BH206" s="389"/>
      <c r="BI206" s="389"/>
      <c r="BJ206" s="389"/>
      <c r="BK206" s="389"/>
      <c r="BL206" s="389"/>
      <c r="BM206" s="389"/>
      <c r="BN206" s="389"/>
      <c r="BO206" s="389"/>
      <c r="BP206" s="389"/>
      <c r="BQ206" s="256">
        <f t="shared" si="39"/>
        <v>0</v>
      </c>
      <c r="BR206" s="389"/>
      <c r="BS206" s="389"/>
      <c r="BT206" s="389"/>
      <c r="BU206" s="389"/>
      <c r="BV206" s="389"/>
      <c r="BW206" s="389"/>
      <c r="BX206" s="389"/>
      <c r="BY206" s="389"/>
      <c r="BZ206" s="389"/>
      <c r="CA206" s="389"/>
      <c r="CB206" s="389"/>
      <c r="CC206" s="389"/>
      <c r="CD206" s="256">
        <f t="shared" si="40"/>
        <v>0</v>
      </c>
      <c r="CE206" s="389"/>
      <c r="CF206" s="389"/>
      <c r="CG206" s="389"/>
      <c r="CH206" s="389"/>
      <c r="CI206" s="389"/>
      <c r="CJ206" s="389"/>
      <c r="CK206" s="389"/>
      <c r="CL206" s="389"/>
      <c r="CM206" s="389"/>
      <c r="CN206" s="389"/>
      <c r="CO206" s="389"/>
      <c r="CP206" s="389"/>
      <c r="CQ206" s="256">
        <f t="shared" si="41"/>
        <v>0</v>
      </c>
      <c r="CR206" s="389"/>
      <c r="CS206" s="389"/>
      <c r="CT206" s="389"/>
      <c r="CU206" s="389"/>
      <c r="CV206" s="389"/>
      <c r="CW206" s="389"/>
      <c r="CX206" s="389"/>
      <c r="CY206" s="389"/>
      <c r="CZ206" s="389"/>
      <c r="DA206" s="389"/>
      <c r="DB206" s="389"/>
      <c r="DC206" s="389"/>
      <c r="DD206" s="256">
        <f t="shared" si="42"/>
        <v>0</v>
      </c>
    </row>
    <row r="207" spans="2:108" x14ac:dyDescent="0.25">
      <c r="B207" s="397"/>
      <c r="C207" s="145" t="s">
        <v>71303</v>
      </c>
      <c r="D207" s="153" t="s">
        <v>36</v>
      </c>
      <c r="E207" s="520"/>
      <c r="F207" s="50"/>
      <c r="G207" s="50"/>
      <c r="H207" s="50"/>
      <c r="I207" s="50"/>
      <c r="J207" s="50"/>
      <c r="K207" s="184" t="str">
        <f t="shared" si="43"/>
        <v/>
      </c>
      <c r="L207" s="50"/>
      <c r="M207" s="392"/>
      <c r="N207" s="356"/>
      <c r="O207" s="403"/>
      <c r="P207" s="521"/>
      <c r="Q207" s="256">
        <f t="shared" si="35"/>
        <v>0</v>
      </c>
      <c r="R207" s="389"/>
      <c r="S207" s="389"/>
      <c r="T207" s="389"/>
      <c r="U207" s="389"/>
      <c r="V207" s="389"/>
      <c r="W207" s="389"/>
      <c r="X207" s="389"/>
      <c r="Y207" s="389"/>
      <c r="Z207" s="389"/>
      <c r="AA207" s="389"/>
      <c r="AB207" s="389"/>
      <c r="AC207" s="389"/>
      <c r="AD207" s="256">
        <f t="shared" si="36"/>
        <v>0</v>
      </c>
      <c r="AE207" s="389"/>
      <c r="AF207" s="389"/>
      <c r="AG207" s="389"/>
      <c r="AH207" s="389"/>
      <c r="AI207" s="389"/>
      <c r="AJ207" s="389"/>
      <c r="AK207" s="389"/>
      <c r="AL207" s="389"/>
      <c r="AM207" s="389"/>
      <c r="AN207" s="389"/>
      <c r="AO207" s="389"/>
      <c r="AP207" s="389"/>
      <c r="AQ207" s="256">
        <f t="shared" si="37"/>
        <v>0</v>
      </c>
      <c r="AR207" s="389"/>
      <c r="AS207" s="389"/>
      <c r="AT207" s="389"/>
      <c r="AU207" s="389"/>
      <c r="AV207" s="389"/>
      <c r="AW207" s="389"/>
      <c r="AX207" s="389"/>
      <c r="AY207" s="389"/>
      <c r="AZ207" s="389"/>
      <c r="BA207" s="389"/>
      <c r="BB207" s="389"/>
      <c r="BC207" s="389"/>
      <c r="BD207" s="256">
        <f t="shared" si="38"/>
        <v>0</v>
      </c>
      <c r="BE207" s="389"/>
      <c r="BF207" s="389"/>
      <c r="BG207" s="389"/>
      <c r="BH207" s="389"/>
      <c r="BI207" s="389"/>
      <c r="BJ207" s="389"/>
      <c r="BK207" s="389"/>
      <c r="BL207" s="389"/>
      <c r="BM207" s="389"/>
      <c r="BN207" s="389"/>
      <c r="BO207" s="389"/>
      <c r="BP207" s="389"/>
      <c r="BQ207" s="256">
        <f t="shared" si="39"/>
        <v>0</v>
      </c>
      <c r="BR207" s="389"/>
      <c r="BS207" s="389"/>
      <c r="BT207" s="389"/>
      <c r="BU207" s="389"/>
      <c r="BV207" s="389"/>
      <c r="BW207" s="389"/>
      <c r="BX207" s="389"/>
      <c r="BY207" s="389"/>
      <c r="BZ207" s="389"/>
      <c r="CA207" s="389"/>
      <c r="CB207" s="389"/>
      <c r="CC207" s="389"/>
      <c r="CD207" s="256">
        <f t="shared" si="40"/>
        <v>0</v>
      </c>
      <c r="CE207" s="389"/>
      <c r="CF207" s="389"/>
      <c r="CG207" s="389"/>
      <c r="CH207" s="389"/>
      <c r="CI207" s="389"/>
      <c r="CJ207" s="389"/>
      <c r="CK207" s="389"/>
      <c r="CL207" s="389"/>
      <c r="CM207" s="389"/>
      <c r="CN207" s="389"/>
      <c r="CO207" s="389"/>
      <c r="CP207" s="389"/>
      <c r="CQ207" s="256">
        <f t="shared" si="41"/>
        <v>0</v>
      </c>
      <c r="CR207" s="389"/>
      <c r="CS207" s="389"/>
      <c r="CT207" s="389"/>
      <c r="CU207" s="389"/>
      <c r="CV207" s="389"/>
      <c r="CW207" s="389"/>
      <c r="CX207" s="389"/>
      <c r="CY207" s="389"/>
      <c r="CZ207" s="389"/>
      <c r="DA207" s="389"/>
      <c r="DB207" s="389"/>
      <c r="DC207" s="389"/>
      <c r="DD207" s="256">
        <f t="shared" si="42"/>
        <v>0</v>
      </c>
    </row>
    <row r="208" spans="2:108" x14ac:dyDescent="0.25">
      <c r="B208" s="397"/>
      <c r="C208" s="145" t="s">
        <v>71304</v>
      </c>
      <c r="D208" s="153" t="s">
        <v>36</v>
      </c>
      <c r="E208" s="520"/>
      <c r="F208" s="50"/>
      <c r="G208" s="50"/>
      <c r="H208" s="50"/>
      <c r="I208" s="50"/>
      <c r="J208" s="50"/>
      <c r="K208" s="184" t="str">
        <f t="shared" si="43"/>
        <v/>
      </c>
      <c r="L208" s="50"/>
      <c r="M208" s="392"/>
      <c r="N208" s="356"/>
      <c r="O208" s="403"/>
      <c r="P208" s="521"/>
      <c r="Q208" s="256">
        <f t="shared" si="35"/>
        <v>0</v>
      </c>
      <c r="R208" s="389"/>
      <c r="S208" s="389"/>
      <c r="T208" s="389"/>
      <c r="U208" s="389"/>
      <c r="V208" s="389"/>
      <c r="W208" s="389"/>
      <c r="X208" s="389"/>
      <c r="Y208" s="389"/>
      <c r="Z208" s="389"/>
      <c r="AA208" s="389"/>
      <c r="AB208" s="389"/>
      <c r="AC208" s="389"/>
      <c r="AD208" s="256">
        <f t="shared" si="36"/>
        <v>0</v>
      </c>
      <c r="AE208" s="389"/>
      <c r="AF208" s="389"/>
      <c r="AG208" s="389"/>
      <c r="AH208" s="389"/>
      <c r="AI208" s="389"/>
      <c r="AJ208" s="389"/>
      <c r="AK208" s="389"/>
      <c r="AL208" s="389"/>
      <c r="AM208" s="389"/>
      <c r="AN208" s="389"/>
      <c r="AO208" s="389"/>
      <c r="AP208" s="389"/>
      <c r="AQ208" s="256">
        <f t="shared" si="37"/>
        <v>0</v>
      </c>
      <c r="AR208" s="389"/>
      <c r="AS208" s="389"/>
      <c r="AT208" s="389"/>
      <c r="AU208" s="389"/>
      <c r="AV208" s="389"/>
      <c r="AW208" s="389"/>
      <c r="AX208" s="389"/>
      <c r="AY208" s="389"/>
      <c r="AZ208" s="389"/>
      <c r="BA208" s="389"/>
      <c r="BB208" s="389"/>
      <c r="BC208" s="389"/>
      <c r="BD208" s="256">
        <f t="shared" si="38"/>
        <v>0</v>
      </c>
      <c r="BE208" s="389"/>
      <c r="BF208" s="389"/>
      <c r="BG208" s="389"/>
      <c r="BH208" s="389"/>
      <c r="BI208" s="389"/>
      <c r="BJ208" s="389"/>
      <c r="BK208" s="389"/>
      <c r="BL208" s="389"/>
      <c r="BM208" s="389"/>
      <c r="BN208" s="389"/>
      <c r="BO208" s="389"/>
      <c r="BP208" s="389"/>
      <c r="BQ208" s="256">
        <f t="shared" si="39"/>
        <v>0</v>
      </c>
      <c r="BR208" s="389"/>
      <c r="BS208" s="389"/>
      <c r="BT208" s="389"/>
      <c r="BU208" s="389"/>
      <c r="BV208" s="389"/>
      <c r="BW208" s="389"/>
      <c r="BX208" s="389"/>
      <c r="BY208" s="389"/>
      <c r="BZ208" s="389"/>
      <c r="CA208" s="389"/>
      <c r="CB208" s="389"/>
      <c r="CC208" s="389"/>
      <c r="CD208" s="256">
        <f t="shared" si="40"/>
        <v>0</v>
      </c>
      <c r="CE208" s="389"/>
      <c r="CF208" s="389"/>
      <c r="CG208" s="389"/>
      <c r="CH208" s="389"/>
      <c r="CI208" s="389"/>
      <c r="CJ208" s="389"/>
      <c r="CK208" s="389"/>
      <c r="CL208" s="389"/>
      <c r="CM208" s="389"/>
      <c r="CN208" s="389"/>
      <c r="CO208" s="389"/>
      <c r="CP208" s="389"/>
      <c r="CQ208" s="256">
        <f t="shared" si="41"/>
        <v>0</v>
      </c>
      <c r="CR208" s="389"/>
      <c r="CS208" s="389"/>
      <c r="CT208" s="389"/>
      <c r="CU208" s="389"/>
      <c r="CV208" s="389"/>
      <c r="CW208" s="389"/>
      <c r="CX208" s="389"/>
      <c r="CY208" s="389"/>
      <c r="CZ208" s="389"/>
      <c r="DA208" s="389"/>
      <c r="DB208" s="389"/>
      <c r="DC208" s="389"/>
      <c r="DD208" s="256">
        <f t="shared" si="42"/>
        <v>0</v>
      </c>
    </row>
    <row r="209" spans="2:108" x14ac:dyDescent="0.25">
      <c r="B209" s="397"/>
      <c r="C209" s="145" t="s">
        <v>71305</v>
      </c>
      <c r="D209" s="153" t="s">
        <v>36</v>
      </c>
      <c r="E209" s="520"/>
      <c r="F209" s="50"/>
      <c r="G209" s="50"/>
      <c r="H209" s="50"/>
      <c r="I209" s="50"/>
      <c r="J209" s="50"/>
      <c r="K209" s="184" t="str">
        <f t="shared" si="43"/>
        <v/>
      </c>
      <c r="L209" s="50"/>
      <c r="M209" s="392"/>
      <c r="N209" s="356"/>
      <c r="O209" s="403"/>
      <c r="P209" s="521"/>
      <c r="Q209" s="256">
        <f t="shared" si="35"/>
        <v>0</v>
      </c>
      <c r="R209" s="389"/>
      <c r="S209" s="389"/>
      <c r="T209" s="389"/>
      <c r="U209" s="389"/>
      <c r="V209" s="389"/>
      <c r="W209" s="389"/>
      <c r="X209" s="389"/>
      <c r="Y209" s="389"/>
      <c r="Z209" s="389"/>
      <c r="AA209" s="389"/>
      <c r="AB209" s="389"/>
      <c r="AC209" s="389"/>
      <c r="AD209" s="256">
        <f t="shared" si="36"/>
        <v>0</v>
      </c>
      <c r="AE209" s="389"/>
      <c r="AF209" s="389"/>
      <c r="AG209" s="389"/>
      <c r="AH209" s="389"/>
      <c r="AI209" s="389"/>
      <c r="AJ209" s="389"/>
      <c r="AK209" s="389"/>
      <c r="AL209" s="389"/>
      <c r="AM209" s="389"/>
      <c r="AN209" s="389"/>
      <c r="AO209" s="389"/>
      <c r="AP209" s="389"/>
      <c r="AQ209" s="256">
        <f t="shared" si="37"/>
        <v>0</v>
      </c>
      <c r="AR209" s="389"/>
      <c r="AS209" s="389"/>
      <c r="AT209" s="389"/>
      <c r="AU209" s="389"/>
      <c r="AV209" s="389"/>
      <c r="AW209" s="389"/>
      <c r="AX209" s="389"/>
      <c r="AY209" s="389"/>
      <c r="AZ209" s="389"/>
      <c r="BA209" s="389"/>
      <c r="BB209" s="389"/>
      <c r="BC209" s="389"/>
      <c r="BD209" s="256">
        <f t="shared" si="38"/>
        <v>0</v>
      </c>
      <c r="BE209" s="389"/>
      <c r="BF209" s="389"/>
      <c r="BG209" s="389"/>
      <c r="BH209" s="389"/>
      <c r="BI209" s="389"/>
      <c r="BJ209" s="389"/>
      <c r="BK209" s="389"/>
      <c r="BL209" s="389"/>
      <c r="BM209" s="389"/>
      <c r="BN209" s="389"/>
      <c r="BO209" s="389"/>
      <c r="BP209" s="389"/>
      <c r="BQ209" s="256">
        <f t="shared" si="39"/>
        <v>0</v>
      </c>
      <c r="BR209" s="389"/>
      <c r="BS209" s="389"/>
      <c r="BT209" s="389"/>
      <c r="BU209" s="389"/>
      <c r="BV209" s="389"/>
      <c r="BW209" s="389"/>
      <c r="BX209" s="389"/>
      <c r="BY209" s="389"/>
      <c r="BZ209" s="389"/>
      <c r="CA209" s="389"/>
      <c r="CB209" s="389"/>
      <c r="CC209" s="389"/>
      <c r="CD209" s="256">
        <f t="shared" si="40"/>
        <v>0</v>
      </c>
      <c r="CE209" s="389"/>
      <c r="CF209" s="389"/>
      <c r="CG209" s="389"/>
      <c r="CH209" s="389"/>
      <c r="CI209" s="389"/>
      <c r="CJ209" s="389"/>
      <c r="CK209" s="389"/>
      <c r="CL209" s="389"/>
      <c r="CM209" s="389"/>
      <c r="CN209" s="389"/>
      <c r="CO209" s="389"/>
      <c r="CP209" s="389"/>
      <c r="CQ209" s="256">
        <f t="shared" si="41"/>
        <v>0</v>
      </c>
      <c r="CR209" s="389"/>
      <c r="CS209" s="389"/>
      <c r="CT209" s="389"/>
      <c r="CU209" s="389"/>
      <c r="CV209" s="389"/>
      <c r="CW209" s="389"/>
      <c r="CX209" s="389"/>
      <c r="CY209" s="389"/>
      <c r="CZ209" s="389"/>
      <c r="DA209" s="389"/>
      <c r="DB209" s="389"/>
      <c r="DC209" s="389"/>
      <c r="DD209" s="256">
        <f t="shared" si="42"/>
        <v>0</v>
      </c>
    </row>
    <row r="210" spans="2:108" x14ac:dyDescent="0.25">
      <c r="B210" s="397"/>
      <c r="C210" s="145" t="s">
        <v>71306</v>
      </c>
      <c r="D210" s="153" t="s">
        <v>36</v>
      </c>
      <c r="E210" s="520"/>
      <c r="F210" s="50"/>
      <c r="G210" s="50"/>
      <c r="H210" s="50"/>
      <c r="I210" s="50"/>
      <c r="J210" s="50"/>
      <c r="K210" s="184" t="str">
        <f t="shared" si="43"/>
        <v/>
      </c>
      <c r="L210" s="50"/>
      <c r="M210" s="392"/>
      <c r="N210" s="356"/>
      <c r="O210" s="403"/>
      <c r="P210" s="521"/>
      <c r="Q210" s="256">
        <f t="shared" si="35"/>
        <v>0</v>
      </c>
      <c r="R210" s="389"/>
      <c r="S210" s="389"/>
      <c r="T210" s="389"/>
      <c r="U210" s="389"/>
      <c r="V210" s="389"/>
      <c r="W210" s="389"/>
      <c r="X210" s="389"/>
      <c r="Y210" s="389"/>
      <c r="Z210" s="389"/>
      <c r="AA210" s="389"/>
      <c r="AB210" s="389"/>
      <c r="AC210" s="389"/>
      <c r="AD210" s="256">
        <f t="shared" si="36"/>
        <v>0</v>
      </c>
      <c r="AE210" s="389"/>
      <c r="AF210" s="389"/>
      <c r="AG210" s="389"/>
      <c r="AH210" s="389"/>
      <c r="AI210" s="389"/>
      <c r="AJ210" s="389"/>
      <c r="AK210" s="389"/>
      <c r="AL210" s="389"/>
      <c r="AM210" s="389"/>
      <c r="AN210" s="389"/>
      <c r="AO210" s="389"/>
      <c r="AP210" s="389"/>
      <c r="AQ210" s="256">
        <f t="shared" si="37"/>
        <v>0</v>
      </c>
      <c r="AR210" s="389"/>
      <c r="AS210" s="389"/>
      <c r="AT210" s="389"/>
      <c r="AU210" s="389"/>
      <c r="AV210" s="389"/>
      <c r="AW210" s="389"/>
      <c r="AX210" s="389"/>
      <c r="AY210" s="389"/>
      <c r="AZ210" s="389"/>
      <c r="BA210" s="389"/>
      <c r="BB210" s="389"/>
      <c r="BC210" s="389"/>
      <c r="BD210" s="256">
        <f t="shared" si="38"/>
        <v>0</v>
      </c>
      <c r="BE210" s="389"/>
      <c r="BF210" s="389"/>
      <c r="BG210" s="389"/>
      <c r="BH210" s="389"/>
      <c r="BI210" s="389"/>
      <c r="BJ210" s="389"/>
      <c r="BK210" s="389"/>
      <c r="BL210" s="389"/>
      <c r="BM210" s="389"/>
      <c r="BN210" s="389"/>
      <c r="BO210" s="389"/>
      <c r="BP210" s="389"/>
      <c r="BQ210" s="256">
        <f t="shared" si="39"/>
        <v>0</v>
      </c>
      <c r="BR210" s="389"/>
      <c r="BS210" s="389"/>
      <c r="BT210" s="389"/>
      <c r="BU210" s="389"/>
      <c r="BV210" s="389"/>
      <c r="BW210" s="389"/>
      <c r="BX210" s="389"/>
      <c r="BY210" s="389"/>
      <c r="BZ210" s="389"/>
      <c r="CA210" s="389"/>
      <c r="CB210" s="389"/>
      <c r="CC210" s="389"/>
      <c r="CD210" s="256">
        <f t="shared" si="40"/>
        <v>0</v>
      </c>
      <c r="CE210" s="389"/>
      <c r="CF210" s="389"/>
      <c r="CG210" s="389"/>
      <c r="CH210" s="389"/>
      <c r="CI210" s="389"/>
      <c r="CJ210" s="389"/>
      <c r="CK210" s="389"/>
      <c r="CL210" s="389"/>
      <c r="CM210" s="389"/>
      <c r="CN210" s="389"/>
      <c r="CO210" s="389"/>
      <c r="CP210" s="389"/>
      <c r="CQ210" s="256">
        <f t="shared" si="41"/>
        <v>0</v>
      </c>
      <c r="CR210" s="389"/>
      <c r="CS210" s="389"/>
      <c r="CT210" s="389"/>
      <c r="CU210" s="389"/>
      <c r="CV210" s="389"/>
      <c r="CW210" s="389"/>
      <c r="CX210" s="389"/>
      <c r="CY210" s="389"/>
      <c r="CZ210" s="389"/>
      <c r="DA210" s="389"/>
      <c r="DB210" s="389"/>
      <c r="DC210" s="389"/>
      <c r="DD210" s="256">
        <f t="shared" si="42"/>
        <v>0</v>
      </c>
    </row>
    <row r="211" spans="2:108" x14ac:dyDescent="0.25">
      <c r="B211" s="397"/>
      <c r="C211" s="145" t="s">
        <v>71307</v>
      </c>
      <c r="D211" s="153" t="s">
        <v>36</v>
      </c>
      <c r="E211" s="520"/>
      <c r="F211" s="50"/>
      <c r="G211" s="50"/>
      <c r="H211" s="50"/>
      <c r="I211" s="50"/>
      <c r="J211" s="50"/>
      <c r="K211" s="184" t="str">
        <f t="shared" si="43"/>
        <v/>
      </c>
      <c r="L211" s="50"/>
      <c r="M211" s="392"/>
      <c r="N211" s="356"/>
      <c r="O211" s="403"/>
      <c r="P211" s="521"/>
      <c r="Q211" s="256">
        <f t="shared" si="35"/>
        <v>0</v>
      </c>
      <c r="R211" s="389"/>
      <c r="S211" s="389"/>
      <c r="T211" s="389"/>
      <c r="U211" s="389"/>
      <c r="V211" s="389"/>
      <c r="W211" s="389"/>
      <c r="X211" s="389"/>
      <c r="Y211" s="389"/>
      <c r="Z211" s="389"/>
      <c r="AA211" s="389"/>
      <c r="AB211" s="389"/>
      <c r="AC211" s="389"/>
      <c r="AD211" s="256">
        <f t="shared" si="36"/>
        <v>0</v>
      </c>
      <c r="AE211" s="389"/>
      <c r="AF211" s="389"/>
      <c r="AG211" s="389"/>
      <c r="AH211" s="389"/>
      <c r="AI211" s="389"/>
      <c r="AJ211" s="389"/>
      <c r="AK211" s="389"/>
      <c r="AL211" s="389"/>
      <c r="AM211" s="389"/>
      <c r="AN211" s="389"/>
      <c r="AO211" s="389"/>
      <c r="AP211" s="389"/>
      <c r="AQ211" s="256">
        <f t="shared" si="37"/>
        <v>0</v>
      </c>
      <c r="AR211" s="389"/>
      <c r="AS211" s="389"/>
      <c r="AT211" s="389"/>
      <c r="AU211" s="389"/>
      <c r="AV211" s="389"/>
      <c r="AW211" s="389"/>
      <c r="AX211" s="389"/>
      <c r="AY211" s="389"/>
      <c r="AZ211" s="389"/>
      <c r="BA211" s="389"/>
      <c r="BB211" s="389"/>
      <c r="BC211" s="389"/>
      <c r="BD211" s="256">
        <f t="shared" si="38"/>
        <v>0</v>
      </c>
      <c r="BE211" s="389"/>
      <c r="BF211" s="389"/>
      <c r="BG211" s="389"/>
      <c r="BH211" s="389"/>
      <c r="BI211" s="389"/>
      <c r="BJ211" s="389"/>
      <c r="BK211" s="389"/>
      <c r="BL211" s="389"/>
      <c r="BM211" s="389"/>
      <c r="BN211" s="389"/>
      <c r="BO211" s="389"/>
      <c r="BP211" s="389"/>
      <c r="BQ211" s="256">
        <f t="shared" si="39"/>
        <v>0</v>
      </c>
      <c r="BR211" s="389"/>
      <c r="BS211" s="389"/>
      <c r="BT211" s="389"/>
      <c r="BU211" s="389"/>
      <c r="BV211" s="389"/>
      <c r="BW211" s="389"/>
      <c r="BX211" s="389"/>
      <c r="BY211" s="389"/>
      <c r="BZ211" s="389"/>
      <c r="CA211" s="389"/>
      <c r="CB211" s="389"/>
      <c r="CC211" s="389"/>
      <c r="CD211" s="256">
        <f t="shared" si="40"/>
        <v>0</v>
      </c>
      <c r="CE211" s="389"/>
      <c r="CF211" s="389"/>
      <c r="CG211" s="389"/>
      <c r="CH211" s="389"/>
      <c r="CI211" s="389"/>
      <c r="CJ211" s="389"/>
      <c r="CK211" s="389"/>
      <c r="CL211" s="389"/>
      <c r="CM211" s="389"/>
      <c r="CN211" s="389"/>
      <c r="CO211" s="389"/>
      <c r="CP211" s="389"/>
      <c r="CQ211" s="256">
        <f t="shared" si="41"/>
        <v>0</v>
      </c>
      <c r="CR211" s="389"/>
      <c r="CS211" s="389"/>
      <c r="CT211" s="389"/>
      <c r="CU211" s="389"/>
      <c r="CV211" s="389"/>
      <c r="CW211" s="389"/>
      <c r="CX211" s="389"/>
      <c r="CY211" s="389"/>
      <c r="CZ211" s="389"/>
      <c r="DA211" s="389"/>
      <c r="DB211" s="389"/>
      <c r="DC211" s="389"/>
      <c r="DD211" s="256">
        <f t="shared" si="42"/>
        <v>0</v>
      </c>
    </row>
    <row r="212" spans="2:108" x14ac:dyDescent="0.25">
      <c r="B212" s="397"/>
      <c r="C212" s="145" t="s">
        <v>71308</v>
      </c>
      <c r="D212" s="153" t="s">
        <v>36</v>
      </c>
      <c r="E212" s="520"/>
      <c r="F212" s="50"/>
      <c r="G212" s="50"/>
      <c r="H212" s="50"/>
      <c r="I212" s="50"/>
      <c r="J212" s="50"/>
      <c r="K212" s="184" t="str">
        <f t="shared" si="43"/>
        <v/>
      </c>
      <c r="L212" s="50"/>
      <c r="M212" s="392"/>
      <c r="N212" s="356"/>
      <c r="O212" s="403"/>
      <c r="P212" s="521"/>
      <c r="Q212" s="256">
        <f t="shared" si="35"/>
        <v>0</v>
      </c>
      <c r="R212" s="389"/>
      <c r="S212" s="389"/>
      <c r="T212" s="389"/>
      <c r="U212" s="389"/>
      <c r="V212" s="389"/>
      <c r="W212" s="389"/>
      <c r="X212" s="389"/>
      <c r="Y212" s="389"/>
      <c r="Z212" s="389"/>
      <c r="AA212" s="389"/>
      <c r="AB212" s="389"/>
      <c r="AC212" s="389"/>
      <c r="AD212" s="256">
        <f t="shared" si="36"/>
        <v>0</v>
      </c>
      <c r="AE212" s="389"/>
      <c r="AF212" s="389"/>
      <c r="AG212" s="389"/>
      <c r="AH212" s="389"/>
      <c r="AI212" s="389"/>
      <c r="AJ212" s="389"/>
      <c r="AK212" s="389"/>
      <c r="AL212" s="389"/>
      <c r="AM212" s="389"/>
      <c r="AN212" s="389"/>
      <c r="AO212" s="389"/>
      <c r="AP212" s="389"/>
      <c r="AQ212" s="256">
        <f t="shared" si="37"/>
        <v>0</v>
      </c>
      <c r="AR212" s="389"/>
      <c r="AS212" s="389"/>
      <c r="AT212" s="389"/>
      <c r="AU212" s="389"/>
      <c r="AV212" s="389"/>
      <c r="AW212" s="389"/>
      <c r="AX212" s="389"/>
      <c r="AY212" s="389"/>
      <c r="AZ212" s="389"/>
      <c r="BA212" s="389"/>
      <c r="BB212" s="389"/>
      <c r="BC212" s="389"/>
      <c r="BD212" s="256">
        <f t="shared" si="38"/>
        <v>0</v>
      </c>
      <c r="BE212" s="389"/>
      <c r="BF212" s="389"/>
      <c r="BG212" s="389"/>
      <c r="BH212" s="389"/>
      <c r="BI212" s="389"/>
      <c r="BJ212" s="389"/>
      <c r="BK212" s="389"/>
      <c r="BL212" s="389"/>
      <c r="BM212" s="389"/>
      <c r="BN212" s="389"/>
      <c r="BO212" s="389"/>
      <c r="BP212" s="389"/>
      <c r="BQ212" s="256">
        <f t="shared" si="39"/>
        <v>0</v>
      </c>
      <c r="BR212" s="389"/>
      <c r="BS212" s="389"/>
      <c r="BT212" s="389"/>
      <c r="BU212" s="389"/>
      <c r="BV212" s="389"/>
      <c r="BW212" s="389"/>
      <c r="BX212" s="389"/>
      <c r="BY212" s="389"/>
      <c r="BZ212" s="389"/>
      <c r="CA212" s="389"/>
      <c r="CB212" s="389"/>
      <c r="CC212" s="389"/>
      <c r="CD212" s="256">
        <f t="shared" si="40"/>
        <v>0</v>
      </c>
      <c r="CE212" s="389"/>
      <c r="CF212" s="389"/>
      <c r="CG212" s="389"/>
      <c r="CH212" s="389"/>
      <c r="CI212" s="389"/>
      <c r="CJ212" s="389"/>
      <c r="CK212" s="389"/>
      <c r="CL212" s="389"/>
      <c r="CM212" s="389"/>
      <c r="CN212" s="389"/>
      <c r="CO212" s="389"/>
      <c r="CP212" s="389"/>
      <c r="CQ212" s="256">
        <f t="shared" si="41"/>
        <v>0</v>
      </c>
      <c r="CR212" s="389"/>
      <c r="CS212" s="389"/>
      <c r="CT212" s="389"/>
      <c r="CU212" s="389"/>
      <c r="CV212" s="389"/>
      <c r="CW212" s="389"/>
      <c r="CX212" s="389"/>
      <c r="CY212" s="389"/>
      <c r="CZ212" s="389"/>
      <c r="DA212" s="389"/>
      <c r="DB212" s="389"/>
      <c r="DC212" s="389"/>
      <c r="DD212" s="256">
        <f t="shared" si="42"/>
        <v>0</v>
      </c>
    </row>
    <row r="213" spans="2:108" x14ac:dyDescent="0.25">
      <c r="B213" s="397"/>
      <c r="C213" s="145" t="s">
        <v>71309</v>
      </c>
      <c r="D213" s="153" t="s">
        <v>36</v>
      </c>
      <c r="E213" s="520"/>
      <c r="F213" s="50"/>
      <c r="G213" s="50"/>
      <c r="H213" s="50"/>
      <c r="I213" s="50"/>
      <c r="J213" s="50"/>
      <c r="K213" s="184" t="str">
        <f t="shared" si="43"/>
        <v/>
      </c>
      <c r="L213" s="50"/>
      <c r="M213" s="392"/>
      <c r="N213" s="356"/>
      <c r="O213" s="403"/>
      <c r="P213" s="521"/>
      <c r="Q213" s="256">
        <f t="shared" si="35"/>
        <v>0</v>
      </c>
      <c r="R213" s="389"/>
      <c r="S213" s="389"/>
      <c r="T213" s="389"/>
      <c r="U213" s="389"/>
      <c r="V213" s="389"/>
      <c r="W213" s="389"/>
      <c r="X213" s="389"/>
      <c r="Y213" s="389"/>
      <c r="Z213" s="389"/>
      <c r="AA213" s="389"/>
      <c r="AB213" s="389"/>
      <c r="AC213" s="389"/>
      <c r="AD213" s="256">
        <f t="shared" si="36"/>
        <v>0</v>
      </c>
      <c r="AE213" s="389"/>
      <c r="AF213" s="389"/>
      <c r="AG213" s="389"/>
      <c r="AH213" s="389"/>
      <c r="AI213" s="389"/>
      <c r="AJ213" s="389"/>
      <c r="AK213" s="389"/>
      <c r="AL213" s="389"/>
      <c r="AM213" s="389"/>
      <c r="AN213" s="389"/>
      <c r="AO213" s="389"/>
      <c r="AP213" s="389"/>
      <c r="AQ213" s="256">
        <f t="shared" si="37"/>
        <v>0</v>
      </c>
      <c r="AR213" s="389"/>
      <c r="AS213" s="389"/>
      <c r="AT213" s="389"/>
      <c r="AU213" s="389"/>
      <c r="AV213" s="389"/>
      <c r="AW213" s="389"/>
      <c r="AX213" s="389"/>
      <c r="AY213" s="389"/>
      <c r="AZ213" s="389"/>
      <c r="BA213" s="389"/>
      <c r="BB213" s="389"/>
      <c r="BC213" s="389"/>
      <c r="BD213" s="256">
        <f t="shared" si="38"/>
        <v>0</v>
      </c>
      <c r="BE213" s="389"/>
      <c r="BF213" s="389"/>
      <c r="BG213" s="389"/>
      <c r="BH213" s="389"/>
      <c r="BI213" s="389"/>
      <c r="BJ213" s="389"/>
      <c r="BK213" s="389"/>
      <c r="BL213" s="389"/>
      <c r="BM213" s="389"/>
      <c r="BN213" s="389"/>
      <c r="BO213" s="389"/>
      <c r="BP213" s="389"/>
      <c r="BQ213" s="256">
        <f t="shared" si="39"/>
        <v>0</v>
      </c>
      <c r="BR213" s="389"/>
      <c r="BS213" s="389"/>
      <c r="BT213" s="389"/>
      <c r="BU213" s="389"/>
      <c r="BV213" s="389"/>
      <c r="BW213" s="389"/>
      <c r="BX213" s="389"/>
      <c r="BY213" s="389"/>
      <c r="BZ213" s="389"/>
      <c r="CA213" s="389"/>
      <c r="CB213" s="389"/>
      <c r="CC213" s="389"/>
      <c r="CD213" s="256">
        <f t="shared" si="40"/>
        <v>0</v>
      </c>
      <c r="CE213" s="389"/>
      <c r="CF213" s="389"/>
      <c r="CG213" s="389"/>
      <c r="CH213" s="389"/>
      <c r="CI213" s="389"/>
      <c r="CJ213" s="389"/>
      <c r="CK213" s="389"/>
      <c r="CL213" s="389"/>
      <c r="CM213" s="389"/>
      <c r="CN213" s="389"/>
      <c r="CO213" s="389"/>
      <c r="CP213" s="389"/>
      <c r="CQ213" s="256">
        <f t="shared" si="41"/>
        <v>0</v>
      </c>
      <c r="CR213" s="389"/>
      <c r="CS213" s="389"/>
      <c r="CT213" s="389"/>
      <c r="CU213" s="389"/>
      <c r="CV213" s="389"/>
      <c r="CW213" s="389"/>
      <c r="CX213" s="389"/>
      <c r="CY213" s="389"/>
      <c r="CZ213" s="389"/>
      <c r="DA213" s="389"/>
      <c r="DB213" s="389"/>
      <c r="DC213" s="389"/>
      <c r="DD213" s="256">
        <f t="shared" si="42"/>
        <v>0</v>
      </c>
    </row>
    <row r="214" spans="2:108" x14ac:dyDescent="0.25">
      <c r="B214" s="397"/>
      <c r="C214" s="145" t="s">
        <v>71310</v>
      </c>
      <c r="D214" s="153" t="s">
        <v>36</v>
      </c>
      <c r="E214" s="520"/>
      <c r="F214" s="50"/>
      <c r="G214" s="50"/>
      <c r="H214" s="50"/>
      <c r="I214" s="50"/>
      <c r="J214" s="50"/>
      <c r="K214" s="184" t="str">
        <f t="shared" si="43"/>
        <v/>
      </c>
      <c r="L214" s="50"/>
      <c r="M214" s="392"/>
      <c r="N214" s="356"/>
      <c r="O214" s="403"/>
      <c r="P214" s="521"/>
      <c r="Q214" s="256">
        <f t="shared" ref="Q214:Q217" si="44">P214*N214*SUM(K214:M214)</f>
        <v>0</v>
      </c>
      <c r="R214" s="389"/>
      <c r="S214" s="389"/>
      <c r="T214" s="389"/>
      <c r="U214" s="389"/>
      <c r="V214" s="389"/>
      <c r="W214" s="389"/>
      <c r="X214" s="389"/>
      <c r="Y214" s="389"/>
      <c r="Z214" s="389"/>
      <c r="AA214" s="389"/>
      <c r="AB214" s="389"/>
      <c r="AC214" s="389"/>
      <c r="AD214" s="256">
        <f t="shared" ref="AD214:AD217" si="45">SUM(R214:AC214)</f>
        <v>0</v>
      </c>
      <c r="AE214" s="389"/>
      <c r="AF214" s="389"/>
      <c r="AG214" s="389"/>
      <c r="AH214" s="389"/>
      <c r="AI214" s="389"/>
      <c r="AJ214" s="389"/>
      <c r="AK214" s="389"/>
      <c r="AL214" s="389"/>
      <c r="AM214" s="389"/>
      <c r="AN214" s="389"/>
      <c r="AO214" s="389"/>
      <c r="AP214" s="389"/>
      <c r="AQ214" s="256">
        <f t="shared" ref="AQ214:AQ217" si="46">SUM(AE214:AP214)</f>
        <v>0</v>
      </c>
      <c r="AR214" s="389"/>
      <c r="AS214" s="389"/>
      <c r="AT214" s="389"/>
      <c r="AU214" s="389"/>
      <c r="AV214" s="389"/>
      <c r="AW214" s="389"/>
      <c r="AX214" s="389"/>
      <c r="AY214" s="389"/>
      <c r="AZ214" s="389"/>
      <c r="BA214" s="389"/>
      <c r="BB214" s="389"/>
      <c r="BC214" s="389"/>
      <c r="BD214" s="256">
        <f t="shared" ref="BD214:BD217" si="47">SUM(AR214:BC214)</f>
        <v>0</v>
      </c>
      <c r="BE214" s="389"/>
      <c r="BF214" s="389"/>
      <c r="BG214" s="389"/>
      <c r="BH214" s="389"/>
      <c r="BI214" s="389"/>
      <c r="BJ214" s="389"/>
      <c r="BK214" s="389"/>
      <c r="BL214" s="389"/>
      <c r="BM214" s="389"/>
      <c r="BN214" s="389"/>
      <c r="BO214" s="389"/>
      <c r="BP214" s="389"/>
      <c r="BQ214" s="256">
        <f t="shared" ref="BQ214:BQ217" si="48">SUM(BE214:BP214)</f>
        <v>0</v>
      </c>
      <c r="BR214" s="389"/>
      <c r="BS214" s="389"/>
      <c r="BT214" s="389"/>
      <c r="BU214" s="389"/>
      <c r="BV214" s="389"/>
      <c r="BW214" s="389"/>
      <c r="BX214" s="389"/>
      <c r="BY214" s="389"/>
      <c r="BZ214" s="389"/>
      <c r="CA214" s="389"/>
      <c r="CB214" s="389"/>
      <c r="CC214" s="389"/>
      <c r="CD214" s="256">
        <f t="shared" ref="CD214:CD217" si="49">SUM(BR214:CC214)</f>
        <v>0</v>
      </c>
      <c r="CE214" s="389"/>
      <c r="CF214" s="389"/>
      <c r="CG214" s="389"/>
      <c r="CH214" s="389"/>
      <c r="CI214" s="389"/>
      <c r="CJ214" s="389"/>
      <c r="CK214" s="389"/>
      <c r="CL214" s="389"/>
      <c r="CM214" s="389"/>
      <c r="CN214" s="389"/>
      <c r="CO214" s="389"/>
      <c r="CP214" s="389"/>
      <c r="CQ214" s="256">
        <f t="shared" si="41"/>
        <v>0</v>
      </c>
      <c r="CR214" s="389"/>
      <c r="CS214" s="389"/>
      <c r="CT214" s="389"/>
      <c r="CU214" s="389"/>
      <c r="CV214" s="389"/>
      <c r="CW214" s="389"/>
      <c r="CX214" s="389"/>
      <c r="CY214" s="389"/>
      <c r="CZ214" s="389"/>
      <c r="DA214" s="389"/>
      <c r="DB214" s="389"/>
      <c r="DC214" s="389"/>
      <c r="DD214" s="256">
        <f t="shared" si="42"/>
        <v>0</v>
      </c>
    </row>
    <row r="215" spans="2:108" x14ac:dyDescent="0.25">
      <c r="B215" s="397"/>
      <c r="C215" s="145" t="s">
        <v>71311</v>
      </c>
      <c r="D215" s="153" t="s">
        <v>36</v>
      </c>
      <c r="E215" s="520"/>
      <c r="F215" s="50"/>
      <c r="G215" s="50"/>
      <c r="H215" s="50"/>
      <c r="I215" s="50"/>
      <c r="J215" s="50"/>
      <c r="K215" s="184" t="str">
        <f t="shared" si="43"/>
        <v/>
      </c>
      <c r="L215" s="50"/>
      <c r="M215" s="392"/>
      <c r="N215" s="356"/>
      <c r="O215" s="403"/>
      <c r="P215" s="521"/>
      <c r="Q215" s="256">
        <f t="shared" si="44"/>
        <v>0</v>
      </c>
      <c r="R215" s="389"/>
      <c r="S215" s="389"/>
      <c r="T215" s="389"/>
      <c r="U215" s="389"/>
      <c r="V215" s="389"/>
      <c r="W215" s="389"/>
      <c r="X215" s="389"/>
      <c r="Y215" s="389"/>
      <c r="Z215" s="389"/>
      <c r="AA215" s="389"/>
      <c r="AB215" s="389"/>
      <c r="AC215" s="389"/>
      <c r="AD215" s="256">
        <f t="shared" si="45"/>
        <v>0</v>
      </c>
      <c r="AE215" s="389"/>
      <c r="AF215" s="389"/>
      <c r="AG215" s="389"/>
      <c r="AH215" s="389"/>
      <c r="AI215" s="389"/>
      <c r="AJ215" s="389"/>
      <c r="AK215" s="389"/>
      <c r="AL215" s="389"/>
      <c r="AM215" s="389"/>
      <c r="AN215" s="389"/>
      <c r="AO215" s="389"/>
      <c r="AP215" s="389"/>
      <c r="AQ215" s="256">
        <f t="shared" si="46"/>
        <v>0</v>
      </c>
      <c r="AR215" s="389"/>
      <c r="AS215" s="389"/>
      <c r="AT215" s="389"/>
      <c r="AU215" s="389"/>
      <c r="AV215" s="389"/>
      <c r="AW215" s="389"/>
      <c r="AX215" s="389"/>
      <c r="AY215" s="389"/>
      <c r="AZ215" s="389"/>
      <c r="BA215" s="389"/>
      <c r="BB215" s="389"/>
      <c r="BC215" s="389"/>
      <c r="BD215" s="256">
        <f t="shared" si="47"/>
        <v>0</v>
      </c>
      <c r="BE215" s="389"/>
      <c r="BF215" s="389"/>
      <c r="BG215" s="389"/>
      <c r="BH215" s="389"/>
      <c r="BI215" s="389"/>
      <c r="BJ215" s="389"/>
      <c r="BK215" s="389"/>
      <c r="BL215" s="389"/>
      <c r="BM215" s="389"/>
      <c r="BN215" s="389"/>
      <c r="BO215" s="389"/>
      <c r="BP215" s="389"/>
      <c r="BQ215" s="256">
        <f t="shared" si="48"/>
        <v>0</v>
      </c>
      <c r="BR215" s="389"/>
      <c r="BS215" s="389"/>
      <c r="BT215" s="389"/>
      <c r="BU215" s="389"/>
      <c r="BV215" s="389"/>
      <c r="BW215" s="389"/>
      <c r="BX215" s="389"/>
      <c r="BY215" s="389"/>
      <c r="BZ215" s="389"/>
      <c r="CA215" s="389"/>
      <c r="CB215" s="389"/>
      <c r="CC215" s="389"/>
      <c r="CD215" s="256">
        <f t="shared" si="49"/>
        <v>0</v>
      </c>
      <c r="CE215" s="389"/>
      <c r="CF215" s="389"/>
      <c r="CG215" s="389"/>
      <c r="CH215" s="389"/>
      <c r="CI215" s="389"/>
      <c r="CJ215" s="389"/>
      <c r="CK215" s="389"/>
      <c r="CL215" s="389"/>
      <c r="CM215" s="389"/>
      <c r="CN215" s="389"/>
      <c r="CO215" s="389"/>
      <c r="CP215" s="389"/>
      <c r="CQ215" s="256">
        <f t="shared" si="41"/>
        <v>0</v>
      </c>
      <c r="CR215" s="389"/>
      <c r="CS215" s="389"/>
      <c r="CT215" s="389"/>
      <c r="CU215" s="389"/>
      <c r="CV215" s="389"/>
      <c r="CW215" s="389"/>
      <c r="CX215" s="389"/>
      <c r="CY215" s="389"/>
      <c r="CZ215" s="389"/>
      <c r="DA215" s="389"/>
      <c r="DB215" s="389"/>
      <c r="DC215" s="389"/>
      <c r="DD215" s="256">
        <f t="shared" si="42"/>
        <v>0</v>
      </c>
    </row>
    <row r="216" spans="2:108" x14ac:dyDescent="0.25">
      <c r="B216" s="397"/>
      <c r="C216" s="145" t="s">
        <v>71312</v>
      </c>
      <c r="D216" s="153" t="s">
        <v>36</v>
      </c>
      <c r="E216" s="520"/>
      <c r="F216" s="50"/>
      <c r="G216" s="50"/>
      <c r="H216" s="50"/>
      <c r="I216" s="50"/>
      <c r="J216" s="50"/>
      <c r="K216" s="184" t="str">
        <f t="shared" si="43"/>
        <v/>
      </c>
      <c r="L216" s="50"/>
      <c r="M216" s="392"/>
      <c r="N216" s="356"/>
      <c r="O216" s="403"/>
      <c r="P216" s="521"/>
      <c r="Q216" s="256">
        <f t="shared" si="44"/>
        <v>0</v>
      </c>
      <c r="R216" s="389"/>
      <c r="S216" s="389"/>
      <c r="T216" s="389"/>
      <c r="U216" s="389"/>
      <c r="V216" s="389"/>
      <c r="W216" s="389"/>
      <c r="X216" s="389"/>
      <c r="Y216" s="389"/>
      <c r="Z216" s="389"/>
      <c r="AA216" s="389"/>
      <c r="AB216" s="389"/>
      <c r="AC216" s="389"/>
      <c r="AD216" s="256">
        <f t="shared" si="45"/>
        <v>0</v>
      </c>
      <c r="AE216" s="389"/>
      <c r="AF216" s="389"/>
      <c r="AG216" s="389"/>
      <c r="AH216" s="389"/>
      <c r="AI216" s="389"/>
      <c r="AJ216" s="389"/>
      <c r="AK216" s="389"/>
      <c r="AL216" s="389"/>
      <c r="AM216" s="389"/>
      <c r="AN216" s="389"/>
      <c r="AO216" s="389"/>
      <c r="AP216" s="389"/>
      <c r="AQ216" s="256">
        <f t="shared" si="46"/>
        <v>0</v>
      </c>
      <c r="AR216" s="389"/>
      <c r="AS216" s="389"/>
      <c r="AT216" s="389"/>
      <c r="AU216" s="389"/>
      <c r="AV216" s="389"/>
      <c r="AW216" s="389"/>
      <c r="AX216" s="389"/>
      <c r="AY216" s="389"/>
      <c r="AZ216" s="389"/>
      <c r="BA216" s="389"/>
      <c r="BB216" s="389"/>
      <c r="BC216" s="389"/>
      <c r="BD216" s="256">
        <f t="shared" si="47"/>
        <v>0</v>
      </c>
      <c r="BE216" s="389"/>
      <c r="BF216" s="389"/>
      <c r="BG216" s="389"/>
      <c r="BH216" s="389"/>
      <c r="BI216" s="389"/>
      <c r="BJ216" s="389"/>
      <c r="BK216" s="389"/>
      <c r="BL216" s="389"/>
      <c r="BM216" s="389"/>
      <c r="BN216" s="389"/>
      <c r="BO216" s="389"/>
      <c r="BP216" s="389"/>
      <c r="BQ216" s="256">
        <f t="shared" si="48"/>
        <v>0</v>
      </c>
      <c r="BR216" s="389"/>
      <c r="BS216" s="389"/>
      <c r="BT216" s="389"/>
      <c r="BU216" s="389"/>
      <c r="BV216" s="389"/>
      <c r="BW216" s="389"/>
      <c r="BX216" s="389"/>
      <c r="BY216" s="389"/>
      <c r="BZ216" s="389"/>
      <c r="CA216" s="389"/>
      <c r="CB216" s="389"/>
      <c r="CC216" s="389"/>
      <c r="CD216" s="256">
        <f t="shared" si="49"/>
        <v>0</v>
      </c>
      <c r="CE216" s="389"/>
      <c r="CF216" s="389"/>
      <c r="CG216" s="389"/>
      <c r="CH216" s="389"/>
      <c r="CI216" s="389"/>
      <c r="CJ216" s="389"/>
      <c r="CK216" s="389"/>
      <c r="CL216" s="389"/>
      <c r="CM216" s="389"/>
      <c r="CN216" s="389"/>
      <c r="CO216" s="389"/>
      <c r="CP216" s="389"/>
      <c r="CQ216" s="256">
        <f t="shared" si="41"/>
        <v>0</v>
      </c>
      <c r="CR216" s="389"/>
      <c r="CS216" s="389"/>
      <c r="CT216" s="389"/>
      <c r="CU216" s="389"/>
      <c r="CV216" s="389"/>
      <c r="CW216" s="389"/>
      <c r="CX216" s="389"/>
      <c r="CY216" s="389"/>
      <c r="CZ216" s="389"/>
      <c r="DA216" s="389"/>
      <c r="DB216" s="389"/>
      <c r="DC216" s="389"/>
      <c r="DD216" s="256">
        <f t="shared" si="42"/>
        <v>0</v>
      </c>
    </row>
    <row r="217" spans="2:108" x14ac:dyDescent="0.25">
      <c r="B217" s="397"/>
      <c r="C217" s="145" t="s">
        <v>71313</v>
      </c>
      <c r="D217" s="153" t="s">
        <v>36</v>
      </c>
      <c r="E217" s="520"/>
      <c r="F217" s="50"/>
      <c r="G217" s="50"/>
      <c r="H217" s="50"/>
      <c r="I217" s="50"/>
      <c r="J217" s="50"/>
      <c r="K217" s="184" t="str">
        <f t="shared" si="43"/>
        <v/>
      </c>
      <c r="L217" s="50"/>
      <c r="M217" s="392"/>
      <c r="N217" s="356"/>
      <c r="O217" s="403"/>
      <c r="P217" s="521"/>
      <c r="Q217" s="256">
        <f t="shared" si="44"/>
        <v>0</v>
      </c>
      <c r="R217" s="389"/>
      <c r="S217" s="389"/>
      <c r="T217" s="389"/>
      <c r="U217" s="389"/>
      <c r="V217" s="389"/>
      <c r="W217" s="389"/>
      <c r="X217" s="389"/>
      <c r="Y217" s="389"/>
      <c r="Z217" s="389"/>
      <c r="AA217" s="389"/>
      <c r="AB217" s="389"/>
      <c r="AC217" s="389"/>
      <c r="AD217" s="256">
        <f t="shared" si="45"/>
        <v>0</v>
      </c>
      <c r="AE217" s="389"/>
      <c r="AF217" s="389"/>
      <c r="AG217" s="389"/>
      <c r="AH217" s="389"/>
      <c r="AI217" s="389"/>
      <c r="AJ217" s="389"/>
      <c r="AK217" s="389"/>
      <c r="AL217" s="389"/>
      <c r="AM217" s="389"/>
      <c r="AN217" s="389"/>
      <c r="AO217" s="389"/>
      <c r="AP217" s="389"/>
      <c r="AQ217" s="256">
        <f t="shared" si="46"/>
        <v>0</v>
      </c>
      <c r="AR217" s="389"/>
      <c r="AS217" s="389"/>
      <c r="AT217" s="389"/>
      <c r="AU217" s="389"/>
      <c r="AV217" s="389"/>
      <c r="AW217" s="389"/>
      <c r="AX217" s="389"/>
      <c r="AY217" s="389"/>
      <c r="AZ217" s="389"/>
      <c r="BA217" s="389"/>
      <c r="BB217" s="389"/>
      <c r="BC217" s="389"/>
      <c r="BD217" s="256">
        <f t="shared" si="47"/>
        <v>0</v>
      </c>
      <c r="BE217" s="389"/>
      <c r="BF217" s="389"/>
      <c r="BG217" s="389"/>
      <c r="BH217" s="389"/>
      <c r="BI217" s="389"/>
      <c r="BJ217" s="389"/>
      <c r="BK217" s="389"/>
      <c r="BL217" s="389"/>
      <c r="BM217" s="389"/>
      <c r="BN217" s="389"/>
      <c r="BO217" s="389"/>
      <c r="BP217" s="389"/>
      <c r="BQ217" s="256">
        <f t="shared" si="48"/>
        <v>0</v>
      </c>
      <c r="BR217" s="389"/>
      <c r="BS217" s="389"/>
      <c r="BT217" s="389"/>
      <c r="BU217" s="389"/>
      <c r="BV217" s="389"/>
      <c r="BW217" s="389"/>
      <c r="BX217" s="389"/>
      <c r="BY217" s="389"/>
      <c r="BZ217" s="389"/>
      <c r="CA217" s="389"/>
      <c r="CB217" s="389"/>
      <c r="CC217" s="389"/>
      <c r="CD217" s="256">
        <f t="shared" si="49"/>
        <v>0</v>
      </c>
      <c r="CE217" s="389"/>
      <c r="CF217" s="389"/>
      <c r="CG217" s="389"/>
      <c r="CH217" s="389"/>
      <c r="CI217" s="389"/>
      <c r="CJ217" s="389"/>
      <c r="CK217" s="389"/>
      <c r="CL217" s="389"/>
      <c r="CM217" s="389"/>
      <c r="CN217" s="389"/>
      <c r="CO217" s="389"/>
      <c r="CP217" s="389"/>
      <c r="CQ217" s="256">
        <f t="shared" si="41"/>
        <v>0</v>
      </c>
      <c r="CR217" s="389"/>
      <c r="CS217" s="389"/>
      <c r="CT217" s="389"/>
      <c r="CU217" s="389"/>
      <c r="CV217" s="389"/>
      <c r="CW217" s="389"/>
      <c r="CX217" s="389"/>
      <c r="CY217" s="389"/>
      <c r="CZ217" s="389"/>
      <c r="DA217" s="389"/>
      <c r="DB217" s="389"/>
      <c r="DC217" s="389"/>
      <c r="DD217" s="256">
        <f t="shared" si="42"/>
        <v>0</v>
      </c>
    </row>
    <row r="218" spans="2:108" ht="15.75" thickBot="1" x14ac:dyDescent="0.3">
      <c r="B218" s="228"/>
      <c r="C218" s="59"/>
      <c r="D218" s="152"/>
      <c r="E218" s="60"/>
      <c r="F218" s="60"/>
      <c r="G218" s="60"/>
      <c r="H218" s="60"/>
      <c r="I218" s="60"/>
      <c r="J218" s="60"/>
      <c r="K218" s="60"/>
      <c r="L218" s="60"/>
      <c r="M218" s="60"/>
      <c r="N218" s="60"/>
      <c r="O218" s="60"/>
      <c r="P218" s="255" t="s">
        <v>19</v>
      </c>
      <c r="Q218" s="261">
        <f>SUM(Q4:Q217)</f>
        <v>0</v>
      </c>
      <c r="R218" s="261">
        <f t="shared" ref="R218:CC218" si="50">SUM(R4:R217)</f>
        <v>0</v>
      </c>
      <c r="S218" s="261">
        <f t="shared" si="50"/>
        <v>0</v>
      </c>
      <c r="T218" s="261">
        <f t="shared" si="50"/>
        <v>0</v>
      </c>
      <c r="U218" s="261">
        <f t="shared" si="50"/>
        <v>0</v>
      </c>
      <c r="V218" s="261">
        <f t="shared" si="50"/>
        <v>0</v>
      </c>
      <c r="W218" s="261">
        <f t="shared" si="50"/>
        <v>0</v>
      </c>
      <c r="X218" s="261">
        <f t="shared" si="50"/>
        <v>0</v>
      </c>
      <c r="Y218" s="261">
        <f t="shared" si="50"/>
        <v>0</v>
      </c>
      <c r="Z218" s="261">
        <f t="shared" si="50"/>
        <v>0</v>
      </c>
      <c r="AA218" s="261">
        <f t="shared" si="50"/>
        <v>0</v>
      </c>
      <c r="AB218" s="261">
        <f t="shared" si="50"/>
        <v>0</v>
      </c>
      <c r="AC218" s="261">
        <f t="shared" si="50"/>
        <v>0</v>
      </c>
      <c r="AD218" s="261">
        <f t="shared" si="50"/>
        <v>0</v>
      </c>
      <c r="AE218" s="261">
        <f t="shared" si="50"/>
        <v>0</v>
      </c>
      <c r="AF218" s="261">
        <f t="shared" si="50"/>
        <v>0</v>
      </c>
      <c r="AG218" s="261">
        <f t="shared" si="50"/>
        <v>0</v>
      </c>
      <c r="AH218" s="261">
        <f t="shared" si="50"/>
        <v>0</v>
      </c>
      <c r="AI218" s="261">
        <f t="shared" si="50"/>
        <v>0</v>
      </c>
      <c r="AJ218" s="261">
        <f t="shared" si="50"/>
        <v>0</v>
      </c>
      <c r="AK218" s="261">
        <f t="shared" si="50"/>
        <v>0</v>
      </c>
      <c r="AL218" s="261">
        <f t="shared" si="50"/>
        <v>0</v>
      </c>
      <c r="AM218" s="261">
        <f t="shared" si="50"/>
        <v>0</v>
      </c>
      <c r="AN218" s="261">
        <f t="shared" si="50"/>
        <v>0</v>
      </c>
      <c r="AO218" s="261">
        <f t="shared" si="50"/>
        <v>0</v>
      </c>
      <c r="AP218" s="261">
        <f t="shared" si="50"/>
        <v>0</v>
      </c>
      <c r="AQ218" s="261">
        <f t="shared" si="50"/>
        <v>0</v>
      </c>
      <c r="AR218" s="261">
        <f t="shared" si="50"/>
        <v>0</v>
      </c>
      <c r="AS218" s="261">
        <f t="shared" si="50"/>
        <v>0</v>
      </c>
      <c r="AT218" s="261">
        <f t="shared" si="50"/>
        <v>0</v>
      </c>
      <c r="AU218" s="261">
        <f t="shared" si="50"/>
        <v>0</v>
      </c>
      <c r="AV218" s="261">
        <f t="shared" si="50"/>
        <v>0</v>
      </c>
      <c r="AW218" s="261">
        <f t="shared" si="50"/>
        <v>0</v>
      </c>
      <c r="AX218" s="261">
        <f t="shared" si="50"/>
        <v>0</v>
      </c>
      <c r="AY218" s="261">
        <f t="shared" si="50"/>
        <v>0</v>
      </c>
      <c r="AZ218" s="261">
        <f t="shared" si="50"/>
        <v>0</v>
      </c>
      <c r="BA218" s="261">
        <f t="shared" si="50"/>
        <v>0</v>
      </c>
      <c r="BB218" s="261">
        <f t="shared" si="50"/>
        <v>0</v>
      </c>
      <c r="BC218" s="261">
        <f t="shared" si="50"/>
        <v>0</v>
      </c>
      <c r="BD218" s="261">
        <f t="shared" si="50"/>
        <v>0</v>
      </c>
      <c r="BE218" s="261">
        <f t="shared" si="50"/>
        <v>0</v>
      </c>
      <c r="BF218" s="261">
        <f t="shared" si="50"/>
        <v>0</v>
      </c>
      <c r="BG218" s="261">
        <f t="shared" si="50"/>
        <v>0</v>
      </c>
      <c r="BH218" s="261">
        <f t="shared" si="50"/>
        <v>0</v>
      </c>
      <c r="BI218" s="261">
        <f t="shared" si="50"/>
        <v>0</v>
      </c>
      <c r="BJ218" s="261">
        <f t="shared" si="50"/>
        <v>0</v>
      </c>
      <c r="BK218" s="261">
        <f t="shared" si="50"/>
        <v>0</v>
      </c>
      <c r="BL218" s="261">
        <f t="shared" si="50"/>
        <v>0</v>
      </c>
      <c r="BM218" s="261">
        <f t="shared" si="50"/>
        <v>0</v>
      </c>
      <c r="BN218" s="261">
        <f t="shared" si="50"/>
        <v>0</v>
      </c>
      <c r="BO218" s="261">
        <f t="shared" si="50"/>
        <v>0</v>
      </c>
      <c r="BP218" s="261">
        <f t="shared" si="50"/>
        <v>0</v>
      </c>
      <c r="BQ218" s="261">
        <f t="shared" si="50"/>
        <v>0</v>
      </c>
      <c r="BR218" s="261">
        <f t="shared" si="50"/>
        <v>0</v>
      </c>
      <c r="BS218" s="261">
        <f t="shared" si="50"/>
        <v>0</v>
      </c>
      <c r="BT218" s="261">
        <f t="shared" si="50"/>
        <v>0</v>
      </c>
      <c r="BU218" s="261">
        <f t="shared" si="50"/>
        <v>0</v>
      </c>
      <c r="BV218" s="261">
        <f t="shared" si="50"/>
        <v>0</v>
      </c>
      <c r="BW218" s="261">
        <f t="shared" si="50"/>
        <v>0</v>
      </c>
      <c r="BX218" s="261">
        <f t="shared" si="50"/>
        <v>0</v>
      </c>
      <c r="BY218" s="261">
        <f t="shared" si="50"/>
        <v>0</v>
      </c>
      <c r="BZ218" s="261">
        <f t="shared" si="50"/>
        <v>0</v>
      </c>
      <c r="CA218" s="261">
        <f t="shared" si="50"/>
        <v>0</v>
      </c>
      <c r="CB218" s="261">
        <f t="shared" si="50"/>
        <v>0</v>
      </c>
      <c r="CC218" s="261">
        <f t="shared" si="50"/>
        <v>0</v>
      </c>
      <c r="CD218" s="261">
        <f t="shared" ref="CD218:CP218" si="51">SUM(CD4:CD217)</f>
        <v>0</v>
      </c>
      <c r="CE218" s="261">
        <f t="shared" si="51"/>
        <v>0</v>
      </c>
      <c r="CF218" s="261">
        <f t="shared" si="51"/>
        <v>0</v>
      </c>
      <c r="CG218" s="261">
        <f t="shared" si="51"/>
        <v>0</v>
      </c>
      <c r="CH218" s="261">
        <f t="shared" si="51"/>
        <v>0</v>
      </c>
      <c r="CI218" s="261">
        <f t="shared" si="51"/>
        <v>0</v>
      </c>
      <c r="CJ218" s="261">
        <f t="shared" si="51"/>
        <v>0</v>
      </c>
      <c r="CK218" s="261">
        <f t="shared" si="51"/>
        <v>0</v>
      </c>
      <c r="CL218" s="261">
        <f t="shared" si="51"/>
        <v>0</v>
      </c>
      <c r="CM218" s="261">
        <f t="shared" si="51"/>
        <v>0</v>
      </c>
      <c r="CN218" s="261">
        <f t="shared" si="51"/>
        <v>0</v>
      </c>
      <c r="CO218" s="261">
        <f t="shared" si="51"/>
        <v>0</v>
      </c>
      <c r="CP218" s="261">
        <f t="shared" si="51"/>
        <v>0</v>
      </c>
      <c r="CQ218" s="261">
        <f t="shared" ref="CQ218:DD218" si="52">SUM(CQ4:CQ217)</f>
        <v>0</v>
      </c>
      <c r="CR218" s="261">
        <f t="shared" si="52"/>
        <v>0</v>
      </c>
      <c r="CS218" s="261">
        <f t="shared" si="52"/>
        <v>0</v>
      </c>
      <c r="CT218" s="261">
        <f t="shared" si="52"/>
        <v>0</v>
      </c>
      <c r="CU218" s="261">
        <f t="shared" si="52"/>
        <v>0</v>
      </c>
      <c r="CV218" s="261">
        <f t="shared" si="52"/>
        <v>0</v>
      </c>
      <c r="CW218" s="261">
        <f t="shared" si="52"/>
        <v>0</v>
      </c>
      <c r="CX218" s="261">
        <f t="shared" si="52"/>
        <v>0</v>
      </c>
      <c r="CY218" s="261">
        <f t="shared" si="52"/>
        <v>0</v>
      </c>
      <c r="CZ218" s="261">
        <f t="shared" si="52"/>
        <v>0</v>
      </c>
      <c r="DA218" s="261">
        <f t="shared" si="52"/>
        <v>0</v>
      </c>
      <c r="DB218" s="261">
        <f t="shared" si="52"/>
        <v>0</v>
      </c>
      <c r="DC218" s="261">
        <f t="shared" si="52"/>
        <v>0</v>
      </c>
      <c r="DD218" s="261">
        <f t="shared" si="52"/>
        <v>0</v>
      </c>
    </row>
  </sheetData>
  <sheetProtection algorithmName="SHA-512" hashValue="BQ4Nuogd/KuKlnGG7F8Hz34zetrTqh09pXxLpLOFBmpVrwKxJW7hQhf37ZSwhPNm9EPg2PPHk710Eibve/PVTg==" saltValue="ypIl7IRpBOPMWLKwnUpEqg==" spinCount="100000" sheet="1" objects="1" scenarios="1" selectLockedCells="1"/>
  <mergeCells count="1">
    <mergeCell ref="B1:Q1"/>
  </mergeCells>
  <phoneticPr fontId="33" type="noConversion"/>
  <conditionalFormatting sqref="Q4:Q14">
    <cfRule type="expression" dxfId="226" priority="19">
      <formula>Q4&gt;AD4+AQ4+BD4+BQ4+CD4+CQ4+DD4</formula>
    </cfRule>
    <cfRule type="expression" dxfId="225" priority="20">
      <formula>Q4&lt;AD4+AQ4+BD4+BQ4+CD4+CQ4+DD4</formula>
    </cfRule>
  </conditionalFormatting>
  <conditionalFormatting sqref="Q15">
    <cfRule type="expression" dxfId="224" priority="17">
      <formula>Q15&gt;AD15+AQ15+BD15+BQ15+CD15</formula>
    </cfRule>
    <cfRule type="expression" dxfId="223" priority="18">
      <formula>Q15&lt;AD15+AQ15+BD15+BQ15+CD15</formula>
    </cfRule>
  </conditionalFormatting>
  <conditionalFormatting sqref="Q16:Q25">
    <cfRule type="expression" dxfId="222" priority="15">
      <formula>Q16&gt;AD16+AQ16+BD16+BQ16+CD16+CQ16+DD16</formula>
    </cfRule>
    <cfRule type="expression" dxfId="221" priority="16">
      <formula>Q16&lt;AD16+AQ16+BD16+BQ16+CD16+CQ16+DD16</formula>
    </cfRule>
  </conditionalFormatting>
  <conditionalFormatting sqref="Q26:Q48">
    <cfRule type="expression" dxfId="220" priority="13">
      <formula>Q26&gt;AD26+AQ26+BD26+BQ26+CD26+CQ26+DD26</formula>
    </cfRule>
    <cfRule type="expression" dxfId="219" priority="14">
      <formula>Q26&lt;AD26+AQ26+BD26+BQ26+CD26+CQ26+DD26</formula>
    </cfRule>
  </conditionalFormatting>
  <conditionalFormatting sqref="Q49:Q72">
    <cfRule type="expression" dxfId="218" priority="11">
      <formula>Q49&gt;AD49+AQ49+BD49+BQ49+CD49+CQ49+DD49</formula>
    </cfRule>
    <cfRule type="expression" dxfId="217" priority="12">
      <formula>Q49&lt;AD49+AQ49+BD49+BQ49+CD49+CQ49+DD49</formula>
    </cfRule>
  </conditionalFormatting>
  <conditionalFormatting sqref="Q73:Q96">
    <cfRule type="expression" dxfId="216" priority="9">
      <formula>Q73&gt;AD73+AQ73+BD73+BQ73+CD73+CQ73+DD73</formula>
    </cfRule>
    <cfRule type="expression" dxfId="215" priority="10">
      <formula>Q73&lt;AD73+AQ73+BD73+BQ73+CD73+CQ73+DD73</formula>
    </cfRule>
  </conditionalFormatting>
  <conditionalFormatting sqref="Q97:Q121">
    <cfRule type="expression" dxfId="214" priority="7">
      <formula>Q97&gt;AD97+AQ97+BD97+BQ97+CD97+CQ97+DD97</formula>
    </cfRule>
    <cfRule type="expression" dxfId="213" priority="8">
      <formula>Q97&lt;AD97+AQ97+BD97+BQ97+CD97+CQ97+DD97</formula>
    </cfRule>
  </conditionalFormatting>
  <conditionalFormatting sqref="Q122:Q143">
    <cfRule type="expression" dxfId="212" priority="5">
      <formula>Q122&gt;AD122+AQ122+BD122+BQ122+CD122+CQ122+DD122</formula>
    </cfRule>
    <cfRule type="expression" dxfId="211" priority="6">
      <formula>Q122&lt;AD122+AQ122+BD122+BQ122+CD122+CQ122+DD122</formula>
    </cfRule>
  </conditionalFormatting>
  <conditionalFormatting sqref="Q144:Q164">
    <cfRule type="expression" dxfId="210" priority="3">
      <formula>Q144&gt;AD144+AQ144+BD144+BQ144+CD144+CQ144+DD144</formula>
    </cfRule>
    <cfRule type="expression" dxfId="209" priority="4">
      <formula>Q144&lt;AD144+AQ144+BD144+BQ144+CD144+CQ144+DD144</formula>
    </cfRule>
  </conditionalFormatting>
  <conditionalFormatting sqref="Q165:Q217">
    <cfRule type="expression" dxfId="208" priority="1">
      <formula>Q165&gt;AD165+AQ165+BD165+BQ165+CD165+CQ165+DD165</formula>
    </cfRule>
    <cfRule type="expression" dxfId="207" priority="2">
      <formula>Q165&lt;AD165+AQ165+BD165+BQ165+CD165+CQ165+DD165</formula>
    </cfRule>
  </conditionalFormatting>
  <dataValidations count="2">
    <dataValidation type="list" allowBlank="1" showInputMessage="1" showErrorMessage="1" sqref="O4:O217" xr:uid="{00000000-0002-0000-0A00-000000000000}">
      <formula1>"buah,set,paket,orang"</formula1>
    </dataValidation>
    <dataValidation type="list" allowBlank="1" showInputMessage="1" showErrorMessage="1" sqref="B4:B217" xr:uid="{00000000-0002-0000-0A00-000001000000}">
      <formula1>"4151,4152,4153,4221,4222,4231,4232,4411,4431,4432"</formula1>
    </dataValidation>
  </dataValidations>
  <pageMargins left="0.70866141732283472" right="0.70866141732283472" top="0.74803149606299213" bottom="0.74803149606299213" header="0.31496062992125984" footer="0.31496062992125984"/>
  <pageSetup scale="15" fitToHeight="0" orientation="portrait" horizontalDpi="4294967295" verticalDpi="4294967295" r:id="rId1"/>
  <headerFooter>
    <oddFooter>Page &amp;P of &amp;N</oddFooter>
  </headerFooter>
  <drawing r:id="rId2"/>
  <legacyDrawing r:id="rId3"/>
  <controls>
    <mc:AlternateContent xmlns:mc="http://schemas.openxmlformats.org/markup-compatibility/2006">
      <mc:Choice Requires="x14">
        <control shapeId="30722" r:id="rId4" name="cmdPrintBreakdown">
          <controlPr defaultSize="0" disabled="1" autoLine="0" r:id="rId5">
            <anchor moveWithCells="1">
              <from>
                <xdr:col>7</xdr:col>
                <xdr:colOff>0</xdr:colOff>
                <xdr:row>1</xdr:row>
                <xdr:rowOff>66675</xdr:rowOff>
              </from>
              <to>
                <xdr:col>8</xdr:col>
                <xdr:colOff>133350</xdr:colOff>
                <xdr:row>1</xdr:row>
                <xdr:rowOff>295275</xdr:rowOff>
              </to>
            </anchor>
          </controlPr>
        </control>
      </mc:Choice>
      <mc:Fallback>
        <control shapeId="30722" r:id="rId4" name="cmdPrintBreakdow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0000"/>
    <pageSetUpPr fitToPage="1"/>
  </sheetPr>
  <dimension ref="B1:AT67"/>
  <sheetViews>
    <sheetView showGridLines="0" zoomScale="55" zoomScaleNormal="55" workbookViewId="0">
      <selection activeCell="A30" sqref="A30:XFD30"/>
    </sheetView>
  </sheetViews>
  <sheetFormatPr defaultColWidth="3.28515625" defaultRowHeight="15" customHeight="1" x14ac:dyDescent="0.2"/>
  <cols>
    <col min="1" max="1" width="3.28515625" style="597"/>
    <col min="2" max="2" width="4.28515625" style="597" customWidth="1"/>
    <col min="3" max="8" width="3.28515625" style="597"/>
    <col min="9" max="9" width="6" style="597" bestFit="1" customWidth="1"/>
    <col min="10" max="12" width="6" style="597" customWidth="1"/>
    <col min="13" max="13" width="3.28515625" style="597"/>
    <col min="14" max="14" width="3.28515625" style="597" customWidth="1"/>
    <col min="15" max="17" width="3.28515625" style="597"/>
    <col min="18" max="18" width="13" style="597" customWidth="1"/>
    <col min="19" max="22" width="35.7109375" style="597" customWidth="1"/>
    <col min="23" max="25" width="6.28515625" style="597" customWidth="1"/>
    <col min="26" max="30" width="3.7109375" style="597" customWidth="1"/>
    <col min="31" max="32" width="4.42578125" style="598" hidden="1" customWidth="1"/>
    <col min="33" max="33" width="3.42578125" style="598" hidden="1" customWidth="1"/>
    <col min="34" max="34" width="5.7109375" style="598" hidden="1" customWidth="1"/>
    <col min="35" max="35" width="3.28515625" style="598"/>
    <col min="36" max="36" width="4.42578125" style="598" bestFit="1" customWidth="1"/>
    <col min="37" max="37" width="3.42578125" style="598" bestFit="1" customWidth="1"/>
    <col min="38" max="45" width="3.28515625" style="598"/>
    <col min="46" max="16384" width="3.28515625" style="597"/>
  </cols>
  <sheetData>
    <row r="1" spans="2:35" ht="15" customHeight="1" thickBot="1" x14ac:dyDescent="0.25">
      <c r="W1" s="682" t="s">
        <v>71847</v>
      </c>
    </row>
    <row r="2" spans="2:35" ht="15" customHeight="1" x14ac:dyDescent="0.2">
      <c r="B2" s="920"/>
      <c r="C2" s="921"/>
      <c r="D2" s="921"/>
      <c r="E2" s="921"/>
      <c r="F2" s="921"/>
      <c r="G2" s="921"/>
      <c r="H2" s="924" t="s">
        <v>71833</v>
      </c>
      <c r="I2" s="925"/>
      <c r="J2" s="925"/>
      <c r="K2" s="925"/>
      <c r="L2" s="925"/>
      <c r="M2" s="925"/>
      <c r="N2" s="925"/>
      <c r="O2" s="925"/>
      <c r="P2" s="925"/>
      <c r="Q2" s="925"/>
      <c r="R2" s="925"/>
      <c r="S2" s="925"/>
      <c r="T2" s="925"/>
      <c r="U2" s="925"/>
      <c r="V2" s="925"/>
      <c r="W2" s="599" t="s">
        <v>71684</v>
      </c>
      <c r="X2" s="600"/>
      <c r="Y2" s="600"/>
      <c r="Z2" s="930"/>
      <c r="AA2" s="930"/>
      <c r="AB2" s="930"/>
      <c r="AC2" s="930"/>
      <c r="AD2" s="931"/>
      <c r="AG2" s="601"/>
      <c r="AI2" s="601" t="s">
        <v>71327</v>
      </c>
    </row>
    <row r="3" spans="2:35" ht="15" customHeight="1" x14ac:dyDescent="0.2">
      <c r="B3" s="922"/>
      <c r="C3" s="923"/>
      <c r="D3" s="923"/>
      <c r="E3" s="923"/>
      <c r="F3" s="923"/>
      <c r="G3" s="923"/>
      <c r="H3" s="926"/>
      <c r="I3" s="927"/>
      <c r="J3" s="927"/>
      <c r="K3" s="927"/>
      <c r="L3" s="927"/>
      <c r="M3" s="927"/>
      <c r="N3" s="927"/>
      <c r="O3" s="927"/>
      <c r="P3" s="927"/>
      <c r="Q3" s="927"/>
      <c r="R3" s="927"/>
      <c r="S3" s="927"/>
      <c r="T3" s="927"/>
      <c r="U3" s="927"/>
      <c r="V3" s="927"/>
      <c r="W3" s="932" t="s">
        <v>71328</v>
      </c>
      <c r="X3" s="933"/>
      <c r="Y3" s="933"/>
      <c r="Z3" s="933"/>
      <c r="AA3" s="933"/>
      <c r="AB3" s="933"/>
      <c r="AC3" s="933"/>
      <c r="AD3" s="934"/>
      <c r="AG3" s="601"/>
      <c r="AI3" s="601" t="s">
        <v>71843</v>
      </c>
    </row>
    <row r="4" spans="2:35" ht="15" customHeight="1" x14ac:dyDescent="0.2">
      <c r="B4" s="922"/>
      <c r="C4" s="923"/>
      <c r="D4" s="923"/>
      <c r="E4" s="923"/>
      <c r="F4" s="923"/>
      <c r="G4" s="923"/>
      <c r="H4" s="926"/>
      <c r="I4" s="927"/>
      <c r="J4" s="927"/>
      <c r="K4" s="927"/>
      <c r="L4" s="927"/>
      <c r="M4" s="927"/>
      <c r="N4" s="927"/>
      <c r="O4" s="927"/>
      <c r="P4" s="927"/>
      <c r="Q4" s="927"/>
      <c r="R4" s="927"/>
      <c r="S4" s="927"/>
      <c r="T4" s="927"/>
      <c r="U4" s="927"/>
      <c r="V4" s="927"/>
      <c r="W4" s="935" t="e">
        <f>M46</f>
        <v>#VALUE!</v>
      </c>
      <c r="X4" s="936"/>
      <c r="Y4" s="936"/>
      <c r="Z4" s="936"/>
      <c r="AA4" s="936"/>
      <c r="AB4" s="936"/>
      <c r="AC4" s="936"/>
      <c r="AD4" s="937"/>
      <c r="AG4" s="601"/>
      <c r="AI4" s="601" t="s">
        <v>71844</v>
      </c>
    </row>
    <row r="5" spans="2:35" ht="15" customHeight="1" x14ac:dyDescent="0.2">
      <c r="B5" s="922"/>
      <c r="C5" s="923"/>
      <c r="D5" s="923"/>
      <c r="E5" s="923"/>
      <c r="F5" s="923"/>
      <c r="G5" s="923"/>
      <c r="H5" s="928"/>
      <c r="I5" s="929"/>
      <c r="J5" s="929"/>
      <c r="K5" s="929"/>
      <c r="L5" s="929"/>
      <c r="M5" s="929"/>
      <c r="N5" s="929"/>
      <c r="O5" s="929"/>
      <c r="P5" s="929"/>
      <c r="Q5" s="929"/>
      <c r="R5" s="929"/>
      <c r="S5" s="929"/>
      <c r="T5" s="929"/>
      <c r="U5" s="929"/>
      <c r="V5" s="929"/>
      <c r="W5" s="938"/>
      <c r="X5" s="939"/>
      <c r="Y5" s="939"/>
      <c r="Z5" s="939"/>
      <c r="AA5" s="939"/>
      <c r="AB5" s="939"/>
      <c r="AC5" s="939"/>
      <c r="AD5" s="940"/>
    </row>
    <row r="6" spans="2:35" ht="25.15" customHeight="1" x14ac:dyDescent="0.2">
      <c r="B6" s="943" t="s">
        <v>47</v>
      </c>
      <c r="C6" s="944"/>
      <c r="D6" s="944"/>
      <c r="E6" s="944"/>
      <c r="F6" s="944"/>
      <c r="G6" s="944"/>
      <c r="H6" s="944"/>
      <c r="I6" s="944"/>
      <c r="J6" s="944"/>
      <c r="K6" s="944"/>
      <c r="L6" s="944"/>
      <c r="M6" s="944"/>
      <c r="N6" s="944"/>
      <c r="O6" s="944"/>
      <c r="P6" s="944"/>
      <c r="Q6" s="944"/>
      <c r="R6" s="944"/>
      <c r="S6" s="944"/>
      <c r="T6" s="944"/>
      <c r="U6" s="944"/>
      <c r="V6" s="944"/>
      <c r="W6" s="944"/>
      <c r="X6" s="944"/>
      <c r="Y6" s="944"/>
      <c r="Z6" s="944"/>
      <c r="AA6" s="944"/>
      <c r="AB6" s="944"/>
      <c r="AC6" s="944"/>
      <c r="AD6" s="945"/>
      <c r="AE6" s="602"/>
      <c r="AF6" s="754" t="s">
        <v>3</v>
      </c>
      <c r="AG6" s="754" t="s">
        <v>71344</v>
      </c>
      <c r="AH6" s="754" t="s">
        <v>71345</v>
      </c>
    </row>
    <row r="7" spans="2:35" ht="15" customHeight="1" x14ac:dyDescent="0.25">
      <c r="B7" s="603" t="s">
        <v>507</v>
      </c>
      <c r="C7" s="604"/>
      <c r="D7" s="604"/>
      <c r="E7" s="604"/>
      <c r="F7" s="604"/>
      <c r="G7" s="605"/>
      <c r="H7" s="606" t="s">
        <v>0</v>
      </c>
      <c r="I7" s="607">
        <f>RAB!F7</f>
        <v>0</v>
      </c>
      <c r="J7" s="607"/>
      <c r="K7" s="607"/>
      <c r="L7" s="607"/>
      <c r="M7" s="607"/>
      <c r="N7" s="607"/>
      <c r="O7" s="607"/>
      <c r="P7" s="607"/>
      <c r="Q7" s="607"/>
      <c r="R7" s="607"/>
      <c r="S7" s="607"/>
      <c r="T7" s="607"/>
      <c r="U7" s="608" t="s">
        <v>71329</v>
      </c>
      <c r="V7" s="609">
        <f>RAB!P7</f>
        <v>0</v>
      </c>
      <c r="W7" s="610"/>
      <c r="X7" s="610"/>
      <c r="Y7" s="610"/>
      <c r="Z7" s="610"/>
      <c r="AA7" s="610"/>
      <c r="AB7" s="610"/>
      <c r="AC7" s="610"/>
      <c r="AD7" s="611"/>
      <c r="AE7" s="602"/>
      <c r="AF7" s="84">
        <v>1</v>
      </c>
      <c r="AG7" s="84">
        <v>1</v>
      </c>
      <c r="AH7" s="84">
        <v>1</v>
      </c>
    </row>
    <row r="8" spans="2:35" ht="15" customHeight="1" x14ac:dyDescent="0.25">
      <c r="B8" s="612" t="s">
        <v>1</v>
      </c>
      <c r="C8" s="613"/>
      <c r="D8" s="613"/>
      <c r="E8" s="613"/>
      <c r="F8" s="613"/>
      <c r="G8" s="614"/>
      <c r="H8" s="614" t="s">
        <v>0</v>
      </c>
      <c r="I8" s="946">
        <f>RAB!F8</f>
        <v>0</v>
      </c>
      <c r="J8" s="946"/>
      <c r="K8" s="946"/>
      <c r="L8" s="946"/>
      <c r="M8" s="946"/>
      <c r="N8" s="946"/>
      <c r="O8" s="946"/>
      <c r="P8" s="946"/>
      <c r="Q8" s="946"/>
      <c r="R8" s="946"/>
      <c r="S8" s="946"/>
      <c r="T8" s="946"/>
      <c r="U8" s="615" t="s">
        <v>71330</v>
      </c>
      <c r="V8" s="609">
        <f>RAB!P8</f>
        <v>0</v>
      </c>
      <c r="W8" s="610"/>
      <c r="X8" s="610"/>
      <c r="Y8" s="610"/>
      <c r="Z8" s="610"/>
      <c r="AA8" s="610"/>
      <c r="AB8" s="610"/>
      <c r="AC8" s="610"/>
      <c r="AD8" s="611"/>
      <c r="AE8" s="602"/>
      <c r="AF8" s="84">
        <v>2</v>
      </c>
      <c r="AG8" s="84">
        <v>2</v>
      </c>
      <c r="AH8" s="84">
        <v>1</v>
      </c>
    </row>
    <row r="9" spans="2:35" ht="15" customHeight="1" x14ac:dyDescent="0.25">
      <c r="B9" s="612"/>
      <c r="C9" s="613"/>
      <c r="D9" s="613"/>
      <c r="E9" s="613"/>
      <c r="F9" s="613"/>
      <c r="G9" s="614"/>
      <c r="H9" s="614"/>
      <c r="I9" s="946"/>
      <c r="J9" s="946"/>
      <c r="K9" s="946"/>
      <c r="L9" s="946"/>
      <c r="M9" s="946"/>
      <c r="N9" s="946"/>
      <c r="O9" s="946"/>
      <c r="P9" s="946"/>
      <c r="Q9" s="946"/>
      <c r="R9" s="946"/>
      <c r="S9" s="946"/>
      <c r="T9" s="946"/>
      <c r="U9" s="608" t="s">
        <v>71331</v>
      </c>
      <c r="V9" s="609">
        <f>RAB!P9</f>
        <v>0</v>
      </c>
      <c r="W9" s="610"/>
      <c r="X9" s="610"/>
      <c r="Y9" s="610"/>
      <c r="Z9" s="610"/>
      <c r="AA9" s="610"/>
      <c r="AB9" s="610"/>
      <c r="AC9" s="610"/>
      <c r="AD9" s="611"/>
      <c r="AF9" s="84">
        <v>3</v>
      </c>
      <c r="AG9" s="84">
        <v>3</v>
      </c>
      <c r="AH9" s="84">
        <v>1</v>
      </c>
    </row>
    <row r="10" spans="2:35" ht="15" customHeight="1" x14ac:dyDescent="0.25">
      <c r="B10" s="612" t="s">
        <v>2</v>
      </c>
      <c r="C10" s="613"/>
      <c r="D10" s="613"/>
      <c r="E10" s="613"/>
      <c r="F10" s="613"/>
      <c r="G10" s="614"/>
      <c r="H10" s="616" t="s">
        <v>0</v>
      </c>
      <c r="I10" s="947" t="str">
        <f>RAB!F10</f>
        <v/>
      </c>
      <c r="J10" s="947"/>
      <c r="K10" s="947"/>
      <c r="L10" s="947"/>
      <c r="M10" s="947"/>
      <c r="N10" s="947"/>
      <c r="O10" s="947"/>
      <c r="P10" s="947"/>
      <c r="Q10" s="947"/>
      <c r="R10" s="947"/>
      <c r="S10" s="947"/>
      <c r="T10" s="617" t="str">
        <f>RAB!I10</f>
        <v/>
      </c>
      <c r="U10" s="608" t="s">
        <v>71332</v>
      </c>
      <c r="V10" s="948">
        <f>RAB!P10</f>
        <v>0</v>
      </c>
      <c r="W10" s="949"/>
      <c r="X10" s="949"/>
      <c r="Y10" s="949"/>
      <c r="Z10" s="949"/>
      <c r="AA10" s="949"/>
      <c r="AB10" s="949"/>
      <c r="AC10" s="949"/>
      <c r="AD10" s="950"/>
      <c r="AF10" s="84">
        <v>4</v>
      </c>
      <c r="AG10" s="84">
        <v>4</v>
      </c>
      <c r="AH10" s="84">
        <v>1</v>
      </c>
    </row>
    <row r="11" spans="2:35" ht="15" customHeight="1" x14ac:dyDescent="0.25">
      <c r="B11" s="612"/>
      <c r="C11" s="613"/>
      <c r="D11" s="613"/>
      <c r="E11" s="613"/>
      <c r="F11" s="613"/>
      <c r="G11" s="614"/>
      <c r="H11" s="616"/>
      <c r="I11" s="947"/>
      <c r="J11" s="947"/>
      <c r="K11" s="947"/>
      <c r="L11" s="947"/>
      <c r="M11" s="947"/>
      <c r="N11" s="947"/>
      <c r="O11" s="947"/>
      <c r="P11" s="947"/>
      <c r="Q11" s="947"/>
      <c r="R11" s="947"/>
      <c r="S11" s="947"/>
      <c r="T11" s="618" t="str">
        <f>RAB!K10</f>
        <v/>
      </c>
      <c r="U11" s="608"/>
      <c r="V11" s="949"/>
      <c r="W11" s="949"/>
      <c r="X11" s="949"/>
      <c r="Y11" s="949"/>
      <c r="Z11" s="949"/>
      <c r="AA11" s="949"/>
      <c r="AB11" s="949"/>
      <c r="AC11" s="949"/>
      <c r="AD11" s="950"/>
      <c r="AF11" s="84">
        <v>5</v>
      </c>
      <c r="AG11" s="84">
        <v>1</v>
      </c>
      <c r="AH11" s="84">
        <v>2</v>
      </c>
    </row>
    <row r="12" spans="2:35" ht="15" customHeight="1" x14ac:dyDescent="0.25">
      <c r="B12" s="619" t="s">
        <v>101</v>
      </c>
      <c r="C12" s="613"/>
      <c r="D12" s="613"/>
      <c r="E12" s="613"/>
      <c r="F12" s="613"/>
      <c r="G12" s="614"/>
      <c r="H12" s="614" t="s">
        <v>0</v>
      </c>
      <c r="I12" s="941">
        <f>RAB!F11</f>
        <v>0</v>
      </c>
      <c r="J12" s="941"/>
      <c r="K12" s="941"/>
      <c r="L12" s="941"/>
      <c r="M12" s="941"/>
      <c r="N12" s="941"/>
      <c r="O12" s="941"/>
      <c r="P12" s="620"/>
      <c r="Q12" s="620"/>
      <c r="R12" s="620"/>
      <c r="S12" s="620"/>
      <c r="T12" s="621"/>
      <c r="U12" s="622" t="s">
        <v>71333</v>
      </c>
      <c r="V12" s="609">
        <f>RAB!P11</f>
        <v>0</v>
      </c>
      <c r="W12" s="610"/>
      <c r="X12" s="610"/>
      <c r="Y12" s="610"/>
      <c r="Z12" s="610"/>
      <c r="AA12" s="610"/>
      <c r="AB12" s="610"/>
      <c r="AC12" s="610"/>
      <c r="AD12" s="611"/>
      <c r="AF12" s="84">
        <v>6</v>
      </c>
      <c r="AG12" s="84">
        <v>2</v>
      </c>
      <c r="AH12" s="84">
        <v>2</v>
      </c>
    </row>
    <row r="13" spans="2:35" ht="15" customHeight="1" x14ac:dyDescent="0.25">
      <c r="B13" s="619" t="s">
        <v>49</v>
      </c>
      <c r="C13" s="613"/>
      <c r="D13" s="613"/>
      <c r="E13" s="613"/>
      <c r="F13" s="613"/>
      <c r="G13" s="614"/>
      <c r="H13" s="614" t="s">
        <v>0</v>
      </c>
      <c r="I13" s="951" t="str">
        <f>RAB!F12</f>
        <v/>
      </c>
      <c r="J13" s="951"/>
      <c r="K13" s="951"/>
      <c r="L13" s="951"/>
      <c r="M13" s="623" t="s">
        <v>739</v>
      </c>
      <c r="N13" s="624"/>
      <c r="O13" s="624"/>
      <c r="P13" s="624"/>
      <c r="Q13" s="624"/>
      <c r="R13" s="624"/>
      <c r="S13" s="624"/>
      <c r="T13" s="625"/>
      <c r="U13" s="622" t="s">
        <v>71334</v>
      </c>
      <c r="V13" s="609">
        <f>RAB!P12</f>
        <v>0</v>
      </c>
      <c r="W13" s="610"/>
      <c r="X13" s="610"/>
      <c r="Y13" s="610"/>
      <c r="Z13" s="610"/>
      <c r="AA13" s="610"/>
      <c r="AB13" s="610"/>
      <c r="AC13" s="610"/>
      <c r="AD13" s="611"/>
      <c r="AF13" s="84">
        <v>7</v>
      </c>
      <c r="AG13" s="84">
        <v>5</v>
      </c>
      <c r="AH13" s="84">
        <v>1</v>
      </c>
    </row>
    <row r="14" spans="2:35" ht="15" customHeight="1" x14ac:dyDescent="0.25">
      <c r="B14" s="626"/>
      <c r="C14" s="627" t="s">
        <v>55</v>
      </c>
      <c r="D14" s="627"/>
      <c r="E14" s="627"/>
      <c r="F14" s="627"/>
      <c r="G14" s="614"/>
      <c r="H14" s="614" t="s">
        <v>0</v>
      </c>
      <c r="I14" s="952">
        <f>RAB!F13</f>
        <v>0</v>
      </c>
      <c r="J14" s="952"/>
      <c r="K14" s="952"/>
      <c r="L14" s="952"/>
      <c r="M14" s="628"/>
      <c r="N14" s="953" t="s">
        <v>304</v>
      </c>
      <c r="O14" s="953"/>
      <c r="P14" s="954">
        <f>RAB!I13</f>
        <v>0</v>
      </c>
      <c r="Q14" s="954"/>
      <c r="R14" s="954"/>
      <c r="S14" s="629"/>
      <c r="T14" s="625"/>
      <c r="U14" s="622" t="s">
        <v>71335</v>
      </c>
      <c r="V14" s="609">
        <f>RAB!P13</f>
        <v>0</v>
      </c>
      <c r="W14" s="610"/>
      <c r="X14" s="610"/>
      <c r="Y14" s="610"/>
      <c r="Z14" s="610"/>
      <c r="AA14" s="610"/>
      <c r="AB14" s="610"/>
      <c r="AC14" s="610"/>
      <c r="AD14" s="611"/>
      <c r="AF14" s="84">
        <v>8</v>
      </c>
      <c r="AG14" s="84">
        <v>3</v>
      </c>
      <c r="AH14" s="84">
        <v>2</v>
      </c>
    </row>
    <row r="15" spans="2:35" ht="15" customHeight="1" x14ac:dyDescent="0.25">
      <c r="B15" s="630" t="s">
        <v>71100</v>
      </c>
      <c r="C15" s="631"/>
      <c r="D15" s="631"/>
      <c r="E15" s="631"/>
      <c r="F15" s="631"/>
      <c r="G15" s="632"/>
      <c r="H15" s="614" t="s">
        <v>0</v>
      </c>
      <c r="I15" s="941">
        <f>RAB!F14</f>
        <v>0</v>
      </c>
      <c r="J15" s="941"/>
      <c r="K15" s="941"/>
      <c r="L15" s="941"/>
      <c r="M15" s="941"/>
      <c r="N15" s="941"/>
      <c r="O15" s="941"/>
      <c r="P15" s="620"/>
      <c r="Q15" s="620"/>
      <c r="R15" s="620"/>
      <c r="S15" s="620"/>
      <c r="T15" s="633"/>
      <c r="U15" s="622" t="s">
        <v>71336</v>
      </c>
      <c r="V15" s="609">
        <f>RAB!P14</f>
        <v>0</v>
      </c>
      <c r="W15" s="610"/>
      <c r="X15" s="610"/>
      <c r="Y15" s="610"/>
      <c r="Z15" s="610"/>
      <c r="AA15" s="610"/>
      <c r="AB15" s="610"/>
      <c r="AC15" s="610"/>
      <c r="AD15" s="611"/>
      <c r="AF15" s="84">
        <v>9</v>
      </c>
      <c r="AG15" s="84">
        <v>4</v>
      </c>
      <c r="AH15" s="84">
        <v>2</v>
      </c>
    </row>
    <row r="16" spans="2:35" ht="15" customHeight="1" x14ac:dyDescent="0.25">
      <c r="B16" s="630" t="s">
        <v>56</v>
      </c>
      <c r="C16" s="613"/>
      <c r="D16" s="613"/>
      <c r="E16" s="613"/>
      <c r="F16" s="613"/>
      <c r="G16" s="614"/>
      <c r="H16" s="614" t="s">
        <v>0</v>
      </c>
      <c r="I16" s="942">
        <f>RAB!F15</f>
        <v>0</v>
      </c>
      <c r="J16" s="942"/>
      <c r="K16" s="942"/>
      <c r="L16" s="942"/>
      <c r="M16" s="942"/>
      <c r="N16" s="942"/>
      <c r="O16" s="942"/>
      <c r="P16" s="942"/>
      <c r="Q16" s="942"/>
      <c r="R16" s="942"/>
      <c r="S16" s="942"/>
      <c r="T16" s="942"/>
      <c r="U16" s="622" t="s">
        <v>71337</v>
      </c>
      <c r="V16" s="609">
        <f>RAB!P15</f>
        <v>0</v>
      </c>
      <c r="W16" s="610"/>
      <c r="X16" s="610"/>
      <c r="Y16" s="610"/>
      <c r="Z16" s="610"/>
      <c r="AA16" s="610"/>
      <c r="AB16" s="610"/>
      <c r="AC16" s="610"/>
      <c r="AD16" s="611"/>
      <c r="AF16" s="84">
        <v>10</v>
      </c>
      <c r="AG16" s="84">
        <v>1</v>
      </c>
      <c r="AH16" s="84">
        <v>3</v>
      </c>
    </row>
    <row r="17" spans="2:46" ht="25.15" customHeight="1" x14ac:dyDescent="0.25">
      <c r="B17" s="943" t="s">
        <v>71338</v>
      </c>
      <c r="C17" s="944"/>
      <c r="D17" s="944"/>
      <c r="E17" s="944"/>
      <c r="F17" s="944"/>
      <c r="G17" s="944"/>
      <c r="H17" s="944"/>
      <c r="I17" s="944"/>
      <c r="J17" s="944"/>
      <c r="K17" s="944"/>
      <c r="L17" s="944"/>
      <c r="M17" s="944"/>
      <c r="N17" s="944"/>
      <c r="O17" s="944"/>
      <c r="P17" s="944"/>
      <c r="Q17" s="944"/>
      <c r="R17" s="944"/>
      <c r="S17" s="944"/>
      <c r="T17" s="944"/>
      <c r="U17" s="944"/>
      <c r="V17" s="944"/>
      <c r="W17" s="944"/>
      <c r="X17" s="944"/>
      <c r="Y17" s="944"/>
      <c r="Z17" s="944"/>
      <c r="AA17" s="944"/>
      <c r="AB17" s="944"/>
      <c r="AC17" s="944"/>
      <c r="AD17" s="945"/>
      <c r="AF17" s="84">
        <v>11</v>
      </c>
      <c r="AG17" s="84">
        <v>2</v>
      </c>
      <c r="AH17" s="84">
        <v>3</v>
      </c>
    </row>
    <row r="18" spans="2:46" ht="15" customHeight="1" x14ac:dyDescent="0.25">
      <c r="B18" s="958" t="s">
        <v>748</v>
      </c>
      <c r="C18" s="959"/>
      <c r="D18" s="959"/>
      <c r="E18" s="959"/>
      <c r="F18" s="959"/>
      <c r="G18" s="959"/>
      <c r="H18" s="959"/>
      <c r="I18" s="959"/>
      <c r="J18" s="959"/>
      <c r="K18" s="959"/>
      <c r="L18" s="959"/>
      <c r="M18" s="959"/>
      <c r="N18" s="959"/>
      <c r="O18" s="959"/>
      <c r="P18" s="959"/>
      <c r="Q18" s="959"/>
      <c r="R18" s="959"/>
      <c r="S18" s="959"/>
      <c r="T18" s="959"/>
      <c r="U18" s="959"/>
      <c r="V18" s="959"/>
      <c r="W18" s="959"/>
      <c r="X18" s="959"/>
      <c r="Y18" s="959"/>
      <c r="Z18" s="959"/>
      <c r="AA18" s="959"/>
      <c r="AB18" s="959"/>
      <c r="AC18" s="959"/>
      <c r="AD18" s="960"/>
      <c r="AF18" s="84">
        <v>12</v>
      </c>
      <c r="AG18" s="84">
        <v>5</v>
      </c>
      <c r="AH18" s="84">
        <v>2</v>
      </c>
    </row>
    <row r="19" spans="2:46" ht="15" customHeight="1" x14ac:dyDescent="0.25">
      <c r="B19" s="961">
        <f>RAB!B18</f>
        <v>0</v>
      </c>
      <c r="C19" s="962"/>
      <c r="D19" s="962"/>
      <c r="E19" s="962"/>
      <c r="F19" s="962"/>
      <c r="G19" s="962"/>
      <c r="H19" s="962"/>
      <c r="I19" s="962"/>
      <c r="J19" s="962"/>
      <c r="K19" s="962"/>
      <c r="L19" s="962"/>
      <c r="M19" s="962"/>
      <c r="N19" s="962"/>
      <c r="O19" s="962"/>
      <c r="P19" s="962"/>
      <c r="Q19" s="962"/>
      <c r="R19" s="962"/>
      <c r="S19" s="962"/>
      <c r="T19" s="962"/>
      <c r="U19" s="962"/>
      <c r="V19" s="962"/>
      <c r="W19" s="962"/>
      <c r="X19" s="962"/>
      <c r="Y19" s="962"/>
      <c r="Z19" s="962"/>
      <c r="AA19" s="962"/>
      <c r="AB19" s="962"/>
      <c r="AC19" s="962"/>
      <c r="AD19" s="963"/>
      <c r="AF19" s="84">
        <v>13</v>
      </c>
      <c r="AG19" s="84">
        <v>3</v>
      </c>
      <c r="AH19" s="84">
        <v>3</v>
      </c>
    </row>
    <row r="20" spans="2:46" ht="15" customHeight="1" x14ac:dyDescent="0.25">
      <c r="B20" s="634" t="s">
        <v>3</v>
      </c>
      <c r="C20" s="964" t="s">
        <v>51</v>
      </c>
      <c r="D20" s="965"/>
      <c r="E20" s="965"/>
      <c r="F20" s="965"/>
      <c r="G20" s="965"/>
      <c r="H20" s="965"/>
      <c r="I20" s="965"/>
      <c r="J20" s="965"/>
      <c r="K20" s="965"/>
      <c r="L20" s="965"/>
      <c r="M20" s="965"/>
      <c r="N20" s="965"/>
      <c r="O20" s="965"/>
      <c r="P20" s="965"/>
      <c r="Q20" s="965"/>
      <c r="R20" s="635" t="s">
        <v>71339</v>
      </c>
      <c r="S20" s="636" t="s">
        <v>71340</v>
      </c>
      <c r="T20" s="636" t="s">
        <v>71341</v>
      </c>
      <c r="U20" s="636" t="s">
        <v>71342</v>
      </c>
      <c r="V20" s="636" t="s">
        <v>71343</v>
      </c>
      <c r="W20" s="753" t="s">
        <v>71344</v>
      </c>
      <c r="X20" s="753" t="s">
        <v>71345</v>
      </c>
      <c r="Y20" s="753" t="s">
        <v>71346</v>
      </c>
      <c r="Z20" s="966" t="s">
        <v>71088</v>
      </c>
      <c r="AA20" s="966"/>
      <c r="AB20" s="966"/>
      <c r="AC20" s="966"/>
      <c r="AD20" s="967"/>
      <c r="AF20" s="84">
        <v>14</v>
      </c>
      <c r="AG20" s="84">
        <v>4</v>
      </c>
      <c r="AH20" s="84">
        <v>3</v>
      </c>
    </row>
    <row r="21" spans="2:46" ht="64.900000000000006" customHeight="1" x14ac:dyDescent="0.25">
      <c r="B21" s="637">
        <v>1</v>
      </c>
      <c r="C21" s="957">
        <f>RAB!C20</f>
        <v>0</v>
      </c>
      <c r="D21" s="957"/>
      <c r="E21" s="957"/>
      <c r="F21" s="957"/>
      <c r="G21" s="957"/>
      <c r="H21" s="957"/>
      <c r="I21" s="957"/>
      <c r="J21" s="957"/>
      <c r="K21" s="957"/>
      <c r="L21" s="957"/>
      <c r="M21" s="957"/>
      <c r="N21" s="957"/>
      <c r="O21" s="957"/>
      <c r="P21" s="957"/>
      <c r="Q21" s="957"/>
      <c r="R21" s="811"/>
      <c r="S21" s="693"/>
      <c r="T21" s="694"/>
      <c r="U21" s="693"/>
      <c r="V21" s="693"/>
      <c r="W21" s="812"/>
      <c r="X21" s="812"/>
      <c r="Y21" s="786" cm="1">
        <f t="array" ref="Y21">IFERROR(INDEX($AF$7:$AF$31,MATCH(1,($AG$7:$AG$31=W21)*($AH$7:$AH$31=X21),0)),0)</f>
        <v>0</v>
      </c>
      <c r="Z21" s="955" t="str">
        <f>IF(Y21&lt;=5,"LOW",IF(Y21&lt;=11,"LtM",IF(Y21&lt;=15,"MODERATE",IF(Y21&lt;=19,"MtH",IF(Y21&gt;19,"HIGH")))))</f>
        <v>LOW</v>
      </c>
      <c r="AA21" s="955"/>
      <c r="AB21" s="955"/>
      <c r="AC21" s="955"/>
      <c r="AD21" s="956"/>
      <c r="AE21" s="639"/>
      <c r="AF21" s="84">
        <v>15</v>
      </c>
      <c r="AG21" s="84">
        <v>1</v>
      </c>
      <c r="AH21" s="84">
        <v>4</v>
      </c>
      <c r="AI21" s="640"/>
      <c r="AJ21" s="640"/>
      <c r="AK21" s="641"/>
      <c r="AT21" s="598"/>
    </row>
    <row r="22" spans="2:46" ht="65.099999999999994" customHeight="1" x14ac:dyDescent="0.25">
      <c r="B22" s="642">
        <v>2</v>
      </c>
      <c r="C22" s="957">
        <f>RAB!C21</f>
        <v>0</v>
      </c>
      <c r="D22" s="957"/>
      <c r="E22" s="957"/>
      <c r="F22" s="957"/>
      <c r="G22" s="957"/>
      <c r="H22" s="957"/>
      <c r="I22" s="957"/>
      <c r="J22" s="957"/>
      <c r="K22" s="957"/>
      <c r="L22" s="957"/>
      <c r="M22" s="957"/>
      <c r="N22" s="957"/>
      <c r="O22" s="957"/>
      <c r="P22" s="957"/>
      <c r="Q22" s="957"/>
      <c r="R22" s="811"/>
      <c r="S22" s="693"/>
      <c r="T22" s="693"/>
      <c r="U22" s="693"/>
      <c r="V22" s="693"/>
      <c r="W22" s="812"/>
      <c r="X22" s="812"/>
      <c r="Y22" s="786">
        <f t="array" ref="Y22">IFERROR(INDEX($AF$7:$AF$31,MATCH(1,($AG$7:$AG$31=W22)*($AH$7:$AH$31=X22),0)),0)</f>
        <v>0</v>
      </c>
      <c r="Z22" s="955" t="str">
        <f t="shared" ref="Z22:Z30" si="0">IF(Y22&lt;=5,"LOW",IF(Y22&lt;=11,"LtM",IF(Y22&lt;=15,"MODERATE",IF(Y22&lt;=19,"MtH",IF(Y22&gt;19,"HIGH")))))</f>
        <v>LOW</v>
      </c>
      <c r="AA22" s="955"/>
      <c r="AB22" s="955"/>
      <c r="AC22" s="955"/>
      <c r="AD22" s="956"/>
      <c r="AE22" s="639"/>
      <c r="AF22" s="84">
        <v>16</v>
      </c>
      <c r="AG22" s="84">
        <v>2</v>
      </c>
      <c r="AH22" s="84">
        <v>4</v>
      </c>
      <c r="AI22" s="640"/>
      <c r="AJ22" s="640"/>
      <c r="AK22" s="641"/>
      <c r="AT22" s="598"/>
    </row>
    <row r="23" spans="2:46" ht="65.099999999999994" customHeight="1" x14ac:dyDescent="0.25">
      <c r="B23" s="642">
        <v>3</v>
      </c>
      <c r="C23" s="957">
        <f>RAB!C22</f>
        <v>0</v>
      </c>
      <c r="D23" s="957"/>
      <c r="E23" s="957"/>
      <c r="F23" s="957"/>
      <c r="G23" s="957"/>
      <c r="H23" s="957"/>
      <c r="I23" s="957"/>
      <c r="J23" s="957"/>
      <c r="K23" s="957"/>
      <c r="L23" s="957"/>
      <c r="M23" s="957"/>
      <c r="N23" s="957"/>
      <c r="O23" s="957"/>
      <c r="P23" s="957"/>
      <c r="Q23" s="957"/>
      <c r="R23" s="811"/>
      <c r="S23" s="693"/>
      <c r="T23" s="693"/>
      <c r="U23" s="693"/>
      <c r="V23" s="693"/>
      <c r="W23" s="812"/>
      <c r="X23" s="812"/>
      <c r="Y23" s="786">
        <f t="array" ref="Y23">IFERROR(INDEX($AF$7:$AF$31,MATCH(1,($AG$7:$AG$31=W23)*($AH$7:$AH$31=X23),0)),0)</f>
        <v>0</v>
      </c>
      <c r="Z23" s="955" t="str">
        <f t="shared" si="0"/>
        <v>LOW</v>
      </c>
      <c r="AA23" s="955"/>
      <c r="AB23" s="955"/>
      <c r="AC23" s="955"/>
      <c r="AD23" s="956"/>
      <c r="AE23" s="639"/>
      <c r="AF23" s="84">
        <v>17</v>
      </c>
      <c r="AG23" s="84">
        <v>5</v>
      </c>
      <c r="AH23" s="84">
        <v>3</v>
      </c>
      <c r="AI23" s="640"/>
      <c r="AJ23" s="640"/>
      <c r="AK23" s="641"/>
      <c r="AT23" s="598"/>
    </row>
    <row r="24" spans="2:46" ht="65.099999999999994" customHeight="1" x14ac:dyDescent="0.25">
      <c r="B24" s="642">
        <v>4</v>
      </c>
      <c r="C24" s="957">
        <f>RAB!C23</f>
        <v>0</v>
      </c>
      <c r="D24" s="957"/>
      <c r="E24" s="957"/>
      <c r="F24" s="957"/>
      <c r="G24" s="957"/>
      <c r="H24" s="957"/>
      <c r="I24" s="957"/>
      <c r="J24" s="957"/>
      <c r="K24" s="957"/>
      <c r="L24" s="957"/>
      <c r="M24" s="957"/>
      <c r="N24" s="957"/>
      <c r="O24" s="957"/>
      <c r="P24" s="957"/>
      <c r="Q24" s="957"/>
      <c r="R24" s="811"/>
      <c r="S24" s="693"/>
      <c r="T24" s="693"/>
      <c r="U24" s="693"/>
      <c r="V24" s="693"/>
      <c r="W24" s="812"/>
      <c r="X24" s="812"/>
      <c r="Y24" s="786">
        <f t="array" ref="Y24">IFERROR(INDEX($AF$7:$AF$31,MATCH(1,($AG$7:$AG$31=W24)*($AH$7:$AH$31=X24),0)),0)</f>
        <v>0</v>
      </c>
      <c r="Z24" s="955" t="str">
        <f t="shared" si="0"/>
        <v>LOW</v>
      </c>
      <c r="AA24" s="955"/>
      <c r="AB24" s="955"/>
      <c r="AC24" s="955"/>
      <c r="AD24" s="956"/>
      <c r="AE24" s="639"/>
      <c r="AF24" s="84">
        <v>18</v>
      </c>
      <c r="AG24" s="84">
        <v>3</v>
      </c>
      <c r="AH24" s="84">
        <v>4</v>
      </c>
      <c r="AI24" s="640"/>
      <c r="AJ24" s="640"/>
      <c r="AK24" s="641"/>
      <c r="AT24" s="598"/>
    </row>
    <row r="25" spans="2:46" ht="65.099999999999994" customHeight="1" x14ac:dyDescent="0.25">
      <c r="B25" s="642">
        <v>5</v>
      </c>
      <c r="C25" s="957">
        <f>RAB!C24</f>
        <v>0</v>
      </c>
      <c r="D25" s="957"/>
      <c r="E25" s="957"/>
      <c r="F25" s="957"/>
      <c r="G25" s="957"/>
      <c r="H25" s="957"/>
      <c r="I25" s="957"/>
      <c r="J25" s="957"/>
      <c r="K25" s="957"/>
      <c r="L25" s="957"/>
      <c r="M25" s="957"/>
      <c r="N25" s="957"/>
      <c r="O25" s="957"/>
      <c r="P25" s="957"/>
      <c r="Q25" s="957"/>
      <c r="R25" s="811"/>
      <c r="S25" s="693"/>
      <c r="T25" s="693"/>
      <c r="U25" s="693"/>
      <c r="V25" s="693"/>
      <c r="W25" s="812"/>
      <c r="X25" s="812"/>
      <c r="Y25" s="786">
        <f t="array" ref="Y25">IFERROR(INDEX($AF$7:$AF$31,MATCH(1,($AG$7:$AG$31=W25)*($AH$7:$AH$31=X25),0)),0)</f>
        <v>0</v>
      </c>
      <c r="Z25" s="955" t="str">
        <f t="shared" si="0"/>
        <v>LOW</v>
      </c>
      <c r="AA25" s="955"/>
      <c r="AB25" s="955"/>
      <c r="AC25" s="955"/>
      <c r="AD25" s="956"/>
      <c r="AE25" s="639"/>
      <c r="AF25" s="84">
        <v>19</v>
      </c>
      <c r="AG25" s="84">
        <v>4</v>
      </c>
      <c r="AH25" s="84">
        <v>4</v>
      </c>
      <c r="AI25" s="640"/>
      <c r="AJ25" s="640"/>
      <c r="AK25" s="641"/>
      <c r="AT25" s="598"/>
    </row>
    <row r="26" spans="2:46" ht="65.099999999999994" customHeight="1" x14ac:dyDescent="0.25">
      <c r="B26" s="642">
        <v>6</v>
      </c>
      <c r="C26" s="957">
        <f>RAB!C25</f>
        <v>0</v>
      </c>
      <c r="D26" s="957"/>
      <c r="E26" s="957"/>
      <c r="F26" s="957"/>
      <c r="G26" s="957"/>
      <c r="H26" s="957"/>
      <c r="I26" s="957"/>
      <c r="J26" s="957"/>
      <c r="K26" s="957"/>
      <c r="L26" s="957"/>
      <c r="M26" s="957"/>
      <c r="N26" s="957"/>
      <c r="O26" s="957"/>
      <c r="P26" s="957"/>
      <c r="Q26" s="957"/>
      <c r="R26" s="811"/>
      <c r="S26" s="693"/>
      <c r="T26" s="693"/>
      <c r="U26" s="693"/>
      <c r="V26" s="693"/>
      <c r="W26" s="812"/>
      <c r="X26" s="812"/>
      <c r="Y26" s="786">
        <f t="array" ref="Y26">IFERROR(INDEX($AF$7:$AF$31,MATCH(1,($AG$7:$AG$31=W26)*($AH$7:$AH$31=X26),0)),0)</f>
        <v>0</v>
      </c>
      <c r="Z26" s="955" t="str">
        <f t="shared" si="0"/>
        <v>LOW</v>
      </c>
      <c r="AA26" s="955"/>
      <c r="AB26" s="955"/>
      <c r="AC26" s="955"/>
      <c r="AD26" s="956"/>
      <c r="AE26" s="639"/>
      <c r="AF26" s="84">
        <v>20</v>
      </c>
      <c r="AG26" s="84">
        <v>1</v>
      </c>
      <c r="AH26" s="84">
        <v>5</v>
      </c>
      <c r="AI26" s="643"/>
      <c r="AJ26" s="643"/>
      <c r="AK26" s="601"/>
      <c r="AT26" s="598"/>
    </row>
    <row r="27" spans="2:46" ht="65.099999999999994" customHeight="1" x14ac:dyDescent="0.25">
      <c r="B27" s="642">
        <v>7</v>
      </c>
      <c r="C27" s="957">
        <f>RAB!C26</f>
        <v>0</v>
      </c>
      <c r="D27" s="957"/>
      <c r="E27" s="957"/>
      <c r="F27" s="957"/>
      <c r="G27" s="957"/>
      <c r="H27" s="957"/>
      <c r="I27" s="957"/>
      <c r="J27" s="957"/>
      <c r="K27" s="957"/>
      <c r="L27" s="957"/>
      <c r="M27" s="957"/>
      <c r="N27" s="957"/>
      <c r="O27" s="957"/>
      <c r="P27" s="957"/>
      <c r="Q27" s="957"/>
      <c r="R27" s="811"/>
      <c r="S27" s="693"/>
      <c r="T27" s="693"/>
      <c r="U27" s="693"/>
      <c r="V27" s="693"/>
      <c r="W27" s="812"/>
      <c r="X27" s="812"/>
      <c r="Y27" s="786">
        <f t="array" ref="Y27">IFERROR(INDEX($AF$7:$AF$31,MATCH(1,($AG$7:$AG$31=W27)*($AH$7:$AH$31=X27),0)),0)</f>
        <v>0</v>
      </c>
      <c r="Z27" s="955" t="str">
        <f t="shared" si="0"/>
        <v>LOW</v>
      </c>
      <c r="AA27" s="955"/>
      <c r="AB27" s="955"/>
      <c r="AC27" s="955"/>
      <c r="AD27" s="956"/>
      <c r="AE27" s="639"/>
      <c r="AF27" s="84">
        <v>21</v>
      </c>
      <c r="AG27" s="84">
        <v>2</v>
      </c>
      <c r="AH27" s="84">
        <v>5</v>
      </c>
      <c r="AI27" s="643"/>
      <c r="AJ27" s="643"/>
      <c r="AK27" s="601"/>
      <c r="AT27" s="598"/>
    </row>
    <row r="28" spans="2:46" ht="65.099999999999994" customHeight="1" x14ac:dyDescent="0.25">
      <c r="B28" s="642">
        <v>8</v>
      </c>
      <c r="C28" s="957">
        <f>RAB!C27</f>
        <v>0</v>
      </c>
      <c r="D28" s="957"/>
      <c r="E28" s="957"/>
      <c r="F28" s="957"/>
      <c r="G28" s="957"/>
      <c r="H28" s="957"/>
      <c r="I28" s="957"/>
      <c r="J28" s="957"/>
      <c r="K28" s="957"/>
      <c r="L28" s="957"/>
      <c r="M28" s="957"/>
      <c r="N28" s="957"/>
      <c r="O28" s="957"/>
      <c r="P28" s="957"/>
      <c r="Q28" s="957"/>
      <c r="R28" s="811"/>
      <c r="S28" s="693"/>
      <c r="T28" s="693"/>
      <c r="U28" s="693"/>
      <c r="V28" s="693"/>
      <c r="W28" s="812"/>
      <c r="X28" s="812"/>
      <c r="Y28" s="786">
        <f t="array" ref="Y28">IFERROR(INDEX($AF$7:$AF$31,MATCH(1,($AG$7:$AG$31=W28)*($AH$7:$AH$31=X28),0)),0)</f>
        <v>0</v>
      </c>
      <c r="Z28" s="955" t="str">
        <f t="shared" si="0"/>
        <v>LOW</v>
      </c>
      <c r="AA28" s="955"/>
      <c r="AB28" s="955"/>
      <c r="AC28" s="955"/>
      <c r="AD28" s="956"/>
      <c r="AF28" s="84">
        <v>22</v>
      </c>
      <c r="AG28" s="84">
        <v>5</v>
      </c>
      <c r="AH28" s="84">
        <v>4</v>
      </c>
      <c r="AT28" s="598"/>
    </row>
    <row r="29" spans="2:46" ht="65.099999999999994" customHeight="1" x14ac:dyDescent="0.25">
      <c r="B29" s="642">
        <v>9</v>
      </c>
      <c r="C29" s="957">
        <f>RAB!C28</f>
        <v>0</v>
      </c>
      <c r="D29" s="957"/>
      <c r="E29" s="957"/>
      <c r="F29" s="957"/>
      <c r="G29" s="957"/>
      <c r="H29" s="957"/>
      <c r="I29" s="957"/>
      <c r="J29" s="957"/>
      <c r="K29" s="957"/>
      <c r="L29" s="957"/>
      <c r="M29" s="957"/>
      <c r="N29" s="957"/>
      <c r="O29" s="957"/>
      <c r="P29" s="957"/>
      <c r="Q29" s="957"/>
      <c r="R29" s="811"/>
      <c r="S29" s="693"/>
      <c r="T29" s="693"/>
      <c r="U29" s="693"/>
      <c r="V29" s="693"/>
      <c r="W29" s="812"/>
      <c r="X29" s="812"/>
      <c r="Y29" s="786">
        <f t="array" ref="Y29">IFERROR(INDEX($AF$7:$AF$31,MATCH(1,($AG$7:$AG$31=W29)*($AH$7:$AH$31=X29),0)),0)</f>
        <v>0</v>
      </c>
      <c r="Z29" s="955" t="str">
        <f t="shared" si="0"/>
        <v>LOW</v>
      </c>
      <c r="AA29" s="955"/>
      <c r="AB29" s="955"/>
      <c r="AC29" s="955"/>
      <c r="AD29" s="956"/>
      <c r="AF29" s="84">
        <v>23</v>
      </c>
      <c r="AG29" s="84">
        <v>3</v>
      </c>
      <c r="AH29" s="84">
        <v>5</v>
      </c>
    </row>
    <row r="30" spans="2:46" ht="65.099999999999994" customHeight="1" x14ac:dyDescent="0.25">
      <c r="B30" s="642">
        <v>10</v>
      </c>
      <c r="C30" s="957">
        <f>RAB!C29</f>
        <v>0</v>
      </c>
      <c r="D30" s="957"/>
      <c r="E30" s="957"/>
      <c r="F30" s="957"/>
      <c r="G30" s="957"/>
      <c r="H30" s="957"/>
      <c r="I30" s="957"/>
      <c r="J30" s="957"/>
      <c r="K30" s="957"/>
      <c r="L30" s="957"/>
      <c r="M30" s="957"/>
      <c r="N30" s="957"/>
      <c r="O30" s="957"/>
      <c r="P30" s="957"/>
      <c r="Q30" s="957"/>
      <c r="R30" s="811"/>
      <c r="S30" s="693"/>
      <c r="T30" s="693"/>
      <c r="U30" s="693"/>
      <c r="V30" s="693"/>
      <c r="W30" s="812"/>
      <c r="X30" s="812"/>
      <c r="Y30" s="786">
        <f t="array" ref="Y30">IFERROR(INDEX($AF$7:$AF$31,MATCH(1,($AG$7:$AG$31=W30)*($AH$7:$AH$31=X30),0)),0)</f>
        <v>0</v>
      </c>
      <c r="Z30" s="955" t="str">
        <f t="shared" si="0"/>
        <v>LOW</v>
      </c>
      <c r="AA30" s="955"/>
      <c r="AB30" s="955"/>
      <c r="AC30" s="955"/>
      <c r="AD30" s="956"/>
      <c r="AF30" s="84">
        <v>24</v>
      </c>
      <c r="AG30" s="84">
        <v>4</v>
      </c>
      <c r="AH30" s="84">
        <v>5</v>
      </c>
    </row>
    <row r="31" spans="2:46" ht="25.15" customHeight="1" x14ac:dyDescent="0.25">
      <c r="B31" s="943" t="s">
        <v>71348</v>
      </c>
      <c r="C31" s="944"/>
      <c r="D31" s="944"/>
      <c r="E31" s="944"/>
      <c r="F31" s="944"/>
      <c r="G31" s="944"/>
      <c r="H31" s="944"/>
      <c r="I31" s="944"/>
      <c r="J31" s="944"/>
      <c r="K31" s="944"/>
      <c r="L31" s="944"/>
      <c r="M31" s="944"/>
      <c r="N31" s="944"/>
      <c r="O31" s="944"/>
      <c r="P31" s="944"/>
      <c r="Q31" s="944"/>
      <c r="R31" s="944"/>
      <c r="S31" s="944"/>
      <c r="T31" s="944"/>
      <c r="U31" s="944"/>
      <c r="V31" s="944"/>
      <c r="W31" s="944"/>
      <c r="X31" s="944"/>
      <c r="Y31" s="944"/>
      <c r="Z31" s="944"/>
      <c r="AA31" s="944"/>
      <c r="AB31" s="944"/>
      <c r="AC31" s="944"/>
      <c r="AD31" s="945"/>
      <c r="AF31" s="84">
        <v>25</v>
      </c>
      <c r="AG31" s="84">
        <v>5</v>
      </c>
      <c r="AH31" s="84">
        <v>5</v>
      </c>
    </row>
    <row r="32" spans="2:46" ht="15" customHeight="1" x14ac:dyDescent="0.2">
      <c r="B32" s="644" t="s">
        <v>3</v>
      </c>
      <c r="C32" s="968" t="s">
        <v>71349</v>
      </c>
      <c r="D32" s="968"/>
      <c r="E32" s="968"/>
      <c r="F32" s="968"/>
      <c r="G32" s="968"/>
      <c r="H32" s="968"/>
      <c r="I32" s="968"/>
      <c r="J32" s="969"/>
      <c r="K32" s="969"/>
      <c r="L32" s="969" t="s">
        <v>71350</v>
      </c>
      <c r="M32" s="969"/>
      <c r="N32" s="969"/>
      <c r="O32" s="969"/>
      <c r="P32" s="969"/>
      <c r="Q32" s="969"/>
      <c r="R32" s="645" t="s">
        <v>71339</v>
      </c>
      <c r="S32" s="636" t="s">
        <v>71340</v>
      </c>
      <c r="T32" s="636" t="s">
        <v>71341</v>
      </c>
      <c r="U32" s="636" t="s">
        <v>71342</v>
      </c>
      <c r="V32" s="636" t="s">
        <v>71343</v>
      </c>
      <c r="W32" s="753" t="s">
        <v>71344</v>
      </c>
      <c r="X32" s="753" t="s">
        <v>71345</v>
      </c>
      <c r="Y32" s="753" t="s">
        <v>71346</v>
      </c>
      <c r="Z32" s="966" t="s">
        <v>71088</v>
      </c>
      <c r="AA32" s="966"/>
      <c r="AB32" s="966"/>
      <c r="AC32" s="966"/>
      <c r="AD32" s="967"/>
    </row>
    <row r="33" spans="2:38" ht="65.099999999999994" customHeight="1" x14ac:dyDescent="0.2">
      <c r="B33" s="637">
        <v>1</v>
      </c>
      <c r="C33" s="970" t="s">
        <v>71351</v>
      </c>
      <c r="D33" s="970"/>
      <c r="E33" s="970"/>
      <c r="F33" s="970"/>
      <c r="G33" s="970"/>
      <c r="H33" s="970"/>
      <c r="I33" s="970"/>
      <c r="J33" s="971"/>
      <c r="K33" s="971"/>
      <c r="L33" s="973"/>
      <c r="M33" s="973"/>
      <c r="N33" s="973"/>
      <c r="O33" s="973"/>
      <c r="P33" s="973"/>
      <c r="Q33" s="973"/>
      <c r="R33" s="811"/>
      <c r="S33" s="693"/>
      <c r="T33" s="693"/>
      <c r="U33" s="693"/>
      <c r="V33" s="693"/>
      <c r="W33" s="812"/>
      <c r="X33" s="812"/>
      <c r="Y33" s="786">
        <f t="array" ref="Y33">IFERROR(IF(L33="pemerintah","22",INDEX($AF$7:$AF$31,MATCH(1,($AG$7:$AG$31=W33)*($AH$7:$AH$31=X33),0))),0)</f>
        <v>0</v>
      </c>
      <c r="Z33" s="955" t="str">
        <f t="shared" ref="Z33:Z39" si="1">IF(Y33&lt;=5,"LOW",IF(Y33&lt;=11,"LtM",IF(Y33&lt;=15,"MODERATE",IF(Y33&lt;=19,"MtH",IF(Y33&gt;19,"HIGH")))))</f>
        <v>LOW</v>
      </c>
      <c r="AA33" s="955"/>
      <c r="AB33" s="955"/>
      <c r="AC33" s="955"/>
      <c r="AD33" s="956"/>
    </row>
    <row r="34" spans="2:38" ht="64.900000000000006" customHeight="1" x14ac:dyDescent="0.2">
      <c r="B34" s="637">
        <v>2</v>
      </c>
      <c r="C34" s="970" t="s">
        <v>71809</v>
      </c>
      <c r="D34" s="970"/>
      <c r="E34" s="970"/>
      <c r="F34" s="970"/>
      <c r="G34" s="970"/>
      <c r="H34" s="970"/>
      <c r="I34" s="970"/>
      <c r="J34" s="971" t="s">
        <v>71354</v>
      </c>
      <c r="K34" s="971"/>
      <c r="L34" s="972"/>
      <c r="M34" s="972"/>
      <c r="N34" s="972"/>
      <c r="O34" s="972"/>
      <c r="P34" s="972"/>
      <c r="Q34" s="972"/>
      <c r="R34" s="811"/>
      <c r="S34" s="693"/>
      <c r="T34" s="693"/>
      <c r="U34" s="693"/>
      <c r="V34" s="693"/>
      <c r="W34" s="787">
        <v>3</v>
      </c>
      <c r="X34" s="812"/>
      <c r="Y34" s="786">
        <f t="array" ref="Y34">IFERROR(INDEX($AF$7:$AF$31,MATCH(1,($AG$7:$AG$31=W34)*($AH$7:$AH$31=X34),0)),0)</f>
        <v>0</v>
      </c>
      <c r="Z34" s="955" t="str">
        <f t="shared" si="1"/>
        <v>LOW</v>
      </c>
      <c r="AA34" s="955"/>
      <c r="AB34" s="955"/>
      <c r="AC34" s="955"/>
      <c r="AD34" s="956"/>
    </row>
    <row r="35" spans="2:38" ht="65.099999999999994" customHeight="1" x14ac:dyDescent="0.2">
      <c r="B35" s="637">
        <v>3</v>
      </c>
      <c r="C35" s="970" t="s">
        <v>71353</v>
      </c>
      <c r="D35" s="970"/>
      <c r="E35" s="970"/>
      <c r="F35" s="970"/>
      <c r="G35" s="970"/>
      <c r="H35" s="970"/>
      <c r="I35" s="970"/>
      <c r="J35" s="971" t="s">
        <v>71354</v>
      </c>
      <c r="K35" s="971"/>
      <c r="L35" s="972"/>
      <c r="M35" s="972"/>
      <c r="N35" s="972"/>
      <c r="O35" s="972"/>
      <c r="P35" s="972"/>
      <c r="Q35" s="972"/>
      <c r="R35" s="811"/>
      <c r="S35" s="693"/>
      <c r="T35" s="693"/>
      <c r="U35" s="693"/>
      <c r="V35" s="693"/>
      <c r="W35" s="787">
        <v>3</v>
      </c>
      <c r="X35" s="812"/>
      <c r="Y35" s="786">
        <f t="array" ref="Y35">IFERROR(INDEX($AF$7:$AF$31,MATCH(1,($AG$7:$AG$31=W35)*($AH$7:$AH$31=X35),0)),0)</f>
        <v>0</v>
      </c>
      <c r="Z35" s="955" t="str">
        <f t="shared" si="1"/>
        <v>LOW</v>
      </c>
      <c r="AA35" s="955"/>
      <c r="AB35" s="955"/>
      <c r="AC35" s="955"/>
      <c r="AD35" s="956"/>
    </row>
    <row r="36" spans="2:38" ht="65.099999999999994" customHeight="1" x14ac:dyDescent="0.2">
      <c r="B36" s="637">
        <v>4</v>
      </c>
      <c r="C36" s="970" t="s">
        <v>100</v>
      </c>
      <c r="D36" s="970"/>
      <c r="E36" s="970"/>
      <c r="F36" s="970"/>
      <c r="G36" s="970"/>
      <c r="H36" s="970"/>
      <c r="I36" s="970"/>
      <c r="J36" s="971"/>
      <c r="K36" s="971"/>
      <c r="L36" s="976">
        <f>RAB!Q304</f>
        <v>0</v>
      </c>
      <c r="M36" s="976"/>
      <c r="N36" s="976"/>
      <c r="O36" s="976"/>
      <c r="P36" s="976"/>
      <c r="Q36" s="976"/>
      <c r="R36" s="811"/>
      <c r="S36" s="693"/>
      <c r="T36" s="693"/>
      <c r="U36" s="693"/>
      <c r="V36" s="693"/>
      <c r="W36" s="812"/>
      <c r="X36" s="812"/>
      <c r="Y36" s="786">
        <f t="array" ref="Y36">IFERROR(INDEX($AF$7:$AF$31,MATCH(1,($AG$7:$AG$31=W36)*($AH$7:$AH$31=X36),0)),0)</f>
        <v>0</v>
      </c>
      <c r="Z36" s="955" t="str">
        <f t="shared" si="1"/>
        <v>LOW</v>
      </c>
      <c r="AA36" s="955"/>
      <c r="AB36" s="955"/>
      <c r="AC36" s="955"/>
      <c r="AD36" s="956"/>
    </row>
    <row r="37" spans="2:38" ht="65.099999999999994" customHeight="1" x14ac:dyDescent="0.2">
      <c r="B37" s="642">
        <v>5</v>
      </c>
      <c r="C37" s="970" t="s">
        <v>98</v>
      </c>
      <c r="D37" s="970"/>
      <c r="E37" s="970"/>
      <c r="F37" s="970"/>
      <c r="G37" s="970"/>
      <c r="H37" s="970"/>
      <c r="I37" s="970"/>
      <c r="J37" s="974" t="e">
        <f ca="1">RAB!P305</f>
        <v>#DIV/0!</v>
      </c>
      <c r="K37" s="975"/>
      <c r="L37" s="976">
        <f ca="1">RAB!Q305</f>
        <v>0</v>
      </c>
      <c r="M37" s="976"/>
      <c r="N37" s="976"/>
      <c r="O37" s="976"/>
      <c r="P37" s="976"/>
      <c r="Q37" s="976"/>
      <c r="R37" s="811"/>
      <c r="S37" s="693"/>
      <c r="T37" s="693"/>
      <c r="U37" s="693"/>
      <c r="V37" s="693"/>
      <c r="W37" s="812"/>
      <c r="X37" s="812"/>
      <c r="Y37" s="786">
        <f t="array" ref="Y37">IFERROR(INDEX($AF$7:$AF$31,MATCH(1,($AG$7:$AG$31=W37)*($AH$7:$AH$31=X37),0)),0)</f>
        <v>0</v>
      </c>
      <c r="Z37" s="955" t="str">
        <f t="shared" si="1"/>
        <v>LOW</v>
      </c>
      <c r="AA37" s="955"/>
      <c r="AB37" s="955"/>
      <c r="AC37" s="955"/>
      <c r="AD37" s="956"/>
    </row>
    <row r="38" spans="2:38" ht="64.900000000000006" customHeight="1" x14ac:dyDescent="0.2">
      <c r="B38" s="642">
        <v>6</v>
      </c>
      <c r="C38" s="970" t="s">
        <v>44</v>
      </c>
      <c r="D38" s="970"/>
      <c r="E38" s="970"/>
      <c r="F38" s="970"/>
      <c r="G38" s="970"/>
      <c r="H38" s="970"/>
      <c r="I38" s="970"/>
      <c r="J38" s="974">
        <f>RAB!P306</f>
        <v>0</v>
      </c>
      <c r="K38" s="975"/>
      <c r="L38" s="976">
        <f>RAB!Q306</f>
        <v>0</v>
      </c>
      <c r="M38" s="976"/>
      <c r="N38" s="976"/>
      <c r="O38" s="976"/>
      <c r="P38" s="976"/>
      <c r="Q38" s="976"/>
      <c r="R38" s="811"/>
      <c r="S38" s="693"/>
      <c r="T38" s="693"/>
      <c r="U38" s="693"/>
      <c r="V38" s="693"/>
      <c r="W38" s="812"/>
      <c r="X38" s="812"/>
      <c r="Y38" s="786">
        <f t="array" ref="Y38">IFERROR(INDEX($AF$7:$AF$31,MATCH(1,($AG$7:$AG$31=W38)*($AH$7:$AH$31=X38),0)),0)</f>
        <v>0</v>
      </c>
      <c r="Z38" s="955" t="str">
        <f t="shared" si="1"/>
        <v>LOW</v>
      </c>
      <c r="AA38" s="955"/>
      <c r="AB38" s="955"/>
      <c r="AC38" s="955"/>
      <c r="AD38" s="956"/>
    </row>
    <row r="39" spans="2:38" ht="65.099999999999994" customHeight="1" x14ac:dyDescent="0.2">
      <c r="B39" s="642">
        <v>7</v>
      </c>
      <c r="C39" s="970" t="s">
        <v>95</v>
      </c>
      <c r="D39" s="970"/>
      <c r="E39" s="970"/>
      <c r="F39" s="970"/>
      <c r="G39" s="970"/>
      <c r="H39" s="970"/>
      <c r="I39" s="970"/>
      <c r="J39" s="974" t="e">
        <f ca="1">RAB!P308</f>
        <v>#DIV/0!</v>
      </c>
      <c r="K39" s="975"/>
      <c r="L39" s="976">
        <f ca="1">RAB!Q308</f>
        <v>0</v>
      </c>
      <c r="M39" s="976"/>
      <c r="N39" s="976"/>
      <c r="O39" s="976"/>
      <c r="P39" s="976"/>
      <c r="Q39" s="976"/>
      <c r="R39" s="811"/>
      <c r="S39" s="693"/>
      <c r="T39" s="693"/>
      <c r="U39" s="693"/>
      <c r="V39" s="693"/>
      <c r="W39" s="787">
        <v>3</v>
      </c>
      <c r="X39" s="812"/>
      <c r="Y39" s="786">
        <f t="array" ref="Y39">IFERROR(INDEX($AF$7:$AF$31,MATCH(1,($AG$7:$AG$31=W39)*($AH$7:$AH$31=X39),0)),0)</f>
        <v>0</v>
      </c>
      <c r="Z39" s="955" t="str">
        <f t="shared" si="1"/>
        <v>LOW</v>
      </c>
      <c r="AA39" s="955"/>
      <c r="AB39" s="955"/>
      <c r="AC39" s="955"/>
      <c r="AD39" s="956"/>
    </row>
    <row r="40" spans="2:38" ht="28.9" customHeight="1" x14ac:dyDescent="0.2">
      <c r="B40" s="642"/>
      <c r="C40" s="970" t="s">
        <v>71841</v>
      </c>
      <c r="D40" s="970"/>
      <c r="E40" s="970"/>
      <c r="F40" s="970"/>
      <c r="G40" s="970"/>
      <c r="H40" s="970"/>
      <c r="I40" s="970"/>
      <c r="J40" s="990" t="b">
        <f>IF(V8="Layanan Publik, Sumber Daya Alam &amp; Investasi","10%",IF(V8="Asset dan Energi Baru &amp; Terbarukan","15%",IF(V8="Industri","30%",IF(V8="Komoditi &amp; Solusi Perdagangan","34%",IF(V8="Hulu Migas &amp; Produk Migas","30%",IF(V8="Sertifikasi &amp; Eco Framework","40%",IF(V8="Laboratorium","45%",IF(V8="Batubara ","43%",IF(V8="Perdagangan, Industri &amp; Kelautan","48%",IF(V8="Mineral","52%",IF(V8="Halal","35%",IF(V8="Unit Bisnis Teknologi","5%"))))))))))))</f>
        <v>0</v>
      </c>
      <c r="K40" s="990"/>
      <c r="L40" s="977" t="s">
        <v>71842</v>
      </c>
      <c r="M40" s="978"/>
      <c r="N40" s="978"/>
      <c r="O40" s="978"/>
      <c r="P40" s="978"/>
      <c r="Q40" s="978"/>
      <c r="R40" s="978"/>
      <c r="S40" s="978"/>
      <c r="T40" s="978"/>
      <c r="U40" s="978"/>
      <c r="V40" s="978"/>
      <c r="W40" s="978"/>
      <c r="X40" s="978"/>
      <c r="Y40" s="978"/>
      <c r="Z40" s="978"/>
      <c r="AA40" s="978"/>
      <c r="AB40" s="978"/>
      <c r="AC40" s="978"/>
      <c r="AD40" s="979"/>
    </row>
    <row r="41" spans="2:38" ht="28.9" customHeight="1" x14ac:dyDescent="0.2">
      <c r="B41" s="642"/>
      <c r="C41" s="970" t="s">
        <v>71840</v>
      </c>
      <c r="D41" s="970"/>
      <c r="E41" s="970"/>
      <c r="F41" s="970"/>
      <c r="G41" s="970"/>
      <c r="H41" s="970"/>
      <c r="I41" s="970"/>
      <c r="J41" s="974" t="e">
        <f ca="1">J40-J39</f>
        <v>#DIV/0!</v>
      </c>
      <c r="K41" s="975"/>
      <c r="L41" s="991" t="e">
        <f ca="1">IF(J41&lt;=0%,"Persetujuan Kepala Unit Kerja",IF(J41&lt;=20%,"Persetujuan Kepala SBU Portofolio",IF(J41&gt;20%,"Persetujuan Direktur Operasional terkait")))</f>
        <v>#DIV/0!</v>
      </c>
      <c r="M41" s="992"/>
      <c r="N41" s="992"/>
      <c r="O41" s="992"/>
      <c r="P41" s="992"/>
      <c r="Q41" s="992"/>
      <c r="R41" s="992"/>
      <c r="S41" s="992"/>
      <c r="T41" s="992"/>
      <c r="U41" s="992"/>
      <c r="V41" s="992"/>
      <c r="W41" s="992"/>
      <c r="X41" s="992"/>
      <c r="Y41" s="992"/>
      <c r="Z41" s="992"/>
      <c r="AA41" s="992"/>
      <c r="AB41" s="992"/>
      <c r="AC41" s="992"/>
      <c r="AD41" s="993"/>
    </row>
    <row r="42" spans="2:38" ht="24.75" customHeight="1" x14ac:dyDescent="0.2">
      <c r="B42" s="943" t="s">
        <v>71355</v>
      </c>
      <c r="C42" s="944"/>
      <c r="D42" s="944"/>
      <c r="E42" s="944"/>
      <c r="F42" s="944"/>
      <c r="G42" s="944"/>
      <c r="H42" s="944"/>
      <c r="I42" s="944"/>
      <c r="J42" s="944"/>
      <c r="K42" s="944"/>
      <c r="L42" s="944"/>
      <c r="M42" s="944"/>
      <c r="N42" s="944"/>
      <c r="O42" s="944"/>
      <c r="P42" s="944"/>
      <c r="Q42" s="944"/>
      <c r="R42" s="944"/>
      <c r="S42" s="944"/>
      <c r="T42" s="944"/>
      <c r="U42" s="944"/>
      <c r="V42" s="944"/>
      <c r="W42" s="944"/>
      <c r="X42" s="944"/>
      <c r="Y42" s="944"/>
      <c r="Z42" s="944"/>
      <c r="AA42" s="944"/>
      <c r="AB42" s="944"/>
      <c r="AC42" s="944"/>
      <c r="AD42" s="945"/>
      <c r="AF42" s="646"/>
      <c r="AG42" s="646"/>
      <c r="AH42" s="646"/>
      <c r="AI42" s="646"/>
      <c r="AJ42" s="646"/>
      <c r="AK42" s="646"/>
      <c r="AL42" s="646"/>
    </row>
    <row r="43" spans="2:38" ht="15" hidden="1" customHeight="1" x14ac:dyDescent="0.2">
      <c r="B43" s="647"/>
      <c r="C43" s="648"/>
      <c r="D43" s="648"/>
      <c r="E43" s="648"/>
      <c r="F43" s="649"/>
      <c r="G43" s="648"/>
      <c r="H43" s="648"/>
      <c r="I43" s="650" t="s">
        <v>71686</v>
      </c>
      <c r="J43" s="756">
        <f>MAX(Y21:Y30)</f>
        <v>0</v>
      </c>
      <c r="K43" s="757">
        <v>0.2</v>
      </c>
      <c r="L43" s="758">
        <f>J43*K43</f>
        <v>0</v>
      </c>
      <c r="M43" s="988" t="str">
        <f>IF(J43&lt;=5,"LOW",IF(J43&lt;=11,"LtM",IF(J43&lt;=15,"MEDIUM",IF(J43&lt;=19,"MtH",IF(J43&gt;19,"HIGH")))))</f>
        <v>LOW</v>
      </c>
      <c r="N43" s="988"/>
      <c r="O43" s="988"/>
      <c r="P43" s="988"/>
      <c r="Q43" s="988"/>
      <c r="R43" s="988"/>
      <c r="S43" s="648"/>
      <c r="T43" s="648"/>
      <c r="U43" s="651"/>
      <c r="V43" s="648"/>
      <c r="W43" s="648"/>
      <c r="X43" s="648"/>
      <c r="Y43" s="648"/>
      <c r="Z43" s="648"/>
      <c r="AA43" s="648"/>
      <c r="AB43" s="648"/>
      <c r="AC43" s="648"/>
      <c r="AD43" s="652"/>
      <c r="AK43" s="646"/>
      <c r="AL43" s="646"/>
    </row>
    <row r="44" spans="2:38" ht="15" hidden="1" customHeight="1" x14ac:dyDescent="0.2">
      <c r="B44" s="653"/>
      <c r="C44" s="654"/>
      <c r="D44" s="654"/>
      <c r="E44" s="654"/>
      <c r="F44" s="689"/>
      <c r="G44" s="654"/>
      <c r="H44" s="654"/>
      <c r="I44" s="608" t="s">
        <v>71687</v>
      </c>
      <c r="J44" s="759">
        <f>MAX(Y33:Y39)</f>
        <v>0</v>
      </c>
      <c r="K44" s="760">
        <v>0.5</v>
      </c>
      <c r="L44" s="761">
        <f>J44*K44</f>
        <v>0</v>
      </c>
      <c r="M44" s="988" t="str">
        <f t="shared" ref="M44:M46" si="2">IF(J44&lt;=5,"LOW",IF(J44&lt;=11,"LtM",IF(J44&lt;=15,"MEDIUM",IF(J44&lt;=19,"MtH",IF(J44&gt;19,"HIGH")))))</f>
        <v>LOW</v>
      </c>
      <c r="N44" s="988"/>
      <c r="O44" s="988"/>
      <c r="P44" s="988"/>
      <c r="Q44" s="988"/>
      <c r="R44" s="988"/>
      <c r="S44" s="654"/>
      <c r="T44" s="654"/>
      <c r="V44" s="654"/>
      <c r="W44" s="654"/>
      <c r="X44" s="654"/>
      <c r="Y44" s="654"/>
      <c r="Z44" s="654"/>
      <c r="AA44" s="654"/>
      <c r="AB44" s="654"/>
      <c r="AC44" s="654"/>
      <c r="AD44" s="656"/>
      <c r="AK44" s="646"/>
      <c r="AL44" s="646"/>
    </row>
    <row r="45" spans="2:38" ht="15" hidden="1" customHeight="1" x14ac:dyDescent="0.2">
      <c r="B45" s="653"/>
      <c r="C45" s="654"/>
      <c r="D45" s="654"/>
      <c r="E45" s="654"/>
      <c r="F45" s="689"/>
      <c r="G45" s="654"/>
      <c r="H45" s="654"/>
      <c r="I45" s="608" t="s">
        <v>71810</v>
      </c>
      <c r="J45" s="759" t="str">
        <f>IF(Z2="RUTIN","13",IF(Z2="LAMA","18",IF(Z2="BARU","23","X")))</f>
        <v>X</v>
      </c>
      <c r="K45" s="760">
        <v>0.3</v>
      </c>
      <c r="L45" s="761" t="e">
        <f>J45*K45</f>
        <v>#VALUE!</v>
      </c>
      <c r="M45" s="988" t="str">
        <f t="shared" si="2"/>
        <v>HIGH</v>
      </c>
      <c r="N45" s="988"/>
      <c r="O45" s="988"/>
      <c r="P45" s="988"/>
      <c r="Q45" s="988"/>
      <c r="R45" s="988"/>
      <c r="S45" s="654"/>
      <c r="T45" s="654"/>
      <c r="V45" s="654"/>
      <c r="W45" s="654"/>
      <c r="X45" s="654"/>
      <c r="Y45" s="654"/>
      <c r="Z45" s="654"/>
      <c r="AA45" s="654"/>
      <c r="AB45" s="654"/>
      <c r="AC45" s="654"/>
      <c r="AD45" s="656"/>
      <c r="AK45" s="646"/>
      <c r="AL45" s="646"/>
    </row>
    <row r="46" spans="2:38" ht="15" customHeight="1" x14ac:dyDescent="0.2">
      <c r="B46" s="653"/>
      <c r="C46" s="654"/>
      <c r="D46" s="654"/>
      <c r="E46" s="654"/>
      <c r="F46" s="689"/>
      <c r="G46" s="654"/>
      <c r="H46" s="654"/>
      <c r="I46" s="608" t="s">
        <v>71356</v>
      </c>
      <c r="J46" s="989" t="e">
        <f>SUM(L43:L45)</f>
        <v>#VALUE!</v>
      </c>
      <c r="K46" s="989"/>
      <c r="L46" s="989"/>
      <c r="M46" s="987" t="e">
        <f t="shared" si="2"/>
        <v>#VALUE!</v>
      </c>
      <c r="N46" s="987"/>
      <c r="O46" s="987"/>
      <c r="P46" s="987"/>
      <c r="Q46" s="987"/>
      <c r="R46" s="987"/>
      <c r="S46" s="654"/>
      <c r="T46" s="654"/>
      <c r="V46" s="654"/>
      <c r="W46" s="654"/>
      <c r="X46" s="654"/>
      <c r="Y46" s="654"/>
      <c r="Z46" s="654"/>
      <c r="AA46" s="654"/>
      <c r="AB46" s="654"/>
      <c r="AC46" s="654"/>
      <c r="AD46" s="656"/>
      <c r="AK46" s="646"/>
      <c r="AL46" s="646"/>
    </row>
    <row r="47" spans="2:38" ht="15" customHeight="1" x14ac:dyDescent="0.2">
      <c r="B47" s="653"/>
      <c r="C47" s="654"/>
      <c r="D47" s="654"/>
      <c r="E47" s="654"/>
      <c r="F47" s="655"/>
      <c r="G47" s="654"/>
      <c r="H47" s="654"/>
      <c r="I47" s="608"/>
      <c r="J47" s="608"/>
      <c r="K47" s="608"/>
      <c r="L47" s="608"/>
      <c r="M47" s="658"/>
      <c r="N47" s="658"/>
      <c r="O47" s="658"/>
      <c r="P47" s="658"/>
      <c r="Q47" s="658"/>
      <c r="R47" s="658"/>
      <c r="S47" s="658"/>
      <c r="T47" s="654"/>
      <c r="V47" s="654"/>
      <c r="W47" s="654"/>
      <c r="X47" s="654"/>
      <c r="Y47" s="654"/>
      <c r="Z47" s="654"/>
      <c r="AA47" s="654"/>
      <c r="AB47" s="654"/>
      <c r="AC47" s="654"/>
      <c r="AD47" s="656"/>
      <c r="AE47" s="646"/>
      <c r="AG47" s="646"/>
      <c r="AH47" s="657"/>
      <c r="AJ47" s="646"/>
      <c r="AK47" s="646"/>
      <c r="AL47" s="646"/>
    </row>
    <row r="48" spans="2:38" ht="15" customHeight="1" x14ac:dyDescent="0.2">
      <c r="B48" s="659"/>
      <c r="C48" s="660"/>
      <c r="D48" s="660"/>
      <c r="E48" s="660"/>
      <c r="F48" s="654"/>
      <c r="G48" s="654"/>
      <c r="H48" s="654"/>
      <c r="I48" s="661" t="s">
        <v>71357</v>
      </c>
      <c r="J48" s="983" t="e">
        <f>IF(M46="High",AF48,IF(M46="MtH",AF49,IF(M46="Medium",AF50,AF51)))</f>
        <v>#VALUE!</v>
      </c>
      <c r="K48" s="983"/>
      <c r="L48" s="983"/>
      <c r="M48" s="983"/>
      <c r="N48" s="983"/>
      <c r="O48" s="983"/>
      <c r="P48" s="983"/>
      <c r="Q48" s="983"/>
      <c r="R48" s="983"/>
      <c r="S48" s="983"/>
      <c r="T48" s="983"/>
      <c r="U48" s="983"/>
      <c r="V48" s="983"/>
      <c r="W48" s="983"/>
      <c r="X48" s="983"/>
      <c r="Y48" s="983"/>
      <c r="Z48" s="983"/>
      <c r="AA48" s="983"/>
      <c r="AB48" s="983"/>
      <c r="AC48" s="983"/>
      <c r="AD48" s="984"/>
      <c r="AE48" s="646" t="s">
        <v>71826</v>
      </c>
      <c r="AF48" s="755" t="s">
        <v>71829</v>
      </c>
      <c r="AG48" s="646"/>
      <c r="AJ48" s="646"/>
      <c r="AK48" s="646"/>
      <c r="AL48" s="646"/>
    </row>
    <row r="49" spans="2:36" ht="15" customHeight="1" x14ac:dyDescent="0.2">
      <c r="B49" s="659"/>
      <c r="C49" s="660"/>
      <c r="D49" s="660"/>
      <c r="E49" s="660"/>
      <c r="F49" s="654"/>
      <c r="G49" s="654"/>
      <c r="H49" s="654"/>
      <c r="I49" s="661"/>
      <c r="J49" s="983"/>
      <c r="K49" s="983"/>
      <c r="L49" s="983"/>
      <c r="M49" s="983"/>
      <c r="N49" s="983"/>
      <c r="O49" s="983"/>
      <c r="P49" s="983"/>
      <c r="Q49" s="983"/>
      <c r="R49" s="983"/>
      <c r="S49" s="983"/>
      <c r="T49" s="983"/>
      <c r="U49" s="983"/>
      <c r="V49" s="983"/>
      <c r="W49" s="983"/>
      <c r="X49" s="983"/>
      <c r="Y49" s="983"/>
      <c r="Z49" s="983"/>
      <c r="AA49" s="983"/>
      <c r="AB49" s="983"/>
      <c r="AC49" s="983"/>
      <c r="AD49" s="984"/>
      <c r="AE49" s="646" t="s">
        <v>71827</v>
      </c>
      <c r="AF49" s="662" t="s">
        <v>71830</v>
      </c>
      <c r="AG49" s="646"/>
      <c r="AH49" s="657"/>
      <c r="AJ49" s="646"/>
    </row>
    <row r="50" spans="2:36" ht="15" customHeight="1" x14ac:dyDescent="0.2">
      <c r="B50" s="659"/>
      <c r="C50" s="660"/>
      <c r="D50" s="660"/>
      <c r="E50" s="660"/>
      <c r="F50" s="654"/>
      <c r="G50" s="654"/>
      <c r="H50" s="654"/>
      <c r="I50" s="661"/>
      <c r="J50" s="983"/>
      <c r="K50" s="983"/>
      <c r="L50" s="983"/>
      <c r="M50" s="983"/>
      <c r="N50" s="983"/>
      <c r="O50" s="983"/>
      <c r="P50" s="983"/>
      <c r="Q50" s="983"/>
      <c r="R50" s="983"/>
      <c r="S50" s="983"/>
      <c r="T50" s="983"/>
      <c r="U50" s="983"/>
      <c r="V50" s="983"/>
      <c r="W50" s="983"/>
      <c r="X50" s="983"/>
      <c r="Y50" s="983"/>
      <c r="Z50" s="983"/>
      <c r="AA50" s="983"/>
      <c r="AB50" s="983"/>
      <c r="AC50" s="983"/>
      <c r="AD50" s="984"/>
      <c r="AE50" s="662" t="s">
        <v>71412</v>
      </c>
      <c r="AF50" s="662" t="s">
        <v>71831</v>
      </c>
      <c r="AG50" s="662"/>
      <c r="AH50" s="663"/>
      <c r="AJ50" s="646"/>
    </row>
    <row r="51" spans="2:36" ht="15" customHeight="1" x14ac:dyDescent="0.2">
      <c r="B51" s="659"/>
      <c r="C51" s="660"/>
      <c r="D51" s="660"/>
      <c r="E51" s="660"/>
      <c r="F51" s="654"/>
      <c r="G51" s="654"/>
      <c r="H51" s="654"/>
      <c r="I51" s="661"/>
      <c r="J51" s="983"/>
      <c r="K51" s="983"/>
      <c r="L51" s="983"/>
      <c r="M51" s="983"/>
      <c r="N51" s="983"/>
      <c r="O51" s="983"/>
      <c r="P51" s="983"/>
      <c r="Q51" s="983"/>
      <c r="R51" s="983"/>
      <c r="S51" s="983"/>
      <c r="T51" s="983"/>
      <c r="U51" s="983"/>
      <c r="V51" s="983"/>
      <c r="W51" s="983"/>
      <c r="X51" s="983"/>
      <c r="Y51" s="983"/>
      <c r="Z51" s="983"/>
      <c r="AA51" s="983"/>
      <c r="AB51" s="983"/>
      <c r="AC51" s="983"/>
      <c r="AD51" s="984"/>
      <c r="AE51" s="662" t="s">
        <v>71828</v>
      </c>
      <c r="AF51" s="662" t="s">
        <v>71832</v>
      </c>
      <c r="AG51" s="662"/>
      <c r="AH51" s="663"/>
      <c r="AJ51" s="646"/>
    </row>
    <row r="52" spans="2:36" ht="15" customHeight="1" x14ac:dyDescent="0.2">
      <c r="B52" s="659"/>
      <c r="C52" s="660"/>
      <c r="D52" s="660"/>
      <c r="E52" s="660"/>
      <c r="F52" s="654"/>
      <c r="G52" s="654"/>
      <c r="H52" s="654"/>
      <c r="I52" s="661"/>
      <c r="J52" s="983"/>
      <c r="K52" s="983"/>
      <c r="L52" s="983"/>
      <c r="M52" s="983"/>
      <c r="N52" s="983"/>
      <c r="O52" s="983"/>
      <c r="P52" s="983"/>
      <c r="Q52" s="983"/>
      <c r="R52" s="983"/>
      <c r="S52" s="983"/>
      <c r="T52" s="983"/>
      <c r="U52" s="983"/>
      <c r="V52" s="983"/>
      <c r="W52" s="983"/>
      <c r="X52" s="983"/>
      <c r="Y52" s="983"/>
      <c r="Z52" s="983"/>
      <c r="AA52" s="983"/>
      <c r="AB52" s="983"/>
      <c r="AC52" s="983"/>
      <c r="AD52" s="984"/>
      <c r="AE52" s="662"/>
      <c r="AG52" s="662"/>
      <c r="AH52" s="663"/>
      <c r="AJ52" s="646"/>
    </row>
    <row r="53" spans="2:36" ht="15" customHeight="1" x14ac:dyDescent="0.2">
      <c r="B53" s="659"/>
      <c r="C53" s="660"/>
      <c r="D53" s="660"/>
      <c r="E53" s="660"/>
      <c r="F53" s="654"/>
      <c r="G53" s="654"/>
      <c r="H53" s="654"/>
      <c r="I53" s="661"/>
      <c r="J53" s="983"/>
      <c r="K53" s="983"/>
      <c r="L53" s="983"/>
      <c r="M53" s="983"/>
      <c r="N53" s="983"/>
      <c r="O53" s="983"/>
      <c r="P53" s="983"/>
      <c r="Q53" s="983"/>
      <c r="R53" s="983"/>
      <c r="S53" s="983"/>
      <c r="T53" s="983"/>
      <c r="U53" s="983"/>
      <c r="V53" s="983"/>
      <c r="W53" s="983"/>
      <c r="X53" s="983"/>
      <c r="Y53" s="983"/>
      <c r="Z53" s="983"/>
      <c r="AA53" s="983"/>
      <c r="AB53" s="983"/>
      <c r="AC53" s="983"/>
      <c r="AD53" s="984"/>
      <c r="AE53" s="662"/>
      <c r="AG53" s="662"/>
      <c r="AH53" s="663"/>
      <c r="AJ53" s="646"/>
    </row>
    <row r="54" spans="2:36" ht="15" customHeight="1" x14ac:dyDescent="0.2">
      <c r="B54" s="659"/>
      <c r="C54" s="660"/>
      <c r="D54" s="660"/>
      <c r="E54" s="660"/>
      <c r="F54" s="654"/>
      <c r="G54" s="654"/>
      <c r="H54" s="654"/>
      <c r="I54" s="661"/>
      <c r="J54" s="983"/>
      <c r="K54" s="983"/>
      <c r="L54" s="983"/>
      <c r="M54" s="983"/>
      <c r="N54" s="983"/>
      <c r="O54" s="983"/>
      <c r="P54" s="983"/>
      <c r="Q54" s="983"/>
      <c r="R54" s="983"/>
      <c r="S54" s="983"/>
      <c r="T54" s="983"/>
      <c r="U54" s="983"/>
      <c r="V54" s="983"/>
      <c r="W54" s="983"/>
      <c r="X54" s="983"/>
      <c r="Y54" s="983"/>
      <c r="Z54" s="983"/>
      <c r="AA54" s="983"/>
      <c r="AB54" s="983"/>
      <c r="AC54" s="983"/>
      <c r="AD54" s="984"/>
      <c r="AE54" s="662"/>
      <c r="AG54" s="662"/>
      <c r="AH54" s="663"/>
      <c r="AJ54" s="646"/>
    </row>
    <row r="55" spans="2:36" ht="15" customHeight="1" x14ac:dyDescent="0.2">
      <c r="B55" s="659"/>
      <c r="C55" s="660"/>
      <c r="D55" s="660"/>
      <c r="E55" s="660"/>
      <c r="F55" s="654"/>
      <c r="G55" s="654"/>
      <c r="H55" s="654"/>
      <c r="I55" s="661"/>
      <c r="J55" s="983"/>
      <c r="K55" s="983"/>
      <c r="L55" s="983"/>
      <c r="M55" s="983"/>
      <c r="N55" s="983"/>
      <c r="O55" s="983"/>
      <c r="P55" s="983"/>
      <c r="Q55" s="983"/>
      <c r="R55" s="983"/>
      <c r="S55" s="983"/>
      <c r="T55" s="983"/>
      <c r="U55" s="983"/>
      <c r="V55" s="983"/>
      <c r="W55" s="983"/>
      <c r="X55" s="983"/>
      <c r="Y55" s="983"/>
      <c r="Z55" s="983"/>
      <c r="AA55" s="983"/>
      <c r="AB55" s="983"/>
      <c r="AC55" s="983"/>
      <c r="AD55" s="984"/>
    </row>
    <row r="56" spans="2:36" ht="15" customHeight="1" x14ac:dyDescent="0.2">
      <c r="B56" s="664"/>
      <c r="C56" s="665"/>
      <c r="D56" s="665"/>
      <c r="E56" s="665"/>
      <c r="F56" s="666"/>
      <c r="G56" s="666"/>
      <c r="H56" s="666"/>
      <c r="I56" s="667"/>
      <c r="J56" s="668"/>
      <c r="K56" s="668"/>
      <c r="L56" s="668"/>
      <c r="M56" s="668"/>
      <c r="N56" s="668"/>
      <c r="O56" s="668"/>
      <c r="P56" s="668"/>
      <c r="Q56" s="668"/>
      <c r="R56" s="668"/>
      <c r="S56" s="668"/>
      <c r="T56" s="668"/>
      <c r="U56" s="668"/>
      <c r="V56" s="668"/>
      <c r="W56" s="668"/>
      <c r="X56" s="668"/>
      <c r="Y56" s="668"/>
      <c r="Z56" s="668"/>
      <c r="AA56" s="668"/>
      <c r="AB56" s="668"/>
      <c r="AC56" s="668"/>
      <c r="AD56" s="669"/>
    </row>
    <row r="57" spans="2:36" ht="15" customHeight="1" x14ac:dyDescent="0.2">
      <c r="B57" s="670"/>
      <c r="C57" s="671"/>
      <c r="D57" s="671"/>
      <c r="E57" s="671"/>
      <c r="F57" s="648"/>
      <c r="G57" s="648"/>
      <c r="H57" s="648"/>
      <c r="I57" s="672"/>
      <c r="J57" s="648"/>
      <c r="K57" s="648"/>
      <c r="L57" s="648"/>
      <c r="M57" s="648"/>
      <c r="N57" s="648"/>
      <c r="O57" s="648"/>
      <c r="P57" s="648"/>
      <c r="Q57" s="648"/>
      <c r="R57" s="648"/>
      <c r="S57" s="648"/>
      <c r="T57" s="648"/>
      <c r="U57" s="648"/>
      <c r="V57" s="648"/>
      <c r="W57" s="648"/>
      <c r="X57" s="648"/>
      <c r="Y57" s="648"/>
      <c r="Z57" s="648"/>
      <c r="AA57" s="648"/>
      <c r="AB57" s="648"/>
      <c r="AC57" s="648"/>
      <c r="AD57" s="652"/>
    </row>
    <row r="58" spans="2:36" ht="15" customHeight="1" x14ac:dyDescent="0.2">
      <c r="B58" s="659"/>
      <c r="C58" s="673" t="s">
        <v>71358</v>
      </c>
      <c r="D58" s="673"/>
      <c r="E58" s="673"/>
      <c r="F58" s="673"/>
      <c r="G58" s="673"/>
      <c r="H58" s="660"/>
      <c r="I58" s="660"/>
      <c r="J58" s="660"/>
      <c r="K58" s="660"/>
      <c r="L58" s="660"/>
      <c r="M58" s="660"/>
      <c r="N58" s="660"/>
      <c r="O58" s="660"/>
      <c r="P58" s="660"/>
      <c r="Q58" s="660"/>
      <c r="R58" s="660"/>
      <c r="S58" s="655"/>
      <c r="T58" s="674" t="s">
        <v>45</v>
      </c>
      <c r="U58" s="674" t="s">
        <v>71317</v>
      </c>
      <c r="V58" s="675" t="s">
        <v>46</v>
      </c>
      <c r="W58" s="980"/>
      <c r="X58" s="980"/>
      <c r="Y58" s="980"/>
      <c r="Z58" s="660"/>
      <c r="AA58" s="660"/>
      <c r="AB58" s="660"/>
      <c r="AC58" s="660"/>
      <c r="AD58" s="656"/>
    </row>
    <row r="59" spans="2:36" ht="15" customHeight="1" x14ac:dyDescent="0.2">
      <c r="B59" s="659"/>
      <c r="C59" s="673" t="s">
        <v>71359</v>
      </c>
      <c r="D59" s="673"/>
      <c r="E59" s="673"/>
      <c r="F59" s="673" t="s">
        <v>71360</v>
      </c>
      <c r="G59" s="673"/>
      <c r="H59" s="660"/>
      <c r="I59" s="660"/>
      <c r="J59" s="660"/>
      <c r="K59" s="660"/>
      <c r="L59" s="660"/>
      <c r="M59" s="660"/>
      <c r="N59" s="660"/>
      <c r="O59" s="660"/>
      <c r="P59" s="660"/>
      <c r="Q59" s="660"/>
      <c r="R59" s="660"/>
      <c r="S59" s="816"/>
      <c r="T59" s="981"/>
      <c r="U59" s="981"/>
      <c r="V59" s="985"/>
      <c r="Z59" s="660"/>
      <c r="AA59" s="660"/>
      <c r="AB59" s="660"/>
      <c r="AC59" s="660"/>
      <c r="AD59" s="656"/>
    </row>
    <row r="60" spans="2:36" ht="15" customHeight="1" x14ac:dyDescent="0.2">
      <c r="B60" s="659"/>
      <c r="C60" s="673" t="s">
        <v>71361</v>
      </c>
      <c r="D60" s="673"/>
      <c r="E60" s="673"/>
      <c r="F60" s="673" t="s">
        <v>71362</v>
      </c>
      <c r="G60" s="673"/>
      <c r="H60" s="660"/>
      <c r="I60" s="660"/>
      <c r="J60" s="660"/>
      <c r="K60" s="660"/>
      <c r="L60" s="660"/>
      <c r="M60" s="660"/>
      <c r="N60" s="660"/>
      <c r="O60" s="660"/>
      <c r="P60" s="660"/>
      <c r="Q60" s="660"/>
      <c r="R60" s="660"/>
      <c r="S60" s="816"/>
      <c r="T60" s="982"/>
      <c r="U60" s="982"/>
      <c r="V60" s="986"/>
      <c r="Z60" s="660"/>
      <c r="AA60" s="660"/>
      <c r="AB60" s="660"/>
      <c r="AC60" s="660"/>
      <c r="AD60" s="656"/>
    </row>
    <row r="61" spans="2:36" ht="15" customHeight="1" x14ac:dyDescent="0.2">
      <c r="B61" s="659"/>
      <c r="C61" s="673" t="s">
        <v>71363</v>
      </c>
      <c r="D61" s="673"/>
      <c r="E61" s="673"/>
      <c r="F61" s="673" t="s">
        <v>71364</v>
      </c>
      <c r="G61" s="673"/>
      <c r="H61" s="660"/>
      <c r="I61" s="660"/>
      <c r="J61" s="660"/>
      <c r="K61" s="660"/>
      <c r="L61" s="660"/>
      <c r="M61" s="660"/>
      <c r="N61" s="660"/>
      <c r="O61" s="660"/>
      <c r="P61" s="660"/>
      <c r="Q61" s="660"/>
      <c r="R61" s="660"/>
      <c r="S61" s="816"/>
      <c r="T61" s="982"/>
      <c r="U61" s="982"/>
      <c r="V61" s="986"/>
      <c r="Z61" s="660"/>
      <c r="AA61" s="660"/>
      <c r="AB61" s="660"/>
      <c r="AC61" s="660"/>
      <c r="AD61" s="656"/>
    </row>
    <row r="62" spans="2:36" ht="15" customHeight="1" x14ac:dyDescent="0.2">
      <c r="B62" s="659"/>
      <c r="C62" s="660"/>
      <c r="D62" s="660"/>
      <c r="E62" s="660"/>
      <c r="F62" s="660"/>
      <c r="G62" s="660"/>
      <c r="H62" s="660"/>
      <c r="I62" s="660"/>
      <c r="J62" s="660"/>
      <c r="K62" s="660"/>
      <c r="L62" s="660"/>
      <c r="M62" s="660"/>
      <c r="N62" s="660"/>
      <c r="O62" s="660"/>
      <c r="P62" s="660"/>
      <c r="Q62" s="660"/>
      <c r="R62" s="660"/>
      <c r="S62" s="816"/>
      <c r="T62" s="982"/>
      <c r="U62" s="982"/>
      <c r="V62" s="986"/>
      <c r="Z62" s="660"/>
      <c r="AA62" s="660"/>
      <c r="AB62" s="660"/>
      <c r="AC62" s="660"/>
      <c r="AD62" s="656"/>
    </row>
    <row r="63" spans="2:36" ht="15" customHeight="1" x14ac:dyDescent="0.2">
      <c r="B63" s="659"/>
      <c r="C63" s="660"/>
      <c r="D63" s="660"/>
      <c r="E63" s="660"/>
      <c r="F63" s="660"/>
      <c r="G63" s="660"/>
      <c r="H63" s="660"/>
      <c r="I63" s="660"/>
      <c r="J63" s="660"/>
      <c r="K63" s="660"/>
      <c r="L63" s="660"/>
      <c r="M63" s="660"/>
      <c r="N63" s="660"/>
      <c r="O63" s="660"/>
      <c r="P63" s="660"/>
      <c r="Q63" s="660"/>
      <c r="R63" s="660"/>
      <c r="S63" s="816"/>
      <c r="T63" s="982"/>
      <c r="U63" s="982"/>
      <c r="V63" s="986"/>
      <c r="Z63" s="660"/>
      <c r="AA63" s="660"/>
      <c r="AB63" s="660"/>
      <c r="AC63" s="660"/>
      <c r="AD63" s="656"/>
    </row>
    <row r="64" spans="2:36" ht="15" customHeight="1" x14ac:dyDescent="0.2">
      <c r="B64" s="659"/>
      <c r="C64" s="660"/>
      <c r="D64" s="660"/>
      <c r="E64" s="660"/>
      <c r="F64" s="660"/>
      <c r="G64" s="660"/>
      <c r="H64" s="660"/>
      <c r="I64" s="660"/>
      <c r="J64" s="660"/>
      <c r="K64" s="660"/>
      <c r="L64" s="660"/>
      <c r="M64" s="660"/>
      <c r="N64" s="660"/>
      <c r="O64" s="660"/>
      <c r="P64" s="660"/>
      <c r="Q64" s="660"/>
      <c r="R64" s="660"/>
      <c r="S64" s="816"/>
      <c r="T64" s="982"/>
      <c r="U64" s="982"/>
      <c r="V64" s="986"/>
      <c r="Z64" s="660"/>
      <c r="AA64" s="660"/>
      <c r="AB64" s="660"/>
      <c r="AC64" s="660"/>
      <c r="AD64" s="656"/>
    </row>
    <row r="65" spans="2:30" ht="15" customHeight="1" x14ac:dyDescent="0.2">
      <c r="B65" s="659"/>
      <c r="C65" s="660"/>
      <c r="D65" s="660"/>
      <c r="E65" s="660"/>
      <c r="F65" s="660"/>
      <c r="G65" s="660"/>
      <c r="H65" s="660"/>
      <c r="I65" s="660"/>
      <c r="J65" s="660"/>
      <c r="K65" s="660"/>
      <c r="L65" s="660"/>
      <c r="M65" s="660"/>
      <c r="N65" s="660"/>
      <c r="O65" s="660"/>
      <c r="P65" s="660"/>
      <c r="Q65" s="660"/>
      <c r="R65" s="660"/>
      <c r="S65" s="814"/>
      <c r="T65" s="788" t="s">
        <v>71808</v>
      </c>
      <c r="U65" s="788" t="s">
        <v>71808</v>
      </c>
      <c r="V65" s="788" t="s">
        <v>71808</v>
      </c>
      <c r="W65" s="980"/>
      <c r="X65" s="980"/>
      <c r="Y65" s="980"/>
      <c r="Z65" s="660"/>
      <c r="AA65" s="660"/>
      <c r="AB65" s="660"/>
      <c r="AC65" s="660"/>
      <c r="AD65" s="656"/>
    </row>
    <row r="66" spans="2:30" ht="15" customHeight="1" x14ac:dyDescent="0.2">
      <c r="B66" s="659"/>
      <c r="C66" s="660"/>
      <c r="D66" s="660"/>
      <c r="E66" s="660"/>
      <c r="F66" s="660"/>
      <c r="G66" s="660"/>
      <c r="H66" s="660"/>
      <c r="I66" s="660"/>
      <c r="J66" s="660"/>
      <c r="K66" s="660"/>
      <c r="L66" s="660"/>
      <c r="M66" s="660"/>
      <c r="N66" s="660"/>
      <c r="O66" s="660"/>
      <c r="P66" s="660"/>
      <c r="Q66" s="660"/>
      <c r="R66" s="660"/>
      <c r="S66" s="815"/>
      <c r="T66" s="789" t="s">
        <v>71845</v>
      </c>
      <c r="U66" s="790" t="s">
        <v>71846</v>
      </c>
      <c r="V66" s="790" t="s">
        <v>71839</v>
      </c>
      <c r="W66" s="980"/>
      <c r="X66" s="980"/>
      <c r="Y66" s="980"/>
      <c r="Z66" s="660"/>
      <c r="AA66" s="660"/>
      <c r="AB66" s="660"/>
      <c r="AC66" s="660"/>
      <c r="AD66" s="656"/>
    </row>
    <row r="67" spans="2:30" ht="15" customHeight="1" thickBot="1" x14ac:dyDescent="0.25">
      <c r="B67" s="676"/>
      <c r="C67" s="677"/>
      <c r="D67" s="677"/>
      <c r="E67" s="677"/>
      <c r="F67" s="678"/>
      <c r="G67" s="678"/>
      <c r="H67" s="678"/>
      <c r="I67" s="679"/>
      <c r="J67" s="678"/>
      <c r="K67" s="678"/>
      <c r="L67" s="678"/>
      <c r="M67" s="678"/>
      <c r="N67" s="678"/>
      <c r="O67" s="678"/>
      <c r="P67" s="678"/>
      <c r="Q67" s="678"/>
      <c r="R67" s="678"/>
      <c r="S67" s="678"/>
      <c r="T67" s="678"/>
      <c r="U67" s="678"/>
      <c r="V67" s="678"/>
      <c r="W67" s="678"/>
      <c r="X67" s="678"/>
      <c r="Y67" s="678"/>
      <c r="Z67" s="678"/>
      <c r="AA67" s="678"/>
      <c r="AB67" s="678"/>
      <c r="AC67" s="678"/>
      <c r="AD67" s="680"/>
    </row>
  </sheetData>
  <sheetProtection algorithmName="SHA-512" hashValue="ijj6a/6Vup4iL2WIuuxHTTxjiKS5hKmQRUhx81TOkONhFUJRxxCL6xK2lDLKrzyE0n/bTHLTRp7FaN3vPvI1yw==" saltValue="BFThl0aoB6gvK6MqDKhPHg==" spinCount="100000" sheet="1" objects="1" scenarios="1" selectLockedCells="1"/>
  <mergeCells count="93">
    <mergeCell ref="C41:I41"/>
    <mergeCell ref="J41:K41"/>
    <mergeCell ref="L41:AD41"/>
    <mergeCell ref="Z39:AD39"/>
    <mergeCell ref="M45:R45"/>
    <mergeCell ref="M46:R46"/>
    <mergeCell ref="Z38:AD38"/>
    <mergeCell ref="Z36:AD36"/>
    <mergeCell ref="Z37:AD37"/>
    <mergeCell ref="M43:R43"/>
    <mergeCell ref="M44:R44"/>
    <mergeCell ref="B42:AD42"/>
    <mergeCell ref="J46:L46"/>
    <mergeCell ref="C39:I39"/>
    <mergeCell ref="J39:K39"/>
    <mergeCell ref="L39:Q39"/>
    <mergeCell ref="C40:I40"/>
    <mergeCell ref="J40:K40"/>
    <mergeCell ref="C38:I38"/>
    <mergeCell ref="J38:K38"/>
    <mergeCell ref="L38:Q38"/>
    <mergeCell ref="W65:Y65"/>
    <mergeCell ref="W66:Y66"/>
    <mergeCell ref="T59:T64"/>
    <mergeCell ref="J48:AD55"/>
    <mergeCell ref="W58:Y58"/>
    <mergeCell ref="U59:U64"/>
    <mergeCell ref="V59:V64"/>
    <mergeCell ref="C37:I37"/>
    <mergeCell ref="J37:K37"/>
    <mergeCell ref="L37:Q37"/>
    <mergeCell ref="L40:AD40"/>
    <mergeCell ref="C36:I36"/>
    <mergeCell ref="J36:K36"/>
    <mergeCell ref="L36:Q36"/>
    <mergeCell ref="Z33:AD33"/>
    <mergeCell ref="C35:I35"/>
    <mergeCell ref="J35:K35"/>
    <mergeCell ref="L35:Q35"/>
    <mergeCell ref="Z35:AD35"/>
    <mergeCell ref="C33:I33"/>
    <mergeCell ref="J33:K33"/>
    <mergeCell ref="L33:Q33"/>
    <mergeCell ref="C34:I34"/>
    <mergeCell ref="J34:K34"/>
    <mergeCell ref="L34:Q34"/>
    <mergeCell ref="Z34:AD34"/>
    <mergeCell ref="B31:AD31"/>
    <mergeCell ref="C32:I32"/>
    <mergeCell ref="J32:K32"/>
    <mergeCell ref="L32:Q32"/>
    <mergeCell ref="Z32:AD32"/>
    <mergeCell ref="Z29:AD29"/>
    <mergeCell ref="C30:Q30"/>
    <mergeCell ref="Z30:AD30"/>
    <mergeCell ref="C29:Q29"/>
    <mergeCell ref="Z27:AD27"/>
    <mergeCell ref="C28:Q28"/>
    <mergeCell ref="Z28:AD28"/>
    <mergeCell ref="C27:Q27"/>
    <mergeCell ref="Z25:AD25"/>
    <mergeCell ref="C26:Q26"/>
    <mergeCell ref="Z26:AD26"/>
    <mergeCell ref="C25:Q25"/>
    <mergeCell ref="Z23:AD23"/>
    <mergeCell ref="C24:Q24"/>
    <mergeCell ref="Z24:AD24"/>
    <mergeCell ref="C23:Q23"/>
    <mergeCell ref="Z21:AD21"/>
    <mergeCell ref="C22:Q22"/>
    <mergeCell ref="Z22:AD22"/>
    <mergeCell ref="C21:Q21"/>
    <mergeCell ref="B18:AD18"/>
    <mergeCell ref="B19:AD19"/>
    <mergeCell ref="C20:Q20"/>
    <mergeCell ref="Z20:AD20"/>
    <mergeCell ref="I15:O15"/>
    <mergeCell ref="I16:T16"/>
    <mergeCell ref="B17:AD17"/>
    <mergeCell ref="B6:AD6"/>
    <mergeCell ref="I8:T9"/>
    <mergeCell ref="I10:S11"/>
    <mergeCell ref="V10:AD11"/>
    <mergeCell ref="I12:O12"/>
    <mergeCell ref="I13:L13"/>
    <mergeCell ref="I14:L14"/>
    <mergeCell ref="N14:O14"/>
    <mergeCell ref="P14:R14"/>
    <mergeCell ref="B2:G5"/>
    <mergeCell ref="H2:V5"/>
    <mergeCell ref="Z2:AD2"/>
    <mergeCell ref="W3:AD3"/>
    <mergeCell ref="W4:AD5"/>
  </mergeCells>
  <conditionalFormatting sqref="F43:F46">
    <cfRule type="cellIs" dxfId="206" priority="94" operator="between">
      <formula>0.36</formula>
      <formula>0.72</formula>
    </cfRule>
    <cfRule type="cellIs" dxfId="205" priority="95" operator="between">
      <formula>0.12</formula>
      <formula>0.28</formula>
    </cfRule>
    <cfRule type="cellIs" dxfId="204" priority="96" operator="between">
      <formula>0.04</formula>
      <formula>0.1</formula>
    </cfRule>
    <cfRule type="cellIs" dxfId="203" priority="97" operator="between">
      <formula>0.005</formula>
      <formula>0.035</formula>
    </cfRule>
  </conditionalFormatting>
  <conditionalFormatting sqref="M47">
    <cfRule type="containsText" dxfId="202" priority="90" operator="containsText" text="SANGAT TINGGI">
      <formula>NOT(ISERROR(SEARCH("SANGAT TINGGI",M47)))</formula>
    </cfRule>
    <cfRule type="containsText" dxfId="201" priority="91" operator="containsText" text="TINGGI">
      <formula>NOT(ISERROR(SEARCH("TINGGI",M47)))</formula>
    </cfRule>
    <cfRule type="containsText" dxfId="200" priority="92" operator="containsText" text="SEDANG">
      <formula>NOT(ISERROR(SEARCH("SEDANG",M47)))</formula>
    </cfRule>
    <cfRule type="containsText" dxfId="199" priority="93" operator="containsText" text="RENDAH">
      <formula>NOT(ISERROR(SEARCH("RENDAH",M47)))</formula>
    </cfRule>
  </conditionalFormatting>
  <conditionalFormatting sqref="Z2:AD2">
    <cfRule type="containsText" dxfId="198" priority="51" operator="containsText" text="RUTIN">
      <formula>NOT(ISERROR(SEARCH("RUTIN",Z2)))</formula>
    </cfRule>
    <cfRule type="containsText" dxfId="197" priority="52" operator="containsText" text="LAMA">
      <formula>NOT(ISERROR(SEARCH("LAMA",Z2)))</formula>
    </cfRule>
    <cfRule type="containsText" dxfId="196" priority="53" operator="containsText" text="BARU">
      <formula>NOT(ISERROR(SEARCH("BARU",Z2)))</formula>
    </cfRule>
  </conditionalFormatting>
  <conditionalFormatting sqref="Z21:AD30 Z33:AD39">
    <cfRule type="containsText" dxfId="195" priority="47" operator="containsText" text="HIGH">
      <formula>NOT(ISERROR(SEARCH("HIGH",Z21)))</formula>
    </cfRule>
    <cfRule type="containsText" dxfId="194" priority="48" operator="containsText" text="MtH">
      <formula>NOT(ISERROR(SEARCH("MtH",Z21)))</formula>
    </cfRule>
    <cfRule type="containsText" dxfId="193" priority="49" operator="containsText" text="MODERATE">
      <formula>NOT(ISERROR(SEARCH("MODERATE",Z21)))</formula>
    </cfRule>
    <cfRule type="containsText" dxfId="192" priority="50" operator="containsText" text="LtM">
      <formula>NOT(ISERROR(SEARCH("LtM",Z21)))</formula>
    </cfRule>
  </conditionalFormatting>
  <conditionalFormatting sqref="Z21:AD30 Z33:AD39">
    <cfRule type="containsText" dxfId="191" priority="46" operator="containsText" text="LOW">
      <formula>NOT(ISERROR(SEARCH("LOW",Z21)))</formula>
    </cfRule>
  </conditionalFormatting>
  <conditionalFormatting sqref="M43:M46">
    <cfRule type="containsText" dxfId="190" priority="12" operator="containsText" text="HIGH">
      <formula>NOT(ISERROR(SEARCH("HIGH",M43)))</formula>
    </cfRule>
    <cfRule type="containsText" dxfId="189" priority="13" operator="containsText" text="MtH">
      <formula>NOT(ISERROR(SEARCH("MtH",M43)))</formula>
    </cfRule>
    <cfRule type="containsText" dxfId="188" priority="14" operator="containsText" text="MEDIUM">
      <formula>NOT(ISERROR(SEARCH("MEDIUM",M43)))</formula>
    </cfRule>
    <cfRule type="containsText" dxfId="187" priority="15" operator="containsText" text="LtM">
      <formula>NOT(ISERROR(SEARCH("LtM",M43)))</formula>
    </cfRule>
  </conditionalFormatting>
  <conditionalFormatting sqref="M43:M46">
    <cfRule type="containsText" dxfId="186" priority="11" operator="containsText" text="LOW">
      <formula>NOT(ISERROR(SEARCH("LOW",M43)))</formula>
    </cfRule>
  </conditionalFormatting>
  <conditionalFormatting sqref="W4">
    <cfRule type="containsText" dxfId="185" priority="7" operator="containsText" text="HIGH">
      <formula>NOT(ISERROR(SEARCH("HIGH",W4)))</formula>
    </cfRule>
    <cfRule type="containsText" dxfId="184" priority="8" operator="containsText" text="MtH">
      <formula>NOT(ISERROR(SEARCH("MtH",W4)))</formula>
    </cfRule>
    <cfRule type="containsText" dxfId="183" priority="9" operator="containsText" text="MEDIUM">
      <formula>NOT(ISERROR(SEARCH("MEDIUM",W4)))</formula>
    </cfRule>
    <cfRule type="containsText" dxfId="182" priority="10" operator="containsText" text="LtM">
      <formula>NOT(ISERROR(SEARCH("LtM",W4)))</formula>
    </cfRule>
  </conditionalFormatting>
  <conditionalFormatting sqref="W4">
    <cfRule type="containsText" dxfId="181" priority="6" operator="containsText" text="LOW">
      <formula>NOT(ISERROR(SEARCH("LOW",W4)))</formula>
    </cfRule>
  </conditionalFormatting>
  <dataValidations count="7">
    <dataValidation type="list" allowBlank="1" showInputMessage="1" showErrorMessage="1" sqref="L33:Q33" xr:uid="{00000000-0002-0000-0B00-000000000000}">
      <formula1>"Pemerintah,BUMN,SWASTA"</formula1>
    </dataValidation>
    <dataValidation type="list" allowBlank="1" showInputMessage="1" showErrorMessage="1" sqref="Z2:AD2" xr:uid="{00000000-0002-0000-0B00-000001000000}">
      <formula1>"BARU,LAMA,RUTIN"</formula1>
    </dataValidation>
    <dataValidation allowBlank="1" showInputMessage="1" sqref="V12:V15 V7:V10" xr:uid="{00000000-0002-0000-0B00-000002000000}"/>
    <dataValidation type="list" allowBlank="1" showInputMessage="1" showErrorMessage="1" sqref="V16" xr:uid="{00000000-0002-0000-0B00-000003000000}">
      <formula1>"Progress Basis,Monthly,Term"</formula1>
    </dataValidation>
    <dataValidation type="list" allowBlank="1" showInputMessage="1" showErrorMessage="1" sqref="W21:X30 W33 W36:W38 X33:X39" xr:uid="{00000000-0002-0000-0B00-000004000000}">
      <formula1>"1,2,3,4,5"</formula1>
    </dataValidation>
    <dataValidation type="list" allowBlank="1" showInputMessage="1" showErrorMessage="1" sqref="W34:W35 W39" xr:uid="{00000000-0002-0000-0B00-000005000000}">
      <formula1>"3"</formula1>
    </dataValidation>
    <dataValidation type="list" allowBlank="1" showInputMessage="1" showErrorMessage="1" sqref="R21:R30 R33:R39" xr:uid="{00000000-0002-0000-0B00-000006000000}">
      <formula1>"Kebijakan,Struktur,Re-Organisasi,Strategis,Pasar,Keuangan,Hukum Reputasi dan Kepatuhan,Proyek,Teknologi dan Keamanan Siber,Sosial dan Lingkungan,Operasional"</formula1>
    </dataValidation>
  </dataValidations>
  <printOptions horizontalCentered="1"/>
  <pageMargins left="0.19685039370078741" right="0.19685039370078741" top="0.19685039370078741" bottom="0.59055118110236227" header="0.31496062992125984" footer="0.31496062992125984"/>
  <pageSetup paperSize="9" scale="53" fitToHeight="0" orientation="landscape" verticalDpi="90" r:id="rId1"/>
  <headerFooter>
    <oddFooter>&amp;LFOR/SCI-MSR/20&amp;CRev.00         Tgl Berlaku: 1/12/2022&amp;R&amp;P</oddFooter>
  </headerFooter>
  <drawing r:id="rId2"/>
  <legacyDrawing r:id="rId3"/>
  <controls>
    <mc:AlternateContent xmlns:mc="http://schemas.openxmlformats.org/markup-compatibility/2006">
      <mc:Choice Requires="x14">
        <control shapeId="31746" r:id="rId4" name="cmdCetakRisk">
          <controlPr defaultSize="0" disabled="1" autoLine="0" r:id="rId5">
            <anchor moveWithCells="1">
              <from>
                <xdr:col>13</xdr:col>
                <xdr:colOff>171450</xdr:colOff>
                <xdr:row>2</xdr:row>
                <xdr:rowOff>19050</xdr:rowOff>
              </from>
              <to>
                <xdr:col>17</xdr:col>
                <xdr:colOff>266700</xdr:colOff>
                <xdr:row>3</xdr:row>
                <xdr:rowOff>142875</xdr:rowOff>
              </to>
            </anchor>
          </controlPr>
        </control>
      </mc:Choice>
      <mc:Fallback>
        <control shapeId="31746" r:id="rId4" name="cmdCetakRisk"/>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AQ174"/>
  <sheetViews>
    <sheetView showGridLines="0" showRuler="0" zoomScale="55" zoomScaleNormal="55" zoomScalePageLayoutView="85" workbookViewId="0">
      <pane xSplit="2" ySplit="13" topLeftCell="C125" activePane="bottomRight" state="frozen"/>
      <selection pane="topRight" activeCell="C1" sqref="C1"/>
      <selection pane="bottomLeft" activeCell="A14" sqref="A14"/>
      <selection pane="bottomRight" activeCell="L116" sqref="L116"/>
    </sheetView>
  </sheetViews>
  <sheetFormatPr defaultColWidth="9.28515625" defaultRowHeight="14.25" x14ac:dyDescent="0.2"/>
  <cols>
    <col min="1" max="1" width="25.42578125" style="698" customWidth="1"/>
    <col min="2" max="2" width="26.5703125" style="698" customWidth="1"/>
    <col min="3" max="3" width="5.28515625" style="699" customWidth="1"/>
    <col min="4" max="4" width="17.7109375" style="699" customWidth="1"/>
    <col min="5" max="5" width="40.7109375" style="700" customWidth="1"/>
    <col min="6" max="6" width="40.7109375" style="701" customWidth="1"/>
    <col min="7" max="7" width="40.7109375" style="702" customWidth="1"/>
    <col min="8" max="8" width="40.7109375" style="700" customWidth="1"/>
    <col min="9" max="9" width="15.7109375" style="700" customWidth="1"/>
    <col min="10" max="10" width="30.7109375" style="700" customWidth="1"/>
    <col min="11" max="13" width="8.28515625" style="703" customWidth="1"/>
    <col min="14" max="14" width="12.42578125" style="700" customWidth="1"/>
    <col min="15" max="16" width="10.5703125" style="700" customWidth="1"/>
    <col min="17" max="17" width="43.7109375" style="700" customWidth="1"/>
    <col min="18" max="18" width="10.5703125" style="700" customWidth="1"/>
    <col min="19" max="19" width="8.7109375" style="703" customWidth="1"/>
    <col min="20" max="21" width="8.28515625" style="703" customWidth="1"/>
    <col min="22" max="22" width="12.42578125" style="700" customWidth="1"/>
    <col min="23" max="23" width="43.7109375" style="700" customWidth="1"/>
    <col min="24" max="24" width="13.42578125" style="700" customWidth="1"/>
    <col min="25" max="25" width="10.5703125" style="700" customWidth="1"/>
    <col min="26" max="26" width="43.7109375" style="700" customWidth="1"/>
    <col min="27" max="27" width="10.5703125" style="700" customWidth="1"/>
    <col min="28" max="30" width="8.28515625" style="700" customWidth="1"/>
    <col min="31" max="31" width="12.42578125" style="700" customWidth="1"/>
    <col min="32" max="33" width="10.5703125" style="700" customWidth="1"/>
    <col min="34" max="35" width="34.28515625" style="700" customWidth="1"/>
    <col min="36" max="36" width="10.5703125" style="700" customWidth="1"/>
    <col min="37" max="39" width="34.28515625" style="700" customWidth="1"/>
    <col min="40" max="1028" width="8.7109375" style="700" customWidth="1"/>
    <col min="1029" max="16384" width="9.28515625" style="700"/>
  </cols>
  <sheetData>
    <row r="1" spans="1:43" x14ac:dyDescent="0.2">
      <c r="A1" s="682" t="s">
        <v>71838</v>
      </c>
    </row>
    <row r="2" spans="1:43" ht="36.75" customHeight="1" x14ac:dyDescent="0.2">
      <c r="A2" s="994"/>
      <c r="B2" s="996" t="s">
        <v>71365</v>
      </c>
      <c r="C2" s="997"/>
      <c r="D2" s="997"/>
      <c r="E2" s="997"/>
      <c r="F2" s="997"/>
      <c r="G2" s="997"/>
      <c r="H2" s="997"/>
      <c r="I2" s="997"/>
      <c r="J2" s="997"/>
      <c r="K2" s="997"/>
      <c r="L2" s="997"/>
      <c r="M2" s="997"/>
      <c r="N2" s="997"/>
      <c r="O2" s="997"/>
      <c r="P2" s="997"/>
      <c r="Q2" s="997"/>
      <c r="R2" s="997"/>
      <c r="S2" s="997"/>
      <c r="T2" s="997"/>
      <c r="U2" s="997"/>
      <c r="V2" s="997"/>
      <c r="W2" s="997"/>
      <c r="X2" s="997"/>
      <c r="Y2" s="997"/>
      <c r="Z2" s="997"/>
      <c r="AA2" s="997"/>
      <c r="AB2" s="997"/>
      <c r="AC2" s="997"/>
      <c r="AD2" s="997"/>
      <c r="AE2" s="997"/>
      <c r="AF2" s="997"/>
      <c r="AG2" s="997"/>
      <c r="AH2" s="997"/>
      <c r="AI2" s="997"/>
      <c r="AJ2" s="997"/>
      <c r="AK2" s="997"/>
      <c r="AL2" s="997"/>
      <c r="AM2" s="998"/>
    </row>
    <row r="3" spans="1:43" ht="36.75" customHeight="1" x14ac:dyDescent="0.2">
      <c r="A3" s="995"/>
      <c r="B3" s="999"/>
      <c r="C3" s="1000"/>
      <c r="D3" s="1000"/>
      <c r="E3" s="1000"/>
      <c r="F3" s="1000"/>
      <c r="G3" s="1000"/>
      <c r="H3" s="1000"/>
      <c r="I3" s="1000"/>
      <c r="J3" s="1000"/>
      <c r="K3" s="1000"/>
      <c r="L3" s="1000"/>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1"/>
    </row>
    <row r="5" spans="1:43" ht="15" x14ac:dyDescent="0.2">
      <c r="A5" s="704" t="s">
        <v>71366</v>
      </c>
      <c r="B5" s="705">
        <f>RAB!P7</f>
        <v>0</v>
      </c>
      <c r="C5" s="700"/>
    </row>
    <row r="6" spans="1:43" ht="15" x14ac:dyDescent="0.2">
      <c r="A6" s="704" t="s">
        <v>71367</v>
      </c>
      <c r="B6" s="705">
        <f>RAB!F8</f>
        <v>0</v>
      </c>
      <c r="C6" s="700"/>
    </row>
    <row r="7" spans="1:43" ht="15" x14ac:dyDescent="0.2">
      <c r="A7" s="704" t="s">
        <v>71368</v>
      </c>
      <c r="B7" s="706">
        <f>'TINJAUAN RISK'!I7</f>
        <v>0</v>
      </c>
      <c r="C7" s="700"/>
    </row>
    <row r="8" spans="1:43" ht="15" x14ac:dyDescent="0.2">
      <c r="A8" s="704" t="s">
        <v>71369</v>
      </c>
      <c r="B8" s="705"/>
      <c r="C8" s="700"/>
    </row>
    <row r="9" spans="1:43" ht="15" x14ac:dyDescent="0.2">
      <c r="A9" s="704" t="s">
        <v>71370</v>
      </c>
      <c r="B9" s="705"/>
      <c r="C9" s="700"/>
    </row>
    <row r="11" spans="1:43" ht="18" x14ac:dyDescent="0.2">
      <c r="A11" s="1002" t="s">
        <v>71371</v>
      </c>
      <c r="B11" s="1002"/>
      <c r="C11" s="1002"/>
      <c r="D11" s="1002"/>
      <c r="E11" s="1002"/>
      <c r="F11" s="1002"/>
      <c r="G11" s="1002"/>
      <c r="H11" s="1002"/>
      <c r="I11" s="1002"/>
      <c r="J11" s="1002"/>
      <c r="K11" s="1003" t="s">
        <v>71372</v>
      </c>
      <c r="L11" s="1003"/>
      <c r="M11" s="1003"/>
      <c r="N11" s="1003"/>
      <c r="O11" s="1004" t="s">
        <v>71373</v>
      </c>
      <c r="P11" s="1004"/>
      <c r="Q11" s="1004"/>
      <c r="R11" s="1004"/>
      <c r="S11" s="1003" t="s">
        <v>71374</v>
      </c>
      <c r="T11" s="1003"/>
      <c r="U11" s="1003"/>
      <c r="V11" s="1003"/>
      <c r="W11" s="707" t="s">
        <v>71375</v>
      </c>
      <c r="X11" s="1004" t="s">
        <v>71376</v>
      </c>
      <c r="Y11" s="1004"/>
      <c r="Z11" s="1004"/>
      <c r="AA11" s="1004"/>
      <c r="AB11" s="1003" t="s">
        <v>71377</v>
      </c>
      <c r="AC11" s="1003"/>
      <c r="AD11" s="1003"/>
      <c r="AE11" s="1003"/>
      <c r="AF11" s="1005" t="s">
        <v>71378</v>
      </c>
      <c r="AG11" s="1005"/>
      <c r="AH11" s="1005"/>
      <c r="AI11" s="1005"/>
      <c r="AJ11" s="1005"/>
      <c r="AK11" s="1006" t="s">
        <v>71379</v>
      </c>
      <c r="AL11" s="1006"/>
      <c r="AM11" s="1006"/>
    </row>
    <row r="12" spans="1:43" s="703" customFormat="1" ht="57" x14ac:dyDescent="0.25">
      <c r="A12" s="708" t="s">
        <v>71380</v>
      </c>
      <c r="B12" s="708" t="s">
        <v>71381</v>
      </c>
      <c r="C12" s="708" t="s">
        <v>3</v>
      </c>
      <c r="D12" s="708" t="s">
        <v>71382</v>
      </c>
      <c r="E12" s="708" t="s">
        <v>71383</v>
      </c>
      <c r="F12" s="708" t="s">
        <v>71384</v>
      </c>
      <c r="G12" s="709" t="s">
        <v>71385</v>
      </c>
      <c r="H12" s="708" t="s">
        <v>71386</v>
      </c>
      <c r="I12" s="708" t="s">
        <v>71387</v>
      </c>
      <c r="J12" s="708" t="s">
        <v>71388</v>
      </c>
      <c r="K12" s="708" t="s">
        <v>71389</v>
      </c>
      <c r="L12" s="708" t="s">
        <v>71385</v>
      </c>
      <c r="M12" s="708" t="s">
        <v>71390</v>
      </c>
      <c r="N12" s="708" t="s">
        <v>71391</v>
      </c>
      <c r="O12" s="708" t="s">
        <v>71392</v>
      </c>
      <c r="P12" s="708" t="s">
        <v>71393</v>
      </c>
      <c r="Q12" s="708" t="s">
        <v>71394</v>
      </c>
      <c r="R12" s="708" t="s">
        <v>71395</v>
      </c>
      <c r="S12" s="708" t="s">
        <v>71389</v>
      </c>
      <c r="T12" s="708" t="s">
        <v>71385</v>
      </c>
      <c r="U12" s="708" t="s">
        <v>71390</v>
      </c>
      <c r="V12" s="708" t="s">
        <v>71391</v>
      </c>
      <c r="W12" s="708" t="s">
        <v>71396</v>
      </c>
      <c r="X12" s="708" t="s">
        <v>71392</v>
      </c>
      <c r="Y12" s="708" t="s">
        <v>71393</v>
      </c>
      <c r="Z12" s="708" t="s">
        <v>71397</v>
      </c>
      <c r="AA12" s="708" t="s">
        <v>71395</v>
      </c>
      <c r="AB12" s="708" t="s">
        <v>71389</v>
      </c>
      <c r="AC12" s="708" t="s">
        <v>71385</v>
      </c>
      <c r="AD12" s="708" t="s">
        <v>71390</v>
      </c>
      <c r="AE12" s="708" t="s">
        <v>71391</v>
      </c>
      <c r="AF12" s="708" t="s">
        <v>71398</v>
      </c>
      <c r="AG12" s="708" t="s">
        <v>71399</v>
      </c>
      <c r="AH12" s="708" t="s">
        <v>71400</v>
      </c>
      <c r="AI12" s="708" t="s">
        <v>71401</v>
      </c>
      <c r="AJ12" s="708" t="s">
        <v>71395</v>
      </c>
      <c r="AK12" s="708" t="s">
        <v>71402</v>
      </c>
      <c r="AL12" s="708" t="s">
        <v>71403</v>
      </c>
      <c r="AM12" s="708" t="s">
        <v>71404</v>
      </c>
    </row>
    <row r="13" spans="1:43" s="714" customFormat="1" ht="15" x14ac:dyDescent="0.2">
      <c r="A13" s="707" t="s">
        <v>71405</v>
      </c>
      <c r="B13" s="707" t="s">
        <v>71406</v>
      </c>
      <c r="C13" s="710" t="s">
        <v>71407</v>
      </c>
      <c r="D13" s="710" t="s">
        <v>71345</v>
      </c>
      <c r="E13" s="707" t="s">
        <v>71408</v>
      </c>
      <c r="F13" s="710" t="s">
        <v>133</v>
      </c>
      <c r="G13" s="707" t="s">
        <v>71409</v>
      </c>
      <c r="H13" s="707" t="s">
        <v>71410</v>
      </c>
      <c r="I13" s="707" t="s">
        <v>12</v>
      </c>
      <c r="J13" s="707" t="s">
        <v>71411</v>
      </c>
      <c r="K13" s="711" t="s">
        <v>71344</v>
      </c>
      <c r="L13" s="711" t="s">
        <v>71347</v>
      </c>
      <c r="M13" s="780" t="s">
        <v>71412</v>
      </c>
      <c r="N13" s="780" t="s">
        <v>71088</v>
      </c>
      <c r="O13" s="712" t="s">
        <v>71413</v>
      </c>
      <c r="P13" s="712" t="s">
        <v>71414</v>
      </c>
      <c r="Q13" s="712" t="s">
        <v>71415</v>
      </c>
      <c r="R13" s="712" t="s">
        <v>71416</v>
      </c>
      <c r="S13" s="711" t="s">
        <v>71417</v>
      </c>
      <c r="T13" s="711" t="s">
        <v>71418</v>
      </c>
      <c r="U13" s="711" t="s">
        <v>36</v>
      </c>
      <c r="V13" s="711" t="s">
        <v>36</v>
      </c>
      <c r="W13" s="707" t="s">
        <v>71419</v>
      </c>
      <c r="X13" s="712" t="s">
        <v>71420</v>
      </c>
      <c r="Y13" s="712" t="s">
        <v>71421</v>
      </c>
      <c r="Z13" s="712" t="s">
        <v>71422</v>
      </c>
      <c r="AA13" s="712" t="s">
        <v>71423</v>
      </c>
      <c r="AB13" s="711" t="s">
        <v>71424</v>
      </c>
      <c r="AC13" s="711" t="s">
        <v>71425</v>
      </c>
      <c r="AD13" s="711" t="s">
        <v>71426</v>
      </c>
      <c r="AE13" s="711" t="s">
        <v>71427</v>
      </c>
      <c r="AF13" s="713" t="s">
        <v>71428</v>
      </c>
      <c r="AG13" s="713" t="s">
        <v>71429</v>
      </c>
      <c r="AH13" s="713" t="s">
        <v>71430</v>
      </c>
      <c r="AI13" s="713" t="s">
        <v>71431</v>
      </c>
      <c r="AJ13" s="713" t="s">
        <v>71432</v>
      </c>
      <c r="AK13" s="707" t="s">
        <v>71433</v>
      </c>
      <c r="AL13" s="707" t="s">
        <v>71434</v>
      </c>
      <c r="AM13" s="707" t="s">
        <v>71435</v>
      </c>
      <c r="AO13" s="754" t="s">
        <v>3</v>
      </c>
      <c r="AP13" s="754" t="s">
        <v>71344</v>
      </c>
      <c r="AQ13" s="754" t="s">
        <v>71345</v>
      </c>
    </row>
    <row r="14" spans="1:43" ht="42.75" x14ac:dyDescent="0.25">
      <c r="A14" s="715" t="s">
        <v>71436</v>
      </c>
      <c r="B14" s="716" t="s">
        <v>71437</v>
      </c>
      <c r="C14" s="717">
        <v>1</v>
      </c>
      <c r="D14" s="718" t="s">
        <v>71438</v>
      </c>
      <c r="E14" s="715" t="s">
        <v>71439</v>
      </c>
      <c r="F14" s="715" t="s">
        <v>71440</v>
      </c>
      <c r="G14" s="719" t="s">
        <v>71441</v>
      </c>
      <c r="H14" s="716"/>
      <c r="I14" s="720" t="s">
        <v>71442</v>
      </c>
      <c r="J14" s="715" t="s">
        <v>71443</v>
      </c>
      <c r="K14" s="721"/>
      <c r="L14" s="721"/>
      <c r="M14" s="781">
        <f t="array" ref="M14">IFERROR(INDEX($AO$14:$AO$38,MATCH(1,($AP$14:$AP$38=K14)*($AQ$14:$AQ$38=L14),0)),0)</f>
        <v>0</v>
      </c>
      <c r="N14" s="782" t="str">
        <f>IF(M14&lt;=5,"LOW",IF(M14&lt;=11,"LtM",IF(M14&lt;=15,"MODERATE",IF(M14&lt;=19,"MtH",IF(M14&gt;19,"HIGH")))))</f>
        <v>LOW</v>
      </c>
      <c r="O14" s="717"/>
      <c r="P14" s="722"/>
      <c r="Q14" s="723"/>
      <c r="R14" s="723"/>
      <c r="S14" s="721"/>
      <c r="T14" s="721"/>
      <c r="U14" s="781">
        <f t="array" ref="U14">IFERROR(INDEX($AO$14:$AO$38,MATCH(1,($AP$14:$AP$38=S14)*($AQ$14:$AQ$38=T14),0)),0)</f>
        <v>0</v>
      </c>
      <c r="V14" s="782" t="str">
        <f>IF(U14&lt;=5,"LOW",IF(U14&lt;=11,"LtM",IF(U14&lt;=15,"MODERATE",IF(U14&lt;=19,"MtH",IF(U14&gt;19,"HIGH")))))</f>
        <v>LOW</v>
      </c>
      <c r="W14" s="724"/>
      <c r="X14" s="724"/>
      <c r="Y14" s="725"/>
      <c r="Z14" s="724"/>
      <c r="AA14" s="724"/>
      <c r="AB14" s="721"/>
      <c r="AC14" s="721"/>
      <c r="AD14" s="781">
        <f t="array" ref="AD14">IFERROR(INDEX($AO$14:$AO$38,MATCH(1,($AP$14:$AP$38=AB14)*($AQ$14:$AQ$38=AC14),0)),0)</f>
        <v>0</v>
      </c>
      <c r="AE14" s="782" t="str">
        <f>IF(AD14&lt;=5,"LOW",IF(AD14&lt;=11,"LtM",IF(AD14&lt;=15,"MODERATE",IF(AD14&lt;=19,"MtH",IF(AD14&gt;19,"HIGH")))))</f>
        <v>LOW</v>
      </c>
      <c r="AF14" s="717"/>
      <c r="AG14" s="723"/>
      <c r="AH14" s="723"/>
      <c r="AI14" s="723"/>
      <c r="AJ14" s="723"/>
      <c r="AK14" s="723"/>
      <c r="AL14" s="723"/>
      <c r="AM14" s="723"/>
      <c r="AO14" s="84">
        <v>1</v>
      </c>
      <c r="AP14" s="84">
        <v>1</v>
      </c>
      <c r="AQ14" s="84">
        <v>1</v>
      </c>
    </row>
    <row r="15" spans="1:43" ht="42.75" x14ac:dyDescent="0.25">
      <c r="A15" s="726"/>
      <c r="B15" s="727" t="s">
        <v>71437</v>
      </c>
      <c r="C15" s="728">
        <v>2</v>
      </c>
      <c r="D15" s="718" t="s">
        <v>71438</v>
      </c>
      <c r="E15" s="726" t="s">
        <v>71444</v>
      </c>
      <c r="F15" s="726" t="s">
        <v>71445</v>
      </c>
      <c r="G15" s="729" t="s">
        <v>71441</v>
      </c>
      <c r="H15" s="727" t="s">
        <v>71446</v>
      </c>
      <c r="I15" s="730" t="s">
        <v>71447</v>
      </c>
      <c r="J15" s="726" t="s">
        <v>71448</v>
      </c>
      <c r="K15" s="721"/>
      <c r="L15" s="721"/>
      <c r="M15" s="781">
        <f t="array" ref="M15">IFERROR(INDEX($AO$14:$AO$38,MATCH(1,($AP$14:$AP$38=K15)*($AQ$14:$AQ$38=L15),0)),0)</f>
        <v>0</v>
      </c>
      <c r="N15" s="782" t="str">
        <f t="shared" ref="N15:N17" si="0">IF(M15&lt;=5,"LOW",IF(M15&lt;=11,"LtM",IF(M15&lt;=15,"MODERATE",IF(M15&lt;=19,"MtH",IF(M15&gt;19,"HIGH")))))</f>
        <v>LOW</v>
      </c>
      <c r="O15" s="717"/>
      <c r="P15" s="722"/>
      <c r="Q15" s="723"/>
      <c r="R15" s="723"/>
      <c r="S15" s="721"/>
      <c r="T15" s="721"/>
      <c r="U15" s="781">
        <f t="array" ref="U15">IFERROR(INDEX($AO$14:$AO$38,MATCH(1,($AP$14:$AP$38=S15)*($AQ$14:$AQ$38=T15),0)),0)</f>
        <v>0</v>
      </c>
      <c r="V15" s="782" t="str">
        <f t="shared" ref="V15:V17" si="1">IF(U15&lt;=5,"LOW",IF(U15&lt;=11,"LtM",IF(U15&lt;=15,"MODERATE",IF(U15&lt;=19,"MtH",IF(U15&gt;19,"HIGH")))))</f>
        <v>LOW</v>
      </c>
      <c r="W15" s="724"/>
      <c r="X15" s="724"/>
      <c r="Y15" s="725"/>
      <c r="Z15" s="724"/>
      <c r="AA15" s="724"/>
      <c r="AB15" s="721"/>
      <c r="AC15" s="721"/>
      <c r="AD15" s="781">
        <f t="array" ref="AD15">IFERROR(INDEX($AO$14:$AO$38,MATCH(1,($AP$14:$AP$38=AB15)*($AQ$14:$AQ$38=AC15),0)),0)</f>
        <v>0</v>
      </c>
      <c r="AE15" s="782" t="str">
        <f t="shared" ref="AE15:AE17" si="2">IF(AD15&lt;=5,"LOW",IF(AD15&lt;=11,"LtM",IF(AD15&lt;=15,"MODERATE",IF(AD15&lt;=19,"MtH",IF(AD15&gt;19,"HIGH")))))</f>
        <v>LOW</v>
      </c>
      <c r="AF15" s="717"/>
      <c r="AG15" s="724"/>
      <c r="AH15" s="724"/>
      <c r="AI15" s="724"/>
      <c r="AJ15" s="724"/>
      <c r="AK15" s="724"/>
      <c r="AL15" s="724"/>
      <c r="AM15" s="724"/>
      <c r="AO15" s="84">
        <v>2</v>
      </c>
      <c r="AP15" s="84">
        <v>2</v>
      </c>
      <c r="AQ15" s="84">
        <v>1</v>
      </c>
    </row>
    <row r="16" spans="1:43" ht="42.75" x14ac:dyDescent="0.25">
      <c r="A16" s="726"/>
      <c r="B16" s="727" t="s">
        <v>71437</v>
      </c>
      <c r="C16" s="728">
        <v>3</v>
      </c>
      <c r="D16" s="718" t="s">
        <v>71438</v>
      </c>
      <c r="E16" s="726" t="s">
        <v>71449</v>
      </c>
      <c r="F16" s="726" t="s">
        <v>71450</v>
      </c>
      <c r="G16" s="729" t="s">
        <v>71441</v>
      </c>
      <c r="H16" s="727" t="s">
        <v>71451</v>
      </c>
      <c r="I16" s="731" t="s">
        <v>71442</v>
      </c>
      <c r="J16" s="726" t="s">
        <v>71452</v>
      </c>
      <c r="K16" s="721"/>
      <c r="L16" s="721"/>
      <c r="M16" s="781">
        <f t="array" ref="M16">IFERROR(INDEX($AO$14:$AO$38,MATCH(1,($AP$14:$AP$38=K16)*($AQ$14:$AQ$38=L16),0)),0)</f>
        <v>0</v>
      </c>
      <c r="N16" s="782" t="str">
        <f t="shared" si="0"/>
        <v>LOW</v>
      </c>
      <c r="O16" s="717"/>
      <c r="P16" s="722"/>
      <c r="Q16" s="723"/>
      <c r="R16" s="723"/>
      <c r="S16" s="721"/>
      <c r="T16" s="721"/>
      <c r="U16" s="781">
        <f t="array" ref="U16">IFERROR(INDEX($AO$14:$AO$38,MATCH(1,($AP$14:$AP$38=S16)*($AQ$14:$AQ$38=T16),0)),0)</f>
        <v>0</v>
      </c>
      <c r="V16" s="782" t="str">
        <f t="shared" si="1"/>
        <v>LOW</v>
      </c>
      <c r="W16" s="724"/>
      <c r="X16" s="724"/>
      <c r="Y16" s="725"/>
      <c r="Z16" s="724"/>
      <c r="AA16" s="724"/>
      <c r="AB16" s="721"/>
      <c r="AC16" s="721"/>
      <c r="AD16" s="781">
        <f t="array" ref="AD16">IFERROR(INDEX($AO$14:$AO$38,MATCH(1,($AP$14:$AP$38=AB16)*($AQ$14:$AQ$38=AC16),0)),0)</f>
        <v>0</v>
      </c>
      <c r="AE16" s="782" t="str">
        <f t="shared" si="2"/>
        <v>LOW</v>
      </c>
      <c r="AF16" s="717"/>
      <c r="AG16" s="724"/>
      <c r="AH16" s="724"/>
      <c r="AI16" s="724"/>
      <c r="AJ16" s="724"/>
      <c r="AK16" s="724"/>
      <c r="AL16" s="724"/>
      <c r="AM16" s="724"/>
      <c r="AO16" s="84">
        <v>3</v>
      </c>
      <c r="AP16" s="84">
        <v>3</v>
      </c>
      <c r="AQ16" s="84">
        <v>1</v>
      </c>
    </row>
    <row r="17" spans="1:43" ht="57" x14ac:dyDescent="0.25">
      <c r="A17" s="726"/>
      <c r="B17" s="732" t="s">
        <v>71453</v>
      </c>
      <c r="C17" s="728">
        <v>4</v>
      </c>
      <c r="D17" s="718" t="s">
        <v>71438</v>
      </c>
      <c r="E17" s="726" t="s">
        <v>71454</v>
      </c>
      <c r="F17" s="726" t="s">
        <v>71455</v>
      </c>
      <c r="G17" s="733" t="s">
        <v>71441</v>
      </c>
      <c r="H17" s="727" t="s">
        <v>71456</v>
      </c>
      <c r="I17" s="734" t="s">
        <v>71457</v>
      </c>
      <c r="J17" s="726" t="s">
        <v>71458</v>
      </c>
      <c r="K17" s="721"/>
      <c r="L17" s="721"/>
      <c r="M17" s="781">
        <f t="array" ref="M17">IFERROR(INDEX($AO$14:$AO$38,MATCH(1,($AP$14:$AP$38=K17)*($AQ$14:$AQ$38=L17),0)),0)</f>
        <v>0</v>
      </c>
      <c r="N17" s="782" t="str">
        <f t="shared" si="0"/>
        <v>LOW</v>
      </c>
      <c r="O17" s="717"/>
      <c r="P17" s="722"/>
      <c r="Q17" s="723"/>
      <c r="R17" s="723"/>
      <c r="S17" s="721"/>
      <c r="T17" s="721"/>
      <c r="U17" s="781">
        <f t="array" ref="U17">IFERROR(INDEX($AO$14:$AO$38,MATCH(1,($AP$14:$AP$38=S17)*($AQ$14:$AQ$38=T17),0)),0)</f>
        <v>0</v>
      </c>
      <c r="V17" s="782" t="str">
        <f t="shared" si="1"/>
        <v>LOW</v>
      </c>
      <c r="W17" s="724"/>
      <c r="X17" s="724"/>
      <c r="Y17" s="725"/>
      <c r="Z17" s="724"/>
      <c r="AA17" s="724"/>
      <c r="AB17" s="721"/>
      <c r="AC17" s="721"/>
      <c r="AD17" s="781">
        <f t="array" ref="AD17">IFERROR(INDEX($AO$14:$AO$38,MATCH(1,($AP$14:$AP$38=AB17)*($AQ$14:$AQ$38=AC17),0)),0)</f>
        <v>0</v>
      </c>
      <c r="AE17" s="782" t="str">
        <f t="shared" si="2"/>
        <v>LOW</v>
      </c>
      <c r="AF17" s="717"/>
      <c r="AG17" s="724"/>
      <c r="AH17" s="724"/>
      <c r="AI17" s="724"/>
      <c r="AJ17" s="724"/>
      <c r="AK17" s="724"/>
      <c r="AL17" s="724"/>
      <c r="AM17" s="724"/>
      <c r="AO17" s="84">
        <v>4</v>
      </c>
      <c r="AP17" s="84">
        <v>4</v>
      </c>
      <c r="AQ17" s="84">
        <v>1</v>
      </c>
    </row>
    <row r="18" spans="1:43" ht="15" x14ac:dyDescent="0.25">
      <c r="A18" s="764"/>
      <c r="B18" s="775"/>
      <c r="C18" s="775"/>
      <c r="D18" s="775"/>
      <c r="E18" s="775"/>
      <c r="F18" s="775"/>
      <c r="G18" s="775"/>
      <c r="H18" s="775"/>
      <c r="I18" s="775"/>
      <c r="J18" s="775"/>
      <c r="K18" s="775"/>
      <c r="L18" s="775"/>
      <c r="M18" s="783"/>
      <c r="N18" s="783"/>
      <c r="O18" s="775"/>
      <c r="P18" s="775"/>
      <c r="Q18" s="775"/>
      <c r="R18" s="775"/>
      <c r="S18" s="775"/>
      <c r="T18" s="775"/>
      <c r="U18" s="783"/>
      <c r="V18" s="783"/>
      <c r="W18" s="775"/>
      <c r="X18" s="775"/>
      <c r="Y18" s="775"/>
      <c r="Z18" s="775"/>
      <c r="AA18" s="775"/>
      <c r="AB18" s="775"/>
      <c r="AC18" s="775"/>
      <c r="AD18" s="783"/>
      <c r="AE18" s="783"/>
      <c r="AF18" s="775"/>
      <c r="AG18" s="775"/>
      <c r="AH18" s="775"/>
      <c r="AI18" s="775"/>
      <c r="AJ18" s="775"/>
      <c r="AK18" s="775"/>
      <c r="AL18" s="775"/>
      <c r="AM18" s="776"/>
      <c r="AO18" s="84">
        <v>5</v>
      </c>
      <c r="AP18" s="84">
        <v>1</v>
      </c>
      <c r="AQ18" s="84">
        <v>2</v>
      </c>
    </row>
    <row r="19" spans="1:43" ht="57" x14ac:dyDescent="0.25">
      <c r="A19" s="726" t="s">
        <v>71459</v>
      </c>
      <c r="B19" s="727" t="s">
        <v>71460</v>
      </c>
      <c r="C19" s="728">
        <v>5</v>
      </c>
      <c r="D19" s="718" t="s">
        <v>71438</v>
      </c>
      <c r="E19" s="726" t="s">
        <v>71461</v>
      </c>
      <c r="F19" s="726" t="s">
        <v>71462</v>
      </c>
      <c r="G19" s="733" t="s">
        <v>71463</v>
      </c>
      <c r="H19" s="727" t="s">
        <v>71464</v>
      </c>
      <c r="I19" s="734" t="s">
        <v>71457</v>
      </c>
      <c r="J19" s="726" t="s">
        <v>71465</v>
      </c>
      <c r="K19" s="721"/>
      <c r="L19" s="721"/>
      <c r="M19" s="781">
        <f t="array" ref="M19">IFERROR(INDEX($AO$14:$AO$38,MATCH(1,($AP$14:$AP$38=K19)*($AQ$14:$AQ$38=L19),0)),0)</f>
        <v>0</v>
      </c>
      <c r="N19" s="782" t="str">
        <f t="shared" ref="N19:N20" si="3">IF(M19&lt;=5,"LOW",IF(M19&lt;=11,"LtM",IF(M19&lt;=15,"MODERATE",IF(M19&lt;=19,"MtH",IF(M19&gt;19,"HIGH")))))</f>
        <v>LOW</v>
      </c>
      <c r="O19" s="717"/>
      <c r="P19" s="722"/>
      <c r="Q19" s="723"/>
      <c r="R19" s="723"/>
      <c r="S19" s="721"/>
      <c r="T19" s="721"/>
      <c r="U19" s="781">
        <f t="array" ref="U19">IFERROR(INDEX($AO$14:$AO$38,MATCH(1,($AP$14:$AP$38=S19)*($AQ$14:$AQ$38=T19),0)),0)</f>
        <v>0</v>
      </c>
      <c r="V19" s="782" t="str">
        <f t="shared" ref="V19:V20" si="4">IF(U19&lt;=5,"LOW",IF(U19&lt;=11,"LtM",IF(U19&lt;=15,"MODERATE",IF(U19&lt;=19,"MtH",IF(U19&gt;19,"HIGH")))))</f>
        <v>LOW</v>
      </c>
      <c r="W19" s="724"/>
      <c r="X19" s="724"/>
      <c r="Y19" s="725"/>
      <c r="Z19" s="724"/>
      <c r="AA19" s="724"/>
      <c r="AB19" s="721"/>
      <c r="AC19" s="721"/>
      <c r="AD19" s="781">
        <f t="array" ref="AD19">IFERROR(INDEX($AO$14:$AO$38,MATCH(1,($AP$14:$AP$38=AB19)*($AQ$14:$AQ$38=AC19),0)),0)</f>
        <v>0</v>
      </c>
      <c r="AE19" s="782" t="str">
        <f t="shared" ref="AE19:AE20" si="5">IF(AD19&lt;=5,"LOW",IF(AD19&lt;=11,"LtM",IF(AD19&lt;=15,"MODERATE",IF(AD19&lt;=19,"MtH",IF(AD19&gt;19,"HIGH")))))</f>
        <v>LOW</v>
      </c>
      <c r="AF19" s="717"/>
      <c r="AG19" s="724"/>
      <c r="AH19" s="724"/>
      <c r="AI19" s="724"/>
      <c r="AJ19" s="724"/>
      <c r="AK19" s="724"/>
      <c r="AL19" s="724"/>
      <c r="AM19" s="724"/>
      <c r="AO19" s="84">
        <v>6</v>
      </c>
      <c r="AP19" s="84">
        <v>2</v>
      </c>
      <c r="AQ19" s="84">
        <v>2</v>
      </c>
    </row>
    <row r="20" spans="1:43" ht="57" x14ac:dyDescent="0.25">
      <c r="A20" s="726"/>
      <c r="B20" s="727" t="s">
        <v>71466</v>
      </c>
      <c r="C20" s="728">
        <v>6</v>
      </c>
      <c r="D20" s="718" t="s">
        <v>71438</v>
      </c>
      <c r="E20" s="726" t="s">
        <v>71467</v>
      </c>
      <c r="F20" s="726" t="s">
        <v>71468</v>
      </c>
      <c r="G20" s="733" t="s">
        <v>71469</v>
      </c>
      <c r="H20" s="727" t="s">
        <v>71470</v>
      </c>
      <c r="I20" s="734" t="s">
        <v>71457</v>
      </c>
      <c r="J20" s="726" t="s">
        <v>71465</v>
      </c>
      <c r="K20" s="721"/>
      <c r="L20" s="721"/>
      <c r="M20" s="781">
        <f t="array" ref="M20">IFERROR(INDEX($AO$14:$AO$38,MATCH(1,($AP$14:$AP$38=K20)*($AQ$14:$AQ$38=L20),0)),0)</f>
        <v>0</v>
      </c>
      <c r="N20" s="782" t="str">
        <f t="shared" si="3"/>
        <v>LOW</v>
      </c>
      <c r="O20" s="717"/>
      <c r="P20" s="722"/>
      <c r="Q20" s="723"/>
      <c r="R20" s="723"/>
      <c r="S20" s="721"/>
      <c r="T20" s="721"/>
      <c r="U20" s="781">
        <f t="array" ref="U20">IFERROR(INDEX($AO$14:$AO$38,MATCH(1,($AP$14:$AP$38=S20)*($AQ$14:$AQ$38=T20),0)),0)</f>
        <v>0</v>
      </c>
      <c r="V20" s="782" t="str">
        <f t="shared" si="4"/>
        <v>LOW</v>
      </c>
      <c r="W20" s="724"/>
      <c r="X20" s="724"/>
      <c r="Y20" s="725"/>
      <c r="Z20" s="724"/>
      <c r="AA20" s="724"/>
      <c r="AB20" s="721"/>
      <c r="AC20" s="721"/>
      <c r="AD20" s="781">
        <f t="array" ref="AD20">IFERROR(INDEX($AO$14:$AO$38,MATCH(1,($AP$14:$AP$38=AB20)*($AQ$14:$AQ$38=AC20),0)),0)</f>
        <v>0</v>
      </c>
      <c r="AE20" s="782" t="str">
        <f t="shared" si="5"/>
        <v>LOW</v>
      </c>
      <c r="AF20" s="717"/>
      <c r="AG20" s="724"/>
      <c r="AH20" s="724"/>
      <c r="AI20" s="724"/>
      <c r="AJ20" s="724"/>
      <c r="AK20" s="724"/>
      <c r="AL20" s="724"/>
      <c r="AM20" s="724"/>
      <c r="AO20" s="84">
        <v>7</v>
      </c>
      <c r="AP20" s="84">
        <v>5</v>
      </c>
      <c r="AQ20" s="84">
        <v>1</v>
      </c>
    </row>
    <row r="21" spans="1:43" ht="15" x14ac:dyDescent="0.25">
      <c r="A21" s="764"/>
      <c r="B21" s="775"/>
      <c r="C21" s="775"/>
      <c r="D21" s="775"/>
      <c r="E21" s="775"/>
      <c r="F21" s="775"/>
      <c r="G21" s="775"/>
      <c r="H21" s="775"/>
      <c r="I21" s="775"/>
      <c r="J21" s="775"/>
      <c r="K21" s="775"/>
      <c r="L21" s="775"/>
      <c r="M21" s="783"/>
      <c r="N21" s="783"/>
      <c r="O21" s="775"/>
      <c r="P21" s="775"/>
      <c r="Q21" s="775"/>
      <c r="R21" s="775"/>
      <c r="S21" s="775"/>
      <c r="T21" s="775"/>
      <c r="U21" s="783"/>
      <c r="V21" s="783"/>
      <c r="W21" s="775"/>
      <c r="X21" s="775"/>
      <c r="Y21" s="775"/>
      <c r="Z21" s="775"/>
      <c r="AA21" s="775"/>
      <c r="AB21" s="775"/>
      <c r="AC21" s="775"/>
      <c r="AD21" s="783"/>
      <c r="AE21" s="783"/>
      <c r="AF21" s="775"/>
      <c r="AG21" s="775"/>
      <c r="AH21" s="775"/>
      <c r="AI21" s="775"/>
      <c r="AJ21" s="775"/>
      <c r="AK21" s="775"/>
      <c r="AL21" s="775"/>
      <c r="AM21" s="776"/>
      <c r="AO21" s="84">
        <v>8</v>
      </c>
      <c r="AP21" s="84">
        <v>3</v>
      </c>
      <c r="AQ21" s="84">
        <v>2</v>
      </c>
    </row>
    <row r="22" spans="1:43" ht="57" x14ac:dyDescent="0.25">
      <c r="A22" s="726" t="s">
        <v>71471</v>
      </c>
      <c r="B22" s="727" t="s">
        <v>71472</v>
      </c>
      <c r="C22" s="728">
        <v>7</v>
      </c>
      <c r="D22" s="718" t="s">
        <v>71438</v>
      </c>
      <c r="E22" s="726" t="s">
        <v>71473</v>
      </c>
      <c r="F22" s="726" t="s">
        <v>71474</v>
      </c>
      <c r="G22" s="733" t="s">
        <v>71475</v>
      </c>
      <c r="H22" s="727" t="s">
        <v>71476</v>
      </c>
      <c r="I22" s="734" t="s">
        <v>71457</v>
      </c>
      <c r="J22" s="726" t="s">
        <v>71477</v>
      </c>
      <c r="K22" s="721"/>
      <c r="L22" s="721"/>
      <c r="M22" s="781">
        <f t="array" ref="M22">IFERROR(INDEX($AO$14:$AO$38,MATCH(1,($AP$14:$AP$38=K22)*($AQ$14:$AQ$38=L22),0)),0)</f>
        <v>0</v>
      </c>
      <c r="N22" s="782" t="str">
        <f t="shared" ref="N22:N35" si="6">IF(M22&lt;=5,"LOW",IF(M22&lt;=11,"LtM",IF(M22&lt;=15,"MODERATE",IF(M22&lt;=19,"MtH",IF(M22&gt;19,"HIGH")))))</f>
        <v>LOW</v>
      </c>
      <c r="O22" s="717"/>
      <c r="P22" s="722"/>
      <c r="Q22" s="723"/>
      <c r="R22" s="723"/>
      <c r="S22" s="721"/>
      <c r="T22" s="721"/>
      <c r="U22" s="781">
        <f t="array" ref="U22">IFERROR(INDEX($AO$14:$AO$38,MATCH(1,($AP$14:$AP$38=S22)*($AQ$14:$AQ$38=T22),0)),0)</f>
        <v>0</v>
      </c>
      <c r="V22" s="782" t="str">
        <f t="shared" ref="V22:V35" si="7">IF(U22&lt;=5,"LOW",IF(U22&lt;=11,"LtM",IF(U22&lt;=15,"MODERATE",IF(U22&lt;=19,"MtH",IF(U22&gt;19,"HIGH")))))</f>
        <v>LOW</v>
      </c>
      <c r="W22" s="724"/>
      <c r="X22" s="724"/>
      <c r="Y22" s="725"/>
      <c r="Z22" s="724"/>
      <c r="AA22" s="724"/>
      <c r="AB22" s="721"/>
      <c r="AC22" s="721"/>
      <c r="AD22" s="781">
        <f t="array" ref="AD22">IFERROR(INDEX($AO$14:$AO$38,MATCH(1,($AP$14:$AP$38=AB22)*($AQ$14:$AQ$38=AC22),0)),0)</f>
        <v>0</v>
      </c>
      <c r="AE22" s="782" t="str">
        <f t="shared" ref="AE22:AE35" si="8">IF(AD22&lt;=5,"LOW",IF(AD22&lt;=11,"LtM",IF(AD22&lt;=15,"MODERATE",IF(AD22&lt;=19,"MtH",IF(AD22&gt;19,"HIGH")))))</f>
        <v>LOW</v>
      </c>
      <c r="AF22" s="717"/>
      <c r="AG22" s="724"/>
      <c r="AH22" s="724"/>
      <c r="AI22" s="724"/>
      <c r="AJ22" s="724"/>
      <c r="AK22" s="724"/>
      <c r="AL22" s="724"/>
      <c r="AM22" s="724"/>
      <c r="AO22" s="84">
        <v>9</v>
      </c>
      <c r="AP22" s="84">
        <v>4</v>
      </c>
      <c r="AQ22" s="84">
        <v>2</v>
      </c>
    </row>
    <row r="23" spans="1:43" ht="57" x14ac:dyDescent="0.25">
      <c r="A23" s="726"/>
      <c r="B23" s="727" t="s">
        <v>71472</v>
      </c>
      <c r="C23" s="728">
        <v>8</v>
      </c>
      <c r="D23" s="718" t="s">
        <v>71438</v>
      </c>
      <c r="E23" s="726" t="s">
        <v>71478</v>
      </c>
      <c r="F23" s="726" t="s">
        <v>71474</v>
      </c>
      <c r="G23" s="733" t="s">
        <v>71475</v>
      </c>
      <c r="H23" s="727" t="s">
        <v>71476</v>
      </c>
      <c r="I23" s="734" t="s">
        <v>71457</v>
      </c>
      <c r="J23" s="726" t="s">
        <v>71477</v>
      </c>
      <c r="K23" s="721"/>
      <c r="L23" s="721"/>
      <c r="M23" s="781">
        <f t="array" ref="M23">IFERROR(INDEX($AO$14:$AO$38,MATCH(1,($AP$14:$AP$38=K23)*($AQ$14:$AQ$38=L23),0)),0)</f>
        <v>0</v>
      </c>
      <c r="N23" s="782" t="str">
        <f t="shared" si="6"/>
        <v>LOW</v>
      </c>
      <c r="O23" s="717"/>
      <c r="P23" s="722"/>
      <c r="Q23" s="723"/>
      <c r="R23" s="723"/>
      <c r="S23" s="721"/>
      <c r="T23" s="721"/>
      <c r="U23" s="781">
        <f t="array" ref="U23">IFERROR(INDEX($AO$14:$AO$38,MATCH(1,($AP$14:$AP$38=S23)*($AQ$14:$AQ$38=T23),0)),0)</f>
        <v>0</v>
      </c>
      <c r="V23" s="782" t="str">
        <f t="shared" si="7"/>
        <v>LOW</v>
      </c>
      <c r="W23" s="724"/>
      <c r="X23" s="724"/>
      <c r="Y23" s="725"/>
      <c r="Z23" s="724"/>
      <c r="AA23" s="724"/>
      <c r="AB23" s="721"/>
      <c r="AC23" s="721"/>
      <c r="AD23" s="781">
        <f t="array" ref="AD23">IFERROR(INDEX($AO$14:$AO$38,MATCH(1,($AP$14:$AP$38=AB23)*($AQ$14:$AQ$38=AC23),0)),0)</f>
        <v>0</v>
      </c>
      <c r="AE23" s="782" t="str">
        <f t="shared" si="8"/>
        <v>LOW</v>
      </c>
      <c r="AF23" s="717"/>
      <c r="AG23" s="724"/>
      <c r="AH23" s="724"/>
      <c r="AI23" s="724"/>
      <c r="AJ23" s="724"/>
      <c r="AK23" s="724"/>
      <c r="AL23" s="724"/>
      <c r="AM23" s="724"/>
      <c r="AO23" s="84">
        <v>10</v>
      </c>
      <c r="AP23" s="84">
        <v>1</v>
      </c>
      <c r="AQ23" s="84">
        <v>3</v>
      </c>
    </row>
    <row r="24" spans="1:43" ht="57" x14ac:dyDescent="0.25">
      <c r="A24" s="726"/>
      <c r="B24" s="727" t="s">
        <v>71472</v>
      </c>
      <c r="C24" s="728">
        <v>9</v>
      </c>
      <c r="D24" s="718" t="s">
        <v>71438</v>
      </c>
      <c r="E24" s="726" t="s">
        <v>71479</v>
      </c>
      <c r="F24" s="726" t="s">
        <v>71474</v>
      </c>
      <c r="G24" s="733" t="s">
        <v>71475</v>
      </c>
      <c r="H24" s="727" t="s">
        <v>71476</v>
      </c>
      <c r="I24" s="734" t="s">
        <v>71457</v>
      </c>
      <c r="J24" s="726" t="s">
        <v>71477</v>
      </c>
      <c r="K24" s="721"/>
      <c r="L24" s="721"/>
      <c r="M24" s="781">
        <f t="array" ref="M24">IFERROR(INDEX($AO$14:$AO$38,MATCH(1,($AP$14:$AP$38=K24)*($AQ$14:$AQ$38=L24),0)),0)</f>
        <v>0</v>
      </c>
      <c r="N24" s="782" t="str">
        <f t="shared" si="6"/>
        <v>LOW</v>
      </c>
      <c r="O24" s="717"/>
      <c r="P24" s="722"/>
      <c r="Q24" s="723"/>
      <c r="R24" s="723"/>
      <c r="S24" s="721"/>
      <c r="T24" s="721"/>
      <c r="U24" s="781">
        <f t="array" ref="U24">IFERROR(INDEX($AO$14:$AO$38,MATCH(1,($AP$14:$AP$38=S24)*($AQ$14:$AQ$38=T24),0)),0)</f>
        <v>0</v>
      </c>
      <c r="V24" s="782" t="str">
        <f t="shared" si="7"/>
        <v>LOW</v>
      </c>
      <c r="W24" s="724"/>
      <c r="X24" s="724"/>
      <c r="Y24" s="725"/>
      <c r="Z24" s="724"/>
      <c r="AA24" s="724"/>
      <c r="AB24" s="721"/>
      <c r="AC24" s="721"/>
      <c r="AD24" s="781">
        <f t="array" ref="AD24">IFERROR(INDEX($AO$14:$AO$38,MATCH(1,($AP$14:$AP$38=AB24)*($AQ$14:$AQ$38=AC24),0)),0)</f>
        <v>0</v>
      </c>
      <c r="AE24" s="782" t="str">
        <f t="shared" si="8"/>
        <v>LOW</v>
      </c>
      <c r="AF24" s="717"/>
      <c r="AG24" s="724"/>
      <c r="AH24" s="724"/>
      <c r="AI24" s="724"/>
      <c r="AJ24" s="724"/>
      <c r="AK24" s="724"/>
      <c r="AL24" s="724"/>
      <c r="AM24" s="724"/>
      <c r="AO24" s="84">
        <v>11</v>
      </c>
      <c r="AP24" s="84">
        <v>2</v>
      </c>
      <c r="AQ24" s="84">
        <v>3</v>
      </c>
    </row>
    <row r="25" spans="1:43" ht="85.5" x14ac:dyDescent="0.25">
      <c r="A25" s="726"/>
      <c r="B25" s="727" t="s">
        <v>71480</v>
      </c>
      <c r="C25" s="728">
        <v>10</v>
      </c>
      <c r="D25" s="718" t="s">
        <v>71438</v>
      </c>
      <c r="E25" s="726" t="s">
        <v>71481</v>
      </c>
      <c r="F25" s="726" t="s">
        <v>71482</v>
      </c>
      <c r="G25" s="726" t="s">
        <v>71483</v>
      </c>
      <c r="H25" s="727" t="s">
        <v>71484</v>
      </c>
      <c r="I25" s="734" t="s">
        <v>71485</v>
      </c>
      <c r="J25" s="726" t="s">
        <v>71486</v>
      </c>
      <c r="K25" s="721"/>
      <c r="L25" s="721"/>
      <c r="M25" s="781">
        <f t="array" ref="M25">IFERROR(INDEX($AO$14:$AO$38,MATCH(1,($AP$14:$AP$38=K25)*($AQ$14:$AQ$38=L25),0)),0)</f>
        <v>0</v>
      </c>
      <c r="N25" s="782" t="str">
        <f t="shared" si="6"/>
        <v>LOW</v>
      </c>
      <c r="O25" s="717"/>
      <c r="P25" s="722"/>
      <c r="Q25" s="723"/>
      <c r="R25" s="723"/>
      <c r="S25" s="721"/>
      <c r="T25" s="721"/>
      <c r="U25" s="781">
        <f t="array" ref="U25">IFERROR(INDEX($AO$14:$AO$38,MATCH(1,($AP$14:$AP$38=S25)*($AQ$14:$AQ$38=T25),0)),0)</f>
        <v>0</v>
      </c>
      <c r="V25" s="782" t="str">
        <f t="shared" si="7"/>
        <v>LOW</v>
      </c>
      <c r="W25" s="724"/>
      <c r="X25" s="724"/>
      <c r="Y25" s="725"/>
      <c r="Z25" s="724"/>
      <c r="AA25" s="724"/>
      <c r="AB25" s="721"/>
      <c r="AC25" s="721"/>
      <c r="AD25" s="781">
        <f t="array" ref="AD25">IFERROR(INDEX($AO$14:$AO$38,MATCH(1,($AP$14:$AP$38=AB25)*($AQ$14:$AQ$38=AC25),0)),0)</f>
        <v>0</v>
      </c>
      <c r="AE25" s="782" t="str">
        <f t="shared" si="8"/>
        <v>LOW</v>
      </c>
      <c r="AF25" s="717"/>
      <c r="AG25" s="724"/>
      <c r="AH25" s="724"/>
      <c r="AI25" s="724"/>
      <c r="AJ25" s="724"/>
      <c r="AK25" s="724"/>
      <c r="AL25" s="724"/>
      <c r="AM25" s="724"/>
      <c r="AO25" s="84">
        <v>12</v>
      </c>
      <c r="AP25" s="84">
        <v>5</v>
      </c>
      <c r="AQ25" s="84">
        <v>2</v>
      </c>
    </row>
    <row r="26" spans="1:43" ht="57" x14ac:dyDescent="0.25">
      <c r="A26" s="726"/>
      <c r="B26" s="727" t="s">
        <v>71480</v>
      </c>
      <c r="C26" s="728">
        <v>11</v>
      </c>
      <c r="D26" s="718" t="s">
        <v>71438</v>
      </c>
      <c r="E26" s="726" t="s">
        <v>71487</v>
      </c>
      <c r="F26" s="726" t="s">
        <v>71488</v>
      </c>
      <c r="G26" s="733" t="s">
        <v>71489</v>
      </c>
      <c r="H26" s="727" t="s">
        <v>71490</v>
      </c>
      <c r="I26" s="734" t="s">
        <v>71457</v>
      </c>
      <c r="J26" s="726" t="s">
        <v>71491</v>
      </c>
      <c r="K26" s="721"/>
      <c r="L26" s="721"/>
      <c r="M26" s="781">
        <f t="array" ref="M26">IFERROR(INDEX($AO$14:$AO$38,MATCH(1,($AP$14:$AP$38=K26)*($AQ$14:$AQ$38=L26),0)),0)</f>
        <v>0</v>
      </c>
      <c r="N26" s="782" t="str">
        <f t="shared" si="6"/>
        <v>LOW</v>
      </c>
      <c r="O26" s="717"/>
      <c r="P26" s="722"/>
      <c r="Q26" s="723"/>
      <c r="R26" s="723"/>
      <c r="S26" s="721"/>
      <c r="T26" s="721"/>
      <c r="U26" s="781">
        <f t="array" ref="U26">IFERROR(INDEX($AO$14:$AO$38,MATCH(1,($AP$14:$AP$38=S26)*($AQ$14:$AQ$38=T26),0)),0)</f>
        <v>0</v>
      </c>
      <c r="V26" s="782" t="str">
        <f t="shared" si="7"/>
        <v>LOW</v>
      </c>
      <c r="W26" s="724"/>
      <c r="X26" s="724"/>
      <c r="Y26" s="725"/>
      <c r="Z26" s="724"/>
      <c r="AA26" s="724"/>
      <c r="AB26" s="721"/>
      <c r="AC26" s="721"/>
      <c r="AD26" s="781">
        <f t="array" ref="AD26">IFERROR(INDEX($AO$14:$AO$38,MATCH(1,($AP$14:$AP$38=AB26)*($AQ$14:$AQ$38=AC26),0)),0)</f>
        <v>0</v>
      </c>
      <c r="AE26" s="782" t="str">
        <f t="shared" si="8"/>
        <v>LOW</v>
      </c>
      <c r="AF26" s="717"/>
      <c r="AG26" s="724"/>
      <c r="AH26" s="724"/>
      <c r="AI26" s="724"/>
      <c r="AJ26" s="724"/>
      <c r="AK26" s="724"/>
      <c r="AL26" s="724"/>
      <c r="AM26" s="724"/>
      <c r="AO26" s="84">
        <v>13</v>
      </c>
      <c r="AP26" s="84">
        <v>3</v>
      </c>
      <c r="AQ26" s="84">
        <v>3</v>
      </c>
    </row>
    <row r="27" spans="1:43" ht="71.25" x14ac:dyDescent="0.25">
      <c r="A27" s="726"/>
      <c r="B27" s="727" t="s">
        <v>71480</v>
      </c>
      <c r="C27" s="728">
        <v>12</v>
      </c>
      <c r="D27" s="718" t="s">
        <v>71438</v>
      </c>
      <c r="E27" s="726" t="s">
        <v>71492</v>
      </c>
      <c r="F27" s="726" t="s">
        <v>71493</v>
      </c>
      <c r="G27" s="733" t="s">
        <v>71475</v>
      </c>
      <c r="H27" s="727" t="s">
        <v>71494</v>
      </c>
      <c r="I27" s="734" t="s">
        <v>71457</v>
      </c>
      <c r="J27" s="726" t="s">
        <v>71495</v>
      </c>
      <c r="K27" s="721"/>
      <c r="L27" s="721"/>
      <c r="M27" s="781">
        <f t="array" ref="M27">IFERROR(INDEX($AO$14:$AO$38,MATCH(1,($AP$14:$AP$38=K27)*($AQ$14:$AQ$38=L27),0)),0)</f>
        <v>0</v>
      </c>
      <c r="N27" s="782" t="str">
        <f t="shared" si="6"/>
        <v>LOW</v>
      </c>
      <c r="O27" s="717"/>
      <c r="P27" s="722"/>
      <c r="Q27" s="723"/>
      <c r="R27" s="723"/>
      <c r="S27" s="721"/>
      <c r="T27" s="721"/>
      <c r="U27" s="781">
        <f t="array" ref="U27">IFERROR(INDEX($AO$14:$AO$38,MATCH(1,($AP$14:$AP$38=S27)*($AQ$14:$AQ$38=T27),0)),0)</f>
        <v>0</v>
      </c>
      <c r="V27" s="782" t="str">
        <f t="shared" si="7"/>
        <v>LOW</v>
      </c>
      <c r="W27" s="724"/>
      <c r="X27" s="724"/>
      <c r="Y27" s="725"/>
      <c r="Z27" s="724"/>
      <c r="AA27" s="724"/>
      <c r="AB27" s="721"/>
      <c r="AC27" s="721"/>
      <c r="AD27" s="781">
        <f t="array" ref="AD27">IFERROR(INDEX($AO$14:$AO$38,MATCH(1,($AP$14:$AP$38=AB27)*($AQ$14:$AQ$38=AC27),0)),0)</f>
        <v>0</v>
      </c>
      <c r="AE27" s="782" t="str">
        <f t="shared" si="8"/>
        <v>LOW</v>
      </c>
      <c r="AF27" s="717"/>
      <c r="AG27" s="724"/>
      <c r="AH27" s="724"/>
      <c r="AI27" s="724"/>
      <c r="AJ27" s="724"/>
      <c r="AK27" s="724"/>
      <c r="AL27" s="724"/>
      <c r="AM27" s="724"/>
      <c r="AO27" s="84">
        <v>14</v>
      </c>
      <c r="AP27" s="84">
        <v>4</v>
      </c>
      <c r="AQ27" s="84">
        <v>3</v>
      </c>
    </row>
    <row r="28" spans="1:43" ht="57" x14ac:dyDescent="0.25">
      <c r="A28" s="726"/>
      <c r="B28" s="727" t="s">
        <v>71496</v>
      </c>
      <c r="C28" s="728">
        <v>13</v>
      </c>
      <c r="D28" s="718" t="s">
        <v>71438</v>
      </c>
      <c r="E28" s="726" t="s">
        <v>71497</v>
      </c>
      <c r="F28" s="726" t="s">
        <v>71462</v>
      </c>
      <c r="G28" s="733" t="s">
        <v>71498</v>
      </c>
      <c r="H28" s="727" t="s">
        <v>71464</v>
      </c>
      <c r="I28" s="734" t="s">
        <v>71457</v>
      </c>
      <c r="J28" s="726" t="s">
        <v>71465</v>
      </c>
      <c r="K28" s="721"/>
      <c r="L28" s="721"/>
      <c r="M28" s="781">
        <f t="array" ref="M28">IFERROR(INDEX($AO$14:$AO$38,MATCH(1,($AP$14:$AP$38=K28)*($AQ$14:$AQ$38=L28),0)),0)</f>
        <v>0</v>
      </c>
      <c r="N28" s="782" t="str">
        <f t="shared" si="6"/>
        <v>LOW</v>
      </c>
      <c r="O28" s="717"/>
      <c r="P28" s="722"/>
      <c r="Q28" s="723"/>
      <c r="R28" s="723"/>
      <c r="S28" s="721"/>
      <c r="T28" s="721"/>
      <c r="U28" s="781">
        <f t="array" ref="U28">IFERROR(INDEX($AO$14:$AO$38,MATCH(1,($AP$14:$AP$38=S28)*($AQ$14:$AQ$38=T28),0)),0)</f>
        <v>0</v>
      </c>
      <c r="V28" s="782" t="str">
        <f t="shared" si="7"/>
        <v>LOW</v>
      </c>
      <c r="W28" s="724"/>
      <c r="X28" s="724"/>
      <c r="Y28" s="725"/>
      <c r="Z28" s="724"/>
      <c r="AA28" s="724"/>
      <c r="AB28" s="721"/>
      <c r="AC28" s="721"/>
      <c r="AD28" s="781">
        <f t="array" ref="AD28">IFERROR(INDEX($AO$14:$AO$38,MATCH(1,($AP$14:$AP$38=AB28)*($AQ$14:$AQ$38=AC28),0)),0)</f>
        <v>0</v>
      </c>
      <c r="AE28" s="782" t="str">
        <f t="shared" si="8"/>
        <v>LOW</v>
      </c>
      <c r="AF28" s="717"/>
      <c r="AG28" s="724"/>
      <c r="AH28" s="724"/>
      <c r="AI28" s="724"/>
      <c r="AJ28" s="724"/>
      <c r="AK28" s="724"/>
      <c r="AL28" s="724"/>
      <c r="AM28" s="724"/>
      <c r="AO28" s="84">
        <v>15</v>
      </c>
      <c r="AP28" s="84">
        <v>1</v>
      </c>
      <c r="AQ28" s="84">
        <v>4</v>
      </c>
    </row>
    <row r="29" spans="1:43" ht="57" x14ac:dyDescent="0.25">
      <c r="A29" s="726"/>
      <c r="B29" s="727" t="s">
        <v>71496</v>
      </c>
      <c r="C29" s="728">
        <v>14</v>
      </c>
      <c r="D29" s="718" t="s">
        <v>71438</v>
      </c>
      <c r="E29" s="726" t="s">
        <v>71497</v>
      </c>
      <c r="F29" s="726" t="s">
        <v>71499</v>
      </c>
      <c r="G29" s="733" t="s">
        <v>71498</v>
      </c>
      <c r="H29" s="727" t="s">
        <v>71500</v>
      </c>
      <c r="I29" s="734" t="s">
        <v>71485</v>
      </c>
      <c r="J29" s="726" t="s">
        <v>71501</v>
      </c>
      <c r="K29" s="721"/>
      <c r="L29" s="721"/>
      <c r="M29" s="781">
        <f t="array" ref="M29">IFERROR(INDEX($AO$14:$AO$38,MATCH(1,($AP$14:$AP$38=K29)*($AQ$14:$AQ$38=L29),0)),0)</f>
        <v>0</v>
      </c>
      <c r="N29" s="782" t="str">
        <f t="shared" si="6"/>
        <v>LOW</v>
      </c>
      <c r="O29" s="717"/>
      <c r="P29" s="722"/>
      <c r="Q29" s="723"/>
      <c r="R29" s="723"/>
      <c r="S29" s="721"/>
      <c r="T29" s="721"/>
      <c r="U29" s="781">
        <f t="array" ref="U29">IFERROR(INDEX($AO$14:$AO$38,MATCH(1,($AP$14:$AP$38=S29)*($AQ$14:$AQ$38=T29),0)),0)</f>
        <v>0</v>
      </c>
      <c r="V29" s="782" t="str">
        <f t="shared" si="7"/>
        <v>LOW</v>
      </c>
      <c r="W29" s="724"/>
      <c r="X29" s="724"/>
      <c r="Y29" s="725"/>
      <c r="Z29" s="724"/>
      <c r="AA29" s="724"/>
      <c r="AB29" s="721"/>
      <c r="AC29" s="721"/>
      <c r="AD29" s="781">
        <f t="array" ref="AD29">IFERROR(INDEX($AO$14:$AO$38,MATCH(1,($AP$14:$AP$38=AB29)*($AQ$14:$AQ$38=AC29),0)),0)</f>
        <v>0</v>
      </c>
      <c r="AE29" s="782" t="str">
        <f t="shared" si="8"/>
        <v>LOW</v>
      </c>
      <c r="AF29" s="717"/>
      <c r="AG29" s="724"/>
      <c r="AH29" s="724"/>
      <c r="AI29" s="724"/>
      <c r="AJ29" s="724"/>
      <c r="AK29" s="724"/>
      <c r="AL29" s="724"/>
      <c r="AM29" s="724"/>
      <c r="AO29" s="84">
        <v>16</v>
      </c>
      <c r="AP29" s="84">
        <v>2</v>
      </c>
      <c r="AQ29" s="84">
        <v>4</v>
      </c>
    </row>
    <row r="30" spans="1:43" ht="42.75" x14ac:dyDescent="0.25">
      <c r="A30" s="726"/>
      <c r="B30" s="727" t="s">
        <v>71502</v>
      </c>
      <c r="C30" s="728">
        <v>15</v>
      </c>
      <c r="D30" s="718" t="s">
        <v>71438</v>
      </c>
      <c r="E30" s="736" t="s">
        <v>71503</v>
      </c>
      <c r="F30" s="726" t="s">
        <v>71504</v>
      </c>
      <c r="G30" s="733" t="s">
        <v>71505</v>
      </c>
      <c r="H30" s="727" t="s">
        <v>71506</v>
      </c>
      <c r="I30" s="734" t="s">
        <v>71457</v>
      </c>
      <c r="J30" s="726" t="s">
        <v>71507</v>
      </c>
      <c r="K30" s="721"/>
      <c r="L30" s="721"/>
      <c r="M30" s="781">
        <f t="array" ref="M30">IFERROR(INDEX($AO$14:$AO$38,MATCH(1,($AP$14:$AP$38=K30)*($AQ$14:$AQ$38=L30),0)),0)</f>
        <v>0</v>
      </c>
      <c r="N30" s="782" t="str">
        <f t="shared" si="6"/>
        <v>LOW</v>
      </c>
      <c r="O30" s="717"/>
      <c r="P30" s="722"/>
      <c r="Q30" s="723"/>
      <c r="R30" s="723"/>
      <c r="S30" s="721"/>
      <c r="T30" s="721"/>
      <c r="U30" s="781">
        <f t="array" ref="U30">IFERROR(INDEX($AO$14:$AO$38,MATCH(1,($AP$14:$AP$38=S30)*($AQ$14:$AQ$38=T30),0)),0)</f>
        <v>0</v>
      </c>
      <c r="V30" s="782" t="str">
        <f t="shared" si="7"/>
        <v>LOW</v>
      </c>
      <c r="W30" s="724"/>
      <c r="X30" s="724"/>
      <c r="Y30" s="725"/>
      <c r="Z30" s="724"/>
      <c r="AA30" s="724"/>
      <c r="AB30" s="721"/>
      <c r="AC30" s="721"/>
      <c r="AD30" s="781">
        <f t="array" ref="AD30">IFERROR(INDEX($AO$14:$AO$38,MATCH(1,($AP$14:$AP$38=AB30)*($AQ$14:$AQ$38=AC30),0)),0)</f>
        <v>0</v>
      </c>
      <c r="AE30" s="782" t="str">
        <f t="shared" si="8"/>
        <v>LOW</v>
      </c>
      <c r="AF30" s="717"/>
      <c r="AG30" s="724"/>
      <c r="AH30" s="724"/>
      <c r="AI30" s="724"/>
      <c r="AJ30" s="724"/>
      <c r="AK30" s="724"/>
      <c r="AL30" s="724"/>
      <c r="AM30" s="724"/>
      <c r="AO30" s="84">
        <v>17</v>
      </c>
      <c r="AP30" s="84">
        <v>5</v>
      </c>
      <c r="AQ30" s="84">
        <v>3</v>
      </c>
    </row>
    <row r="31" spans="1:43" ht="99.75" x14ac:dyDescent="0.25">
      <c r="A31" s="726"/>
      <c r="B31" s="727" t="s">
        <v>71508</v>
      </c>
      <c r="C31" s="728">
        <v>16</v>
      </c>
      <c r="D31" s="718" t="s">
        <v>71438</v>
      </c>
      <c r="E31" s="726" t="s">
        <v>71509</v>
      </c>
      <c r="F31" s="726" t="s">
        <v>71510</v>
      </c>
      <c r="G31" s="733" t="s">
        <v>71475</v>
      </c>
      <c r="H31" s="727" t="s">
        <v>71511</v>
      </c>
      <c r="I31" s="734" t="s">
        <v>71457</v>
      </c>
      <c r="J31" s="726" t="s">
        <v>71512</v>
      </c>
      <c r="K31" s="721"/>
      <c r="L31" s="721"/>
      <c r="M31" s="781">
        <f t="array" ref="M31">IFERROR(INDEX($AO$14:$AO$38,MATCH(1,($AP$14:$AP$38=K31)*($AQ$14:$AQ$38=L31),0)),0)</f>
        <v>0</v>
      </c>
      <c r="N31" s="782" t="str">
        <f t="shared" si="6"/>
        <v>LOW</v>
      </c>
      <c r="O31" s="717"/>
      <c r="P31" s="722"/>
      <c r="Q31" s="723"/>
      <c r="R31" s="723"/>
      <c r="S31" s="721"/>
      <c r="T31" s="721"/>
      <c r="U31" s="781">
        <f t="array" ref="U31">IFERROR(INDEX($AO$14:$AO$38,MATCH(1,($AP$14:$AP$38=S31)*($AQ$14:$AQ$38=T31),0)),0)</f>
        <v>0</v>
      </c>
      <c r="V31" s="782" t="str">
        <f t="shared" si="7"/>
        <v>LOW</v>
      </c>
      <c r="W31" s="724"/>
      <c r="X31" s="724"/>
      <c r="Y31" s="725"/>
      <c r="Z31" s="724"/>
      <c r="AA31" s="724"/>
      <c r="AB31" s="721"/>
      <c r="AC31" s="721"/>
      <c r="AD31" s="781">
        <f t="array" ref="AD31">IFERROR(INDEX($AO$14:$AO$38,MATCH(1,($AP$14:$AP$38=AB31)*($AQ$14:$AQ$38=AC31),0)),0)</f>
        <v>0</v>
      </c>
      <c r="AE31" s="782" t="str">
        <f t="shared" si="8"/>
        <v>LOW</v>
      </c>
      <c r="AF31" s="717"/>
      <c r="AG31" s="724"/>
      <c r="AH31" s="724"/>
      <c r="AI31" s="724"/>
      <c r="AJ31" s="724"/>
      <c r="AK31" s="724"/>
      <c r="AL31" s="724"/>
      <c r="AM31" s="724"/>
      <c r="AO31" s="84">
        <v>18</v>
      </c>
      <c r="AP31" s="84">
        <v>3</v>
      </c>
      <c r="AQ31" s="84">
        <v>4</v>
      </c>
    </row>
    <row r="32" spans="1:43" ht="42.75" x14ac:dyDescent="0.25">
      <c r="A32" s="726"/>
      <c r="B32" s="727" t="s">
        <v>71508</v>
      </c>
      <c r="C32" s="728">
        <v>17</v>
      </c>
      <c r="D32" s="718" t="s">
        <v>71438</v>
      </c>
      <c r="E32" s="726" t="s">
        <v>71513</v>
      </c>
      <c r="F32" s="726" t="s">
        <v>71514</v>
      </c>
      <c r="G32" s="733" t="s">
        <v>71475</v>
      </c>
      <c r="H32" s="727" t="s">
        <v>71506</v>
      </c>
      <c r="I32" s="734" t="s">
        <v>71457</v>
      </c>
      <c r="J32" s="726" t="s">
        <v>71507</v>
      </c>
      <c r="K32" s="721"/>
      <c r="L32" s="721"/>
      <c r="M32" s="781">
        <f t="array" ref="M32">IFERROR(INDEX($AO$14:$AO$38,MATCH(1,($AP$14:$AP$38=K32)*($AQ$14:$AQ$38=L32),0)),0)</f>
        <v>0</v>
      </c>
      <c r="N32" s="782" t="str">
        <f t="shared" si="6"/>
        <v>LOW</v>
      </c>
      <c r="O32" s="717"/>
      <c r="P32" s="722"/>
      <c r="Q32" s="723"/>
      <c r="R32" s="723"/>
      <c r="S32" s="721"/>
      <c r="T32" s="721"/>
      <c r="U32" s="781">
        <f t="array" ref="U32">IFERROR(INDEX($AO$14:$AO$38,MATCH(1,($AP$14:$AP$38=S32)*($AQ$14:$AQ$38=T32),0)),0)</f>
        <v>0</v>
      </c>
      <c r="V32" s="782" t="str">
        <f t="shared" si="7"/>
        <v>LOW</v>
      </c>
      <c r="W32" s="724"/>
      <c r="X32" s="724"/>
      <c r="Y32" s="725"/>
      <c r="Z32" s="724"/>
      <c r="AA32" s="724"/>
      <c r="AB32" s="721"/>
      <c r="AC32" s="721"/>
      <c r="AD32" s="781">
        <f t="array" ref="AD32">IFERROR(INDEX($AO$14:$AO$38,MATCH(1,($AP$14:$AP$38=AB32)*($AQ$14:$AQ$38=AC32),0)),0)</f>
        <v>0</v>
      </c>
      <c r="AE32" s="782" t="str">
        <f t="shared" si="8"/>
        <v>LOW</v>
      </c>
      <c r="AF32" s="717"/>
      <c r="AG32" s="724"/>
      <c r="AH32" s="724"/>
      <c r="AI32" s="724"/>
      <c r="AJ32" s="724"/>
      <c r="AK32" s="724"/>
      <c r="AL32" s="724"/>
      <c r="AM32" s="724"/>
      <c r="AO32" s="84">
        <v>19</v>
      </c>
      <c r="AP32" s="84">
        <v>4</v>
      </c>
      <c r="AQ32" s="84">
        <v>4</v>
      </c>
    </row>
    <row r="33" spans="1:43" ht="42.75" x14ac:dyDescent="0.25">
      <c r="A33" s="726"/>
      <c r="B33" s="727" t="s">
        <v>71515</v>
      </c>
      <c r="C33" s="728">
        <v>18</v>
      </c>
      <c r="D33" s="718" t="s">
        <v>71438</v>
      </c>
      <c r="E33" s="726" t="s">
        <v>71516</v>
      </c>
      <c r="F33" s="726" t="s">
        <v>71517</v>
      </c>
      <c r="G33" s="733" t="s">
        <v>71518</v>
      </c>
      <c r="H33" s="727" t="s">
        <v>71519</v>
      </c>
      <c r="I33" s="734" t="s">
        <v>71485</v>
      </c>
      <c r="J33" s="726" t="s">
        <v>71520</v>
      </c>
      <c r="K33" s="721"/>
      <c r="L33" s="721"/>
      <c r="M33" s="781">
        <f t="array" ref="M33">IFERROR(INDEX($AO$14:$AO$38,MATCH(1,($AP$14:$AP$38=K33)*($AQ$14:$AQ$38=L33),0)),0)</f>
        <v>0</v>
      </c>
      <c r="N33" s="782" t="str">
        <f t="shared" si="6"/>
        <v>LOW</v>
      </c>
      <c r="O33" s="717"/>
      <c r="P33" s="722"/>
      <c r="Q33" s="723"/>
      <c r="R33" s="723"/>
      <c r="S33" s="721"/>
      <c r="T33" s="721"/>
      <c r="U33" s="781">
        <f t="array" ref="U33">IFERROR(INDEX($AO$14:$AO$38,MATCH(1,($AP$14:$AP$38=S33)*($AQ$14:$AQ$38=T33),0)),0)</f>
        <v>0</v>
      </c>
      <c r="V33" s="782" t="str">
        <f t="shared" si="7"/>
        <v>LOW</v>
      </c>
      <c r="W33" s="724"/>
      <c r="X33" s="724"/>
      <c r="Y33" s="725"/>
      <c r="Z33" s="724"/>
      <c r="AA33" s="724"/>
      <c r="AB33" s="721"/>
      <c r="AC33" s="721"/>
      <c r="AD33" s="781">
        <f t="array" ref="AD33">IFERROR(INDEX($AO$14:$AO$38,MATCH(1,($AP$14:$AP$38=AB33)*($AQ$14:$AQ$38=AC33),0)),0)</f>
        <v>0</v>
      </c>
      <c r="AE33" s="782" t="str">
        <f t="shared" si="8"/>
        <v>LOW</v>
      </c>
      <c r="AF33" s="717"/>
      <c r="AG33" s="724"/>
      <c r="AH33" s="724"/>
      <c r="AI33" s="724"/>
      <c r="AJ33" s="724"/>
      <c r="AK33" s="724"/>
      <c r="AL33" s="724"/>
      <c r="AM33" s="724"/>
      <c r="AO33" s="84">
        <v>20</v>
      </c>
      <c r="AP33" s="84">
        <v>1</v>
      </c>
      <c r="AQ33" s="84">
        <v>5</v>
      </c>
    </row>
    <row r="34" spans="1:43" ht="57" x14ac:dyDescent="0.25">
      <c r="A34" s="726"/>
      <c r="B34" s="727" t="s">
        <v>71521</v>
      </c>
      <c r="C34" s="728">
        <v>19</v>
      </c>
      <c r="D34" s="718" t="s">
        <v>71438</v>
      </c>
      <c r="E34" s="726" t="s">
        <v>71522</v>
      </c>
      <c r="F34" s="726" t="s">
        <v>71523</v>
      </c>
      <c r="G34" s="733" t="s">
        <v>71524</v>
      </c>
      <c r="H34" s="727" t="s">
        <v>71506</v>
      </c>
      <c r="I34" s="734" t="s">
        <v>71457</v>
      </c>
      <c r="J34" s="726" t="s">
        <v>71507</v>
      </c>
      <c r="K34" s="721"/>
      <c r="L34" s="721"/>
      <c r="M34" s="781">
        <f t="array" ref="M34">IFERROR(INDEX($AO$14:$AO$38,MATCH(1,($AP$14:$AP$38=K34)*($AQ$14:$AQ$38=L34),0)),0)</f>
        <v>0</v>
      </c>
      <c r="N34" s="782" t="str">
        <f t="shared" si="6"/>
        <v>LOW</v>
      </c>
      <c r="O34" s="717"/>
      <c r="P34" s="722"/>
      <c r="Q34" s="723"/>
      <c r="R34" s="723"/>
      <c r="S34" s="721"/>
      <c r="T34" s="721"/>
      <c r="U34" s="781">
        <f t="array" ref="U34">IFERROR(INDEX($AO$14:$AO$38,MATCH(1,($AP$14:$AP$38=S34)*($AQ$14:$AQ$38=T34),0)),0)</f>
        <v>0</v>
      </c>
      <c r="V34" s="782" t="str">
        <f t="shared" si="7"/>
        <v>LOW</v>
      </c>
      <c r="W34" s="724"/>
      <c r="X34" s="724"/>
      <c r="Y34" s="725"/>
      <c r="Z34" s="724"/>
      <c r="AA34" s="724"/>
      <c r="AB34" s="721"/>
      <c r="AC34" s="721"/>
      <c r="AD34" s="781">
        <f t="array" ref="AD34">IFERROR(INDEX($AO$14:$AO$38,MATCH(1,($AP$14:$AP$38=AB34)*($AQ$14:$AQ$38=AC34),0)),0)</f>
        <v>0</v>
      </c>
      <c r="AE34" s="782" t="str">
        <f t="shared" si="8"/>
        <v>LOW</v>
      </c>
      <c r="AF34" s="717"/>
      <c r="AG34" s="724"/>
      <c r="AH34" s="724"/>
      <c r="AI34" s="724"/>
      <c r="AJ34" s="724"/>
      <c r="AK34" s="724"/>
      <c r="AL34" s="724"/>
      <c r="AM34" s="724"/>
      <c r="AO34" s="84">
        <v>21</v>
      </c>
      <c r="AP34" s="84">
        <v>2</v>
      </c>
      <c r="AQ34" s="84">
        <v>5</v>
      </c>
    </row>
    <row r="35" spans="1:43" ht="42.75" x14ac:dyDescent="0.25">
      <c r="A35" s="726"/>
      <c r="B35" s="737" t="s">
        <v>71525</v>
      </c>
      <c r="C35" s="728">
        <v>20</v>
      </c>
      <c r="D35" s="718" t="s">
        <v>71438</v>
      </c>
      <c r="E35" s="726" t="s">
        <v>71526</v>
      </c>
      <c r="F35" s="726" t="s">
        <v>71517</v>
      </c>
      <c r="G35" s="733" t="s">
        <v>71518</v>
      </c>
      <c r="H35" s="727" t="s">
        <v>71519</v>
      </c>
      <c r="I35" s="734" t="s">
        <v>71485</v>
      </c>
      <c r="J35" s="726" t="s">
        <v>71520</v>
      </c>
      <c r="K35" s="721"/>
      <c r="L35" s="721"/>
      <c r="M35" s="781">
        <f t="array" ref="M35">IFERROR(INDEX($AO$14:$AO$38,MATCH(1,($AP$14:$AP$38=K35)*($AQ$14:$AQ$38=L35),0)),0)</f>
        <v>0</v>
      </c>
      <c r="N35" s="782" t="str">
        <f t="shared" si="6"/>
        <v>LOW</v>
      </c>
      <c r="O35" s="717"/>
      <c r="P35" s="722"/>
      <c r="Q35" s="723"/>
      <c r="R35" s="723"/>
      <c r="S35" s="721"/>
      <c r="T35" s="721"/>
      <c r="U35" s="781">
        <f t="array" ref="U35">IFERROR(INDEX($AO$14:$AO$38,MATCH(1,($AP$14:$AP$38=S35)*($AQ$14:$AQ$38=T35),0)),0)</f>
        <v>0</v>
      </c>
      <c r="V35" s="782" t="str">
        <f t="shared" si="7"/>
        <v>LOW</v>
      </c>
      <c r="W35" s="724"/>
      <c r="X35" s="724"/>
      <c r="Y35" s="725"/>
      <c r="Z35" s="724"/>
      <c r="AA35" s="724"/>
      <c r="AB35" s="721"/>
      <c r="AC35" s="721"/>
      <c r="AD35" s="781">
        <f t="array" ref="AD35">IFERROR(INDEX($AO$14:$AO$38,MATCH(1,($AP$14:$AP$38=AB35)*($AQ$14:$AQ$38=AC35),0)),0)</f>
        <v>0</v>
      </c>
      <c r="AE35" s="782" t="str">
        <f t="shared" si="8"/>
        <v>LOW</v>
      </c>
      <c r="AF35" s="717"/>
      <c r="AG35" s="724"/>
      <c r="AH35" s="724"/>
      <c r="AI35" s="724"/>
      <c r="AJ35" s="724"/>
      <c r="AK35" s="724"/>
      <c r="AL35" s="724"/>
      <c r="AM35" s="724"/>
      <c r="AO35" s="84">
        <v>22</v>
      </c>
      <c r="AP35" s="84">
        <v>5</v>
      </c>
      <c r="AQ35" s="84">
        <v>4</v>
      </c>
    </row>
    <row r="36" spans="1:43" ht="15" x14ac:dyDescent="0.25">
      <c r="A36" s="764"/>
      <c r="B36" s="775"/>
      <c r="C36" s="775"/>
      <c r="D36" s="775"/>
      <c r="E36" s="775"/>
      <c r="F36" s="775"/>
      <c r="G36" s="775"/>
      <c r="H36" s="775"/>
      <c r="I36" s="775"/>
      <c r="J36" s="775"/>
      <c r="K36" s="775"/>
      <c r="L36" s="775"/>
      <c r="M36" s="783"/>
      <c r="N36" s="783"/>
      <c r="O36" s="775"/>
      <c r="P36" s="775"/>
      <c r="Q36" s="775"/>
      <c r="R36" s="775"/>
      <c r="S36" s="775"/>
      <c r="T36" s="775"/>
      <c r="U36" s="783"/>
      <c r="V36" s="783"/>
      <c r="W36" s="775"/>
      <c r="X36" s="775"/>
      <c r="Y36" s="775"/>
      <c r="Z36" s="775"/>
      <c r="AA36" s="775"/>
      <c r="AB36" s="775"/>
      <c r="AC36" s="775"/>
      <c r="AD36" s="783"/>
      <c r="AE36" s="783"/>
      <c r="AF36" s="775"/>
      <c r="AG36" s="775"/>
      <c r="AH36" s="775"/>
      <c r="AI36" s="775"/>
      <c r="AJ36" s="775"/>
      <c r="AK36" s="775"/>
      <c r="AL36" s="775"/>
      <c r="AM36" s="776"/>
      <c r="AO36" s="84">
        <v>23</v>
      </c>
      <c r="AP36" s="84">
        <v>3</v>
      </c>
      <c r="AQ36" s="84">
        <v>5</v>
      </c>
    </row>
    <row r="37" spans="1:43" ht="71.25" x14ac:dyDescent="0.25">
      <c r="A37" s="726" t="s">
        <v>71527</v>
      </c>
      <c r="B37" s="727" t="s">
        <v>71681</v>
      </c>
      <c r="C37" s="728">
        <v>21</v>
      </c>
      <c r="D37" s="718" t="s">
        <v>71528</v>
      </c>
      <c r="E37" s="726" t="s">
        <v>71529</v>
      </c>
      <c r="F37" s="726" t="s">
        <v>71530</v>
      </c>
      <c r="G37" s="733" t="s">
        <v>71531</v>
      </c>
      <c r="H37" s="727" t="s">
        <v>71532</v>
      </c>
      <c r="I37" s="734" t="s">
        <v>71457</v>
      </c>
      <c r="J37" s="726" t="s">
        <v>71533</v>
      </c>
      <c r="K37" s="721"/>
      <c r="L37" s="721"/>
      <c r="M37" s="781">
        <f t="array" ref="M37">IFERROR(INDEX($AO$14:$AO$38,MATCH(1,($AP$14:$AP$38=K37)*($AQ$14:$AQ$38=L37),0)),0)</f>
        <v>0</v>
      </c>
      <c r="N37" s="782" t="str">
        <f t="shared" ref="N37:N44" si="9">IF(M37&lt;=5,"LOW",IF(M37&lt;=11,"LtM",IF(M37&lt;=15,"MODERATE",IF(M37&lt;=19,"MtH",IF(M37&gt;19,"HIGH")))))</f>
        <v>LOW</v>
      </c>
      <c r="O37" s="717"/>
      <c r="P37" s="722"/>
      <c r="Q37" s="723"/>
      <c r="R37" s="723"/>
      <c r="S37" s="721"/>
      <c r="T37" s="721"/>
      <c r="U37" s="781">
        <f t="array" ref="U37">IFERROR(INDEX($AO$14:$AO$38,MATCH(1,($AP$14:$AP$38=S37)*($AQ$14:$AQ$38=T37),0)),0)</f>
        <v>0</v>
      </c>
      <c r="V37" s="782" t="str">
        <f t="shared" ref="V37:V44" si="10">IF(U37&lt;=5,"LOW",IF(U37&lt;=11,"LtM",IF(U37&lt;=15,"MODERATE",IF(U37&lt;=19,"MtH",IF(U37&gt;19,"HIGH")))))</f>
        <v>LOW</v>
      </c>
      <c r="W37" s="724"/>
      <c r="X37" s="724"/>
      <c r="Y37" s="725"/>
      <c r="Z37" s="724"/>
      <c r="AA37" s="724"/>
      <c r="AB37" s="721"/>
      <c r="AC37" s="721"/>
      <c r="AD37" s="781">
        <f t="array" ref="AD37">IFERROR(INDEX($AO$14:$AO$38,MATCH(1,($AP$14:$AP$38=AB37)*($AQ$14:$AQ$38=AC37),0)),0)</f>
        <v>0</v>
      </c>
      <c r="AE37" s="782" t="str">
        <f t="shared" ref="AE37:AE44" si="11">IF(AD37&lt;=5,"LOW",IF(AD37&lt;=11,"LtM",IF(AD37&lt;=15,"MODERATE",IF(AD37&lt;=19,"MtH",IF(AD37&gt;19,"HIGH")))))</f>
        <v>LOW</v>
      </c>
      <c r="AF37" s="717"/>
      <c r="AG37" s="724"/>
      <c r="AH37" s="724"/>
      <c r="AI37" s="724"/>
      <c r="AJ37" s="724"/>
      <c r="AK37" s="724"/>
      <c r="AL37" s="724"/>
      <c r="AM37" s="724"/>
      <c r="AO37" s="84">
        <v>24</v>
      </c>
      <c r="AP37" s="84">
        <v>4</v>
      </c>
      <c r="AQ37" s="84">
        <v>5</v>
      </c>
    </row>
    <row r="38" spans="1:43" ht="71.25" x14ac:dyDescent="0.25">
      <c r="A38" s="726"/>
      <c r="B38" s="727" t="s">
        <v>71681</v>
      </c>
      <c r="C38" s="728">
        <v>22</v>
      </c>
      <c r="D38" s="718" t="s">
        <v>71528</v>
      </c>
      <c r="E38" s="726" t="s">
        <v>71534</v>
      </c>
      <c r="F38" s="726" t="s">
        <v>71535</v>
      </c>
      <c r="G38" s="733" t="s">
        <v>71536</v>
      </c>
      <c r="H38" s="727" t="s">
        <v>71537</v>
      </c>
      <c r="I38" s="734" t="s">
        <v>71457</v>
      </c>
      <c r="J38" s="726" t="s">
        <v>71538</v>
      </c>
      <c r="K38" s="721"/>
      <c r="L38" s="721"/>
      <c r="M38" s="781">
        <f t="array" ref="M38">IFERROR(INDEX($AO$14:$AO$38,MATCH(1,($AP$14:$AP$38=K38)*($AQ$14:$AQ$38=L38),0)),0)</f>
        <v>0</v>
      </c>
      <c r="N38" s="782" t="str">
        <f t="shared" si="9"/>
        <v>LOW</v>
      </c>
      <c r="O38" s="717"/>
      <c r="P38" s="722"/>
      <c r="Q38" s="723"/>
      <c r="R38" s="723"/>
      <c r="S38" s="721"/>
      <c r="T38" s="721"/>
      <c r="U38" s="781">
        <f t="array" ref="U38">IFERROR(INDEX($AO$14:$AO$38,MATCH(1,($AP$14:$AP$38=S38)*($AQ$14:$AQ$38=T38),0)),0)</f>
        <v>0</v>
      </c>
      <c r="V38" s="782" t="str">
        <f t="shared" si="10"/>
        <v>LOW</v>
      </c>
      <c r="W38" s="724"/>
      <c r="X38" s="724"/>
      <c r="Y38" s="725"/>
      <c r="Z38" s="724"/>
      <c r="AA38" s="724"/>
      <c r="AB38" s="721"/>
      <c r="AC38" s="721"/>
      <c r="AD38" s="781">
        <f t="array" ref="AD38">IFERROR(INDEX($AO$14:$AO$38,MATCH(1,($AP$14:$AP$38=AB38)*($AQ$14:$AQ$38=AC38),0)),0)</f>
        <v>0</v>
      </c>
      <c r="AE38" s="782" t="str">
        <f t="shared" si="11"/>
        <v>LOW</v>
      </c>
      <c r="AF38" s="717"/>
      <c r="AG38" s="724"/>
      <c r="AH38" s="724"/>
      <c r="AI38" s="724"/>
      <c r="AJ38" s="724"/>
      <c r="AK38" s="724"/>
      <c r="AL38" s="724"/>
      <c r="AM38" s="724"/>
      <c r="AO38" s="84">
        <v>25</v>
      </c>
      <c r="AP38" s="84">
        <v>5</v>
      </c>
      <c r="AQ38" s="84">
        <v>5</v>
      </c>
    </row>
    <row r="39" spans="1:43" ht="28.5" x14ac:dyDescent="0.2">
      <c r="A39" s="726"/>
      <c r="B39" s="727" t="s">
        <v>71539</v>
      </c>
      <c r="C39" s="728">
        <v>23</v>
      </c>
      <c r="D39" s="718" t="s">
        <v>71528</v>
      </c>
      <c r="E39" s="726" t="s">
        <v>71540</v>
      </c>
      <c r="F39" s="726" t="s">
        <v>71541</v>
      </c>
      <c r="G39" s="733" t="s">
        <v>71536</v>
      </c>
      <c r="H39" s="727" t="s">
        <v>71542</v>
      </c>
      <c r="I39" s="734" t="s">
        <v>71457</v>
      </c>
      <c r="J39" s="726" t="s">
        <v>71543</v>
      </c>
      <c r="K39" s="721"/>
      <c r="L39" s="721"/>
      <c r="M39" s="781">
        <f t="array" ref="M39">IFERROR(INDEX($AO$14:$AO$38,MATCH(1,($AP$14:$AP$38=K39)*($AQ$14:$AQ$38=L39),0)),0)</f>
        <v>0</v>
      </c>
      <c r="N39" s="782" t="str">
        <f t="shared" si="9"/>
        <v>LOW</v>
      </c>
      <c r="O39" s="717"/>
      <c r="P39" s="722"/>
      <c r="Q39" s="723"/>
      <c r="R39" s="723"/>
      <c r="S39" s="721"/>
      <c r="T39" s="721"/>
      <c r="U39" s="781">
        <f t="array" ref="U39">IFERROR(INDEX($AO$14:$AO$38,MATCH(1,($AP$14:$AP$38=S39)*($AQ$14:$AQ$38=T39),0)),0)</f>
        <v>0</v>
      </c>
      <c r="V39" s="782" t="str">
        <f t="shared" si="10"/>
        <v>LOW</v>
      </c>
      <c r="W39" s="724"/>
      <c r="X39" s="724"/>
      <c r="Y39" s="725"/>
      <c r="Z39" s="724"/>
      <c r="AA39" s="724"/>
      <c r="AB39" s="721"/>
      <c r="AC39" s="721"/>
      <c r="AD39" s="781">
        <f t="array" ref="AD39">IFERROR(INDEX($AO$14:$AO$38,MATCH(1,($AP$14:$AP$38=AB39)*($AQ$14:$AQ$38=AC39),0)),0)</f>
        <v>0</v>
      </c>
      <c r="AE39" s="782" t="str">
        <f t="shared" si="11"/>
        <v>LOW</v>
      </c>
      <c r="AF39" s="717"/>
      <c r="AG39" s="724"/>
      <c r="AH39" s="724"/>
      <c r="AI39" s="724"/>
      <c r="AJ39" s="724"/>
      <c r="AK39" s="724"/>
      <c r="AL39" s="724"/>
      <c r="AM39" s="724"/>
    </row>
    <row r="40" spans="1:43" ht="28.5" x14ac:dyDescent="0.2">
      <c r="A40" s="726"/>
      <c r="B40" s="727" t="s">
        <v>71539</v>
      </c>
      <c r="C40" s="728">
        <v>24</v>
      </c>
      <c r="D40" s="718" t="s">
        <v>71528</v>
      </c>
      <c r="E40" s="726"/>
      <c r="F40" s="726" t="s">
        <v>71462</v>
      </c>
      <c r="G40" s="733" t="s">
        <v>71536</v>
      </c>
      <c r="H40" s="727" t="s">
        <v>71542</v>
      </c>
      <c r="I40" s="734" t="s">
        <v>71457</v>
      </c>
      <c r="J40" s="726" t="s">
        <v>71544</v>
      </c>
      <c r="K40" s="721"/>
      <c r="L40" s="721"/>
      <c r="M40" s="781">
        <f t="array" ref="M40">IFERROR(INDEX($AO$14:$AO$38,MATCH(1,($AP$14:$AP$38=K40)*($AQ$14:$AQ$38=L40),0)),0)</f>
        <v>0</v>
      </c>
      <c r="N40" s="782" t="str">
        <f t="shared" si="9"/>
        <v>LOW</v>
      </c>
      <c r="O40" s="717"/>
      <c r="P40" s="722"/>
      <c r="Q40" s="723"/>
      <c r="R40" s="723"/>
      <c r="S40" s="721"/>
      <c r="T40" s="721"/>
      <c r="U40" s="781">
        <f t="array" ref="U40">IFERROR(INDEX($AO$14:$AO$38,MATCH(1,($AP$14:$AP$38=S40)*($AQ$14:$AQ$38=T40),0)),0)</f>
        <v>0</v>
      </c>
      <c r="V40" s="782" t="str">
        <f t="shared" si="10"/>
        <v>LOW</v>
      </c>
      <c r="W40" s="724"/>
      <c r="X40" s="724"/>
      <c r="Y40" s="725"/>
      <c r="Z40" s="724"/>
      <c r="AA40" s="724"/>
      <c r="AB40" s="721"/>
      <c r="AC40" s="721"/>
      <c r="AD40" s="781">
        <f t="array" ref="AD40">IFERROR(INDEX($AO$14:$AO$38,MATCH(1,($AP$14:$AP$38=AB40)*($AQ$14:$AQ$38=AC40),0)),0)</f>
        <v>0</v>
      </c>
      <c r="AE40" s="782" t="str">
        <f t="shared" si="11"/>
        <v>LOW</v>
      </c>
      <c r="AF40" s="717"/>
      <c r="AG40" s="724"/>
      <c r="AH40" s="724"/>
      <c r="AI40" s="724"/>
      <c r="AJ40" s="724"/>
      <c r="AK40" s="724"/>
      <c r="AL40" s="724"/>
      <c r="AM40" s="724"/>
    </row>
    <row r="41" spans="1:43" ht="85.5" x14ac:dyDescent="0.2">
      <c r="A41" s="726"/>
      <c r="B41" s="727" t="s">
        <v>71539</v>
      </c>
      <c r="C41" s="728">
        <v>25</v>
      </c>
      <c r="D41" s="718" t="s">
        <v>71528</v>
      </c>
      <c r="E41" s="726"/>
      <c r="F41" s="726" t="s">
        <v>71545</v>
      </c>
      <c r="G41" s="733" t="s">
        <v>71536</v>
      </c>
      <c r="H41" s="727" t="s">
        <v>71546</v>
      </c>
      <c r="I41" s="734" t="s">
        <v>71442</v>
      </c>
      <c r="J41" s="726" t="s">
        <v>71547</v>
      </c>
      <c r="K41" s="721"/>
      <c r="L41" s="721"/>
      <c r="M41" s="781">
        <f t="array" ref="M41">IFERROR(INDEX($AO$14:$AO$38,MATCH(1,($AP$14:$AP$38=K41)*($AQ$14:$AQ$38=L41),0)),0)</f>
        <v>0</v>
      </c>
      <c r="N41" s="782" t="str">
        <f t="shared" si="9"/>
        <v>LOW</v>
      </c>
      <c r="O41" s="717"/>
      <c r="P41" s="722"/>
      <c r="Q41" s="723"/>
      <c r="R41" s="723"/>
      <c r="S41" s="721"/>
      <c r="T41" s="721"/>
      <c r="U41" s="781">
        <f t="array" ref="U41">IFERROR(INDEX($AO$14:$AO$38,MATCH(1,($AP$14:$AP$38=S41)*($AQ$14:$AQ$38=T41),0)),0)</f>
        <v>0</v>
      </c>
      <c r="V41" s="782" t="str">
        <f t="shared" si="10"/>
        <v>LOW</v>
      </c>
      <c r="W41" s="724"/>
      <c r="X41" s="724"/>
      <c r="Y41" s="725"/>
      <c r="Z41" s="724"/>
      <c r="AA41" s="724"/>
      <c r="AB41" s="721"/>
      <c r="AC41" s="721"/>
      <c r="AD41" s="781">
        <f t="array" ref="AD41">IFERROR(INDEX($AO$14:$AO$38,MATCH(1,($AP$14:$AP$38=AB41)*($AQ$14:$AQ$38=AC41),0)),0)</f>
        <v>0</v>
      </c>
      <c r="AE41" s="782" t="str">
        <f t="shared" si="11"/>
        <v>LOW</v>
      </c>
      <c r="AF41" s="717"/>
      <c r="AG41" s="724"/>
      <c r="AH41" s="724"/>
      <c r="AI41" s="724"/>
      <c r="AJ41" s="724"/>
      <c r="AK41" s="724"/>
      <c r="AL41" s="724"/>
      <c r="AM41" s="724"/>
    </row>
    <row r="42" spans="1:43" ht="71.25" x14ac:dyDescent="0.2">
      <c r="A42" s="726"/>
      <c r="B42" s="727" t="s">
        <v>71548</v>
      </c>
      <c r="C42" s="728">
        <v>26</v>
      </c>
      <c r="D42" s="718" t="s">
        <v>71528</v>
      </c>
      <c r="E42" s="726" t="s">
        <v>71549</v>
      </c>
      <c r="F42" s="726" t="s">
        <v>71550</v>
      </c>
      <c r="G42" s="733" t="s">
        <v>71551</v>
      </c>
      <c r="H42" s="727" t="s">
        <v>71552</v>
      </c>
      <c r="I42" s="734" t="s">
        <v>71457</v>
      </c>
      <c r="J42" s="726" t="s">
        <v>71533</v>
      </c>
      <c r="K42" s="721"/>
      <c r="L42" s="721"/>
      <c r="M42" s="781">
        <f t="array" ref="M42">IFERROR(INDEX($AO$14:$AO$38,MATCH(1,($AP$14:$AP$38=K42)*($AQ$14:$AQ$38=L42),0)),0)</f>
        <v>0</v>
      </c>
      <c r="N42" s="782" t="str">
        <f t="shared" si="9"/>
        <v>LOW</v>
      </c>
      <c r="O42" s="717"/>
      <c r="P42" s="722"/>
      <c r="Q42" s="723"/>
      <c r="R42" s="723"/>
      <c r="S42" s="721"/>
      <c r="T42" s="721"/>
      <c r="U42" s="781">
        <f t="array" ref="U42">IFERROR(INDEX($AO$14:$AO$38,MATCH(1,($AP$14:$AP$38=S42)*($AQ$14:$AQ$38=T42),0)),0)</f>
        <v>0</v>
      </c>
      <c r="V42" s="782" t="str">
        <f t="shared" si="10"/>
        <v>LOW</v>
      </c>
      <c r="W42" s="724"/>
      <c r="X42" s="724"/>
      <c r="Y42" s="725"/>
      <c r="Z42" s="724"/>
      <c r="AA42" s="724"/>
      <c r="AB42" s="721"/>
      <c r="AC42" s="721"/>
      <c r="AD42" s="781">
        <f t="array" ref="AD42">IFERROR(INDEX($AO$14:$AO$38,MATCH(1,($AP$14:$AP$38=AB42)*($AQ$14:$AQ$38=AC42),0)),0)</f>
        <v>0</v>
      </c>
      <c r="AE42" s="782" t="str">
        <f t="shared" si="11"/>
        <v>LOW</v>
      </c>
      <c r="AF42" s="717"/>
      <c r="AG42" s="724"/>
      <c r="AH42" s="724"/>
      <c r="AI42" s="724"/>
      <c r="AJ42" s="724"/>
      <c r="AK42" s="724"/>
      <c r="AL42" s="724"/>
      <c r="AM42" s="724"/>
    </row>
    <row r="43" spans="1:43" ht="42.75" x14ac:dyDescent="0.2">
      <c r="A43" s="726"/>
      <c r="B43" s="727" t="s">
        <v>71548</v>
      </c>
      <c r="C43" s="728">
        <v>27</v>
      </c>
      <c r="D43" s="718" t="s">
        <v>71528</v>
      </c>
      <c r="E43" s="736" t="s">
        <v>71553</v>
      </c>
      <c r="F43" s="726" t="s">
        <v>71554</v>
      </c>
      <c r="G43" s="733" t="s">
        <v>71536</v>
      </c>
      <c r="H43" s="727" t="s">
        <v>71555</v>
      </c>
      <c r="I43" s="734" t="s">
        <v>71457</v>
      </c>
      <c r="J43" s="726" t="s">
        <v>71556</v>
      </c>
      <c r="K43" s="721"/>
      <c r="L43" s="721"/>
      <c r="M43" s="781">
        <f t="array" ref="M43">IFERROR(INDEX($AO$14:$AO$38,MATCH(1,($AP$14:$AP$38=K43)*($AQ$14:$AQ$38=L43),0)),0)</f>
        <v>0</v>
      </c>
      <c r="N43" s="782" t="str">
        <f t="shared" si="9"/>
        <v>LOW</v>
      </c>
      <c r="O43" s="717"/>
      <c r="P43" s="722"/>
      <c r="Q43" s="723"/>
      <c r="R43" s="723"/>
      <c r="S43" s="721"/>
      <c r="T43" s="721"/>
      <c r="U43" s="781">
        <f t="array" ref="U43">IFERROR(INDEX($AO$14:$AO$38,MATCH(1,($AP$14:$AP$38=S43)*($AQ$14:$AQ$38=T43),0)),0)</f>
        <v>0</v>
      </c>
      <c r="V43" s="782" t="str">
        <f t="shared" si="10"/>
        <v>LOW</v>
      </c>
      <c r="W43" s="724"/>
      <c r="X43" s="724"/>
      <c r="Y43" s="725"/>
      <c r="Z43" s="724"/>
      <c r="AA43" s="724"/>
      <c r="AB43" s="721"/>
      <c r="AC43" s="721"/>
      <c r="AD43" s="781">
        <f t="array" ref="AD43">IFERROR(INDEX($AO$14:$AO$38,MATCH(1,($AP$14:$AP$38=AB43)*($AQ$14:$AQ$38=AC43),0)),0)</f>
        <v>0</v>
      </c>
      <c r="AE43" s="782" t="str">
        <f t="shared" si="11"/>
        <v>LOW</v>
      </c>
      <c r="AF43" s="717"/>
      <c r="AG43" s="724"/>
      <c r="AH43" s="724"/>
      <c r="AI43" s="724"/>
      <c r="AJ43" s="724"/>
      <c r="AK43" s="724"/>
      <c r="AL43" s="724"/>
      <c r="AM43" s="724"/>
    </row>
    <row r="44" spans="1:43" ht="42.75" x14ac:dyDescent="0.2">
      <c r="A44" s="738"/>
      <c r="B44" s="727" t="s">
        <v>71557</v>
      </c>
      <c r="C44" s="728">
        <v>28</v>
      </c>
      <c r="D44" s="718" t="s">
        <v>71528</v>
      </c>
      <c r="E44" s="726" t="s">
        <v>71558</v>
      </c>
      <c r="F44" s="726" t="s">
        <v>71559</v>
      </c>
      <c r="G44" s="733" t="s">
        <v>71536</v>
      </c>
      <c r="H44" s="727" t="s">
        <v>71560</v>
      </c>
      <c r="I44" s="734" t="s">
        <v>71457</v>
      </c>
      <c r="J44" s="726" t="s">
        <v>71561</v>
      </c>
      <c r="K44" s="721"/>
      <c r="L44" s="721"/>
      <c r="M44" s="781">
        <f t="array" ref="M44">IFERROR(INDEX($AO$14:$AO$38,MATCH(1,($AP$14:$AP$38=K44)*($AQ$14:$AQ$38=L44),0)),0)</f>
        <v>0</v>
      </c>
      <c r="N44" s="782" t="str">
        <f t="shared" si="9"/>
        <v>LOW</v>
      </c>
      <c r="O44" s="717"/>
      <c r="P44" s="722"/>
      <c r="Q44" s="723"/>
      <c r="R44" s="723"/>
      <c r="S44" s="721"/>
      <c r="T44" s="721"/>
      <c r="U44" s="781">
        <f t="array" ref="U44">IFERROR(INDEX($AO$14:$AO$38,MATCH(1,($AP$14:$AP$38=S44)*($AQ$14:$AQ$38=T44),0)),0)</f>
        <v>0</v>
      </c>
      <c r="V44" s="782" t="str">
        <f t="shared" si="10"/>
        <v>LOW</v>
      </c>
      <c r="W44" s="724"/>
      <c r="X44" s="724"/>
      <c r="Y44" s="725"/>
      <c r="Z44" s="724"/>
      <c r="AA44" s="724"/>
      <c r="AB44" s="721"/>
      <c r="AC44" s="721"/>
      <c r="AD44" s="781">
        <f t="array" ref="AD44">IFERROR(INDEX($AO$14:$AO$38,MATCH(1,($AP$14:$AP$38=AB44)*($AQ$14:$AQ$38=AC44),0)),0)</f>
        <v>0</v>
      </c>
      <c r="AE44" s="782" t="str">
        <f t="shared" si="11"/>
        <v>LOW</v>
      </c>
      <c r="AF44" s="717"/>
      <c r="AG44" s="724"/>
      <c r="AH44" s="724"/>
      <c r="AI44" s="724"/>
      <c r="AJ44" s="724"/>
      <c r="AK44" s="724"/>
      <c r="AL44" s="724"/>
      <c r="AM44" s="724"/>
    </row>
    <row r="45" spans="1:43" x14ac:dyDescent="0.2">
      <c r="A45" s="764"/>
      <c r="B45" s="775"/>
      <c r="C45" s="775"/>
      <c r="D45" s="775"/>
      <c r="E45" s="775"/>
      <c r="F45" s="775"/>
      <c r="G45" s="775"/>
      <c r="H45" s="775"/>
      <c r="I45" s="775"/>
      <c r="J45" s="775"/>
      <c r="K45" s="775"/>
      <c r="L45" s="775"/>
      <c r="M45" s="783"/>
      <c r="N45" s="783"/>
      <c r="O45" s="775"/>
      <c r="P45" s="775"/>
      <c r="Q45" s="775"/>
      <c r="R45" s="775"/>
      <c r="S45" s="775"/>
      <c r="T45" s="775"/>
      <c r="U45" s="783"/>
      <c r="V45" s="783"/>
      <c r="W45" s="775"/>
      <c r="X45" s="775"/>
      <c r="Y45" s="775"/>
      <c r="Z45" s="775"/>
      <c r="AA45" s="775"/>
      <c r="AB45" s="775"/>
      <c r="AC45" s="775"/>
      <c r="AD45" s="783"/>
      <c r="AE45" s="783"/>
      <c r="AF45" s="775"/>
      <c r="AG45" s="775"/>
      <c r="AH45" s="775"/>
      <c r="AI45" s="775"/>
      <c r="AJ45" s="775"/>
      <c r="AK45" s="775"/>
      <c r="AL45" s="775"/>
      <c r="AM45" s="776"/>
    </row>
    <row r="46" spans="1:43" ht="42.75" x14ac:dyDescent="0.2">
      <c r="A46" s="726" t="s">
        <v>71562</v>
      </c>
      <c r="B46" s="727" t="s">
        <v>71563</v>
      </c>
      <c r="C46" s="728">
        <v>29</v>
      </c>
      <c r="D46" s="718" t="s">
        <v>71352</v>
      </c>
      <c r="E46" s="726" t="s">
        <v>71564</v>
      </c>
      <c r="F46" s="726" t="s">
        <v>71514</v>
      </c>
      <c r="G46" s="733" t="s">
        <v>71565</v>
      </c>
      <c r="H46" s="727" t="s">
        <v>71506</v>
      </c>
      <c r="I46" s="734" t="s">
        <v>71457</v>
      </c>
      <c r="J46" s="726" t="s">
        <v>71507</v>
      </c>
      <c r="K46" s="721"/>
      <c r="L46" s="721"/>
      <c r="M46" s="781">
        <f t="array" ref="M46">IFERROR(INDEX($AO$14:$AO$38,MATCH(1,($AP$14:$AP$38=K46)*($AQ$14:$AQ$38=L46),0)),0)</f>
        <v>0</v>
      </c>
      <c r="N46" s="782" t="str">
        <f t="shared" ref="N46:N62" si="12">IF(M46&lt;=5,"LOW",IF(M46&lt;=11,"LtM",IF(M46&lt;=15,"MODERATE",IF(M46&lt;=19,"MtH",IF(M46&gt;19,"HIGH")))))</f>
        <v>LOW</v>
      </c>
      <c r="O46" s="717"/>
      <c r="P46" s="722"/>
      <c r="Q46" s="723"/>
      <c r="R46" s="723"/>
      <c r="S46" s="721"/>
      <c r="T46" s="721"/>
      <c r="U46" s="781">
        <f t="array" ref="U46">IFERROR(INDEX($AO$14:$AO$38,MATCH(1,($AP$14:$AP$38=S46)*($AQ$14:$AQ$38=T46),0)),0)</f>
        <v>0</v>
      </c>
      <c r="V46" s="782" t="str">
        <f t="shared" ref="V46:V62" si="13">IF(U46&lt;=5,"LOW",IF(U46&lt;=11,"LtM",IF(U46&lt;=15,"MODERATE",IF(U46&lt;=19,"MtH",IF(U46&gt;19,"HIGH")))))</f>
        <v>LOW</v>
      </c>
      <c r="W46" s="724"/>
      <c r="X46" s="724"/>
      <c r="Y46" s="725"/>
      <c r="Z46" s="724"/>
      <c r="AA46" s="724"/>
      <c r="AB46" s="721"/>
      <c r="AC46" s="721"/>
      <c r="AD46" s="781">
        <f t="array" ref="AD46">IFERROR(INDEX($AO$14:$AO$38,MATCH(1,($AP$14:$AP$38=AB46)*($AQ$14:$AQ$38=AC46),0)),0)</f>
        <v>0</v>
      </c>
      <c r="AE46" s="782" t="str">
        <f t="shared" ref="AE46:AE62" si="14">IF(AD46&lt;=5,"LOW",IF(AD46&lt;=11,"LtM",IF(AD46&lt;=15,"MODERATE",IF(AD46&lt;=19,"MtH",IF(AD46&gt;19,"HIGH")))))</f>
        <v>LOW</v>
      </c>
      <c r="AF46" s="717"/>
      <c r="AG46" s="724"/>
      <c r="AH46" s="724"/>
      <c r="AI46" s="724"/>
      <c r="AJ46" s="724"/>
      <c r="AK46" s="724"/>
      <c r="AL46" s="724"/>
      <c r="AM46" s="724"/>
    </row>
    <row r="47" spans="1:43" ht="71.25" x14ac:dyDescent="0.2">
      <c r="A47" s="726"/>
      <c r="B47" s="727" t="s">
        <v>71563</v>
      </c>
      <c r="C47" s="728">
        <v>30</v>
      </c>
      <c r="D47" s="718" t="s">
        <v>71352</v>
      </c>
      <c r="E47" s="726" t="s">
        <v>71566</v>
      </c>
      <c r="F47" s="726" t="s">
        <v>71567</v>
      </c>
      <c r="G47" s="733" t="s">
        <v>71565</v>
      </c>
      <c r="H47" s="727" t="s">
        <v>71568</v>
      </c>
      <c r="I47" s="734" t="s">
        <v>71457</v>
      </c>
      <c r="J47" s="726" t="s">
        <v>71495</v>
      </c>
      <c r="K47" s="721"/>
      <c r="L47" s="721"/>
      <c r="M47" s="781">
        <f t="array" ref="M47">IFERROR(INDEX($AO$14:$AO$38,MATCH(1,($AP$14:$AP$38=K47)*($AQ$14:$AQ$38=L47),0)),0)</f>
        <v>0</v>
      </c>
      <c r="N47" s="782" t="str">
        <f t="shared" si="12"/>
        <v>LOW</v>
      </c>
      <c r="O47" s="717"/>
      <c r="P47" s="722"/>
      <c r="Q47" s="723"/>
      <c r="R47" s="723"/>
      <c r="S47" s="721"/>
      <c r="T47" s="721"/>
      <c r="U47" s="781">
        <f t="array" ref="U47">IFERROR(INDEX($AO$14:$AO$38,MATCH(1,($AP$14:$AP$38=S47)*($AQ$14:$AQ$38=T47),0)),0)</f>
        <v>0</v>
      </c>
      <c r="V47" s="782" t="str">
        <f t="shared" si="13"/>
        <v>LOW</v>
      </c>
      <c r="W47" s="724"/>
      <c r="X47" s="724"/>
      <c r="Y47" s="725"/>
      <c r="Z47" s="724"/>
      <c r="AA47" s="724"/>
      <c r="AB47" s="721"/>
      <c r="AC47" s="721"/>
      <c r="AD47" s="781">
        <f t="array" ref="AD47">IFERROR(INDEX($AO$14:$AO$38,MATCH(1,($AP$14:$AP$38=AB47)*($AQ$14:$AQ$38=AC47),0)),0)</f>
        <v>0</v>
      </c>
      <c r="AE47" s="782" t="str">
        <f t="shared" si="14"/>
        <v>LOW</v>
      </c>
      <c r="AF47" s="717"/>
      <c r="AG47" s="724"/>
      <c r="AH47" s="724"/>
      <c r="AI47" s="724"/>
      <c r="AJ47" s="724"/>
      <c r="AK47" s="724"/>
      <c r="AL47" s="724"/>
      <c r="AM47" s="724"/>
    </row>
    <row r="48" spans="1:43" ht="57" x14ac:dyDescent="0.2">
      <c r="A48" s="726"/>
      <c r="B48" s="727" t="s">
        <v>71563</v>
      </c>
      <c r="C48" s="728">
        <v>31</v>
      </c>
      <c r="D48" s="718" t="s">
        <v>71352</v>
      </c>
      <c r="E48" s="726" t="s">
        <v>71569</v>
      </c>
      <c r="F48" s="726" t="s">
        <v>71570</v>
      </c>
      <c r="G48" s="733" t="s">
        <v>71536</v>
      </c>
      <c r="H48" s="727" t="s">
        <v>71571</v>
      </c>
      <c r="I48" s="734" t="s">
        <v>71457</v>
      </c>
      <c r="J48" s="726" t="s">
        <v>71572</v>
      </c>
      <c r="K48" s="721"/>
      <c r="L48" s="721"/>
      <c r="M48" s="781">
        <f t="array" ref="M48">IFERROR(INDEX($AO$14:$AO$38,MATCH(1,($AP$14:$AP$38=K48)*($AQ$14:$AQ$38=L48),0)),0)</f>
        <v>0</v>
      </c>
      <c r="N48" s="782" t="str">
        <f t="shared" si="12"/>
        <v>LOW</v>
      </c>
      <c r="O48" s="717"/>
      <c r="P48" s="722"/>
      <c r="Q48" s="723"/>
      <c r="R48" s="723"/>
      <c r="S48" s="721"/>
      <c r="T48" s="721"/>
      <c r="U48" s="781">
        <f t="array" ref="U48">IFERROR(INDEX($AO$14:$AO$38,MATCH(1,($AP$14:$AP$38=S48)*($AQ$14:$AQ$38=T48),0)),0)</f>
        <v>0</v>
      </c>
      <c r="V48" s="782" t="str">
        <f t="shared" si="13"/>
        <v>LOW</v>
      </c>
      <c r="W48" s="724"/>
      <c r="X48" s="724"/>
      <c r="Y48" s="725"/>
      <c r="Z48" s="724"/>
      <c r="AA48" s="724"/>
      <c r="AB48" s="721"/>
      <c r="AC48" s="721"/>
      <c r="AD48" s="781">
        <f t="array" ref="AD48">IFERROR(INDEX($AO$14:$AO$38,MATCH(1,($AP$14:$AP$38=AB48)*($AQ$14:$AQ$38=AC48),0)),0)</f>
        <v>0</v>
      </c>
      <c r="AE48" s="782" t="str">
        <f t="shared" si="14"/>
        <v>LOW</v>
      </c>
      <c r="AF48" s="717"/>
      <c r="AG48" s="724"/>
      <c r="AH48" s="724"/>
      <c r="AI48" s="724"/>
      <c r="AJ48" s="724"/>
      <c r="AK48" s="724"/>
      <c r="AL48" s="724"/>
      <c r="AM48" s="724"/>
    </row>
    <row r="49" spans="1:39" ht="57" x14ac:dyDescent="0.2">
      <c r="A49" s="726"/>
      <c r="B49" s="727" t="s">
        <v>71573</v>
      </c>
      <c r="C49" s="728">
        <v>32</v>
      </c>
      <c r="D49" s="718" t="s">
        <v>71352</v>
      </c>
      <c r="E49" s="726" t="s">
        <v>71574</v>
      </c>
      <c r="F49" s="726" t="s">
        <v>71575</v>
      </c>
      <c r="G49" s="733" t="s">
        <v>71576</v>
      </c>
      <c r="H49" s="727" t="s">
        <v>71577</v>
      </c>
      <c r="I49" s="734" t="s">
        <v>71457</v>
      </c>
      <c r="J49" s="726" t="s">
        <v>71578</v>
      </c>
      <c r="K49" s="721"/>
      <c r="L49" s="721"/>
      <c r="M49" s="781">
        <f t="array" ref="M49">IFERROR(INDEX($AO$14:$AO$38,MATCH(1,($AP$14:$AP$38=K49)*($AQ$14:$AQ$38=L49),0)),0)</f>
        <v>0</v>
      </c>
      <c r="N49" s="782" t="str">
        <f t="shared" si="12"/>
        <v>LOW</v>
      </c>
      <c r="O49" s="717"/>
      <c r="P49" s="722"/>
      <c r="Q49" s="723"/>
      <c r="R49" s="723"/>
      <c r="S49" s="721"/>
      <c r="T49" s="721"/>
      <c r="U49" s="781">
        <f t="array" ref="U49">IFERROR(INDEX($AO$14:$AO$38,MATCH(1,($AP$14:$AP$38=S49)*($AQ$14:$AQ$38=T49),0)),0)</f>
        <v>0</v>
      </c>
      <c r="V49" s="782" t="str">
        <f t="shared" si="13"/>
        <v>LOW</v>
      </c>
      <c r="W49" s="724"/>
      <c r="X49" s="724"/>
      <c r="Y49" s="725"/>
      <c r="Z49" s="724"/>
      <c r="AA49" s="724"/>
      <c r="AB49" s="721"/>
      <c r="AC49" s="721"/>
      <c r="AD49" s="781">
        <f t="array" ref="AD49">IFERROR(INDEX($AO$14:$AO$38,MATCH(1,($AP$14:$AP$38=AB49)*($AQ$14:$AQ$38=AC49),0)),0)</f>
        <v>0</v>
      </c>
      <c r="AE49" s="782" t="str">
        <f t="shared" si="14"/>
        <v>LOW</v>
      </c>
      <c r="AF49" s="717"/>
      <c r="AG49" s="724"/>
      <c r="AH49" s="724"/>
      <c r="AI49" s="724"/>
      <c r="AJ49" s="724"/>
      <c r="AK49" s="724"/>
      <c r="AL49" s="724"/>
      <c r="AM49" s="724"/>
    </row>
    <row r="50" spans="1:39" ht="57" x14ac:dyDescent="0.2">
      <c r="A50" s="726"/>
      <c r="B50" s="727" t="s">
        <v>71573</v>
      </c>
      <c r="C50" s="728">
        <v>33</v>
      </c>
      <c r="D50" s="718" t="s">
        <v>71352</v>
      </c>
      <c r="E50" s="726" t="s">
        <v>71579</v>
      </c>
      <c r="F50" s="726" t="s">
        <v>71580</v>
      </c>
      <c r="G50" s="733" t="s">
        <v>71576</v>
      </c>
      <c r="H50" s="727" t="s">
        <v>71581</v>
      </c>
      <c r="I50" s="734" t="s">
        <v>71457</v>
      </c>
      <c r="J50" s="726" t="s">
        <v>71582</v>
      </c>
      <c r="K50" s="721"/>
      <c r="L50" s="721"/>
      <c r="M50" s="781">
        <f t="array" ref="M50">IFERROR(INDEX($AO$14:$AO$38,MATCH(1,($AP$14:$AP$38=K50)*($AQ$14:$AQ$38=L50),0)),0)</f>
        <v>0</v>
      </c>
      <c r="N50" s="782" t="str">
        <f t="shared" si="12"/>
        <v>LOW</v>
      </c>
      <c r="O50" s="717"/>
      <c r="P50" s="722"/>
      <c r="Q50" s="723"/>
      <c r="R50" s="723"/>
      <c r="S50" s="721"/>
      <c r="T50" s="721"/>
      <c r="U50" s="781">
        <f t="array" ref="U50">IFERROR(INDEX($AO$14:$AO$38,MATCH(1,($AP$14:$AP$38=S50)*($AQ$14:$AQ$38=T50),0)),0)</f>
        <v>0</v>
      </c>
      <c r="V50" s="782" t="str">
        <f t="shared" si="13"/>
        <v>LOW</v>
      </c>
      <c r="W50" s="724"/>
      <c r="X50" s="724"/>
      <c r="Y50" s="725"/>
      <c r="Z50" s="724"/>
      <c r="AA50" s="724"/>
      <c r="AB50" s="721"/>
      <c r="AC50" s="721"/>
      <c r="AD50" s="781">
        <f t="array" ref="AD50">IFERROR(INDEX($AO$14:$AO$38,MATCH(1,($AP$14:$AP$38=AB50)*($AQ$14:$AQ$38=AC50),0)),0)</f>
        <v>0</v>
      </c>
      <c r="AE50" s="782" t="str">
        <f t="shared" si="14"/>
        <v>LOW</v>
      </c>
      <c r="AF50" s="717"/>
      <c r="AG50" s="724"/>
      <c r="AH50" s="724"/>
      <c r="AI50" s="724"/>
      <c r="AJ50" s="724"/>
      <c r="AK50" s="724"/>
      <c r="AL50" s="724"/>
      <c r="AM50" s="724"/>
    </row>
    <row r="51" spans="1:39" ht="57" x14ac:dyDescent="0.2">
      <c r="A51" s="726"/>
      <c r="B51" s="727" t="s">
        <v>71573</v>
      </c>
      <c r="C51" s="728">
        <v>34</v>
      </c>
      <c r="D51" s="718" t="s">
        <v>71352</v>
      </c>
      <c r="E51" s="726" t="s">
        <v>71579</v>
      </c>
      <c r="F51" s="726" t="s">
        <v>71583</v>
      </c>
      <c r="G51" s="733" t="s">
        <v>71584</v>
      </c>
      <c r="H51" s="727" t="s">
        <v>71585</v>
      </c>
      <c r="I51" s="734" t="s">
        <v>71457</v>
      </c>
      <c r="J51" s="726" t="s">
        <v>71586</v>
      </c>
      <c r="K51" s="721"/>
      <c r="L51" s="721"/>
      <c r="M51" s="781">
        <f t="array" ref="M51">IFERROR(INDEX($AO$14:$AO$38,MATCH(1,($AP$14:$AP$38=K51)*($AQ$14:$AQ$38=L51),0)),0)</f>
        <v>0</v>
      </c>
      <c r="N51" s="782" t="str">
        <f t="shared" si="12"/>
        <v>LOW</v>
      </c>
      <c r="O51" s="717"/>
      <c r="P51" s="722"/>
      <c r="Q51" s="723"/>
      <c r="R51" s="723"/>
      <c r="S51" s="721"/>
      <c r="T51" s="721"/>
      <c r="U51" s="781">
        <f t="array" ref="U51">IFERROR(INDEX($AO$14:$AO$38,MATCH(1,($AP$14:$AP$38=S51)*($AQ$14:$AQ$38=T51),0)),0)</f>
        <v>0</v>
      </c>
      <c r="V51" s="782" t="str">
        <f t="shared" si="13"/>
        <v>LOW</v>
      </c>
      <c r="W51" s="724"/>
      <c r="X51" s="724"/>
      <c r="Y51" s="725"/>
      <c r="Z51" s="724"/>
      <c r="AA51" s="724"/>
      <c r="AB51" s="721"/>
      <c r="AC51" s="721"/>
      <c r="AD51" s="781">
        <f t="array" ref="AD51">IFERROR(INDEX($AO$14:$AO$38,MATCH(1,($AP$14:$AP$38=AB51)*($AQ$14:$AQ$38=AC51),0)),0)</f>
        <v>0</v>
      </c>
      <c r="AE51" s="782" t="str">
        <f t="shared" si="14"/>
        <v>LOW</v>
      </c>
      <c r="AF51" s="717"/>
      <c r="AG51" s="724"/>
      <c r="AH51" s="724"/>
      <c r="AI51" s="724"/>
      <c r="AJ51" s="724"/>
      <c r="AK51" s="724"/>
      <c r="AL51" s="724"/>
      <c r="AM51" s="724"/>
    </row>
    <row r="52" spans="1:39" ht="28.5" x14ac:dyDescent="0.2">
      <c r="A52" s="726"/>
      <c r="B52" s="727" t="s">
        <v>71587</v>
      </c>
      <c r="C52" s="728">
        <v>35</v>
      </c>
      <c r="D52" s="718" t="s">
        <v>71352</v>
      </c>
      <c r="E52" s="726" t="s">
        <v>71588</v>
      </c>
      <c r="F52" s="726" t="s">
        <v>71589</v>
      </c>
      <c r="G52" s="733" t="s">
        <v>71590</v>
      </c>
      <c r="H52" s="727" t="s">
        <v>71591</v>
      </c>
      <c r="I52" s="734" t="s">
        <v>71457</v>
      </c>
      <c r="J52" s="726" t="s">
        <v>71592</v>
      </c>
      <c r="K52" s="721"/>
      <c r="L52" s="721"/>
      <c r="M52" s="781">
        <f t="array" ref="M52">IFERROR(INDEX($AO$14:$AO$38,MATCH(1,($AP$14:$AP$38=K52)*($AQ$14:$AQ$38=L52),0)),0)</f>
        <v>0</v>
      </c>
      <c r="N52" s="782" t="str">
        <f t="shared" si="12"/>
        <v>LOW</v>
      </c>
      <c r="O52" s="717"/>
      <c r="P52" s="722"/>
      <c r="Q52" s="723"/>
      <c r="R52" s="723"/>
      <c r="S52" s="721"/>
      <c r="T52" s="721"/>
      <c r="U52" s="781">
        <f t="array" ref="U52">IFERROR(INDEX($AO$14:$AO$38,MATCH(1,($AP$14:$AP$38=S52)*($AQ$14:$AQ$38=T52),0)),0)</f>
        <v>0</v>
      </c>
      <c r="V52" s="782" t="str">
        <f t="shared" si="13"/>
        <v>LOW</v>
      </c>
      <c r="W52" s="724"/>
      <c r="X52" s="724"/>
      <c r="Y52" s="725"/>
      <c r="Z52" s="724"/>
      <c r="AA52" s="724"/>
      <c r="AB52" s="721"/>
      <c r="AC52" s="721"/>
      <c r="AD52" s="781">
        <f t="array" ref="AD52">IFERROR(INDEX($AO$14:$AO$38,MATCH(1,($AP$14:$AP$38=AB52)*($AQ$14:$AQ$38=AC52),0)),0)</f>
        <v>0</v>
      </c>
      <c r="AE52" s="782" t="str">
        <f t="shared" si="14"/>
        <v>LOW</v>
      </c>
      <c r="AF52" s="717"/>
      <c r="AG52" s="724"/>
      <c r="AH52" s="724"/>
      <c r="AI52" s="724"/>
      <c r="AJ52" s="724"/>
      <c r="AK52" s="724"/>
      <c r="AL52" s="724"/>
      <c r="AM52" s="724"/>
    </row>
    <row r="53" spans="1:39" ht="42.75" x14ac:dyDescent="0.2">
      <c r="A53" s="726"/>
      <c r="B53" s="727" t="s">
        <v>71587</v>
      </c>
      <c r="C53" s="728">
        <v>36</v>
      </c>
      <c r="D53" s="718" t="s">
        <v>71352</v>
      </c>
      <c r="E53" s="726" t="s">
        <v>71593</v>
      </c>
      <c r="F53" s="736" t="s">
        <v>71594</v>
      </c>
      <c r="G53" s="733" t="s">
        <v>71590</v>
      </c>
      <c r="H53" s="727" t="s">
        <v>71595</v>
      </c>
      <c r="I53" s="734" t="s">
        <v>71457</v>
      </c>
      <c r="J53" s="726" t="s">
        <v>71596</v>
      </c>
      <c r="K53" s="721"/>
      <c r="L53" s="721"/>
      <c r="M53" s="781">
        <f t="array" ref="M53">IFERROR(INDEX($AO$14:$AO$38,MATCH(1,($AP$14:$AP$38=K53)*($AQ$14:$AQ$38=L53),0)),0)</f>
        <v>0</v>
      </c>
      <c r="N53" s="782" t="str">
        <f t="shared" si="12"/>
        <v>LOW</v>
      </c>
      <c r="O53" s="717"/>
      <c r="P53" s="722"/>
      <c r="Q53" s="723"/>
      <c r="R53" s="723"/>
      <c r="S53" s="721"/>
      <c r="T53" s="721"/>
      <c r="U53" s="781">
        <f t="array" ref="U53">IFERROR(INDEX($AO$14:$AO$38,MATCH(1,($AP$14:$AP$38=S53)*($AQ$14:$AQ$38=T53),0)),0)</f>
        <v>0</v>
      </c>
      <c r="V53" s="782" t="str">
        <f t="shared" si="13"/>
        <v>LOW</v>
      </c>
      <c r="W53" s="724"/>
      <c r="X53" s="724"/>
      <c r="Y53" s="725"/>
      <c r="Z53" s="724"/>
      <c r="AA53" s="724"/>
      <c r="AB53" s="721"/>
      <c r="AC53" s="721"/>
      <c r="AD53" s="781">
        <f t="array" ref="AD53">IFERROR(INDEX($AO$14:$AO$38,MATCH(1,($AP$14:$AP$38=AB53)*($AQ$14:$AQ$38=AC53),0)),0)</f>
        <v>0</v>
      </c>
      <c r="AE53" s="782" t="str">
        <f t="shared" si="14"/>
        <v>LOW</v>
      </c>
      <c r="AF53" s="717"/>
      <c r="AG53" s="724"/>
      <c r="AH53" s="724"/>
      <c r="AI53" s="724"/>
      <c r="AJ53" s="724"/>
      <c r="AK53" s="724"/>
      <c r="AL53" s="724"/>
      <c r="AM53" s="724"/>
    </row>
    <row r="54" spans="1:39" ht="42.75" x14ac:dyDescent="0.2">
      <c r="A54" s="726"/>
      <c r="B54" s="727" t="s">
        <v>71597</v>
      </c>
      <c r="C54" s="728">
        <v>37</v>
      </c>
      <c r="D54" s="718" t="s">
        <v>71438</v>
      </c>
      <c r="E54" s="726" t="s">
        <v>71598</v>
      </c>
      <c r="F54" s="726" t="s">
        <v>71599</v>
      </c>
      <c r="G54" s="733" t="s">
        <v>71600</v>
      </c>
      <c r="H54" s="727" t="s">
        <v>71601</v>
      </c>
      <c r="I54" s="734" t="s">
        <v>71442</v>
      </c>
      <c r="J54" s="726" t="s">
        <v>71602</v>
      </c>
      <c r="K54" s="721"/>
      <c r="L54" s="721"/>
      <c r="M54" s="781">
        <f t="array" ref="M54">IFERROR(INDEX($AO$14:$AO$38,MATCH(1,($AP$14:$AP$38=K54)*($AQ$14:$AQ$38=L54),0)),0)</f>
        <v>0</v>
      </c>
      <c r="N54" s="782" t="str">
        <f t="shared" si="12"/>
        <v>LOW</v>
      </c>
      <c r="O54" s="717"/>
      <c r="P54" s="722"/>
      <c r="Q54" s="723"/>
      <c r="R54" s="723"/>
      <c r="S54" s="721"/>
      <c r="T54" s="721"/>
      <c r="U54" s="781">
        <f t="array" ref="U54">IFERROR(INDEX($AO$14:$AO$38,MATCH(1,($AP$14:$AP$38=S54)*($AQ$14:$AQ$38=T54),0)),0)</f>
        <v>0</v>
      </c>
      <c r="V54" s="782" t="str">
        <f t="shared" si="13"/>
        <v>LOW</v>
      </c>
      <c r="W54" s="724"/>
      <c r="X54" s="724"/>
      <c r="Y54" s="725"/>
      <c r="Z54" s="724"/>
      <c r="AA54" s="724"/>
      <c r="AB54" s="721"/>
      <c r="AC54" s="721"/>
      <c r="AD54" s="781">
        <f t="array" ref="AD54">IFERROR(INDEX($AO$14:$AO$38,MATCH(1,($AP$14:$AP$38=AB54)*($AQ$14:$AQ$38=AC54),0)),0)</f>
        <v>0</v>
      </c>
      <c r="AE54" s="782" t="str">
        <f t="shared" si="14"/>
        <v>LOW</v>
      </c>
      <c r="AF54" s="717"/>
      <c r="AG54" s="724"/>
      <c r="AH54" s="724"/>
      <c r="AI54" s="724"/>
      <c r="AJ54" s="724"/>
      <c r="AK54" s="724"/>
      <c r="AL54" s="724"/>
      <c r="AM54" s="724"/>
    </row>
    <row r="55" spans="1:39" ht="57" x14ac:dyDescent="0.2">
      <c r="A55" s="726"/>
      <c r="B55" s="727" t="s">
        <v>71597</v>
      </c>
      <c r="C55" s="728">
        <v>38</v>
      </c>
      <c r="D55" s="718" t="s">
        <v>71438</v>
      </c>
      <c r="E55" s="726" t="s">
        <v>71603</v>
      </c>
      <c r="F55" s="726" t="s">
        <v>71604</v>
      </c>
      <c r="G55" s="733" t="s">
        <v>71600</v>
      </c>
      <c r="H55" s="727" t="s">
        <v>71605</v>
      </c>
      <c r="I55" s="734" t="s">
        <v>71442</v>
      </c>
      <c r="J55" s="726" t="s">
        <v>71533</v>
      </c>
      <c r="K55" s="721"/>
      <c r="L55" s="721"/>
      <c r="M55" s="781">
        <f t="array" ref="M55">IFERROR(INDEX($AO$14:$AO$38,MATCH(1,($AP$14:$AP$38=K55)*($AQ$14:$AQ$38=L55),0)),0)</f>
        <v>0</v>
      </c>
      <c r="N55" s="782" t="str">
        <f t="shared" si="12"/>
        <v>LOW</v>
      </c>
      <c r="O55" s="717"/>
      <c r="P55" s="722"/>
      <c r="Q55" s="723"/>
      <c r="R55" s="723"/>
      <c r="S55" s="721"/>
      <c r="T55" s="721"/>
      <c r="U55" s="781">
        <f t="array" ref="U55">IFERROR(INDEX($AO$14:$AO$38,MATCH(1,($AP$14:$AP$38=S55)*($AQ$14:$AQ$38=T55),0)),0)</f>
        <v>0</v>
      </c>
      <c r="V55" s="782" t="str">
        <f t="shared" si="13"/>
        <v>LOW</v>
      </c>
      <c r="W55" s="724"/>
      <c r="X55" s="724"/>
      <c r="Y55" s="725"/>
      <c r="Z55" s="724"/>
      <c r="AA55" s="724"/>
      <c r="AB55" s="721"/>
      <c r="AC55" s="721"/>
      <c r="AD55" s="781">
        <f t="array" ref="AD55">IFERROR(INDEX($AO$14:$AO$38,MATCH(1,($AP$14:$AP$38=AB55)*($AQ$14:$AQ$38=AC55),0)),0)</f>
        <v>0</v>
      </c>
      <c r="AE55" s="782" t="str">
        <f t="shared" si="14"/>
        <v>LOW</v>
      </c>
      <c r="AF55" s="717"/>
      <c r="AG55" s="724"/>
      <c r="AH55" s="724"/>
      <c r="AI55" s="724"/>
      <c r="AJ55" s="724"/>
      <c r="AK55" s="724"/>
      <c r="AL55" s="724"/>
      <c r="AM55" s="724"/>
    </row>
    <row r="56" spans="1:39" ht="42.75" x14ac:dyDescent="0.2">
      <c r="A56" s="726"/>
      <c r="B56" s="727" t="s">
        <v>71606</v>
      </c>
      <c r="C56" s="728">
        <v>39</v>
      </c>
      <c r="D56" s="718" t="s">
        <v>71438</v>
      </c>
      <c r="E56" s="726" t="s">
        <v>71607</v>
      </c>
      <c r="F56" s="726" t="s">
        <v>71608</v>
      </c>
      <c r="G56" s="733" t="s">
        <v>71600</v>
      </c>
      <c r="H56" s="727" t="s">
        <v>71601</v>
      </c>
      <c r="I56" s="734" t="s">
        <v>71442</v>
      </c>
      <c r="J56" s="726" t="s">
        <v>71609</v>
      </c>
      <c r="K56" s="721"/>
      <c r="L56" s="721"/>
      <c r="M56" s="781">
        <f t="array" ref="M56">IFERROR(INDEX($AO$14:$AO$38,MATCH(1,($AP$14:$AP$38=K56)*($AQ$14:$AQ$38=L56),0)),0)</f>
        <v>0</v>
      </c>
      <c r="N56" s="782" t="str">
        <f t="shared" si="12"/>
        <v>LOW</v>
      </c>
      <c r="O56" s="717"/>
      <c r="P56" s="722"/>
      <c r="Q56" s="723"/>
      <c r="R56" s="723"/>
      <c r="S56" s="721"/>
      <c r="T56" s="721"/>
      <c r="U56" s="781">
        <f t="array" ref="U56">IFERROR(INDEX($AO$14:$AO$38,MATCH(1,($AP$14:$AP$38=S56)*($AQ$14:$AQ$38=T56),0)),0)</f>
        <v>0</v>
      </c>
      <c r="V56" s="782" t="str">
        <f t="shared" si="13"/>
        <v>LOW</v>
      </c>
      <c r="W56" s="724"/>
      <c r="X56" s="724"/>
      <c r="Y56" s="725"/>
      <c r="Z56" s="724"/>
      <c r="AA56" s="724"/>
      <c r="AB56" s="721"/>
      <c r="AC56" s="721"/>
      <c r="AD56" s="781">
        <f t="array" ref="AD56">IFERROR(INDEX($AO$14:$AO$38,MATCH(1,($AP$14:$AP$38=AB56)*($AQ$14:$AQ$38=AC56),0)),0)</f>
        <v>0</v>
      </c>
      <c r="AE56" s="782" t="str">
        <f t="shared" si="14"/>
        <v>LOW</v>
      </c>
      <c r="AF56" s="717"/>
      <c r="AG56" s="724"/>
      <c r="AH56" s="724"/>
      <c r="AI56" s="724"/>
      <c r="AJ56" s="724"/>
      <c r="AK56" s="724"/>
      <c r="AL56" s="724"/>
      <c r="AM56" s="724"/>
    </row>
    <row r="57" spans="1:39" ht="57" x14ac:dyDescent="0.2">
      <c r="A57" s="726"/>
      <c r="B57" s="727" t="s">
        <v>71606</v>
      </c>
      <c r="C57" s="728">
        <v>40</v>
      </c>
      <c r="D57" s="718" t="s">
        <v>71438</v>
      </c>
      <c r="E57" s="726" t="s">
        <v>71610</v>
      </c>
      <c r="F57" s="726" t="s">
        <v>71611</v>
      </c>
      <c r="G57" s="733" t="s">
        <v>71600</v>
      </c>
      <c r="H57" s="727" t="s">
        <v>71612</v>
      </c>
      <c r="I57" s="734" t="s">
        <v>71442</v>
      </c>
      <c r="J57" s="726" t="s">
        <v>71533</v>
      </c>
      <c r="K57" s="721"/>
      <c r="L57" s="721"/>
      <c r="M57" s="781">
        <f t="array" ref="M57">IFERROR(INDEX($AO$14:$AO$38,MATCH(1,($AP$14:$AP$38=K57)*($AQ$14:$AQ$38=L57),0)),0)</f>
        <v>0</v>
      </c>
      <c r="N57" s="782" t="str">
        <f t="shared" si="12"/>
        <v>LOW</v>
      </c>
      <c r="O57" s="717"/>
      <c r="P57" s="722"/>
      <c r="Q57" s="723"/>
      <c r="R57" s="723"/>
      <c r="S57" s="721"/>
      <c r="T57" s="721"/>
      <c r="U57" s="781">
        <f t="array" ref="U57">IFERROR(INDEX($AO$14:$AO$38,MATCH(1,($AP$14:$AP$38=S57)*($AQ$14:$AQ$38=T57),0)),0)</f>
        <v>0</v>
      </c>
      <c r="V57" s="782" t="str">
        <f t="shared" si="13"/>
        <v>LOW</v>
      </c>
      <c r="W57" s="724"/>
      <c r="X57" s="724"/>
      <c r="Y57" s="725"/>
      <c r="Z57" s="724"/>
      <c r="AA57" s="724"/>
      <c r="AB57" s="721"/>
      <c r="AC57" s="721"/>
      <c r="AD57" s="781">
        <f t="array" ref="AD57">IFERROR(INDEX($AO$14:$AO$38,MATCH(1,($AP$14:$AP$38=AB57)*($AQ$14:$AQ$38=AC57),0)),0)</f>
        <v>0</v>
      </c>
      <c r="AE57" s="782" t="str">
        <f t="shared" si="14"/>
        <v>LOW</v>
      </c>
      <c r="AF57" s="717"/>
      <c r="AG57" s="724"/>
      <c r="AH57" s="724"/>
      <c r="AI57" s="724"/>
      <c r="AJ57" s="724"/>
      <c r="AK57" s="724"/>
      <c r="AL57" s="724"/>
      <c r="AM57" s="724"/>
    </row>
    <row r="58" spans="1:39" ht="57" x14ac:dyDescent="0.2">
      <c r="A58" s="726"/>
      <c r="B58" s="727" t="s">
        <v>71613</v>
      </c>
      <c r="C58" s="728">
        <v>41</v>
      </c>
      <c r="D58" s="718" t="s">
        <v>71438</v>
      </c>
      <c r="E58" s="726" t="s">
        <v>71614</v>
      </c>
      <c r="F58" s="726" t="s">
        <v>71462</v>
      </c>
      <c r="G58" s="733" t="s">
        <v>71615</v>
      </c>
      <c r="H58" s="727" t="s">
        <v>71616</v>
      </c>
      <c r="I58" s="734" t="s">
        <v>71617</v>
      </c>
      <c r="J58" s="726" t="s">
        <v>71618</v>
      </c>
      <c r="K58" s="721"/>
      <c r="L58" s="721"/>
      <c r="M58" s="781">
        <f t="array" ref="M58">IFERROR(INDEX($AO$14:$AO$38,MATCH(1,($AP$14:$AP$38=K58)*($AQ$14:$AQ$38=L58),0)),0)</f>
        <v>0</v>
      </c>
      <c r="N58" s="782" t="str">
        <f t="shared" si="12"/>
        <v>LOW</v>
      </c>
      <c r="O58" s="717"/>
      <c r="P58" s="722"/>
      <c r="Q58" s="723"/>
      <c r="R58" s="723"/>
      <c r="S58" s="721"/>
      <c r="T58" s="721"/>
      <c r="U58" s="781">
        <f t="array" ref="U58">IFERROR(INDEX($AO$14:$AO$38,MATCH(1,($AP$14:$AP$38=S58)*($AQ$14:$AQ$38=T58),0)),0)</f>
        <v>0</v>
      </c>
      <c r="V58" s="782" t="str">
        <f t="shared" si="13"/>
        <v>LOW</v>
      </c>
      <c r="W58" s="724"/>
      <c r="X58" s="724"/>
      <c r="Y58" s="725"/>
      <c r="Z58" s="724"/>
      <c r="AA58" s="724"/>
      <c r="AB58" s="721"/>
      <c r="AC58" s="721"/>
      <c r="AD58" s="781">
        <f t="array" ref="AD58">IFERROR(INDEX($AO$14:$AO$38,MATCH(1,($AP$14:$AP$38=AB58)*($AQ$14:$AQ$38=AC58),0)),0)</f>
        <v>0</v>
      </c>
      <c r="AE58" s="782" t="str">
        <f t="shared" si="14"/>
        <v>LOW</v>
      </c>
      <c r="AF58" s="717"/>
      <c r="AG58" s="724"/>
      <c r="AH58" s="724"/>
      <c r="AI58" s="724"/>
      <c r="AJ58" s="724"/>
      <c r="AK58" s="724"/>
      <c r="AL58" s="724"/>
      <c r="AM58" s="724"/>
    </row>
    <row r="59" spans="1:39" ht="85.5" x14ac:dyDescent="0.2">
      <c r="A59" s="726"/>
      <c r="B59" s="727" t="s">
        <v>71619</v>
      </c>
      <c r="C59" s="728">
        <v>42</v>
      </c>
      <c r="D59" s="718" t="s">
        <v>71438</v>
      </c>
      <c r="E59" s="726" t="s">
        <v>71620</v>
      </c>
      <c r="F59" s="726" t="s">
        <v>71621</v>
      </c>
      <c r="G59" s="733" t="s">
        <v>71622</v>
      </c>
      <c r="H59" s="727" t="s">
        <v>71623</v>
      </c>
      <c r="I59" s="734" t="s">
        <v>71457</v>
      </c>
      <c r="J59" s="726" t="s">
        <v>71624</v>
      </c>
      <c r="K59" s="721"/>
      <c r="L59" s="721"/>
      <c r="M59" s="781">
        <f t="array" ref="M59">IFERROR(INDEX($AO$14:$AO$38,MATCH(1,($AP$14:$AP$38=K59)*($AQ$14:$AQ$38=L59),0)),0)</f>
        <v>0</v>
      </c>
      <c r="N59" s="782" t="str">
        <f t="shared" si="12"/>
        <v>LOW</v>
      </c>
      <c r="O59" s="717"/>
      <c r="P59" s="722"/>
      <c r="Q59" s="723"/>
      <c r="R59" s="723"/>
      <c r="S59" s="721"/>
      <c r="T59" s="721"/>
      <c r="U59" s="781">
        <f t="array" ref="U59">IFERROR(INDEX($AO$14:$AO$38,MATCH(1,($AP$14:$AP$38=S59)*($AQ$14:$AQ$38=T59),0)),0)</f>
        <v>0</v>
      </c>
      <c r="V59" s="782" t="str">
        <f t="shared" si="13"/>
        <v>LOW</v>
      </c>
      <c r="W59" s="724"/>
      <c r="X59" s="724"/>
      <c r="Y59" s="725"/>
      <c r="Z59" s="724"/>
      <c r="AA59" s="724"/>
      <c r="AB59" s="721"/>
      <c r="AC59" s="721"/>
      <c r="AD59" s="781">
        <f t="array" ref="AD59">IFERROR(INDEX($AO$14:$AO$38,MATCH(1,($AP$14:$AP$38=AB59)*($AQ$14:$AQ$38=AC59),0)),0)</f>
        <v>0</v>
      </c>
      <c r="AE59" s="782" t="str">
        <f t="shared" si="14"/>
        <v>LOW</v>
      </c>
      <c r="AF59" s="717"/>
      <c r="AG59" s="724"/>
      <c r="AH59" s="724"/>
      <c r="AI59" s="724"/>
      <c r="AJ59" s="724"/>
      <c r="AK59" s="724"/>
      <c r="AL59" s="724"/>
      <c r="AM59" s="724"/>
    </row>
    <row r="60" spans="1:39" ht="85.5" x14ac:dyDescent="0.2">
      <c r="A60" s="726"/>
      <c r="B60" s="727" t="s">
        <v>71619</v>
      </c>
      <c r="C60" s="728">
        <v>43</v>
      </c>
      <c r="D60" s="718" t="s">
        <v>71438</v>
      </c>
      <c r="E60" s="726" t="s">
        <v>71625</v>
      </c>
      <c r="F60" s="726" t="s">
        <v>71621</v>
      </c>
      <c r="G60" s="733" t="s">
        <v>71626</v>
      </c>
      <c r="H60" s="727" t="s">
        <v>71623</v>
      </c>
      <c r="I60" s="734" t="s">
        <v>71457</v>
      </c>
      <c r="J60" s="726" t="s">
        <v>71624</v>
      </c>
      <c r="K60" s="721"/>
      <c r="L60" s="721"/>
      <c r="M60" s="781">
        <f t="array" ref="M60">IFERROR(INDEX($AO$14:$AO$38,MATCH(1,($AP$14:$AP$38=K60)*($AQ$14:$AQ$38=L60),0)),0)</f>
        <v>0</v>
      </c>
      <c r="N60" s="782" t="str">
        <f t="shared" si="12"/>
        <v>LOW</v>
      </c>
      <c r="O60" s="717"/>
      <c r="P60" s="722"/>
      <c r="Q60" s="723"/>
      <c r="R60" s="723"/>
      <c r="S60" s="721"/>
      <c r="T60" s="721"/>
      <c r="U60" s="781">
        <f t="array" ref="U60">IFERROR(INDEX($AO$14:$AO$38,MATCH(1,($AP$14:$AP$38=S60)*($AQ$14:$AQ$38=T60),0)),0)</f>
        <v>0</v>
      </c>
      <c r="V60" s="782" t="str">
        <f t="shared" si="13"/>
        <v>LOW</v>
      </c>
      <c r="W60" s="724"/>
      <c r="X60" s="724"/>
      <c r="Y60" s="725"/>
      <c r="Z60" s="724"/>
      <c r="AA60" s="724"/>
      <c r="AB60" s="721"/>
      <c r="AC60" s="721"/>
      <c r="AD60" s="781">
        <f t="array" ref="AD60">IFERROR(INDEX($AO$14:$AO$38,MATCH(1,($AP$14:$AP$38=AB60)*($AQ$14:$AQ$38=AC60),0)),0)</f>
        <v>0</v>
      </c>
      <c r="AE60" s="782" t="str">
        <f t="shared" si="14"/>
        <v>LOW</v>
      </c>
      <c r="AF60" s="717"/>
      <c r="AG60" s="724"/>
      <c r="AH60" s="724"/>
      <c r="AI60" s="724"/>
      <c r="AJ60" s="724"/>
      <c r="AK60" s="724"/>
      <c r="AL60" s="724"/>
      <c r="AM60" s="724"/>
    </row>
    <row r="61" spans="1:39" ht="28.5" x14ac:dyDescent="0.2">
      <c r="A61" s="726"/>
      <c r="B61" s="726" t="s">
        <v>71619</v>
      </c>
      <c r="C61" s="728">
        <v>44</v>
      </c>
      <c r="D61" s="718" t="s">
        <v>71438</v>
      </c>
      <c r="E61" s="726" t="s">
        <v>71627</v>
      </c>
      <c r="F61" s="726" t="s">
        <v>71628</v>
      </c>
      <c r="G61" s="733" t="s">
        <v>71629</v>
      </c>
      <c r="H61" s="726" t="s">
        <v>71630</v>
      </c>
      <c r="I61" s="734" t="s">
        <v>60</v>
      </c>
      <c r="J61" s="726" t="s">
        <v>71631</v>
      </c>
      <c r="K61" s="721"/>
      <c r="L61" s="721"/>
      <c r="M61" s="781">
        <f t="array" ref="M61">IFERROR(INDEX($AO$14:$AO$38,MATCH(1,($AP$14:$AP$38=K61)*($AQ$14:$AQ$38=L61),0)),0)</f>
        <v>0</v>
      </c>
      <c r="N61" s="782" t="str">
        <f t="shared" si="12"/>
        <v>LOW</v>
      </c>
      <c r="O61" s="717"/>
      <c r="P61" s="722"/>
      <c r="Q61" s="723"/>
      <c r="R61" s="723"/>
      <c r="S61" s="721"/>
      <c r="T61" s="721"/>
      <c r="U61" s="781">
        <f t="array" ref="U61">IFERROR(INDEX($AO$14:$AO$38,MATCH(1,($AP$14:$AP$38=S61)*($AQ$14:$AQ$38=T61),0)),0)</f>
        <v>0</v>
      </c>
      <c r="V61" s="782" t="str">
        <f t="shared" si="13"/>
        <v>LOW</v>
      </c>
      <c r="W61" s="724"/>
      <c r="X61" s="724"/>
      <c r="Y61" s="725"/>
      <c r="Z61" s="724"/>
      <c r="AA61" s="724"/>
      <c r="AB61" s="721"/>
      <c r="AC61" s="721"/>
      <c r="AD61" s="781">
        <f t="array" ref="AD61">IFERROR(INDEX($AO$14:$AO$38,MATCH(1,($AP$14:$AP$38=AB61)*($AQ$14:$AQ$38=AC61),0)),0)</f>
        <v>0</v>
      </c>
      <c r="AE61" s="782" t="str">
        <f t="shared" si="14"/>
        <v>LOW</v>
      </c>
      <c r="AF61" s="717"/>
      <c r="AG61" s="724"/>
      <c r="AH61" s="724"/>
      <c r="AI61" s="724"/>
      <c r="AJ61" s="724"/>
      <c r="AK61" s="724"/>
      <c r="AL61" s="724"/>
      <c r="AM61" s="724"/>
    </row>
    <row r="62" spans="1:39" ht="28.5" x14ac:dyDescent="0.2">
      <c r="A62" s="726"/>
      <c r="B62" s="726" t="s">
        <v>71619</v>
      </c>
      <c r="C62" s="728">
        <v>45</v>
      </c>
      <c r="D62" s="718" t="s">
        <v>71438</v>
      </c>
      <c r="E62" s="726" t="s">
        <v>71627</v>
      </c>
      <c r="F62" s="726" t="s">
        <v>71632</v>
      </c>
      <c r="G62" s="733" t="s">
        <v>71629</v>
      </c>
      <c r="H62" s="726" t="s">
        <v>71633</v>
      </c>
      <c r="I62" s="734" t="s">
        <v>60</v>
      </c>
      <c r="J62" s="726" t="s">
        <v>71631</v>
      </c>
      <c r="K62" s="721"/>
      <c r="L62" s="721"/>
      <c r="M62" s="781">
        <f t="array" ref="M62">IFERROR(INDEX($AO$14:$AO$38,MATCH(1,($AP$14:$AP$38=K62)*($AQ$14:$AQ$38=L62),0)),0)</f>
        <v>0</v>
      </c>
      <c r="N62" s="782" t="str">
        <f t="shared" si="12"/>
        <v>LOW</v>
      </c>
      <c r="O62" s="717"/>
      <c r="P62" s="722"/>
      <c r="Q62" s="723"/>
      <c r="R62" s="723"/>
      <c r="S62" s="721"/>
      <c r="T62" s="721"/>
      <c r="U62" s="781">
        <f t="array" ref="U62">IFERROR(INDEX($AO$14:$AO$38,MATCH(1,($AP$14:$AP$38=S62)*($AQ$14:$AQ$38=T62),0)),0)</f>
        <v>0</v>
      </c>
      <c r="V62" s="782" t="str">
        <f t="shared" si="13"/>
        <v>LOW</v>
      </c>
      <c r="W62" s="724"/>
      <c r="X62" s="724"/>
      <c r="Y62" s="725"/>
      <c r="Z62" s="724"/>
      <c r="AA62" s="724"/>
      <c r="AB62" s="721"/>
      <c r="AC62" s="721"/>
      <c r="AD62" s="781">
        <f t="array" ref="AD62">IFERROR(INDEX($AO$14:$AO$38,MATCH(1,($AP$14:$AP$38=AB62)*($AQ$14:$AQ$38=AC62),0)),0)</f>
        <v>0</v>
      </c>
      <c r="AE62" s="782" t="str">
        <f t="shared" si="14"/>
        <v>LOW</v>
      </c>
      <c r="AF62" s="717"/>
      <c r="AG62" s="724"/>
      <c r="AH62" s="724"/>
      <c r="AI62" s="724"/>
      <c r="AJ62" s="724"/>
      <c r="AK62" s="724"/>
      <c r="AL62" s="724"/>
      <c r="AM62" s="724"/>
    </row>
    <row r="63" spans="1:39" x14ac:dyDescent="0.2">
      <c r="A63" s="764"/>
      <c r="B63" s="775"/>
      <c r="C63" s="775"/>
      <c r="D63" s="775"/>
      <c r="E63" s="775"/>
      <c r="F63" s="775"/>
      <c r="G63" s="775"/>
      <c r="H63" s="775"/>
      <c r="I63" s="775"/>
      <c r="J63" s="775"/>
      <c r="K63" s="775"/>
      <c r="L63" s="775"/>
      <c r="M63" s="783"/>
      <c r="N63" s="783"/>
      <c r="O63" s="775"/>
      <c r="P63" s="775"/>
      <c r="Q63" s="775"/>
      <c r="R63" s="775"/>
      <c r="S63" s="775"/>
      <c r="T63" s="775"/>
      <c r="U63" s="783"/>
      <c r="V63" s="783"/>
      <c r="W63" s="775"/>
      <c r="X63" s="775"/>
      <c r="Y63" s="775"/>
      <c r="Z63" s="775"/>
      <c r="AA63" s="775"/>
      <c r="AB63" s="775"/>
      <c r="AC63" s="775"/>
      <c r="AD63" s="783"/>
      <c r="AE63" s="783"/>
      <c r="AF63" s="775"/>
      <c r="AG63" s="775"/>
      <c r="AH63" s="775"/>
      <c r="AI63" s="775"/>
      <c r="AJ63" s="775"/>
      <c r="AK63" s="775"/>
      <c r="AL63" s="775"/>
      <c r="AM63" s="776"/>
    </row>
    <row r="64" spans="1:39" ht="71.25" x14ac:dyDescent="0.2">
      <c r="A64" s="726" t="s">
        <v>71634</v>
      </c>
      <c r="B64" s="727" t="s">
        <v>71635</v>
      </c>
      <c r="C64" s="728">
        <v>46</v>
      </c>
      <c r="D64" s="718" t="s">
        <v>71438</v>
      </c>
      <c r="E64" s="726" t="s">
        <v>71636</v>
      </c>
      <c r="F64" s="726" t="s">
        <v>71637</v>
      </c>
      <c r="G64" s="733" t="s">
        <v>71638</v>
      </c>
      <c r="H64" s="727" t="s">
        <v>71639</v>
      </c>
      <c r="I64" s="734" t="s">
        <v>71617</v>
      </c>
      <c r="J64" s="726" t="s">
        <v>71640</v>
      </c>
      <c r="K64" s="721"/>
      <c r="L64" s="721"/>
      <c r="M64" s="781">
        <f t="array" ref="M64">IFERROR(INDEX($AO$14:$AO$38,MATCH(1,($AP$14:$AP$38=K64)*($AQ$14:$AQ$38=L64),0)),0)</f>
        <v>0</v>
      </c>
      <c r="N64" s="782" t="str">
        <f t="shared" ref="N64:N66" si="15">IF(M64&lt;=5,"LOW",IF(M64&lt;=11,"LtM",IF(M64&lt;=15,"MODERATE",IF(M64&lt;=19,"MtH",IF(M64&gt;19,"HIGH")))))</f>
        <v>LOW</v>
      </c>
      <c r="O64" s="717"/>
      <c r="P64" s="722"/>
      <c r="Q64" s="723"/>
      <c r="R64" s="723"/>
      <c r="S64" s="721"/>
      <c r="T64" s="721"/>
      <c r="U64" s="781">
        <f t="array" ref="U64">IFERROR(INDEX($AO$14:$AO$38,MATCH(1,($AP$14:$AP$38=S64)*($AQ$14:$AQ$38=T64),0)),0)</f>
        <v>0</v>
      </c>
      <c r="V64" s="782" t="str">
        <f t="shared" ref="V64:V66" si="16">IF(U64&lt;=5,"LOW",IF(U64&lt;=11,"LtM",IF(U64&lt;=15,"MODERATE",IF(U64&lt;=19,"MtH",IF(U64&gt;19,"HIGH")))))</f>
        <v>LOW</v>
      </c>
      <c r="W64" s="724"/>
      <c r="X64" s="724"/>
      <c r="Y64" s="725"/>
      <c r="Z64" s="724"/>
      <c r="AA64" s="724"/>
      <c r="AB64" s="721"/>
      <c r="AC64" s="721"/>
      <c r="AD64" s="781">
        <f t="array" ref="AD64">IFERROR(INDEX($AO$14:$AO$38,MATCH(1,($AP$14:$AP$38=AB64)*($AQ$14:$AQ$38=AC64),0)),0)</f>
        <v>0</v>
      </c>
      <c r="AE64" s="782" t="str">
        <f t="shared" ref="AE64:AE66" si="17">IF(AD64&lt;=5,"LOW",IF(AD64&lt;=11,"LtM",IF(AD64&lt;=15,"MODERATE",IF(AD64&lt;=19,"MtH",IF(AD64&gt;19,"HIGH")))))</f>
        <v>LOW</v>
      </c>
      <c r="AF64" s="717"/>
      <c r="AG64" s="724"/>
      <c r="AH64" s="724"/>
      <c r="AI64" s="724"/>
      <c r="AJ64" s="724"/>
      <c r="AK64" s="724"/>
      <c r="AL64" s="724"/>
      <c r="AM64" s="724"/>
    </row>
    <row r="65" spans="1:39" ht="71.25" x14ac:dyDescent="0.2">
      <c r="A65" s="726"/>
      <c r="B65" s="727" t="s">
        <v>71641</v>
      </c>
      <c r="C65" s="728">
        <v>47</v>
      </c>
      <c r="D65" s="718" t="s">
        <v>71438</v>
      </c>
      <c r="E65" s="726" t="s">
        <v>71642</v>
      </c>
      <c r="F65" s="726" t="s">
        <v>71637</v>
      </c>
      <c r="G65" s="733" t="s">
        <v>71638</v>
      </c>
      <c r="H65" s="727" t="s">
        <v>71639</v>
      </c>
      <c r="I65" s="734" t="s">
        <v>71617</v>
      </c>
      <c r="J65" s="726" t="s">
        <v>71640</v>
      </c>
      <c r="K65" s="721"/>
      <c r="L65" s="721"/>
      <c r="M65" s="781">
        <f t="array" ref="M65">IFERROR(INDEX($AO$14:$AO$38,MATCH(1,($AP$14:$AP$38=K65)*($AQ$14:$AQ$38=L65),0)),0)</f>
        <v>0</v>
      </c>
      <c r="N65" s="782" t="str">
        <f t="shared" si="15"/>
        <v>LOW</v>
      </c>
      <c r="O65" s="717"/>
      <c r="P65" s="722"/>
      <c r="Q65" s="723"/>
      <c r="R65" s="723"/>
      <c r="S65" s="721"/>
      <c r="T65" s="721"/>
      <c r="U65" s="781">
        <f t="array" ref="U65">IFERROR(INDEX($AO$14:$AO$38,MATCH(1,($AP$14:$AP$38=S65)*($AQ$14:$AQ$38=T65),0)),0)</f>
        <v>0</v>
      </c>
      <c r="V65" s="782" t="str">
        <f t="shared" si="16"/>
        <v>LOW</v>
      </c>
      <c r="W65" s="724"/>
      <c r="X65" s="724"/>
      <c r="Y65" s="725"/>
      <c r="Z65" s="724"/>
      <c r="AA65" s="724"/>
      <c r="AB65" s="721"/>
      <c r="AC65" s="721"/>
      <c r="AD65" s="781">
        <f t="array" ref="AD65">IFERROR(INDEX($AO$14:$AO$38,MATCH(1,($AP$14:$AP$38=AB65)*($AQ$14:$AQ$38=AC65),0)),0)</f>
        <v>0</v>
      </c>
      <c r="AE65" s="782" t="str">
        <f t="shared" si="17"/>
        <v>LOW</v>
      </c>
      <c r="AF65" s="717"/>
      <c r="AG65" s="724"/>
      <c r="AH65" s="724"/>
      <c r="AI65" s="724"/>
      <c r="AJ65" s="724"/>
      <c r="AK65" s="724"/>
      <c r="AL65" s="724"/>
      <c r="AM65" s="724"/>
    </row>
    <row r="66" spans="1:39" ht="71.25" x14ac:dyDescent="0.2">
      <c r="A66" s="726"/>
      <c r="B66" s="727" t="s">
        <v>71643</v>
      </c>
      <c r="C66" s="728">
        <v>48</v>
      </c>
      <c r="D66" s="718" t="s">
        <v>71438</v>
      </c>
      <c r="E66" s="726" t="s">
        <v>71644</v>
      </c>
      <c r="F66" s="726" t="s">
        <v>71637</v>
      </c>
      <c r="G66" s="739" t="s">
        <v>71645</v>
      </c>
      <c r="H66" s="727" t="s">
        <v>71639</v>
      </c>
      <c r="I66" s="734" t="s">
        <v>71617</v>
      </c>
      <c r="J66" s="726" t="s">
        <v>71640</v>
      </c>
      <c r="K66" s="721"/>
      <c r="L66" s="721"/>
      <c r="M66" s="781">
        <f t="array" ref="M66">IFERROR(INDEX($AO$14:$AO$38,MATCH(1,($AP$14:$AP$38=K66)*($AQ$14:$AQ$38=L66),0)),0)</f>
        <v>0</v>
      </c>
      <c r="N66" s="782" t="str">
        <f t="shared" si="15"/>
        <v>LOW</v>
      </c>
      <c r="O66" s="717"/>
      <c r="P66" s="722"/>
      <c r="Q66" s="723"/>
      <c r="R66" s="723"/>
      <c r="S66" s="721"/>
      <c r="T66" s="721"/>
      <c r="U66" s="781">
        <f t="array" ref="U66">IFERROR(INDEX($AO$14:$AO$38,MATCH(1,($AP$14:$AP$38=S66)*($AQ$14:$AQ$38=T66),0)),0)</f>
        <v>0</v>
      </c>
      <c r="V66" s="782" t="str">
        <f t="shared" si="16"/>
        <v>LOW</v>
      </c>
      <c r="W66" s="724"/>
      <c r="X66" s="724"/>
      <c r="Y66" s="725"/>
      <c r="Z66" s="724"/>
      <c r="AA66" s="724"/>
      <c r="AB66" s="721"/>
      <c r="AC66" s="721"/>
      <c r="AD66" s="781">
        <f t="array" ref="AD66">IFERROR(INDEX($AO$14:$AO$38,MATCH(1,($AP$14:$AP$38=AB66)*($AQ$14:$AQ$38=AC66),0)),0)</f>
        <v>0</v>
      </c>
      <c r="AE66" s="782" t="str">
        <f t="shared" si="17"/>
        <v>LOW</v>
      </c>
      <c r="AF66" s="717"/>
      <c r="AG66" s="724"/>
      <c r="AH66" s="724"/>
      <c r="AI66" s="724"/>
      <c r="AJ66" s="724"/>
      <c r="AK66" s="724"/>
      <c r="AL66" s="724"/>
      <c r="AM66" s="724"/>
    </row>
    <row r="67" spans="1:39" x14ac:dyDescent="0.2">
      <c r="A67" s="764"/>
      <c r="B67" s="775"/>
      <c r="C67" s="775"/>
      <c r="D67" s="775"/>
      <c r="E67" s="775"/>
      <c r="F67" s="775"/>
      <c r="G67" s="775"/>
      <c r="H67" s="775"/>
      <c r="I67" s="775"/>
      <c r="J67" s="775"/>
      <c r="K67" s="775"/>
      <c r="L67" s="775"/>
      <c r="M67" s="783"/>
      <c r="N67" s="783"/>
      <c r="O67" s="775"/>
      <c r="P67" s="775"/>
      <c r="Q67" s="775"/>
      <c r="R67" s="775"/>
      <c r="S67" s="775"/>
      <c r="T67" s="775"/>
      <c r="U67" s="783"/>
      <c r="V67" s="783"/>
      <c r="W67" s="775"/>
      <c r="X67" s="775"/>
      <c r="Y67" s="775"/>
      <c r="Z67" s="775"/>
      <c r="AA67" s="775"/>
      <c r="AB67" s="775"/>
      <c r="AC67" s="775"/>
      <c r="AD67" s="783"/>
      <c r="AE67" s="783"/>
      <c r="AF67" s="775"/>
      <c r="AG67" s="775"/>
      <c r="AH67" s="775"/>
      <c r="AI67" s="775"/>
      <c r="AJ67" s="775"/>
      <c r="AK67" s="775"/>
      <c r="AL67" s="775"/>
      <c r="AM67" s="776"/>
    </row>
    <row r="68" spans="1:39" ht="71.25" x14ac:dyDescent="0.2">
      <c r="A68" s="726" t="s">
        <v>71646</v>
      </c>
      <c r="B68" s="727" t="s">
        <v>71647</v>
      </c>
      <c r="C68" s="728">
        <v>49</v>
      </c>
      <c r="D68" s="718" t="s">
        <v>71438</v>
      </c>
      <c r="E68" s="726" t="s">
        <v>71648</v>
      </c>
      <c r="F68" s="726" t="s">
        <v>71649</v>
      </c>
      <c r="G68" s="733" t="s">
        <v>71650</v>
      </c>
      <c r="H68" s="727" t="s">
        <v>71651</v>
      </c>
      <c r="I68" s="734" t="s">
        <v>71442</v>
      </c>
      <c r="J68" s="726" t="s">
        <v>71652</v>
      </c>
      <c r="K68" s="721"/>
      <c r="L68" s="721"/>
      <c r="M68" s="781">
        <f t="array" ref="M68">IFERROR(INDEX($AO$14:$AO$38,MATCH(1,($AP$14:$AP$38=K68)*($AQ$14:$AQ$38=L68),0)),0)</f>
        <v>0</v>
      </c>
      <c r="N68" s="782" t="str">
        <f t="shared" ref="N68:N70" si="18">IF(M68&lt;=5,"LOW",IF(M68&lt;=11,"LtM",IF(M68&lt;=15,"MODERATE",IF(M68&lt;=19,"MtH",IF(M68&gt;19,"HIGH")))))</f>
        <v>LOW</v>
      </c>
      <c r="O68" s="717"/>
      <c r="P68" s="722"/>
      <c r="Q68" s="723"/>
      <c r="R68" s="723"/>
      <c r="S68" s="721"/>
      <c r="T68" s="721"/>
      <c r="U68" s="781">
        <f t="array" ref="U68">IFERROR(INDEX($AO$14:$AO$38,MATCH(1,($AP$14:$AP$38=S68)*($AQ$14:$AQ$38=T68),0)),0)</f>
        <v>0</v>
      </c>
      <c r="V68" s="782" t="str">
        <f t="shared" ref="V68:V70" si="19">IF(U68&lt;=5,"LOW",IF(U68&lt;=11,"LtM",IF(U68&lt;=15,"MODERATE",IF(U68&lt;=19,"MtH",IF(U68&gt;19,"HIGH")))))</f>
        <v>LOW</v>
      </c>
      <c r="W68" s="724"/>
      <c r="X68" s="724"/>
      <c r="Y68" s="725"/>
      <c r="Z68" s="724"/>
      <c r="AA68" s="724"/>
      <c r="AB68" s="721"/>
      <c r="AC68" s="721"/>
      <c r="AD68" s="781">
        <f t="array" ref="AD68">IFERROR(INDEX($AO$14:$AO$38,MATCH(1,($AP$14:$AP$38=AB68)*($AQ$14:$AQ$38=AC68),0)),0)</f>
        <v>0</v>
      </c>
      <c r="AE68" s="782" t="str">
        <f t="shared" ref="AE68:AE70" si="20">IF(AD68&lt;=5,"LOW",IF(AD68&lt;=11,"LtM",IF(AD68&lt;=15,"MODERATE",IF(AD68&lt;=19,"MtH",IF(AD68&gt;19,"HIGH")))))</f>
        <v>LOW</v>
      </c>
      <c r="AF68" s="717"/>
      <c r="AG68" s="724"/>
      <c r="AH68" s="724"/>
      <c r="AI68" s="724"/>
      <c r="AJ68" s="724"/>
      <c r="AK68" s="724"/>
      <c r="AL68" s="724"/>
      <c r="AM68" s="724"/>
    </row>
    <row r="69" spans="1:39" ht="71.25" x14ac:dyDescent="0.2">
      <c r="A69" s="726"/>
      <c r="B69" s="727" t="s">
        <v>71653</v>
      </c>
      <c r="C69" s="728">
        <v>50</v>
      </c>
      <c r="D69" s="718" t="s">
        <v>71438</v>
      </c>
      <c r="E69" s="726" t="s">
        <v>71654</v>
      </c>
      <c r="F69" s="726" t="s">
        <v>71655</v>
      </c>
      <c r="G69" s="733" t="s">
        <v>71656</v>
      </c>
      <c r="H69" s="727" t="s">
        <v>71657</v>
      </c>
      <c r="I69" s="734" t="s">
        <v>71457</v>
      </c>
      <c r="J69" s="726" t="s">
        <v>71658</v>
      </c>
      <c r="K69" s="721"/>
      <c r="L69" s="721"/>
      <c r="M69" s="781">
        <f t="array" ref="M69">IFERROR(INDEX($AO$14:$AO$38,MATCH(1,($AP$14:$AP$38=K69)*($AQ$14:$AQ$38=L69),0)),0)</f>
        <v>0</v>
      </c>
      <c r="N69" s="782" t="str">
        <f t="shared" si="18"/>
        <v>LOW</v>
      </c>
      <c r="O69" s="717"/>
      <c r="P69" s="722"/>
      <c r="Q69" s="723"/>
      <c r="R69" s="723"/>
      <c r="S69" s="721"/>
      <c r="T69" s="721"/>
      <c r="U69" s="781">
        <f t="array" ref="U69">IFERROR(INDEX($AO$14:$AO$38,MATCH(1,($AP$14:$AP$38=S69)*($AQ$14:$AQ$38=T69),0)),0)</f>
        <v>0</v>
      </c>
      <c r="V69" s="782" t="str">
        <f t="shared" si="19"/>
        <v>LOW</v>
      </c>
      <c r="W69" s="724"/>
      <c r="X69" s="724"/>
      <c r="Y69" s="725"/>
      <c r="Z69" s="724"/>
      <c r="AA69" s="724"/>
      <c r="AB69" s="721"/>
      <c r="AC69" s="721"/>
      <c r="AD69" s="781">
        <f t="array" ref="AD69">IFERROR(INDEX($AO$14:$AO$38,MATCH(1,($AP$14:$AP$38=AB69)*($AQ$14:$AQ$38=AC69),0)),0)</f>
        <v>0</v>
      </c>
      <c r="AE69" s="782" t="str">
        <f t="shared" si="20"/>
        <v>LOW</v>
      </c>
      <c r="AF69" s="717"/>
      <c r="AG69" s="724"/>
      <c r="AH69" s="724"/>
      <c r="AI69" s="724"/>
      <c r="AJ69" s="724"/>
      <c r="AK69" s="724"/>
      <c r="AL69" s="724"/>
      <c r="AM69" s="724"/>
    </row>
    <row r="70" spans="1:39" ht="42.75" x14ac:dyDescent="0.2">
      <c r="A70" s="726"/>
      <c r="B70" s="727" t="s">
        <v>71659</v>
      </c>
      <c r="C70" s="728">
        <v>51</v>
      </c>
      <c r="D70" s="718" t="s">
        <v>71438</v>
      </c>
      <c r="E70" s="726" t="s">
        <v>71660</v>
      </c>
      <c r="F70" s="726" t="s">
        <v>71462</v>
      </c>
      <c r="G70" s="733" t="s">
        <v>71656</v>
      </c>
      <c r="H70" s="727" t="s">
        <v>71661</v>
      </c>
      <c r="I70" s="734" t="s">
        <v>71457</v>
      </c>
      <c r="J70" s="726" t="s">
        <v>71662</v>
      </c>
      <c r="K70" s="721"/>
      <c r="L70" s="721"/>
      <c r="M70" s="781">
        <f t="array" ref="M70">IFERROR(INDEX($AO$14:$AO$38,MATCH(1,($AP$14:$AP$38=K70)*($AQ$14:$AQ$38=L70),0)),0)</f>
        <v>0</v>
      </c>
      <c r="N70" s="782" t="str">
        <f t="shared" si="18"/>
        <v>LOW</v>
      </c>
      <c r="O70" s="717"/>
      <c r="P70" s="722"/>
      <c r="Q70" s="723"/>
      <c r="R70" s="723"/>
      <c r="S70" s="721"/>
      <c r="T70" s="721"/>
      <c r="U70" s="781">
        <f t="array" ref="U70">IFERROR(INDEX($AO$14:$AO$38,MATCH(1,($AP$14:$AP$38=S70)*($AQ$14:$AQ$38=T70),0)),0)</f>
        <v>0</v>
      </c>
      <c r="V70" s="782" t="str">
        <f t="shared" si="19"/>
        <v>LOW</v>
      </c>
      <c r="W70" s="724"/>
      <c r="X70" s="724"/>
      <c r="Y70" s="725"/>
      <c r="Z70" s="724"/>
      <c r="AA70" s="724"/>
      <c r="AB70" s="721"/>
      <c r="AC70" s="721"/>
      <c r="AD70" s="781">
        <f t="array" ref="AD70">IFERROR(INDEX($AO$14:$AO$38,MATCH(1,($AP$14:$AP$38=AB70)*($AQ$14:$AQ$38=AC70),0)),0)</f>
        <v>0</v>
      </c>
      <c r="AE70" s="782" t="str">
        <f t="shared" si="20"/>
        <v>LOW</v>
      </c>
      <c r="AF70" s="717"/>
      <c r="AG70" s="724"/>
      <c r="AH70" s="724"/>
      <c r="AI70" s="724"/>
      <c r="AJ70" s="724"/>
      <c r="AK70" s="724"/>
      <c r="AL70" s="724"/>
      <c r="AM70" s="724"/>
    </row>
    <row r="71" spans="1:39" x14ac:dyDescent="0.2">
      <c r="A71" s="764"/>
      <c r="B71" s="775"/>
      <c r="C71" s="775"/>
      <c r="D71" s="775"/>
      <c r="E71" s="775"/>
      <c r="F71" s="775"/>
      <c r="G71" s="775"/>
      <c r="H71" s="775"/>
      <c r="I71" s="775"/>
      <c r="J71" s="775"/>
      <c r="K71" s="775"/>
      <c r="L71" s="775"/>
      <c r="M71" s="783"/>
      <c r="N71" s="783"/>
      <c r="O71" s="775"/>
      <c r="P71" s="775"/>
      <c r="Q71" s="775"/>
      <c r="R71" s="775"/>
      <c r="S71" s="775"/>
      <c r="T71" s="775"/>
      <c r="U71" s="783"/>
      <c r="V71" s="783"/>
      <c r="W71" s="775"/>
      <c r="X71" s="775"/>
      <c r="Y71" s="775"/>
      <c r="Z71" s="775"/>
      <c r="AA71" s="775"/>
      <c r="AB71" s="775"/>
      <c r="AC71" s="775"/>
      <c r="AD71" s="783"/>
      <c r="AE71" s="783"/>
      <c r="AF71" s="775"/>
      <c r="AG71" s="775"/>
      <c r="AH71" s="775"/>
      <c r="AI71" s="775"/>
      <c r="AJ71" s="775"/>
      <c r="AK71" s="775"/>
      <c r="AL71" s="775"/>
      <c r="AM71" s="776"/>
    </row>
    <row r="72" spans="1:39" ht="28.5" x14ac:dyDescent="0.2">
      <c r="A72" s="726" t="s">
        <v>71663</v>
      </c>
      <c r="B72" s="727" t="s">
        <v>71664</v>
      </c>
      <c r="C72" s="728">
        <v>52</v>
      </c>
      <c r="D72" s="718" t="s">
        <v>71438</v>
      </c>
      <c r="E72" s="726" t="s">
        <v>71665</v>
      </c>
      <c r="F72" s="726" t="s">
        <v>71462</v>
      </c>
      <c r="G72" s="740" t="s">
        <v>71645</v>
      </c>
      <c r="H72" s="727" t="s">
        <v>71666</v>
      </c>
      <c r="I72" s="735" t="s">
        <v>71457</v>
      </c>
      <c r="J72" s="726" t="s">
        <v>71667</v>
      </c>
      <c r="K72" s="721"/>
      <c r="L72" s="721"/>
      <c r="M72" s="781">
        <f t="array" ref="M72">IFERROR(INDEX($AO$14:$AO$38,MATCH(1,($AP$14:$AP$38=K72)*($AQ$14:$AQ$38=L72),0)),0)</f>
        <v>0</v>
      </c>
      <c r="N72" s="782" t="str">
        <f t="shared" ref="N72:N73" si="21">IF(M72&lt;=5,"LOW",IF(M72&lt;=11,"LtM",IF(M72&lt;=15,"MODERATE",IF(M72&lt;=19,"MtH",IF(M72&gt;19,"HIGH")))))</f>
        <v>LOW</v>
      </c>
      <c r="O72" s="717"/>
      <c r="P72" s="722"/>
      <c r="Q72" s="723"/>
      <c r="R72" s="723"/>
      <c r="S72" s="721"/>
      <c r="T72" s="721"/>
      <c r="U72" s="781">
        <f t="array" ref="U72">IFERROR(INDEX($AO$14:$AO$38,MATCH(1,($AP$14:$AP$38=S72)*($AQ$14:$AQ$38=T72),0)),0)</f>
        <v>0</v>
      </c>
      <c r="V72" s="782" t="str">
        <f t="shared" ref="V72:V73" si="22">IF(U72&lt;=5,"LOW",IF(U72&lt;=11,"LtM",IF(U72&lt;=15,"MODERATE",IF(U72&lt;=19,"MtH",IF(U72&gt;19,"HIGH")))))</f>
        <v>LOW</v>
      </c>
      <c r="W72" s="724"/>
      <c r="X72" s="724"/>
      <c r="Y72" s="725"/>
      <c r="Z72" s="724"/>
      <c r="AA72" s="724"/>
      <c r="AB72" s="721"/>
      <c r="AC72" s="721"/>
      <c r="AD72" s="781">
        <f t="array" ref="AD72">IFERROR(INDEX($AO$14:$AO$38,MATCH(1,($AP$14:$AP$38=AB72)*($AQ$14:$AQ$38=AC72),0)),0)</f>
        <v>0</v>
      </c>
      <c r="AE72" s="782" t="str">
        <f t="shared" ref="AE72:AE73" si="23">IF(AD72&lt;=5,"LOW",IF(AD72&lt;=11,"LtM",IF(AD72&lt;=15,"MODERATE",IF(AD72&lt;=19,"MtH",IF(AD72&gt;19,"HIGH")))))</f>
        <v>LOW</v>
      </c>
      <c r="AF72" s="717"/>
      <c r="AG72" s="724"/>
      <c r="AH72" s="724"/>
      <c r="AI72" s="724"/>
      <c r="AJ72" s="724"/>
      <c r="AK72" s="724"/>
      <c r="AL72" s="724"/>
      <c r="AM72" s="724"/>
    </row>
    <row r="73" spans="1:39" ht="28.5" x14ac:dyDescent="0.2">
      <c r="A73" s="738"/>
      <c r="B73" s="727" t="s">
        <v>71668</v>
      </c>
      <c r="C73" s="728">
        <v>53</v>
      </c>
      <c r="D73" s="718" t="s">
        <v>71438</v>
      </c>
      <c r="E73" s="726" t="s">
        <v>71669</v>
      </c>
      <c r="F73" s="726" t="s">
        <v>71462</v>
      </c>
      <c r="G73" s="740" t="s">
        <v>71645</v>
      </c>
      <c r="H73" s="727" t="s">
        <v>71666</v>
      </c>
      <c r="I73" s="735" t="s">
        <v>71457</v>
      </c>
      <c r="J73" s="726" t="s">
        <v>71667</v>
      </c>
      <c r="K73" s="721"/>
      <c r="L73" s="721"/>
      <c r="M73" s="781">
        <f t="array" ref="M73">IFERROR(INDEX($AO$14:$AO$38,MATCH(1,($AP$14:$AP$38=K73)*($AQ$14:$AQ$38=L73),0)),0)</f>
        <v>0</v>
      </c>
      <c r="N73" s="782" t="str">
        <f t="shared" si="21"/>
        <v>LOW</v>
      </c>
      <c r="O73" s="717"/>
      <c r="P73" s="722"/>
      <c r="Q73" s="723"/>
      <c r="R73" s="723"/>
      <c r="S73" s="721"/>
      <c r="T73" s="721"/>
      <c r="U73" s="781">
        <f t="array" ref="U73">IFERROR(INDEX($AO$14:$AO$38,MATCH(1,($AP$14:$AP$38=S73)*($AQ$14:$AQ$38=T73),0)),0)</f>
        <v>0</v>
      </c>
      <c r="V73" s="782" t="str">
        <f t="shared" si="22"/>
        <v>LOW</v>
      </c>
      <c r="W73" s="724"/>
      <c r="X73" s="724"/>
      <c r="Y73" s="725"/>
      <c r="Z73" s="724"/>
      <c r="AA73" s="724"/>
      <c r="AB73" s="721"/>
      <c r="AC73" s="721"/>
      <c r="AD73" s="781">
        <f t="array" ref="AD73">IFERROR(INDEX($AO$14:$AO$38,MATCH(1,($AP$14:$AP$38=AB73)*($AQ$14:$AQ$38=AC73),0)),0)</f>
        <v>0</v>
      </c>
      <c r="AE73" s="782" t="str">
        <f t="shared" si="23"/>
        <v>LOW</v>
      </c>
      <c r="AF73" s="717"/>
      <c r="AG73" s="724"/>
      <c r="AH73" s="724"/>
      <c r="AI73" s="724"/>
      <c r="AJ73" s="724"/>
      <c r="AK73" s="724"/>
      <c r="AL73" s="724"/>
      <c r="AM73" s="724"/>
    </row>
    <row r="74" spans="1:39" ht="14.45" customHeight="1" x14ac:dyDescent="0.2">
      <c r="A74" s="764"/>
      <c r="B74" s="775"/>
      <c r="C74" s="775"/>
      <c r="D74" s="775"/>
      <c r="E74" s="775"/>
      <c r="F74" s="775"/>
      <c r="G74" s="775"/>
      <c r="H74" s="775"/>
      <c r="I74" s="775"/>
      <c r="J74" s="775"/>
      <c r="K74" s="775"/>
      <c r="L74" s="775"/>
      <c r="M74" s="783"/>
      <c r="N74" s="783"/>
      <c r="O74" s="775"/>
      <c r="P74" s="775"/>
      <c r="Q74" s="775"/>
      <c r="R74" s="775"/>
      <c r="S74" s="775"/>
      <c r="T74" s="775"/>
      <c r="U74" s="783"/>
      <c r="V74" s="783"/>
      <c r="W74" s="775"/>
      <c r="X74" s="775"/>
      <c r="Y74" s="775"/>
      <c r="Z74" s="775"/>
      <c r="AA74" s="775"/>
      <c r="AB74" s="775"/>
      <c r="AC74" s="775"/>
      <c r="AD74" s="783"/>
      <c r="AE74" s="783"/>
      <c r="AF74" s="775"/>
      <c r="AG74" s="775"/>
      <c r="AH74" s="775"/>
      <c r="AI74" s="775"/>
      <c r="AJ74" s="775"/>
      <c r="AK74" s="775"/>
      <c r="AL74" s="775"/>
      <c r="AM74" s="776"/>
    </row>
    <row r="75" spans="1:39" ht="28.5" x14ac:dyDescent="0.2">
      <c r="A75" s="726" t="s">
        <v>71670</v>
      </c>
      <c r="B75" s="727" t="s">
        <v>71671</v>
      </c>
      <c r="C75" s="762"/>
      <c r="D75" s="763"/>
      <c r="E75" s="763"/>
      <c r="F75" s="763"/>
      <c r="G75" s="763"/>
      <c r="H75" s="763"/>
      <c r="I75" s="763"/>
      <c r="J75" s="763"/>
      <c r="K75" s="763"/>
      <c r="L75" s="763"/>
      <c r="M75" s="784"/>
      <c r="N75" s="784"/>
      <c r="O75" s="763"/>
      <c r="P75" s="763"/>
      <c r="Q75" s="763"/>
      <c r="R75" s="763"/>
      <c r="S75" s="763"/>
      <c r="T75" s="763"/>
      <c r="U75" s="784"/>
      <c r="V75" s="784"/>
      <c r="W75" s="763"/>
      <c r="X75" s="763"/>
      <c r="Y75" s="763"/>
      <c r="Z75" s="763"/>
      <c r="AA75" s="763"/>
      <c r="AB75" s="763"/>
      <c r="AC75" s="763"/>
      <c r="AD75" s="784"/>
      <c r="AE75" s="784"/>
      <c r="AF75" s="763"/>
      <c r="AG75" s="763"/>
      <c r="AH75" s="763"/>
      <c r="AI75" s="763"/>
      <c r="AJ75" s="763"/>
      <c r="AK75" s="763"/>
      <c r="AL75" s="763"/>
      <c r="AM75" s="777"/>
    </row>
    <row r="76" spans="1:39" x14ac:dyDescent="0.2">
      <c r="A76" s="726"/>
      <c r="B76" s="727">
        <f>RAB!C20</f>
        <v>0</v>
      </c>
      <c r="C76" s="728">
        <v>54</v>
      </c>
      <c r="D76" s="735">
        <f>'TINJAUAN RISK'!R21</f>
        <v>0</v>
      </c>
      <c r="E76" s="730">
        <f>'TINJAUAN RISK'!S21</f>
        <v>0</v>
      </c>
      <c r="F76" s="730">
        <f>'TINJAUAN RISK'!T21</f>
        <v>0</v>
      </c>
      <c r="G76" s="730">
        <f>'TINJAUAN RISK'!U21</f>
        <v>0</v>
      </c>
      <c r="H76" s="730">
        <f>'TINJAUAN RISK'!V21</f>
        <v>0</v>
      </c>
      <c r="I76" s="738"/>
      <c r="J76" s="738"/>
      <c r="K76" s="735">
        <f>'TINJAUAN RISK'!W21</f>
        <v>0</v>
      </c>
      <c r="L76" s="735">
        <f>'TINJAUAN RISK'!X21</f>
        <v>0</v>
      </c>
      <c r="M76" s="781">
        <f t="array" ref="M76">IFERROR(INDEX($AO$14:$AO$38,MATCH(1,($AP$14:$AP$38=K76)*($AQ$14:$AQ$38=L76),0)),0)</f>
        <v>0</v>
      </c>
      <c r="N76" s="782" t="str">
        <f t="shared" ref="N76:N95" si="24">IF(M76&lt;=5,"LOW",IF(M76&lt;=11,"LtM",IF(M76&lt;=15,"MODERATE",IF(M76&lt;=19,"MtH",IF(M76&gt;19,"HIGH")))))</f>
        <v>LOW</v>
      </c>
      <c r="O76" s="717"/>
      <c r="P76" s="722"/>
      <c r="Q76" s="723"/>
      <c r="R76" s="723"/>
      <c r="S76" s="721"/>
      <c r="T76" s="721"/>
      <c r="U76" s="781">
        <f t="array" ref="U76">IFERROR(INDEX($AO$14:$AO$38,MATCH(1,($AP$14:$AP$38=S76)*($AQ$14:$AQ$38=T76),0)),0)</f>
        <v>0</v>
      </c>
      <c r="V76" s="782" t="str">
        <f t="shared" ref="V76:V95" si="25">IF(U76&lt;=5,"LOW",IF(U76&lt;=11,"LtM",IF(U76&lt;=15,"MODERATE",IF(U76&lt;=19,"MtH",IF(U76&gt;19,"HIGH")))))</f>
        <v>LOW</v>
      </c>
      <c r="W76" s="724"/>
      <c r="X76" s="724"/>
      <c r="Y76" s="725"/>
      <c r="Z76" s="724"/>
      <c r="AA76" s="724"/>
      <c r="AB76" s="721"/>
      <c r="AC76" s="721"/>
      <c r="AD76" s="781">
        <f t="array" ref="AD76">IFERROR(INDEX($AO$14:$AO$38,MATCH(1,($AP$14:$AP$38=AB76)*($AQ$14:$AQ$38=AC76),0)),0)</f>
        <v>0</v>
      </c>
      <c r="AE76" s="782" t="str">
        <f t="shared" ref="AE76:AE95" si="26">IF(AD76&lt;=5,"LOW",IF(AD76&lt;=11,"LtM",IF(AD76&lt;=15,"MODERATE",IF(AD76&lt;=19,"MtH",IF(AD76&gt;19,"HIGH")))))</f>
        <v>LOW</v>
      </c>
      <c r="AF76" s="717"/>
      <c r="AG76" s="724"/>
      <c r="AH76" s="724"/>
      <c r="AI76" s="724"/>
      <c r="AJ76" s="724"/>
      <c r="AK76" s="724"/>
      <c r="AL76" s="724"/>
      <c r="AM76" s="724"/>
    </row>
    <row r="77" spans="1:39" x14ac:dyDescent="0.2">
      <c r="A77" s="726"/>
      <c r="B77" s="727"/>
      <c r="C77" s="728">
        <v>55</v>
      </c>
      <c r="D77" s="638"/>
      <c r="E77" s="730"/>
      <c r="F77" s="730"/>
      <c r="G77" s="730"/>
      <c r="H77" s="730"/>
      <c r="I77" s="738"/>
      <c r="J77" s="738"/>
      <c r="K77" s="735"/>
      <c r="L77" s="735"/>
      <c r="M77" s="781">
        <f t="array" ref="M77">IFERROR(INDEX($AO$14:$AO$38,MATCH(1,($AP$14:$AP$38=K77)*($AQ$14:$AQ$38=L77),0)),0)</f>
        <v>0</v>
      </c>
      <c r="N77" s="782" t="str">
        <f t="shared" si="24"/>
        <v>LOW</v>
      </c>
      <c r="O77" s="717"/>
      <c r="P77" s="722"/>
      <c r="Q77" s="723"/>
      <c r="R77" s="723"/>
      <c r="S77" s="721"/>
      <c r="T77" s="721"/>
      <c r="U77" s="781">
        <f t="array" ref="U77">IFERROR(INDEX($AO$14:$AO$38,MATCH(1,($AP$14:$AP$38=S77)*($AQ$14:$AQ$38=T77),0)),0)</f>
        <v>0</v>
      </c>
      <c r="V77" s="782" t="str">
        <f t="shared" si="25"/>
        <v>LOW</v>
      </c>
      <c r="W77" s="724"/>
      <c r="X77" s="724"/>
      <c r="Y77" s="725"/>
      <c r="Z77" s="724"/>
      <c r="AA77" s="724"/>
      <c r="AB77" s="721"/>
      <c r="AC77" s="721"/>
      <c r="AD77" s="781">
        <f t="array" ref="AD77">IFERROR(INDEX($AO$14:$AO$38,MATCH(1,($AP$14:$AP$38=AB77)*($AQ$14:$AQ$38=AC77),0)),0)</f>
        <v>0</v>
      </c>
      <c r="AE77" s="782" t="str">
        <f t="shared" si="26"/>
        <v>LOW</v>
      </c>
      <c r="AF77" s="717"/>
      <c r="AG77" s="724"/>
      <c r="AH77" s="724"/>
      <c r="AI77" s="724"/>
      <c r="AJ77" s="724"/>
      <c r="AK77" s="724"/>
      <c r="AL77" s="724"/>
      <c r="AM77" s="724"/>
    </row>
    <row r="78" spans="1:39" x14ac:dyDescent="0.2">
      <c r="A78" s="738"/>
      <c r="B78" s="727">
        <f>RAB!C21</f>
        <v>0</v>
      </c>
      <c r="C78" s="728">
        <v>56</v>
      </c>
      <c r="D78" s="735">
        <f>'TINJAUAN RISK'!R22</f>
        <v>0</v>
      </c>
      <c r="E78" s="730">
        <f>'TINJAUAN RISK'!S22</f>
        <v>0</v>
      </c>
      <c r="F78" s="730">
        <f>'TINJAUAN RISK'!T22</f>
        <v>0</v>
      </c>
      <c r="G78" s="730">
        <f>'TINJAUAN RISK'!U22</f>
        <v>0</v>
      </c>
      <c r="H78" s="730">
        <f>'TINJAUAN RISK'!V22</f>
        <v>0</v>
      </c>
      <c r="I78" s="738"/>
      <c r="J78" s="738"/>
      <c r="K78" s="735">
        <f>'TINJAUAN RISK'!W22</f>
        <v>0</v>
      </c>
      <c r="L78" s="735">
        <f>'TINJAUAN RISK'!X22</f>
        <v>0</v>
      </c>
      <c r="M78" s="781">
        <f t="array" ref="M78">IFERROR(INDEX($AO$14:$AO$38,MATCH(1,($AP$14:$AP$38=K78)*($AQ$14:$AQ$38=L78),0)),0)</f>
        <v>0</v>
      </c>
      <c r="N78" s="782" t="str">
        <f t="shared" si="24"/>
        <v>LOW</v>
      </c>
      <c r="O78" s="717"/>
      <c r="P78" s="722"/>
      <c r="Q78" s="723"/>
      <c r="R78" s="723"/>
      <c r="S78" s="721"/>
      <c r="T78" s="721"/>
      <c r="U78" s="781">
        <f t="array" ref="U78">IFERROR(INDEX($AO$14:$AO$38,MATCH(1,($AP$14:$AP$38=S78)*($AQ$14:$AQ$38=T78),0)),0)</f>
        <v>0</v>
      </c>
      <c r="V78" s="782" t="str">
        <f t="shared" si="25"/>
        <v>LOW</v>
      </c>
      <c r="W78" s="724"/>
      <c r="X78" s="724"/>
      <c r="Y78" s="725"/>
      <c r="Z78" s="724"/>
      <c r="AA78" s="724"/>
      <c r="AB78" s="721"/>
      <c r="AC78" s="721"/>
      <c r="AD78" s="781">
        <f t="array" ref="AD78">IFERROR(INDEX($AO$14:$AO$38,MATCH(1,($AP$14:$AP$38=AB78)*($AQ$14:$AQ$38=AC78),0)),0)</f>
        <v>0</v>
      </c>
      <c r="AE78" s="782" t="str">
        <f t="shared" si="26"/>
        <v>LOW</v>
      </c>
      <c r="AF78" s="717"/>
      <c r="AG78" s="724"/>
      <c r="AH78" s="724"/>
      <c r="AI78" s="724"/>
      <c r="AJ78" s="724"/>
      <c r="AK78" s="724"/>
      <c r="AL78" s="724"/>
      <c r="AM78" s="724"/>
    </row>
    <row r="79" spans="1:39" x14ac:dyDescent="0.2">
      <c r="A79" s="738"/>
      <c r="B79" s="727"/>
      <c r="C79" s="728">
        <v>57</v>
      </c>
      <c r="D79" s="638"/>
      <c r="E79" s="730"/>
      <c r="F79" s="730"/>
      <c r="G79" s="730"/>
      <c r="H79" s="730"/>
      <c r="I79" s="738"/>
      <c r="J79" s="738"/>
      <c r="K79" s="735"/>
      <c r="L79" s="735"/>
      <c r="M79" s="781">
        <f t="array" ref="M79">IFERROR(INDEX($AO$14:$AO$38,MATCH(1,($AP$14:$AP$38=K79)*($AQ$14:$AQ$38=L79),0)),0)</f>
        <v>0</v>
      </c>
      <c r="N79" s="782" t="str">
        <f t="shared" si="24"/>
        <v>LOW</v>
      </c>
      <c r="O79" s="717"/>
      <c r="P79" s="722"/>
      <c r="Q79" s="723"/>
      <c r="R79" s="723"/>
      <c r="S79" s="721"/>
      <c r="T79" s="721"/>
      <c r="U79" s="781">
        <f t="array" ref="U79">IFERROR(INDEX($AO$14:$AO$38,MATCH(1,($AP$14:$AP$38=S79)*($AQ$14:$AQ$38=T79),0)),0)</f>
        <v>0</v>
      </c>
      <c r="V79" s="782" t="str">
        <f t="shared" si="25"/>
        <v>LOW</v>
      </c>
      <c r="W79" s="724"/>
      <c r="X79" s="724"/>
      <c r="Y79" s="725"/>
      <c r="Z79" s="724"/>
      <c r="AA79" s="724"/>
      <c r="AB79" s="721"/>
      <c r="AC79" s="721"/>
      <c r="AD79" s="781">
        <f t="array" ref="AD79">IFERROR(INDEX($AO$14:$AO$38,MATCH(1,($AP$14:$AP$38=AB79)*($AQ$14:$AQ$38=AC79),0)),0)</f>
        <v>0</v>
      </c>
      <c r="AE79" s="782" t="str">
        <f t="shared" si="26"/>
        <v>LOW</v>
      </c>
      <c r="AF79" s="717"/>
      <c r="AG79" s="724"/>
      <c r="AH79" s="724"/>
      <c r="AI79" s="724"/>
      <c r="AJ79" s="724"/>
      <c r="AK79" s="724"/>
      <c r="AL79" s="724"/>
      <c r="AM79" s="724"/>
    </row>
    <row r="80" spans="1:39" x14ac:dyDescent="0.2">
      <c r="A80" s="738"/>
      <c r="B80" s="727">
        <f>RAB!C22</f>
        <v>0</v>
      </c>
      <c r="C80" s="728">
        <v>58</v>
      </c>
      <c r="D80" s="735">
        <f>'TINJAUAN RISK'!R23</f>
        <v>0</v>
      </c>
      <c r="E80" s="730">
        <f>'TINJAUAN RISK'!S23</f>
        <v>0</v>
      </c>
      <c r="F80" s="730">
        <f>'TINJAUAN RISK'!T23</f>
        <v>0</v>
      </c>
      <c r="G80" s="730">
        <f>'TINJAUAN RISK'!U23</f>
        <v>0</v>
      </c>
      <c r="H80" s="730">
        <f>'TINJAUAN RISK'!V23</f>
        <v>0</v>
      </c>
      <c r="I80" s="738"/>
      <c r="J80" s="738"/>
      <c r="K80" s="735">
        <f>'TINJAUAN RISK'!W23</f>
        <v>0</v>
      </c>
      <c r="L80" s="735">
        <f>'TINJAUAN RISK'!X23</f>
        <v>0</v>
      </c>
      <c r="M80" s="781">
        <f t="array" ref="M80">IFERROR(INDEX($AO$14:$AO$38,MATCH(1,($AP$14:$AP$38=K80)*($AQ$14:$AQ$38=L80),0)),0)</f>
        <v>0</v>
      </c>
      <c r="N80" s="782" t="str">
        <f t="shared" si="24"/>
        <v>LOW</v>
      </c>
      <c r="O80" s="717"/>
      <c r="P80" s="722"/>
      <c r="Q80" s="723"/>
      <c r="R80" s="723"/>
      <c r="S80" s="721"/>
      <c r="T80" s="721"/>
      <c r="U80" s="781">
        <f t="array" ref="U80">IFERROR(INDEX($AO$14:$AO$38,MATCH(1,($AP$14:$AP$38=S80)*($AQ$14:$AQ$38=T80),0)),0)</f>
        <v>0</v>
      </c>
      <c r="V80" s="782" t="str">
        <f t="shared" si="25"/>
        <v>LOW</v>
      </c>
      <c r="W80" s="724"/>
      <c r="X80" s="724"/>
      <c r="Y80" s="725"/>
      <c r="Z80" s="724"/>
      <c r="AA80" s="724"/>
      <c r="AB80" s="721"/>
      <c r="AC80" s="721"/>
      <c r="AD80" s="781">
        <f t="array" ref="AD80">IFERROR(INDEX($AO$14:$AO$38,MATCH(1,($AP$14:$AP$38=AB80)*($AQ$14:$AQ$38=AC80),0)),0)</f>
        <v>0</v>
      </c>
      <c r="AE80" s="782" t="str">
        <f t="shared" si="26"/>
        <v>LOW</v>
      </c>
      <c r="AF80" s="717"/>
      <c r="AG80" s="724"/>
      <c r="AH80" s="724"/>
      <c r="AI80" s="724"/>
      <c r="AJ80" s="724"/>
      <c r="AK80" s="724"/>
      <c r="AL80" s="724"/>
      <c r="AM80" s="724"/>
    </row>
    <row r="81" spans="1:39" x14ac:dyDescent="0.2">
      <c r="A81" s="738"/>
      <c r="B81" s="727"/>
      <c r="C81" s="728">
        <v>59</v>
      </c>
      <c r="D81" s="638"/>
      <c r="E81" s="730"/>
      <c r="F81" s="730"/>
      <c r="G81" s="730"/>
      <c r="H81" s="730"/>
      <c r="I81" s="738"/>
      <c r="J81" s="738"/>
      <c r="K81" s="735"/>
      <c r="L81" s="735"/>
      <c r="M81" s="781">
        <f t="array" ref="M81">IFERROR(INDEX($AO$14:$AO$38,MATCH(1,($AP$14:$AP$38=K81)*($AQ$14:$AQ$38=L81),0)),0)</f>
        <v>0</v>
      </c>
      <c r="N81" s="782" t="str">
        <f t="shared" si="24"/>
        <v>LOW</v>
      </c>
      <c r="O81" s="717"/>
      <c r="P81" s="722"/>
      <c r="Q81" s="723"/>
      <c r="R81" s="723"/>
      <c r="S81" s="721"/>
      <c r="T81" s="721"/>
      <c r="U81" s="781">
        <f t="array" ref="U81">IFERROR(INDEX($AO$14:$AO$38,MATCH(1,($AP$14:$AP$38=S81)*($AQ$14:$AQ$38=T81),0)),0)</f>
        <v>0</v>
      </c>
      <c r="V81" s="782" t="str">
        <f t="shared" si="25"/>
        <v>LOW</v>
      </c>
      <c r="W81" s="724"/>
      <c r="X81" s="724"/>
      <c r="Y81" s="725"/>
      <c r="Z81" s="724"/>
      <c r="AA81" s="724"/>
      <c r="AB81" s="721"/>
      <c r="AC81" s="721"/>
      <c r="AD81" s="781">
        <f t="array" ref="AD81">IFERROR(INDEX($AO$14:$AO$38,MATCH(1,($AP$14:$AP$38=AB81)*($AQ$14:$AQ$38=AC81),0)),0)</f>
        <v>0</v>
      </c>
      <c r="AE81" s="782" t="str">
        <f t="shared" si="26"/>
        <v>LOW</v>
      </c>
      <c r="AF81" s="717"/>
      <c r="AG81" s="724"/>
      <c r="AH81" s="724"/>
      <c r="AI81" s="724"/>
      <c r="AJ81" s="724"/>
      <c r="AK81" s="724"/>
      <c r="AL81" s="724"/>
      <c r="AM81" s="724"/>
    </row>
    <row r="82" spans="1:39" x14ac:dyDescent="0.2">
      <c r="A82" s="738"/>
      <c r="B82" s="727">
        <f>RAB!C23</f>
        <v>0</v>
      </c>
      <c r="C82" s="728">
        <v>60</v>
      </c>
      <c r="D82" s="735">
        <f>'TINJAUAN RISK'!R24</f>
        <v>0</v>
      </c>
      <c r="E82" s="730">
        <f>'TINJAUAN RISK'!S24</f>
        <v>0</v>
      </c>
      <c r="F82" s="730">
        <f>'TINJAUAN RISK'!T24</f>
        <v>0</v>
      </c>
      <c r="G82" s="730">
        <f>'TINJAUAN RISK'!U24</f>
        <v>0</v>
      </c>
      <c r="H82" s="730">
        <f>'TINJAUAN RISK'!V24</f>
        <v>0</v>
      </c>
      <c r="I82" s="738"/>
      <c r="J82" s="738"/>
      <c r="K82" s="735">
        <f>'TINJAUAN RISK'!W24</f>
        <v>0</v>
      </c>
      <c r="L82" s="735">
        <f>'TINJAUAN RISK'!X24</f>
        <v>0</v>
      </c>
      <c r="M82" s="781">
        <f t="array" ref="M82">IFERROR(INDEX($AO$14:$AO$38,MATCH(1,($AP$14:$AP$38=K82)*($AQ$14:$AQ$38=L82),0)),0)</f>
        <v>0</v>
      </c>
      <c r="N82" s="782" t="str">
        <f t="shared" si="24"/>
        <v>LOW</v>
      </c>
      <c r="O82" s="717"/>
      <c r="P82" s="722"/>
      <c r="Q82" s="723"/>
      <c r="R82" s="723"/>
      <c r="S82" s="721"/>
      <c r="T82" s="721"/>
      <c r="U82" s="781">
        <f t="array" ref="U82">IFERROR(INDEX($AO$14:$AO$38,MATCH(1,($AP$14:$AP$38=S82)*($AQ$14:$AQ$38=T82),0)),0)</f>
        <v>0</v>
      </c>
      <c r="V82" s="782" t="str">
        <f t="shared" si="25"/>
        <v>LOW</v>
      </c>
      <c r="W82" s="724"/>
      <c r="X82" s="724"/>
      <c r="Y82" s="725"/>
      <c r="Z82" s="724"/>
      <c r="AA82" s="724"/>
      <c r="AB82" s="721"/>
      <c r="AC82" s="721"/>
      <c r="AD82" s="781">
        <f t="array" ref="AD82">IFERROR(INDEX($AO$14:$AO$38,MATCH(1,($AP$14:$AP$38=AB82)*($AQ$14:$AQ$38=AC82),0)),0)</f>
        <v>0</v>
      </c>
      <c r="AE82" s="782" t="str">
        <f t="shared" si="26"/>
        <v>LOW</v>
      </c>
      <c r="AF82" s="717"/>
      <c r="AG82" s="724"/>
      <c r="AH82" s="724"/>
      <c r="AI82" s="724"/>
      <c r="AJ82" s="724"/>
      <c r="AK82" s="724"/>
      <c r="AL82" s="724"/>
      <c r="AM82" s="724"/>
    </row>
    <row r="83" spans="1:39" x14ac:dyDescent="0.2">
      <c r="A83" s="738"/>
      <c r="B83" s="727"/>
      <c r="C83" s="728">
        <v>61</v>
      </c>
      <c r="D83" s="638"/>
      <c r="E83" s="730"/>
      <c r="F83" s="730"/>
      <c r="G83" s="730"/>
      <c r="H83" s="730"/>
      <c r="I83" s="738"/>
      <c r="J83" s="738"/>
      <c r="K83" s="735"/>
      <c r="L83" s="735"/>
      <c r="M83" s="781">
        <f t="array" ref="M83">IFERROR(INDEX($AO$14:$AO$38,MATCH(1,($AP$14:$AP$38=K83)*($AQ$14:$AQ$38=L83),0)),0)</f>
        <v>0</v>
      </c>
      <c r="N83" s="782" t="str">
        <f t="shared" si="24"/>
        <v>LOW</v>
      </c>
      <c r="O83" s="717"/>
      <c r="P83" s="722"/>
      <c r="Q83" s="723"/>
      <c r="R83" s="723"/>
      <c r="S83" s="721"/>
      <c r="T83" s="721"/>
      <c r="U83" s="781">
        <f t="array" ref="U83">IFERROR(INDEX($AO$14:$AO$38,MATCH(1,($AP$14:$AP$38=S83)*($AQ$14:$AQ$38=T83),0)),0)</f>
        <v>0</v>
      </c>
      <c r="V83" s="782" t="str">
        <f t="shared" si="25"/>
        <v>LOW</v>
      </c>
      <c r="W83" s="724"/>
      <c r="X83" s="724"/>
      <c r="Y83" s="725"/>
      <c r="Z83" s="724"/>
      <c r="AA83" s="724"/>
      <c r="AB83" s="721"/>
      <c r="AC83" s="721"/>
      <c r="AD83" s="781">
        <f t="array" ref="AD83">IFERROR(INDEX($AO$14:$AO$38,MATCH(1,($AP$14:$AP$38=AB83)*($AQ$14:$AQ$38=AC83),0)),0)</f>
        <v>0</v>
      </c>
      <c r="AE83" s="782" t="str">
        <f t="shared" si="26"/>
        <v>LOW</v>
      </c>
      <c r="AF83" s="717"/>
      <c r="AG83" s="724"/>
      <c r="AH83" s="724"/>
      <c r="AI83" s="724"/>
      <c r="AJ83" s="724"/>
      <c r="AK83" s="724"/>
      <c r="AL83" s="724"/>
      <c r="AM83" s="724"/>
    </row>
    <row r="84" spans="1:39" x14ac:dyDescent="0.2">
      <c r="A84" s="738"/>
      <c r="B84" s="727">
        <f>RAB!C24</f>
        <v>0</v>
      </c>
      <c r="C84" s="728">
        <v>62</v>
      </c>
      <c r="D84" s="735">
        <f>'TINJAUAN RISK'!R25</f>
        <v>0</v>
      </c>
      <c r="E84" s="730">
        <f>'TINJAUAN RISK'!S25</f>
        <v>0</v>
      </c>
      <c r="F84" s="730">
        <f>'TINJAUAN RISK'!T25</f>
        <v>0</v>
      </c>
      <c r="G84" s="730">
        <f>'TINJAUAN RISK'!U25</f>
        <v>0</v>
      </c>
      <c r="H84" s="730">
        <f>'TINJAUAN RISK'!V25</f>
        <v>0</v>
      </c>
      <c r="I84" s="738"/>
      <c r="J84" s="738"/>
      <c r="K84" s="735">
        <f>'TINJAUAN RISK'!W25</f>
        <v>0</v>
      </c>
      <c r="L84" s="735">
        <f>'TINJAUAN RISK'!X25</f>
        <v>0</v>
      </c>
      <c r="M84" s="781">
        <f t="array" ref="M84">IFERROR(INDEX($AO$14:$AO$38,MATCH(1,($AP$14:$AP$38=K84)*($AQ$14:$AQ$38=L84),0)),0)</f>
        <v>0</v>
      </c>
      <c r="N84" s="782" t="str">
        <f t="shared" si="24"/>
        <v>LOW</v>
      </c>
      <c r="O84" s="717"/>
      <c r="P84" s="722"/>
      <c r="Q84" s="723"/>
      <c r="R84" s="723"/>
      <c r="S84" s="721"/>
      <c r="T84" s="721"/>
      <c r="U84" s="781">
        <f t="array" ref="U84">IFERROR(INDEX($AO$14:$AO$38,MATCH(1,($AP$14:$AP$38=S84)*($AQ$14:$AQ$38=T84),0)),0)</f>
        <v>0</v>
      </c>
      <c r="V84" s="782" t="str">
        <f t="shared" si="25"/>
        <v>LOW</v>
      </c>
      <c r="W84" s="724"/>
      <c r="X84" s="724"/>
      <c r="Y84" s="725"/>
      <c r="Z84" s="724"/>
      <c r="AA84" s="724"/>
      <c r="AB84" s="721"/>
      <c r="AC84" s="721"/>
      <c r="AD84" s="781">
        <f t="array" ref="AD84">IFERROR(INDEX($AO$14:$AO$38,MATCH(1,($AP$14:$AP$38=AB84)*($AQ$14:$AQ$38=AC84),0)),0)</f>
        <v>0</v>
      </c>
      <c r="AE84" s="782" t="str">
        <f t="shared" si="26"/>
        <v>LOW</v>
      </c>
      <c r="AF84" s="717"/>
      <c r="AG84" s="724"/>
      <c r="AH84" s="724"/>
      <c r="AI84" s="724"/>
      <c r="AJ84" s="724"/>
      <c r="AK84" s="724"/>
      <c r="AL84" s="724"/>
      <c r="AM84" s="724"/>
    </row>
    <row r="85" spans="1:39" x14ac:dyDescent="0.2">
      <c r="A85" s="738"/>
      <c r="B85" s="727"/>
      <c r="C85" s="728">
        <v>63</v>
      </c>
      <c r="D85" s="638"/>
      <c r="E85" s="730"/>
      <c r="F85" s="730"/>
      <c r="G85" s="730"/>
      <c r="H85" s="730"/>
      <c r="I85" s="738"/>
      <c r="J85" s="738"/>
      <c r="K85" s="735"/>
      <c r="L85" s="735"/>
      <c r="M85" s="781">
        <f t="array" ref="M85">IFERROR(INDEX($AO$14:$AO$38,MATCH(1,($AP$14:$AP$38=K85)*($AQ$14:$AQ$38=L85),0)),0)</f>
        <v>0</v>
      </c>
      <c r="N85" s="782" t="str">
        <f t="shared" si="24"/>
        <v>LOW</v>
      </c>
      <c r="O85" s="717"/>
      <c r="P85" s="722"/>
      <c r="Q85" s="723"/>
      <c r="R85" s="723"/>
      <c r="S85" s="721"/>
      <c r="T85" s="721"/>
      <c r="U85" s="781">
        <f t="array" ref="U85">IFERROR(INDEX($AO$14:$AO$38,MATCH(1,($AP$14:$AP$38=S85)*($AQ$14:$AQ$38=T85),0)),0)</f>
        <v>0</v>
      </c>
      <c r="V85" s="782" t="str">
        <f t="shared" si="25"/>
        <v>LOW</v>
      </c>
      <c r="W85" s="724"/>
      <c r="X85" s="724"/>
      <c r="Y85" s="725"/>
      <c r="Z85" s="724"/>
      <c r="AA85" s="724"/>
      <c r="AB85" s="721"/>
      <c r="AC85" s="721"/>
      <c r="AD85" s="781">
        <f t="array" ref="AD85">IFERROR(INDEX($AO$14:$AO$38,MATCH(1,($AP$14:$AP$38=AB85)*($AQ$14:$AQ$38=AC85),0)),0)</f>
        <v>0</v>
      </c>
      <c r="AE85" s="782" t="str">
        <f t="shared" si="26"/>
        <v>LOW</v>
      </c>
      <c r="AF85" s="717"/>
      <c r="AG85" s="724"/>
      <c r="AH85" s="724"/>
      <c r="AI85" s="724"/>
      <c r="AJ85" s="724"/>
      <c r="AK85" s="724"/>
      <c r="AL85" s="724"/>
      <c r="AM85" s="724"/>
    </row>
    <row r="86" spans="1:39" x14ac:dyDescent="0.2">
      <c r="A86" s="738"/>
      <c r="B86" s="727">
        <f>RAB!C25</f>
        <v>0</v>
      </c>
      <c r="C86" s="728">
        <v>64</v>
      </c>
      <c r="D86" s="735">
        <f>'TINJAUAN RISK'!R26</f>
        <v>0</v>
      </c>
      <c r="E86" s="730">
        <f>'TINJAUAN RISK'!S26</f>
        <v>0</v>
      </c>
      <c r="F86" s="730">
        <f>'TINJAUAN RISK'!T26</f>
        <v>0</v>
      </c>
      <c r="G86" s="730">
        <f>'TINJAUAN RISK'!U26</f>
        <v>0</v>
      </c>
      <c r="H86" s="730">
        <f>'TINJAUAN RISK'!V26</f>
        <v>0</v>
      </c>
      <c r="I86" s="738"/>
      <c r="J86" s="738"/>
      <c r="K86" s="735">
        <f>'TINJAUAN RISK'!W26</f>
        <v>0</v>
      </c>
      <c r="L86" s="735">
        <f>'TINJAUAN RISK'!X26</f>
        <v>0</v>
      </c>
      <c r="M86" s="781">
        <f t="array" ref="M86">IFERROR(INDEX($AO$14:$AO$38,MATCH(1,($AP$14:$AP$38=K86)*($AQ$14:$AQ$38=L86),0)),0)</f>
        <v>0</v>
      </c>
      <c r="N86" s="782" t="str">
        <f t="shared" si="24"/>
        <v>LOW</v>
      </c>
      <c r="O86" s="717"/>
      <c r="P86" s="722"/>
      <c r="Q86" s="723"/>
      <c r="R86" s="723"/>
      <c r="S86" s="721"/>
      <c r="T86" s="721"/>
      <c r="U86" s="781">
        <f t="array" ref="U86">IFERROR(INDEX($AO$14:$AO$38,MATCH(1,($AP$14:$AP$38=S86)*($AQ$14:$AQ$38=T86),0)),0)</f>
        <v>0</v>
      </c>
      <c r="V86" s="782" t="str">
        <f t="shared" si="25"/>
        <v>LOW</v>
      </c>
      <c r="W86" s="724"/>
      <c r="X86" s="724"/>
      <c r="Y86" s="725"/>
      <c r="Z86" s="724"/>
      <c r="AA86" s="724"/>
      <c r="AB86" s="721"/>
      <c r="AC86" s="721"/>
      <c r="AD86" s="781">
        <f t="array" ref="AD86">IFERROR(INDEX($AO$14:$AO$38,MATCH(1,($AP$14:$AP$38=AB86)*($AQ$14:$AQ$38=AC86),0)),0)</f>
        <v>0</v>
      </c>
      <c r="AE86" s="782" t="str">
        <f t="shared" si="26"/>
        <v>LOW</v>
      </c>
      <c r="AF86" s="717"/>
      <c r="AG86" s="724"/>
      <c r="AH86" s="724"/>
      <c r="AI86" s="724"/>
      <c r="AJ86" s="724"/>
      <c r="AK86" s="724"/>
      <c r="AL86" s="724"/>
      <c r="AM86" s="724"/>
    </row>
    <row r="87" spans="1:39" x14ac:dyDescent="0.2">
      <c r="A87" s="738"/>
      <c r="B87" s="727"/>
      <c r="C87" s="728">
        <v>65</v>
      </c>
      <c r="D87" s="638"/>
      <c r="E87" s="730"/>
      <c r="F87" s="730"/>
      <c r="G87" s="730"/>
      <c r="H87" s="730"/>
      <c r="I87" s="738"/>
      <c r="J87" s="738"/>
      <c r="K87" s="735"/>
      <c r="L87" s="735"/>
      <c r="M87" s="781">
        <f t="array" ref="M87">IFERROR(INDEX($AO$14:$AO$38,MATCH(1,($AP$14:$AP$38=K87)*($AQ$14:$AQ$38=L87),0)),0)</f>
        <v>0</v>
      </c>
      <c r="N87" s="782" t="str">
        <f t="shared" si="24"/>
        <v>LOW</v>
      </c>
      <c r="O87" s="717"/>
      <c r="P87" s="722"/>
      <c r="Q87" s="723"/>
      <c r="R87" s="723"/>
      <c r="S87" s="721"/>
      <c r="T87" s="721"/>
      <c r="U87" s="781">
        <f t="array" ref="U87">IFERROR(INDEX($AO$14:$AO$38,MATCH(1,($AP$14:$AP$38=S87)*($AQ$14:$AQ$38=T87),0)),0)</f>
        <v>0</v>
      </c>
      <c r="V87" s="782" t="str">
        <f t="shared" si="25"/>
        <v>LOW</v>
      </c>
      <c r="W87" s="724"/>
      <c r="X87" s="724"/>
      <c r="Y87" s="725"/>
      <c r="Z87" s="724"/>
      <c r="AA87" s="724"/>
      <c r="AB87" s="721"/>
      <c r="AC87" s="721"/>
      <c r="AD87" s="781">
        <f t="array" ref="AD87">IFERROR(INDEX($AO$14:$AO$38,MATCH(1,($AP$14:$AP$38=AB87)*($AQ$14:$AQ$38=AC87),0)),0)</f>
        <v>0</v>
      </c>
      <c r="AE87" s="782" t="str">
        <f t="shared" si="26"/>
        <v>LOW</v>
      </c>
      <c r="AF87" s="717"/>
      <c r="AG87" s="724"/>
      <c r="AH87" s="724"/>
      <c r="AI87" s="724"/>
      <c r="AJ87" s="724"/>
      <c r="AK87" s="724"/>
      <c r="AL87" s="724"/>
      <c r="AM87" s="724"/>
    </row>
    <row r="88" spans="1:39" x14ac:dyDescent="0.2">
      <c r="A88" s="738"/>
      <c r="B88" s="727">
        <f>RAB!C26</f>
        <v>0</v>
      </c>
      <c r="C88" s="728">
        <v>66</v>
      </c>
      <c r="D88" s="735">
        <f>'TINJAUAN RISK'!R27</f>
        <v>0</v>
      </c>
      <c r="E88" s="730">
        <f>'TINJAUAN RISK'!S27</f>
        <v>0</v>
      </c>
      <c r="F88" s="730">
        <f>'TINJAUAN RISK'!T27</f>
        <v>0</v>
      </c>
      <c r="G88" s="730">
        <f>'TINJAUAN RISK'!U27</f>
        <v>0</v>
      </c>
      <c r="H88" s="730">
        <f>'TINJAUAN RISK'!V27</f>
        <v>0</v>
      </c>
      <c r="I88" s="738"/>
      <c r="J88" s="738"/>
      <c r="K88" s="735">
        <f>'TINJAUAN RISK'!W27</f>
        <v>0</v>
      </c>
      <c r="L88" s="735">
        <f>'TINJAUAN RISK'!X27</f>
        <v>0</v>
      </c>
      <c r="M88" s="781">
        <f t="array" ref="M88">IFERROR(INDEX($AO$14:$AO$38,MATCH(1,($AP$14:$AP$38=K88)*($AQ$14:$AQ$38=L88),0)),0)</f>
        <v>0</v>
      </c>
      <c r="N88" s="782" t="str">
        <f t="shared" si="24"/>
        <v>LOW</v>
      </c>
      <c r="O88" s="717"/>
      <c r="P88" s="722"/>
      <c r="Q88" s="723"/>
      <c r="R88" s="723"/>
      <c r="S88" s="721"/>
      <c r="T88" s="721"/>
      <c r="U88" s="781">
        <f t="array" ref="U88">IFERROR(INDEX($AO$14:$AO$38,MATCH(1,($AP$14:$AP$38=S88)*($AQ$14:$AQ$38=T88),0)),0)</f>
        <v>0</v>
      </c>
      <c r="V88" s="782" t="str">
        <f t="shared" si="25"/>
        <v>LOW</v>
      </c>
      <c r="W88" s="724"/>
      <c r="X88" s="724"/>
      <c r="Y88" s="725"/>
      <c r="Z88" s="724"/>
      <c r="AA88" s="724"/>
      <c r="AB88" s="721"/>
      <c r="AC88" s="721"/>
      <c r="AD88" s="781">
        <f t="array" ref="AD88">IFERROR(INDEX($AO$14:$AO$38,MATCH(1,($AP$14:$AP$38=AB88)*($AQ$14:$AQ$38=AC88),0)),0)</f>
        <v>0</v>
      </c>
      <c r="AE88" s="782" t="str">
        <f t="shared" si="26"/>
        <v>LOW</v>
      </c>
      <c r="AF88" s="717"/>
      <c r="AG88" s="724"/>
      <c r="AH88" s="724"/>
      <c r="AI88" s="724"/>
      <c r="AJ88" s="724"/>
      <c r="AK88" s="724"/>
      <c r="AL88" s="724"/>
      <c r="AM88" s="724"/>
    </row>
    <row r="89" spans="1:39" x14ac:dyDescent="0.2">
      <c r="A89" s="738"/>
      <c r="B89" s="727"/>
      <c r="C89" s="728">
        <v>67</v>
      </c>
      <c r="D89" s="638"/>
      <c r="E89" s="730"/>
      <c r="F89" s="730"/>
      <c r="G89" s="730"/>
      <c r="H89" s="730"/>
      <c r="I89" s="738"/>
      <c r="J89" s="738"/>
      <c r="K89" s="735"/>
      <c r="L89" s="735"/>
      <c r="M89" s="781">
        <f t="array" ref="M89">IFERROR(INDEX($AO$14:$AO$38,MATCH(1,($AP$14:$AP$38=K89)*($AQ$14:$AQ$38=L89),0)),0)</f>
        <v>0</v>
      </c>
      <c r="N89" s="782" t="str">
        <f t="shared" si="24"/>
        <v>LOW</v>
      </c>
      <c r="O89" s="717"/>
      <c r="P89" s="722"/>
      <c r="Q89" s="723"/>
      <c r="R89" s="723"/>
      <c r="S89" s="721"/>
      <c r="T89" s="721"/>
      <c r="U89" s="781">
        <f t="array" ref="U89">IFERROR(INDEX($AO$14:$AO$38,MATCH(1,($AP$14:$AP$38=S89)*($AQ$14:$AQ$38=T89),0)),0)</f>
        <v>0</v>
      </c>
      <c r="V89" s="782" t="str">
        <f t="shared" si="25"/>
        <v>LOW</v>
      </c>
      <c r="W89" s="724"/>
      <c r="X89" s="724"/>
      <c r="Y89" s="725"/>
      <c r="Z89" s="724"/>
      <c r="AA89" s="724"/>
      <c r="AB89" s="721"/>
      <c r="AC89" s="721"/>
      <c r="AD89" s="781">
        <f t="array" ref="AD89">IFERROR(INDEX($AO$14:$AO$38,MATCH(1,($AP$14:$AP$38=AB89)*($AQ$14:$AQ$38=AC89),0)),0)</f>
        <v>0</v>
      </c>
      <c r="AE89" s="782" t="str">
        <f t="shared" si="26"/>
        <v>LOW</v>
      </c>
      <c r="AF89" s="717"/>
      <c r="AG89" s="724"/>
      <c r="AH89" s="724"/>
      <c r="AI89" s="724"/>
      <c r="AJ89" s="724"/>
      <c r="AK89" s="724"/>
      <c r="AL89" s="724"/>
      <c r="AM89" s="724"/>
    </row>
    <row r="90" spans="1:39" x14ac:dyDescent="0.2">
      <c r="A90" s="738"/>
      <c r="B90" s="727">
        <f>RAB!C27</f>
        <v>0</v>
      </c>
      <c r="C90" s="728">
        <v>68</v>
      </c>
      <c r="D90" s="735">
        <f>'TINJAUAN RISK'!R28</f>
        <v>0</v>
      </c>
      <c r="E90" s="730">
        <f>'TINJAUAN RISK'!S28</f>
        <v>0</v>
      </c>
      <c r="F90" s="730">
        <f>'TINJAUAN RISK'!T28</f>
        <v>0</v>
      </c>
      <c r="G90" s="730">
        <f>'TINJAUAN RISK'!U28</f>
        <v>0</v>
      </c>
      <c r="H90" s="730">
        <f>'TINJAUAN RISK'!V28</f>
        <v>0</v>
      </c>
      <c r="I90" s="738"/>
      <c r="J90" s="738"/>
      <c r="K90" s="735">
        <f>'TINJAUAN RISK'!W28</f>
        <v>0</v>
      </c>
      <c r="L90" s="735">
        <f>'TINJAUAN RISK'!X28</f>
        <v>0</v>
      </c>
      <c r="M90" s="781">
        <f t="array" ref="M90">IFERROR(INDEX($AO$14:$AO$38,MATCH(1,($AP$14:$AP$38=K90)*($AQ$14:$AQ$38=L90),0)),0)</f>
        <v>0</v>
      </c>
      <c r="N90" s="782" t="str">
        <f t="shared" si="24"/>
        <v>LOW</v>
      </c>
      <c r="O90" s="717"/>
      <c r="P90" s="722"/>
      <c r="Q90" s="723"/>
      <c r="R90" s="723"/>
      <c r="S90" s="721"/>
      <c r="T90" s="721"/>
      <c r="U90" s="781">
        <f t="array" ref="U90">IFERROR(INDEX($AO$14:$AO$38,MATCH(1,($AP$14:$AP$38=S90)*($AQ$14:$AQ$38=T90),0)),0)</f>
        <v>0</v>
      </c>
      <c r="V90" s="782" t="str">
        <f t="shared" si="25"/>
        <v>LOW</v>
      </c>
      <c r="W90" s="724"/>
      <c r="X90" s="724"/>
      <c r="Y90" s="725"/>
      <c r="Z90" s="724"/>
      <c r="AA90" s="724"/>
      <c r="AB90" s="721"/>
      <c r="AC90" s="721"/>
      <c r="AD90" s="781">
        <f t="array" ref="AD90">IFERROR(INDEX($AO$14:$AO$38,MATCH(1,($AP$14:$AP$38=AB90)*($AQ$14:$AQ$38=AC90),0)),0)</f>
        <v>0</v>
      </c>
      <c r="AE90" s="782" t="str">
        <f t="shared" si="26"/>
        <v>LOW</v>
      </c>
      <c r="AF90" s="717"/>
      <c r="AG90" s="724"/>
      <c r="AH90" s="724"/>
      <c r="AI90" s="724"/>
      <c r="AJ90" s="724"/>
      <c r="AK90" s="724"/>
      <c r="AL90" s="724"/>
      <c r="AM90" s="724"/>
    </row>
    <row r="91" spans="1:39" x14ac:dyDescent="0.2">
      <c r="A91" s="738"/>
      <c r="B91" s="727"/>
      <c r="C91" s="728">
        <v>69</v>
      </c>
      <c r="D91" s="638"/>
      <c r="E91" s="730"/>
      <c r="F91" s="730"/>
      <c r="G91" s="730"/>
      <c r="H91" s="730"/>
      <c r="I91" s="738"/>
      <c r="J91" s="738"/>
      <c r="K91" s="735"/>
      <c r="L91" s="735"/>
      <c r="M91" s="781">
        <f t="array" ref="M91">IFERROR(INDEX($AO$14:$AO$38,MATCH(1,($AP$14:$AP$38=K91)*($AQ$14:$AQ$38=L91),0)),0)</f>
        <v>0</v>
      </c>
      <c r="N91" s="782" t="str">
        <f t="shared" si="24"/>
        <v>LOW</v>
      </c>
      <c r="O91" s="717"/>
      <c r="P91" s="722"/>
      <c r="Q91" s="723"/>
      <c r="R91" s="723"/>
      <c r="S91" s="721"/>
      <c r="T91" s="721"/>
      <c r="U91" s="781">
        <f t="array" ref="U91">IFERROR(INDEX($AO$14:$AO$38,MATCH(1,($AP$14:$AP$38=S91)*($AQ$14:$AQ$38=T91),0)),0)</f>
        <v>0</v>
      </c>
      <c r="V91" s="782" t="str">
        <f t="shared" si="25"/>
        <v>LOW</v>
      </c>
      <c r="W91" s="724"/>
      <c r="X91" s="724"/>
      <c r="Y91" s="725"/>
      <c r="Z91" s="724"/>
      <c r="AA91" s="724"/>
      <c r="AB91" s="721"/>
      <c r="AC91" s="721"/>
      <c r="AD91" s="781">
        <f t="array" ref="AD91">IFERROR(INDEX($AO$14:$AO$38,MATCH(1,($AP$14:$AP$38=AB91)*($AQ$14:$AQ$38=AC91),0)),0)</f>
        <v>0</v>
      </c>
      <c r="AE91" s="782" t="str">
        <f t="shared" si="26"/>
        <v>LOW</v>
      </c>
      <c r="AF91" s="717"/>
      <c r="AG91" s="724"/>
      <c r="AH91" s="724"/>
      <c r="AI91" s="724"/>
      <c r="AJ91" s="724"/>
      <c r="AK91" s="724"/>
      <c r="AL91" s="724"/>
      <c r="AM91" s="724"/>
    </row>
    <row r="92" spans="1:39" x14ac:dyDescent="0.2">
      <c r="A92" s="738"/>
      <c r="B92" s="727">
        <f>RAB!C28</f>
        <v>0</v>
      </c>
      <c r="C92" s="728">
        <v>70</v>
      </c>
      <c r="D92" s="735">
        <f>'TINJAUAN RISK'!R29</f>
        <v>0</v>
      </c>
      <c r="E92" s="730">
        <f>'TINJAUAN RISK'!S29</f>
        <v>0</v>
      </c>
      <c r="F92" s="730">
        <f>'TINJAUAN RISK'!T29</f>
        <v>0</v>
      </c>
      <c r="G92" s="730">
        <f>'TINJAUAN RISK'!U29</f>
        <v>0</v>
      </c>
      <c r="H92" s="730">
        <f>'TINJAUAN RISK'!V29</f>
        <v>0</v>
      </c>
      <c r="I92" s="738"/>
      <c r="J92" s="738"/>
      <c r="K92" s="735">
        <f>'TINJAUAN RISK'!W29</f>
        <v>0</v>
      </c>
      <c r="L92" s="735">
        <f>'TINJAUAN RISK'!X29</f>
        <v>0</v>
      </c>
      <c r="M92" s="781">
        <f t="array" ref="M92">IFERROR(INDEX($AO$14:$AO$38,MATCH(1,($AP$14:$AP$38=K92)*($AQ$14:$AQ$38=L92),0)),0)</f>
        <v>0</v>
      </c>
      <c r="N92" s="782" t="str">
        <f t="shared" si="24"/>
        <v>LOW</v>
      </c>
      <c r="O92" s="717"/>
      <c r="P92" s="722"/>
      <c r="Q92" s="723"/>
      <c r="R92" s="723"/>
      <c r="S92" s="721"/>
      <c r="T92" s="721"/>
      <c r="U92" s="781">
        <f t="array" ref="U92">IFERROR(INDEX($AO$14:$AO$38,MATCH(1,($AP$14:$AP$38=S92)*($AQ$14:$AQ$38=T92),0)),0)</f>
        <v>0</v>
      </c>
      <c r="V92" s="782" t="str">
        <f t="shared" si="25"/>
        <v>LOW</v>
      </c>
      <c r="W92" s="724"/>
      <c r="X92" s="724"/>
      <c r="Y92" s="725"/>
      <c r="Z92" s="724"/>
      <c r="AA92" s="724"/>
      <c r="AB92" s="721"/>
      <c r="AC92" s="721"/>
      <c r="AD92" s="781">
        <f t="array" ref="AD92">IFERROR(INDEX($AO$14:$AO$38,MATCH(1,($AP$14:$AP$38=AB92)*($AQ$14:$AQ$38=AC92),0)),0)</f>
        <v>0</v>
      </c>
      <c r="AE92" s="782" t="str">
        <f t="shared" si="26"/>
        <v>LOW</v>
      </c>
      <c r="AF92" s="717"/>
      <c r="AG92" s="724"/>
      <c r="AH92" s="724"/>
      <c r="AI92" s="724"/>
      <c r="AJ92" s="724"/>
      <c r="AK92" s="724"/>
      <c r="AL92" s="724"/>
      <c r="AM92" s="724"/>
    </row>
    <row r="93" spans="1:39" x14ac:dyDescent="0.2">
      <c r="A93" s="738"/>
      <c r="B93" s="727"/>
      <c r="C93" s="728">
        <v>71</v>
      </c>
      <c r="D93" s="638"/>
      <c r="E93" s="730"/>
      <c r="F93" s="730"/>
      <c r="G93" s="730"/>
      <c r="H93" s="730"/>
      <c r="I93" s="738"/>
      <c r="J93" s="738"/>
      <c r="K93" s="735"/>
      <c r="L93" s="735"/>
      <c r="M93" s="781">
        <f t="array" ref="M93">IFERROR(INDEX($AO$14:$AO$38,MATCH(1,($AP$14:$AP$38=K93)*($AQ$14:$AQ$38=L93),0)),0)</f>
        <v>0</v>
      </c>
      <c r="N93" s="782" t="str">
        <f t="shared" si="24"/>
        <v>LOW</v>
      </c>
      <c r="O93" s="717"/>
      <c r="P93" s="722"/>
      <c r="Q93" s="723"/>
      <c r="R93" s="723"/>
      <c r="S93" s="721"/>
      <c r="T93" s="721"/>
      <c r="U93" s="781">
        <f t="array" ref="U93">IFERROR(INDEX($AO$14:$AO$38,MATCH(1,($AP$14:$AP$38=S93)*($AQ$14:$AQ$38=T93),0)),0)</f>
        <v>0</v>
      </c>
      <c r="V93" s="782" t="str">
        <f t="shared" si="25"/>
        <v>LOW</v>
      </c>
      <c r="W93" s="724"/>
      <c r="X93" s="724"/>
      <c r="Y93" s="725"/>
      <c r="Z93" s="724"/>
      <c r="AA93" s="724"/>
      <c r="AB93" s="721"/>
      <c r="AC93" s="721"/>
      <c r="AD93" s="781">
        <f t="array" ref="AD93">IFERROR(INDEX($AO$14:$AO$38,MATCH(1,($AP$14:$AP$38=AB93)*($AQ$14:$AQ$38=AC93),0)),0)</f>
        <v>0</v>
      </c>
      <c r="AE93" s="782" t="str">
        <f t="shared" si="26"/>
        <v>LOW</v>
      </c>
      <c r="AF93" s="717"/>
      <c r="AG93" s="724"/>
      <c r="AH93" s="724"/>
      <c r="AI93" s="724"/>
      <c r="AJ93" s="724"/>
      <c r="AK93" s="724"/>
      <c r="AL93" s="724"/>
      <c r="AM93" s="724"/>
    </row>
    <row r="94" spans="1:39" x14ac:dyDescent="0.2">
      <c r="A94" s="738"/>
      <c r="B94" s="727">
        <f>RAB!C29</f>
        <v>0</v>
      </c>
      <c r="C94" s="728">
        <v>72</v>
      </c>
      <c r="D94" s="735">
        <f>'TINJAUAN RISK'!R30</f>
        <v>0</v>
      </c>
      <c r="E94" s="730">
        <f>'TINJAUAN RISK'!S30</f>
        <v>0</v>
      </c>
      <c r="F94" s="730">
        <f>'TINJAUAN RISK'!T30</f>
        <v>0</v>
      </c>
      <c r="G94" s="730">
        <f>'TINJAUAN RISK'!U30</f>
        <v>0</v>
      </c>
      <c r="H94" s="730">
        <f>'TINJAUAN RISK'!V30</f>
        <v>0</v>
      </c>
      <c r="I94" s="738"/>
      <c r="J94" s="738"/>
      <c r="K94" s="735">
        <f>'TINJAUAN RISK'!W30</f>
        <v>0</v>
      </c>
      <c r="L94" s="735">
        <f>'TINJAUAN RISK'!X30</f>
        <v>0</v>
      </c>
      <c r="M94" s="781">
        <f t="array" ref="M94">IFERROR(INDEX($AO$14:$AO$38,MATCH(1,($AP$14:$AP$38=K94)*($AQ$14:$AQ$38=L94),0)),0)</f>
        <v>0</v>
      </c>
      <c r="N94" s="782" t="str">
        <f t="shared" si="24"/>
        <v>LOW</v>
      </c>
      <c r="O94" s="717"/>
      <c r="P94" s="722"/>
      <c r="Q94" s="723"/>
      <c r="R94" s="723"/>
      <c r="S94" s="721"/>
      <c r="T94" s="721"/>
      <c r="U94" s="781">
        <f t="array" ref="U94">IFERROR(INDEX($AO$14:$AO$38,MATCH(1,($AP$14:$AP$38=S94)*($AQ$14:$AQ$38=T94),0)),0)</f>
        <v>0</v>
      </c>
      <c r="V94" s="782" t="str">
        <f t="shared" si="25"/>
        <v>LOW</v>
      </c>
      <c r="W94" s="724"/>
      <c r="X94" s="724"/>
      <c r="Y94" s="725"/>
      <c r="Z94" s="724"/>
      <c r="AA94" s="724"/>
      <c r="AB94" s="721"/>
      <c r="AC94" s="721"/>
      <c r="AD94" s="781">
        <f t="array" ref="AD94">IFERROR(INDEX($AO$14:$AO$38,MATCH(1,($AP$14:$AP$38=AB94)*($AQ$14:$AQ$38=AC94),0)),0)</f>
        <v>0</v>
      </c>
      <c r="AE94" s="782" t="str">
        <f t="shared" si="26"/>
        <v>LOW</v>
      </c>
      <c r="AF94" s="717"/>
      <c r="AG94" s="724"/>
      <c r="AH94" s="724"/>
      <c r="AI94" s="724"/>
      <c r="AJ94" s="724"/>
      <c r="AK94" s="724"/>
      <c r="AL94" s="724"/>
      <c r="AM94" s="724"/>
    </row>
    <row r="95" spans="1:39" x14ac:dyDescent="0.2">
      <c r="A95" s="738"/>
      <c r="B95" s="727"/>
      <c r="C95" s="728">
        <v>73</v>
      </c>
      <c r="D95" s="638"/>
      <c r="E95" s="730"/>
      <c r="F95" s="730"/>
      <c r="G95" s="730"/>
      <c r="H95" s="730"/>
      <c r="I95" s="738"/>
      <c r="J95" s="738"/>
      <c r="K95" s="721"/>
      <c r="L95" s="721"/>
      <c r="M95" s="781">
        <f t="array" ref="M95">IFERROR(INDEX($AO$14:$AO$38,MATCH(1,($AP$14:$AP$38=K95)*($AQ$14:$AQ$38=L95),0)),0)</f>
        <v>0</v>
      </c>
      <c r="N95" s="782" t="str">
        <f t="shared" si="24"/>
        <v>LOW</v>
      </c>
      <c r="O95" s="717"/>
      <c r="P95" s="722"/>
      <c r="Q95" s="723"/>
      <c r="R95" s="723"/>
      <c r="S95" s="721"/>
      <c r="T95" s="721"/>
      <c r="U95" s="781">
        <f t="array" ref="U95">IFERROR(INDEX($AO$14:$AO$38,MATCH(1,($AP$14:$AP$38=S95)*($AQ$14:$AQ$38=T95),0)),0)</f>
        <v>0</v>
      </c>
      <c r="V95" s="782" t="str">
        <f t="shared" si="25"/>
        <v>LOW</v>
      </c>
      <c r="W95" s="724"/>
      <c r="X95" s="724"/>
      <c r="Y95" s="725"/>
      <c r="Z95" s="724"/>
      <c r="AA95" s="724"/>
      <c r="AB95" s="721"/>
      <c r="AC95" s="721"/>
      <c r="AD95" s="781">
        <f t="array" ref="AD95">IFERROR(INDEX($AO$14:$AO$38,MATCH(1,($AP$14:$AP$38=AB95)*($AQ$14:$AQ$38=AC95),0)),0)</f>
        <v>0</v>
      </c>
      <c r="AE95" s="782" t="str">
        <f t="shared" si="26"/>
        <v>LOW</v>
      </c>
      <c r="AF95" s="717"/>
      <c r="AG95" s="724"/>
      <c r="AH95" s="724"/>
      <c r="AI95" s="724"/>
      <c r="AJ95" s="724"/>
      <c r="AK95" s="724"/>
      <c r="AL95" s="724"/>
      <c r="AM95" s="724"/>
    </row>
    <row r="96" spans="1:39" ht="14.45" customHeight="1" x14ac:dyDescent="0.2">
      <c r="A96" s="738"/>
      <c r="B96" s="765"/>
      <c r="C96" s="778"/>
      <c r="D96" s="778"/>
      <c r="E96" s="778"/>
      <c r="F96" s="778"/>
      <c r="G96" s="778"/>
      <c r="H96" s="778"/>
      <c r="I96" s="778"/>
      <c r="J96" s="778"/>
      <c r="K96" s="778"/>
      <c r="L96" s="778"/>
      <c r="M96" s="785"/>
      <c r="N96" s="785"/>
      <c r="O96" s="778"/>
      <c r="P96" s="778"/>
      <c r="Q96" s="778"/>
      <c r="R96" s="778"/>
      <c r="S96" s="778"/>
      <c r="T96" s="778"/>
      <c r="U96" s="785"/>
      <c r="V96" s="785"/>
      <c r="W96" s="778"/>
      <c r="X96" s="778"/>
      <c r="Y96" s="778"/>
      <c r="Z96" s="778"/>
      <c r="AA96" s="778"/>
      <c r="AB96" s="778"/>
      <c r="AC96" s="778"/>
      <c r="AD96" s="785"/>
      <c r="AE96" s="785"/>
      <c r="AF96" s="778"/>
      <c r="AG96" s="778"/>
      <c r="AH96" s="778"/>
      <c r="AI96" s="778"/>
      <c r="AJ96" s="778"/>
      <c r="AK96" s="778"/>
      <c r="AL96" s="778"/>
      <c r="AM96" s="779"/>
    </row>
    <row r="97" spans="1:39" x14ac:dyDescent="0.2">
      <c r="A97" s="738"/>
      <c r="B97" s="727" t="s">
        <v>71672</v>
      </c>
      <c r="C97" s="762"/>
      <c r="D97" s="763"/>
      <c r="E97" s="763"/>
      <c r="F97" s="763"/>
      <c r="G97" s="763"/>
      <c r="H97" s="763"/>
      <c r="I97" s="763"/>
      <c r="J97" s="763"/>
      <c r="K97" s="763"/>
      <c r="L97" s="763"/>
      <c r="M97" s="784"/>
      <c r="N97" s="784"/>
      <c r="O97" s="763"/>
      <c r="P97" s="763"/>
      <c r="Q97" s="763"/>
      <c r="R97" s="763"/>
      <c r="S97" s="763"/>
      <c r="T97" s="763"/>
      <c r="U97" s="784"/>
      <c r="V97" s="784"/>
      <c r="W97" s="763"/>
      <c r="X97" s="763"/>
      <c r="Y97" s="763"/>
      <c r="Z97" s="763"/>
      <c r="AA97" s="763"/>
      <c r="AB97" s="763"/>
      <c r="AC97" s="763"/>
      <c r="AD97" s="784"/>
      <c r="AE97" s="784"/>
      <c r="AF97" s="763"/>
      <c r="AG97" s="763"/>
      <c r="AH97" s="763"/>
      <c r="AI97" s="763"/>
      <c r="AJ97" s="763"/>
      <c r="AK97" s="763"/>
      <c r="AL97" s="763"/>
      <c r="AM97" s="777"/>
    </row>
    <row r="98" spans="1:39" x14ac:dyDescent="0.2">
      <c r="A98" s="738"/>
      <c r="B98" s="727" t="s">
        <v>71351</v>
      </c>
      <c r="C98" s="728">
        <v>74</v>
      </c>
      <c r="D98" s="735">
        <f>'TINJAUAN RISK'!R33</f>
        <v>0</v>
      </c>
      <c r="E98" s="730">
        <f>'TINJAUAN RISK'!S33</f>
        <v>0</v>
      </c>
      <c r="F98" s="730">
        <f>'TINJAUAN RISK'!T33</f>
        <v>0</v>
      </c>
      <c r="G98" s="730">
        <f>'TINJAUAN RISK'!U33</f>
        <v>0</v>
      </c>
      <c r="H98" s="730">
        <f>'TINJAUAN RISK'!V33</f>
        <v>0</v>
      </c>
      <c r="I98" s="738"/>
      <c r="J98" s="738"/>
      <c r="K98" s="735">
        <f>'TINJAUAN RISK'!W33</f>
        <v>0</v>
      </c>
      <c r="L98" s="735">
        <f>'TINJAUAN RISK'!X33</f>
        <v>0</v>
      </c>
      <c r="M98" s="781">
        <f t="array" ref="M98">IFERROR(INDEX($AO$14:$AO$38,MATCH(1,($AP$14:$AP$38=K98)*($AQ$14:$AQ$38=L98),0)),0)</f>
        <v>0</v>
      </c>
      <c r="N98" s="782" t="str">
        <f t="shared" ref="N98:N161" si="27">IF(M98&lt;=5,"LOW",IF(M98&lt;=11,"LtM",IF(M98&lt;=15,"MODERATE",IF(M98&lt;=19,"MtH",IF(M98&gt;19,"HIGH")))))</f>
        <v>LOW</v>
      </c>
      <c r="O98" s="717"/>
      <c r="P98" s="722"/>
      <c r="Q98" s="723"/>
      <c r="R98" s="723"/>
      <c r="S98" s="721"/>
      <c r="T98" s="721"/>
      <c r="U98" s="781">
        <f t="array" ref="U98">IFERROR(INDEX($AO$14:$AO$38,MATCH(1,($AP$14:$AP$38=S98)*($AQ$14:$AQ$38=T98),0)),0)</f>
        <v>0</v>
      </c>
      <c r="V98" s="782" t="str">
        <f t="shared" ref="V98:V161" si="28">IF(U98&lt;=5,"LOW",IF(U98&lt;=11,"LtM",IF(U98&lt;=15,"MODERATE",IF(U98&lt;=19,"MtH",IF(U98&gt;19,"HIGH")))))</f>
        <v>LOW</v>
      </c>
      <c r="W98" s="724"/>
      <c r="X98" s="724"/>
      <c r="Y98" s="725"/>
      <c r="Z98" s="724"/>
      <c r="AA98" s="724"/>
      <c r="AB98" s="721"/>
      <c r="AC98" s="721"/>
      <c r="AD98" s="781">
        <f t="array" ref="AD98">IFERROR(INDEX($AO$14:$AO$38,MATCH(1,($AP$14:$AP$38=AB98)*($AQ$14:$AQ$38=AC98),0)),0)</f>
        <v>0</v>
      </c>
      <c r="AE98" s="782" t="str">
        <f t="shared" ref="AE98:AE161" si="29">IF(AD98&lt;=5,"LOW",IF(AD98&lt;=11,"LtM",IF(AD98&lt;=15,"MODERATE",IF(AD98&lt;=19,"MtH",IF(AD98&gt;19,"HIGH")))))</f>
        <v>LOW</v>
      </c>
      <c r="AF98" s="717"/>
      <c r="AG98" s="724"/>
      <c r="AH98" s="724"/>
      <c r="AI98" s="724"/>
      <c r="AJ98" s="724"/>
      <c r="AK98" s="724"/>
      <c r="AL98" s="724"/>
      <c r="AM98" s="724"/>
    </row>
    <row r="99" spans="1:39" x14ac:dyDescent="0.2">
      <c r="A99" s="738"/>
      <c r="B99" s="727"/>
      <c r="C99" s="728">
        <v>75</v>
      </c>
      <c r="D99" s="638"/>
      <c r="E99" s="730"/>
      <c r="F99" s="730"/>
      <c r="G99" s="730"/>
      <c r="H99" s="730"/>
      <c r="I99" s="738"/>
      <c r="J99" s="738"/>
      <c r="K99" s="735"/>
      <c r="L99" s="735"/>
      <c r="M99" s="781">
        <f t="array" ref="M99">IFERROR(INDEX($AO$14:$AO$38,MATCH(1,($AP$14:$AP$38=K99)*($AQ$14:$AQ$38=L99),0)),0)</f>
        <v>0</v>
      </c>
      <c r="N99" s="782" t="str">
        <f t="shared" si="27"/>
        <v>LOW</v>
      </c>
      <c r="O99" s="717"/>
      <c r="P99" s="722"/>
      <c r="Q99" s="723"/>
      <c r="R99" s="723"/>
      <c r="S99" s="721"/>
      <c r="T99" s="721"/>
      <c r="U99" s="781">
        <f t="array" ref="U99">IFERROR(INDEX($AO$14:$AO$38,MATCH(1,($AP$14:$AP$38=S99)*($AQ$14:$AQ$38=T99),0)),0)</f>
        <v>0</v>
      </c>
      <c r="V99" s="782" t="str">
        <f t="shared" si="28"/>
        <v>LOW</v>
      </c>
      <c r="W99" s="724"/>
      <c r="X99" s="724"/>
      <c r="Y99" s="725"/>
      <c r="Z99" s="724"/>
      <c r="AA99" s="724"/>
      <c r="AB99" s="721"/>
      <c r="AC99" s="721"/>
      <c r="AD99" s="781">
        <f t="array" ref="AD99">IFERROR(INDEX($AO$14:$AO$38,MATCH(1,($AP$14:$AP$38=AB99)*($AQ$14:$AQ$38=AC99),0)),0)</f>
        <v>0</v>
      </c>
      <c r="AE99" s="782" t="str">
        <f t="shared" si="29"/>
        <v>LOW</v>
      </c>
      <c r="AF99" s="717"/>
      <c r="AG99" s="724"/>
      <c r="AH99" s="724"/>
      <c r="AI99" s="724"/>
      <c r="AJ99" s="724"/>
      <c r="AK99" s="724"/>
      <c r="AL99" s="724"/>
      <c r="AM99" s="724"/>
    </row>
    <row r="100" spans="1:39" x14ac:dyDescent="0.2">
      <c r="A100" s="738"/>
      <c r="B100" s="727" t="s">
        <v>71811</v>
      </c>
      <c r="C100" s="728">
        <v>76</v>
      </c>
      <c r="D100" s="735">
        <f>'TINJAUAN RISK'!R34</f>
        <v>0</v>
      </c>
      <c r="E100" s="730">
        <f>'TINJAUAN RISK'!S34</f>
        <v>0</v>
      </c>
      <c r="F100" s="730">
        <f>'TINJAUAN RISK'!T34</f>
        <v>0</v>
      </c>
      <c r="G100" s="730">
        <f>'TINJAUAN RISK'!U34</f>
        <v>0</v>
      </c>
      <c r="H100" s="730">
        <f>'TINJAUAN RISK'!V34</f>
        <v>0</v>
      </c>
      <c r="I100" s="738"/>
      <c r="J100" s="738"/>
      <c r="K100" s="735">
        <f>'TINJAUAN RISK'!W34</f>
        <v>3</v>
      </c>
      <c r="L100" s="735">
        <f>'TINJAUAN RISK'!X34</f>
        <v>0</v>
      </c>
      <c r="M100" s="781">
        <f t="array" ref="M100">IFERROR(INDEX($AO$14:$AO$38,MATCH(1,($AP$14:$AP$38=K100)*($AQ$14:$AQ$38=L100),0)),0)</f>
        <v>0</v>
      </c>
      <c r="N100" s="782" t="str">
        <f t="shared" si="27"/>
        <v>LOW</v>
      </c>
      <c r="O100" s="717"/>
      <c r="P100" s="722"/>
      <c r="Q100" s="723"/>
      <c r="R100" s="723"/>
      <c r="S100" s="721"/>
      <c r="T100" s="721"/>
      <c r="U100" s="781">
        <f t="array" ref="U100">IFERROR(INDEX($AO$14:$AO$38,MATCH(1,($AP$14:$AP$38=S100)*($AQ$14:$AQ$38=T100),0)),0)</f>
        <v>0</v>
      </c>
      <c r="V100" s="782" t="str">
        <f t="shared" si="28"/>
        <v>LOW</v>
      </c>
      <c r="W100" s="724"/>
      <c r="X100" s="724"/>
      <c r="Y100" s="725"/>
      <c r="Z100" s="724"/>
      <c r="AA100" s="724"/>
      <c r="AB100" s="721"/>
      <c r="AC100" s="721"/>
      <c r="AD100" s="781">
        <f t="array" ref="AD100">IFERROR(INDEX($AO$14:$AO$38,MATCH(1,($AP$14:$AP$38=AB100)*($AQ$14:$AQ$38=AC100),0)),0)</f>
        <v>0</v>
      </c>
      <c r="AE100" s="782" t="str">
        <f t="shared" si="29"/>
        <v>LOW</v>
      </c>
      <c r="AF100" s="717"/>
      <c r="AG100" s="724"/>
      <c r="AH100" s="724"/>
      <c r="AI100" s="724"/>
      <c r="AJ100" s="724"/>
      <c r="AK100" s="724"/>
      <c r="AL100" s="724"/>
      <c r="AM100" s="724"/>
    </row>
    <row r="101" spans="1:39" x14ac:dyDescent="0.2">
      <c r="A101" s="738"/>
      <c r="B101" s="727"/>
      <c r="C101" s="728">
        <v>77</v>
      </c>
      <c r="D101" s="638"/>
      <c r="E101" s="730"/>
      <c r="F101" s="730"/>
      <c r="G101" s="730"/>
      <c r="H101" s="730"/>
      <c r="I101" s="738"/>
      <c r="J101" s="738"/>
      <c r="K101" s="735"/>
      <c r="L101" s="735"/>
      <c r="M101" s="781">
        <f t="array" ref="M101">IFERROR(INDEX($AO$14:$AO$38,MATCH(1,($AP$14:$AP$38=K101)*($AQ$14:$AQ$38=L101),0)),0)</f>
        <v>0</v>
      </c>
      <c r="N101" s="782" t="str">
        <f t="shared" si="27"/>
        <v>LOW</v>
      </c>
      <c r="O101" s="717"/>
      <c r="P101" s="722"/>
      <c r="Q101" s="723"/>
      <c r="R101" s="723"/>
      <c r="S101" s="721"/>
      <c r="T101" s="721"/>
      <c r="U101" s="781">
        <f t="array" ref="U101">IFERROR(INDEX($AO$14:$AO$38,MATCH(1,($AP$14:$AP$38=S101)*($AQ$14:$AQ$38=T101),0)),0)</f>
        <v>0</v>
      </c>
      <c r="V101" s="782" t="str">
        <f t="shared" si="28"/>
        <v>LOW</v>
      </c>
      <c r="W101" s="724"/>
      <c r="X101" s="724"/>
      <c r="Y101" s="725"/>
      <c r="Z101" s="724"/>
      <c r="AA101" s="724"/>
      <c r="AB101" s="721"/>
      <c r="AC101" s="721"/>
      <c r="AD101" s="781">
        <f t="array" ref="AD101">IFERROR(INDEX($AO$14:$AO$38,MATCH(1,($AP$14:$AP$38=AB101)*($AQ$14:$AQ$38=AC101),0)),0)</f>
        <v>0</v>
      </c>
      <c r="AE101" s="782" t="str">
        <f t="shared" si="29"/>
        <v>LOW</v>
      </c>
      <c r="AF101" s="717"/>
      <c r="AG101" s="724"/>
      <c r="AH101" s="724"/>
      <c r="AI101" s="724"/>
      <c r="AJ101" s="724"/>
      <c r="AK101" s="724"/>
      <c r="AL101" s="724"/>
      <c r="AM101" s="724"/>
    </row>
    <row r="102" spans="1:39" x14ac:dyDescent="0.2">
      <c r="A102" s="738"/>
      <c r="B102" s="727" t="s">
        <v>71353</v>
      </c>
      <c r="C102" s="728">
        <v>78</v>
      </c>
      <c r="D102" s="735">
        <f>'TINJAUAN RISK'!R35</f>
        <v>0</v>
      </c>
      <c r="E102" s="730">
        <f>'TINJAUAN RISK'!S35</f>
        <v>0</v>
      </c>
      <c r="F102" s="730">
        <f>'TINJAUAN RISK'!T35</f>
        <v>0</v>
      </c>
      <c r="G102" s="730">
        <f>'TINJAUAN RISK'!U35</f>
        <v>0</v>
      </c>
      <c r="H102" s="730">
        <f>'TINJAUAN RISK'!V35</f>
        <v>0</v>
      </c>
      <c r="I102" s="738"/>
      <c r="J102" s="738"/>
      <c r="K102" s="735">
        <f>'TINJAUAN RISK'!W35</f>
        <v>3</v>
      </c>
      <c r="L102" s="735">
        <f>'TINJAUAN RISK'!X35</f>
        <v>0</v>
      </c>
      <c r="M102" s="781">
        <f t="array" ref="M102">IFERROR(INDEX($AO$14:$AO$38,MATCH(1,($AP$14:$AP$38=K102)*($AQ$14:$AQ$38=L102),0)),0)</f>
        <v>0</v>
      </c>
      <c r="N102" s="782" t="str">
        <f t="shared" si="27"/>
        <v>LOW</v>
      </c>
      <c r="O102" s="717"/>
      <c r="P102" s="722"/>
      <c r="Q102" s="723"/>
      <c r="R102" s="723"/>
      <c r="S102" s="721"/>
      <c r="T102" s="721"/>
      <c r="U102" s="781">
        <f t="array" ref="U102">IFERROR(INDEX($AO$14:$AO$38,MATCH(1,($AP$14:$AP$38=S102)*($AQ$14:$AQ$38=T102),0)),0)</f>
        <v>0</v>
      </c>
      <c r="V102" s="782" t="str">
        <f t="shared" si="28"/>
        <v>LOW</v>
      </c>
      <c r="W102" s="724"/>
      <c r="X102" s="724"/>
      <c r="Y102" s="725"/>
      <c r="Z102" s="724"/>
      <c r="AA102" s="724"/>
      <c r="AB102" s="721"/>
      <c r="AC102" s="721"/>
      <c r="AD102" s="781">
        <f t="array" ref="AD102">IFERROR(INDEX($AO$14:$AO$38,MATCH(1,($AP$14:$AP$38=AB102)*($AQ$14:$AQ$38=AC102),0)),0)</f>
        <v>0</v>
      </c>
      <c r="AE102" s="782" t="str">
        <f t="shared" si="29"/>
        <v>LOW</v>
      </c>
      <c r="AF102" s="717"/>
      <c r="AG102" s="724"/>
      <c r="AH102" s="724"/>
      <c r="AI102" s="724"/>
      <c r="AJ102" s="724"/>
      <c r="AK102" s="724"/>
      <c r="AL102" s="724"/>
      <c r="AM102" s="724"/>
    </row>
    <row r="103" spans="1:39" x14ac:dyDescent="0.2">
      <c r="A103" s="738"/>
      <c r="B103" s="727"/>
      <c r="C103" s="728">
        <v>79</v>
      </c>
      <c r="D103" s="638"/>
      <c r="E103" s="730"/>
      <c r="F103" s="730"/>
      <c r="G103" s="730"/>
      <c r="H103" s="730"/>
      <c r="I103" s="738"/>
      <c r="J103" s="738"/>
      <c r="K103" s="735"/>
      <c r="L103" s="735"/>
      <c r="M103" s="781">
        <f t="array" ref="M103">IFERROR(INDEX($AO$14:$AO$38,MATCH(1,($AP$14:$AP$38=K103)*($AQ$14:$AQ$38=L103),0)),0)</f>
        <v>0</v>
      </c>
      <c r="N103" s="782" t="str">
        <f t="shared" si="27"/>
        <v>LOW</v>
      </c>
      <c r="O103" s="717"/>
      <c r="P103" s="722"/>
      <c r="Q103" s="723"/>
      <c r="R103" s="723"/>
      <c r="S103" s="721"/>
      <c r="T103" s="721"/>
      <c r="U103" s="781">
        <f t="array" ref="U103">IFERROR(INDEX($AO$14:$AO$38,MATCH(1,($AP$14:$AP$38=S103)*($AQ$14:$AQ$38=T103),0)),0)</f>
        <v>0</v>
      </c>
      <c r="V103" s="782" t="str">
        <f t="shared" si="28"/>
        <v>LOW</v>
      </c>
      <c r="W103" s="724"/>
      <c r="X103" s="724"/>
      <c r="Y103" s="725"/>
      <c r="Z103" s="724"/>
      <c r="AA103" s="724"/>
      <c r="AB103" s="721"/>
      <c r="AC103" s="721"/>
      <c r="AD103" s="781">
        <f t="array" ref="AD103">IFERROR(INDEX($AO$14:$AO$38,MATCH(1,($AP$14:$AP$38=AB103)*($AQ$14:$AQ$38=AC103),0)),0)</f>
        <v>0</v>
      </c>
      <c r="AE103" s="782" t="str">
        <f t="shared" si="29"/>
        <v>LOW</v>
      </c>
      <c r="AF103" s="717"/>
      <c r="AG103" s="724"/>
      <c r="AH103" s="724"/>
      <c r="AI103" s="724"/>
      <c r="AJ103" s="724"/>
      <c r="AK103" s="724"/>
      <c r="AL103" s="724"/>
      <c r="AM103" s="724"/>
    </row>
    <row r="104" spans="1:39" x14ac:dyDescent="0.2">
      <c r="A104" s="738"/>
      <c r="B104" s="727" t="s">
        <v>100</v>
      </c>
      <c r="C104" s="728">
        <v>80</v>
      </c>
      <c r="D104" s="735">
        <f>'TINJAUAN RISK'!R36</f>
        <v>0</v>
      </c>
      <c r="E104" s="730">
        <f>'TINJAUAN RISK'!S36</f>
        <v>0</v>
      </c>
      <c r="F104" s="730">
        <f>'TINJAUAN RISK'!T36</f>
        <v>0</v>
      </c>
      <c r="G104" s="730">
        <f>'TINJAUAN RISK'!U36</f>
        <v>0</v>
      </c>
      <c r="H104" s="730">
        <f>'TINJAUAN RISK'!V36</f>
        <v>0</v>
      </c>
      <c r="I104" s="738"/>
      <c r="J104" s="738"/>
      <c r="K104" s="735">
        <f>'TINJAUAN RISK'!W36</f>
        <v>0</v>
      </c>
      <c r="L104" s="735">
        <f>'TINJAUAN RISK'!X36</f>
        <v>0</v>
      </c>
      <c r="M104" s="781">
        <f t="array" ref="M104">IFERROR(INDEX($AO$14:$AO$38,MATCH(1,($AP$14:$AP$38=K104)*($AQ$14:$AQ$38=L104),0)),0)</f>
        <v>0</v>
      </c>
      <c r="N104" s="782" t="str">
        <f t="shared" si="27"/>
        <v>LOW</v>
      </c>
      <c r="O104" s="717"/>
      <c r="P104" s="722"/>
      <c r="Q104" s="723"/>
      <c r="R104" s="723"/>
      <c r="S104" s="721"/>
      <c r="T104" s="721"/>
      <c r="U104" s="781">
        <f t="array" ref="U104">IFERROR(INDEX($AO$14:$AO$38,MATCH(1,($AP$14:$AP$38=S104)*($AQ$14:$AQ$38=T104),0)),0)</f>
        <v>0</v>
      </c>
      <c r="V104" s="782" t="str">
        <f t="shared" si="28"/>
        <v>LOW</v>
      </c>
      <c r="W104" s="724"/>
      <c r="X104" s="724"/>
      <c r="Y104" s="725"/>
      <c r="Z104" s="724"/>
      <c r="AA104" s="724"/>
      <c r="AB104" s="721"/>
      <c r="AC104" s="721"/>
      <c r="AD104" s="781">
        <f t="array" ref="AD104">IFERROR(INDEX($AO$14:$AO$38,MATCH(1,($AP$14:$AP$38=AB104)*($AQ$14:$AQ$38=AC104),0)),0)</f>
        <v>0</v>
      </c>
      <c r="AE104" s="782" t="str">
        <f t="shared" si="29"/>
        <v>LOW</v>
      </c>
      <c r="AF104" s="717"/>
      <c r="AG104" s="724"/>
      <c r="AH104" s="724"/>
      <c r="AI104" s="724"/>
      <c r="AJ104" s="724"/>
      <c r="AK104" s="724"/>
      <c r="AL104" s="724"/>
      <c r="AM104" s="724"/>
    </row>
    <row r="105" spans="1:39" x14ac:dyDescent="0.2">
      <c r="A105" s="738"/>
      <c r="B105" s="727"/>
      <c r="C105" s="728">
        <v>81</v>
      </c>
      <c r="D105" s="638"/>
      <c r="E105" s="730"/>
      <c r="F105" s="730"/>
      <c r="G105" s="730"/>
      <c r="H105" s="730"/>
      <c r="I105" s="738"/>
      <c r="J105" s="738"/>
      <c r="K105" s="735"/>
      <c r="L105" s="735"/>
      <c r="M105" s="781">
        <f t="array" ref="M105">IFERROR(INDEX($AO$14:$AO$38,MATCH(1,($AP$14:$AP$38=K105)*($AQ$14:$AQ$38=L105),0)),0)</f>
        <v>0</v>
      </c>
      <c r="N105" s="782" t="str">
        <f t="shared" si="27"/>
        <v>LOW</v>
      </c>
      <c r="O105" s="717"/>
      <c r="P105" s="722"/>
      <c r="Q105" s="723"/>
      <c r="R105" s="723"/>
      <c r="S105" s="721"/>
      <c r="T105" s="721"/>
      <c r="U105" s="781">
        <f t="array" ref="U105">IFERROR(INDEX($AO$14:$AO$38,MATCH(1,($AP$14:$AP$38=S105)*($AQ$14:$AQ$38=T105),0)),0)</f>
        <v>0</v>
      </c>
      <c r="V105" s="782" t="str">
        <f t="shared" si="28"/>
        <v>LOW</v>
      </c>
      <c r="W105" s="724"/>
      <c r="X105" s="724"/>
      <c r="Y105" s="725"/>
      <c r="Z105" s="724"/>
      <c r="AA105" s="724"/>
      <c r="AB105" s="721"/>
      <c r="AC105" s="721"/>
      <c r="AD105" s="781">
        <f t="array" ref="AD105">IFERROR(INDEX($AO$14:$AO$38,MATCH(1,($AP$14:$AP$38=AB105)*($AQ$14:$AQ$38=AC105),0)),0)</f>
        <v>0</v>
      </c>
      <c r="AE105" s="782" t="str">
        <f t="shared" si="29"/>
        <v>LOW</v>
      </c>
      <c r="AF105" s="717"/>
      <c r="AG105" s="724"/>
      <c r="AH105" s="724"/>
      <c r="AI105" s="724"/>
      <c r="AJ105" s="724"/>
      <c r="AK105" s="724"/>
      <c r="AL105" s="724"/>
      <c r="AM105" s="724"/>
    </row>
    <row r="106" spans="1:39" x14ac:dyDescent="0.2">
      <c r="A106" s="738"/>
      <c r="B106" s="727" t="s">
        <v>98</v>
      </c>
      <c r="C106" s="728">
        <v>82</v>
      </c>
      <c r="D106" s="735">
        <f>'TINJAUAN RISK'!R37</f>
        <v>0</v>
      </c>
      <c r="E106" s="730">
        <f>'TINJAUAN RISK'!S37</f>
        <v>0</v>
      </c>
      <c r="F106" s="730">
        <f>'TINJAUAN RISK'!T37</f>
        <v>0</v>
      </c>
      <c r="G106" s="730">
        <f>'TINJAUAN RISK'!U37</f>
        <v>0</v>
      </c>
      <c r="H106" s="730">
        <f>'TINJAUAN RISK'!V37</f>
        <v>0</v>
      </c>
      <c r="I106" s="738"/>
      <c r="J106" s="738"/>
      <c r="K106" s="735">
        <f>'TINJAUAN RISK'!W37</f>
        <v>0</v>
      </c>
      <c r="L106" s="735">
        <f>'TINJAUAN RISK'!X37</f>
        <v>0</v>
      </c>
      <c r="M106" s="781">
        <f t="array" ref="M106">IFERROR(INDEX($AO$14:$AO$38,MATCH(1,($AP$14:$AP$38=K106)*($AQ$14:$AQ$38=L106),0)),0)</f>
        <v>0</v>
      </c>
      <c r="N106" s="782" t="str">
        <f t="shared" si="27"/>
        <v>LOW</v>
      </c>
      <c r="O106" s="717"/>
      <c r="P106" s="722"/>
      <c r="Q106" s="723"/>
      <c r="R106" s="723"/>
      <c r="S106" s="721"/>
      <c r="T106" s="721"/>
      <c r="U106" s="781">
        <f t="array" ref="U106">IFERROR(INDEX($AO$14:$AO$38,MATCH(1,($AP$14:$AP$38=S106)*($AQ$14:$AQ$38=T106),0)),0)</f>
        <v>0</v>
      </c>
      <c r="V106" s="782" t="str">
        <f t="shared" si="28"/>
        <v>LOW</v>
      </c>
      <c r="W106" s="724"/>
      <c r="X106" s="724"/>
      <c r="Y106" s="725"/>
      <c r="Z106" s="724"/>
      <c r="AA106" s="724"/>
      <c r="AB106" s="721"/>
      <c r="AC106" s="721"/>
      <c r="AD106" s="781">
        <f t="array" ref="AD106">IFERROR(INDEX($AO$14:$AO$38,MATCH(1,($AP$14:$AP$38=AB106)*($AQ$14:$AQ$38=AC106),0)),0)</f>
        <v>0</v>
      </c>
      <c r="AE106" s="782" t="str">
        <f t="shared" si="29"/>
        <v>LOW</v>
      </c>
      <c r="AF106" s="717"/>
      <c r="AG106" s="724"/>
      <c r="AH106" s="724"/>
      <c r="AI106" s="724"/>
      <c r="AJ106" s="724"/>
      <c r="AK106" s="724"/>
      <c r="AL106" s="724"/>
      <c r="AM106" s="724"/>
    </row>
    <row r="107" spans="1:39" x14ac:dyDescent="0.2">
      <c r="A107" s="738"/>
      <c r="B107" s="727"/>
      <c r="C107" s="728">
        <v>83</v>
      </c>
      <c r="D107" s="638"/>
      <c r="E107" s="730"/>
      <c r="F107" s="730"/>
      <c r="G107" s="730"/>
      <c r="H107" s="730"/>
      <c r="I107" s="738"/>
      <c r="J107" s="738"/>
      <c r="K107" s="735"/>
      <c r="L107" s="735"/>
      <c r="M107" s="781">
        <f t="array" ref="M107">IFERROR(INDEX($AO$14:$AO$38,MATCH(1,($AP$14:$AP$38=K107)*($AQ$14:$AQ$38=L107),0)),0)</f>
        <v>0</v>
      </c>
      <c r="N107" s="782" t="str">
        <f t="shared" si="27"/>
        <v>LOW</v>
      </c>
      <c r="O107" s="717"/>
      <c r="P107" s="722"/>
      <c r="Q107" s="723"/>
      <c r="R107" s="723"/>
      <c r="S107" s="721"/>
      <c r="T107" s="721"/>
      <c r="U107" s="781">
        <f t="array" ref="U107">IFERROR(INDEX($AO$14:$AO$38,MATCH(1,($AP$14:$AP$38=S107)*($AQ$14:$AQ$38=T107),0)),0)</f>
        <v>0</v>
      </c>
      <c r="V107" s="782" t="str">
        <f t="shared" si="28"/>
        <v>LOW</v>
      </c>
      <c r="W107" s="724"/>
      <c r="X107" s="724"/>
      <c r="Y107" s="725"/>
      <c r="Z107" s="724"/>
      <c r="AA107" s="724"/>
      <c r="AB107" s="721"/>
      <c r="AC107" s="721"/>
      <c r="AD107" s="781">
        <f t="array" ref="AD107">IFERROR(INDEX($AO$14:$AO$38,MATCH(1,($AP$14:$AP$38=AB107)*($AQ$14:$AQ$38=AC107),0)),0)</f>
        <v>0</v>
      </c>
      <c r="AE107" s="782" t="str">
        <f t="shared" si="29"/>
        <v>LOW</v>
      </c>
      <c r="AF107" s="717"/>
      <c r="AG107" s="724"/>
      <c r="AH107" s="724"/>
      <c r="AI107" s="724"/>
      <c r="AJ107" s="724"/>
      <c r="AK107" s="724"/>
      <c r="AL107" s="724"/>
      <c r="AM107" s="724"/>
    </row>
    <row r="108" spans="1:39" x14ac:dyDescent="0.2">
      <c r="A108" s="738"/>
      <c r="B108" s="727" t="s">
        <v>44</v>
      </c>
      <c r="C108" s="728">
        <v>84</v>
      </c>
      <c r="D108" s="735">
        <f>'TINJAUAN RISK'!R38</f>
        <v>0</v>
      </c>
      <c r="E108" s="730">
        <f>'TINJAUAN RISK'!S38</f>
        <v>0</v>
      </c>
      <c r="F108" s="730">
        <f>'TINJAUAN RISK'!T38</f>
        <v>0</v>
      </c>
      <c r="G108" s="730">
        <f>'TINJAUAN RISK'!U38</f>
        <v>0</v>
      </c>
      <c r="H108" s="730">
        <f>'TINJAUAN RISK'!V38</f>
        <v>0</v>
      </c>
      <c r="I108" s="738"/>
      <c r="J108" s="738"/>
      <c r="K108" s="735">
        <f>'TINJAUAN RISK'!W38</f>
        <v>0</v>
      </c>
      <c r="L108" s="735">
        <f>'TINJAUAN RISK'!X38</f>
        <v>0</v>
      </c>
      <c r="M108" s="781">
        <f t="array" ref="M108">IFERROR(INDEX($AO$14:$AO$38,MATCH(1,($AP$14:$AP$38=K108)*($AQ$14:$AQ$38=L108),0)),0)</f>
        <v>0</v>
      </c>
      <c r="N108" s="782" t="str">
        <f t="shared" si="27"/>
        <v>LOW</v>
      </c>
      <c r="O108" s="717"/>
      <c r="P108" s="722"/>
      <c r="Q108" s="723"/>
      <c r="R108" s="723"/>
      <c r="S108" s="721"/>
      <c r="T108" s="721"/>
      <c r="U108" s="781">
        <f t="array" ref="U108">IFERROR(INDEX($AO$14:$AO$38,MATCH(1,($AP$14:$AP$38=S108)*($AQ$14:$AQ$38=T108),0)),0)</f>
        <v>0</v>
      </c>
      <c r="V108" s="782" t="str">
        <f t="shared" si="28"/>
        <v>LOW</v>
      </c>
      <c r="W108" s="724"/>
      <c r="X108" s="724"/>
      <c r="Y108" s="725"/>
      <c r="Z108" s="724"/>
      <c r="AA108" s="724"/>
      <c r="AB108" s="721"/>
      <c r="AC108" s="721"/>
      <c r="AD108" s="781">
        <f t="array" ref="AD108">IFERROR(INDEX($AO$14:$AO$38,MATCH(1,($AP$14:$AP$38=AB108)*($AQ$14:$AQ$38=AC108),0)),0)</f>
        <v>0</v>
      </c>
      <c r="AE108" s="782" t="str">
        <f t="shared" si="29"/>
        <v>LOW</v>
      </c>
      <c r="AF108" s="717"/>
      <c r="AG108" s="724"/>
      <c r="AH108" s="724"/>
      <c r="AI108" s="724"/>
      <c r="AJ108" s="724"/>
      <c r="AK108" s="724"/>
      <c r="AL108" s="724"/>
      <c r="AM108" s="724"/>
    </row>
    <row r="109" spans="1:39" x14ac:dyDescent="0.2">
      <c r="A109" s="738"/>
      <c r="B109" s="727"/>
      <c r="C109" s="728">
        <v>85</v>
      </c>
      <c r="D109" s="638"/>
      <c r="E109" s="730"/>
      <c r="F109" s="730"/>
      <c r="G109" s="730"/>
      <c r="H109" s="730"/>
      <c r="I109" s="738"/>
      <c r="J109" s="738"/>
      <c r="K109" s="735"/>
      <c r="L109" s="735"/>
      <c r="M109" s="781">
        <f t="array" ref="M109">IFERROR(INDEX($AO$14:$AO$38,MATCH(1,($AP$14:$AP$38=K109)*($AQ$14:$AQ$38=L109),0)),0)</f>
        <v>0</v>
      </c>
      <c r="N109" s="782" t="str">
        <f t="shared" si="27"/>
        <v>LOW</v>
      </c>
      <c r="O109" s="717"/>
      <c r="P109" s="722"/>
      <c r="Q109" s="723"/>
      <c r="R109" s="723"/>
      <c r="S109" s="721"/>
      <c r="T109" s="721"/>
      <c r="U109" s="781">
        <f t="array" ref="U109">IFERROR(INDEX($AO$14:$AO$38,MATCH(1,($AP$14:$AP$38=S109)*($AQ$14:$AQ$38=T109),0)),0)</f>
        <v>0</v>
      </c>
      <c r="V109" s="782" t="str">
        <f t="shared" si="28"/>
        <v>LOW</v>
      </c>
      <c r="W109" s="724"/>
      <c r="X109" s="724"/>
      <c r="Y109" s="725"/>
      <c r="Z109" s="724"/>
      <c r="AA109" s="724"/>
      <c r="AB109" s="721"/>
      <c r="AC109" s="721"/>
      <c r="AD109" s="781">
        <f t="array" ref="AD109">IFERROR(INDEX($AO$14:$AO$38,MATCH(1,($AP$14:$AP$38=AB109)*($AQ$14:$AQ$38=AC109),0)),0)</f>
        <v>0</v>
      </c>
      <c r="AE109" s="782" t="str">
        <f t="shared" si="29"/>
        <v>LOW</v>
      </c>
      <c r="AF109" s="717"/>
      <c r="AG109" s="724"/>
      <c r="AH109" s="724"/>
      <c r="AI109" s="724"/>
      <c r="AJ109" s="724"/>
      <c r="AK109" s="724"/>
      <c r="AL109" s="724"/>
      <c r="AM109" s="724"/>
    </row>
    <row r="110" spans="1:39" x14ac:dyDescent="0.2">
      <c r="A110" s="738"/>
      <c r="B110" s="727" t="s">
        <v>95</v>
      </c>
      <c r="C110" s="728">
        <v>86</v>
      </c>
      <c r="D110" s="735">
        <f>'TINJAUAN RISK'!R39</f>
        <v>0</v>
      </c>
      <c r="E110" s="730">
        <f>'TINJAUAN RISK'!S39</f>
        <v>0</v>
      </c>
      <c r="F110" s="730">
        <f>'TINJAUAN RISK'!T39</f>
        <v>0</v>
      </c>
      <c r="G110" s="730">
        <f>'TINJAUAN RISK'!U39</f>
        <v>0</v>
      </c>
      <c r="H110" s="730">
        <f>'TINJAUAN RISK'!V39</f>
        <v>0</v>
      </c>
      <c r="I110" s="738"/>
      <c r="J110" s="738"/>
      <c r="K110" s="735">
        <f>'TINJAUAN RISK'!W39</f>
        <v>3</v>
      </c>
      <c r="L110" s="735">
        <f>'TINJAUAN RISK'!X39</f>
        <v>0</v>
      </c>
      <c r="M110" s="781">
        <f t="array" ref="M110">IFERROR(INDEX($AO$14:$AO$38,MATCH(1,($AP$14:$AP$38=K110)*($AQ$14:$AQ$38=L110),0)),0)</f>
        <v>0</v>
      </c>
      <c r="N110" s="782" t="str">
        <f t="shared" si="27"/>
        <v>LOW</v>
      </c>
      <c r="O110" s="717"/>
      <c r="P110" s="722"/>
      <c r="Q110" s="723"/>
      <c r="R110" s="723"/>
      <c r="S110" s="721"/>
      <c r="T110" s="721"/>
      <c r="U110" s="781">
        <f t="array" ref="U110">IFERROR(INDEX($AO$14:$AO$38,MATCH(1,($AP$14:$AP$38=S110)*($AQ$14:$AQ$38=T110),0)),0)</f>
        <v>0</v>
      </c>
      <c r="V110" s="782" t="str">
        <f t="shared" si="28"/>
        <v>LOW</v>
      </c>
      <c r="W110" s="724"/>
      <c r="X110" s="724"/>
      <c r="Y110" s="725"/>
      <c r="Z110" s="724"/>
      <c r="AA110" s="724"/>
      <c r="AB110" s="721"/>
      <c r="AC110" s="721"/>
      <c r="AD110" s="781">
        <f t="array" ref="AD110">IFERROR(INDEX($AO$14:$AO$38,MATCH(1,($AP$14:$AP$38=AB110)*($AQ$14:$AQ$38=AC110),0)),0)</f>
        <v>0</v>
      </c>
      <c r="AE110" s="782" t="str">
        <f t="shared" si="29"/>
        <v>LOW</v>
      </c>
      <c r="AF110" s="717"/>
      <c r="AG110" s="724"/>
      <c r="AH110" s="724"/>
      <c r="AI110" s="724"/>
      <c r="AJ110" s="724"/>
      <c r="AK110" s="724"/>
      <c r="AL110" s="724"/>
      <c r="AM110" s="724"/>
    </row>
    <row r="111" spans="1:39" x14ac:dyDescent="0.2">
      <c r="A111" s="738"/>
      <c r="B111" s="727"/>
      <c r="C111" s="728">
        <v>87</v>
      </c>
      <c r="D111" s="638"/>
      <c r="E111" s="730"/>
      <c r="F111" s="730"/>
      <c r="G111" s="730"/>
      <c r="H111" s="730"/>
      <c r="I111" s="738"/>
      <c r="J111" s="738"/>
      <c r="K111" s="721"/>
      <c r="L111" s="721"/>
      <c r="M111" s="781">
        <f t="array" ref="M111">IFERROR(INDEX($AO$14:$AO$38,MATCH(1,($AP$14:$AP$38=K111)*($AQ$14:$AQ$38=L111),0)),0)</f>
        <v>0</v>
      </c>
      <c r="N111" s="782" t="str">
        <f t="shared" si="27"/>
        <v>LOW</v>
      </c>
      <c r="O111" s="717"/>
      <c r="P111" s="722"/>
      <c r="Q111" s="723"/>
      <c r="R111" s="723"/>
      <c r="S111" s="721"/>
      <c r="T111" s="721"/>
      <c r="U111" s="781">
        <f t="array" ref="U111">IFERROR(INDEX($AO$14:$AO$38,MATCH(1,($AP$14:$AP$38=S111)*($AQ$14:$AQ$38=T111),0)),0)</f>
        <v>0</v>
      </c>
      <c r="V111" s="782" t="str">
        <f t="shared" si="28"/>
        <v>LOW</v>
      </c>
      <c r="W111" s="724"/>
      <c r="X111" s="724"/>
      <c r="Y111" s="725"/>
      <c r="Z111" s="724"/>
      <c r="AA111" s="724"/>
      <c r="AB111" s="721"/>
      <c r="AC111" s="721"/>
      <c r="AD111" s="781">
        <f t="array" ref="AD111">IFERROR(INDEX($AO$14:$AO$38,MATCH(1,($AP$14:$AP$38=AB111)*($AQ$14:$AQ$38=AC111),0)),0)</f>
        <v>0</v>
      </c>
      <c r="AE111" s="782" t="str">
        <f t="shared" si="29"/>
        <v>LOW</v>
      </c>
      <c r="AF111" s="717"/>
      <c r="AG111" s="724"/>
      <c r="AH111" s="724"/>
      <c r="AI111" s="724"/>
      <c r="AJ111" s="724"/>
      <c r="AK111" s="724"/>
      <c r="AL111" s="724"/>
      <c r="AM111" s="724"/>
    </row>
    <row r="112" spans="1:39" x14ac:dyDescent="0.2">
      <c r="A112" s="738"/>
      <c r="B112" s="727"/>
      <c r="C112" s="728">
        <v>88</v>
      </c>
      <c r="D112" s="638"/>
      <c r="E112" s="726"/>
      <c r="F112" s="726"/>
      <c r="G112" s="726"/>
      <c r="H112" s="726"/>
      <c r="I112" s="738"/>
      <c r="J112" s="738"/>
      <c r="K112" s="721"/>
      <c r="L112" s="721"/>
      <c r="M112" s="781">
        <f t="array" ref="M112">IFERROR(INDEX($AO$14:$AO$38,MATCH(1,($AP$14:$AP$38=K112)*($AQ$14:$AQ$38=L112),0)),0)</f>
        <v>0</v>
      </c>
      <c r="N112" s="782" t="str">
        <f t="shared" si="27"/>
        <v>LOW</v>
      </c>
      <c r="O112" s="717"/>
      <c r="P112" s="722"/>
      <c r="Q112" s="723"/>
      <c r="R112" s="723"/>
      <c r="S112" s="721"/>
      <c r="T112" s="721"/>
      <c r="U112" s="781">
        <f t="array" ref="U112">IFERROR(INDEX($AO$14:$AO$38,MATCH(1,($AP$14:$AP$38=S112)*($AQ$14:$AQ$38=T112),0)),0)</f>
        <v>0</v>
      </c>
      <c r="V112" s="782" t="str">
        <f t="shared" si="28"/>
        <v>LOW</v>
      </c>
      <c r="W112" s="724"/>
      <c r="X112" s="724"/>
      <c r="Y112" s="725"/>
      <c r="Z112" s="724"/>
      <c r="AA112" s="724"/>
      <c r="AB112" s="721"/>
      <c r="AC112" s="721"/>
      <c r="AD112" s="781">
        <f t="array" ref="AD112">IFERROR(INDEX($AO$14:$AO$38,MATCH(1,($AP$14:$AP$38=AB112)*($AQ$14:$AQ$38=AC112),0)),0)</f>
        <v>0</v>
      </c>
      <c r="AE112" s="782" t="str">
        <f t="shared" si="29"/>
        <v>LOW</v>
      </c>
      <c r="AF112" s="717"/>
      <c r="AG112" s="724"/>
      <c r="AH112" s="724"/>
      <c r="AI112" s="724"/>
      <c r="AJ112" s="724"/>
      <c r="AK112" s="724"/>
      <c r="AL112" s="724"/>
      <c r="AM112" s="724"/>
    </row>
    <row r="113" spans="1:39" x14ac:dyDescent="0.2">
      <c r="A113" s="738"/>
      <c r="B113" s="727"/>
      <c r="C113" s="728">
        <v>89</v>
      </c>
      <c r="D113" s="638"/>
      <c r="E113" s="726"/>
      <c r="F113" s="726"/>
      <c r="G113" s="726"/>
      <c r="H113" s="726"/>
      <c r="I113" s="738"/>
      <c r="J113" s="738"/>
      <c r="K113" s="721"/>
      <c r="L113" s="721"/>
      <c r="M113" s="781">
        <f t="array" ref="M113">IFERROR(INDEX($AO$14:$AO$38,MATCH(1,($AP$14:$AP$38=K113)*($AQ$14:$AQ$38=L113),0)),0)</f>
        <v>0</v>
      </c>
      <c r="N113" s="782" t="str">
        <f t="shared" si="27"/>
        <v>LOW</v>
      </c>
      <c r="O113" s="717"/>
      <c r="P113" s="722"/>
      <c r="Q113" s="723"/>
      <c r="R113" s="723"/>
      <c r="S113" s="721"/>
      <c r="T113" s="721"/>
      <c r="U113" s="781">
        <f t="array" ref="U113">IFERROR(INDEX($AO$14:$AO$38,MATCH(1,($AP$14:$AP$38=S113)*($AQ$14:$AQ$38=T113),0)),0)</f>
        <v>0</v>
      </c>
      <c r="V113" s="782" t="str">
        <f t="shared" si="28"/>
        <v>LOW</v>
      </c>
      <c r="W113" s="724"/>
      <c r="X113" s="724"/>
      <c r="Y113" s="725"/>
      <c r="Z113" s="724"/>
      <c r="AA113" s="724"/>
      <c r="AB113" s="721"/>
      <c r="AC113" s="721"/>
      <c r="AD113" s="781">
        <f t="array" ref="AD113">IFERROR(INDEX($AO$14:$AO$38,MATCH(1,($AP$14:$AP$38=AB113)*($AQ$14:$AQ$38=AC113),0)),0)</f>
        <v>0</v>
      </c>
      <c r="AE113" s="782" t="str">
        <f t="shared" si="29"/>
        <v>LOW</v>
      </c>
      <c r="AF113" s="717"/>
      <c r="AG113" s="724"/>
      <c r="AH113" s="724"/>
      <c r="AI113" s="724"/>
      <c r="AJ113" s="724"/>
      <c r="AK113" s="724"/>
      <c r="AL113" s="724"/>
      <c r="AM113" s="724"/>
    </row>
    <row r="114" spans="1:39" x14ac:dyDescent="0.2">
      <c r="A114" s="738"/>
      <c r="B114" s="727"/>
      <c r="C114" s="728">
        <v>90</v>
      </c>
      <c r="D114" s="638"/>
      <c r="E114" s="726"/>
      <c r="F114" s="726"/>
      <c r="G114" s="726"/>
      <c r="H114" s="726"/>
      <c r="I114" s="738"/>
      <c r="J114" s="738"/>
      <c r="K114" s="721"/>
      <c r="L114" s="721"/>
      <c r="M114" s="781">
        <f t="array" ref="M114">IFERROR(INDEX($AO$14:$AO$38,MATCH(1,($AP$14:$AP$38=K114)*($AQ$14:$AQ$38=L114),0)),0)</f>
        <v>0</v>
      </c>
      <c r="N114" s="782" t="str">
        <f t="shared" si="27"/>
        <v>LOW</v>
      </c>
      <c r="O114" s="717"/>
      <c r="P114" s="722"/>
      <c r="Q114" s="723"/>
      <c r="R114" s="723"/>
      <c r="S114" s="721"/>
      <c r="T114" s="721"/>
      <c r="U114" s="781">
        <f t="array" ref="U114">IFERROR(INDEX($AO$14:$AO$38,MATCH(1,($AP$14:$AP$38=S114)*($AQ$14:$AQ$38=T114),0)),0)</f>
        <v>0</v>
      </c>
      <c r="V114" s="782" t="str">
        <f t="shared" si="28"/>
        <v>LOW</v>
      </c>
      <c r="W114" s="724"/>
      <c r="X114" s="724"/>
      <c r="Y114" s="725"/>
      <c r="Z114" s="724"/>
      <c r="AA114" s="724"/>
      <c r="AB114" s="721"/>
      <c r="AC114" s="721"/>
      <c r="AD114" s="781">
        <f t="array" ref="AD114">IFERROR(INDEX($AO$14:$AO$38,MATCH(1,($AP$14:$AP$38=AB114)*($AQ$14:$AQ$38=AC114),0)),0)</f>
        <v>0</v>
      </c>
      <c r="AE114" s="782" t="str">
        <f t="shared" si="29"/>
        <v>LOW</v>
      </c>
      <c r="AF114" s="717"/>
      <c r="AG114" s="724"/>
      <c r="AH114" s="724"/>
      <c r="AI114" s="724"/>
      <c r="AJ114" s="724"/>
      <c r="AK114" s="724"/>
      <c r="AL114" s="724"/>
      <c r="AM114" s="724"/>
    </row>
    <row r="115" spans="1:39" x14ac:dyDescent="0.2">
      <c r="A115" s="738"/>
      <c r="B115" s="727"/>
      <c r="C115" s="728">
        <v>91</v>
      </c>
      <c r="D115" s="638"/>
      <c r="E115" s="726"/>
      <c r="F115" s="726"/>
      <c r="G115" s="726"/>
      <c r="H115" s="726"/>
      <c r="I115" s="738"/>
      <c r="J115" s="738"/>
      <c r="K115" s="721"/>
      <c r="L115" s="721"/>
      <c r="M115" s="781">
        <f t="array" ref="M115">IFERROR(INDEX($AO$14:$AO$38,MATCH(1,($AP$14:$AP$38=K115)*($AQ$14:$AQ$38=L115),0)),0)</f>
        <v>0</v>
      </c>
      <c r="N115" s="782" t="str">
        <f t="shared" si="27"/>
        <v>LOW</v>
      </c>
      <c r="O115" s="717"/>
      <c r="P115" s="722"/>
      <c r="Q115" s="723"/>
      <c r="R115" s="723"/>
      <c r="S115" s="721"/>
      <c r="T115" s="721"/>
      <c r="U115" s="781">
        <f t="array" ref="U115">IFERROR(INDEX($AO$14:$AO$38,MATCH(1,($AP$14:$AP$38=S115)*($AQ$14:$AQ$38=T115),0)),0)</f>
        <v>0</v>
      </c>
      <c r="V115" s="782" t="str">
        <f t="shared" si="28"/>
        <v>LOW</v>
      </c>
      <c r="W115" s="724"/>
      <c r="X115" s="724"/>
      <c r="Y115" s="725"/>
      <c r="Z115" s="724"/>
      <c r="AA115" s="724"/>
      <c r="AB115" s="721"/>
      <c r="AC115" s="721"/>
      <c r="AD115" s="781">
        <f t="array" ref="AD115">IFERROR(INDEX($AO$14:$AO$38,MATCH(1,($AP$14:$AP$38=AB115)*($AQ$14:$AQ$38=AC115),0)),0)</f>
        <v>0</v>
      </c>
      <c r="AE115" s="782" t="str">
        <f t="shared" si="29"/>
        <v>LOW</v>
      </c>
      <c r="AF115" s="717"/>
      <c r="AG115" s="724"/>
      <c r="AH115" s="724"/>
      <c r="AI115" s="724"/>
      <c r="AJ115" s="724"/>
      <c r="AK115" s="724"/>
      <c r="AL115" s="724"/>
      <c r="AM115" s="724"/>
    </row>
    <row r="116" spans="1:39" x14ac:dyDescent="0.2">
      <c r="A116" s="738"/>
      <c r="B116" s="727"/>
      <c r="C116" s="728">
        <v>92</v>
      </c>
      <c r="D116" s="638"/>
      <c r="E116" s="726"/>
      <c r="F116" s="726"/>
      <c r="G116" s="726"/>
      <c r="H116" s="726"/>
      <c r="I116" s="738"/>
      <c r="J116" s="738"/>
      <c r="K116" s="721"/>
      <c r="L116" s="721"/>
      <c r="M116" s="781">
        <f t="array" ref="M116">IFERROR(INDEX($AO$14:$AO$38,MATCH(1,($AP$14:$AP$38=K116)*($AQ$14:$AQ$38=L116),0)),0)</f>
        <v>0</v>
      </c>
      <c r="N116" s="782" t="str">
        <f t="shared" si="27"/>
        <v>LOW</v>
      </c>
      <c r="O116" s="717"/>
      <c r="P116" s="722"/>
      <c r="Q116" s="723"/>
      <c r="R116" s="723"/>
      <c r="S116" s="721"/>
      <c r="T116" s="721"/>
      <c r="U116" s="781">
        <f t="array" ref="U116">IFERROR(INDEX($AO$14:$AO$38,MATCH(1,($AP$14:$AP$38=S116)*($AQ$14:$AQ$38=T116),0)),0)</f>
        <v>0</v>
      </c>
      <c r="V116" s="782" t="str">
        <f t="shared" si="28"/>
        <v>LOW</v>
      </c>
      <c r="W116" s="724"/>
      <c r="X116" s="724"/>
      <c r="Y116" s="725"/>
      <c r="Z116" s="724"/>
      <c r="AA116" s="724"/>
      <c r="AB116" s="721"/>
      <c r="AC116" s="721"/>
      <c r="AD116" s="781">
        <f t="array" ref="AD116">IFERROR(INDEX($AO$14:$AO$38,MATCH(1,($AP$14:$AP$38=AB116)*($AQ$14:$AQ$38=AC116),0)),0)</f>
        <v>0</v>
      </c>
      <c r="AE116" s="782" t="str">
        <f t="shared" si="29"/>
        <v>LOW</v>
      </c>
      <c r="AF116" s="717"/>
      <c r="AG116" s="724"/>
      <c r="AH116" s="724"/>
      <c r="AI116" s="724"/>
      <c r="AJ116" s="724"/>
      <c r="AK116" s="724"/>
      <c r="AL116" s="724"/>
      <c r="AM116" s="724"/>
    </row>
    <row r="117" spans="1:39" x14ac:dyDescent="0.2">
      <c r="A117" s="738"/>
      <c r="B117" s="727"/>
      <c r="C117" s="728">
        <v>93</v>
      </c>
      <c r="D117" s="638"/>
      <c r="E117" s="726"/>
      <c r="F117" s="726"/>
      <c r="G117" s="726"/>
      <c r="H117" s="726"/>
      <c r="I117" s="738"/>
      <c r="J117" s="738"/>
      <c r="K117" s="721"/>
      <c r="L117" s="721"/>
      <c r="M117" s="781">
        <f t="array" ref="M117">IFERROR(INDEX($AO$14:$AO$38,MATCH(1,($AP$14:$AP$38=K117)*($AQ$14:$AQ$38=L117),0)),0)</f>
        <v>0</v>
      </c>
      <c r="N117" s="782" t="str">
        <f t="shared" si="27"/>
        <v>LOW</v>
      </c>
      <c r="O117" s="717"/>
      <c r="P117" s="722"/>
      <c r="Q117" s="723"/>
      <c r="R117" s="723"/>
      <c r="S117" s="721"/>
      <c r="T117" s="721"/>
      <c r="U117" s="781">
        <f t="array" ref="U117">IFERROR(INDEX($AO$14:$AO$38,MATCH(1,($AP$14:$AP$38=S117)*($AQ$14:$AQ$38=T117),0)),0)</f>
        <v>0</v>
      </c>
      <c r="V117" s="782" t="str">
        <f t="shared" si="28"/>
        <v>LOW</v>
      </c>
      <c r="W117" s="724"/>
      <c r="X117" s="724"/>
      <c r="Y117" s="725"/>
      <c r="Z117" s="724"/>
      <c r="AA117" s="724"/>
      <c r="AB117" s="721"/>
      <c r="AC117" s="721"/>
      <c r="AD117" s="781">
        <f t="array" ref="AD117">IFERROR(INDEX($AO$14:$AO$38,MATCH(1,($AP$14:$AP$38=AB117)*($AQ$14:$AQ$38=AC117),0)),0)</f>
        <v>0</v>
      </c>
      <c r="AE117" s="782" t="str">
        <f t="shared" si="29"/>
        <v>LOW</v>
      </c>
      <c r="AF117" s="717"/>
      <c r="AG117" s="724"/>
      <c r="AH117" s="724"/>
      <c r="AI117" s="724"/>
      <c r="AJ117" s="724"/>
      <c r="AK117" s="724"/>
      <c r="AL117" s="724"/>
      <c r="AM117" s="724"/>
    </row>
    <row r="118" spans="1:39" x14ac:dyDescent="0.2">
      <c r="A118" s="738"/>
      <c r="B118" s="727"/>
      <c r="C118" s="728">
        <v>94</v>
      </c>
      <c r="D118" s="638"/>
      <c r="E118" s="726"/>
      <c r="F118" s="726"/>
      <c r="G118" s="726"/>
      <c r="H118" s="726"/>
      <c r="I118" s="738"/>
      <c r="J118" s="738"/>
      <c r="K118" s="721"/>
      <c r="L118" s="721"/>
      <c r="M118" s="781">
        <f t="array" ref="M118">IFERROR(INDEX($AO$14:$AO$38,MATCH(1,($AP$14:$AP$38=K118)*($AQ$14:$AQ$38=L118),0)),0)</f>
        <v>0</v>
      </c>
      <c r="N118" s="782" t="str">
        <f t="shared" si="27"/>
        <v>LOW</v>
      </c>
      <c r="O118" s="717"/>
      <c r="P118" s="722"/>
      <c r="Q118" s="723"/>
      <c r="R118" s="723"/>
      <c r="S118" s="721"/>
      <c r="T118" s="721"/>
      <c r="U118" s="781">
        <f t="array" ref="U118">IFERROR(INDEX($AO$14:$AO$38,MATCH(1,($AP$14:$AP$38=S118)*($AQ$14:$AQ$38=T118),0)),0)</f>
        <v>0</v>
      </c>
      <c r="V118" s="782" t="str">
        <f t="shared" si="28"/>
        <v>LOW</v>
      </c>
      <c r="W118" s="724"/>
      <c r="X118" s="724"/>
      <c r="Y118" s="725"/>
      <c r="Z118" s="724"/>
      <c r="AA118" s="724"/>
      <c r="AB118" s="721"/>
      <c r="AC118" s="721"/>
      <c r="AD118" s="781">
        <f t="array" ref="AD118">IFERROR(INDEX($AO$14:$AO$38,MATCH(1,($AP$14:$AP$38=AB118)*($AQ$14:$AQ$38=AC118),0)),0)</f>
        <v>0</v>
      </c>
      <c r="AE118" s="782" t="str">
        <f t="shared" si="29"/>
        <v>LOW</v>
      </c>
      <c r="AF118" s="717"/>
      <c r="AG118" s="724"/>
      <c r="AH118" s="724"/>
      <c r="AI118" s="724"/>
      <c r="AJ118" s="724"/>
      <c r="AK118" s="724"/>
      <c r="AL118" s="724"/>
      <c r="AM118" s="724"/>
    </row>
    <row r="119" spans="1:39" x14ac:dyDescent="0.2">
      <c r="A119" s="738"/>
      <c r="B119" s="727"/>
      <c r="C119" s="728">
        <v>95</v>
      </c>
      <c r="D119" s="638"/>
      <c r="E119" s="726"/>
      <c r="F119" s="726"/>
      <c r="G119" s="726"/>
      <c r="H119" s="726"/>
      <c r="I119" s="738"/>
      <c r="J119" s="738"/>
      <c r="K119" s="721"/>
      <c r="L119" s="721"/>
      <c r="M119" s="781">
        <f t="array" ref="M119">IFERROR(INDEX($AO$14:$AO$38,MATCH(1,($AP$14:$AP$38=K119)*($AQ$14:$AQ$38=L119),0)),0)</f>
        <v>0</v>
      </c>
      <c r="N119" s="782" t="str">
        <f t="shared" si="27"/>
        <v>LOW</v>
      </c>
      <c r="O119" s="717"/>
      <c r="P119" s="722"/>
      <c r="Q119" s="723"/>
      <c r="R119" s="723"/>
      <c r="S119" s="721"/>
      <c r="T119" s="721"/>
      <c r="U119" s="781">
        <f t="array" ref="U119">IFERROR(INDEX($AO$14:$AO$38,MATCH(1,($AP$14:$AP$38=S119)*($AQ$14:$AQ$38=T119),0)),0)</f>
        <v>0</v>
      </c>
      <c r="V119" s="782" t="str">
        <f t="shared" si="28"/>
        <v>LOW</v>
      </c>
      <c r="W119" s="724"/>
      <c r="X119" s="724"/>
      <c r="Y119" s="725"/>
      <c r="Z119" s="724"/>
      <c r="AA119" s="724"/>
      <c r="AB119" s="721"/>
      <c r="AC119" s="721"/>
      <c r="AD119" s="781">
        <f t="array" ref="AD119">IFERROR(INDEX($AO$14:$AO$38,MATCH(1,($AP$14:$AP$38=AB119)*($AQ$14:$AQ$38=AC119),0)),0)</f>
        <v>0</v>
      </c>
      <c r="AE119" s="782" t="str">
        <f t="shared" si="29"/>
        <v>LOW</v>
      </c>
      <c r="AF119" s="717"/>
      <c r="AG119" s="724"/>
      <c r="AH119" s="724"/>
      <c r="AI119" s="724"/>
      <c r="AJ119" s="724"/>
      <c r="AK119" s="724"/>
      <c r="AL119" s="724"/>
      <c r="AM119" s="724"/>
    </row>
    <row r="120" spans="1:39" x14ac:dyDescent="0.2">
      <c r="A120" s="738"/>
      <c r="B120" s="727"/>
      <c r="C120" s="728">
        <v>96</v>
      </c>
      <c r="D120" s="638"/>
      <c r="E120" s="726"/>
      <c r="F120" s="726"/>
      <c r="G120" s="726"/>
      <c r="H120" s="726"/>
      <c r="I120" s="738"/>
      <c r="J120" s="738"/>
      <c r="K120" s="721"/>
      <c r="L120" s="721"/>
      <c r="M120" s="781">
        <f t="array" ref="M120">IFERROR(INDEX($AO$14:$AO$38,MATCH(1,($AP$14:$AP$38=K120)*($AQ$14:$AQ$38=L120),0)),0)</f>
        <v>0</v>
      </c>
      <c r="N120" s="782" t="str">
        <f t="shared" si="27"/>
        <v>LOW</v>
      </c>
      <c r="O120" s="717"/>
      <c r="P120" s="722"/>
      <c r="Q120" s="723"/>
      <c r="R120" s="723"/>
      <c r="S120" s="721"/>
      <c r="T120" s="721"/>
      <c r="U120" s="781">
        <f t="array" ref="U120">IFERROR(INDEX($AO$14:$AO$38,MATCH(1,($AP$14:$AP$38=S120)*($AQ$14:$AQ$38=T120),0)),0)</f>
        <v>0</v>
      </c>
      <c r="V120" s="782" t="str">
        <f t="shared" si="28"/>
        <v>LOW</v>
      </c>
      <c r="W120" s="724"/>
      <c r="X120" s="724"/>
      <c r="Y120" s="725"/>
      <c r="Z120" s="724"/>
      <c r="AA120" s="724"/>
      <c r="AB120" s="721"/>
      <c r="AC120" s="721"/>
      <c r="AD120" s="781">
        <f t="array" ref="AD120">IFERROR(INDEX($AO$14:$AO$38,MATCH(1,($AP$14:$AP$38=AB120)*($AQ$14:$AQ$38=AC120),0)),0)</f>
        <v>0</v>
      </c>
      <c r="AE120" s="782" t="str">
        <f t="shared" si="29"/>
        <v>LOW</v>
      </c>
      <c r="AF120" s="717"/>
      <c r="AG120" s="724"/>
      <c r="AH120" s="724"/>
      <c r="AI120" s="724"/>
      <c r="AJ120" s="724"/>
      <c r="AK120" s="724"/>
      <c r="AL120" s="724"/>
      <c r="AM120" s="724"/>
    </row>
    <row r="121" spans="1:39" x14ac:dyDescent="0.2">
      <c r="A121" s="738"/>
      <c r="B121" s="727"/>
      <c r="C121" s="728">
        <v>97</v>
      </c>
      <c r="D121" s="638"/>
      <c r="E121" s="726"/>
      <c r="F121" s="726"/>
      <c r="G121" s="726"/>
      <c r="H121" s="726"/>
      <c r="I121" s="738"/>
      <c r="J121" s="738"/>
      <c r="K121" s="721"/>
      <c r="L121" s="721"/>
      <c r="M121" s="781">
        <f t="array" ref="M121">IFERROR(INDEX($AO$14:$AO$38,MATCH(1,($AP$14:$AP$38=K121)*($AQ$14:$AQ$38=L121),0)),0)</f>
        <v>0</v>
      </c>
      <c r="N121" s="782" t="str">
        <f t="shared" si="27"/>
        <v>LOW</v>
      </c>
      <c r="O121" s="717"/>
      <c r="P121" s="722"/>
      <c r="Q121" s="723"/>
      <c r="R121" s="723"/>
      <c r="S121" s="721"/>
      <c r="T121" s="721"/>
      <c r="U121" s="781">
        <f t="array" ref="U121">IFERROR(INDEX($AO$14:$AO$38,MATCH(1,($AP$14:$AP$38=S121)*($AQ$14:$AQ$38=T121),0)),0)</f>
        <v>0</v>
      </c>
      <c r="V121" s="782" t="str">
        <f t="shared" si="28"/>
        <v>LOW</v>
      </c>
      <c r="W121" s="724"/>
      <c r="X121" s="724"/>
      <c r="Y121" s="725"/>
      <c r="Z121" s="724"/>
      <c r="AA121" s="724"/>
      <c r="AB121" s="721"/>
      <c r="AC121" s="721"/>
      <c r="AD121" s="781">
        <f t="array" ref="AD121">IFERROR(INDEX($AO$14:$AO$38,MATCH(1,($AP$14:$AP$38=AB121)*($AQ$14:$AQ$38=AC121),0)),0)</f>
        <v>0</v>
      </c>
      <c r="AE121" s="782" t="str">
        <f t="shared" si="29"/>
        <v>LOW</v>
      </c>
      <c r="AF121" s="717"/>
      <c r="AG121" s="724"/>
      <c r="AH121" s="724"/>
      <c r="AI121" s="724"/>
      <c r="AJ121" s="724"/>
      <c r="AK121" s="724"/>
      <c r="AL121" s="724"/>
      <c r="AM121" s="724"/>
    </row>
    <row r="122" spans="1:39" x14ac:dyDescent="0.2">
      <c r="A122" s="738"/>
      <c r="B122" s="727"/>
      <c r="C122" s="728">
        <v>98</v>
      </c>
      <c r="D122" s="638"/>
      <c r="E122" s="726"/>
      <c r="F122" s="726"/>
      <c r="G122" s="726"/>
      <c r="H122" s="726"/>
      <c r="I122" s="738"/>
      <c r="J122" s="738"/>
      <c r="K122" s="721"/>
      <c r="L122" s="721"/>
      <c r="M122" s="781">
        <f t="array" ref="M122">IFERROR(INDEX($AO$14:$AO$38,MATCH(1,($AP$14:$AP$38=K122)*($AQ$14:$AQ$38=L122),0)),0)</f>
        <v>0</v>
      </c>
      <c r="N122" s="782" t="str">
        <f t="shared" si="27"/>
        <v>LOW</v>
      </c>
      <c r="O122" s="717"/>
      <c r="P122" s="722"/>
      <c r="Q122" s="723"/>
      <c r="R122" s="723"/>
      <c r="S122" s="721"/>
      <c r="T122" s="721"/>
      <c r="U122" s="781">
        <f t="array" ref="U122">IFERROR(INDEX($AO$14:$AO$38,MATCH(1,($AP$14:$AP$38=S122)*($AQ$14:$AQ$38=T122),0)),0)</f>
        <v>0</v>
      </c>
      <c r="V122" s="782" t="str">
        <f t="shared" si="28"/>
        <v>LOW</v>
      </c>
      <c r="W122" s="724"/>
      <c r="X122" s="724"/>
      <c r="Y122" s="725"/>
      <c r="Z122" s="724"/>
      <c r="AA122" s="724"/>
      <c r="AB122" s="721"/>
      <c r="AC122" s="721"/>
      <c r="AD122" s="781">
        <f t="array" ref="AD122">IFERROR(INDEX($AO$14:$AO$38,MATCH(1,($AP$14:$AP$38=AB122)*($AQ$14:$AQ$38=AC122),0)),0)</f>
        <v>0</v>
      </c>
      <c r="AE122" s="782" t="str">
        <f t="shared" si="29"/>
        <v>LOW</v>
      </c>
      <c r="AF122" s="717"/>
      <c r="AG122" s="724"/>
      <c r="AH122" s="724"/>
      <c r="AI122" s="724"/>
      <c r="AJ122" s="724"/>
      <c r="AK122" s="724"/>
      <c r="AL122" s="724"/>
      <c r="AM122" s="724"/>
    </row>
    <row r="123" spans="1:39" x14ac:dyDescent="0.2">
      <c r="A123" s="738"/>
      <c r="B123" s="727"/>
      <c r="C123" s="728">
        <v>99</v>
      </c>
      <c r="D123" s="638"/>
      <c r="E123" s="726"/>
      <c r="F123" s="726"/>
      <c r="G123" s="726"/>
      <c r="H123" s="726"/>
      <c r="I123" s="738"/>
      <c r="J123" s="738"/>
      <c r="K123" s="721"/>
      <c r="L123" s="721"/>
      <c r="M123" s="781">
        <f t="array" ref="M123">IFERROR(INDEX($AO$14:$AO$38,MATCH(1,($AP$14:$AP$38=K123)*($AQ$14:$AQ$38=L123),0)),0)</f>
        <v>0</v>
      </c>
      <c r="N123" s="782" t="str">
        <f t="shared" si="27"/>
        <v>LOW</v>
      </c>
      <c r="O123" s="717"/>
      <c r="P123" s="722"/>
      <c r="Q123" s="723"/>
      <c r="R123" s="723"/>
      <c r="S123" s="721"/>
      <c r="T123" s="721"/>
      <c r="U123" s="781">
        <f t="array" ref="U123">IFERROR(INDEX($AO$14:$AO$38,MATCH(1,($AP$14:$AP$38=S123)*($AQ$14:$AQ$38=T123),0)),0)</f>
        <v>0</v>
      </c>
      <c r="V123" s="782" t="str">
        <f t="shared" si="28"/>
        <v>LOW</v>
      </c>
      <c r="W123" s="724"/>
      <c r="X123" s="724"/>
      <c r="Y123" s="725"/>
      <c r="Z123" s="724"/>
      <c r="AA123" s="724"/>
      <c r="AB123" s="721"/>
      <c r="AC123" s="721"/>
      <c r="AD123" s="781">
        <f t="array" ref="AD123">IFERROR(INDEX($AO$14:$AO$38,MATCH(1,($AP$14:$AP$38=AB123)*($AQ$14:$AQ$38=AC123),0)),0)</f>
        <v>0</v>
      </c>
      <c r="AE123" s="782" t="str">
        <f t="shared" si="29"/>
        <v>LOW</v>
      </c>
      <c r="AF123" s="717"/>
      <c r="AG123" s="724"/>
      <c r="AH123" s="724"/>
      <c r="AI123" s="724"/>
      <c r="AJ123" s="724"/>
      <c r="AK123" s="724"/>
      <c r="AL123" s="724"/>
      <c r="AM123" s="724"/>
    </row>
    <row r="124" spans="1:39" x14ac:dyDescent="0.2">
      <c r="A124" s="738"/>
      <c r="B124" s="727"/>
      <c r="C124" s="728">
        <v>100</v>
      </c>
      <c r="D124" s="638"/>
      <c r="E124" s="726"/>
      <c r="F124" s="726"/>
      <c r="G124" s="726"/>
      <c r="H124" s="726"/>
      <c r="I124" s="738"/>
      <c r="J124" s="738"/>
      <c r="K124" s="721"/>
      <c r="L124" s="721"/>
      <c r="M124" s="781">
        <f t="array" ref="M124">IFERROR(INDEX($AO$14:$AO$38,MATCH(1,($AP$14:$AP$38=K124)*($AQ$14:$AQ$38=L124),0)),0)</f>
        <v>0</v>
      </c>
      <c r="N124" s="782" t="str">
        <f t="shared" si="27"/>
        <v>LOW</v>
      </c>
      <c r="O124" s="717"/>
      <c r="P124" s="722"/>
      <c r="Q124" s="723"/>
      <c r="R124" s="723"/>
      <c r="S124" s="721"/>
      <c r="T124" s="721"/>
      <c r="U124" s="781">
        <f t="array" ref="U124">IFERROR(INDEX($AO$14:$AO$38,MATCH(1,($AP$14:$AP$38=S124)*($AQ$14:$AQ$38=T124),0)),0)</f>
        <v>0</v>
      </c>
      <c r="V124" s="782" t="str">
        <f t="shared" si="28"/>
        <v>LOW</v>
      </c>
      <c r="W124" s="724"/>
      <c r="X124" s="724"/>
      <c r="Y124" s="725"/>
      <c r="Z124" s="724"/>
      <c r="AA124" s="724"/>
      <c r="AB124" s="721"/>
      <c r="AC124" s="721"/>
      <c r="AD124" s="781">
        <f t="array" ref="AD124">IFERROR(INDEX($AO$14:$AO$38,MATCH(1,($AP$14:$AP$38=AB124)*($AQ$14:$AQ$38=AC124),0)),0)</f>
        <v>0</v>
      </c>
      <c r="AE124" s="782" t="str">
        <f t="shared" si="29"/>
        <v>LOW</v>
      </c>
      <c r="AF124" s="717"/>
      <c r="AG124" s="724"/>
      <c r="AH124" s="724"/>
      <c r="AI124" s="724"/>
      <c r="AJ124" s="724"/>
      <c r="AK124" s="724"/>
      <c r="AL124" s="724"/>
      <c r="AM124" s="724"/>
    </row>
    <row r="125" spans="1:39" x14ac:dyDescent="0.2">
      <c r="A125" s="738"/>
      <c r="B125" s="727"/>
      <c r="C125" s="728">
        <v>101</v>
      </c>
      <c r="D125" s="638"/>
      <c r="E125" s="726"/>
      <c r="F125" s="726"/>
      <c r="G125" s="726"/>
      <c r="H125" s="726"/>
      <c r="I125" s="738"/>
      <c r="J125" s="738"/>
      <c r="K125" s="721"/>
      <c r="L125" s="721"/>
      <c r="M125" s="781">
        <f t="array" ref="M125">IFERROR(INDEX($AO$14:$AO$38,MATCH(1,($AP$14:$AP$38=K125)*($AQ$14:$AQ$38=L125),0)),0)</f>
        <v>0</v>
      </c>
      <c r="N125" s="782" t="str">
        <f t="shared" si="27"/>
        <v>LOW</v>
      </c>
      <c r="O125" s="717"/>
      <c r="P125" s="722"/>
      <c r="Q125" s="723"/>
      <c r="R125" s="723"/>
      <c r="S125" s="721"/>
      <c r="T125" s="721"/>
      <c r="U125" s="781">
        <f t="array" ref="U125">IFERROR(INDEX($AO$14:$AO$38,MATCH(1,($AP$14:$AP$38=S125)*($AQ$14:$AQ$38=T125),0)),0)</f>
        <v>0</v>
      </c>
      <c r="V125" s="782" t="str">
        <f t="shared" si="28"/>
        <v>LOW</v>
      </c>
      <c r="W125" s="724"/>
      <c r="X125" s="724"/>
      <c r="Y125" s="725"/>
      <c r="Z125" s="724"/>
      <c r="AA125" s="724"/>
      <c r="AB125" s="721"/>
      <c r="AC125" s="721"/>
      <c r="AD125" s="781">
        <f t="array" ref="AD125">IFERROR(INDEX($AO$14:$AO$38,MATCH(1,($AP$14:$AP$38=AB125)*($AQ$14:$AQ$38=AC125),0)),0)</f>
        <v>0</v>
      </c>
      <c r="AE125" s="782" t="str">
        <f t="shared" si="29"/>
        <v>LOW</v>
      </c>
      <c r="AF125" s="717"/>
      <c r="AG125" s="724"/>
      <c r="AH125" s="724"/>
      <c r="AI125" s="724"/>
      <c r="AJ125" s="724"/>
      <c r="AK125" s="724"/>
      <c r="AL125" s="724"/>
      <c r="AM125" s="724"/>
    </row>
    <row r="126" spans="1:39" x14ac:dyDescent="0.2">
      <c r="A126" s="738"/>
      <c r="B126" s="727"/>
      <c r="C126" s="728">
        <v>102</v>
      </c>
      <c r="D126" s="638"/>
      <c r="E126" s="726"/>
      <c r="F126" s="726"/>
      <c r="G126" s="726"/>
      <c r="H126" s="726"/>
      <c r="I126" s="738"/>
      <c r="J126" s="738"/>
      <c r="K126" s="721"/>
      <c r="L126" s="721"/>
      <c r="M126" s="781">
        <f t="array" ref="M126">IFERROR(INDEX($AO$14:$AO$38,MATCH(1,($AP$14:$AP$38=K126)*($AQ$14:$AQ$38=L126),0)),0)</f>
        <v>0</v>
      </c>
      <c r="N126" s="782" t="str">
        <f t="shared" si="27"/>
        <v>LOW</v>
      </c>
      <c r="O126" s="717"/>
      <c r="P126" s="722"/>
      <c r="Q126" s="723"/>
      <c r="R126" s="723"/>
      <c r="S126" s="721"/>
      <c r="T126" s="721"/>
      <c r="U126" s="781">
        <f t="array" ref="U126">IFERROR(INDEX($AO$14:$AO$38,MATCH(1,($AP$14:$AP$38=S126)*($AQ$14:$AQ$38=T126),0)),0)</f>
        <v>0</v>
      </c>
      <c r="V126" s="782" t="str">
        <f t="shared" si="28"/>
        <v>LOW</v>
      </c>
      <c r="W126" s="724"/>
      <c r="X126" s="724"/>
      <c r="Y126" s="725"/>
      <c r="Z126" s="724"/>
      <c r="AA126" s="724"/>
      <c r="AB126" s="721"/>
      <c r="AC126" s="721"/>
      <c r="AD126" s="781">
        <f t="array" ref="AD126">IFERROR(INDEX($AO$14:$AO$38,MATCH(1,($AP$14:$AP$38=AB126)*($AQ$14:$AQ$38=AC126),0)),0)</f>
        <v>0</v>
      </c>
      <c r="AE126" s="782" t="str">
        <f t="shared" si="29"/>
        <v>LOW</v>
      </c>
      <c r="AF126" s="717"/>
      <c r="AG126" s="724"/>
      <c r="AH126" s="724"/>
      <c r="AI126" s="724"/>
      <c r="AJ126" s="724"/>
      <c r="AK126" s="724"/>
      <c r="AL126" s="724"/>
      <c r="AM126" s="724"/>
    </row>
    <row r="127" spans="1:39" x14ac:dyDescent="0.2">
      <c r="A127" s="738"/>
      <c r="B127" s="727"/>
      <c r="C127" s="728">
        <v>103</v>
      </c>
      <c r="D127" s="638"/>
      <c r="E127" s="726"/>
      <c r="F127" s="726"/>
      <c r="G127" s="726"/>
      <c r="H127" s="726"/>
      <c r="I127" s="738"/>
      <c r="J127" s="738"/>
      <c r="K127" s="721"/>
      <c r="L127" s="721"/>
      <c r="M127" s="781">
        <f t="array" ref="M127">IFERROR(INDEX($AO$14:$AO$38,MATCH(1,($AP$14:$AP$38=K127)*($AQ$14:$AQ$38=L127),0)),0)</f>
        <v>0</v>
      </c>
      <c r="N127" s="782" t="str">
        <f t="shared" si="27"/>
        <v>LOW</v>
      </c>
      <c r="O127" s="717"/>
      <c r="P127" s="722"/>
      <c r="Q127" s="723"/>
      <c r="R127" s="723"/>
      <c r="S127" s="721"/>
      <c r="T127" s="721"/>
      <c r="U127" s="781">
        <f t="array" ref="U127">IFERROR(INDEX($AO$14:$AO$38,MATCH(1,($AP$14:$AP$38=S127)*($AQ$14:$AQ$38=T127),0)),0)</f>
        <v>0</v>
      </c>
      <c r="V127" s="782" t="str">
        <f t="shared" si="28"/>
        <v>LOW</v>
      </c>
      <c r="W127" s="724"/>
      <c r="X127" s="724"/>
      <c r="Y127" s="725"/>
      <c r="Z127" s="724"/>
      <c r="AA127" s="724"/>
      <c r="AB127" s="721"/>
      <c r="AC127" s="721"/>
      <c r="AD127" s="781">
        <f t="array" ref="AD127">IFERROR(INDEX($AO$14:$AO$38,MATCH(1,($AP$14:$AP$38=AB127)*($AQ$14:$AQ$38=AC127),0)),0)</f>
        <v>0</v>
      </c>
      <c r="AE127" s="782" t="str">
        <f t="shared" si="29"/>
        <v>LOW</v>
      </c>
      <c r="AF127" s="717"/>
      <c r="AG127" s="724"/>
      <c r="AH127" s="724"/>
      <c r="AI127" s="724"/>
      <c r="AJ127" s="724"/>
      <c r="AK127" s="724"/>
      <c r="AL127" s="724"/>
      <c r="AM127" s="724"/>
    </row>
    <row r="128" spans="1:39" x14ac:dyDescent="0.2">
      <c r="A128" s="738"/>
      <c r="B128" s="727"/>
      <c r="C128" s="728">
        <v>104</v>
      </c>
      <c r="D128" s="638"/>
      <c r="E128" s="726"/>
      <c r="F128" s="726"/>
      <c r="G128" s="726"/>
      <c r="H128" s="726"/>
      <c r="I128" s="738"/>
      <c r="J128" s="738"/>
      <c r="K128" s="721"/>
      <c r="L128" s="721"/>
      <c r="M128" s="781">
        <f t="array" ref="M128">IFERROR(INDEX($AO$14:$AO$38,MATCH(1,($AP$14:$AP$38=K128)*($AQ$14:$AQ$38=L128),0)),0)</f>
        <v>0</v>
      </c>
      <c r="N128" s="782" t="str">
        <f t="shared" si="27"/>
        <v>LOW</v>
      </c>
      <c r="O128" s="717"/>
      <c r="P128" s="722"/>
      <c r="Q128" s="723"/>
      <c r="R128" s="723"/>
      <c r="S128" s="721"/>
      <c r="T128" s="721"/>
      <c r="U128" s="781">
        <f t="array" ref="U128">IFERROR(INDEX($AO$14:$AO$38,MATCH(1,($AP$14:$AP$38=S128)*($AQ$14:$AQ$38=T128),0)),0)</f>
        <v>0</v>
      </c>
      <c r="V128" s="782" t="str">
        <f t="shared" si="28"/>
        <v>LOW</v>
      </c>
      <c r="W128" s="724"/>
      <c r="X128" s="724"/>
      <c r="Y128" s="725"/>
      <c r="Z128" s="724"/>
      <c r="AA128" s="724"/>
      <c r="AB128" s="721"/>
      <c r="AC128" s="721"/>
      <c r="AD128" s="781">
        <f t="array" ref="AD128">IFERROR(INDEX($AO$14:$AO$38,MATCH(1,($AP$14:$AP$38=AB128)*($AQ$14:$AQ$38=AC128),0)),0)</f>
        <v>0</v>
      </c>
      <c r="AE128" s="782" t="str">
        <f t="shared" si="29"/>
        <v>LOW</v>
      </c>
      <c r="AF128" s="717"/>
      <c r="AG128" s="724"/>
      <c r="AH128" s="724"/>
      <c r="AI128" s="724"/>
      <c r="AJ128" s="724"/>
      <c r="AK128" s="724"/>
      <c r="AL128" s="724"/>
      <c r="AM128" s="724"/>
    </row>
    <row r="129" spans="1:39" x14ac:dyDescent="0.2">
      <c r="A129" s="738"/>
      <c r="B129" s="727"/>
      <c r="C129" s="728">
        <v>105</v>
      </c>
      <c r="D129" s="638"/>
      <c r="E129" s="726"/>
      <c r="F129" s="726"/>
      <c r="G129" s="726"/>
      <c r="H129" s="726"/>
      <c r="I129" s="738"/>
      <c r="J129" s="738"/>
      <c r="K129" s="721"/>
      <c r="L129" s="721"/>
      <c r="M129" s="781">
        <f t="array" ref="M129">IFERROR(INDEX($AO$14:$AO$38,MATCH(1,($AP$14:$AP$38=K129)*($AQ$14:$AQ$38=L129),0)),0)</f>
        <v>0</v>
      </c>
      <c r="N129" s="782" t="str">
        <f t="shared" si="27"/>
        <v>LOW</v>
      </c>
      <c r="O129" s="717"/>
      <c r="P129" s="722"/>
      <c r="Q129" s="723"/>
      <c r="R129" s="723"/>
      <c r="S129" s="721"/>
      <c r="T129" s="721"/>
      <c r="U129" s="781">
        <f t="array" ref="U129">IFERROR(INDEX($AO$14:$AO$38,MATCH(1,($AP$14:$AP$38=S129)*($AQ$14:$AQ$38=T129),0)),0)</f>
        <v>0</v>
      </c>
      <c r="V129" s="782" t="str">
        <f t="shared" si="28"/>
        <v>LOW</v>
      </c>
      <c r="W129" s="724"/>
      <c r="X129" s="724"/>
      <c r="Y129" s="725"/>
      <c r="Z129" s="724"/>
      <c r="AA129" s="724"/>
      <c r="AB129" s="721"/>
      <c r="AC129" s="721"/>
      <c r="AD129" s="781">
        <f t="array" ref="AD129">IFERROR(INDEX($AO$14:$AO$38,MATCH(1,($AP$14:$AP$38=AB129)*($AQ$14:$AQ$38=AC129),0)),0)</f>
        <v>0</v>
      </c>
      <c r="AE129" s="782" t="str">
        <f t="shared" si="29"/>
        <v>LOW</v>
      </c>
      <c r="AF129" s="717"/>
      <c r="AG129" s="724"/>
      <c r="AH129" s="724"/>
      <c r="AI129" s="724"/>
      <c r="AJ129" s="724"/>
      <c r="AK129" s="724"/>
      <c r="AL129" s="724"/>
      <c r="AM129" s="724"/>
    </row>
    <row r="130" spans="1:39" x14ac:dyDescent="0.2">
      <c r="A130" s="738"/>
      <c r="B130" s="727"/>
      <c r="C130" s="728">
        <v>106</v>
      </c>
      <c r="D130" s="638"/>
      <c r="E130" s="726"/>
      <c r="F130" s="726"/>
      <c r="G130" s="726"/>
      <c r="H130" s="726"/>
      <c r="I130" s="738"/>
      <c r="J130" s="738"/>
      <c r="K130" s="721"/>
      <c r="L130" s="721"/>
      <c r="M130" s="781">
        <f t="array" ref="M130">IFERROR(INDEX($AO$14:$AO$38,MATCH(1,($AP$14:$AP$38=K130)*($AQ$14:$AQ$38=L130),0)),0)</f>
        <v>0</v>
      </c>
      <c r="N130" s="782" t="str">
        <f t="shared" si="27"/>
        <v>LOW</v>
      </c>
      <c r="O130" s="717"/>
      <c r="P130" s="722"/>
      <c r="Q130" s="723"/>
      <c r="R130" s="723"/>
      <c r="S130" s="721"/>
      <c r="T130" s="721"/>
      <c r="U130" s="781">
        <f t="array" ref="U130">IFERROR(INDEX($AO$14:$AO$38,MATCH(1,($AP$14:$AP$38=S130)*($AQ$14:$AQ$38=T130),0)),0)</f>
        <v>0</v>
      </c>
      <c r="V130" s="782" t="str">
        <f t="shared" si="28"/>
        <v>LOW</v>
      </c>
      <c r="W130" s="724"/>
      <c r="X130" s="724"/>
      <c r="Y130" s="725"/>
      <c r="Z130" s="724"/>
      <c r="AA130" s="724"/>
      <c r="AB130" s="721"/>
      <c r="AC130" s="721"/>
      <c r="AD130" s="781">
        <f t="array" ref="AD130">IFERROR(INDEX($AO$14:$AO$38,MATCH(1,($AP$14:$AP$38=AB130)*($AQ$14:$AQ$38=AC130),0)),0)</f>
        <v>0</v>
      </c>
      <c r="AE130" s="782" t="str">
        <f t="shared" si="29"/>
        <v>LOW</v>
      </c>
      <c r="AF130" s="717"/>
      <c r="AG130" s="724"/>
      <c r="AH130" s="724"/>
      <c r="AI130" s="724"/>
      <c r="AJ130" s="724"/>
      <c r="AK130" s="724"/>
      <c r="AL130" s="724"/>
      <c r="AM130" s="724"/>
    </row>
    <row r="131" spans="1:39" x14ac:dyDescent="0.2">
      <c r="A131" s="738"/>
      <c r="B131" s="727"/>
      <c r="C131" s="728">
        <v>107</v>
      </c>
      <c r="D131" s="638"/>
      <c r="E131" s="726"/>
      <c r="F131" s="726"/>
      <c r="G131" s="726"/>
      <c r="H131" s="726"/>
      <c r="I131" s="738"/>
      <c r="J131" s="738"/>
      <c r="K131" s="721"/>
      <c r="L131" s="721"/>
      <c r="M131" s="781">
        <f t="array" ref="M131">IFERROR(INDEX($AO$14:$AO$38,MATCH(1,($AP$14:$AP$38=K131)*($AQ$14:$AQ$38=L131),0)),0)</f>
        <v>0</v>
      </c>
      <c r="N131" s="782" t="str">
        <f t="shared" si="27"/>
        <v>LOW</v>
      </c>
      <c r="O131" s="717"/>
      <c r="P131" s="722"/>
      <c r="Q131" s="723"/>
      <c r="R131" s="723"/>
      <c r="S131" s="721"/>
      <c r="T131" s="721"/>
      <c r="U131" s="781">
        <f t="array" ref="U131">IFERROR(INDEX($AO$14:$AO$38,MATCH(1,($AP$14:$AP$38=S131)*($AQ$14:$AQ$38=T131),0)),0)</f>
        <v>0</v>
      </c>
      <c r="V131" s="782" t="str">
        <f t="shared" si="28"/>
        <v>LOW</v>
      </c>
      <c r="W131" s="724"/>
      <c r="X131" s="724"/>
      <c r="Y131" s="725"/>
      <c r="Z131" s="724"/>
      <c r="AA131" s="724"/>
      <c r="AB131" s="721"/>
      <c r="AC131" s="721"/>
      <c r="AD131" s="781">
        <f t="array" ref="AD131">IFERROR(INDEX($AO$14:$AO$38,MATCH(1,($AP$14:$AP$38=AB131)*($AQ$14:$AQ$38=AC131),0)),0)</f>
        <v>0</v>
      </c>
      <c r="AE131" s="782" t="str">
        <f t="shared" si="29"/>
        <v>LOW</v>
      </c>
      <c r="AF131" s="717"/>
      <c r="AG131" s="724"/>
      <c r="AH131" s="724"/>
      <c r="AI131" s="724"/>
      <c r="AJ131" s="724"/>
      <c r="AK131" s="724"/>
      <c r="AL131" s="724"/>
      <c r="AM131" s="724"/>
    </row>
    <row r="132" spans="1:39" x14ac:dyDescent="0.2">
      <c r="A132" s="738"/>
      <c r="B132" s="727"/>
      <c r="C132" s="728">
        <v>108</v>
      </c>
      <c r="D132" s="638"/>
      <c r="E132" s="726"/>
      <c r="F132" s="726"/>
      <c r="G132" s="726"/>
      <c r="H132" s="726"/>
      <c r="I132" s="738"/>
      <c r="J132" s="738"/>
      <c r="K132" s="721"/>
      <c r="L132" s="721"/>
      <c r="M132" s="781">
        <f t="array" ref="M132">IFERROR(INDEX($AO$14:$AO$38,MATCH(1,($AP$14:$AP$38=K132)*($AQ$14:$AQ$38=L132),0)),0)</f>
        <v>0</v>
      </c>
      <c r="N132" s="782" t="str">
        <f t="shared" si="27"/>
        <v>LOW</v>
      </c>
      <c r="O132" s="717"/>
      <c r="P132" s="722"/>
      <c r="Q132" s="723"/>
      <c r="R132" s="723"/>
      <c r="S132" s="721"/>
      <c r="T132" s="721"/>
      <c r="U132" s="781">
        <f t="array" ref="U132">IFERROR(INDEX($AO$14:$AO$38,MATCH(1,($AP$14:$AP$38=S132)*($AQ$14:$AQ$38=T132),0)),0)</f>
        <v>0</v>
      </c>
      <c r="V132" s="782" t="str">
        <f t="shared" si="28"/>
        <v>LOW</v>
      </c>
      <c r="W132" s="724"/>
      <c r="X132" s="724"/>
      <c r="Y132" s="725"/>
      <c r="Z132" s="724"/>
      <c r="AA132" s="724"/>
      <c r="AB132" s="721"/>
      <c r="AC132" s="721"/>
      <c r="AD132" s="781">
        <f t="array" ref="AD132">IFERROR(INDEX($AO$14:$AO$38,MATCH(1,($AP$14:$AP$38=AB132)*($AQ$14:$AQ$38=AC132),0)),0)</f>
        <v>0</v>
      </c>
      <c r="AE132" s="782" t="str">
        <f t="shared" si="29"/>
        <v>LOW</v>
      </c>
      <c r="AF132" s="717"/>
      <c r="AG132" s="724"/>
      <c r="AH132" s="724"/>
      <c r="AI132" s="724"/>
      <c r="AJ132" s="724"/>
      <c r="AK132" s="724"/>
      <c r="AL132" s="724"/>
      <c r="AM132" s="724"/>
    </row>
    <row r="133" spans="1:39" x14ac:dyDescent="0.2">
      <c r="A133" s="738"/>
      <c r="B133" s="727"/>
      <c r="C133" s="728">
        <v>109</v>
      </c>
      <c r="D133" s="638"/>
      <c r="E133" s="726"/>
      <c r="F133" s="726"/>
      <c r="G133" s="726"/>
      <c r="H133" s="726"/>
      <c r="I133" s="738"/>
      <c r="J133" s="738"/>
      <c r="K133" s="721"/>
      <c r="L133" s="721"/>
      <c r="M133" s="781">
        <f t="array" ref="M133">IFERROR(INDEX($AO$14:$AO$38,MATCH(1,($AP$14:$AP$38=K133)*($AQ$14:$AQ$38=L133),0)),0)</f>
        <v>0</v>
      </c>
      <c r="N133" s="782" t="str">
        <f t="shared" si="27"/>
        <v>LOW</v>
      </c>
      <c r="O133" s="717"/>
      <c r="P133" s="722"/>
      <c r="Q133" s="723"/>
      <c r="R133" s="723"/>
      <c r="S133" s="721"/>
      <c r="T133" s="721"/>
      <c r="U133" s="781">
        <f t="array" ref="U133">IFERROR(INDEX($AO$14:$AO$38,MATCH(1,($AP$14:$AP$38=S133)*($AQ$14:$AQ$38=T133),0)),0)</f>
        <v>0</v>
      </c>
      <c r="V133" s="782" t="str">
        <f t="shared" si="28"/>
        <v>LOW</v>
      </c>
      <c r="W133" s="724"/>
      <c r="X133" s="724"/>
      <c r="Y133" s="725"/>
      <c r="Z133" s="724"/>
      <c r="AA133" s="724"/>
      <c r="AB133" s="721"/>
      <c r="AC133" s="721"/>
      <c r="AD133" s="781">
        <f t="array" ref="AD133">IFERROR(INDEX($AO$14:$AO$38,MATCH(1,($AP$14:$AP$38=AB133)*($AQ$14:$AQ$38=AC133),0)),0)</f>
        <v>0</v>
      </c>
      <c r="AE133" s="782" t="str">
        <f t="shared" si="29"/>
        <v>LOW</v>
      </c>
      <c r="AF133" s="717"/>
      <c r="AG133" s="724"/>
      <c r="AH133" s="724"/>
      <c r="AI133" s="724"/>
      <c r="AJ133" s="724"/>
      <c r="AK133" s="724"/>
      <c r="AL133" s="724"/>
      <c r="AM133" s="724"/>
    </row>
    <row r="134" spans="1:39" x14ac:dyDescent="0.2">
      <c r="A134" s="738"/>
      <c r="B134" s="727"/>
      <c r="C134" s="728">
        <v>110</v>
      </c>
      <c r="D134" s="638"/>
      <c r="E134" s="726"/>
      <c r="F134" s="726"/>
      <c r="G134" s="726"/>
      <c r="H134" s="726"/>
      <c r="I134" s="738"/>
      <c r="J134" s="738"/>
      <c r="K134" s="721"/>
      <c r="L134" s="721"/>
      <c r="M134" s="781">
        <f t="array" ref="M134">IFERROR(INDEX($AO$14:$AO$38,MATCH(1,($AP$14:$AP$38=K134)*($AQ$14:$AQ$38=L134),0)),0)</f>
        <v>0</v>
      </c>
      <c r="N134" s="782" t="str">
        <f t="shared" si="27"/>
        <v>LOW</v>
      </c>
      <c r="O134" s="717"/>
      <c r="P134" s="722"/>
      <c r="Q134" s="723"/>
      <c r="R134" s="723"/>
      <c r="S134" s="721"/>
      <c r="T134" s="721"/>
      <c r="U134" s="781">
        <f t="array" ref="U134">IFERROR(INDEX($AO$14:$AO$38,MATCH(1,($AP$14:$AP$38=S134)*($AQ$14:$AQ$38=T134),0)),0)</f>
        <v>0</v>
      </c>
      <c r="V134" s="782" t="str">
        <f t="shared" si="28"/>
        <v>LOW</v>
      </c>
      <c r="W134" s="724"/>
      <c r="X134" s="724"/>
      <c r="Y134" s="725"/>
      <c r="Z134" s="724"/>
      <c r="AA134" s="724"/>
      <c r="AB134" s="721"/>
      <c r="AC134" s="721"/>
      <c r="AD134" s="781">
        <f t="array" ref="AD134">IFERROR(INDEX($AO$14:$AO$38,MATCH(1,($AP$14:$AP$38=AB134)*($AQ$14:$AQ$38=AC134),0)),0)</f>
        <v>0</v>
      </c>
      <c r="AE134" s="782" t="str">
        <f t="shared" si="29"/>
        <v>LOW</v>
      </c>
      <c r="AF134" s="717"/>
      <c r="AG134" s="724"/>
      <c r="AH134" s="724"/>
      <c r="AI134" s="724"/>
      <c r="AJ134" s="724"/>
      <c r="AK134" s="724"/>
      <c r="AL134" s="724"/>
      <c r="AM134" s="724"/>
    </row>
    <row r="135" spans="1:39" x14ac:dyDescent="0.2">
      <c r="A135" s="738"/>
      <c r="B135" s="727"/>
      <c r="C135" s="728">
        <v>111</v>
      </c>
      <c r="D135" s="638"/>
      <c r="E135" s="726"/>
      <c r="F135" s="726"/>
      <c r="G135" s="726"/>
      <c r="H135" s="726"/>
      <c r="I135" s="738"/>
      <c r="J135" s="738"/>
      <c r="K135" s="721"/>
      <c r="L135" s="721"/>
      <c r="M135" s="781">
        <f t="array" ref="M135">IFERROR(INDEX($AO$14:$AO$38,MATCH(1,($AP$14:$AP$38=K135)*($AQ$14:$AQ$38=L135),0)),0)</f>
        <v>0</v>
      </c>
      <c r="N135" s="782" t="str">
        <f t="shared" si="27"/>
        <v>LOW</v>
      </c>
      <c r="O135" s="717"/>
      <c r="P135" s="722"/>
      <c r="Q135" s="723"/>
      <c r="R135" s="723"/>
      <c r="S135" s="721"/>
      <c r="T135" s="721"/>
      <c r="U135" s="781">
        <f t="array" ref="U135">IFERROR(INDEX($AO$14:$AO$38,MATCH(1,($AP$14:$AP$38=S135)*($AQ$14:$AQ$38=T135),0)),0)</f>
        <v>0</v>
      </c>
      <c r="V135" s="782" t="str">
        <f t="shared" si="28"/>
        <v>LOW</v>
      </c>
      <c r="W135" s="724"/>
      <c r="X135" s="724"/>
      <c r="Y135" s="725"/>
      <c r="Z135" s="724"/>
      <c r="AA135" s="724"/>
      <c r="AB135" s="721"/>
      <c r="AC135" s="721"/>
      <c r="AD135" s="781">
        <f t="array" ref="AD135">IFERROR(INDEX($AO$14:$AO$38,MATCH(1,($AP$14:$AP$38=AB135)*($AQ$14:$AQ$38=AC135),0)),0)</f>
        <v>0</v>
      </c>
      <c r="AE135" s="782" t="str">
        <f t="shared" si="29"/>
        <v>LOW</v>
      </c>
      <c r="AF135" s="717"/>
      <c r="AG135" s="724"/>
      <c r="AH135" s="724"/>
      <c r="AI135" s="724"/>
      <c r="AJ135" s="724"/>
      <c r="AK135" s="724"/>
      <c r="AL135" s="724"/>
      <c r="AM135" s="724"/>
    </row>
    <row r="136" spans="1:39" x14ac:dyDescent="0.2">
      <c r="A136" s="738"/>
      <c r="B136" s="727"/>
      <c r="C136" s="728">
        <v>112</v>
      </c>
      <c r="D136" s="638"/>
      <c r="E136" s="726"/>
      <c r="F136" s="726"/>
      <c r="G136" s="726"/>
      <c r="H136" s="726"/>
      <c r="I136" s="738"/>
      <c r="J136" s="738"/>
      <c r="K136" s="721"/>
      <c r="L136" s="721"/>
      <c r="M136" s="781">
        <f t="array" ref="M136">IFERROR(INDEX($AO$14:$AO$38,MATCH(1,($AP$14:$AP$38=K136)*($AQ$14:$AQ$38=L136),0)),0)</f>
        <v>0</v>
      </c>
      <c r="N136" s="782" t="str">
        <f t="shared" si="27"/>
        <v>LOW</v>
      </c>
      <c r="O136" s="717"/>
      <c r="P136" s="722"/>
      <c r="Q136" s="723"/>
      <c r="R136" s="723"/>
      <c r="S136" s="721"/>
      <c r="T136" s="721"/>
      <c r="U136" s="781">
        <f t="array" ref="U136">IFERROR(INDEX($AO$14:$AO$38,MATCH(1,($AP$14:$AP$38=S136)*($AQ$14:$AQ$38=T136),0)),0)</f>
        <v>0</v>
      </c>
      <c r="V136" s="782" t="str">
        <f t="shared" si="28"/>
        <v>LOW</v>
      </c>
      <c r="W136" s="724"/>
      <c r="X136" s="724"/>
      <c r="Y136" s="725"/>
      <c r="Z136" s="724"/>
      <c r="AA136" s="724"/>
      <c r="AB136" s="721"/>
      <c r="AC136" s="721"/>
      <c r="AD136" s="781">
        <f t="array" ref="AD136">IFERROR(INDEX($AO$14:$AO$38,MATCH(1,($AP$14:$AP$38=AB136)*($AQ$14:$AQ$38=AC136),0)),0)</f>
        <v>0</v>
      </c>
      <c r="AE136" s="782" t="str">
        <f t="shared" si="29"/>
        <v>LOW</v>
      </c>
      <c r="AF136" s="717"/>
      <c r="AG136" s="724"/>
      <c r="AH136" s="724"/>
      <c r="AI136" s="724"/>
      <c r="AJ136" s="724"/>
      <c r="AK136" s="724"/>
      <c r="AL136" s="724"/>
      <c r="AM136" s="724"/>
    </row>
    <row r="137" spans="1:39" x14ac:dyDescent="0.2">
      <c r="A137" s="738"/>
      <c r="B137" s="727"/>
      <c r="C137" s="728">
        <v>113</v>
      </c>
      <c r="D137" s="638"/>
      <c r="E137" s="726"/>
      <c r="F137" s="726"/>
      <c r="G137" s="726"/>
      <c r="H137" s="726"/>
      <c r="I137" s="738"/>
      <c r="J137" s="738"/>
      <c r="K137" s="721"/>
      <c r="L137" s="721"/>
      <c r="M137" s="781">
        <f t="array" ref="M137">IFERROR(INDEX($AO$14:$AO$38,MATCH(1,($AP$14:$AP$38=K137)*($AQ$14:$AQ$38=L137),0)),0)</f>
        <v>0</v>
      </c>
      <c r="N137" s="782" t="str">
        <f t="shared" si="27"/>
        <v>LOW</v>
      </c>
      <c r="O137" s="717"/>
      <c r="P137" s="722"/>
      <c r="Q137" s="723"/>
      <c r="R137" s="723"/>
      <c r="S137" s="721"/>
      <c r="T137" s="721"/>
      <c r="U137" s="781">
        <f t="array" ref="U137">IFERROR(INDEX($AO$14:$AO$38,MATCH(1,($AP$14:$AP$38=S137)*($AQ$14:$AQ$38=T137),0)),0)</f>
        <v>0</v>
      </c>
      <c r="V137" s="782" t="str">
        <f t="shared" si="28"/>
        <v>LOW</v>
      </c>
      <c r="W137" s="724"/>
      <c r="X137" s="724"/>
      <c r="Y137" s="725"/>
      <c r="Z137" s="724"/>
      <c r="AA137" s="724"/>
      <c r="AB137" s="721"/>
      <c r="AC137" s="721"/>
      <c r="AD137" s="781">
        <f t="array" ref="AD137">IFERROR(INDEX($AO$14:$AO$38,MATCH(1,($AP$14:$AP$38=AB137)*($AQ$14:$AQ$38=AC137),0)),0)</f>
        <v>0</v>
      </c>
      <c r="AE137" s="782" t="str">
        <f t="shared" si="29"/>
        <v>LOW</v>
      </c>
      <c r="AF137" s="717"/>
      <c r="AG137" s="724"/>
      <c r="AH137" s="724"/>
      <c r="AI137" s="724"/>
      <c r="AJ137" s="724"/>
      <c r="AK137" s="724"/>
      <c r="AL137" s="724"/>
      <c r="AM137" s="724"/>
    </row>
    <row r="138" spans="1:39" x14ac:dyDescent="0.2">
      <c r="A138" s="738"/>
      <c r="B138" s="727"/>
      <c r="C138" s="728">
        <v>114</v>
      </c>
      <c r="D138" s="638"/>
      <c r="E138" s="726"/>
      <c r="F138" s="726"/>
      <c r="G138" s="726"/>
      <c r="H138" s="726"/>
      <c r="I138" s="738"/>
      <c r="J138" s="738"/>
      <c r="K138" s="721"/>
      <c r="L138" s="721"/>
      <c r="M138" s="781">
        <f t="array" ref="M138">IFERROR(INDEX($AO$14:$AO$38,MATCH(1,($AP$14:$AP$38=K138)*($AQ$14:$AQ$38=L138),0)),0)</f>
        <v>0</v>
      </c>
      <c r="N138" s="782" t="str">
        <f t="shared" si="27"/>
        <v>LOW</v>
      </c>
      <c r="O138" s="717"/>
      <c r="P138" s="722"/>
      <c r="Q138" s="723"/>
      <c r="R138" s="723"/>
      <c r="S138" s="721"/>
      <c r="T138" s="721"/>
      <c r="U138" s="781">
        <f t="array" ref="U138">IFERROR(INDEX($AO$14:$AO$38,MATCH(1,($AP$14:$AP$38=S138)*($AQ$14:$AQ$38=T138),0)),0)</f>
        <v>0</v>
      </c>
      <c r="V138" s="782" t="str">
        <f t="shared" si="28"/>
        <v>LOW</v>
      </c>
      <c r="W138" s="724"/>
      <c r="X138" s="724"/>
      <c r="Y138" s="725"/>
      <c r="Z138" s="724"/>
      <c r="AA138" s="724"/>
      <c r="AB138" s="721"/>
      <c r="AC138" s="721"/>
      <c r="AD138" s="781">
        <f t="array" ref="AD138">IFERROR(INDEX($AO$14:$AO$38,MATCH(1,($AP$14:$AP$38=AB138)*($AQ$14:$AQ$38=AC138),0)),0)</f>
        <v>0</v>
      </c>
      <c r="AE138" s="782" t="str">
        <f t="shared" si="29"/>
        <v>LOW</v>
      </c>
      <c r="AF138" s="717"/>
      <c r="AG138" s="724"/>
      <c r="AH138" s="724"/>
      <c r="AI138" s="724"/>
      <c r="AJ138" s="724"/>
      <c r="AK138" s="724"/>
      <c r="AL138" s="724"/>
      <c r="AM138" s="724"/>
    </row>
    <row r="139" spans="1:39" x14ac:dyDescent="0.2">
      <c r="A139" s="738"/>
      <c r="B139" s="727"/>
      <c r="C139" s="728">
        <v>115</v>
      </c>
      <c r="D139" s="638"/>
      <c r="E139" s="726"/>
      <c r="F139" s="726"/>
      <c r="G139" s="726"/>
      <c r="H139" s="726"/>
      <c r="I139" s="738"/>
      <c r="J139" s="738"/>
      <c r="K139" s="721"/>
      <c r="L139" s="721"/>
      <c r="M139" s="781">
        <f t="array" ref="M139">IFERROR(INDEX($AO$14:$AO$38,MATCH(1,($AP$14:$AP$38=K139)*($AQ$14:$AQ$38=L139),0)),0)</f>
        <v>0</v>
      </c>
      <c r="N139" s="782" t="str">
        <f t="shared" si="27"/>
        <v>LOW</v>
      </c>
      <c r="O139" s="717"/>
      <c r="P139" s="722"/>
      <c r="Q139" s="723"/>
      <c r="R139" s="723"/>
      <c r="S139" s="721"/>
      <c r="T139" s="721"/>
      <c r="U139" s="781">
        <f t="array" ref="U139">IFERROR(INDEX($AO$14:$AO$38,MATCH(1,($AP$14:$AP$38=S139)*($AQ$14:$AQ$38=T139),0)),0)</f>
        <v>0</v>
      </c>
      <c r="V139" s="782" t="str">
        <f t="shared" si="28"/>
        <v>LOW</v>
      </c>
      <c r="W139" s="724"/>
      <c r="X139" s="724"/>
      <c r="Y139" s="725"/>
      <c r="Z139" s="724"/>
      <c r="AA139" s="724"/>
      <c r="AB139" s="721"/>
      <c r="AC139" s="721"/>
      <c r="AD139" s="781">
        <f t="array" ref="AD139">IFERROR(INDEX($AO$14:$AO$38,MATCH(1,($AP$14:$AP$38=AB139)*($AQ$14:$AQ$38=AC139),0)),0)</f>
        <v>0</v>
      </c>
      <c r="AE139" s="782" t="str">
        <f t="shared" si="29"/>
        <v>LOW</v>
      </c>
      <c r="AF139" s="717"/>
      <c r="AG139" s="724"/>
      <c r="AH139" s="724"/>
      <c r="AI139" s="724"/>
      <c r="AJ139" s="724"/>
      <c r="AK139" s="724"/>
      <c r="AL139" s="724"/>
      <c r="AM139" s="724"/>
    </row>
    <row r="140" spans="1:39" x14ac:dyDescent="0.2">
      <c r="A140" s="738"/>
      <c r="B140" s="727"/>
      <c r="C140" s="728">
        <v>116</v>
      </c>
      <c r="D140" s="638"/>
      <c r="E140" s="726"/>
      <c r="F140" s="726"/>
      <c r="G140" s="726"/>
      <c r="H140" s="726"/>
      <c r="I140" s="738"/>
      <c r="J140" s="738"/>
      <c r="K140" s="721"/>
      <c r="L140" s="721"/>
      <c r="M140" s="781">
        <f t="array" ref="M140">IFERROR(INDEX($AO$14:$AO$38,MATCH(1,($AP$14:$AP$38=K140)*($AQ$14:$AQ$38=L140),0)),0)</f>
        <v>0</v>
      </c>
      <c r="N140" s="782" t="str">
        <f t="shared" si="27"/>
        <v>LOW</v>
      </c>
      <c r="O140" s="717"/>
      <c r="P140" s="722"/>
      <c r="Q140" s="723"/>
      <c r="R140" s="723"/>
      <c r="S140" s="721"/>
      <c r="T140" s="721"/>
      <c r="U140" s="781">
        <f t="array" ref="U140">IFERROR(INDEX($AO$14:$AO$38,MATCH(1,($AP$14:$AP$38=S140)*($AQ$14:$AQ$38=T140),0)),0)</f>
        <v>0</v>
      </c>
      <c r="V140" s="782" t="str">
        <f t="shared" si="28"/>
        <v>LOW</v>
      </c>
      <c r="W140" s="724"/>
      <c r="X140" s="724"/>
      <c r="Y140" s="725"/>
      <c r="Z140" s="724"/>
      <c r="AA140" s="724"/>
      <c r="AB140" s="721"/>
      <c r="AC140" s="721"/>
      <c r="AD140" s="781">
        <f t="array" ref="AD140">IFERROR(INDEX($AO$14:$AO$38,MATCH(1,($AP$14:$AP$38=AB140)*($AQ$14:$AQ$38=AC140),0)),0)</f>
        <v>0</v>
      </c>
      <c r="AE140" s="782" t="str">
        <f t="shared" si="29"/>
        <v>LOW</v>
      </c>
      <c r="AF140" s="717"/>
      <c r="AG140" s="724"/>
      <c r="AH140" s="724"/>
      <c r="AI140" s="724"/>
      <c r="AJ140" s="724"/>
      <c r="AK140" s="724"/>
      <c r="AL140" s="724"/>
      <c r="AM140" s="724"/>
    </row>
    <row r="141" spans="1:39" x14ac:dyDescent="0.2">
      <c r="A141" s="738"/>
      <c r="B141" s="727"/>
      <c r="C141" s="728">
        <v>117</v>
      </c>
      <c r="D141" s="638"/>
      <c r="E141" s="726"/>
      <c r="F141" s="726"/>
      <c r="G141" s="726"/>
      <c r="H141" s="726"/>
      <c r="I141" s="738"/>
      <c r="J141" s="738"/>
      <c r="K141" s="721"/>
      <c r="L141" s="721"/>
      <c r="M141" s="781">
        <f t="array" ref="M141">IFERROR(INDEX($AO$14:$AO$38,MATCH(1,($AP$14:$AP$38=K141)*($AQ$14:$AQ$38=L141),0)),0)</f>
        <v>0</v>
      </c>
      <c r="N141" s="782" t="str">
        <f t="shared" si="27"/>
        <v>LOW</v>
      </c>
      <c r="O141" s="717"/>
      <c r="P141" s="722"/>
      <c r="Q141" s="723"/>
      <c r="R141" s="723"/>
      <c r="S141" s="721"/>
      <c r="T141" s="721"/>
      <c r="U141" s="781">
        <f t="array" ref="U141">IFERROR(INDEX($AO$14:$AO$38,MATCH(1,($AP$14:$AP$38=S141)*($AQ$14:$AQ$38=T141),0)),0)</f>
        <v>0</v>
      </c>
      <c r="V141" s="782" t="str">
        <f t="shared" si="28"/>
        <v>LOW</v>
      </c>
      <c r="W141" s="724"/>
      <c r="X141" s="724"/>
      <c r="Y141" s="725"/>
      <c r="Z141" s="724"/>
      <c r="AA141" s="724"/>
      <c r="AB141" s="721"/>
      <c r="AC141" s="721"/>
      <c r="AD141" s="781">
        <f t="array" ref="AD141">IFERROR(INDEX($AO$14:$AO$38,MATCH(1,($AP$14:$AP$38=AB141)*($AQ$14:$AQ$38=AC141),0)),0)</f>
        <v>0</v>
      </c>
      <c r="AE141" s="782" t="str">
        <f t="shared" si="29"/>
        <v>LOW</v>
      </c>
      <c r="AF141" s="717"/>
      <c r="AG141" s="724"/>
      <c r="AH141" s="724"/>
      <c r="AI141" s="724"/>
      <c r="AJ141" s="724"/>
      <c r="AK141" s="724"/>
      <c r="AL141" s="724"/>
      <c r="AM141" s="724"/>
    </row>
    <row r="142" spans="1:39" x14ac:dyDescent="0.2">
      <c r="A142" s="738"/>
      <c r="B142" s="727"/>
      <c r="C142" s="728">
        <v>118</v>
      </c>
      <c r="D142" s="638"/>
      <c r="E142" s="726"/>
      <c r="F142" s="726"/>
      <c r="G142" s="726"/>
      <c r="H142" s="726"/>
      <c r="I142" s="738"/>
      <c r="J142" s="738"/>
      <c r="K142" s="721"/>
      <c r="L142" s="721"/>
      <c r="M142" s="781">
        <f t="array" ref="M142">IFERROR(INDEX($AO$14:$AO$38,MATCH(1,($AP$14:$AP$38=K142)*($AQ$14:$AQ$38=L142),0)),0)</f>
        <v>0</v>
      </c>
      <c r="N142" s="782" t="str">
        <f t="shared" si="27"/>
        <v>LOW</v>
      </c>
      <c r="O142" s="717"/>
      <c r="P142" s="722"/>
      <c r="Q142" s="723"/>
      <c r="R142" s="723"/>
      <c r="S142" s="721"/>
      <c r="T142" s="721"/>
      <c r="U142" s="781">
        <f t="array" ref="U142">IFERROR(INDEX($AO$14:$AO$38,MATCH(1,($AP$14:$AP$38=S142)*($AQ$14:$AQ$38=T142),0)),0)</f>
        <v>0</v>
      </c>
      <c r="V142" s="782" t="str">
        <f t="shared" si="28"/>
        <v>LOW</v>
      </c>
      <c r="W142" s="724"/>
      <c r="X142" s="724"/>
      <c r="Y142" s="725"/>
      <c r="Z142" s="724"/>
      <c r="AA142" s="724"/>
      <c r="AB142" s="721"/>
      <c r="AC142" s="721"/>
      <c r="AD142" s="781">
        <f t="array" ref="AD142">IFERROR(INDEX($AO$14:$AO$38,MATCH(1,($AP$14:$AP$38=AB142)*($AQ$14:$AQ$38=AC142),0)),0)</f>
        <v>0</v>
      </c>
      <c r="AE142" s="782" t="str">
        <f t="shared" si="29"/>
        <v>LOW</v>
      </c>
      <c r="AF142" s="717"/>
      <c r="AG142" s="724"/>
      <c r="AH142" s="724"/>
      <c r="AI142" s="724"/>
      <c r="AJ142" s="724"/>
      <c r="AK142" s="724"/>
      <c r="AL142" s="724"/>
      <c r="AM142" s="724"/>
    </row>
    <row r="143" spans="1:39" x14ac:dyDescent="0.2">
      <c r="A143" s="738"/>
      <c r="B143" s="727"/>
      <c r="C143" s="728">
        <v>119</v>
      </c>
      <c r="D143" s="638"/>
      <c r="E143" s="726"/>
      <c r="F143" s="726"/>
      <c r="G143" s="726"/>
      <c r="H143" s="726"/>
      <c r="I143" s="738"/>
      <c r="J143" s="738"/>
      <c r="K143" s="721"/>
      <c r="L143" s="721"/>
      <c r="M143" s="781">
        <f t="array" ref="M143">IFERROR(INDEX($AO$14:$AO$38,MATCH(1,($AP$14:$AP$38=K143)*($AQ$14:$AQ$38=L143),0)),0)</f>
        <v>0</v>
      </c>
      <c r="N143" s="782" t="str">
        <f t="shared" si="27"/>
        <v>LOW</v>
      </c>
      <c r="O143" s="717"/>
      <c r="P143" s="722"/>
      <c r="Q143" s="723"/>
      <c r="R143" s="723"/>
      <c r="S143" s="721"/>
      <c r="T143" s="721"/>
      <c r="U143" s="781">
        <f t="array" ref="U143">IFERROR(INDEX($AO$14:$AO$38,MATCH(1,($AP$14:$AP$38=S143)*($AQ$14:$AQ$38=T143),0)),0)</f>
        <v>0</v>
      </c>
      <c r="V143" s="782" t="str">
        <f t="shared" si="28"/>
        <v>LOW</v>
      </c>
      <c r="W143" s="724"/>
      <c r="X143" s="724"/>
      <c r="Y143" s="725"/>
      <c r="Z143" s="724"/>
      <c r="AA143" s="724"/>
      <c r="AB143" s="721"/>
      <c r="AC143" s="721"/>
      <c r="AD143" s="781">
        <f t="array" ref="AD143">IFERROR(INDEX($AO$14:$AO$38,MATCH(1,($AP$14:$AP$38=AB143)*($AQ$14:$AQ$38=AC143),0)),0)</f>
        <v>0</v>
      </c>
      <c r="AE143" s="782" t="str">
        <f t="shared" si="29"/>
        <v>LOW</v>
      </c>
      <c r="AF143" s="717"/>
      <c r="AG143" s="724"/>
      <c r="AH143" s="724"/>
      <c r="AI143" s="724"/>
      <c r="AJ143" s="724"/>
      <c r="AK143" s="724"/>
      <c r="AL143" s="724"/>
      <c r="AM143" s="724"/>
    </row>
    <row r="144" spans="1:39" x14ac:dyDescent="0.2">
      <c r="A144" s="738"/>
      <c r="B144" s="727"/>
      <c r="C144" s="728">
        <v>120</v>
      </c>
      <c r="D144" s="638"/>
      <c r="E144" s="726"/>
      <c r="F144" s="726"/>
      <c r="G144" s="726"/>
      <c r="H144" s="726"/>
      <c r="I144" s="738"/>
      <c r="J144" s="738"/>
      <c r="K144" s="721"/>
      <c r="L144" s="721"/>
      <c r="M144" s="781">
        <f t="array" ref="M144">IFERROR(INDEX($AO$14:$AO$38,MATCH(1,($AP$14:$AP$38=K144)*($AQ$14:$AQ$38=L144),0)),0)</f>
        <v>0</v>
      </c>
      <c r="N144" s="782" t="str">
        <f t="shared" si="27"/>
        <v>LOW</v>
      </c>
      <c r="O144" s="717"/>
      <c r="P144" s="722"/>
      <c r="Q144" s="723"/>
      <c r="R144" s="723"/>
      <c r="S144" s="721"/>
      <c r="T144" s="721"/>
      <c r="U144" s="781">
        <f t="array" ref="U144">IFERROR(INDEX($AO$14:$AO$38,MATCH(1,($AP$14:$AP$38=S144)*($AQ$14:$AQ$38=T144),0)),0)</f>
        <v>0</v>
      </c>
      <c r="V144" s="782" t="str">
        <f t="shared" si="28"/>
        <v>LOW</v>
      </c>
      <c r="W144" s="724"/>
      <c r="X144" s="724"/>
      <c r="Y144" s="725"/>
      <c r="Z144" s="724"/>
      <c r="AA144" s="724"/>
      <c r="AB144" s="721"/>
      <c r="AC144" s="721"/>
      <c r="AD144" s="781">
        <f t="array" ref="AD144">IFERROR(INDEX($AO$14:$AO$38,MATCH(1,($AP$14:$AP$38=AB144)*($AQ$14:$AQ$38=AC144),0)),0)</f>
        <v>0</v>
      </c>
      <c r="AE144" s="782" t="str">
        <f t="shared" si="29"/>
        <v>LOW</v>
      </c>
      <c r="AF144" s="717"/>
      <c r="AG144" s="724"/>
      <c r="AH144" s="724"/>
      <c r="AI144" s="724"/>
      <c r="AJ144" s="724"/>
      <c r="AK144" s="724"/>
      <c r="AL144" s="724"/>
      <c r="AM144" s="724"/>
    </row>
    <row r="145" spans="1:39" x14ac:dyDescent="0.2">
      <c r="A145" s="738"/>
      <c r="B145" s="727"/>
      <c r="C145" s="728">
        <v>121</v>
      </c>
      <c r="D145" s="638"/>
      <c r="E145" s="726"/>
      <c r="F145" s="726"/>
      <c r="G145" s="726"/>
      <c r="H145" s="726"/>
      <c r="I145" s="738"/>
      <c r="J145" s="738"/>
      <c r="K145" s="721"/>
      <c r="L145" s="721"/>
      <c r="M145" s="781">
        <f t="array" ref="M145">IFERROR(INDEX($AO$14:$AO$38,MATCH(1,($AP$14:$AP$38=K145)*($AQ$14:$AQ$38=L145),0)),0)</f>
        <v>0</v>
      </c>
      <c r="N145" s="782" t="str">
        <f t="shared" si="27"/>
        <v>LOW</v>
      </c>
      <c r="O145" s="717"/>
      <c r="P145" s="722"/>
      <c r="Q145" s="723"/>
      <c r="R145" s="723"/>
      <c r="S145" s="721"/>
      <c r="T145" s="721"/>
      <c r="U145" s="781">
        <f t="array" ref="U145">IFERROR(INDEX($AO$14:$AO$38,MATCH(1,($AP$14:$AP$38=S145)*($AQ$14:$AQ$38=T145),0)),0)</f>
        <v>0</v>
      </c>
      <c r="V145" s="782" t="str">
        <f t="shared" si="28"/>
        <v>LOW</v>
      </c>
      <c r="W145" s="724"/>
      <c r="X145" s="724"/>
      <c r="Y145" s="725"/>
      <c r="Z145" s="724"/>
      <c r="AA145" s="724"/>
      <c r="AB145" s="721"/>
      <c r="AC145" s="721"/>
      <c r="AD145" s="781">
        <f t="array" ref="AD145">IFERROR(INDEX($AO$14:$AO$38,MATCH(1,($AP$14:$AP$38=AB145)*($AQ$14:$AQ$38=AC145),0)),0)</f>
        <v>0</v>
      </c>
      <c r="AE145" s="782" t="str">
        <f t="shared" si="29"/>
        <v>LOW</v>
      </c>
      <c r="AF145" s="717"/>
      <c r="AG145" s="724"/>
      <c r="AH145" s="724"/>
      <c r="AI145" s="724"/>
      <c r="AJ145" s="724"/>
      <c r="AK145" s="724"/>
      <c r="AL145" s="724"/>
      <c r="AM145" s="724"/>
    </row>
    <row r="146" spans="1:39" x14ac:dyDescent="0.2">
      <c r="A146" s="738"/>
      <c r="B146" s="727"/>
      <c r="C146" s="728">
        <v>122</v>
      </c>
      <c r="D146" s="638"/>
      <c r="E146" s="726"/>
      <c r="F146" s="726"/>
      <c r="G146" s="726"/>
      <c r="H146" s="726"/>
      <c r="I146" s="738"/>
      <c r="J146" s="738"/>
      <c r="K146" s="721"/>
      <c r="L146" s="721"/>
      <c r="M146" s="781">
        <f t="array" ref="M146">IFERROR(INDEX($AO$14:$AO$38,MATCH(1,($AP$14:$AP$38=K146)*($AQ$14:$AQ$38=L146),0)),0)</f>
        <v>0</v>
      </c>
      <c r="N146" s="782" t="str">
        <f t="shared" si="27"/>
        <v>LOW</v>
      </c>
      <c r="O146" s="717"/>
      <c r="P146" s="722"/>
      <c r="Q146" s="723"/>
      <c r="R146" s="723"/>
      <c r="S146" s="721"/>
      <c r="T146" s="721"/>
      <c r="U146" s="781">
        <f t="array" ref="U146">IFERROR(INDEX($AO$14:$AO$38,MATCH(1,($AP$14:$AP$38=S146)*($AQ$14:$AQ$38=T146),0)),0)</f>
        <v>0</v>
      </c>
      <c r="V146" s="782" t="str">
        <f t="shared" si="28"/>
        <v>LOW</v>
      </c>
      <c r="W146" s="724"/>
      <c r="X146" s="724"/>
      <c r="Y146" s="725"/>
      <c r="Z146" s="724"/>
      <c r="AA146" s="724"/>
      <c r="AB146" s="721"/>
      <c r="AC146" s="721"/>
      <c r="AD146" s="781">
        <f t="array" ref="AD146">IFERROR(INDEX($AO$14:$AO$38,MATCH(1,($AP$14:$AP$38=AB146)*($AQ$14:$AQ$38=AC146),0)),0)</f>
        <v>0</v>
      </c>
      <c r="AE146" s="782" t="str">
        <f t="shared" si="29"/>
        <v>LOW</v>
      </c>
      <c r="AF146" s="717"/>
      <c r="AG146" s="724"/>
      <c r="AH146" s="724"/>
      <c r="AI146" s="724"/>
      <c r="AJ146" s="724"/>
      <c r="AK146" s="724"/>
      <c r="AL146" s="724"/>
      <c r="AM146" s="724"/>
    </row>
    <row r="147" spans="1:39" x14ac:dyDescent="0.2">
      <c r="A147" s="738"/>
      <c r="B147" s="727"/>
      <c r="C147" s="728">
        <v>123</v>
      </c>
      <c r="D147" s="638"/>
      <c r="E147" s="726"/>
      <c r="F147" s="726"/>
      <c r="G147" s="726"/>
      <c r="H147" s="726"/>
      <c r="I147" s="738"/>
      <c r="J147" s="738"/>
      <c r="K147" s="721"/>
      <c r="L147" s="721"/>
      <c r="M147" s="781">
        <f t="array" ref="M147">IFERROR(INDEX($AO$14:$AO$38,MATCH(1,($AP$14:$AP$38=K147)*($AQ$14:$AQ$38=L147),0)),0)</f>
        <v>0</v>
      </c>
      <c r="N147" s="782" t="str">
        <f t="shared" si="27"/>
        <v>LOW</v>
      </c>
      <c r="O147" s="717"/>
      <c r="P147" s="722"/>
      <c r="Q147" s="723"/>
      <c r="R147" s="723"/>
      <c r="S147" s="721"/>
      <c r="T147" s="721"/>
      <c r="U147" s="781">
        <f t="array" ref="U147">IFERROR(INDEX($AO$14:$AO$38,MATCH(1,($AP$14:$AP$38=S147)*($AQ$14:$AQ$38=T147),0)),0)</f>
        <v>0</v>
      </c>
      <c r="V147" s="782" t="str">
        <f t="shared" si="28"/>
        <v>LOW</v>
      </c>
      <c r="W147" s="724"/>
      <c r="X147" s="724"/>
      <c r="Y147" s="725"/>
      <c r="Z147" s="724"/>
      <c r="AA147" s="724"/>
      <c r="AB147" s="721"/>
      <c r="AC147" s="721"/>
      <c r="AD147" s="781">
        <f t="array" ref="AD147">IFERROR(INDEX($AO$14:$AO$38,MATCH(1,($AP$14:$AP$38=AB147)*($AQ$14:$AQ$38=AC147),0)),0)</f>
        <v>0</v>
      </c>
      <c r="AE147" s="782" t="str">
        <f t="shared" si="29"/>
        <v>LOW</v>
      </c>
      <c r="AF147" s="717"/>
      <c r="AG147" s="724"/>
      <c r="AH147" s="724"/>
      <c r="AI147" s="724"/>
      <c r="AJ147" s="724"/>
      <c r="AK147" s="724"/>
      <c r="AL147" s="724"/>
      <c r="AM147" s="724"/>
    </row>
    <row r="148" spans="1:39" x14ac:dyDescent="0.2">
      <c r="A148" s="738"/>
      <c r="B148" s="727"/>
      <c r="C148" s="728">
        <v>124</v>
      </c>
      <c r="D148" s="638"/>
      <c r="E148" s="726"/>
      <c r="F148" s="726"/>
      <c r="G148" s="726"/>
      <c r="H148" s="726"/>
      <c r="I148" s="738"/>
      <c r="J148" s="738"/>
      <c r="K148" s="721"/>
      <c r="L148" s="721"/>
      <c r="M148" s="781">
        <f t="array" ref="M148">IFERROR(INDEX($AO$14:$AO$38,MATCH(1,($AP$14:$AP$38=K148)*($AQ$14:$AQ$38=L148),0)),0)</f>
        <v>0</v>
      </c>
      <c r="N148" s="782" t="str">
        <f t="shared" si="27"/>
        <v>LOW</v>
      </c>
      <c r="O148" s="717"/>
      <c r="P148" s="722"/>
      <c r="Q148" s="723"/>
      <c r="R148" s="723"/>
      <c r="S148" s="721"/>
      <c r="T148" s="721"/>
      <c r="U148" s="781">
        <f t="array" ref="U148">IFERROR(INDEX($AO$14:$AO$38,MATCH(1,($AP$14:$AP$38=S148)*($AQ$14:$AQ$38=T148),0)),0)</f>
        <v>0</v>
      </c>
      <c r="V148" s="782" t="str">
        <f t="shared" si="28"/>
        <v>LOW</v>
      </c>
      <c r="W148" s="724"/>
      <c r="X148" s="724"/>
      <c r="Y148" s="725"/>
      <c r="Z148" s="724"/>
      <c r="AA148" s="724"/>
      <c r="AB148" s="721"/>
      <c r="AC148" s="721"/>
      <c r="AD148" s="781">
        <f t="array" ref="AD148">IFERROR(INDEX($AO$14:$AO$38,MATCH(1,($AP$14:$AP$38=AB148)*($AQ$14:$AQ$38=AC148),0)),0)</f>
        <v>0</v>
      </c>
      <c r="AE148" s="782" t="str">
        <f t="shared" si="29"/>
        <v>LOW</v>
      </c>
      <c r="AF148" s="717"/>
      <c r="AG148" s="724"/>
      <c r="AH148" s="724"/>
      <c r="AI148" s="724"/>
      <c r="AJ148" s="724"/>
      <c r="AK148" s="724"/>
      <c r="AL148" s="724"/>
      <c r="AM148" s="724"/>
    </row>
    <row r="149" spans="1:39" x14ac:dyDescent="0.2">
      <c r="A149" s="738"/>
      <c r="B149" s="727"/>
      <c r="C149" s="728">
        <v>125</v>
      </c>
      <c r="D149" s="638"/>
      <c r="E149" s="726"/>
      <c r="F149" s="726"/>
      <c r="G149" s="726"/>
      <c r="H149" s="726"/>
      <c r="I149" s="738"/>
      <c r="J149" s="738"/>
      <c r="K149" s="721"/>
      <c r="L149" s="721"/>
      <c r="M149" s="781">
        <f t="array" ref="M149">IFERROR(INDEX($AO$14:$AO$38,MATCH(1,($AP$14:$AP$38=K149)*($AQ$14:$AQ$38=L149),0)),0)</f>
        <v>0</v>
      </c>
      <c r="N149" s="782" t="str">
        <f t="shared" si="27"/>
        <v>LOW</v>
      </c>
      <c r="O149" s="717"/>
      <c r="P149" s="722"/>
      <c r="Q149" s="723"/>
      <c r="R149" s="723"/>
      <c r="S149" s="721"/>
      <c r="T149" s="721"/>
      <c r="U149" s="781">
        <f t="array" ref="U149">IFERROR(INDEX($AO$14:$AO$38,MATCH(1,($AP$14:$AP$38=S149)*($AQ$14:$AQ$38=T149),0)),0)</f>
        <v>0</v>
      </c>
      <c r="V149" s="782" t="str">
        <f t="shared" si="28"/>
        <v>LOW</v>
      </c>
      <c r="W149" s="724"/>
      <c r="X149" s="724"/>
      <c r="Y149" s="725"/>
      <c r="Z149" s="724"/>
      <c r="AA149" s="724"/>
      <c r="AB149" s="721"/>
      <c r="AC149" s="721"/>
      <c r="AD149" s="781">
        <f t="array" ref="AD149">IFERROR(INDEX($AO$14:$AO$38,MATCH(1,($AP$14:$AP$38=AB149)*($AQ$14:$AQ$38=AC149),0)),0)</f>
        <v>0</v>
      </c>
      <c r="AE149" s="782" t="str">
        <f t="shared" si="29"/>
        <v>LOW</v>
      </c>
      <c r="AF149" s="717"/>
      <c r="AG149" s="724"/>
      <c r="AH149" s="724"/>
      <c r="AI149" s="724"/>
      <c r="AJ149" s="724"/>
      <c r="AK149" s="724"/>
      <c r="AL149" s="724"/>
      <c r="AM149" s="724"/>
    </row>
    <row r="150" spans="1:39" x14ac:dyDescent="0.2">
      <c r="A150" s="738"/>
      <c r="B150" s="727"/>
      <c r="C150" s="728">
        <v>126</v>
      </c>
      <c r="D150" s="638"/>
      <c r="E150" s="726"/>
      <c r="F150" s="726"/>
      <c r="G150" s="726"/>
      <c r="H150" s="726"/>
      <c r="I150" s="738"/>
      <c r="J150" s="738"/>
      <c r="K150" s="721"/>
      <c r="L150" s="721"/>
      <c r="M150" s="781">
        <f t="array" ref="M150">IFERROR(INDEX($AO$14:$AO$38,MATCH(1,($AP$14:$AP$38=K150)*($AQ$14:$AQ$38=L150),0)),0)</f>
        <v>0</v>
      </c>
      <c r="N150" s="782" t="str">
        <f t="shared" si="27"/>
        <v>LOW</v>
      </c>
      <c r="O150" s="717"/>
      <c r="P150" s="722"/>
      <c r="Q150" s="723"/>
      <c r="R150" s="723"/>
      <c r="S150" s="721"/>
      <c r="T150" s="721"/>
      <c r="U150" s="781">
        <f t="array" ref="U150">IFERROR(INDEX($AO$14:$AO$38,MATCH(1,($AP$14:$AP$38=S150)*($AQ$14:$AQ$38=T150),0)),0)</f>
        <v>0</v>
      </c>
      <c r="V150" s="782" t="str">
        <f t="shared" si="28"/>
        <v>LOW</v>
      </c>
      <c r="W150" s="724"/>
      <c r="X150" s="724"/>
      <c r="Y150" s="725"/>
      <c r="Z150" s="724"/>
      <c r="AA150" s="724"/>
      <c r="AB150" s="721"/>
      <c r="AC150" s="721"/>
      <c r="AD150" s="781">
        <f t="array" ref="AD150">IFERROR(INDEX($AO$14:$AO$38,MATCH(1,($AP$14:$AP$38=AB150)*($AQ$14:$AQ$38=AC150),0)),0)</f>
        <v>0</v>
      </c>
      <c r="AE150" s="782" t="str">
        <f t="shared" si="29"/>
        <v>LOW</v>
      </c>
      <c r="AF150" s="717"/>
      <c r="AG150" s="724"/>
      <c r="AH150" s="724"/>
      <c r="AI150" s="724"/>
      <c r="AJ150" s="724"/>
      <c r="AK150" s="724"/>
      <c r="AL150" s="724"/>
      <c r="AM150" s="724"/>
    </row>
    <row r="151" spans="1:39" x14ac:dyDescent="0.2">
      <c r="A151" s="738"/>
      <c r="B151" s="727"/>
      <c r="C151" s="728">
        <v>127</v>
      </c>
      <c r="D151" s="638"/>
      <c r="E151" s="726"/>
      <c r="F151" s="726"/>
      <c r="G151" s="726"/>
      <c r="H151" s="726"/>
      <c r="I151" s="738"/>
      <c r="J151" s="738"/>
      <c r="K151" s="721"/>
      <c r="L151" s="721"/>
      <c r="M151" s="781">
        <f t="array" ref="M151">IFERROR(INDEX($AO$14:$AO$38,MATCH(1,($AP$14:$AP$38=K151)*($AQ$14:$AQ$38=L151),0)),0)</f>
        <v>0</v>
      </c>
      <c r="N151" s="782" t="str">
        <f t="shared" si="27"/>
        <v>LOW</v>
      </c>
      <c r="O151" s="717"/>
      <c r="P151" s="722"/>
      <c r="Q151" s="723"/>
      <c r="R151" s="723"/>
      <c r="S151" s="721"/>
      <c r="T151" s="721"/>
      <c r="U151" s="781">
        <f t="array" ref="U151">IFERROR(INDEX($AO$14:$AO$38,MATCH(1,($AP$14:$AP$38=S151)*($AQ$14:$AQ$38=T151),0)),0)</f>
        <v>0</v>
      </c>
      <c r="V151" s="782" t="str">
        <f t="shared" si="28"/>
        <v>LOW</v>
      </c>
      <c r="W151" s="724"/>
      <c r="X151" s="724"/>
      <c r="Y151" s="725"/>
      <c r="Z151" s="724"/>
      <c r="AA151" s="724"/>
      <c r="AB151" s="721"/>
      <c r="AC151" s="721"/>
      <c r="AD151" s="781">
        <f t="array" ref="AD151">IFERROR(INDEX($AO$14:$AO$38,MATCH(1,($AP$14:$AP$38=AB151)*($AQ$14:$AQ$38=AC151),0)),0)</f>
        <v>0</v>
      </c>
      <c r="AE151" s="782" t="str">
        <f t="shared" si="29"/>
        <v>LOW</v>
      </c>
      <c r="AF151" s="717"/>
      <c r="AG151" s="724"/>
      <c r="AH151" s="724"/>
      <c r="AI151" s="724"/>
      <c r="AJ151" s="724"/>
      <c r="AK151" s="724"/>
      <c r="AL151" s="724"/>
      <c r="AM151" s="724"/>
    </row>
    <row r="152" spans="1:39" x14ac:dyDescent="0.2">
      <c r="A152" s="738"/>
      <c r="B152" s="727"/>
      <c r="C152" s="728">
        <v>128</v>
      </c>
      <c r="D152" s="638"/>
      <c r="E152" s="726"/>
      <c r="F152" s="726"/>
      <c r="G152" s="726"/>
      <c r="H152" s="726"/>
      <c r="I152" s="738"/>
      <c r="J152" s="738"/>
      <c r="K152" s="721"/>
      <c r="L152" s="721"/>
      <c r="M152" s="781">
        <f t="array" ref="M152">IFERROR(INDEX($AO$14:$AO$38,MATCH(1,($AP$14:$AP$38=K152)*($AQ$14:$AQ$38=L152),0)),0)</f>
        <v>0</v>
      </c>
      <c r="N152" s="782" t="str">
        <f t="shared" si="27"/>
        <v>LOW</v>
      </c>
      <c r="O152" s="717"/>
      <c r="P152" s="722"/>
      <c r="Q152" s="723"/>
      <c r="R152" s="723"/>
      <c r="S152" s="721"/>
      <c r="T152" s="721"/>
      <c r="U152" s="781">
        <f t="array" ref="U152">IFERROR(INDEX($AO$14:$AO$38,MATCH(1,($AP$14:$AP$38=S152)*($AQ$14:$AQ$38=T152),0)),0)</f>
        <v>0</v>
      </c>
      <c r="V152" s="782" t="str">
        <f t="shared" si="28"/>
        <v>LOW</v>
      </c>
      <c r="W152" s="724"/>
      <c r="X152" s="724"/>
      <c r="Y152" s="725"/>
      <c r="Z152" s="724"/>
      <c r="AA152" s="724"/>
      <c r="AB152" s="721"/>
      <c r="AC152" s="721"/>
      <c r="AD152" s="781">
        <f t="array" ref="AD152">IFERROR(INDEX($AO$14:$AO$38,MATCH(1,($AP$14:$AP$38=AB152)*($AQ$14:$AQ$38=AC152),0)),0)</f>
        <v>0</v>
      </c>
      <c r="AE152" s="782" t="str">
        <f t="shared" si="29"/>
        <v>LOW</v>
      </c>
      <c r="AF152" s="717"/>
      <c r="AG152" s="724"/>
      <c r="AH152" s="724"/>
      <c r="AI152" s="724"/>
      <c r="AJ152" s="724"/>
      <c r="AK152" s="724"/>
      <c r="AL152" s="724"/>
      <c r="AM152" s="724"/>
    </row>
    <row r="153" spans="1:39" x14ac:dyDescent="0.2">
      <c r="A153" s="738"/>
      <c r="B153" s="727"/>
      <c r="C153" s="728">
        <v>129</v>
      </c>
      <c r="D153" s="638"/>
      <c r="E153" s="726"/>
      <c r="F153" s="726"/>
      <c r="G153" s="726"/>
      <c r="H153" s="726"/>
      <c r="I153" s="738"/>
      <c r="J153" s="738"/>
      <c r="K153" s="721"/>
      <c r="L153" s="721"/>
      <c r="M153" s="781">
        <f t="array" ref="M153">IFERROR(INDEX($AO$14:$AO$38,MATCH(1,($AP$14:$AP$38=K153)*($AQ$14:$AQ$38=L153),0)),0)</f>
        <v>0</v>
      </c>
      <c r="N153" s="782" t="str">
        <f t="shared" si="27"/>
        <v>LOW</v>
      </c>
      <c r="O153" s="717"/>
      <c r="P153" s="722"/>
      <c r="Q153" s="723"/>
      <c r="R153" s="723"/>
      <c r="S153" s="721"/>
      <c r="T153" s="721"/>
      <c r="U153" s="781">
        <f t="array" ref="U153">IFERROR(INDEX($AO$14:$AO$38,MATCH(1,($AP$14:$AP$38=S153)*($AQ$14:$AQ$38=T153),0)),0)</f>
        <v>0</v>
      </c>
      <c r="V153" s="782" t="str">
        <f t="shared" si="28"/>
        <v>LOW</v>
      </c>
      <c r="W153" s="724"/>
      <c r="X153" s="724"/>
      <c r="Y153" s="725"/>
      <c r="Z153" s="724"/>
      <c r="AA153" s="724"/>
      <c r="AB153" s="721"/>
      <c r="AC153" s="721"/>
      <c r="AD153" s="781">
        <f t="array" ref="AD153">IFERROR(INDEX($AO$14:$AO$38,MATCH(1,($AP$14:$AP$38=AB153)*($AQ$14:$AQ$38=AC153),0)),0)</f>
        <v>0</v>
      </c>
      <c r="AE153" s="782" t="str">
        <f t="shared" si="29"/>
        <v>LOW</v>
      </c>
      <c r="AF153" s="717"/>
      <c r="AG153" s="724"/>
      <c r="AH153" s="724"/>
      <c r="AI153" s="724"/>
      <c r="AJ153" s="724"/>
      <c r="AK153" s="724"/>
      <c r="AL153" s="724"/>
      <c r="AM153" s="724"/>
    </row>
    <row r="154" spans="1:39" x14ac:dyDescent="0.2">
      <c r="A154" s="738"/>
      <c r="B154" s="727"/>
      <c r="C154" s="728">
        <v>130</v>
      </c>
      <c r="D154" s="638"/>
      <c r="E154" s="726"/>
      <c r="F154" s="726"/>
      <c r="G154" s="726"/>
      <c r="H154" s="726"/>
      <c r="I154" s="738"/>
      <c r="J154" s="738"/>
      <c r="K154" s="721"/>
      <c r="L154" s="721"/>
      <c r="M154" s="781">
        <f t="array" ref="M154">IFERROR(INDEX($AO$14:$AO$38,MATCH(1,($AP$14:$AP$38=K154)*($AQ$14:$AQ$38=L154),0)),0)</f>
        <v>0</v>
      </c>
      <c r="N154" s="782" t="str">
        <f t="shared" si="27"/>
        <v>LOW</v>
      </c>
      <c r="O154" s="717"/>
      <c r="P154" s="722"/>
      <c r="Q154" s="723"/>
      <c r="R154" s="723"/>
      <c r="S154" s="721"/>
      <c r="T154" s="721"/>
      <c r="U154" s="781">
        <f t="array" ref="U154">IFERROR(INDEX($AO$14:$AO$38,MATCH(1,($AP$14:$AP$38=S154)*($AQ$14:$AQ$38=T154),0)),0)</f>
        <v>0</v>
      </c>
      <c r="V154" s="782" t="str">
        <f t="shared" si="28"/>
        <v>LOW</v>
      </c>
      <c r="W154" s="724"/>
      <c r="X154" s="724"/>
      <c r="Y154" s="725"/>
      <c r="Z154" s="724"/>
      <c r="AA154" s="724"/>
      <c r="AB154" s="721"/>
      <c r="AC154" s="721"/>
      <c r="AD154" s="781">
        <f t="array" ref="AD154">IFERROR(INDEX($AO$14:$AO$38,MATCH(1,($AP$14:$AP$38=AB154)*($AQ$14:$AQ$38=AC154),0)),0)</f>
        <v>0</v>
      </c>
      <c r="AE154" s="782" t="str">
        <f t="shared" si="29"/>
        <v>LOW</v>
      </c>
      <c r="AF154" s="717"/>
      <c r="AG154" s="724"/>
      <c r="AH154" s="724"/>
      <c r="AI154" s="724"/>
      <c r="AJ154" s="724"/>
      <c r="AK154" s="724"/>
      <c r="AL154" s="724"/>
      <c r="AM154" s="724"/>
    </row>
    <row r="155" spans="1:39" x14ac:dyDescent="0.2">
      <c r="A155" s="738"/>
      <c r="B155" s="727"/>
      <c r="C155" s="728">
        <v>131</v>
      </c>
      <c r="D155" s="638"/>
      <c r="E155" s="726"/>
      <c r="F155" s="726"/>
      <c r="G155" s="726"/>
      <c r="H155" s="726"/>
      <c r="I155" s="738"/>
      <c r="J155" s="738"/>
      <c r="K155" s="721"/>
      <c r="L155" s="721"/>
      <c r="M155" s="781">
        <f t="array" ref="M155">IFERROR(INDEX($AO$14:$AO$38,MATCH(1,($AP$14:$AP$38=K155)*($AQ$14:$AQ$38=L155),0)),0)</f>
        <v>0</v>
      </c>
      <c r="N155" s="782" t="str">
        <f t="shared" si="27"/>
        <v>LOW</v>
      </c>
      <c r="O155" s="717"/>
      <c r="P155" s="722"/>
      <c r="Q155" s="723"/>
      <c r="R155" s="723"/>
      <c r="S155" s="721"/>
      <c r="T155" s="721"/>
      <c r="U155" s="781">
        <f t="array" ref="U155">IFERROR(INDEX($AO$14:$AO$38,MATCH(1,($AP$14:$AP$38=S155)*($AQ$14:$AQ$38=T155),0)),0)</f>
        <v>0</v>
      </c>
      <c r="V155" s="782" t="str">
        <f t="shared" si="28"/>
        <v>LOW</v>
      </c>
      <c r="W155" s="724"/>
      <c r="X155" s="724"/>
      <c r="Y155" s="725"/>
      <c r="Z155" s="724"/>
      <c r="AA155" s="724"/>
      <c r="AB155" s="721"/>
      <c r="AC155" s="721"/>
      <c r="AD155" s="781">
        <f t="array" ref="AD155">IFERROR(INDEX($AO$14:$AO$38,MATCH(1,($AP$14:$AP$38=AB155)*($AQ$14:$AQ$38=AC155),0)),0)</f>
        <v>0</v>
      </c>
      <c r="AE155" s="782" t="str">
        <f t="shared" si="29"/>
        <v>LOW</v>
      </c>
      <c r="AF155" s="717"/>
      <c r="AG155" s="724"/>
      <c r="AH155" s="724"/>
      <c r="AI155" s="724"/>
      <c r="AJ155" s="724"/>
      <c r="AK155" s="724"/>
      <c r="AL155" s="724"/>
      <c r="AM155" s="724"/>
    </row>
    <row r="156" spans="1:39" x14ac:dyDescent="0.2">
      <c r="A156" s="738"/>
      <c r="B156" s="727"/>
      <c r="C156" s="728">
        <v>132</v>
      </c>
      <c r="D156" s="638"/>
      <c r="E156" s="726"/>
      <c r="F156" s="726"/>
      <c r="G156" s="726"/>
      <c r="H156" s="726"/>
      <c r="I156" s="738"/>
      <c r="J156" s="738"/>
      <c r="K156" s="721"/>
      <c r="L156" s="721"/>
      <c r="M156" s="781">
        <f t="array" ref="M156">IFERROR(INDEX($AO$14:$AO$38,MATCH(1,($AP$14:$AP$38=K156)*($AQ$14:$AQ$38=L156),0)),0)</f>
        <v>0</v>
      </c>
      <c r="N156" s="782" t="str">
        <f t="shared" si="27"/>
        <v>LOW</v>
      </c>
      <c r="O156" s="717"/>
      <c r="P156" s="722"/>
      <c r="Q156" s="723"/>
      <c r="R156" s="723"/>
      <c r="S156" s="721"/>
      <c r="T156" s="721"/>
      <c r="U156" s="781">
        <f t="array" ref="U156">IFERROR(INDEX($AO$14:$AO$38,MATCH(1,($AP$14:$AP$38=S156)*($AQ$14:$AQ$38=T156),0)),0)</f>
        <v>0</v>
      </c>
      <c r="V156" s="782" t="str">
        <f t="shared" si="28"/>
        <v>LOW</v>
      </c>
      <c r="W156" s="724"/>
      <c r="X156" s="724"/>
      <c r="Y156" s="725"/>
      <c r="Z156" s="724"/>
      <c r="AA156" s="724"/>
      <c r="AB156" s="721"/>
      <c r="AC156" s="721"/>
      <c r="AD156" s="781">
        <f t="array" ref="AD156">IFERROR(INDEX($AO$14:$AO$38,MATCH(1,($AP$14:$AP$38=AB156)*($AQ$14:$AQ$38=AC156),0)),0)</f>
        <v>0</v>
      </c>
      <c r="AE156" s="782" t="str">
        <f t="shared" si="29"/>
        <v>LOW</v>
      </c>
      <c r="AF156" s="717"/>
      <c r="AG156" s="724"/>
      <c r="AH156" s="724"/>
      <c r="AI156" s="724"/>
      <c r="AJ156" s="724"/>
      <c r="AK156" s="724"/>
      <c r="AL156" s="724"/>
      <c r="AM156" s="724"/>
    </row>
    <row r="157" spans="1:39" x14ac:dyDescent="0.2">
      <c r="A157" s="738"/>
      <c r="B157" s="727"/>
      <c r="C157" s="728">
        <v>133</v>
      </c>
      <c r="D157" s="638"/>
      <c r="E157" s="726"/>
      <c r="F157" s="726"/>
      <c r="G157" s="726"/>
      <c r="H157" s="726"/>
      <c r="I157" s="738"/>
      <c r="J157" s="738"/>
      <c r="K157" s="721"/>
      <c r="L157" s="721"/>
      <c r="M157" s="781">
        <f t="array" ref="M157">IFERROR(INDEX($AO$14:$AO$38,MATCH(1,($AP$14:$AP$38=K157)*($AQ$14:$AQ$38=L157),0)),0)</f>
        <v>0</v>
      </c>
      <c r="N157" s="782" t="str">
        <f t="shared" si="27"/>
        <v>LOW</v>
      </c>
      <c r="O157" s="717"/>
      <c r="P157" s="722"/>
      <c r="Q157" s="723"/>
      <c r="R157" s="723"/>
      <c r="S157" s="721"/>
      <c r="T157" s="721"/>
      <c r="U157" s="781">
        <f t="array" ref="U157">IFERROR(INDEX($AO$14:$AO$38,MATCH(1,($AP$14:$AP$38=S157)*($AQ$14:$AQ$38=T157),0)),0)</f>
        <v>0</v>
      </c>
      <c r="V157" s="782" t="str">
        <f t="shared" si="28"/>
        <v>LOW</v>
      </c>
      <c r="W157" s="724"/>
      <c r="X157" s="724"/>
      <c r="Y157" s="725"/>
      <c r="Z157" s="724"/>
      <c r="AA157" s="724"/>
      <c r="AB157" s="721"/>
      <c r="AC157" s="721"/>
      <c r="AD157" s="781">
        <f t="array" ref="AD157">IFERROR(INDEX($AO$14:$AO$38,MATCH(1,($AP$14:$AP$38=AB157)*($AQ$14:$AQ$38=AC157),0)),0)</f>
        <v>0</v>
      </c>
      <c r="AE157" s="782" t="str">
        <f t="shared" si="29"/>
        <v>LOW</v>
      </c>
      <c r="AF157" s="717"/>
      <c r="AG157" s="724"/>
      <c r="AH157" s="724"/>
      <c r="AI157" s="724"/>
      <c r="AJ157" s="724"/>
      <c r="AK157" s="724"/>
      <c r="AL157" s="724"/>
      <c r="AM157" s="724"/>
    </row>
    <row r="158" spans="1:39" x14ac:dyDescent="0.2">
      <c r="A158" s="738"/>
      <c r="B158" s="727"/>
      <c r="C158" s="728">
        <v>134</v>
      </c>
      <c r="D158" s="638"/>
      <c r="E158" s="726"/>
      <c r="F158" s="726"/>
      <c r="G158" s="726"/>
      <c r="H158" s="726"/>
      <c r="I158" s="738"/>
      <c r="J158" s="738"/>
      <c r="K158" s="721"/>
      <c r="L158" s="721"/>
      <c r="M158" s="781">
        <f t="array" ref="M158">IFERROR(INDEX($AO$14:$AO$38,MATCH(1,($AP$14:$AP$38=K158)*($AQ$14:$AQ$38=L158),0)),0)</f>
        <v>0</v>
      </c>
      <c r="N158" s="782" t="str">
        <f t="shared" si="27"/>
        <v>LOW</v>
      </c>
      <c r="O158" s="717"/>
      <c r="P158" s="722"/>
      <c r="Q158" s="723"/>
      <c r="R158" s="723"/>
      <c r="S158" s="721"/>
      <c r="T158" s="721"/>
      <c r="U158" s="781">
        <f t="array" ref="U158">IFERROR(INDEX($AO$14:$AO$38,MATCH(1,($AP$14:$AP$38=S158)*($AQ$14:$AQ$38=T158),0)),0)</f>
        <v>0</v>
      </c>
      <c r="V158" s="782" t="str">
        <f t="shared" si="28"/>
        <v>LOW</v>
      </c>
      <c r="W158" s="724"/>
      <c r="X158" s="724"/>
      <c r="Y158" s="725"/>
      <c r="Z158" s="724"/>
      <c r="AA158" s="724"/>
      <c r="AB158" s="721"/>
      <c r="AC158" s="721"/>
      <c r="AD158" s="781">
        <f t="array" ref="AD158">IFERROR(INDEX($AO$14:$AO$38,MATCH(1,($AP$14:$AP$38=AB158)*($AQ$14:$AQ$38=AC158),0)),0)</f>
        <v>0</v>
      </c>
      <c r="AE158" s="782" t="str">
        <f t="shared" si="29"/>
        <v>LOW</v>
      </c>
      <c r="AF158" s="717"/>
      <c r="AG158" s="724"/>
      <c r="AH158" s="724"/>
      <c r="AI158" s="724"/>
      <c r="AJ158" s="724"/>
      <c r="AK158" s="724"/>
      <c r="AL158" s="724"/>
      <c r="AM158" s="724"/>
    </row>
    <row r="159" spans="1:39" x14ac:dyDescent="0.2">
      <c r="A159" s="738"/>
      <c r="B159" s="727"/>
      <c r="C159" s="728">
        <v>135</v>
      </c>
      <c r="D159" s="638"/>
      <c r="E159" s="726"/>
      <c r="F159" s="726"/>
      <c r="G159" s="726"/>
      <c r="H159" s="726"/>
      <c r="I159" s="738"/>
      <c r="J159" s="738"/>
      <c r="K159" s="721"/>
      <c r="L159" s="721"/>
      <c r="M159" s="781">
        <f t="array" ref="M159">IFERROR(INDEX($AO$14:$AO$38,MATCH(1,($AP$14:$AP$38=K159)*($AQ$14:$AQ$38=L159),0)),0)</f>
        <v>0</v>
      </c>
      <c r="N159" s="782" t="str">
        <f t="shared" si="27"/>
        <v>LOW</v>
      </c>
      <c r="O159" s="717"/>
      <c r="P159" s="722"/>
      <c r="Q159" s="723"/>
      <c r="R159" s="723"/>
      <c r="S159" s="721"/>
      <c r="T159" s="721"/>
      <c r="U159" s="781">
        <f t="array" ref="U159">IFERROR(INDEX($AO$14:$AO$38,MATCH(1,($AP$14:$AP$38=S159)*($AQ$14:$AQ$38=T159),0)),0)</f>
        <v>0</v>
      </c>
      <c r="V159" s="782" t="str">
        <f t="shared" si="28"/>
        <v>LOW</v>
      </c>
      <c r="W159" s="724"/>
      <c r="X159" s="724"/>
      <c r="Y159" s="725"/>
      <c r="Z159" s="724"/>
      <c r="AA159" s="724"/>
      <c r="AB159" s="721"/>
      <c r="AC159" s="721"/>
      <c r="AD159" s="781">
        <f t="array" ref="AD159">IFERROR(INDEX($AO$14:$AO$38,MATCH(1,($AP$14:$AP$38=AB159)*($AQ$14:$AQ$38=AC159),0)),0)</f>
        <v>0</v>
      </c>
      <c r="AE159" s="782" t="str">
        <f t="shared" si="29"/>
        <v>LOW</v>
      </c>
      <c r="AF159" s="717"/>
      <c r="AG159" s="724"/>
      <c r="AH159" s="724"/>
      <c r="AI159" s="724"/>
      <c r="AJ159" s="724"/>
      <c r="AK159" s="724"/>
      <c r="AL159" s="724"/>
      <c r="AM159" s="724"/>
    </row>
    <row r="160" spans="1:39" x14ac:dyDescent="0.2">
      <c r="A160" s="738"/>
      <c r="B160" s="727"/>
      <c r="C160" s="728">
        <v>136</v>
      </c>
      <c r="D160" s="638"/>
      <c r="E160" s="726"/>
      <c r="F160" s="726"/>
      <c r="G160" s="726"/>
      <c r="H160" s="726"/>
      <c r="I160" s="738"/>
      <c r="J160" s="738"/>
      <c r="K160" s="721"/>
      <c r="L160" s="721"/>
      <c r="M160" s="781">
        <f t="array" ref="M160">IFERROR(INDEX($AO$14:$AO$38,MATCH(1,($AP$14:$AP$38=K160)*($AQ$14:$AQ$38=L160),0)),0)</f>
        <v>0</v>
      </c>
      <c r="N160" s="782" t="str">
        <f t="shared" si="27"/>
        <v>LOW</v>
      </c>
      <c r="O160" s="717"/>
      <c r="P160" s="722"/>
      <c r="Q160" s="723"/>
      <c r="R160" s="723"/>
      <c r="S160" s="721"/>
      <c r="T160" s="721"/>
      <c r="U160" s="781">
        <f t="array" ref="U160">IFERROR(INDEX($AO$14:$AO$38,MATCH(1,($AP$14:$AP$38=S160)*($AQ$14:$AQ$38=T160),0)),0)</f>
        <v>0</v>
      </c>
      <c r="V160" s="782" t="str">
        <f t="shared" si="28"/>
        <v>LOW</v>
      </c>
      <c r="W160" s="724"/>
      <c r="X160" s="724"/>
      <c r="Y160" s="725"/>
      <c r="Z160" s="724"/>
      <c r="AA160" s="724"/>
      <c r="AB160" s="721"/>
      <c r="AC160" s="721"/>
      <c r="AD160" s="781">
        <f t="array" ref="AD160">IFERROR(INDEX($AO$14:$AO$38,MATCH(1,($AP$14:$AP$38=AB160)*($AQ$14:$AQ$38=AC160),0)),0)</f>
        <v>0</v>
      </c>
      <c r="AE160" s="782" t="str">
        <f t="shared" si="29"/>
        <v>LOW</v>
      </c>
      <c r="AF160" s="717"/>
      <c r="AG160" s="724"/>
      <c r="AH160" s="724"/>
      <c r="AI160" s="724"/>
      <c r="AJ160" s="724"/>
      <c r="AK160" s="724"/>
      <c r="AL160" s="724"/>
      <c r="AM160" s="724"/>
    </row>
    <row r="161" spans="1:39" x14ac:dyDescent="0.2">
      <c r="A161" s="738"/>
      <c r="B161" s="727"/>
      <c r="C161" s="728">
        <v>137</v>
      </c>
      <c r="D161" s="638"/>
      <c r="E161" s="726"/>
      <c r="F161" s="726"/>
      <c r="G161" s="726"/>
      <c r="H161" s="726"/>
      <c r="I161" s="738"/>
      <c r="J161" s="738"/>
      <c r="K161" s="721"/>
      <c r="L161" s="721"/>
      <c r="M161" s="781">
        <f t="array" ref="M161">IFERROR(INDEX($AO$14:$AO$38,MATCH(1,($AP$14:$AP$38=K161)*($AQ$14:$AQ$38=L161),0)),0)</f>
        <v>0</v>
      </c>
      <c r="N161" s="782" t="str">
        <f t="shared" si="27"/>
        <v>LOW</v>
      </c>
      <c r="O161" s="717"/>
      <c r="P161" s="722"/>
      <c r="Q161" s="723"/>
      <c r="R161" s="723"/>
      <c r="S161" s="721"/>
      <c r="T161" s="721"/>
      <c r="U161" s="781">
        <f t="array" ref="U161">IFERROR(INDEX($AO$14:$AO$38,MATCH(1,($AP$14:$AP$38=S161)*($AQ$14:$AQ$38=T161),0)),0)</f>
        <v>0</v>
      </c>
      <c r="V161" s="782" t="str">
        <f t="shared" si="28"/>
        <v>LOW</v>
      </c>
      <c r="W161" s="724"/>
      <c r="X161" s="724"/>
      <c r="Y161" s="725"/>
      <c r="Z161" s="724"/>
      <c r="AA161" s="724"/>
      <c r="AB161" s="721"/>
      <c r="AC161" s="721"/>
      <c r="AD161" s="781">
        <f t="array" ref="AD161">IFERROR(INDEX($AO$14:$AO$38,MATCH(1,($AP$14:$AP$38=AB161)*($AQ$14:$AQ$38=AC161),0)),0)</f>
        <v>0</v>
      </c>
      <c r="AE161" s="782" t="str">
        <f t="shared" si="29"/>
        <v>LOW</v>
      </c>
      <c r="AF161" s="717"/>
      <c r="AG161" s="724"/>
      <c r="AH161" s="724"/>
      <c r="AI161" s="724"/>
      <c r="AJ161" s="724"/>
      <c r="AK161" s="724"/>
      <c r="AL161" s="724"/>
      <c r="AM161" s="724"/>
    </row>
    <row r="162" spans="1:39" x14ac:dyDescent="0.2">
      <c r="A162" s="738"/>
      <c r="B162" s="727"/>
      <c r="C162" s="728">
        <v>138</v>
      </c>
      <c r="D162" s="638"/>
      <c r="E162" s="726"/>
      <c r="F162" s="726"/>
      <c r="G162" s="726"/>
      <c r="H162" s="726"/>
      <c r="I162" s="738"/>
      <c r="J162" s="738"/>
      <c r="K162" s="721"/>
      <c r="L162" s="721"/>
      <c r="M162" s="781">
        <f t="array" ref="M162">IFERROR(INDEX($AO$14:$AO$38,MATCH(1,($AP$14:$AP$38=K162)*($AQ$14:$AQ$38=L162),0)),0)</f>
        <v>0</v>
      </c>
      <c r="N162" s="782" t="str">
        <f t="shared" ref="N162:N174" si="30">IF(M162&lt;=5,"LOW",IF(M162&lt;=11,"LtM",IF(M162&lt;=15,"MODERATE",IF(M162&lt;=19,"MtH",IF(M162&gt;19,"HIGH")))))</f>
        <v>LOW</v>
      </c>
      <c r="O162" s="717"/>
      <c r="P162" s="722"/>
      <c r="Q162" s="723"/>
      <c r="R162" s="723"/>
      <c r="S162" s="721"/>
      <c r="T162" s="721"/>
      <c r="U162" s="781">
        <f t="array" ref="U162">IFERROR(INDEX($AO$14:$AO$38,MATCH(1,($AP$14:$AP$38=S162)*($AQ$14:$AQ$38=T162),0)),0)</f>
        <v>0</v>
      </c>
      <c r="V162" s="782" t="str">
        <f t="shared" ref="V162:V174" si="31">IF(U162&lt;=5,"LOW",IF(U162&lt;=11,"LtM",IF(U162&lt;=15,"MODERATE",IF(U162&lt;=19,"MtH",IF(U162&gt;19,"HIGH")))))</f>
        <v>LOW</v>
      </c>
      <c r="W162" s="724"/>
      <c r="X162" s="724"/>
      <c r="Y162" s="725"/>
      <c r="Z162" s="724"/>
      <c r="AA162" s="724"/>
      <c r="AB162" s="721"/>
      <c r="AC162" s="721"/>
      <c r="AD162" s="781">
        <f t="array" ref="AD162">IFERROR(INDEX($AO$14:$AO$38,MATCH(1,($AP$14:$AP$38=AB162)*($AQ$14:$AQ$38=AC162),0)),0)</f>
        <v>0</v>
      </c>
      <c r="AE162" s="782" t="str">
        <f t="shared" ref="AE162:AE174" si="32">IF(AD162&lt;=5,"LOW",IF(AD162&lt;=11,"LtM",IF(AD162&lt;=15,"MODERATE",IF(AD162&lt;=19,"MtH",IF(AD162&gt;19,"HIGH")))))</f>
        <v>LOW</v>
      </c>
      <c r="AF162" s="717"/>
      <c r="AG162" s="724"/>
      <c r="AH162" s="724"/>
      <c r="AI162" s="724"/>
      <c r="AJ162" s="724"/>
      <c r="AK162" s="724"/>
      <c r="AL162" s="724"/>
      <c r="AM162" s="724"/>
    </row>
    <row r="163" spans="1:39" x14ac:dyDescent="0.2">
      <c r="A163" s="738"/>
      <c r="B163" s="727"/>
      <c r="C163" s="728">
        <v>139</v>
      </c>
      <c r="D163" s="638"/>
      <c r="E163" s="726"/>
      <c r="F163" s="726"/>
      <c r="G163" s="726"/>
      <c r="H163" s="726"/>
      <c r="I163" s="738"/>
      <c r="J163" s="738"/>
      <c r="K163" s="721"/>
      <c r="L163" s="721"/>
      <c r="M163" s="781">
        <f t="array" ref="M163">IFERROR(INDEX($AO$14:$AO$38,MATCH(1,($AP$14:$AP$38=K163)*($AQ$14:$AQ$38=L163),0)),0)</f>
        <v>0</v>
      </c>
      <c r="N163" s="782" t="str">
        <f t="shared" si="30"/>
        <v>LOW</v>
      </c>
      <c r="O163" s="717"/>
      <c r="P163" s="722"/>
      <c r="Q163" s="723"/>
      <c r="R163" s="723"/>
      <c r="S163" s="721"/>
      <c r="T163" s="721"/>
      <c r="U163" s="781">
        <f t="array" ref="U163">IFERROR(INDEX($AO$14:$AO$38,MATCH(1,($AP$14:$AP$38=S163)*($AQ$14:$AQ$38=T163),0)),0)</f>
        <v>0</v>
      </c>
      <c r="V163" s="782" t="str">
        <f t="shared" si="31"/>
        <v>LOW</v>
      </c>
      <c r="W163" s="724"/>
      <c r="X163" s="724"/>
      <c r="Y163" s="725"/>
      <c r="Z163" s="724"/>
      <c r="AA163" s="724"/>
      <c r="AB163" s="721"/>
      <c r="AC163" s="721"/>
      <c r="AD163" s="781">
        <f t="array" ref="AD163">IFERROR(INDEX($AO$14:$AO$38,MATCH(1,($AP$14:$AP$38=AB163)*($AQ$14:$AQ$38=AC163),0)),0)</f>
        <v>0</v>
      </c>
      <c r="AE163" s="782" t="str">
        <f t="shared" si="32"/>
        <v>LOW</v>
      </c>
      <c r="AF163" s="717"/>
      <c r="AG163" s="724"/>
      <c r="AH163" s="724"/>
      <c r="AI163" s="724"/>
      <c r="AJ163" s="724"/>
      <c r="AK163" s="724"/>
      <c r="AL163" s="724"/>
      <c r="AM163" s="724"/>
    </row>
    <row r="164" spans="1:39" x14ac:dyDescent="0.2">
      <c r="A164" s="738"/>
      <c r="B164" s="727"/>
      <c r="C164" s="728">
        <v>140</v>
      </c>
      <c r="D164" s="638"/>
      <c r="E164" s="726"/>
      <c r="F164" s="726"/>
      <c r="G164" s="726"/>
      <c r="H164" s="726"/>
      <c r="I164" s="738"/>
      <c r="J164" s="738"/>
      <c r="K164" s="721"/>
      <c r="L164" s="721"/>
      <c r="M164" s="781">
        <f t="array" ref="M164">IFERROR(INDEX($AO$14:$AO$38,MATCH(1,($AP$14:$AP$38=K164)*($AQ$14:$AQ$38=L164),0)),0)</f>
        <v>0</v>
      </c>
      <c r="N164" s="782" t="str">
        <f t="shared" si="30"/>
        <v>LOW</v>
      </c>
      <c r="O164" s="717"/>
      <c r="P164" s="722"/>
      <c r="Q164" s="723"/>
      <c r="R164" s="723"/>
      <c r="S164" s="721"/>
      <c r="T164" s="721"/>
      <c r="U164" s="781">
        <f t="array" ref="U164">IFERROR(INDEX($AO$14:$AO$38,MATCH(1,($AP$14:$AP$38=S164)*($AQ$14:$AQ$38=T164),0)),0)</f>
        <v>0</v>
      </c>
      <c r="V164" s="782" t="str">
        <f t="shared" si="31"/>
        <v>LOW</v>
      </c>
      <c r="W164" s="724"/>
      <c r="X164" s="724"/>
      <c r="Y164" s="725"/>
      <c r="Z164" s="724"/>
      <c r="AA164" s="724"/>
      <c r="AB164" s="721"/>
      <c r="AC164" s="721"/>
      <c r="AD164" s="781">
        <f t="array" ref="AD164">IFERROR(INDEX($AO$14:$AO$38,MATCH(1,($AP$14:$AP$38=AB164)*($AQ$14:$AQ$38=AC164),0)),0)</f>
        <v>0</v>
      </c>
      <c r="AE164" s="782" t="str">
        <f t="shared" si="32"/>
        <v>LOW</v>
      </c>
      <c r="AF164" s="717"/>
      <c r="AG164" s="724"/>
      <c r="AH164" s="724"/>
      <c r="AI164" s="724"/>
      <c r="AJ164" s="724"/>
      <c r="AK164" s="724"/>
      <c r="AL164" s="724"/>
      <c r="AM164" s="724"/>
    </row>
    <row r="165" spans="1:39" x14ac:dyDescent="0.2">
      <c r="A165" s="738"/>
      <c r="B165" s="727"/>
      <c r="C165" s="728">
        <v>141</v>
      </c>
      <c r="D165" s="638"/>
      <c r="E165" s="726"/>
      <c r="F165" s="726"/>
      <c r="G165" s="726"/>
      <c r="H165" s="726"/>
      <c r="I165" s="738"/>
      <c r="J165" s="738"/>
      <c r="K165" s="721"/>
      <c r="L165" s="721"/>
      <c r="M165" s="781">
        <f t="array" ref="M165">IFERROR(INDEX($AO$14:$AO$38,MATCH(1,($AP$14:$AP$38=K165)*($AQ$14:$AQ$38=L165),0)),0)</f>
        <v>0</v>
      </c>
      <c r="N165" s="782" t="str">
        <f t="shared" si="30"/>
        <v>LOW</v>
      </c>
      <c r="O165" s="717"/>
      <c r="P165" s="722"/>
      <c r="Q165" s="723"/>
      <c r="R165" s="723"/>
      <c r="S165" s="721"/>
      <c r="T165" s="721"/>
      <c r="U165" s="781">
        <f t="array" ref="U165">IFERROR(INDEX($AO$14:$AO$38,MATCH(1,($AP$14:$AP$38=S165)*($AQ$14:$AQ$38=T165),0)),0)</f>
        <v>0</v>
      </c>
      <c r="V165" s="782" t="str">
        <f t="shared" si="31"/>
        <v>LOW</v>
      </c>
      <c r="W165" s="724"/>
      <c r="X165" s="724"/>
      <c r="Y165" s="725"/>
      <c r="Z165" s="724"/>
      <c r="AA165" s="724"/>
      <c r="AB165" s="721"/>
      <c r="AC165" s="721"/>
      <c r="AD165" s="781">
        <f t="array" ref="AD165">IFERROR(INDEX($AO$14:$AO$38,MATCH(1,($AP$14:$AP$38=AB165)*($AQ$14:$AQ$38=AC165),0)),0)</f>
        <v>0</v>
      </c>
      <c r="AE165" s="782" t="str">
        <f t="shared" si="32"/>
        <v>LOW</v>
      </c>
      <c r="AF165" s="717"/>
      <c r="AG165" s="724"/>
      <c r="AH165" s="724"/>
      <c r="AI165" s="724"/>
      <c r="AJ165" s="724"/>
      <c r="AK165" s="724"/>
      <c r="AL165" s="724"/>
      <c r="AM165" s="724"/>
    </row>
    <row r="166" spans="1:39" x14ac:dyDescent="0.2">
      <c r="A166" s="738"/>
      <c r="B166" s="727"/>
      <c r="C166" s="728">
        <v>142</v>
      </c>
      <c r="D166" s="638"/>
      <c r="E166" s="726"/>
      <c r="F166" s="726"/>
      <c r="G166" s="726"/>
      <c r="H166" s="726"/>
      <c r="I166" s="738"/>
      <c r="J166" s="738"/>
      <c r="K166" s="721"/>
      <c r="L166" s="721"/>
      <c r="M166" s="781">
        <f t="array" ref="M166">IFERROR(INDEX($AO$14:$AO$38,MATCH(1,($AP$14:$AP$38=K166)*($AQ$14:$AQ$38=L166),0)),0)</f>
        <v>0</v>
      </c>
      <c r="N166" s="782" t="str">
        <f t="shared" si="30"/>
        <v>LOW</v>
      </c>
      <c r="O166" s="717"/>
      <c r="P166" s="722"/>
      <c r="Q166" s="723"/>
      <c r="R166" s="723"/>
      <c r="S166" s="721"/>
      <c r="T166" s="721"/>
      <c r="U166" s="781">
        <f t="array" ref="U166">IFERROR(INDEX($AO$14:$AO$38,MATCH(1,($AP$14:$AP$38=S166)*($AQ$14:$AQ$38=T166),0)),0)</f>
        <v>0</v>
      </c>
      <c r="V166" s="782" t="str">
        <f t="shared" si="31"/>
        <v>LOW</v>
      </c>
      <c r="W166" s="724"/>
      <c r="X166" s="724"/>
      <c r="Y166" s="725"/>
      <c r="Z166" s="724"/>
      <c r="AA166" s="724"/>
      <c r="AB166" s="721"/>
      <c r="AC166" s="721"/>
      <c r="AD166" s="781">
        <f t="array" ref="AD166">IFERROR(INDEX($AO$14:$AO$38,MATCH(1,($AP$14:$AP$38=AB166)*($AQ$14:$AQ$38=AC166),0)),0)</f>
        <v>0</v>
      </c>
      <c r="AE166" s="782" t="str">
        <f t="shared" si="32"/>
        <v>LOW</v>
      </c>
      <c r="AF166" s="717"/>
      <c r="AG166" s="724"/>
      <c r="AH166" s="724"/>
      <c r="AI166" s="724"/>
      <c r="AJ166" s="724"/>
      <c r="AK166" s="724"/>
      <c r="AL166" s="724"/>
      <c r="AM166" s="724"/>
    </row>
    <row r="167" spans="1:39" x14ac:dyDescent="0.2">
      <c r="A167" s="738"/>
      <c r="B167" s="727"/>
      <c r="C167" s="728">
        <v>143</v>
      </c>
      <c r="D167" s="638"/>
      <c r="E167" s="726"/>
      <c r="F167" s="726"/>
      <c r="G167" s="726"/>
      <c r="H167" s="726"/>
      <c r="I167" s="738"/>
      <c r="J167" s="738"/>
      <c r="K167" s="721"/>
      <c r="L167" s="721"/>
      <c r="M167" s="781">
        <f t="array" ref="M167">IFERROR(INDEX($AO$14:$AO$38,MATCH(1,($AP$14:$AP$38=K167)*($AQ$14:$AQ$38=L167),0)),0)</f>
        <v>0</v>
      </c>
      <c r="N167" s="782" t="str">
        <f t="shared" si="30"/>
        <v>LOW</v>
      </c>
      <c r="O167" s="717"/>
      <c r="P167" s="722"/>
      <c r="Q167" s="723"/>
      <c r="R167" s="723"/>
      <c r="S167" s="721"/>
      <c r="T167" s="721"/>
      <c r="U167" s="781">
        <f t="array" ref="U167">IFERROR(INDEX($AO$14:$AO$38,MATCH(1,($AP$14:$AP$38=S167)*($AQ$14:$AQ$38=T167),0)),0)</f>
        <v>0</v>
      </c>
      <c r="V167" s="782" t="str">
        <f t="shared" si="31"/>
        <v>LOW</v>
      </c>
      <c r="W167" s="724"/>
      <c r="X167" s="724"/>
      <c r="Y167" s="725"/>
      <c r="Z167" s="724"/>
      <c r="AA167" s="724"/>
      <c r="AB167" s="721"/>
      <c r="AC167" s="721"/>
      <c r="AD167" s="781">
        <f t="array" ref="AD167">IFERROR(INDEX($AO$14:$AO$38,MATCH(1,($AP$14:$AP$38=AB167)*($AQ$14:$AQ$38=AC167),0)),0)</f>
        <v>0</v>
      </c>
      <c r="AE167" s="782" t="str">
        <f t="shared" si="32"/>
        <v>LOW</v>
      </c>
      <c r="AF167" s="717"/>
      <c r="AG167" s="724"/>
      <c r="AH167" s="724"/>
      <c r="AI167" s="724"/>
      <c r="AJ167" s="724"/>
      <c r="AK167" s="724"/>
      <c r="AL167" s="724"/>
      <c r="AM167" s="724"/>
    </row>
    <row r="168" spans="1:39" x14ac:dyDescent="0.2">
      <c r="A168" s="738"/>
      <c r="B168" s="727"/>
      <c r="C168" s="728">
        <v>144</v>
      </c>
      <c r="D168" s="638"/>
      <c r="E168" s="726"/>
      <c r="F168" s="726"/>
      <c r="G168" s="726"/>
      <c r="H168" s="726"/>
      <c r="I168" s="738"/>
      <c r="J168" s="738"/>
      <c r="K168" s="721"/>
      <c r="L168" s="721"/>
      <c r="M168" s="781">
        <f t="array" ref="M168">IFERROR(INDEX($AO$14:$AO$38,MATCH(1,($AP$14:$AP$38=K168)*($AQ$14:$AQ$38=L168),0)),0)</f>
        <v>0</v>
      </c>
      <c r="N168" s="782" t="str">
        <f t="shared" si="30"/>
        <v>LOW</v>
      </c>
      <c r="O168" s="717"/>
      <c r="P168" s="722"/>
      <c r="Q168" s="723"/>
      <c r="R168" s="723"/>
      <c r="S168" s="721"/>
      <c r="T168" s="721"/>
      <c r="U168" s="781">
        <f t="array" ref="U168">IFERROR(INDEX($AO$14:$AO$38,MATCH(1,($AP$14:$AP$38=S168)*($AQ$14:$AQ$38=T168),0)),0)</f>
        <v>0</v>
      </c>
      <c r="V168" s="782" t="str">
        <f t="shared" si="31"/>
        <v>LOW</v>
      </c>
      <c r="W168" s="724"/>
      <c r="X168" s="724"/>
      <c r="Y168" s="725"/>
      <c r="Z168" s="724"/>
      <c r="AA168" s="724"/>
      <c r="AB168" s="721"/>
      <c r="AC168" s="721"/>
      <c r="AD168" s="781">
        <f t="array" ref="AD168">IFERROR(INDEX($AO$14:$AO$38,MATCH(1,($AP$14:$AP$38=AB168)*($AQ$14:$AQ$38=AC168),0)),0)</f>
        <v>0</v>
      </c>
      <c r="AE168" s="782" t="str">
        <f t="shared" si="32"/>
        <v>LOW</v>
      </c>
      <c r="AF168" s="717"/>
      <c r="AG168" s="724"/>
      <c r="AH168" s="724"/>
      <c r="AI168" s="724"/>
      <c r="AJ168" s="724"/>
      <c r="AK168" s="724"/>
      <c r="AL168" s="724"/>
      <c r="AM168" s="724"/>
    </row>
    <row r="169" spans="1:39" x14ac:dyDescent="0.2">
      <c r="A169" s="738"/>
      <c r="B169" s="727"/>
      <c r="C169" s="728">
        <v>145</v>
      </c>
      <c r="D169" s="638"/>
      <c r="E169" s="726"/>
      <c r="F169" s="726"/>
      <c r="G169" s="726"/>
      <c r="H169" s="726"/>
      <c r="I169" s="738"/>
      <c r="J169" s="738"/>
      <c r="K169" s="721"/>
      <c r="L169" s="721"/>
      <c r="M169" s="781">
        <f t="array" ref="M169">IFERROR(INDEX($AO$14:$AO$38,MATCH(1,($AP$14:$AP$38=K169)*($AQ$14:$AQ$38=L169),0)),0)</f>
        <v>0</v>
      </c>
      <c r="N169" s="782" t="str">
        <f t="shared" si="30"/>
        <v>LOW</v>
      </c>
      <c r="O169" s="717"/>
      <c r="P169" s="722"/>
      <c r="Q169" s="723"/>
      <c r="R169" s="723"/>
      <c r="S169" s="721"/>
      <c r="T169" s="721"/>
      <c r="U169" s="781">
        <f t="array" ref="U169">IFERROR(INDEX($AO$14:$AO$38,MATCH(1,($AP$14:$AP$38=S169)*($AQ$14:$AQ$38=T169),0)),0)</f>
        <v>0</v>
      </c>
      <c r="V169" s="782" t="str">
        <f t="shared" si="31"/>
        <v>LOW</v>
      </c>
      <c r="W169" s="724"/>
      <c r="X169" s="724"/>
      <c r="Y169" s="725"/>
      <c r="Z169" s="724"/>
      <c r="AA169" s="724"/>
      <c r="AB169" s="721"/>
      <c r="AC169" s="721"/>
      <c r="AD169" s="781">
        <f t="array" ref="AD169">IFERROR(INDEX($AO$14:$AO$38,MATCH(1,($AP$14:$AP$38=AB169)*($AQ$14:$AQ$38=AC169),0)),0)</f>
        <v>0</v>
      </c>
      <c r="AE169" s="782" t="str">
        <f t="shared" si="32"/>
        <v>LOW</v>
      </c>
      <c r="AF169" s="717"/>
      <c r="AG169" s="724"/>
      <c r="AH169" s="724"/>
      <c r="AI169" s="724"/>
      <c r="AJ169" s="724"/>
      <c r="AK169" s="724"/>
      <c r="AL169" s="724"/>
      <c r="AM169" s="724"/>
    </row>
    <row r="170" spans="1:39" x14ac:dyDescent="0.2">
      <c r="A170" s="738"/>
      <c r="B170" s="727"/>
      <c r="C170" s="728">
        <v>146</v>
      </c>
      <c r="D170" s="638"/>
      <c r="E170" s="726"/>
      <c r="F170" s="726"/>
      <c r="G170" s="726"/>
      <c r="H170" s="726"/>
      <c r="I170" s="738"/>
      <c r="J170" s="738"/>
      <c r="K170" s="721"/>
      <c r="L170" s="721"/>
      <c r="M170" s="781">
        <f t="array" ref="M170">IFERROR(INDEX($AO$14:$AO$38,MATCH(1,($AP$14:$AP$38=K170)*($AQ$14:$AQ$38=L170),0)),0)</f>
        <v>0</v>
      </c>
      <c r="N170" s="782" t="str">
        <f t="shared" si="30"/>
        <v>LOW</v>
      </c>
      <c r="O170" s="717"/>
      <c r="P170" s="722"/>
      <c r="Q170" s="723"/>
      <c r="R170" s="723"/>
      <c r="S170" s="721"/>
      <c r="T170" s="721"/>
      <c r="U170" s="781">
        <f t="array" ref="U170">IFERROR(INDEX($AO$14:$AO$38,MATCH(1,($AP$14:$AP$38=S170)*($AQ$14:$AQ$38=T170),0)),0)</f>
        <v>0</v>
      </c>
      <c r="V170" s="782" t="str">
        <f t="shared" si="31"/>
        <v>LOW</v>
      </c>
      <c r="W170" s="724"/>
      <c r="X170" s="724"/>
      <c r="Y170" s="725"/>
      <c r="Z170" s="724"/>
      <c r="AA170" s="724"/>
      <c r="AB170" s="721"/>
      <c r="AC170" s="721"/>
      <c r="AD170" s="781">
        <f t="array" ref="AD170">IFERROR(INDEX($AO$14:$AO$38,MATCH(1,($AP$14:$AP$38=AB170)*($AQ$14:$AQ$38=AC170),0)),0)</f>
        <v>0</v>
      </c>
      <c r="AE170" s="782" t="str">
        <f t="shared" si="32"/>
        <v>LOW</v>
      </c>
      <c r="AF170" s="717"/>
      <c r="AG170" s="724"/>
      <c r="AH170" s="724"/>
      <c r="AI170" s="724"/>
      <c r="AJ170" s="724"/>
      <c r="AK170" s="724"/>
      <c r="AL170" s="724"/>
      <c r="AM170" s="724"/>
    </row>
    <row r="171" spans="1:39" x14ac:dyDescent="0.2">
      <c r="A171" s="738"/>
      <c r="B171" s="727"/>
      <c r="C171" s="728">
        <v>147</v>
      </c>
      <c r="D171" s="638"/>
      <c r="E171" s="726"/>
      <c r="F171" s="726"/>
      <c r="G171" s="726"/>
      <c r="H171" s="726"/>
      <c r="I171" s="738"/>
      <c r="J171" s="738"/>
      <c r="K171" s="721"/>
      <c r="L171" s="721"/>
      <c r="M171" s="781">
        <f t="array" ref="M171">IFERROR(INDEX($AO$14:$AO$38,MATCH(1,($AP$14:$AP$38=K171)*($AQ$14:$AQ$38=L171),0)),0)</f>
        <v>0</v>
      </c>
      <c r="N171" s="782" t="str">
        <f t="shared" si="30"/>
        <v>LOW</v>
      </c>
      <c r="O171" s="717"/>
      <c r="P171" s="722"/>
      <c r="Q171" s="723"/>
      <c r="R171" s="723"/>
      <c r="S171" s="721"/>
      <c r="T171" s="721"/>
      <c r="U171" s="781">
        <f t="array" ref="U171">IFERROR(INDEX($AO$14:$AO$38,MATCH(1,($AP$14:$AP$38=S171)*($AQ$14:$AQ$38=T171),0)),0)</f>
        <v>0</v>
      </c>
      <c r="V171" s="782" t="str">
        <f t="shared" si="31"/>
        <v>LOW</v>
      </c>
      <c r="W171" s="724"/>
      <c r="X171" s="724"/>
      <c r="Y171" s="725"/>
      <c r="Z171" s="724"/>
      <c r="AA171" s="724"/>
      <c r="AB171" s="721"/>
      <c r="AC171" s="721"/>
      <c r="AD171" s="781">
        <f t="array" ref="AD171">IFERROR(INDEX($AO$14:$AO$38,MATCH(1,($AP$14:$AP$38=AB171)*($AQ$14:$AQ$38=AC171),0)),0)</f>
        <v>0</v>
      </c>
      <c r="AE171" s="782" t="str">
        <f t="shared" si="32"/>
        <v>LOW</v>
      </c>
      <c r="AF171" s="717"/>
      <c r="AG171" s="724"/>
      <c r="AH171" s="724"/>
      <c r="AI171" s="724"/>
      <c r="AJ171" s="724"/>
      <c r="AK171" s="724"/>
      <c r="AL171" s="724"/>
      <c r="AM171" s="724"/>
    </row>
    <row r="172" spans="1:39" x14ac:dyDescent="0.2">
      <c r="A172" s="738"/>
      <c r="B172" s="727"/>
      <c r="C172" s="728">
        <v>148</v>
      </c>
      <c r="D172" s="638"/>
      <c r="E172" s="726"/>
      <c r="F172" s="726"/>
      <c r="G172" s="726"/>
      <c r="H172" s="726"/>
      <c r="I172" s="738"/>
      <c r="J172" s="738"/>
      <c r="K172" s="721"/>
      <c r="L172" s="721"/>
      <c r="M172" s="781">
        <f t="array" ref="M172">IFERROR(INDEX($AO$14:$AO$38,MATCH(1,($AP$14:$AP$38=K172)*($AQ$14:$AQ$38=L172),0)),0)</f>
        <v>0</v>
      </c>
      <c r="N172" s="782" t="str">
        <f t="shared" si="30"/>
        <v>LOW</v>
      </c>
      <c r="O172" s="717"/>
      <c r="P172" s="722"/>
      <c r="Q172" s="723"/>
      <c r="R172" s="723"/>
      <c r="S172" s="721"/>
      <c r="T172" s="721"/>
      <c r="U172" s="781">
        <f t="array" ref="U172">IFERROR(INDEX($AO$14:$AO$38,MATCH(1,($AP$14:$AP$38=S172)*($AQ$14:$AQ$38=T172),0)),0)</f>
        <v>0</v>
      </c>
      <c r="V172" s="782" t="str">
        <f t="shared" si="31"/>
        <v>LOW</v>
      </c>
      <c r="W172" s="724"/>
      <c r="X172" s="724"/>
      <c r="Y172" s="725"/>
      <c r="Z172" s="724"/>
      <c r="AA172" s="724"/>
      <c r="AB172" s="721"/>
      <c r="AC172" s="721"/>
      <c r="AD172" s="781">
        <f t="array" ref="AD172">IFERROR(INDEX($AO$14:$AO$38,MATCH(1,($AP$14:$AP$38=AB172)*($AQ$14:$AQ$38=AC172),0)),0)</f>
        <v>0</v>
      </c>
      <c r="AE172" s="782" t="str">
        <f t="shared" si="32"/>
        <v>LOW</v>
      </c>
      <c r="AF172" s="717"/>
      <c r="AG172" s="724"/>
      <c r="AH172" s="724"/>
      <c r="AI172" s="724"/>
      <c r="AJ172" s="724"/>
      <c r="AK172" s="724"/>
      <c r="AL172" s="724"/>
      <c r="AM172" s="724"/>
    </row>
    <row r="173" spans="1:39" x14ac:dyDescent="0.2">
      <c r="A173" s="738"/>
      <c r="B173" s="727"/>
      <c r="C173" s="728">
        <v>149</v>
      </c>
      <c r="D173" s="638"/>
      <c r="E173" s="726"/>
      <c r="F173" s="726"/>
      <c r="G173" s="726"/>
      <c r="H173" s="726"/>
      <c r="I173" s="738"/>
      <c r="J173" s="738"/>
      <c r="K173" s="721"/>
      <c r="L173" s="721"/>
      <c r="M173" s="781">
        <f t="array" ref="M173">IFERROR(INDEX($AO$14:$AO$38,MATCH(1,($AP$14:$AP$38=K173)*($AQ$14:$AQ$38=L173),0)),0)</f>
        <v>0</v>
      </c>
      <c r="N173" s="782" t="str">
        <f t="shared" si="30"/>
        <v>LOW</v>
      </c>
      <c r="O173" s="717"/>
      <c r="P173" s="722"/>
      <c r="Q173" s="723"/>
      <c r="R173" s="723"/>
      <c r="S173" s="721"/>
      <c r="T173" s="721"/>
      <c r="U173" s="781">
        <f t="array" ref="U173">IFERROR(INDEX($AO$14:$AO$38,MATCH(1,($AP$14:$AP$38=S173)*($AQ$14:$AQ$38=T173),0)),0)</f>
        <v>0</v>
      </c>
      <c r="V173" s="782" t="str">
        <f t="shared" si="31"/>
        <v>LOW</v>
      </c>
      <c r="W173" s="724"/>
      <c r="X173" s="724"/>
      <c r="Y173" s="725"/>
      <c r="Z173" s="724"/>
      <c r="AA173" s="724"/>
      <c r="AB173" s="721"/>
      <c r="AC173" s="721"/>
      <c r="AD173" s="781">
        <f t="array" ref="AD173">IFERROR(INDEX($AO$14:$AO$38,MATCH(1,($AP$14:$AP$38=AB173)*($AQ$14:$AQ$38=AC173),0)),0)</f>
        <v>0</v>
      </c>
      <c r="AE173" s="782" t="str">
        <f t="shared" si="32"/>
        <v>LOW</v>
      </c>
      <c r="AF173" s="717"/>
      <c r="AG173" s="724"/>
      <c r="AH173" s="724"/>
      <c r="AI173" s="724"/>
      <c r="AJ173" s="724"/>
      <c r="AK173" s="724"/>
      <c r="AL173" s="724"/>
      <c r="AM173" s="724"/>
    </row>
    <row r="174" spans="1:39" x14ac:dyDescent="0.2">
      <c r="A174" s="738"/>
      <c r="B174" s="738"/>
      <c r="C174" s="728">
        <v>150</v>
      </c>
      <c r="D174" s="638"/>
      <c r="E174" s="726"/>
      <c r="F174" s="726"/>
      <c r="G174" s="726"/>
      <c r="H174" s="726"/>
      <c r="I174" s="738"/>
      <c r="J174" s="738"/>
      <c r="K174" s="721"/>
      <c r="L174" s="721"/>
      <c r="M174" s="781">
        <f t="array" ref="M174">IFERROR(INDEX($AO$14:$AO$38,MATCH(1,($AP$14:$AP$38=K174)*($AQ$14:$AQ$38=L174),0)),0)</f>
        <v>0</v>
      </c>
      <c r="N174" s="782" t="str">
        <f t="shared" si="30"/>
        <v>LOW</v>
      </c>
      <c r="O174" s="717"/>
      <c r="P174" s="722"/>
      <c r="Q174" s="723"/>
      <c r="R174" s="723"/>
      <c r="S174" s="721"/>
      <c r="T174" s="721"/>
      <c r="U174" s="781">
        <f t="array" ref="U174">IFERROR(INDEX($AO$14:$AO$38,MATCH(1,($AP$14:$AP$38=S174)*($AQ$14:$AQ$38=T174),0)),0)</f>
        <v>0</v>
      </c>
      <c r="V174" s="782" t="str">
        <f t="shared" si="31"/>
        <v>LOW</v>
      </c>
      <c r="W174" s="724"/>
      <c r="X174" s="724"/>
      <c r="Y174" s="725"/>
      <c r="Z174" s="724"/>
      <c r="AA174" s="724"/>
      <c r="AB174" s="721"/>
      <c r="AC174" s="721"/>
      <c r="AD174" s="781">
        <f t="array" ref="AD174">IFERROR(INDEX($AO$14:$AO$38,MATCH(1,($AP$14:$AP$38=AB174)*($AQ$14:$AQ$38=AC174),0)),0)</f>
        <v>0</v>
      </c>
      <c r="AE174" s="782" t="str">
        <f t="shared" si="32"/>
        <v>LOW</v>
      </c>
      <c r="AF174" s="717"/>
      <c r="AG174" s="724"/>
      <c r="AH174" s="724"/>
      <c r="AI174" s="724"/>
      <c r="AJ174" s="724"/>
      <c r="AK174" s="724"/>
      <c r="AL174" s="724"/>
      <c r="AM174" s="724"/>
    </row>
  </sheetData>
  <sheetProtection algorithmName="SHA-512" hashValue="NnR9OL9ELOu5gU3KPCpCKiU9JRnkEgJ8RcadHJvbonlsSP6aaulNkWimqP+GqK0w8kiBV1Xne1oHXZfbyNcpmw==" saltValue="ZTd12XQAiOMpmDbrrjYvzw==" spinCount="100000" sheet="1" formatCells="0" formatColumns="0" formatRows="0" insertRows="0"/>
  <mergeCells count="10">
    <mergeCell ref="A2:A3"/>
    <mergeCell ref="B2:AM3"/>
    <mergeCell ref="A11:J11"/>
    <mergeCell ref="K11:N11"/>
    <mergeCell ref="O11:R11"/>
    <mergeCell ref="S11:V11"/>
    <mergeCell ref="X11:AA11"/>
    <mergeCell ref="AB11:AE11"/>
    <mergeCell ref="AF11:AJ11"/>
    <mergeCell ref="AK11:AM11"/>
  </mergeCells>
  <conditionalFormatting sqref="AE175">
    <cfRule type="containsText" dxfId="180" priority="821" operator="containsText" text="RENDAH">
      <formula>NOT(ISERROR(SEARCH("RENDAH",AE175)))</formula>
    </cfRule>
  </conditionalFormatting>
  <conditionalFormatting sqref="N14">
    <cfRule type="containsText" dxfId="179" priority="813" operator="containsText" text="HIGH">
      <formula>NOT(ISERROR(SEARCH("HIGH",N14)))</formula>
    </cfRule>
    <cfRule type="containsText" dxfId="178" priority="814" operator="containsText" text="MtH">
      <formula>NOT(ISERROR(SEARCH("MtH",N14)))</formula>
    </cfRule>
    <cfRule type="containsText" dxfId="177" priority="815" operator="containsText" text="MODERATE">
      <formula>NOT(ISERROR(SEARCH("MODERATE",N14)))</formula>
    </cfRule>
  </conditionalFormatting>
  <conditionalFormatting sqref="N14">
    <cfRule type="containsText" dxfId="176" priority="812" operator="containsText" text="LtM">
      <formula>NOT(ISERROR(SEARCH("LtM",N14)))</formula>
    </cfRule>
  </conditionalFormatting>
  <conditionalFormatting sqref="N14">
    <cfRule type="containsText" dxfId="175" priority="811" operator="containsText" text="LOW">
      <formula>NOT(ISERROR(SEARCH("LOW",N14)))</formula>
    </cfRule>
  </conditionalFormatting>
  <conditionalFormatting sqref="V14">
    <cfRule type="containsText" dxfId="174" priority="158" operator="containsText" text="HIGH">
      <formula>NOT(ISERROR(SEARCH("HIGH",V14)))</formula>
    </cfRule>
    <cfRule type="containsText" dxfId="173" priority="159" operator="containsText" text="MtH">
      <formula>NOT(ISERROR(SEARCH("MtH",V14)))</formula>
    </cfRule>
    <cfRule type="containsText" dxfId="172" priority="160" operator="containsText" text="MODERATE">
      <formula>NOT(ISERROR(SEARCH("MODERATE",V14)))</formula>
    </cfRule>
  </conditionalFormatting>
  <conditionalFormatting sqref="V14">
    <cfRule type="containsText" dxfId="171" priority="157" operator="containsText" text="LtM">
      <formula>NOT(ISERROR(SEARCH("LtM",V14)))</formula>
    </cfRule>
  </conditionalFormatting>
  <conditionalFormatting sqref="V14">
    <cfRule type="containsText" dxfId="170" priority="156" operator="containsText" text="LOW">
      <formula>NOT(ISERROR(SEARCH("LOW",V14)))</formula>
    </cfRule>
  </conditionalFormatting>
  <conditionalFormatting sqref="AE14">
    <cfRule type="containsText" dxfId="169" priority="153" operator="containsText" text="HIGH">
      <formula>NOT(ISERROR(SEARCH("HIGH",AE14)))</formula>
    </cfRule>
    <cfRule type="containsText" dxfId="168" priority="154" operator="containsText" text="MtH">
      <formula>NOT(ISERROR(SEARCH("MtH",AE14)))</formula>
    </cfRule>
    <cfRule type="containsText" dxfId="167" priority="155" operator="containsText" text="MODERATE">
      <formula>NOT(ISERROR(SEARCH("MODERATE",AE14)))</formula>
    </cfRule>
  </conditionalFormatting>
  <conditionalFormatting sqref="AE14">
    <cfRule type="containsText" dxfId="166" priority="152" operator="containsText" text="LtM">
      <formula>NOT(ISERROR(SEARCH("LtM",AE14)))</formula>
    </cfRule>
  </conditionalFormatting>
  <conditionalFormatting sqref="AE14">
    <cfRule type="containsText" dxfId="165" priority="151" operator="containsText" text="LOW">
      <formula>NOT(ISERROR(SEARCH("LOW",AE14)))</formula>
    </cfRule>
  </conditionalFormatting>
  <conditionalFormatting sqref="N15:N17">
    <cfRule type="containsText" dxfId="164" priority="148" operator="containsText" text="HIGH">
      <formula>NOT(ISERROR(SEARCH("HIGH",N15)))</formula>
    </cfRule>
    <cfRule type="containsText" dxfId="163" priority="149" operator="containsText" text="MtH">
      <formula>NOT(ISERROR(SEARCH("MtH",N15)))</formula>
    </cfRule>
    <cfRule type="containsText" dxfId="162" priority="150" operator="containsText" text="MODERATE">
      <formula>NOT(ISERROR(SEARCH("MODERATE",N15)))</formula>
    </cfRule>
  </conditionalFormatting>
  <conditionalFormatting sqref="N15:N17">
    <cfRule type="containsText" dxfId="161" priority="147" operator="containsText" text="LtM">
      <formula>NOT(ISERROR(SEARCH("LtM",N15)))</formula>
    </cfRule>
  </conditionalFormatting>
  <conditionalFormatting sqref="N15:N17">
    <cfRule type="containsText" dxfId="160" priority="146" operator="containsText" text="LOW">
      <formula>NOT(ISERROR(SEARCH("LOW",N15)))</formula>
    </cfRule>
  </conditionalFormatting>
  <conditionalFormatting sqref="V15:V17">
    <cfRule type="containsText" dxfId="159" priority="143" operator="containsText" text="HIGH">
      <formula>NOT(ISERROR(SEARCH("HIGH",V15)))</formula>
    </cfRule>
    <cfRule type="containsText" dxfId="158" priority="144" operator="containsText" text="MtH">
      <formula>NOT(ISERROR(SEARCH("MtH",V15)))</formula>
    </cfRule>
    <cfRule type="containsText" dxfId="157" priority="145" operator="containsText" text="MODERATE">
      <formula>NOT(ISERROR(SEARCH("MODERATE",V15)))</formula>
    </cfRule>
  </conditionalFormatting>
  <conditionalFormatting sqref="V15:V17">
    <cfRule type="containsText" dxfId="156" priority="142" operator="containsText" text="LtM">
      <formula>NOT(ISERROR(SEARCH("LtM",V15)))</formula>
    </cfRule>
  </conditionalFormatting>
  <conditionalFormatting sqref="V15:V17">
    <cfRule type="containsText" dxfId="155" priority="141" operator="containsText" text="LOW">
      <formula>NOT(ISERROR(SEARCH("LOW",V15)))</formula>
    </cfRule>
  </conditionalFormatting>
  <conditionalFormatting sqref="AE15:AE17">
    <cfRule type="containsText" dxfId="154" priority="138" operator="containsText" text="HIGH">
      <formula>NOT(ISERROR(SEARCH("HIGH",AE15)))</formula>
    </cfRule>
    <cfRule type="containsText" dxfId="153" priority="139" operator="containsText" text="MtH">
      <formula>NOT(ISERROR(SEARCH("MtH",AE15)))</formula>
    </cfRule>
    <cfRule type="containsText" dxfId="152" priority="140" operator="containsText" text="MODERATE">
      <formula>NOT(ISERROR(SEARCH("MODERATE",AE15)))</formula>
    </cfRule>
  </conditionalFormatting>
  <conditionalFormatting sqref="AE15:AE17">
    <cfRule type="containsText" dxfId="151" priority="137" operator="containsText" text="LtM">
      <formula>NOT(ISERROR(SEARCH("LtM",AE15)))</formula>
    </cfRule>
  </conditionalFormatting>
  <conditionalFormatting sqref="AE15:AE17">
    <cfRule type="containsText" dxfId="150" priority="136" operator="containsText" text="LOW">
      <formula>NOT(ISERROR(SEARCH("LOW",AE15)))</formula>
    </cfRule>
  </conditionalFormatting>
  <conditionalFormatting sqref="N19:N20">
    <cfRule type="containsText" dxfId="149" priority="133" operator="containsText" text="HIGH">
      <formula>NOT(ISERROR(SEARCH("HIGH",N19)))</formula>
    </cfRule>
    <cfRule type="containsText" dxfId="148" priority="134" operator="containsText" text="MtH">
      <formula>NOT(ISERROR(SEARCH("MtH",N19)))</formula>
    </cfRule>
    <cfRule type="containsText" dxfId="147" priority="135" operator="containsText" text="MODERATE">
      <formula>NOT(ISERROR(SEARCH("MODERATE",N19)))</formula>
    </cfRule>
  </conditionalFormatting>
  <conditionalFormatting sqref="N19:N20">
    <cfRule type="containsText" dxfId="146" priority="132" operator="containsText" text="LtM">
      <formula>NOT(ISERROR(SEARCH("LtM",N19)))</formula>
    </cfRule>
  </conditionalFormatting>
  <conditionalFormatting sqref="N19:N20">
    <cfRule type="containsText" dxfId="145" priority="131" operator="containsText" text="LOW">
      <formula>NOT(ISERROR(SEARCH("LOW",N19)))</formula>
    </cfRule>
  </conditionalFormatting>
  <conditionalFormatting sqref="V19:V20">
    <cfRule type="containsText" dxfId="144" priority="128" operator="containsText" text="HIGH">
      <formula>NOT(ISERROR(SEARCH("HIGH",V19)))</formula>
    </cfRule>
    <cfRule type="containsText" dxfId="143" priority="129" operator="containsText" text="MtH">
      <formula>NOT(ISERROR(SEARCH("MtH",V19)))</formula>
    </cfRule>
    <cfRule type="containsText" dxfId="142" priority="130" operator="containsText" text="MODERATE">
      <formula>NOT(ISERROR(SEARCH("MODERATE",V19)))</formula>
    </cfRule>
  </conditionalFormatting>
  <conditionalFormatting sqref="V19:V20">
    <cfRule type="containsText" dxfId="141" priority="127" operator="containsText" text="LtM">
      <formula>NOT(ISERROR(SEARCH("LtM",V19)))</formula>
    </cfRule>
  </conditionalFormatting>
  <conditionalFormatting sqref="V19:V20">
    <cfRule type="containsText" dxfId="140" priority="126" operator="containsText" text="LOW">
      <formula>NOT(ISERROR(SEARCH("LOW",V19)))</formula>
    </cfRule>
  </conditionalFormatting>
  <conditionalFormatting sqref="AE19:AE20">
    <cfRule type="containsText" dxfId="139" priority="123" operator="containsText" text="HIGH">
      <formula>NOT(ISERROR(SEARCH("HIGH",AE19)))</formula>
    </cfRule>
    <cfRule type="containsText" dxfId="138" priority="124" operator="containsText" text="MtH">
      <formula>NOT(ISERROR(SEARCH("MtH",AE19)))</formula>
    </cfRule>
    <cfRule type="containsText" dxfId="137" priority="125" operator="containsText" text="MODERATE">
      <formula>NOT(ISERROR(SEARCH("MODERATE",AE19)))</formula>
    </cfRule>
  </conditionalFormatting>
  <conditionalFormatting sqref="AE19:AE20">
    <cfRule type="containsText" dxfId="136" priority="122" operator="containsText" text="LtM">
      <formula>NOT(ISERROR(SEARCH("LtM",AE19)))</formula>
    </cfRule>
  </conditionalFormatting>
  <conditionalFormatting sqref="AE19:AE20">
    <cfRule type="containsText" dxfId="135" priority="121" operator="containsText" text="LOW">
      <formula>NOT(ISERROR(SEARCH("LOW",AE19)))</formula>
    </cfRule>
  </conditionalFormatting>
  <conditionalFormatting sqref="N22:N35">
    <cfRule type="containsText" dxfId="134" priority="118" operator="containsText" text="HIGH">
      <formula>NOT(ISERROR(SEARCH("HIGH",N22)))</formula>
    </cfRule>
    <cfRule type="containsText" dxfId="133" priority="119" operator="containsText" text="MtH">
      <formula>NOT(ISERROR(SEARCH("MtH",N22)))</formula>
    </cfRule>
    <cfRule type="containsText" dxfId="132" priority="120" operator="containsText" text="MODERATE">
      <formula>NOT(ISERROR(SEARCH("MODERATE",N22)))</formula>
    </cfRule>
  </conditionalFormatting>
  <conditionalFormatting sqref="N22:N35">
    <cfRule type="containsText" dxfId="131" priority="117" operator="containsText" text="LtM">
      <formula>NOT(ISERROR(SEARCH("LtM",N22)))</formula>
    </cfRule>
  </conditionalFormatting>
  <conditionalFormatting sqref="N22:N35">
    <cfRule type="containsText" dxfId="130" priority="116" operator="containsText" text="LOW">
      <formula>NOT(ISERROR(SEARCH("LOW",N22)))</formula>
    </cfRule>
  </conditionalFormatting>
  <conditionalFormatting sqref="V22:V35">
    <cfRule type="containsText" dxfId="129" priority="113" operator="containsText" text="HIGH">
      <formula>NOT(ISERROR(SEARCH("HIGH",V22)))</formula>
    </cfRule>
    <cfRule type="containsText" dxfId="128" priority="114" operator="containsText" text="MtH">
      <formula>NOT(ISERROR(SEARCH("MtH",V22)))</formula>
    </cfRule>
    <cfRule type="containsText" dxfId="127" priority="115" operator="containsText" text="MODERATE">
      <formula>NOT(ISERROR(SEARCH("MODERATE",V22)))</formula>
    </cfRule>
  </conditionalFormatting>
  <conditionalFormatting sqref="V22:V35">
    <cfRule type="containsText" dxfId="126" priority="112" operator="containsText" text="LtM">
      <formula>NOT(ISERROR(SEARCH("LtM",V22)))</formula>
    </cfRule>
  </conditionalFormatting>
  <conditionalFormatting sqref="V22:V35">
    <cfRule type="containsText" dxfId="125" priority="111" operator="containsText" text="LOW">
      <formula>NOT(ISERROR(SEARCH("LOW",V22)))</formula>
    </cfRule>
  </conditionalFormatting>
  <conditionalFormatting sqref="AE22:AE35">
    <cfRule type="containsText" dxfId="124" priority="108" operator="containsText" text="HIGH">
      <formula>NOT(ISERROR(SEARCH("HIGH",AE22)))</formula>
    </cfRule>
    <cfRule type="containsText" dxfId="123" priority="109" operator="containsText" text="MtH">
      <formula>NOT(ISERROR(SEARCH("MtH",AE22)))</formula>
    </cfRule>
    <cfRule type="containsText" dxfId="122" priority="110" operator="containsText" text="MODERATE">
      <formula>NOT(ISERROR(SEARCH("MODERATE",AE22)))</formula>
    </cfRule>
  </conditionalFormatting>
  <conditionalFormatting sqref="AE22:AE35">
    <cfRule type="containsText" dxfId="121" priority="107" operator="containsText" text="LtM">
      <formula>NOT(ISERROR(SEARCH("LtM",AE22)))</formula>
    </cfRule>
  </conditionalFormatting>
  <conditionalFormatting sqref="AE22:AE35">
    <cfRule type="containsText" dxfId="120" priority="106" operator="containsText" text="LOW">
      <formula>NOT(ISERROR(SEARCH("LOW",AE22)))</formula>
    </cfRule>
  </conditionalFormatting>
  <conditionalFormatting sqref="N37:N44">
    <cfRule type="containsText" dxfId="119" priority="103" operator="containsText" text="HIGH">
      <formula>NOT(ISERROR(SEARCH("HIGH",N37)))</formula>
    </cfRule>
    <cfRule type="containsText" dxfId="118" priority="104" operator="containsText" text="MtH">
      <formula>NOT(ISERROR(SEARCH("MtH",N37)))</formula>
    </cfRule>
    <cfRule type="containsText" dxfId="117" priority="105" operator="containsText" text="MODERATE">
      <formula>NOT(ISERROR(SEARCH("MODERATE",N37)))</formula>
    </cfRule>
  </conditionalFormatting>
  <conditionalFormatting sqref="N37:N44">
    <cfRule type="containsText" dxfId="116" priority="102" operator="containsText" text="LtM">
      <formula>NOT(ISERROR(SEARCH("LtM",N37)))</formula>
    </cfRule>
  </conditionalFormatting>
  <conditionalFormatting sqref="N37:N44">
    <cfRule type="containsText" dxfId="115" priority="101" operator="containsText" text="LOW">
      <formula>NOT(ISERROR(SEARCH("LOW",N37)))</formula>
    </cfRule>
  </conditionalFormatting>
  <conditionalFormatting sqref="V37:V44">
    <cfRule type="containsText" dxfId="114" priority="98" operator="containsText" text="HIGH">
      <formula>NOT(ISERROR(SEARCH("HIGH",V37)))</formula>
    </cfRule>
    <cfRule type="containsText" dxfId="113" priority="99" operator="containsText" text="MtH">
      <formula>NOT(ISERROR(SEARCH("MtH",V37)))</formula>
    </cfRule>
    <cfRule type="containsText" dxfId="112" priority="100" operator="containsText" text="MODERATE">
      <formula>NOT(ISERROR(SEARCH("MODERATE",V37)))</formula>
    </cfRule>
  </conditionalFormatting>
  <conditionalFormatting sqref="V37:V44">
    <cfRule type="containsText" dxfId="111" priority="97" operator="containsText" text="LtM">
      <formula>NOT(ISERROR(SEARCH("LtM",V37)))</formula>
    </cfRule>
  </conditionalFormatting>
  <conditionalFormatting sqref="V37:V44">
    <cfRule type="containsText" dxfId="110" priority="96" operator="containsText" text="LOW">
      <formula>NOT(ISERROR(SEARCH("LOW",V37)))</formula>
    </cfRule>
  </conditionalFormatting>
  <conditionalFormatting sqref="AE37:AE44">
    <cfRule type="containsText" dxfId="109" priority="93" operator="containsText" text="HIGH">
      <formula>NOT(ISERROR(SEARCH("HIGH",AE37)))</formula>
    </cfRule>
    <cfRule type="containsText" dxfId="108" priority="94" operator="containsText" text="MtH">
      <formula>NOT(ISERROR(SEARCH("MtH",AE37)))</formula>
    </cfRule>
    <cfRule type="containsText" dxfId="107" priority="95" operator="containsText" text="MODERATE">
      <formula>NOT(ISERROR(SEARCH("MODERATE",AE37)))</formula>
    </cfRule>
  </conditionalFormatting>
  <conditionalFormatting sqref="AE37:AE44">
    <cfRule type="containsText" dxfId="106" priority="92" operator="containsText" text="LtM">
      <formula>NOT(ISERROR(SEARCH("LtM",AE37)))</formula>
    </cfRule>
  </conditionalFormatting>
  <conditionalFormatting sqref="AE37:AE44">
    <cfRule type="containsText" dxfId="105" priority="91" operator="containsText" text="LOW">
      <formula>NOT(ISERROR(SEARCH("LOW",AE37)))</formula>
    </cfRule>
  </conditionalFormatting>
  <conditionalFormatting sqref="N46:N62">
    <cfRule type="containsText" dxfId="104" priority="88" operator="containsText" text="HIGH">
      <formula>NOT(ISERROR(SEARCH("HIGH",N46)))</formula>
    </cfRule>
    <cfRule type="containsText" dxfId="103" priority="89" operator="containsText" text="MtH">
      <formula>NOT(ISERROR(SEARCH("MtH",N46)))</formula>
    </cfRule>
    <cfRule type="containsText" dxfId="102" priority="90" operator="containsText" text="MODERATE">
      <formula>NOT(ISERROR(SEARCH("MODERATE",N46)))</formula>
    </cfRule>
  </conditionalFormatting>
  <conditionalFormatting sqref="N46:N62">
    <cfRule type="containsText" dxfId="101" priority="87" operator="containsText" text="LtM">
      <formula>NOT(ISERROR(SEARCH("LtM",N46)))</formula>
    </cfRule>
  </conditionalFormatting>
  <conditionalFormatting sqref="N46:N62">
    <cfRule type="containsText" dxfId="100" priority="86" operator="containsText" text="LOW">
      <formula>NOT(ISERROR(SEARCH("LOW",N46)))</formula>
    </cfRule>
  </conditionalFormatting>
  <conditionalFormatting sqref="V46:V62">
    <cfRule type="containsText" dxfId="99" priority="83" operator="containsText" text="HIGH">
      <formula>NOT(ISERROR(SEARCH("HIGH",V46)))</formula>
    </cfRule>
    <cfRule type="containsText" dxfId="98" priority="84" operator="containsText" text="MtH">
      <formula>NOT(ISERROR(SEARCH("MtH",V46)))</formula>
    </cfRule>
    <cfRule type="containsText" dxfId="97" priority="85" operator="containsText" text="MODERATE">
      <formula>NOT(ISERROR(SEARCH("MODERATE",V46)))</formula>
    </cfRule>
  </conditionalFormatting>
  <conditionalFormatting sqref="V46:V62">
    <cfRule type="containsText" dxfId="96" priority="82" operator="containsText" text="LtM">
      <formula>NOT(ISERROR(SEARCH("LtM",V46)))</formula>
    </cfRule>
  </conditionalFormatting>
  <conditionalFormatting sqref="V46:V62">
    <cfRule type="containsText" dxfId="95" priority="81" operator="containsText" text="LOW">
      <formula>NOT(ISERROR(SEARCH("LOW",V46)))</formula>
    </cfRule>
  </conditionalFormatting>
  <conditionalFormatting sqref="AE46:AE62">
    <cfRule type="containsText" dxfId="94" priority="78" operator="containsText" text="HIGH">
      <formula>NOT(ISERROR(SEARCH("HIGH",AE46)))</formula>
    </cfRule>
    <cfRule type="containsText" dxfId="93" priority="79" operator="containsText" text="MtH">
      <formula>NOT(ISERROR(SEARCH("MtH",AE46)))</formula>
    </cfRule>
    <cfRule type="containsText" dxfId="92" priority="80" operator="containsText" text="MODERATE">
      <formula>NOT(ISERROR(SEARCH("MODERATE",AE46)))</formula>
    </cfRule>
  </conditionalFormatting>
  <conditionalFormatting sqref="AE46:AE62">
    <cfRule type="containsText" dxfId="91" priority="77" operator="containsText" text="LtM">
      <formula>NOT(ISERROR(SEARCH("LtM",AE46)))</formula>
    </cfRule>
  </conditionalFormatting>
  <conditionalFormatting sqref="AE46:AE62">
    <cfRule type="containsText" dxfId="90" priority="76" operator="containsText" text="LOW">
      <formula>NOT(ISERROR(SEARCH("LOW",AE46)))</formula>
    </cfRule>
  </conditionalFormatting>
  <conditionalFormatting sqref="N64:N66">
    <cfRule type="containsText" dxfId="89" priority="73" operator="containsText" text="HIGH">
      <formula>NOT(ISERROR(SEARCH("HIGH",N64)))</formula>
    </cfRule>
    <cfRule type="containsText" dxfId="88" priority="74" operator="containsText" text="MtH">
      <formula>NOT(ISERROR(SEARCH("MtH",N64)))</formula>
    </cfRule>
    <cfRule type="containsText" dxfId="87" priority="75" operator="containsText" text="MODERATE">
      <formula>NOT(ISERROR(SEARCH("MODERATE",N64)))</formula>
    </cfRule>
  </conditionalFormatting>
  <conditionalFormatting sqref="N64:N66">
    <cfRule type="containsText" dxfId="86" priority="72" operator="containsText" text="LtM">
      <formula>NOT(ISERROR(SEARCH("LtM",N64)))</formula>
    </cfRule>
  </conditionalFormatting>
  <conditionalFormatting sqref="N64:N66">
    <cfRule type="containsText" dxfId="85" priority="71" operator="containsText" text="LOW">
      <formula>NOT(ISERROR(SEARCH("LOW",N64)))</formula>
    </cfRule>
  </conditionalFormatting>
  <conditionalFormatting sqref="V64:V66">
    <cfRule type="containsText" dxfId="84" priority="68" operator="containsText" text="HIGH">
      <formula>NOT(ISERROR(SEARCH("HIGH",V64)))</formula>
    </cfRule>
    <cfRule type="containsText" dxfId="83" priority="69" operator="containsText" text="MtH">
      <formula>NOT(ISERROR(SEARCH("MtH",V64)))</formula>
    </cfRule>
    <cfRule type="containsText" dxfId="82" priority="70" operator="containsText" text="MODERATE">
      <formula>NOT(ISERROR(SEARCH("MODERATE",V64)))</formula>
    </cfRule>
  </conditionalFormatting>
  <conditionalFormatting sqref="V64:V66">
    <cfRule type="containsText" dxfId="81" priority="67" operator="containsText" text="LtM">
      <formula>NOT(ISERROR(SEARCH("LtM",V64)))</formula>
    </cfRule>
  </conditionalFormatting>
  <conditionalFormatting sqref="V64:V66">
    <cfRule type="containsText" dxfId="80" priority="66" operator="containsText" text="LOW">
      <formula>NOT(ISERROR(SEARCH("LOW",V64)))</formula>
    </cfRule>
  </conditionalFormatting>
  <conditionalFormatting sqref="AE64:AE66">
    <cfRule type="containsText" dxfId="79" priority="63" operator="containsText" text="HIGH">
      <formula>NOT(ISERROR(SEARCH("HIGH",AE64)))</formula>
    </cfRule>
    <cfRule type="containsText" dxfId="78" priority="64" operator="containsText" text="MtH">
      <formula>NOT(ISERROR(SEARCH("MtH",AE64)))</formula>
    </cfRule>
    <cfRule type="containsText" dxfId="77" priority="65" operator="containsText" text="MODERATE">
      <formula>NOT(ISERROR(SEARCH("MODERATE",AE64)))</formula>
    </cfRule>
  </conditionalFormatting>
  <conditionalFormatting sqref="AE64:AE66">
    <cfRule type="containsText" dxfId="76" priority="62" operator="containsText" text="LtM">
      <formula>NOT(ISERROR(SEARCH("LtM",AE64)))</formula>
    </cfRule>
  </conditionalFormatting>
  <conditionalFormatting sqref="AE64:AE66">
    <cfRule type="containsText" dxfId="75" priority="61" operator="containsText" text="LOW">
      <formula>NOT(ISERROR(SEARCH("LOW",AE64)))</formula>
    </cfRule>
  </conditionalFormatting>
  <conditionalFormatting sqref="N68:N70">
    <cfRule type="containsText" dxfId="74" priority="58" operator="containsText" text="HIGH">
      <formula>NOT(ISERROR(SEARCH("HIGH",N68)))</formula>
    </cfRule>
    <cfRule type="containsText" dxfId="73" priority="59" operator="containsText" text="MtH">
      <formula>NOT(ISERROR(SEARCH("MtH",N68)))</formula>
    </cfRule>
    <cfRule type="containsText" dxfId="72" priority="60" operator="containsText" text="MODERATE">
      <formula>NOT(ISERROR(SEARCH("MODERATE",N68)))</formula>
    </cfRule>
  </conditionalFormatting>
  <conditionalFormatting sqref="N68:N70">
    <cfRule type="containsText" dxfId="71" priority="57" operator="containsText" text="LtM">
      <formula>NOT(ISERROR(SEARCH("LtM",N68)))</formula>
    </cfRule>
  </conditionalFormatting>
  <conditionalFormatting sqref="N68:N70">
    <cfRule type="containsText" dxfId="70" priority="56" operator="containsText" text="LOW">
      <formula>NOT(ISERROR(SEARCH("LOW",N68)))</formula>
    </cfRule>
  </conditionalFormatting>
  <conditionalFormatting sqref="V68:V70">
    <cfRule type="containsText" dxfId="69" priority="53" operator="containsText" text="HIGH">
      <formula>NOT(ISERROR(SEARCH("HIGH",V68)))</formula>
    </cfRule>
    <cfRule type="containsText" dxfId="68" priority="54" operator="containsText" text="MtH">
      <formula>NOT(ISERROR(SEARCH("MtH",V68)))</formula>
    </cfRule>
    <cfRule type="containsText" dxfId="67" priority="55" operator="containsText" text="MODERATE">
      <formula>NOT(ISERROR(SEARCH("MODERATE",V68)))</formula>
    </cfRule>
  </conditionalFormatting>
  <conditionalFormatting sqref="V68:V70">
    <cfRule type="containsText" dxfId="66" priority="52" operator="containsText" text="LtM">
      <formula>NOT(ISERROR(SEARCH("LtM",V68)))</formula>
    </cfRule>
  </conditionalFormatting>
  <conditionalFormatting sqref="V68:V70">
    <cfRule type="containsText" dxfId="65" priority="51" operator="containsText" text="LOW">
      <formula>NOT(ISERROR(SEARCH("LOW",V68)))</formula>
    </cfRule>
  </conditionalFormatting>
  <conditionalFormatting sqref="AE68:AE70">
    <cfRule type="containsText" dxfId="64" priority="48" operator="containsText" text="HIGH">
      <formula>NOT(ISERROR(SEARCH("HIGH",AE68)))</formula>
    </cfRule>
    <cfRule type="containsText" dxfId="63" priority="49" operator="containsText" text="MtH">
      <formula>NOT(ISERROR(SEARCH("MtH",AE68)))</formula>
    </cfRule>
    <cfRule type="containsText" dxfId="62" priority="50" operator="containsText" text="MODERATE">
      <formula>NOT(ISERROR(SEARCH("MODERATE",AE68)))</formula>
    </cfRule>
  </conditionalFormatting>
  <conditionalFormatting sqref="AE68:AE70">
    <cfRule type="containsText" dxfId="61" priority="47" operator="containsText" text="LtM">
      <formula>NOT(ISERROR(SEARCH("LtM",AE68)))</formula>
    </cfRule>
  </conditionalFormatting>
  <conditionalFormatting sqref="AE68:AE70">
    <cfRule type="containsText" dxfId="60" priority="46" operator="containsText" text="LOW">
      <formula>NOT(ISERROR(SEARCH("LOW",AE68)))</formula>
    </cfRule>
  </conditionalFormatting>
  <conditionalFormatting sqref="N72:N73">
    <cfRule type="containsText" dxfId="59" priority="43" operator="containsText" text="HIGH">
      <formula>NOT(ISERROR(SEARCH("HIGH",N72)))</formula>
    </cfRule>
    <cfRule type="containsText" dxfId="58" priority="44" operator="containsText" text="MtH">
      <formula>NOT(ISERROR(SEARCH("MtH",N72)))</formula>
    </cfRule>
    <cfRule type="containsText" dxfId="57" priority="45" operator="containsText" text="MODERATE">
      <formula>NOT(ISERROR(SEARCH("MODERATE",N72)))</formula>
    </cfRule>
  </conditionalFormatting>
  <conditionalFormatting sqref="N72:N73">
    <cfRule type="containsText" dxfId="56" priority="42" operator="containsText" text="LtM">
      <formula>NOT(ISERROR(SEARCH("LtM",N72)))</formula>
    </cfRule>
  </conditionalFormatting>
  <conditionalFormatting sqref="N72:N73">
    <cfRule type="containsText" dxfId="55" priority="41" operator="containsText" text="LOW">
      <formula>NOT(ISERROR(SEARCH("LOW",N72)))</formula>
    </cfRule>
  </conditionalFormatting>
  <conditionalFormatting sqref="V72:V73">
    <cfRule type="containsText" dxfId="54" priority="38" operator="containsText" text="HIGH">
      <formula>NOT(ISERROR(SEARCH("HIGH",V72)))</formula>
    </cfRule>
    <cfRule type="containsText" dxfId="53" priority="39" operator="containsText" text="MtH">
      <formula>NOT(ISERROR(SEARCH("MtH",V72)))</formula>
    </cfRule>
    <cfRule type="containsText" dxfId="52" priority="40" operator="containsText" text="MODERATE">
      <formula>NOT(ISERROR(SEARCH("MODERATE",V72)))</formula>
    </cfRule>
  </conditionalFormatting>
  <conditionalFormatting sqref="V72:V73">
    <cfRule type="containsText" dxfId="51" priority="37" operator="containsText" text="LtM">
      <formula>NOT(ISERROR(SEARCH("LtM",V72)))</formula>
    </cfRule>
  </conditionalFormatting>
  <conditionalFormatting sqref="V72:V73">
    <cfRule type="containsText" dxfId="50" priority="36" operator="containsText" text="LOW">
      <formula>NOT(ISERROR(SEARCH("LOW",V72)))</formula>
    </cfRule>
  </conditionalFormatting>
  <conditionalFormatting sqref="AE72:AE73">
    <cfRule type="containsText" dxfId="49" priority="33" operator="containsText" text="HIGH">
      <formula>NOT(ISERROR(SEARCH("HIGH",AE72)))</formula>
    </cfRule>
    <cfRule type="containsText" dxfId="48" priority="34" operator="containsText" text="MtH">
      <formula>NOT(ISERROR(SEARCH("MtH",AE72)))</formula>
    </cfRule>
    <cfRule type="containsText" dxfId="47" priority="35" operator="containsText" text="MODERATE">
      <formula>NOT(ISERROR(SEARCH("MODERATE",AE72)))</formula>
    </cfRule>
  </conditionalFormatting>
  <conditionalFormatting sqref="AE72:AE73">
    <cfRule type="containsText" dxfId="46" priority="32" operator="containsText" text="LtM">
      <formula>NOT(ISERROR(SEARCH("LtM",AE72)))</formula>
    </cfRule>
  </conditionalFormatting>
  <conditionalFormatting sqref="AE72:AE73">
    <cfRule type="containsText" dxfId="45" priority="31" operator="containsText" text="LOW">
      <formula>NOT(ISERROR(SEARCH("LOW",AE72)))</formula>
    </cfRule>
  </conditionalFormatting>
  <conditionalFormatting sqref="N76:N95">
    <cfRule type="containsText" dxfId="44" priority="28" operator="containsText" text="HIGH">
      <formula>NOT(ISERROR(SEARCH("HIGH",N76)))</formula>
    </cfRule>
    <cfRule type="containsText" dxfId="43" priority="29" operator="containsText" text="MtH">
      <formula>NOT(ISERROR(SEARCH("MtH",N76)))</formula>
    </cfRule>
    <cfRule type="containsText" dxfId="42" priority="30" operator="containsText" text="MODERATE">
      <formula>NOT(ISERROR(SEARCH("MODERATE",N76)))</formula>
    </cfRule>
  </conditionalFormatting>
  <conditionalFormatting sqref="N76:N95">
    <cfRule type="containsText" dxfId="41" priority="27" operator="containsText" text="LtM">
      <formula>NOT(ISERROR(SEARCH("LtM",N76)))</formula>
    </cfRule>
  </conditionalFormatting>
  <conditionalFormatting sqref="N76:N95">
    <cfRule type="containsText" dxfId="40" priority="26" operator="containsText" text="LOW">
      <formula>NOT(ISERROR(SEARCH("LOW",N76)))</formula>
    </cfRule>
  </conditionalFormatting>
  <conditionalFormatting sqref="V76:V95">
    <cfRule type="containsText" dxfId="39" priority="23" operator="containsText" text="HIGH">
      <formula>NOT(ISERROR(SEARCH("HIGH",V76)))</formula>
    </cfRule>
    <cfRule type="containsText" dxfId="38" priority="24" operator="containsText" text="MtH">
      <formula>NOT(ISERROR(SEARCH("MtH",V76)))</formula>
    </cfRule>
    <cfRule type="containsText" dxfId="37" priority="25" operator="containsText" text="MODERATE">
      <formula>NOT(ISERROR(SEARCH("MODERATE",V76)))</formula>
    </cfRule>
  </conditionalFormatting>
  <conditionalFormatting sqref="V76:V95">
    <cfRule type="containsText" dxfId="36" priority="22" operator="containsText" text="LtM">
      <formula>NOT(ISERROR(SEARCH("LtM",V76)))</formula>
    </cfRule>
  </conditionalFormatting>
  <conditionalFormatting sqref="V76:V95">
    <cfRule type="containsText" dxfId="35" priority="21" operator="containsText" text="LOW">
      <formula>NOT(ISERROR(SEARCH("LOW",V76)))</formula>
    </cfRule>
  </conditionalFormatting>
  <conditionalFormatting sqref="AE76:AE95">
    <cfRule type="containsText" dxfId="34" priority="18" operator="containsText" text="HIGH">
      <formula>NOT(ISERROR(SEARCH("HIGH",AE76)))</formula>
    </cfRule>
    <cfRule type="containsText" dxfId="33" priority="19" operator="containsText" text="MtH">
      <formula>NOT(ISERROR(SEARCH("MtH",AE76)))</formula>
    </cfRule>
    <cfRule type="containsText" dxfId="32" priority="20" operator="containsText" text="MODERATE">
      <formula>NOT(ISERROR(SEARCH("MODERATE",AE76)))</formula>
    </cfRule>
  </conditionalFormatting>
  <conditionalFormatting sqref="AE76:AE95">
    <cfRule type="containsText" dxfId="31" priority="17" operator="containsText" text="LtM">
      <formula>NOT(ISERROR(SEARCH("LtM",AE76)))</formula>
    </cfRule>
  </conditionalFormatting>
  <conditionalFormatting sqref="AE76:AE95">
    <cfRule type="containsText" dxfId="30" priority="16" operator="containsText" text="LOW">
      <formula>NOT(ISERROR(SEARCH("LOW",AE76)))</formula>
    </cfRule>
  </conditionalFormatting>
  <conditionalFormatting sqref="N98:N174">
    <cfRule type="containsText" dxfId="29" priority="13" operator="containsText" text="HIGH">
      <formula>NOT(ISERROR(SEARCH("HIGH",N98)))</formula>
    </cfRule>
    <cfRule type="containsText" dxfId="28" priority="14" operator="containsText" text="MtH">
      <formula>NOT(ISERROR(SEARCH("MtH",N98)))</formula>
    </cfRule>
    <cfRule type="containsText" dxfId="27" priority="15" operator="containsText" text="MODERATE">
      <formula>NOT(ISERROR(SEARCH("MODERATE",N98)))</formula>
    </cfRule>
  </conditionalFormatting>
  <conditionalFormatting sqref="N98:N174">
    <cfRule type="containsText" dxfId="26" priority="12" operator="containsText" text="LtM">
      <formula>NOT(ISERROR(SEARCH("LtM",N98)))</formula>
    </cfRule>
  </conditionalFormatting>
  <conditionalFormatting sqref="N98:N174">
    <cfRule type="containsText" dxfId="25" priority="11" operator="containsText" text="LOW">
      <formula>NOT(ISERROR(SEARCH("LOW",N98)))</formula>
    </cfRule>
  </conditionalFormatting>
  <conditionalFormatting sqref="V98:V174">
    <cfRule type="containsText" dxfId="24" priority="8" operator="containsText" text="HIGH">
      <formula>NOT(ISERROR(SEARCH("HIGH",V98)))</formula>
    </cfRule>
    <cfRule type="containsText" dxfId="23" priority="9" operator="containsText" text="MtH">
      <formula>NOT(ISERROR(SEARCH("MtH",V98)))</formula>
    </cfRule>
    <cfRule type="containsText" dxfId="22" priority="10" operator="containsText" text="MODERATE">
      <formula>NOT(ISERROR(SEARCH("MODERATE",V98)))</formula>
    </cfRule>
  </conditionalFormatting>
  <conditionalFormatting sqref="V98:V174">
    <cfRule type="containsText" dxfId="21" priority="7" operator="containsText" text="LtM">
      <formula>NOT(ISERROR(SEARCH("LtM",V98)))</formula>
    </cfRule>
  </conditionalFormatting>
  <conditionalFormatting sqref="V98:V174">
    <cfRule type="containsText" dxfId="20" priority="6" operator="containsText" text="LOW">
      <formula>NOT(ISERROR(SEARCH("LOW",V98)))</formula>
    </cfRule>
  </conditionalFormatting>
  <conditionalFormatting sqref="AE98:AE174">
    <cfRule type="containsText" dxfId="19" priority="3" operator="containsText" text="HIGH">
      <formula>NOT(ISERROR(SEARCH("HIGH",AE98)))</formula>
    </cfRule>
    <cfRule type="containsText" dxfId="18" priority="4" operator="containsText" text="MtH">
      <formula>NOT(ISERROR(SEARCH("MtH",AE98)))</formula>
    </cfRule>
    <cfRule type="containsText" dxfId="17" priority="5" operator="containsText" text="MODERATE">
      <formula>NOT(ISERROR(SEARCH("MODERATE",AE98)))</formula>
    </cfRule>
  </conditionalFormatting>
  <conditionalFormatting sqref="AE98:AE174">
    <cfRule type="containsText" dxfId="16" priority="2" operator="containsText" text="LtM">
      <formula>NOT(ISERROR(SEARCH("LtM",AE98)))</formula>
    </cfRule>
  </conditionalFormatting>
  <conditionalFormatting sqref="AE98:AE174">
    <cfRule type="containsText" dxfId="15" priority="1" operator="containsText" text="LOW">
      <formula>NOT(ISERROR(SEARCH("LOW",AE98)))</formula>
    </cfRule>
  </conditionalFormatting>
  <dataValidations count="4">
    <dataValidation type="list" allowBlank="1" showInputMessage="1" showErrorMessage="1" sqref="AB64:AC66 AB68:AC70 K111:L174 S64:T66 K14:L17 AB14:AC17 K19:L20 AB72:AC73 AB76:AC95 S72:T73 K22:L35 K37:L44 AB19:AC20 S14:T17 S19:T20 K46:L62 AB22:AC35 AB37:AC44 S22:T35 K64:L66 K68:L70 AB46:AC62 S37:T44 S46:T62 K72:L73 K95:L95 S68:T70 S76:T95 AB98:AC174 S98:T174" xr:uid="{00000000-0002-0000-0C00-000000000000}">
      <formula1>"1,2,3,4,5"</formula1>
    </dataValidation>
    <dataValidation type="list" allowBlank="1" showInputMessage="1" showErrorMessage="1" sqref="O76:O95 O72:O73 O14:O17 O19:O20 O22:O35 O37:O44 O46:O62 O64:O66 O68:O70 AF76:AF95 AF72:AF73 AF68:AF70 AF64:AF66 AF46:AF62 AF37:AF44 AF22:AF35 AF14:AF17 AF19:AF20 AF98:AF174 O98:O174" xr:uid="{00000000-0002-0000-0C00-000001000000}">
      <formula1>"YA,TIDAK"</formula1>
    </dataValidation>
    <dataValidation type="list" allowBlank="1" showInputMessage="1" showErrorMessage="1" sqref="D14:D17 D19:D20 D22:D35 D37:D44 D46:D62 D64:D66 D68:D70 D72:D73 K83:L83 K85:L85 E87:H87 E93:H93 E91:H91 E89:H89 E85:H85 E83:H83 K91:L91 K87:L87 E95:H95 K89:L89 K93:L93" xr:uid="{00000000-0002-0000-0C00-000002000000}">
      <formula1>"KEPATUHAN,HUKUM,REPUTASI,STRATEGIS,K3,OPERASIONAL,KEUANGAN"</formula1>
    </dataValidation>
    <dataValidation type="list" allowBlank="1" showInputMessage="1" showErrorMessage="1" sqref="D77 D79 D81 D83 D85 D87 D89 D91 D93 D95 D99 D101 D103 D105 D107 D109 D111:D174" xr:uid="{00000000-0002-0000-0C00-000003000000}">
      <formula1>"Kebijakan,Struktur,Re-Organisasi,Strategis,Pasar,Keuangan,Hukum Reputasi dan Kepatuhan,Proyek,Teknologi dan Keamanan Siber,Sosial dan Lingkungan,Operasional"</formula1>
    </dataValidation>
  </dataValidations>
  <pageMargins left="0.23622047244094491" right="0.23622047244094491" top="0.74803149606299213" bottom="0.74803149606299213" header="0.31496062992125984" footer="0.31496062992125984"/>
  <pageSetup paperSize="9" scale="70" firstPageNumber="0" fitToWidth="6" fitToHeight="6" orientation="landscape" horizontalDpi="300" verticalDpi="300" r:id="rId1"/>
  <headerFooter>
    <oddFooter>&amp;LFOR/SCI-MSR/20&amp;CREV. 00                                                      Tgl Berlaku: 1/12/2022&amp;R&amp;P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4000000}">
          <x14:formula1>
            <xm:f>'C:\Users\User01\Downloads\[1 Format LKPR-Proyek 24092021_.xlsx]Sheet1'!#REF!</xm:f>
          </x14:formula1>
          <x14:formula2>
            <xm:f>0</xm:f>
          </x14:formula2>
          <xm:sqref>I68:I70 I46:I62 I37:I44 I14:I17 I72:I73 I19:I20 I22:I35 I64:I66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pageSetUpPr fitToPage="1"/>
  </sheetPr>
  <dimension ref="B1:W25"/>
  <sheetViews>
    <sheetView showGridLines="0" showRuler="0" view="pageBreakPreview" zoomScale="70" zoomScaleNormal="70" zoomScaleSheetLayoutView="70" zoomScalePageLayoutView="85" workbookViewId="0">
      <selection activeCell="E2" sqref="E2:W6"/>
    </sheetView>
  </sheetViews>
  <sheetFormatPr defaultColWidth="6.7109375" defaultRowHeight="14.25" x14ac:dyDescent="0.2"/>
  <cols>
    <col min="1" max="1" width="3.28515625" style="592" customWidth="1"/>
    <col min="2" max="2" width="12" style="592" customWidth="1"/>
    <col min="3" max="3" width="3.42578125" style="592" customWidth="1"/>
    <col min="4" max="8" width="7.42578125" style="592" customWidth="1"/>
    <col min="9" max="9" width="2.7109375" style="592" customWidth="1"/>
    <col min="10" max="10" width="3.42578125" style="592" customWidth="1"/>
    <col min="11" max="15" width="7.42578125" style="592" customWidth="1"/>
    <col min="16" max="16" width="2.7109375" style="592" customWidth="1"/>
    <col min="17" max="17" width="3.42578125" style="592" customWidth="1"/>
    <col min="18" max="22" width="7.42578125" style="592" customWidth="1"/>
    <col min="23" max="23" width="12" style="592" customWidth="1"/>
    <col min="24" max="24" width="3.28515625" style="592" customWidth="1"/>
    <col min="25" max="16384" width="6.7109375" style="592"/>
  </cols>
  <sheetData>
    <row r="1" spans="2:23" x14ac:dyDescent="0.2">
      <c r="B1" s="594" t="s">
        <v>71838</v>
      </c>
    </row>
    <row r="2" spans="2:23" x14ac:dyDescent="0.2">
      <c r="B2" s="683"/>
      <c r="C2" s="684"/>
      <c r="D2" s="684"/>
      <c r="E2" s="1012" t="s">
        <v>71685</v>
      </c>
      <c r="F2" s="1013"/>
      <c r="G2" s="1013"/>
      <c r="H2" s="1013"/>
      <c r="I2" s="1013"/>
      <c r="J2" s="1013"/>
      <c r="K2" s="1013"/>
      <c r="L2" s="1013"/>
      <c r="M2" s="1013"/>
      <c r="N2" s="1013"/>
      <c r="O2" s="1013"/>
      <c r="P2" s="1013"/>
      <c r="Q2" s="1013"/>
      <c r="R2" s="1013"/>
      <c r="S2" s="1013"/>
      <c r="T2" s="1013"/>
      <c r="U2" s="1013"/>
      <c r="V2" s="1013"/>
      <c r="W2" s="1014"/>
    </row>
    <row r="3" spans="2:23" x14ac:dyDescent="0.2">
      <c r="B3" s="685"/>
      <c r="E3" s="1015"/>
      <c r="F3" s="1015"/>
      <c r="G3" s="1015"/>
      <c r="H3" s="1015"/>
      <c r="I3" s="1015"/>
      <c r="J3" s="1015"/>
      <c r="K3" s="1015"/>
      <c r="L3" s="1015"/>
      <c r="M3" s="1015"/>
      <c r="N3" s="1015"/>
      <c r="O3" s="1015"/>
      <c r="P3" s="1015"/>
      <c r="Q3" s="1015"/>
      <c r="R3" s="1015"/>
      <c r="S3" s="1015"/>
      <c r="T3" s="1015"/>
      <c r="U3" s="1015"/>
      <c r="V3" s="1015"/>
      <c r="W3" s="1016"/>
    </row>
    <row r="4" spans="2:23" x14ac:dyDescent="0.2">
      <c r="B4" s="685"/>
      <c r="E4" s="1015"/>
      <c r="F4" s="1015"/>
      <c r="G4" s="1015"/>
      <c r="H4" s="1015"/>
      <c r="I4" s="1015"/>
      <c r="J4" s="1015"/>
      <c r="K4" s="1015"/>
      <c r="L4" s="1015"/>
      <c r="M4" s="1015"/>
      <c r="N4" s="1015"/>
      <c r="O4" s="1015"/>
      <c r="P4" s="1015"/>
      <c r="Q4" s="1015"/>
      <c r="R4" s="1015"/>
      <c r="S4" s="1015"/>
      <c r="T4" s="1015"/>
      <c r="U4" s="1015"/>
      <c r="V4" s="1015"/>
      <c r="W4" s="1016"/>
    </row>
    <row r="5" spans="2:23" x14ac:dyDescent="0.2">
      <c r="B5" s="685"/>
      <c r="E5" s="1015"/>
      <c r="F5" s="1015"/>
      <c r="G5" s="1015"/>
      <c r="H5" s="1015"/>
      <c r="I5" s="1015"/>
      <c r="J5" s="1015"/>
      <c r="K5" s="1015"/>
      <c r="L5" s="1015"/>
      <c r="M5" s="1015"/>
      <c r="N5" s="1015"/>
      <c r="O5" s="1015"/>
      <c r="P5" s="1015"/>
      <c r="Q5" s="1015"/>
      <c r="R5" s="1015"/>
      <c r="S5" s="1015"/>
      <c r="T5" s="1015"/>
      <c r="U5" s="1015"/>
      <c r="V5" s="1015"/>
      <c r="W5" s="1016"/>
    </row>
    <row r="6" spans="2:23" x14ac:dyDescent="0.2">
      <c r="B6" s="686"/>
      <c r="C6" s="687"/>
      <c r="D6" s="687"/>
      <c r="E6" s="1017"/>
      <c r="F6" s="1017"/>
      <c r="G6" s="1017"/>
      <c r="H6" s="1017"/>
      <c r="I6" s="1017"/>
      <c r="J6" s="1017"/>
      <c r="K6" s="1017"/>
      <c r="L6" s="1017"/>
      <c r="M6" s="1017"/>
      <c r="N6" s="1017"/>
      <c r="O6" s="1017"/>
      <c r="P6" s="1017"/>
      <c r="Q6" s="1017"/>
      <c r="R6" s="1017"/>
      <c r="S6" s="1017"/>
      <c r="T6" s="1017"/>
      <c r="U6" s="1017"/>
      <c r="V6" s="1017"/>
      <c r="W6" s="1018"/>
    </row>
    <row r="7" spans="2:23" ht="12.75" customHeight="1" x14ac:dyDescent="0.2">
      <c r="E7" s="688"/>
      <c r="F7" s="688"/>
      <c r="G7" s="688"/>
      <c r="H7" s="688"/>
      <c r="I7" s="688"/>
      <c r="J7" s="688"/>
      <c r="K7" s="688"/>
      <c r="L7" s="688"/>
      <c r="M7" s="688"/>
      <c r="N7" s="688"/>
      <c r="O7" s="688"/>
      <c r="P7" s="688"/>
      <c r="Q7" s="688"/>
      <c r="R7" s="688"/>
      <c r="S7" s="688"/>
      <c r="T7" s="688"/>
      <c r="U7" s="688"/>
      <c r="V7" s="688"/>
      <c r="W7" s="688"/>
    </row>
    <row r="8" spans="2:23" x14ac:dyDescent="0.2">
      <c r="B8" s="592" t="s">
        <v>71673</v>
      </c>
      <c r="C8" s="593" t="s">
        <v>0</v>
      </c>
      <c r="D8" s="592">
        <f>'LKPR - Project'!B8</f>
        <v>0</v>
      </c>
    </row>
    <row r="9" spans="2:23" x14ac:dyDescent="0.2">
      <c r="B9" s="592" t="s">
        <v>1</v>
      </c>
      <c r="C9" s="593" t="s">
        <v>0</v>
      </c>
      <c r="D9" s="594">
        <f>RAB!F8</f>
        <v>0</v>
      </c>
    </row>
    <row r="10" spans="2:23" x14ac:dyDescent="0.2">
      <c r="B10" s="592" t="s">
        <v>71674</v>
      </c>
      <c r="C10" s="593" t="s">
        <v>0</v>
      </c>
      <c r="D10" s="594">
        <f>RAB!P7</f>
        <v>0</v>
      </c>
    </row>
    <row r="12" spans="2:23" ht="21" customHeight="1" x14ac:dyDescent="0.2">
      <c r="B12" s="1019" t="s">
        <v>71675</v>
      </c>
      <c r="C12" s="1019"/>
      <c r="D12" s="1019"/>
      <c r="E12" s="1019"/>
      <c r="F12" s="1019"/>
      <c r="G12" s="1019"/>
      <c r="H12" s="1019"/>
      <c r="I12" s="1019"/>
      <c r="J12" s="1019"/>
      <c r="K12" s="1019"/>
      <c r="L12" s="1019"/>
      <c r="M12" s="1019"/>
      <c r="N12" s="1019"/>
      <c r="O12" s="1019"/>
      <c r="P12" s="1019"/>
      <c r="Q12" s="1019"/>
      <c r="R12" s="1019"/>
      <c r="S12" s="1019"/>
      <c r="T12" s="1019"/>
      <c r="U12" s="1019"/>
      <c r="V12" s="1019"/>
      <c r="W12" s="1019"/>
    </row>
    <row r="14" spans="2:23" x14ac:dyDescent="0.2">
      <c r="C14" s="1020" t="s">
        <v>71676</v>
      </c>
      <c r="D14" s="1020"/>
      <c r="E14" s="1020"/>
      <c r="F14" s="1020"/>
      <c r="G14" s="1020"/>
      <c r="H14" s="1020"/>
      <c r="J14" s="1020" t="s">
        <v>71677</v>
      </c>
      <c r="K14" s="1020"/>
      <c r="L14" s="1020"/>
      <c r="M14" s="1020"/>
      <c r="N14" s="1020"/>
      <c r="O14" s="1020"/>
      <c r="Q14" s="1020" t="s">
        <v>71678</v>
      </c>
      <c r="R14" s="1020"/>
      <c r="S14" s="1020"/>
      <c r="T14" s="1020"/>
      <c r="U14" s="1020"/>
      <c r="V14" s="1020"/>
    </row>
    <row r="16" spans="2:23" ht="42.6" customHeight="1" thickBot="1" x14ac:dyDescent="0.25">
      <c r="C16" s="1021" t="s">
        <v>71679</v>
      </c>
      <c r="D16" s="596">
        <f>COUNTIF('LKPR - Project'!$M$14:$M$174,"=7")</f>
        <v>0</v>
      </c>
      <c r="E16" s="766">
        <f>COUNTIF('LKPR - Project'!$M$14:$M$174,"=12")</f>
        <v>0</v>
      </c>
      <c r="F16" s="767">
        <f>COUNTIF('LKPR - Project'!$M$14:$M$174,"=17")</f>
        <v>0</v>
      </c>
      <c r="G16" s="595">
        <f>COUNTIF('LKPR - Project'!$M$14:$M$174,"=22")</f>
        <v>0</v>
      </c>
      <c r="H16" s="595">
        <f>COUNTIF('LKPR - Project'!$M$14:$M$174,"=25")</f>
        <v>0</v>
      </c>
      <c r="J16" s="1021" t="s">
        <v>71679</v>
      </c>
      <c r="K16" s="596">
        <f>COUNTIF('LKPR - Project'!$U$14:$U$174,"=7")</f>
        <v>0</v>
      </c>
      <c r="L16" s="766">
        <f>COUNTIF('LKPR - Project'!$U$14:$U$174,"=12")</f>
        <v>0</v>
      </c>
      <c r="M16" s="767">
        <f>COUNTIF('LKPR - Project'!$U$14:$U$174,"=17")</f>
        <v>0</v>
      </c>
      <c r="N16" s="595">
        <f>COUNTIF('LKPR - Project'!$U$14:$U$174,"=22")</f>
        <v>0</v>
      </c>
      <c r="O16" s="595">
        <f>COUNTIF('LKPR - Project'!$U$14:$U$174,"=25")</f>
        <v>0</v>
      </c>
      <c r="Q16" s="1021" t="s">
        <v>71679</v>
      </c>
      <c r="R16" s="596">
        <f>COUNTIF('LKPR - Project'!$AD$14:$AD$174,"=7")</f>
        <v>0</v>
      </c>
      <c r="S16" s="766">
        <f>COUNTIF('LKPR - Project'!$AD$14:$AD$174,"=12")</f>
        <v>0</v>
      </c>
      <c r="T16" s="767">
        <f>COUNTIF('LKPR - Project'!$AD$14:$AD$174,"=17")</f>
        <v>0</v>
      </c>
      <c r="U16" s="595">
        <f>COUNTIF('LKPR - Project'!$AD$14:$AD$174,"=22")</f>
        <v>0</v>
      </c>
      <c r="V16" s="595">
        <f>COUNTIF('LKPR - Project'!$AD$14:$AD$174,"=25")</f>
        <v>0</v>
      </c>
    </row>
    <row r="17" spans="2:22" ht="42.6" customHeight="1" thickTop="1" x14ac:dyDescent="0.2">
      <c r="C17" s="1021"/>
      <c r="D17" s="768">
        <f>COUNTIF('LKPR - Project'!$M$14:$M$174,"=4")</f>
        <v>0</v>
      </c>
      <c r="E17" s="596">
        <f>COUNTIF('LKPR - Project'!$M$14:$M$174,"=9")</f>
        <v>0</v>
      </c>
      <c r="F17" s="769">
        <f>COUNTIF('LKPR - Project'!$M$14:$M$174,"=14")</f>
        <v>0</v>
      </c>
      <c r="G17" s="770">
        <f>COUNTIF('LKPR - Project'!$M$14:$M$174,"=19")</f>
        <v>0</v>
      </c>
      <c r="H17" s="595">
        <f>COUNTIF('LKPR - Project'!$M$14:$M$174,"=24")</f>
        <v>0</v>
      </c>
      <c r="J17" s="1021"/>
      <c r="K17" s="768">
        <f>COUNTIF('LKPR - Project'!$U$14:$U$174,"=4")</f>
        <v>0</v>
      </c>
      <c r="L17" s="596">
        <f>COUNTIF('LKPR - Project'!$U$14:$U$174,"=9")</f>
        <v>0</v>
      </c>
      <c r="M17" s="769">
        <f>COUNTIF('LKPR - Project'!$U$14:$U$174,"=14")</f>
        <v>0</v>
      </c>
      <c r="N17" s="770">
        <f>COUNTIF('LKPR - Project'!$U$14:$U$174,"=19")</f>
        <v>0</v>
      </c>
      <c r="O17" s="595">
        <f>COUNTIF('LKPR - Project'!$U$14:$U$174,"=24")</f>
        <v>0</v>
      </c>
      <c r="Q17" s="1021"/>
      <c r="R17" s="768">
        <f>COUNTIF('LKPR - Project'!$AD$14:$AD$174,"=4")</f>
        <v>0</v>
      </c>
      <c r="S17" s="596">
        <f>COUNTIF('LKPR - Project'!$AD$14:$AD$174,"=9")</f>
        <v>0</v>
      </c>
      <c r="T17" s="769">
        <f>COUNTIF('LKPR - Project'!$AD$14:$AD$174,"=14")</f>
        <v>0</v>
      </c>
      <c r="U17" s="770">
        <f>COUNTIF('LKPR - Project'!$AD$14:$AD$174,"=19")</f>
        <v>0</v>
      </c>
      <c r="V17" s="595">
        <f>COUNTIF('LKPR - Project'!$AD$14:$AD$174,"=24")</f>
        <v>0</v>
      </c>
    </row>
    <row r="18" spans="2:22" ht="42.6" customHeight="1" x14ac:dyDescent="0.2">
      <c r="C18" s="1021"/>
      <c r="D18" s="768">
        <f>COUNTIF('LKPR - Project'!$M$14:$M$174,"=3")</f>
        <v>0</v>
      </c>
      <c r="E18" s="596">
        <f>COUNTIF('LKPR - Project'!$M$14:$M$174,"=8")</f>
        <v>0</v>
      </c>
      <c r="F18" s="766">
        <f>COUNTIF('LKPR - Project'!$M$14:$M$174,"=13")</f>
        <v>0</v>
      </c>
      <c r="G18" s="771">
        <f>COUNTIF('LKPR - Project'!$M$14:$M$174,"=18")</f>
        <v>0</v>
      </c>
      <c r="H18" s="595">
        <f>COUNTIF('LKPR - Project'!$M$14:$M$174,"=23")</f>
        <v>0</v>
      </c>
      <c r="J18" s="1021"/>
      <c r="K18" s="768">
        <f>COUNTIF('LKPR - Project'!$U$14:$U$174,"=3")</f>
        <v>0</v>
      </c>
      <c r="L18" s="596">
        <f>COUNTIF('LKPR - Project'!$U$14:$U$174,"=8")</f>
        <v>0</v>
      </c>
      <c r="M18" s="766">
        <f>COUNTIF('LKPR - Project'!$U$14:$U$174,"=13")</f>
        <v>0</v>
      </c>
      <c r="N18" s="771">
        <f>COUNTIF('LKPR - Project'!$U$14:$U$174,"=18")</f>
        <v>0</v>
      </c>
      <c r="O18" s="595">
        <f>COUNTIF('LKPR - Project'!$U$14:$U$174,"=23")</f>
        <v>0</v>
      </c>
      <c r="Q18" s="1021"/>
      <c r="R18" s="768">
        <f>COUNTIF('LKPR - Project'!$AD$14:$AD$174,"=3")</f>
        <v>0</v>
      </c>
      <c r="S18" s="596">
        <f>COUNTIF('LKPR - Project'!$AD$14:$AD$174,"=8")</f>
        <v>0</v>
      </c>
      <c r="T18" s="766">
        <f>COUNTIF('LKPR - Project'!$AD$14:$AD$174,"=13")</f>
        <v>0</v>
      </c>
      <c r="U18" s="771">
        <f>COUNTIF('LKPR - Project'!$AD$14:$AD$174,"=18")</f>
        <v>0</v>
      </c>
      <c r="V18" s="595">
        <f>COUNTIF('LKPR - Project'!$AD$14:$AD$174,"=23")</f>
        <v>0</v>
      </c>
    </row>
    <row r="19" spans="2:22" ht="42.6" customHeight="1" thickBot="1" x14ac:dyDescent="0.25">
      <c r="C19" s="1021"/>
      <c r="D19" s="768">
        <f>COUNTIF('LKPR - Project'!$M$14:$M$174,"=2")</f>
        <v>0</v>
      </c>
      <c r="E19" s="596">
        <f>COUNTIF('LKPR - Project'!$M$14:$M$174,"=6")</f>
        <v>0</v>
      </c>
      <c r="F19" s="772">
        <f>COUNTIF('LKPR - Project'!$M$14:$M$174,"=11")</f>
        <v>0</v>
      </c>
      <c r="G19" s="773">
        <f>COUNTIF('LKPR - Project'!$M$14:$M$174,"=16")</f>
        <v>0</v>
      </c>
      <c r="H19" s="595">
        <f>COUNTIF('LKPR - Project'!$M$14:$M$174,"=21")</f>
        <v>0</v>
      </c>
      <c r="J19" s="1021"/>
      <c r="K19" s="768">
        <f>COUNTIF('LKPR - Project'!$U$14:$U$174,"=2")</f>
        <v>0</v>
      </c>
      <c r="L19" s="596">
        <f>COUNTIF('LKPR - Project'!$U$14:$U$174,"=6")</f>
        <v>0</v>
      </c>
      <c r="M19" s="772">
        <f>COUNTIF('LKPR - Project'!$U$14:$U$174,"=11")</f>
        <v>0</v>
      </c>
      <c r="N19" s="773">
        <f>COUNTIF('LKPR - Project'!$U$14:$U$174,"=16")</f>
        <v>0</v>
      </c>
      <c r="O19" s="595">
        <f>COUNTIF('LKPR - Project'!$U$14:$U$174,"=21")</f>
        <v>0</v>
      </c>
      <c r="Q19" s="1021"/>
      <c r="R19" s="768">
        <f>COUNTIF('LKPR - Project'!$AD$14:$AD$174,"=2")</f>
        <v>0</v>
      </c>
      <c r="S19" s="596">
        <f>COUNTIF('LKPR - Project'!$AD$14:$AD$174,"=6")</f>
        <v>0</v>
      </c>
      <c r="T19" s="772">
        <f>COUNTIF('LKPR - Project'!$AD$14:$AD$174,"=11")</f>
        <v>0</v>
      </c>
      <c r="U19" s="773">
        <f>COUNTIF('LKPR - Project'!$AD$14:$AD$174,"=16")</f>
        <v>0</v>
      </c>
      <c r="V19" s="595">
        <f>COUNTIF('LKPR - Project'!$AD$14:$AD$174,"=21")</f>
        <v>0</v>
      </c>
    </row>
    <row r="20" spans="2:22" ht="42.6" customHeight="1" thickTop="1" x14ac:dyDescent="0.2">
      <c r="C20" s="1021"/>
      <c r="D20" s="768">
        <f>COUNTIF('LKPR - Project'!$M$14:$M$174,"=1")</f>
        <v>0</v>
      </c>
      <c r="E20" s="768">
        <f>COUNTIF('LKPR - Project'!$M$14:$M$174,"=5")</f>
        <v>0</v>
      </c>
      <c r="F20" s="596">
        <f>COUNTIF('LKPR - Project'!$M$14:$M$174,"=10")</f>
        <v>0</v>
      </c>
      <c r="G20" s="769">
        <f>COUNTIF('LKPR - Project'!$M$14:$M$174,"=15")</f>
        <v>0</v>
      </c>
      <c r="H20" s="774">
        <f>COUNTIF('LKPR - Project'!$M$14:$M$174,"=20")</f>
        <v>0</v>
      </c>
      <c r="J20" s="1021"/>
      <c r="K20" s="768">
        <f>COUNTIF('LKPR - Project'!$U$14:$U$174,"=1")</f>
        <v>0</v>
      </c>
      <c r="L20" s="768">
        <f>COUNTIF('LKPR - Project'!$U$14:$U$174,"=5")</f>
        <v>0</v>
      </c>
      <c r="M20" s="596">
        <f>COUNTIF('LKPR - Project'!$U$14:$U$174,"=10")</f>
        <v>0</v>
      </c>
      <c r="N20" s="769">
        <f>COUNTIF('LKPR - Project'!$U$14:$U$174,"=15")</f>
        <v>0</v>
      </c>
      <c r="O20" s="774">
        <f>COUNTIF('LKPR - Project'!$U$14:$U$174,"=20")</f>
        <v>0</v>
      </c>
      <c r="Q20" s="1021"/>
      <c r="R20" s="768">
        <f>COUNTIF('LKPR - Project'!$AD$14:$AD$174,"=1")</f>
        <v>0</v>
      </c>
      <c r="S20" s="768">
        <f>COUNTIF('LKPR - Project'!$AD$14:$AD$174,"=5")</f>
        <v>0</v>
      </c>
      <c r="T20" s="596">
        <f>COUNTIF('LKPR - Project'!$AD$14:$AD$174,"=10")</f>
        <v>0</v>
      </c>
      <c r="U20" s="769">
        <f>COUNTIF('LKPR - Project'!$AD$14:$AD$174,"=15")</f>
        <v>0</v>
      </c>
      <c r="V20" s="774">
        <f>COUNTIF('LKPR - Project'!$AD$14:$AD$174,"=20")</f>
        <v>0</v>
      </c>
    </row>
    <row r="21" spans="2:22" x14ac:dyDescent="0.2">
      <c r="D21" s="1011" t="s">
        <v>71680</v>
      </c>
      <c r="E21" s="1011"/>
      <c r="F21" s="1011"/>
      <c r="G21" s="1011"/>
      <c r="H21" s="1011"/>
      <c r="K21" s="1011" t="s">
        <v>71680</v>
      </c>
      <c r="L21" s="1011"/>
      <c r="M21" s="1011"/>
      <c r="N21" s="1011"/>
      <c r="O21" s="1011"/>
      <c r="R21" s="1011" t="s">
        <v>71680</v>
      </c>
      <c r="S21" s="1011"/>
      <c r="T21" s="1011"/>
      <c r="U21" s="1011"/>
      <c r="V21" s="1011"/>
    </row>
    <row r="23" spans="2:22" x14ac:dyDescent="0.2">
      <c r="B23" s="696" t="s">
        <v>71813</v>
      </c>
      <c r="D23" s="810"/>
      <c r="E23" s="813">
        <f>COUNT('LKPR - Project'!$L$14:$L$174)-COUNTIF('LKPR - Project'!$L$14:$L$174,"0")</f>
        <v>0</v>
      </c>
      <c r="F23" s="697" t="s">
        <v>71814</v>
      </c>
      <c r="G23" s="810"/>
      <c r="H23" s="810"/>
      <c r="K23" s="810"/>
      <c r="L23" s="813">
        <f>COUNT('LKPR - Project'!$T$14:$T$174)</f>
        <v>0</v>
      </c>
      <c r="M23" s="697" t="s">
        <v>71814</v>
      </c>
      <c r="N23" s="810"/>
      <c r="O23" s="810"/>
      <c r="R23" s="810"/>
      <c r="S23" s="813">
        <f>COUNT('LKPR - Project'!$AC$14:$AC$174)</f>
        <v>0</v>
      </c>
      <c r="T23" s="697" t="s">
        <v>71814</v>
      </c>
      <c r="U23" s="810"/>
      <c r="V23" s="810"/>
    </row>
    <row r="25" spans="2:22" ht="52.9" customHeight="1" x14ac:dyDescent="0.2">
      <c r="B25" s="695" t="s">
        <v>71812</v>
      </c>
      <c r="D25" s="1010">
        <f>MAX('LKPR - Project'!$M$14:$M$174)</f>
        <v>0</v>
      </c>
      <c r="E25" s="1010"/>
      <c r="F25" s="1007" t="str">
        <f>IF(D25&lt;=5,"LOW",IF(D25&lt;=11,"LtM",IF(D25&lt;=15,"MODERATE",IF(D25&lt;=19,"MtH",IF(D25&gt;19,"HIGH")))))</f>
        <v>LOW</v>
      </c>
      <c r="G25" s="1008"/>
      <c r="H25" s="1009"/>
      <c r="K25" s="1010">
        <f>MAX('LKPR - Project'!$U$14:$U$174)</f>
        <v>0</v>
      </c>
      <c r="L25" s="1010"/>
      <c r="M25" s="1007" t="str">
        <f>IF(K25&lt;=5,"LOW",IF(K25&lt;=11,"LtM",IF(K25&lt;=15,"MODERATE",IF(K25&lt;=19,"MtH",IF(K25&gt;19,"HIGH")))))</f>
        <v>LOW</v>
      </c>
      <c r="N25" s="1008"/>
      <c r="O25" s="1009"/>
      <c r="R25" s="1010">
        <f>MAX('LKPR - Project'!$AD$14:$AD$174)</f>
        <v>0</v>
      </c>
      <c r="S25" s="1010"/>
      <c r="T25" s="1007" t="str">
        <f>IF(R25&lt;=5,"LOW",IF(R25&lt;=11,"LtM",IF(R25&lt;=15,"MODERATE",IF(R25&lt;=19,"MtH",IF(R25&gt;19,"HIGH")))))</f>
        <v>LOW</v>
      </c>
      <c r="U25" s="1008"/>
      <c r="V25" s="1009"/>
    </row>
  </sheetData>
  <sheetProtection algorithmName="SHA-512" hashValue="Cnc4TOuNY/lqkKTOzn4kbsy3df2ZQITtNkt5/BLerYxeOedWg6sMxz/XYQvOpIHW6eEc5ftiT8jLcrgE+wWsFQ==" saltValue="I1pFdAiUICLOAo9tMabvPA==" spinCount="100000" sheet="1" objects="1" scenarios="1" selectLockedCells="1"/>
  <mergeCells count="17">
    <mergeCell ref="D21:H21"/>
    <mergeCell ref="K21:O21"/>
    <mergeCell ref="R21:V21"/>
    <mergeCell ref="E2:W6"/>
    <mergeCell ref="B12:W12"/>
    <mergeCell ref="C14:H14"/>
    <mergeCell ref="J14:O14"/>
    <mergeCell ref="Q14:V14"/>
    <mergeCell ref="C16:C20"/>
    <mergeCell ref="J16:J20"/>
    <mergeCell ref="Q16:Q20"/>
    <mergeCell ref="T25:V25"/>
    <mergeCell ref="D25:E25"/>
    <mergeCell ref="F25:H25"/>
    <mergeCell ref="K25:L25"/>
    <mergeCell ref="M25:O25"/>
    <mergeCell ref="R25:S25"/>
  </mergeCells>
  <conditionalFormatting sqref="F25">
    <cfRule type="containsText" dxfId="14" priority="33" operator="containsText" text="HIGH">
      <formula>NOT(ISERROR(SEARCH("HIGH",F25)))</formula>
    </cfRule>
    <cfRule type="containsText" dxfId="13" priority="34" operator="containsText" text="MtH">
      <formula>NOT(ISERROR(SEARCH("MtH",F25)))</formula>
    </cfRule>
    <cfRule type="containsText" dxfId="12" priority="35" operator="containsText" text="MODERATE">
      <formula>NOT(ISERROR(SEARCH("MODERATE",F25)))</formula>
    </cfRule>
  </conditionalFormatting>
  <conditionalFormatting sqref="F25">
    <cfRule type="containsText" dxfId="11" priority="32" operator="containsText" text="LtM">
      <formula>NOT(ISERROR(SEARCH("LtM",F25)))</formula>
    </cfRule>
  </conditionalFormatting>
  <conditionalFormatting sqref="F25">
    <cfRule type="containsText" dxfId="10" priority="31" operator="containsText" text="LOW">
      <formula>NOT(ISERROR(SEARCH("LOW",F25)))</formula>
    </cfRule>
  </conditionalFormatting>
  <conditionalFormatting sqref="M25">
    <cfRule type="containsText" dxfId="9" priority="8" operator="containsText" text="HIGH">
      <formula>NOT(ISERROR(SEARCH("HIGH",M25)))</formula>
    </cfRule>
    <cfRule type="containsText" dxfId="8" priority="9" operator="containsText" text="MtH">
      <formula>NOT(ISERROR(SEARCH("MtH",M25)))</formula>
    </cfRule>
    <cfRule type="containsText" dxfId="7" priority="10" operator="containsText" text="MODERATE">
      <formula>NOT(ISERROR(SEARCH("MODERATE",M25)))</formula>
    </cfRule>
  </conditionalFormatting>
  <conditionalFormatting sqref="M25">
    <cfRule type="containsText" dxfId="6" priority="7" operator="containsText" text="LtM">
      <formula>NOT(ISERROR(SEARCH("LtM",M25)))</formula>
    </cfRule>
  </conditionalFormatting>
  <conditionalFormatting sqref="M25">
    <cfRule type="containsText" dxfId="5" priority="6" operator="containsText" text="LOW">
      <formula>NOT(ISERROR(SEARCH("LOW",M25)))</formula>
    </cfRule>
  </conditionalFormatting>
  <conditionalFormatting sqref="T25">
    <cfRule type="containsText" dxfId="4" priority="3" operator="containsText" text="HIGH">
      <formula>NOT(ISERROR(SEARCH("HIGH",T25)))</formula>
    </cfRule>
    <cfRule type="containsText" dxfId="3" priority="4" operator="containsText" text="MtH">
      <formula>NOT(ISERROR(SEARCH("MtH",T25)))</formula>
    </cfRule>
    <cfRule type="containsText" dxfId="2" priority="5" operator="containsText" text="MODERATE">
      <formula>NOT(ISERROR(SEARCH("MODERATE",T25)))</formula>
    </cfRule>
  </conditionalFormatting>
  <conditionalFormatting sqref="T25">
    <cfRule type="containsText" dxfId="1" priority="2" operator="containsText" text="LtM">
      <formula>NOT(ISERROR(SEARCH("LtM",T25)))</formula>
    </cfRule>
  </conditionalFormatting>
  <conditionalFormatting sqref="T25">
    <cfRule type="containsText" dxfId="0" priority="1" operator="containsText" text="LOW">
      <formula>NOT(ISERROR(SEARCH("LOW",T25)))</formula>
    </cfRule>
  </conditionalFormatting>
  <pageMargins left="0.23622047244094491" right="0.23622047244094491" top="0.74803149606299213" bottom="0.74803149606299213" header="0.31496062992125984" footer="0.31496062992125984"/>
  <pageSetup paperSize="9" scale="86" orientation="landscape" verticalDpi="90" r:id="rId1"/>
  <headerFooter>
    <oddFooter>&amp;L&amp;"Tahoma,Regular"FOR/SCI-MSR/20&amp;C&amp;"Tahoma,Regular"REV. 00                                                      Tgl Berlaku: 1/12/2022&amp;R&amp;"Tahoma,Regular"&amp;P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2:AR39"/>
  <sheetViews>
    <sheetView showGridLines="0" zoomScale="80" zoomScaleNormal="80" workbookViewId="0">
      <selection activeCell="J11" sqref="J11"/>
    </sheetView>
  </sheetViews>
  <sheetFormatPr defaultRowHeight="15" x14ac:dyDescent="0.25"/>
  <cols>
    <col min="1" max="1" width="5.42578125" customWidth="1"/>
    <col min="2" max="2" width="36.28515625" bestFit="1" customWidth="1"/>
    <col min="3" max="3" width="19" bestFit="1" customWidth="1"/>
    <col min="4" max="7" width="15.28515625" style="85" bestFit="1" customWidth="1"/>
    <col min="8" max="28" width="16.7109375" style="85" bestFit="1" customWidth="1"/>
    <col min="29" max="39" width="18" style="85" bestFit="1" customWidth="1"/>
    <col min="40" max="41" width="16.7109375" bestFit="1" customWidth="1"/>
  </cols>
  <sheetData>
    <row r="2" spans="1:44" x14ac:dyDescent="0.25">
      <c r="A2" s="93" t="s">
        <v>127</v>
      </c>
    </row>
    <row r="3" spans="1:44" x14ac:dyDescent="0.25">
      <c r="A3" s="1022" t="s">
        <v>110</v>
      </c>
      <c r="B3" s="1022"/>
      <c r="C3" s="1022" t="s">
        <v>111</v>
      </c>
      <c r="D3" s="1023" t="s">
        <v>118</v>
      </c>
      <c r="E3" s="1023"/>
      <c r="F3" s="1023"/>
      <c r="G3" s="1023"/>
      <c r="H3" s="1023"/>
      <c r="I3" s="1023"/>
      <c r="J3" s="1023"/>
      <c r="K3" s="1023"/>
      <c r="L3" s="1023"/>
      <c r="M3" s="1023"/>
      <c r="N3" s="1023"/>
      <c r="O3" s="1023"/>
      <c r="P3" s="1023"/>
      <c r="Q3" s="1023"/>
      <c r="R3" s="1023"/>
      <c r="S3" s="1023"/>
      <c r="T3" s="1023"/>
      <c r="U3" s="1023"/>
      <c r="V3" s="1023"/>
      <c r="W3" s="1023"/>
      <c r="X3" s="1023"/>
      <c r="Y3" s="1023"/>
      <c r="Z3" s="1023"/>
      <c r="AA3" s="1023"/>
      <c r="AB3" s="1023"/>
      <c r="AC3" s="1023"/>
      <c r="AD3" s="1023"/>
      <c r="AE3" s="1023"/>
      <c r="AF3" s="1023"/>
      <c r="AG3" s="1023"/>
      <c r="AH3" s="1023"/>
      <c r="AI3" s="1023"/>
      <c r="AJ3" s="1023"/>
      <c r="AK3" s="1023"/>
      <c r="AL3" s="1023"/>
      <c r="AM3" s="1023"/>
    </row>
    <row r="4" spans="1:44" x14ac:dyDescent="0.25">
      <c r="A4" s="1022"/>
      <c r="B4" s="1022"/>
      <c r="C4" s="1022"/>
      <c r="D4" s="87">
        <v>1</v>
      </c>
      <c r="E4" s="87">
        <v>2</v>
      </c>
      <c r="F4" s="87">
        <v>3</v>
      </c>
      <c r="G4" s="87">
        <v>4</v>
      </c>
      <c r="H4" s="87">
        <v>5</v>
      </c>
      <c r="I4" s="87">
        <v>6</v>
      </c>
      <c r="J4" s="87">
        <v>7</v>
      </c>
      <c r="K4" s="87">
        <v>8</v>
      </c>
      <c r="L4" s="87">
        <v>9</v>
      </c>
      <c r="M4" s="87">
        <v>10</v>
      </c>
      <c r="N4" s="87">
        <v>11</v>
      </c>
      <c r="O4" s="87">
        <v>12</v>
      </c>
      <c r="P4" s="87">
        <v>13</v>
      </c>
      <c r="Q4" s="87">
        <v>14</v>
      </c>
      <c r="R4" s="87">
        <v>15</v>
      </c>
      <c r="S4" s="87">
        <v>16</v>
      </c>
      <c r="T4" s="87">
        <v>17</v>
      </c>
      <c r="U4" s="87">
        <v>18</v>
      </c>
      <c r="V4" s="87">
        <v>19</v>
      </c>
      <c r="W4" s="87">
        <v>20</v>
      </c>
      <c r="X4" s="87">
        <v>21</v>
      </c>
      <c r="Y4" s="87">
        <v>22</v>
      </c>
      <c r="Z4" s="87">
        <v>23</v>
      </c>
      <c r="AA4" s="87">
        <v>24</v>
      </c>
      <c r="AB4" s="87">
        <v>25</v>
      </c>
      <c r="AC4" s="87">
        <v>26</v>
      </c>
      <c r="AD4" s="87">
        <v>27</v>
      </c>
      <c r="AE4" s="87">
        <v>28</v>
      </c>
      <c r="AF4" s="87">
        <v>29</v>
      </c>
      <c r="AG4" s="87">
        <v>30</v>
      </c>
      <c r="AH4" s="87">
        <v>31</v>
      </c>
      <c r="AI4" s="87">
        <v>32</v>
      </c>
      <c r="AJ4" s="87">
        <v>33</v>
      </c>
      <c r="AK4" s="87">
        <v>34</v>
      </c>
      <c r="AL4" s="87">
        <v>35</v>
      </c>
      <c r="AM4" s="87">
        <v>36</v>
      </c>
      <c r="AN4" s="84"/>
      <c r="AO4" s="84"/>
      <c r="AP4" s="84"/>
      <c r="AQ4" s="84"/>
      <c r="AR4" s="84"/>
    </row>
    <row r="5" spans="1:44" x14ac:dyDescent="0.25">
      <c r="A5" s="77" t="s">
        <v>112</v>
      </c>
      <c r="B5" s="78"/>
      <c r="C5" s="79">
        <f>RAB!F11</f>
        <v>0</v>
      </c>
      <c r="D5" s="86" t="e">
        <f>C5/RAB!$F$12</f>
        <v>#VALUE!</v>
      </c>
      <c r="E5" s="86" t="e">
        <f>D5</f>
        <v>#VALUE!</v>
      </c>
      <c r="F5" s="86" t="e">
        <f t="shared" ref="F5:AM5" si="0">E5</f>
        <v>#VALUE!</v>
      </c>
      <c r="G5" s="86" t="e">
        <f t="shared" si="0"/>
        <v>#VALUE!</v>
      </c>
      <c r="H5" s="86" t="e">
        <f t="shared" si="0"/>
        <v>#VALUE!</v>
      </c>
      <c r="I5" s="86" t="e">
        <f t="shared" si="0"/>
        <v>#VALUE!</v>
      </c>
      <c r="J5" s="86" t="e">
        <f t="shared" si="0"/>
        <v>#VALUE!</v>
      </c>
      <c r="K5" s="86" t="e">
        <f t="shared" si="0"/>
        <v>#VALUE!</v>
      </c>
      <c r="L5" s="86" t="e">
        <f t="shared" si="0"/>
        <v>#VALUE!</v>
      </c>
      <c r="M5" s="86" t="e">
        <f t="shared" si="0"/>
        <v>#VALUE!</v>
      </c>
      <c r="N5" s="86" t="e">
        <f t="shared" si="0"/>
        <v>#VALUE!</v>
      </c>
      <c r="O5" s="86" t="e">
        <f t="shared" si="0"/>
        <v>#VALUE!</v>
      </c>
      <c r="P5" s="86" t="e">
        <f t="shared" si="0"/>
        <v>#VALUE!</v>
      </c>
      <c r="Q5" s="86" t="e">
        <f t="shared" si="0"/>
        <v>#VALUE!</v>
      </c>
      <c r="R5" s="86" t="e">
        <f t="shared" si="0"/>
        <v>#VALUE!</v>
      </c>
      <c r="S5" s="86" t="e">
        <f t="shared" si="0"/>
        <v>#VALUE!</v>
      </c>
      <c r="T5" s="86" t="e">
        <f t="shared" si="0"/>
        <v>#VALUE!</v>
      </c>
      <c r="U5" s="86" t="e">
        <f t="shared" si="0"/>
        <v>#VALUE!</v>
      </c>
      <c r="V5" s="86" t="e">
        <f t="shared" si="0"/>
        <v>#VALUE!</v>
      </c>
      <c r="W5" s="86" t="e">
        <f t="shared" si="0"/>
        <v>#VALUE!</v>
      </c>
      <c r="X5" s="86" t="e">
        <f t="shared" si="0"/>
        <v>#VALUE!</v>
      </c>
      <c r="Y5" s="86" t="e">
        <f t="shared" si="0"/>
        <v>#VALUE!</v>
      </c>
      <c r="Z5" s="86" t="e">
        <f t="shared" si="0"/>
        <v>#VALUE!</v>
      </c>
      <c r="AA5" s="86" t="e">
        <f t="shared" si="0"/>
        <v>#VALUE!</v>
      </c>
      <c r="AB5" s="86" t="e">
        <f t="shared" si="0"/>
        <v>#VALUE!</v>
      </c>
      <c r="AC5" s="86" t="e">
        <f t="shared" si="0"/>
        <v>#VALUE!</v>
      </c>
      <c r="AD5" s="86" t="e">
        <f t="shared" si="0"/>
        <v>#VALUE!</v>
      </c>
      <c r="AE5" s="86" t="e">
        <f t="shared" si="0"/>
        <v>#VALUE!</v>
      </c>
      <c r="AF5" s="86" t="e">
        <f t="shared" si="0"/>
        <v>#VALUE!</v>
      </c>
      <c r="AG5" s="86" t="e">
        <f t="shared" si="0"/>
        <v>#VALUE!</v>
      </c>
      <c r="AH5" s="86" t="e">
        <f t="shared" si="0"/>
        <v>#VALUE!</v>
      </c>
      <c r="AI5" s="86" t="e">
        <f t="shared" si="0"/>
        <v>#VALUE!</v>
      </c>
      <c r="AJ5" s="86" t="e">
        <f t="shared" si="0"/>
        <v>#VALUE!</v>
      </c>
      <c r="AK5" s="86" t="e">
        <f t="shared" si="0"/>
        <v>#VALUE!</v>
      </c>
      <c r="AL5" s="86" t="e">
        <f t="shared" si="0"/>
        <v>#VALUE!</v>
      </c>
      <c r="AM5" s="86" t="e">
        <f t="shared" si="0"/>
        <v>#VALUE!</v>
      </c>
    </row>
    <row r="6" spans="1:44" x14ac:dyDescent="0.25">
      <c r="A6" s="82" t="s">
        <v>113</v>
      </c>
      <c r="B6" s="78"/>
      <c r="C6" s="83" t="e">
        <f ca="1">SUM(C7:C15)</f>
        <v>#DIV/0!</v>
      </c>
      <c r="D6" s="83" t="e">
        <f ca="1">SUM(D7:D15)</f>
        <v>#VALUE!</v>
      </c>
      <c r="E6" s="83" t="e">
        <f t="shared" ref="E6:AM6" ca="1" si="1">SUM(E7:E15)</f>
        <v>#VALUE!</v>
      </c>
      <c r="F6" s="83" t="e">
        <f t="shared" ca="1" si="1"/>
        <v>#VALUE!</v>
      </c>
      <c r="G6" s="83" t="e">
        <f t="shared" ca="1" si="1"/>
        <v>#VALUE!</v>
      </c>
      <c r="H6" s="83" t="e">
        <f t="shared" ca="1" si="1"/>
        <v>#VALUE!</v>
      </c>
      <c r="I6" s="83" t="e">
        <f t="shared" ca="1" si="1"/>
        <v>#VALUE!</v>
      </c>
      <c r="J6" s="83" t="e">
        <f t="shared" ca="1" si="1"/>
        <v>#VALUE!</v>
      </c>
      <c r="K6" s="83" t="e">
        <f t="shared" ca="1" si="1"/>
        <v>#VALUE!</v>
      </c>
      <c r="L6" s="83" t="e">
        <f t="shared" ca="1" si="1"/>
        <v>#VALUE!</v>
      </c>
      <c r="M6" s="83" t="e">
        <f t="shared" ca="1" si="1"/>
        <v>#VALUE!</v>
      </c>
      <c r="N6" s="83" t="e">
        <f t="shared" ca="1" si="1"/>
        <v>#VALUE!</v>
      </c>
      <c r="O6" s="83" t="e">
        <f t="shared" ca="1" si="1"/>
        <v>#VALUE!</v>
      </c>
      <c r="P6" s="83" t="e">
        <f t="shared" ca="1" si="1"/>
        <v>#VALUE!</v>
      </c>
      <c r="Q6" s="83" t="e">
        <f t="shared" ca="1" si="1"/>
        <v>#VALUE!</v>
      </c>
      <c r="R6" s="83" t="e">
        <f t="shared" ca="1" si="1"/>
        <v>#VALUE!</v>
      </c>
      <c r="S6" s="83" t="e">
        <f t="shared" ca="1" si="1"/>
        <v>#VALUE!</v>
      </c>
      <c r="T6" s="83" t="e">
        <f t="shared" ca="1" si="1"/>
        <v>#VALUE!</v>
      </c>
      <c r="U6" s="83" t="e">
        <f t="shared" ca="1" si="1"/>
        <v>#VALUE!</v>
      </c>
      <c r="V6" s="83" t="e">
        <f t="shared" ca="1" si="1"/>
        <v>#VALUE!</v>
      </c>
      <c r="W6" s="83" t="e">
        <f t="shared" ca="1" si="1"/>
        <v>#VALUE!</v>
      </c>
      <c r="X6" s="83" t="e">
        <f t="shared" ca="1" si="1"/>
        <v>#VALUE!</v>
      </c>
      <c r="Y6" s="83" t="e">
        <f t="shared" ca="1" si="1"/>
        <v>#VALUE!</v>
      </c>
      <c r="Z6" s="83" t="e">
        <f t="shared" ca="1" si="1"/>
        <v>#VALUE!</v>
      </c>
      <c r="AA6" s="83" t="e">
        <f t="shared" ca="1" si="1"/>
        <v>#VALUE!</v>
      </c>
      <c r="AB6" s="83" t="e">
        <f t="shared" ca="1" si="1"/>
        <v>#VALUE!</v>
      </c>
      <c r="AC6" s="83" t="e">
        <f t="shared" ca="1" si="1"/>
        <v>#VALUE!</v>
      </c>
      <c r="AD6" s="83" t="e">
        <f t="shared" ca="1" si="1"/>
        <v>#VALUE!</v>
      </c>
      <c r="AE6" s="83" t="e">
        <f t="shared" ca="1" si="1"/>
        <v>#VALUE!</v>
      </c>
      <c r="AF6" s="83" t="e">
        <f t="shared" ca="1" si="1"/>
        <v>#VALUE!</v>
      </c>
      <c r="AG6" s="83" t="e">
        <f t="shared" ca="1" si="1"/>
        <v>#VALUE!</v>
      </c>
      <c r="AH6" s="83" t="e">
        <f t="shared" ca="1" si="1"/>
        <v>#VALUE!</v>
      </c>
      <c r="AI6" s="83" t="e">
        <f t="shared" ca="1" si="1"/>
        <v>#VALUE!</v>
      </c>
      <c r="AJ6" s="83" t="e">
        <f t="shared" ca="1" si="1"/>
        <v>#VALUE!</v>
      </c>
      <c r="AK6" s="83" t="e">
        <f t="shared" ca="1" si="1"/>
        <v>#VALUE!</v>
      </c>
      <c r="AL6" s="83" t="e">
        <f t="shared" ca="1" si="1"/>
        <v>#VALUE!</v>
      </c>
      <c r="AM6" s="83" t="e">
        <f t="shared" ca="1" si="1"/>
        <v>#VALUE!</v>
      </c>
    </row>
    <row r="7" spans="1:44" x14ac:dyDescent="0.25">
      <c r="A7" s="80">
        <v>1</v>
      </c>
      <c r="B7" s="78" t="s">
        <v>116</v>
      </c>
      <c r="C7" s="81">
        <f ca="1">RAB!Q116</f>
        <v>0</v>
      </c>
      <c r="D7" s="86" t="e">
        <f ca="1">C7/RAB!$F$12</f>
        <v>#VALUE!</v>
      </c>
      <c r="E7" s="86" t="e">
        <f t="shared" ref="E7:F16" ca="1" si="2">D7</f>
        <v>#VALUE!</v>
      </c>
      <c r="F7" s="86" t="e">
        <f t="shared" ca="1" si="2"/>
        <v>#VALUE!</v>
      </c>
      <c r="G7" s="86" t="e">
        <f t="shared" ref="G7:AM7" ca="1" si="3">F7</f>
        <v>#VALUE!</v>
      </c>
      <c r="H7" s="86" t="e">
        <f t="shared" ca="1" si="3"/>
        <v>#VALUE!</v>
      </c>
      <c r="I7" s="86" t="e">
        <f t="shared" ca="1" si="3"/>
        <v>#VALUE!</v>
      </c>
      <c r="J7" s="86" t="e">
        <f t="shared" ca="1" si="3"/>
        <v>#VALUE!</v>
      </c>
      <c r="K7" s="86" t="e">
        <f t="shared" ca="1" si="3"/>
        <v>#VALUE!</v>
      </c>
      <c r="L7" s="86" t="e">
        <f t="shared" ca="1" si="3"/>
        <v>#VALUE!</v>
      </c>
      <c r="M7" s="86" t="e">
        <f t="shared" ca="1" si="3"/>
        <v>#VALUE!</v>
      </c>
      <c r="N7" s="86" t="e">
        <f t="shared" ca="1" si="3"/>
        <v>#VALUE!</v>
      </c>
      <c r="O7" s="86" t="e">
        <f t="shared" ca="1" si="3"/>
        <v>#VALUE!</v>
      </c>
      <c r="P7" s="86" t="e">
        <f t="shared" ca="1" si="3"/>
        <v>#VALUE!</v>
      </c>
      <c r="Q7" s="86" t="e">
        <f t="shared" ca="1" si="3"/>
        <v>#VALUE!</v>
      </c>
      <c r="R7" s="86" t="e">
        <f t="shared" ca="1" si="3"/>
        <v>#VALUE!</v>
      </c>
      <c r="S7" s="86" t="e">
        <f t="shared" ca="1" si="3"/>
        <v>#VALUE!</v>
      </c>
      <c r="T7" s="86" t="e">
        <f t="shared" ca="1" si="3"/>
        <v>#VALUE!</v>
      </c>
      <c r="U7" s="86" t="e">
        <f t="shared" ca="1" si="3"/>
        <v>#VALUE!</v>
      </c>
      <c r="V7" s="86" t="e">
        <f t="shared" ca="1" si="3"/>
        <v>#VALUE!</v>
      </c>
      <c r="W7" s="86" t="e">
        <f t="shared" ca="1" si="3"/>
        <v>#VALUE!</v>
      </c>
      <c r="X7" s="86" t="e">
        <f t="shared" ca="1" si="3"/>
        <v>#VALUE!</v>
      </c>
      <c r="Y7" s="86" t="e">
        <f t="shared" ca="1" si="3"/>
        <v>#VALUE!</v>
      </c>
      <c r="Z7" s="86" t="e">
        <f t="shared" ca="1" si="3"/>
        <v>#VALUE!</v>
      </c>
      <c r="AA7" s="86" t="e">
        <f t="shared" ca="1" si="3"/>
        <v>#VALUE!</v>
      </c>
      <c r="AB7" s="86" t="e">
        <f t="shared" ca="1" si="3"/>
        <v>#VALUE!</v>
      </c>
      <c r="AC7" s="86" t="e">
        <f t="shared" ca="1" si="3"/>
        <v>#VALUE!</v>
      </c>
      <c r="AD7" s="86" t="e">
        <f t="shared" ca="1" si="3"/>
        <v>#VALUE!</v>
      </c>
      <c r="AE7" s="86" t="e">
        <f t="shared" ca="1" si="3"/>
        <v>#VALUE!</v>
      </c>
      <c r="AF7" s="86" t="e">
        <f t="shared" ca="1" si="3"/>
        <v>#VALUE!</v>
      </c>
      <c r="AG7" s="86" t="e">
        <f t="shared" ca="1" si="3"/>
        <v>#VALUE!</v>
      </c>
      <c r="AH7" s="86" t="e">
        <f t="shared" ca="1" si="3"/>
        <v>#VALUE!</v>
      </c>
      <c r="AI7" s="86" t="e">
        <f t="shared" ca="1" si="3"/>
        <v>#VALUE!</v>
      </c>
      <c r="AJ7" s="86" t="e">
        <f t="shared" ca="1" si="3"/>
        <v>#VALUE!</v>
      </c>
      <c r="AK7" s="86" t="e">
        <f t="shared" ca="1" si="3"/>
        <v>#VALUE!</v>
      </c>
      <c r="AL7" s="86" t="e">
        <f t="shared" ca="1" si="3"/>
        <v>#VALUE!</v>
      </c>
      <c r="AM7" s="86" t="e">
        <f t="shared" ca="1" si="3"/>
        <v>#VALUE!</v>
      </c>
    </row>
    <row r="8" spans="1:44" x14ac:dyDescent="0.25">
      <c r="A8" s="80">
        <v>2</v>
      </c>
      <c r="B8" s="78" t="s">
        <v>115</v>
      </c>
      <c r="C8" s="81">
        <f>RAB!Q152</f>
        <v>0</v>
      </c>
      <c r="D8" s="86" t="e">
        <f>C8/RAB!$F$12</f>
        <v>#VALUE!</v>
      </c>
      <c r="E8" s="86" t="e">
        <f t="shared" ref="E8:K8" si="4">D8</f>
        <v>#VALUE!</v>
      </c>
      <c r="F8" s="86" t="e">
        <f t="shared" si="4"/>
        <v>#VALUE!</v>
      </c>
      <c r="G8" s="86" t="e">
        <f t="shared" si="4"/>
        <v>#VALUE!</v>
      </c>
      <c r="H8" s="86" t="e">
        <f t="shared" si="4"/>
        <v>#VALUE!</v>
      </c>
      <c r="I8" s="86" t="e">
        <f t="shared" si="4"/>
        <v>#VALUE!</v>
      </c>
      <c r="J8" s="86" t="e">
        <f t="shared" si="4"/>
        <v>#VALUE!</v>
      </c>
      <c r="K8" s="86" t="e">
        <f t="shared" si="4"/>
        <v>#VALUE!</v>
      </c>
      <c r="L8" s="86" t="e">
        <f t="shared" ref="L8:AM8" si="5">K8</f>
        <v>#VALUE!</v>
      </c>
      <c r="M8" s="86" t="e">
        <f t="shared" si="5"/>
        <v>#VALUE!</v>
      </c>
      <c r="N8" s="86" t="e">
        <f t="shared" si="5"/>
        <v>#VALUE!</v>
      </c>
      <c r="O8" s="86" t="e">
        <f t="shared" si="5"/>
        <v>#VALUE!</v>
      </c>
      <c r="P8" s="86" t="e">
        <f t="shared" si="5"/>
        <v>#VALUE!</v>
      </c>
      <c r="Q8" s="86" t="e">
        <f t="shared" si="5"/>
        <v>#VALUE!</v>
      </c>
      <c r="R8" s="86" t="e">
        <f t="shared" si="5"/>
        <v>#VALUE!</v>
      </c>
      <c r="S8" s="86" t="e">
        <f t="shared" si="5"/>
        <v>#VALUE!</v>
      </c>
      <c r="T8" s="86" t="e">
        <f t="shared" si="5"/>
        <v>#VALUE!</v>
      </c>
      <c r="U8" s="86" t="e">
        <f t="shared" si="5"/>
        <v>#VALUE!</v>
      </c>
      <c r="V8" s="86" t="e">
        <f t="shared" si="5"/>
        <v>#VALUE!</v>
      </c>
      <c r="W8" s="86" t="e">
        <f t="shared" si="5"/>
        <v>#VALUE!</v>
      </c>
      <c r="X8" s="86" t="e">
        <f t="shared" si="5"/>
        <v>#VALUE!</v>
      </c>
      <c r="Y8" s="86" t="e">
        <f t="shared" si="5"/>
        <v>#VALUE!</v>
      </c>
      <c r="Z8" s="86" t="e">
        <f t="shared" si="5"/>
        <v>#VALUE!</v>
      </c>
      <c r="AA8" s="86" t="e">
        <f t="shared" si="5"/>
        <v>#VALUE!</v>
      </c>
      <c r="AB8" s="86" t="e">
        <f t="shared" si="5"/>
        <v>#VALUE!</v>
      </c>
      <c r="AC8" s="86" t="e">
        <f t="shared" si="5"/>
        <v>#VALUE!</v>
      </c>
      <c r="AD8" s="86" t="e">
        <f t="shared" si="5"/>
        <v>#VALUE!</v>
      </c>
      <c r="AE8" s="86" t="e">
        <f t="shared" si="5"/>
        <v>#VALUE!</v>
      </c>
      <c r="AF8" s="86" t="e">
        <f t="shared" si="5"/>
        <v>#VALUE!</v>
      </c>
      <c r="AG8" s="86" t="e">
        <f t="shared" si="5"/>
        <v>#VALUE!</v>
      </c>
      <c r="AH8" s="86" t="e">
        <f t="shared" si="5"/>
        <v>#VALUE!</v>
      </c>
      <c r="AI8" s="86" t="e">
        <f t="shared" si="5"/>
        <v>#VALUE!</v>
      </c>
      <c r="AJ8" s="86" t="e">
        <f t="shared" si="5"/>
        <v>#VALUE!</v>
      </c>
      <c r="AK8" s="86" t="e">
        <f t="shared" si="5"/>
        <v>#VALUE!</v>
      </c>
      <c r="AL8" s="86" t="e">
        <f t="shared" si="5"/>
        <v>#VALUE!</v>
      </c>
      <c r="AM8" s="86" t="e">
        <f t="shared" si="5"/>
        <v>#VALUE!</v>
      </c>
    </row>
    <row r="9" spans="1:44" x14ac:dyDescent="0.25">
      <c r="A9" s="80">
        <v>3</v>
      </c>
      <c r="B9" s="78" t="s">
        <v>114</v>
      </c>
      <c r="C9" s="81">
        <f ca="1">RAB!Q212</f>
        <v>0</v>
      </c>
      <c r="D9" s="86" t="e">
        <f ca="1">C9/RAB!$F$12</f>
        <v>#VALUE!</v>
      </c>
      <c r="E9" s="86" t="e">
        <f t="shared" ca="1" si="2"/>
        <v>#VALUE!</v>
      </c>
      <c r="F9" s="86" t="e">
        <f t="shared" ca="1" si="2"/>
        <v>#VALUE!</v>
      </c>
      <c r="G9" s="86" t="e">
        <f t="shared" ref="G9:AM9" ca="1" si="6">F9</f>
        <v>#VALUE!</v>
      </c>
      <c r="H9" s="86" t="e">
        <f t="shared" ca="1" si="6"/>
        <v>#VALUE!</v>
      </c>
      <c r="I9" s="86" t="e">
        <f t="shared" ca="1" si="6"/>
        <v>#VALUE!</v>
      </c>
      <c r="J9" s="86" t="e">
        <f t="shared" ca="1" si="6"/>
        <v>#VALUE!</v>
      </c>
      <c r="K9" s="86" t="e">
        <f t="shared" ca="1" si="6"/>
        <v>#VALUE!</v>
      </c>
      <c r="L9" s="86" t="e">
        <f t="shared" ca="1" si="6"/>
        <v>#VALUE!</v>
      </c>
      <c r="M9" s="86" t="e">
        <f t="shared" ca="1" si="6"/>
        <v>#VALUE!</v>
      </c>
      <c r="N9" s="86" t="e">
        <f t="shared" ca="1" si="6"/>
        <v>#VALUE!</v>
      </c>
      <c r="O9" s="86" t="e">
        <f t="shared" ca="1" si="6"/>
        <v>#VALUE!</v>
      </c>
      <c r="P9" s="86" t="e">
        <f t="shared" ca="1" si="6"/>
        <v>#VALUE!</v>
      </c>
      <c r="Q9" s="86" t="e">
        <f t="shared" ca="1" si="6"/>
        <v>#VALUE!</v>
      </c>
      <c r="R9" s="86" t="e">
        <f t="shared" ca="1" si="6"/>
        <v>#VALUE!</v>
      </c>
      <c r="S9" s="86" t="e">
        <f t="shared" ca="1" si="6"/>
        <v>#VALUE!</v>
      </c>
      <c r="T9" s="86" t="e">
        <f t="shared" ca="1" si="6"/>
        <v>#VALUE!</v>
      </c>
      <c r="U9" s="86" t="e">
        <f t="shared" ca="1" si="6"/>
        <v>#VALUE!</v>
      </c>
      <c r="V9" s="86" t="e">
        <f t="shared" ca="1" si="6"/>
        <v>#VALUE!</v>
      </c>
      <c r="W9" s="86" t="e">
        <f t="shared" ca="1" si="6"/>
        <v>#VALUE!</v>
      </c>
      <c r="X9" s="86" t="e">
        <f t="shared" ca="1" si="6"/>
        <v>#VALUE!</v>
      </c>
      <c r="Y9" s="86" t="e">
        <f t="shared" ca="1" si="6"/>
        <v>#VALUE!</v>
      </c>
      <c r="Z9" s="86" t="e">
        <f t="shared" ca="1" si="6"/>
        <v>#VALUE!</v>
      </c>
      <c r="AA9" s="86" t="e">
        <f t="shared" ca="1" si="6"/>
        <v>#VALUE!</v>
      </c>
      <c r="AB9" s="86" t="e">
        <f t="shared" ca="1" si="6"/>
        <v>#VALUE!</v>
      </c>
      <c r="AC9" s="86" t="e">
        <f t="shared" ca="1" si="6"/>
        <v>#VALUE!</v>
      </c>
      <c r="AD9" s="86" t="e">
        <f t="shared" ca="1" si="6"/>
        <v>#VALUE!</v>
      </c>
      <c r="AE9" s="86" t="e">
        <f t="shared" ca="1" si="6"/>
        <v>#VALUE!</v>
      </c>
      <c r="AF9" s="86" t="e">
        <f t="shared" ca="1" si="6"/>
        <v>#VALUE!</v>
      </c>
      <c r="AG9" s="86" t="e">
        <f t="shared" ca="1" si="6"/>
        <v>#VALUE!</v>
      </c>
      <c r="AH9" s="86" t="e">
        <f t="shared" ca="1" si="6"/>
        <v>#VALUE!</v>
      </c>
      <c r="AI9" s="86" t="e">
        <f t="shared" ca="1" si="6"/>
        <v>#VALUE!</v>
      </c>
      <c r="AJ9" s="86" t="e">
        <f t="shared" ca="1" si="6"/>
        <v>#VALUE!</v>
      </c>
      <c r="AK9" s="86" t="e">
        <f t="shared" ca="1" si="6"/>
        <v>#VALUE!</v>
      </c>
      <c r="AL9" s="86" t="e">
        <f t="shared" ca="1" si="6"/>
        <v>#VALUE!</v>
      </c>
      <c r="AM9" s="86" t="e">
        <f t="shared" ca="1" si="6"/>
        <v>#VALUE!</v>
      </c>
    </row>
    <row r="10" spans="1:44" x14ac:dyDescent="0.25">
      <c r="A10" s="80">
        <v>4</v>
      </c>
      <c r="B10" s="78" t="s">
        <v>28</v>
      </c>
      <c r="C10" s="81">
        <f>RAB!Q259</f>
        <v>0</v>
      </c>
      <c r="D10" s="86" t="e">
        <f>C10/RAB!$F$12</f>
        <v>#VALUE!</v>
      </c>
      <c r="E10" s="86" t="e">
        <f t="shared" si="2"/>
        <v>#VALUE!</v>
      </c>
      <c r="F10" s="86" t="e">
        <f t="shared" si="2"/>
        <v>#VALUE!</v>
      </c>
      <c r="G10" s="86" t="e">
        <f t="shared" ref="G10:AM10" si="7">F10</f>
        <v>#VALUE!</v>
      </c>
      <c r="H10" s="86" t="e">
        <f t="shared" si="7"/>
        <v>#VALUE!</v>
      </c>
      <c r="I10" s="86" t="e">
        <f t="shared" si="7"/>
        <v>#VALUE!</v>
      </c>
      <c r="J10" s="86" t="e">
        <f t="shared" si="7"/>
        <v>#VALUE!</v>
      </c>
      <c r="K10" s="86" t="e">
        <f t="shared" si="7"/>
        <v>#VALUE!</v>
      </c>
      <c r="L10" s="86" t="e">
        <f t="shared" si="7"/>
        <v>#VALUE!</v>
      </c>
      <c r="M10" s="86" t="e">
        <f t="shared" si="7"/>
        <v>#VALUE!</v>
      </c>
      <c r="N10" s="86" t="e">
        <f t="shared" si="7"/>
        <v>#VALUE!</v>
      </c>
      <c r="O10" s="86" t="e">
        <f t="shared" si="7"/>
        <v>#VALUE!</v>
      </c>
      <c r="P10" s="86" t="e">
        <f t="shared" si="7"/>
        <v>#VALUE!</v>
      </c>
      <c r="Q10" s="86" t="e">
        <f t="shared" si="7"/>
        <v>#VALUE!</v>
      </c>
      <c r="R10" s="86" t="e">
        <f t="shared" si="7"/>
        <v>#VALUE!</v>
      </c>
      <c r="S10" s="86" t="e">
        <f t="shared" si="7"/>
        <v>#VALUE!</v>
      </c>
      <c r="T10" s="86" t="e">
        <f t="shared" si="7"/>
        <v>#VALUE!</v>
      </c>
      <c r="U10" s="86" t="e">
        <f t="shared" si="7"/>
        <v>#VALUE!</v>
      </c>
      <c r="V10" s="86" t="e">
        <f t="shared" si="7"/>
        <v>#VALUE!</v>
      </c>
      <c r="W10" s="86" t="e">
        <f t="shared" si="7"/>
        <v>#VALUE!</v>
      </c>
      <c r="X10" s="86" t="e">
        <f t="shared" si="7"/>
        <v>#VALUE!</v>
      </c>
      <c r="Y10" s="86" t="e">
        <f t="shared" si="7"/>
        <v>#VALUE!</v>
      </c>
      <c r="Z10" s="86" t="e">
        <f t="shared" si="7"/>
        <v>#VALUE!</v>
      </c>
      <c r="AA10" s="86" t="e">
        <f t="shared" si="7"/>
        <v>#VALUE!</v>
      </c>
      <c r="AB10" s="86" t="e">
        <f t="shared" si="7"/>
        <v>#VALUE!</v>
      </c>
      <c r="AC10" s="86" t="e">
        <f t="shared" si="7"/>
        <v>#VALUE!</v>
      </c>
      <c r="AD10" s="86" t="e">
        <f t="shared" si="7"/>
        <v>#VALUE!</v>
      </c>
      <c r="AE10" s="86" t="e">
        <f t="shared" si="7"/>
        <v>#VALUE!</v>
      </c>
      <c r="AF10" s="86" t="e">
        <f t="shared" si="7"/>
        <v>#VALUE!</v>
      </c>
      <c r="AG10" s="86" t="e">
        <f t="shared" si="7"/>
        <v>#VALUE!</v>
      </c>
      <c r="AH10" s="86" t="e">
        <f t="shared" si="7"/>
        <v>#VALUE!</v>
      </c>
      <c r="AI10" s="86" t="e">
        <f t="shared" si="7"/>
        <v>#VALUE!</v>
      </c>
      <c r="AJ10" s="86" t="e">
        <f t="shared" si="7"/>
        <v>#VALUE!</v>
      </c>
      <c r="AK10" s="86" t="e">
        <f t="shared" si="7"/>
        <v>#VALUE!</v>
      </c>
      <c r="AL10" s="86" t="e">
        <f t="shared" si="7"/>
        <v>#VALUE!</v>
      </c>
      <c r="AM10" s="86" t="e">
        <f t="shared" si="7"/>
        <v>#VALUE!</v>
      </c>
    </row>
    <row r="11" spans="1:44" x14ac:dyDescent="0.25">
      <c r="A11" s="80">
        <v>5</v>
      </c>
      <c r="B11" s="78" t="s">
        <v>37</v>
      </c>
      <c r="C11" s="81">
        <f>RAB!Q259</f>
        <v>0</v>
      </c>
      <c r="D11" s="86" t="e">
        <f>C11/RAB!$F$12</f>
        <v>#VALUE!</v>
      </c>
      <c r="E11" s="86" t="e">
        <f t="shared" si="2"/>
        <v>#VALUE!</v>
      </c>
      <c r="F11" s="86" t="e">
        <f t="shared" si="2"/>
        <v>#VALUE!</v>
      </c>
      <c r="G11" s="86" t="e">
        <f t="shared" ref="G11:AM11" si="8">F11</f>
        <v>#VALUE!</v>
      </c>
      <c r="H11" s="86" t="e">
        <f t="shared" si="8"/>
        <v>#VALUE!</v>
      </c>
      <c r="I11" s="86" t="e">
        <f t="shared" si="8"/>
        <v>#VALUE!</v>
      </c>
      <c r="J11" s="86" t="e">
        <f t="shared" si="8"/>
        <v>#VALUE!</v>
      </c>
      <c r="K11" s="86" t="e">
        <f t="shared" si="8"/>
        <v>#VALUE!</v>
      </c>
      <c r="L11" s="86" t="e">
        <f t="shared" si="8"/>
        <v>#VALUE!</v>
      </c>
      <c r="M11" s="86" t="e">
        <f t="shared" si="8"/>
        <v>#VALUE!</v>
      </c>
      <c r="N11" s="86" t="e">
        <f t="shared" si="8"/>
        <v>#VALUE!</v>
      </c>
      <c r="O11" s="86" t="e">
        <f t="shared" si="8"/>
        <v>#VALUE!</v>
      </c>
      <c r="P11" s="86" t="e">
        <f t="shared" si="8"/>
        <v>#VALUE!</v>
      </c>
      <c r="Q11" s="86" t="e">
        <f t="shared" si="8"/>
        <v>#VALUE!</v>
      </c>
      <c r="R11" s="86" t="e">
        <f t="shared" si="8"/>
        <v>#VALUE!</v>
      </c>
      <c r="S11" s="86" t="e">
        <f t="shared" si="8"/>
        <v>#VALUE!</v>
      </c>
      <c r="T11" s="86" t="e">
        <f t="shared" si="8"/>
        <v>#VALUE!</v>
      </c>
      <c r="U11" s="86" t="e">
        <f t="shared" si="8"/>
        <v>#VALUE!</v>
      </c>
      <c r="V11" s="86" t="e">
        <f t="shared" si="8"/>
        <v>#VALUE!</v>
      </c>
      <c r="W11" s="86" t="e">
        <f t="shared" si="8"/>
        <v>#VALUE!</v>
      </c>
      <c r="X11" s="86" t="e">
        <f t="shared" si="8"/>
        <v>#VALUE!</v>
      </c>
      <c r="Y11" s="86" t="e">
        <f t="shared" si="8"/>
        <v>#VALUE!</v>
      </c>
      <c r="Z11" s="86" t="e">
        <f t="shared" si="8"/>
        <v>#VALUE!</v>
      </c>
      <c r="AA11" s="86" t="e">
        <f t="shared" si="8"/>
        <v>#VALUE!</v>
      </c>
      <c r="AB11" s="86" t="e">
        <f t="shared" si="8"/>
        <v>#VALUE!</v>
      </c>
      <c r="AC11" s="86" t="e">
        <f t="shared" si="8"/>
        <v>#VALUE!</v>
      </c>
      <c r="AD11" s="86" t="e">
        <f t="shared" si="8"/>
        <v>#VALUE!</v>
      </c>
      <c r="AE11" s="86" t="e">
        <f t="shared" si="8"/>
        <v>#VALUE!</v>
      </c>
      <c r="AF11" s="86" t="e">
        <f t="shared" si="8"/>
        <v>#VALUE!</v>
      </c>
      <c r="AG11" s="86" t="e">
        <f t="shared" si="8"/>
        <v>#VALUE!</v>
      </c>
      <c r="AH11" s="86" t="e">
        <f t="shared" si="8"/>
        <v>#VALUE!</v>
      </c>
      <c r="AI11" s="86" t="e">
        <f t="shared" si="8"/>
        <v>#VALUE!</v>
      </c>
      <c r="AJ11" s="86" t="e">
        <f t="shared" si="8"/>
        <v>#VALUE!</v>
      </c>
      <c r="AK11" s="86" t="e">
        <f t="shared" si="8"/>
        <v>#VALUE!</v>
      </c>
      <c r="AL11" s="86" t="e">
        <f t="shared" si="8"/>
        <v>#VALUE!</v>
      </c>
      <c r="AM11" s="86" t="e">
        <f t="shared" si="8"/>
        <v>#VALUE!</v>
      </c>
    </row>
    <row r="12" spans="1:44" x14ac:dyDescent="0.25">
      <c r="A12" s="80">
        <v>6</v>
      </c>
      <c r="B12" s="78" t="s">
        <v>41</v>
      </c>
      <c r="C12" s="81">
        <f>RAB!Q299</f>
        <v>0</v>
      </c>
      <c r="D12" s="86" t="e">
        <f>C12/RAB!$F$12</f>
        <v>#VALUE!</v>
      </c>
      <c r="E12" s="86" t="e">
        <f t="shared" si="2"/>
        <v>#VALUE!</v>
      </c>
      <c r="F12" s="86" t="e">
        <f t="shared" si="2"/>
        <v>#VALUE!</v>
      </c>
      <c r="G12" s="86" t="e">
        <f t="shared" ref="G12:AM12" si="9">F12</f>
        <v>#VALUE!</v>
      </c>
      <c r="H12" s="86" t="e">
        <f t="shared" si="9"/>
        <v>#VALUE!</v>
      </c>
      <c r="I12" s="86" t="e">
        <f t="shared" si="9"/>
        <v>#VALUE!</v>
      </c>
      <c r="J12" s="86" t="e">
        <f t="shared" si="9"/>
        <v>#VALUE!</v>
      </c>
      <c r="K12" s="86" t="e">
        <f t="shared" si="9"/>
        <v>#VALUE!</v>
      </c>
      <c r="L12" s="86" t="e">
        <f t="shared" si="9"/>
        <v>#VALUE!</v>
      </c>
      <c r="M12" s="86" t="e">
        <f t="shared" si="9"/>
        <v>#VALUE!</v>
      </c>
      <c r="N12" s="86" t="e">
        <f t="shared" si="9"/>
        <v>#VALUE!</v>
      </c>
      <c r="O12" s="86" t="e">
        <f t="shared" si="9"/>
        <v>#VALUE!</v>
      </c>
      <c r="P12" s="86" t="e">
        <f t="shared" si="9"/>
        <v>#VALUE!</v>
      </c>
      <c r="Q12" s="86" t="e">
        <f t="shared" si="9"/>
        <v>#VALUE!</v>
      </c>
      <c r="R12" s="86" t="e">
        <f t="shared" si="9"/>
        <v>#VALUE!</v>
      </c>
      <c r="S12" s="86" t="e">
        <f t="shared" si="9"/>
        <v>#VALUE!</v>
      </c>
      <c r="T12" s="86" t="e">
        <f t="shared" si="9"/>
        <v>#VALUE!</v>
      </c>
      <c r="U12" s="86" t="e">
        <f t="shared" si="9"/>
        <v>#VALUE!</v>
      </c>
      <c r="V12" s="86" t="e">
        <f t="shared" si="9"/>
        <v>#VALUE!</v>
      </c>
      <c r="W12" s="86" t="e">
        <f t="shared" si="9"/>
        <v>#VALUE!</v>
      </c>
      <c r="X12" s="86" t="e">
        <f t="shared" si="9"/>
        <v>#VALUE!</v>
      </c>
      <c r="Y12" s="86" t="e">
        <f t="shared" si="9"/>
        <v>#VALUE!</v>
      </c>
      <c r="Z12" s="86" t="e">
        <f t="shared" si="9"/>
        <v>#VALUE!</v>
      </c>
      <c r="AA12" s="86" t="e">
        <f t="shared" si="9"/>
        <v>#VALUE!</v>
      </c>
      <c r="AB12" s="86" t="e">
        <f t="shared" si="9"/>
        <v>#VALUE!</v>
      </c>
      <c r="AC12" s="86" t="e">
        <f t="shared" si="9"/>
        <v>#VALUE!</v>
      </c>
      <c r="AD12" s="86" t="e">
        <f t="shared" si="9"/>
        <v>#VALUE!</v>
      </c>
      <c r="AE12" s="86" t="e">
        <f t="shared" si="9"/>
        <v>#VALUE!</v>
      </c>
      <c r="AF12" s="86" t="e">
        <f t="shared" si="9"/>
        <v>#VALUE!</v>
      </c>
      <c r="AG12" s="86" t="e">
        <f t="shared" si="9"/>
        <v>#VALUE!</v>
      </c>
      <c r="AH12" s="86" t="e">
        <f t="shared" si="9"/>
        <v>#VALUE!</v>
      </c>
      <c r="AI12" s="86" t="e">
        <f t="shared" si="9"/>
        <v>#VALUE!</v>
      </c>
      <c r="AJ12" s="86" t="e">
        <f t="shared" si="9"/>
        <v>#VALUE!</v>
      </c>
      <c r="AK12" s="86" t="e">
        <f t="shared" si="9"/>
        <v>#VALUE!</v>
      </c>
      <c r="AL12" s="86" t="e">
        <f t="shared" si="9"/>
        <v>#VALUE!</v>
      </c>
      <c r="AM12" s="86" t="e">
        <f t="shared" si="9"/>
        <v>#VALUE!</v>
      </c>
    </row>
    <row r="13" spans="1:44" x14ac:dyDescent="0.25">
      <c r="A13" s="80">
        <v>7</v>
      </c>
      <c r="B13" s="78" t="s">
        <v>174</v>
      </c>
      <c r="C13" s="81">
        <f>RAB!Q270</f>
        <v>0</v>
      </c>
      <c r="D13" s="86" t="e">
        <f>C13/RAB!$F$12</f>
        <v>#VALUE!</v>
      </c>
      <c r="E13" s="86" t="e">
        <f>D13/RAB!$F$12</f>
        <v>#VALUE!</v>
      </c>
      <c r="F13" s="86" t="e">
        <f>E13/RAB!$F$12</f>
        <v>#VALUE!</v>
      </c>
      <c r="G13" s="86" t="e">
        <f>F13/RAB!$F$12</f>
        <v>#VALUE!</v>
      </c>
      <c r="H13" s="86" t="e">
        <f>G13/RAB!$F$12</f>
        <v>#VALUE!</v>
      </c>
      <c r="I13" s="86" t="e">
        <f>H13/RAB!$F$12</f>
        <v>#VALUE!</v>
      </c>
      <c r="J13" s="86" t="e">
        <f>I13/RAB!$F$12</f>
        <v>#VALUE!</v>
      </c>
      <c r="K13" s="86" t="e">
        <f>J13/RAB!$F$12</f>
        <v>#VALUE!</v>
      </c>
      <c r="L13" s="86" t="e">
        <f>K13/RAB!$F$12</f>
        <v>#VALUE!</v>
      </c>
      <c r="M13" s="86" t="e">
        <f>L13/RAB!$F$12</f>
        <v>#VALUE!</v>
      </c>
      <c r="N13" s="86" t="e">
        <f>M13/RAB!$F$12</f>
        <v>#VALUE!</v>
      </c>
      <c r="O13" s="86" t="e">
        <f>N13/RAB!$F$12</f>
        <v>#VALUE!</v>
      </c>
      <c r="P13" s="86" t="e">
        <f>O13/RAB!$F$12</f>
        <v>#VALUE!</v>
      </c>
      <c r="Q13" s="86" t="e">
        <f>P13/RAB!$F$12</f>
        <v>#VALUE!</v>
      </c>
      <c r="R13" s="86" t="e">
        <f>Q13/RAB!$F$12</f>
        <v>#VALUE!</v>
      </c>
      <c r="S13" s="86" t="e">
        <f>R13/RAB!$F$12</f>
        <v>#VALUE!</v>
      </c>
      <c r="T13" s="86" t="e">
        <f>S13/RAB!$F$12</f>
        <v>#VALUE!</v>
      </c>
      <c r="U13" s="86" t="e">
        <f>T13/RAB!$F$12</f>
        <v>#VALUE!</v>
      </c>
      <c r="V13" s="86" t="e">
        <f>U13/RAB!$F$12</f>
        <v>#VALUE!</v>
      </c>
      <c r="W13" s="86" t="e">
        <f>V13/RAB!$F$12</f>
        <v>#VALUE!</v>
      </c>
      <c r="X13" s="86" t="e">
        <f>W13/RAB!$F$12</f>
        <v>#VALUE!</v>
      </c>
      <c r="Y13" s="86" t="e">
        <f>X13/RAB!$F$12</f>
        <v>#VALUE!</v>
      </c>
      <c r="Z13" s="86" t="e">
        <f>Y13/RAB!$F$12</f>
        <v>#VALUE!</v>
      </c>
      <c r="AA13" s="86" t="e">
        <f>Z13/RAB!$F$12</f>
        <v>#VALUE!</v>
      </c>
      <c r="AB13" s="86" t="e">
        <f>AA13/RAB!$F$12</f>
        <v>#VALUE!</v>
      </c>
      <c r="AC13" s="86" t="e">
        <f>AB13/RAB!$F$12</f>
        <v>#VALUE!</v>
      </c>
      <c r="AD13" s="86" t="e">
        <f>AC13/RAB!$F$12</f>
        <v>#VALUE!</v>
      </c>
      <c r="AE13" s="86" t="e">
        <f>AD13/RAB!$F$12</f>
        <v>#VALUE!</v>
      </c>
      <c r="AF13" s="86" t="e">
        <f>AE13/RAB!$F$12</f>
        <v>#VALUE!</v>
      </c>
      <c r="AG13" s="86" t="e">
        <f>AF13/RAB!$F$12</f>
        <v>#VALUE!</v>
      </c>
      <c r="AH13" s="86" t="e">
        <f>AG13/RAB!$F$12</f>
        <v>#VALUE!</v>
      </c>
      <c r="AI13" s="86" t="e">
        <f>AH13/RAB!$F$12</f>
        <v>#VALUE!</v>
      </c>
      <c r="AJ13" s="86" t="e">
        <f>AI13/RAB!$F$12</f>
        <v>#VALUE!</v>
      </c>
      <c r="AK13" s="86" t="e">
        <f>AJ13/RAB!$F$12</f>
        <v>#VALUE!</v>
      </c>
      <c r="AL13" s="86" t="e">
        <f>AK13/RAB!$F$12</f>
        <v>#VALUE!</v>
      </c>
      <c r="AM13" s="86" t="e">
        <f>AL13/RAB!$F$12</f>
        <v>#VALUE!</v>
      </c>
    </row>
    <row r="14" spans="1:44" x14ac:dyDescent="0.25">
      <c r="A14" s="80">
        <v>8</v>
      </c>
      <c r="B14" s="78" t="s">
        <v>44</v>
      </c>
      <c r="C14" s="81">
        <f>RAB!Q306</f>
        <v>0</v>
      </c>
      <c r="D14" s="86" t="e">
        <f>C14/RAB!$F$12</f>
        <v>#VALUE!</v>
      </c>
      <c r="E14" s="86" t="e">
        <f t="shared" si="2"/>
        <v>#VALUE!</v>
      </c>
      <c r="F14" s="86" t="e">
        <f t="shared" si="2"/>
        <v>#VALUE!</v>
      </c>
      <c r="G14" s="86" t="e">
        <f t="shared" ref="G14:AM14" si="10">F14</f>
        <v>#VALUE!</v>
      </c>
      <c r="H14" s="86" t="e">
        <f t="shared" si="10"/>
        <v>#VALUE!</v>
      </c>
      <c r="I14" s="86" t="e">
        <f t="shared" si="10"/>
        <v>#VALUE!</v>
      </c>
      <c r="J14" s="86" t="e">
        <f t="shared" si="10"/>
        <v>#VALUE!</v>
      </c>
      <c r="K14" s="86" t="e">
        <f t="shared" si="10"/>
        <v>#VALUE!</v>
      </c>
      <c r="L14" s="86" t="e">
        <f t="shared" si="10"/>
        <v>#VALUE!</v>
      </c>
      <c r="M14" s="86" t="e">
        <f t="shared" si="10"/>
        <v>#VALUE!</v>
      </c>
      <c r="N14" s="86" t="e">
        <f t="shared" si="10"/>
        <v>#VALUE!</v>
      </c>
      <c r="O14" s="86" t="e">
        <f t="shared" si="10"/>
        <v>#VALUE!</v>
      </c>
      <c r="P14" s="86" t="e">
        <f t="shared" si="10"/>
        <v>#VALUE!</v>
      </c>
      <c r="Q14" s="86" t="e">
        <f t="shared" si="10"/>
        <v>#VALUE!</v>
      </c>
      <c r="R14" s="86" t="e">
        <f t="shared" si="10"/>
        <v>#VALUE!</v>
      </c>
      <c r="S14" s="86" t="e">
        <f t="shared" si="10"/>
        <v>#VALUE!</v>
      </c>
      <c r="T14" s="86" t="e">
        <f t="shared" si="10"/>
        <v>#VALUE!</v>
      </c>
      <c r="U14" s="86" t="e">
        <f t="shared" si="10"/>
        <v>#VALUE!</v>
      </c>
      <c r="V14" s="86" t="e">
        <f t="shared" si="10"/>
        <v>#VALUE!</v>
      </c>
      <c r="W14" s="86" t="e">
        <f t="shared" si="10"/>
        <v>#VALUE!</v>
      </c>
      <c r="X14" s="86" t="e">
        <f t="shared" si="10"/>
        <v>#VALUE!</v>
      </c>
      <c r="Y14" s="86" t="e">
        <f t="shared" si="10"/>
        <v>#VALUE!</v>
      </c>
      <c r="Z14" s="86" t="e">
        <f t="shared" si="10"/>
        <v>#VALUE!</v>
      </c>
      <c r="AA14" s="86" t="e">
        <f t="shared" si="10"/>
        <v>#VALUE!</v>
      </c>
      <c r="AB14" s="86" t="e">
        <f t="shared" si="10"/>
        <v>#VALUE!</v>
      </c>
      <c r="AC14" s="86" t="e">
        <f t="shared" si="10"/>
        <v>#VALUE!</v>
      </c>
      <c r="AD14" s="86" t="e">
        <f t="shared" si="10"/>
        <v>#VALUE!</v>
      </c>
      <c r="AE14" s="86" t="e">
        <f t="shared" si="10"/>
        <v>#VALUE!</v>
      </c>
      <c r="AF14" s="86" t="e">
        <f t="shared" si="10"/>
        <v>#VALUE!</v>
      </c>
      <c r="AG14" s="86" t="e">
        <f t="shared" si="10"/>
        <v>#VALUE!</v>
      </c>
      <c r="AH14" s="86" t="e">
        <f t="shared" si="10"/>
        <v>#VALUE!</v>
      </c>
      <c r="AI14" s="86" t="e">
        <f t="shared" si="10"/>
        <v>#VALUE!</v>
      </c>
      <c r="AJ14" s="86" t="e">
        <f t="shared" si="10"/>
        <v>#VALUE!</v>
      </c>
      <c r="AK14" s="86" t="e">
        <f t="shared" si="10"/>
        <v>#VALUE!</v>
      </c>
      <c r="AL14" s="86" t="e">
        <f t="shared" si="10"/>
        <v>#VALUE!</v>
      </c>
      <c r="AM14" s="86" t="e">
        <f t="shared" si="10"/>
        <v>#VALUE!</v>
      </c>
    </row>
    <row r="15" spans="1:44" x14ac:dyDescent="0.25">
      <c r="A15" s="80">
        <v>9</v>
      </c>
      <c r="B15" s="78" t="s">
        <v>97</v>
      </c>
      <c r="C15" s="81" t="e">
        <f ca="1">RAB!Q309</f>
        <v>#DIV/0!</v>
      </c>
      <c r="D15" s="86" t="e">
        <f ca="1">C15/RAB!$F$12</f>
        <v>#DIV/0!</v>
      </c>
      <c r="E15" s="86" t="e">
        <f t="shared" ca="1" si="2"/>
        <v>#DIV/0!</v>
      </c>
      <c r="F15" s="86" t="e">
        <f t="shared" ca="1" si="2"/>
        <v>#DIV/0!</v>
      </c>
      <c r="G15" s="86" t="e">
        <f t="shared" ref="G15:AM15" ca="1" si="11">F15</f>
        <v>#DIV/0!</v>
      </c>
      <c r="H15" s="86" t="e">
        <f t="shared" ca="1" si="11"/>
        <v>#DIV/0!</v>
      </c>
      <c r="I15" s="86" t="e">
        <f t="shared" ca="1" si="11"/>
        <v>#DIV/0!</v>
      </c>
      <c r="J15" s="86" t="e">
        <f t="shared" ca="1" si="11"/>
        <v>#DIV/0!</v>
      </c>
      <c r="K15" s="86" t="e">
        <f t="shared" ca="1" si="11"/>
        <v>#DIV/0!</v>
      </c>
      <c r="L15" s="86" t="e">
        <f t="shared" ca="1" si="11"/>
        <v>#DIV/0!</v>
      </c>
      <c r="M15" s="86" t="e">
        <f t="shared" ca="1" si="11"/>
        <v>#DIV/0!</v>
      </c>
      <c r="N15" s="86" t="e">
        <f t="shared" ca="1" si="11"/>
        <v>#DIV/0!</v>
      </c>
      <c r="O15" s="86" t="e">
        <f t="shared" ca="1" si="11"/>
        <v>#DIV/0!</v>
      </c>
      <c r="P15" s="86" t="e">
        <f t="shared" ca="1" si="11"/>
        <v>#DIV/0!</v>
      </c>
      <c r="Q15" s="86" t="e">
        <f t="shared" ca="1" si="11"/>
        <v>#DIV/0!</v>
      </c>
      <c r="R15" s="86" t="e">
        <f t="shared" ca="1" si="11"/>
        <v>#DIV/0!</v>
      </c>
      <c r="S15" s="86" t="e">
        <f t="shared" ca="1" si="11"/>
        <v>#DIV/0!</v>
      </c>
      <c r="T15" s="86" t="e">
        <f t="shared" ca="1" si="11"/>
        <v>#DIV/0!</v>
      </c>
      <c r="U15" s="86" t="e">
        <f t="shared" ca="1" si="11"/>
        <v>#DIV/0!</v>
      </c>
      <c r="V15" s="86" t="e">
        <f t="shared" ca="1" si="11"/>
        <v>#DIV/0!</v>
      </c>
      <c r="W15" s="86" t="e">
        <f t="shared" ca="1" si="11"/>
        <v>#DIV/0!</v>
      </c>
      <c r="X15" s="86" t="e">
        <f t="shared" ca="1" si="11"/>
        <v>#DIV/0!</v>
      </c>
      <c r="Y15" s="86" t="e">
        <f t="shared" ca="1" si="11"/>
        <v>#DIV/0!</v>
      </c>
      <c r="Z15" s="86" t="e">
        <f t="shared" ca="1" si="11"/>
        <v>#DIV/0!</v>
      </c>
      <c r="AA15" s="86" t="e">
        <f t="shared" ca="1" si="11"/>
        <v>#DIV/0!</v>
      </c>
      <c r="AB15" s="86" t="e">
        <f t="shared" ca="1" si="11"/>
        <v>#DIV/0!</v>
      </c>
      <c r="AC15" s="86" t="e">
        <f t="shared" ca="1" si="11"/>
        <v>#DIV/0!</v>
      </c>
      <c r="AD15" s="86" t="e">
        <f t="shared" ca="1" si="11"/>
        <v>#DIV/0!</v>
      </c>
      <c r="AE15" s="86" t="e">
        <f t="shared" ca="1" si="11"/>
        <v>#DIV/0!</v>
      </c>
      <c r="AF15" s="86" t="e">
        <f t="shared" ca="1" si="11"/>
        <v>#DIV/0!</v>
      </c>
      <c r="AG15" s="86" t="e">
        <f t="shared" ca="1" si="11"/>
        <v>#DIV/0!</v>
      </c>
      <c r="AH15" s="86" t="e">
        <f t="shared" ca="1" si="11"/>
        <v>#DIV/0!</v>
      </c>
      <c r="AI15" s="86" t="e">
        <f t="shared" ca="1" si="11"/>
        <v>#DIV/0!</v>
      </c>
      <c r="AJ15" s="86" t="e">
        <f t="shared" ca="1" si="11"/>
        <v>#DIV/0!</v>
      </c>
      <c r="AK15" s="86" t="e">
        <f t="shared" ca="1" si="11"/>
        <v>#DIV/0!</v>
      </c>
      <c r="AL15" s="86" t="e">
        <f t="shared" ca="1" si="11"/>
        <v>#DIV/0!</v>
      </c>
      <c r="AM15" s="86" t="e">
        <f t="shared" ca="1" si="11"/>
        <v>#DIV/0!</v>
      </c>
    </row>
    <row r="16" spans="1:44" x14ac:dyDescent="0.25">
      <c r="A16" s="88" t="s">
        <v>117</v>
      </c>
      <c r="B16" s="89"/>
      <c r="C16" s="79" t="e">
        <f ca="1">C5-C6</f>
        <v>#DIV/0!</v>
      </c>
      <c r="D16" s="86" t="e">
        <f ca="1">C16/RAB!$F$12</f>
        <v>#DIV/0!</v>
      </c>
      <c r="E16" s="86" t="e">
        <f t="shared" ca="1" si="2"/>
        <v>#DIV/0!</v>
      </c>
      <c r="F16" s="86" t="e">
        <f t="shared" ca="1" si="2"/>
        <v>#DIV/0!</v>
      </c>
      <c r="G16" s="86" t="e">
        <f t="shared" ref="G16:AM16" ca="1" si="12">F16</f>
        <v>#DIV/0!</v>
      </c>
      <c r="H16" s="86" t="e">
        <f t="shared" ca="1" si="12"/>
        <v>#DIV/0!</v>
      </c>
      <c r="I16" s="86" t="e">
        <f t="shared" ca="1" si="12"/>
        <v>#DIV/0!</v>
      </c>
      <c r="J16" s="86" t="e">
        <f t="shared" ca="1" si="12"/>
        <v>#DIV/0!</v>
      </c>
      <c r="K16" s="86" t="e">
        <f t="shared" ca="1" si="12"/>
        <v>#DIV/0!</v>
      </c>
      <c r="L16" s="86" t="e">
        <f t="shared" ca="1" si="12"/>
        <v>#DIV/0!</v>
      </c>
      <c r="M16" s="86" t="e">
        <f t="shared" ca="1" si="12"/>
        <v>#DIV/0!</v>
      </c>
      <c r="N16" s="86" t="e">
        <f t="shared" ca="1" si="12"/>
        <v>#DIV/0!</v>
      </c>
      <c r="O16" s="86" t="e">
        <f t="shared" ca="1" si="12"/>
        <v>#DIV/0!</v>
      </c>
      <c r="P16" s="86" t="e">
        <f t="shared" ca="1" si="12"/>
        <v>#DIV/0!</v>
      </c>
      <c r="Q16" s="86" t="e">
        <f t="shared" ca="1" si="12"/>
        <v>#DIV/0!</v>
      </c>
      <c r="R16" s="86" t="e">
        <f t="shared" ca="1" si="12"/>
        <v>#DIV/0!</v>
      </c>
      <c r="S16" s="86" t="e">
        <f t="shared" ca="1" si="12"/>
        <v>#DIV/0!</v>
      </c>
      <c r="T16" s="86" t="e">
        <f t="shared" ca="1" si="12"/>
        <v>#DIV/0!</v>
      </c>
      <c r="U16" s="86" t="e">
        <f t="shared" ca="1" si="12"/>
        <v>#DIV/0!</v>
      </c>
      <c r="V16" s="86" t="e">
        <f t="shared" ca="1" si="12"/>
        <v>#DIV/0!</v>
      </c>
      <c r="W16" s="86" t="e">
        <f t="shared" ca="1" si="12"/>
        <v>#DIV/0!</v>
      </c>
      <c r="X16" s="86" t="e">
        <f t="shared" ca="1" si="12"/>
        <v>#DIV/0!</v>
      </c>
      <c r="Y16" s="86" t="e">
        <f t="shared" ca="1" si="12"/>
        <v>#DIV/0!</v>
      </c>
      <c r="Z16" s="86" t="e">
        <f t="shared" ca="1" si="12"/>
        <v>#DIV/0!</v>
      </c>
      <c r="AA16" s="86" t="e">
        <f t="shared" ca="1" si="12"/>
        <v>#DIV/0!</v>
      </c>
      <c r="AB16" s="86" t="e">
        <f t="shared" ca="1" si="12"/>
        <v>#DIV/0!</v>
      </c>
      <c r="AC16" s="86" t="e">
        <f t="shared" ca="1" si="12"/>
        <v>#DIV/0!</v>
      </c>
      <c r="AD16" s="86" t="e">
        <f t="shared" ca="1" si="12"/>
        <v>#DIV/0!</v>
      </c>
      <c r="AE16" s="86" t="e">
        <f t="shared" ca="1" si="12"/>
        <v>#DIV/0!</v>
      </c>
      <c r="AF16" s="86" t="e">
        <f t="shared" ca="1" si="12"/>
        <v>#DIV/0!</v>
      </c>
      <c r="AG16" s="86" t="e">
        <f t="shared" ca="1" si="12"/>
        <v>#DIV/0!</v>
      </c>
      <c r="AH16" s="86" t="e">
        <f t="shared" ca="1" si="12"/>
        <v>#DIV/0!</v>
      </c>
      <c r="AI16" s="86" t="e">
        <f t="shared" ca="1" si="12"/>
        <v>#DIV/0!</v>
      </c>
      <c r="AJ16" s="86" t="e">
        <f t="shared" ca="1" si="12"/>
        <v>#DIV/0!</v>
      </c>
      <c r="AK16" s="86" t="e">
        <f t="shared" ca="1" si="12"/>
        <v>#DIV/0!</v>
      </c>
      <c r="AL16" s="86" t="e">
        <f t="shared" ca="1" si="12"/>
        <v>#DIV/0!</v>
      </c>
      <c r="AM16" s="86" t="e">
        <f t="shared" ca="1" si="12"/>
        <v>#DIV/0!</v>
      </c>
    </row>
    <row r="19" spans="1:41" x14ac:dyDescent="0.25">
      <c r="A19" s="93" t="s">
        <v>128</v>
      </c>
    </row>
    <row r="20" spans="1:41" x14ac:dyDescent="0.25">
      <c r="A20" s="1022" t="s">
        <v>110</v>
      </c>
      <c r="B20" s="1022"/>
      <c r="C20" s="1022" t="s">
        <v>111</v>
      </c>
      <c r="D20" s="1023" t="s">
        <v>118</v>
      </c>
      <c r="E20" s="1023"/>
      <c r="F20" s="1023"/>
      <c r="G20" s="1023"/>
      <c r="H20" s="1023"/>
      <c r="I20" s="1023"/>
      <c r="J20" s="1023"/>
      <c r="K20" s="1023"/>
      <c r="L20" s="1023"/>
      <c r="M20" s="1023"/>
      <c r="N20" s="1023"/>
      <c r="O20" s="1023"/>
      <c r="P20" s="1023"/>
      <c r="Q20" s="1023"/>
      <c r="R20" s="1023"/>
      <c r="S20" s="1023"/>
      <c r="T20" s="1023"/>
      <c r="U20" s="1023"/>
      <c r="V20" s="1023"/>
      <c r="W20" s="1023"/>
      <c r="X20" s="1023"/>
      <c r="Y20" s="1023"/>
      <c r="Z20" s="1023"/>
      <c r="AA20" s="1023"/>
      <c r="AB20" s="1023"/>
      <c r="AC20" s="1023"/>
      <c r="AD20" s="1023"/>
      <c r="AE20" s="1023"/>
      <c r="AF20" s="1023"/>
      <c r="AG20" s="1023"/>
      <c r="AH20" s="1023"/>
      <c r="AI20" s="1023"/>
      <c r="AJ20" s="1023"/>
      <c r="AK20" s="1023"/>
      <c r="AL20" s="1023"/>
      <c r="AM20" s="1023"/>
      <c r="AN20" s="1023"/>
      <c r="AO20" s="1023"/>
    </row>
    <row r="21" spans="1:41" x14ac:dyDescent="0.25">
      <c r="A21" s="1022"/>
      <c r="B21" s="1022"/>
      <c r="C21" s="1022"/>
      <c r="D21" s="87">
        <v>1</v>
      </c>
      <c r="E21" s="87">
        <v>2</v>
      </c>
      <c r="F21" s="87">
        <v>3</v>
      </c>
      <c r="G21" s="87">
        <v>4</v>
      </c>
      <c r="H21" s="87">
        <v>5</v>
      </c>
      <c r="I21" s="87">
        <v>6</v>
      </c>
      <c r="J21" s="87">
        <v>7</v>
      </c>
      <c r="K21" s="87">
        <v>8</v>
      </c>
      <c r="L21" s="87">
        <v>9</v>
      </c>
      <c r="M21" s="87">
        <v>10</v>
      </c>
      <c r="N21" s="87">
        <v>11</v>
      </c>
      <c r="O21" s="87">
        <v>12</v>
      </c>
      <c r="P21" s="87">
        <v>13</v>
      </c>
      <c r="Q21" s="87">
        <v>14</v>
      </c>
      <c r="R21" s="87">
        <v>15</v>
      </c>
      <c r="S21" s="87">
        <v>16</v>
      </c>
      <c r="T21" s="87">
        <v>17</v>
      </c>
      <c r="U21" s="87">
        <v>18</v>
      </c>
      <c r="V21" s="87">
        <v>19</v>
      </c>
      <c r="W21" s="87">
        <v>20</v>
      </c>
      <c r="X21" s="87">
        <v>21</v>
      </c>
      <c r="Y21" s="87">
        <v>22</v>
      </c>
      <c r="Z21" s="87">
        <v>23</v>
      </c>
      <c r="AA21" s="87">
        <v>24</v>
      </c>
      <c r="AB21" s="87">
        <v>25</v>
      </c>
      <c r="AC21" s="87">
        <v>26</v>
      </c>
      <c r="AD21" s="87">
        <v>27</v>
      </c>
      <c r="AE21" s="87">
        <v>28</v>
      </c>
      <c r="AF21" s="87">
        <v>29</v>
      </c>
      <c r="AG21" s="87">
        <v>30</v>
      </c>
      <c r="AH21" s="87">
        <v>31</v>
      </c>
      <c r="AI21" s="87">
        <v>32</v>
      </c>
      <c r="AJ21" s="87">
        <v>33</v>
      </c>
      <c r="AK21" s="87">
        <v>34</v>
      </c>
      <c r="AL21" s="87">
        <v>35</v>
      </c>
      <c r="AM21" s="87">
        <v>36</v>
      </c>
      <c r="AN21" s="87">
        <v>37</v>
      </c>
      <c r="AO21" s="87">
        <v>38</v>
      </c>
    </row>
    <row r="22" spans="1:41" x14ac:dyDescent="0.25">
      <c r="A22" s="77" t="s">
        <v>119</v>
      </c>
      <c r="B22" s="78"/>
      <c r="C22" s="78"/>
      <c r="D22" s="86"/>
      <c r="E22" s="86"/>
      <c r="F22" s="86"/>
      <c r="G22" s="86"/>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78"/>
      <c r="AO22" s="78"/>
    </row>
    <row r="23" spans="1:41" x14ac:dyDescent="0.25">
      <c r="A23" s="80">
        <v>1</v>
      </c>
      <c r="B23" s="78" t="s">
        <v>120</v>
      </c>
      <c r="C23" s="90"/>
      <c r="D23" s="86"/>
      <c r="E23" s="86" t="e">
        <f ca="1">D37</f>
        <v>#VALUE!</v>
      </c>
      <c r="F23" s="86" t="e">
        <f ca="1">E37</f>
        <v>#VALUE!</v>
      </c>
      <c r="G23" s="86" t="e">
        <f t="shared" ref="G23:AO23" ca="1" si="13">F37</f>
        <v>#VALUE!</v>
      </c>
      <c r="H23" s="86" t="e">
        <f t="shared" ca="1" si="13"/>
        <v>#VALUE!</v>
      </c>
      <c r="I23" s="86" t="e">
        <f t="shared" ca="1" si="13"/>
        <v>#VALUE!</v>
      </c>
      <c r="J23" s="86" t="e">
        <f t="shared" ca="1" si="13"/>
        <v>#VALUE!</v>
      </c>
      <c r="K23" s="86" t="e">
        <f t="shared" ca="1" si="13"/>
        <v>#VALUE!</v>
      </c>
      <c r="L23" s="86" t="e">
        <f t="shared" ca="1" si="13"/>
        <v>#VALUE!</v>
      </c>
      <c r="M23" s="86" t="e">
        <f t="shared" ca="1" si="13"/>
        <v>#VALUE!</v>
      </c>
      <c r="N23" s="86" t="e">
        <f t="shared" ca="1" si="13"/>
        <v>#VALUE!</v>
      </c>
      <c r="O23" s="86" t="e">
        <f t="shared" ca="1" si="13"/>
        <v>#VALUE!</v>
      </c>
      <c r="P23" s="86" t="e">
        <f t="shared" ca="1" si="13"/>
        <v>#VALUE!</v>
      </c>
      <c r="Q23" s="86" t="e">
        <f t="shared" ca="1" si="13"/>
        <v>#VALUE!</v>
      </c>
      <c r="R23" s="86" t="e">
        <f t="shared" ca="1" si="13"/>
        <v>#VALUE!</v>
      </c>
      <c r="S23" s="86" t="e">
        <f t="shared" ca="1" si="13"/>
        <v>#VALUE!</v>
      </c>
      <c r="T23" s="86" t="e">
        <f t="shared" ca="1" si="13"/>
        <v>#VALUE!</v>
      </c>
      <c r="U23" s="86" t="e">
        <f t="shared" ca="1" si="13"/>
        <v>#VALUE!</v>
      </c>
      <c r="V23" s="86" t="e">
        <f t="shared" ca="1" si="13"/>
        <v>#VALUE!</v>
      </c>
      <c r="W23" s="86" t="e">
        <f t="shared" ca="1" si="13"/>
        <v>#VALUE!</v>
      </c>
      <c r="X23" s="86" t="e">
        <f t="shared" ca="1" si="13"/>
        <v>#VALUE!</v>
      </c>
      <c r="Y23" s="86" t="e">
        <f t="shared" ca="1" si="13"/>
        <v>#VALUE!</v>
      </c>
      <c r="Z23" s="86" t="e">
        <f t="shared" ca="1" si="13"/>
        <v>#VALUE!</v>
      </c>
      <c r="AA23" s="86" t="e">
        <f t="shared" ca="1" si="13"/>
        <v>#VALUE!</v>
      </c>
      <c r="AB23" s="86" t="e">
        <f t="shared" ca="1" si="13"/>
        <v>#VALUE!</v>
      </c>
      <c r="AC23" s="86" t="e">
        <f t="shared" ca="1" si="13"/>
        <v>#VALUE!</v>
      </c>
      <c r="AD23" s="86" t="e">
        <f t="shared" ca="1" si="13"/>
        <v>#VALUE!</v>
      </c>
      <c r="AE23" s="86" t="e">
        <f t="shared" ca="1" si="13"/>
        <v>#VALUE!</v>
      </c>
      <c r="AF23" s="86" t="e">
        <f t="shared" ca="1" si="13"/>
        <v>#VALUE!</v>
      </c>
      <c r="AG23" s="86" t="e">
        <f t="shared" ca="1" si="13"/>
        <v>#VALUE!</v>
      </c>
      <c r="AH23" s="86" t="e">
        <f t="shared" ca="1" si="13"/>
        <v>#VALUE!</v>
      </c>
      <c r="AI23" s="86" t="e">
        <f t="shared" ca="1" si="13"/>
        <v>#VALUE!</v>
      </c>
      <c r="AJ23" s="86" t="e">
        <f t="shared" ca="1" si="13"/>
        <v>#VALUE!</v>
      </c>
      <c r="AK23" s="86" t="e">
        <f t="shared" ca="1" si="13"/>
        <v>#VALUE!</v>
      </c>
      <c r="AL23" s="86" t="e">
        <f t="shared" ca="1" si="13"/>
        <v>#VALUE!</v>
      </c>
      <c r="AM23" s="86" t="e">
        <f t="shared" ca="1" si="13"/>
        <v>#VALUE!</v>
      </c>
      <c r="AN23" s="86" t="e">
        <f t="shared" ca="1" si="13"/>
        <v>#VALUE!</v>
      </c>
      <c r="AO23" s="86" t="e">
        <f t="shared" ca="1" si="13"/>
        <v>#VALUE!</v>
      </c>
    </row>
    <row r="24" spans="1:41" x14ac:dyDescent="0.25">
      <c r="A24" s="80">
        <v>2</v>
      </c>
      <c r="B24" s="78" t="s">
        <v>121</v>
      </c>
      <c r="C24" s="94" t="e">
        <f>SUM(D24:AO24)</f>
        <v>#VALUE!</v>
      </c>
      <c r="D24" s="86"/>
      <c r="E24" s="86"/>
      <c r="F24" s="86" t="e">
        <f>F5</f>
        <v>#VALUE!</v>
      </c>
      <c r="G24" s="86" t="e">
        <f>F24</f>
        <v>#VALUE!</v>
      </c>
      <c r="H24" s="86" t="e">
        <f t="shared" ref="H24:AO24" si="14">G24</f>
        <v>#VALUE!</v>
      </c>
      <c r="I24" s="86" t="e">
        <f t="shared" si="14"/>
        <v>#VALUE!</v>
      </c>
      <c r="J24" s="86" t="e">
        <f t="shared" si="14"/>
        <v>#VALUE!</v>
      </c>
      <c r="K24" s="86" t="e">
        <f t="shared" si="14"/>
        <v>#VALUE!</v>
      </c>
      <c r="L24" s="86" t="e">
        <f t="shared" si="14"/>
        <v>#VALUE!</v>
      </c>
      <c r="M24" s="86" t="e">
        <f t="shared" si="14"/>
        <v>#VALUE!</v>
      </c>
      <c r="N24" s="86" t="e">
        <f t="shared" si="14"/>
        <v>#VALUE!</v>
      </c>
      <c r="O24" s="86" t="e">
        <f t="shared" si="14"/>
        <v>#VALUE!</v>
      </c>
      <c r="P24" s="86" t="e">
        <f t="shared" si="14"/>
        <v>#VALUE!</v>
      </c>
      <c r="Q24" s="86" t="e">
        <f t="shared" si="14"/>
        <v>#VALUE!</v>
      </c>
      <c r="R24" s="86" t="e">
        <f t="shared" si="14"/>
        <v>#VALUE!</v>
      </c>
      <c r="S24" s="86" t="e">
        <f t="shared" si="14"/>
        <v>#VALUE!</v>
      </c>
      <c r="T24" s="86" t="e">
        <f t="shared" si="14"/>
        <v>#VALUE!</v>
      </c>
      <c r="U24" s="86" t="e">
        <f t="shared" si="14"/>
        <v>#VALUE!</v>
      </c>
      <c r="V24" s="86" t="e">
        <f t="shared" si="14"/>
        <v>#VALUE!</v>
      </c>
      <c r="W24" s="86" t="e">
        <f t="shared" si="14"/>
        <v>#VALUE!</v>
      </c>
      <c r="X24" s="86" t="e">
        <f t="shared" si="14"/>
        <v>#VALUE!</v>
      </c>
      <c r="Y24" s="86" t="e">
        <f t="shared" si="14"/>
        <v>#VALUE!</v>
      </c>
      <c r="Z24" s="86" t="e">
        <f t="shared" si="14"/>
        <v>#VALUE!</v>
      </c>
      <c r="AA24" s="86" t="e">
        <f t="shared" si="14"/>
        <v>#VALUE!</v>
      </c>
      <c r="AB24" s="86" t="e">
        <f t="shared" si="14"/>
        <v>#VALUE!</v>
      </c>
      <c r="AC24" s="86" t="e">
        <f t="shared" si="14"/>
        <v>#VALUE!</v>
      </c>
      <c r="AD24" s="86" t="e">
        <f t="shared" si="14"/>
        <v>#VALUE!</v>
      </c>
      <c r="AE24" s="86" t="e">
        <f t="shared" si="14"/>
        <v>#VALUE!</v>
      </c>
      <c r="AF24" s="86" t="e">
        <f t="shared" si="14"/>
        <v>#VALUE!</v>
      </c>
      <c r="AG24" s="86" t="e">
        <f t="shared" si="14"/>
        <v>#VALUE!</v>
      </c>
      <c r="AH24" s="86" t="e">
        <f t="shared" si="14"/>
        <v>#VALUE!</v>
      </c>
      <c r="AI24" s="86" t="e">
        <f t="shared" si="14"/>
        <v>#VALUE!</v>
      </c>
      <c r="AJ24" s="86" t="e">
        <f t="shared" si="14"/>
        <v>#VALUE!</v>
      </c>
      <c r="AK24" s="86" t="e">
        <f t="shared" si="14"/>
        <v>#VALUE!</v>
      </c>
      <c r="AL24" s="86" t="e">
        <f t="shared" si="14"/>
        <v>#VALUE!</v>
      </c>
      <c r="AM24" s="86" t="e">
        <f t="shared" si="14"/>
        <v>#VALUE!</v>
      </c>
      <c r="AN24" s="86" t="e">
        <f t="shared" si="14"/>
        <v>#VALUE!</v>
      </c>
      <c r="AO24" s="86" t="e">
        <f t="shared" si="14"/>
        <v>#VALUE!</v>
      </c>
    </row>
    <row r="25" spans="1:41" x14ac:dyDescent="0.25">
      <c r="A25" s="80">
        <v>3</v>
      </c>
      <c r="B25" s="78" t="s">
        <v>122</v>
      </c>
      <c r="C25" s="91" t="e">
        <f ca="1">SUM(D25:AO25)</f>
        <v>#VALUE!</v>
      </c>
      <c r="D25" s="86" t="e">
        <f ca="1">SUM(D28:D35)</f>
        <v>#VALUE!</v>
      </c>
      <c r="E25" s="86" t="e">
        <f ca="1">SUM(E28:E35)</f>
        <v>#VALUE!</v>
      </c>
      <c r="F25" s="86" t="e">
        <f ca="1">SUM(F28:F35)</f>
        <v>#VALUE!</v>
      </c>
      <c r="G25" s="86"/>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78"/>
      <c r="AO25" s="78"/>
    </row>
    <row r="26" spans="1:41" x14ac:dyDescent="0.25">
      <c r="A26" s="80"/>
      <c r="B26" s="77" t="s">
        <v>123</v>
      </c>
      <c r="C26" s="94" t="e">
        <f>SUM(C23:C25)</f>
        <v>#VALUE!</v>
      </c>
      <c r="D26" s="83" t="e">
        <f ca="1">D36</f>
        <v>#VALUE!</v>
      </c>
      <c r="E26" s="83" t="e">
        <f t="shared" ref="E26:AM26" ca="1" si="15">SUM(E23:E25)</f>
        <v>#VALUE!</v>
      </c>
      <c r="F26" s="83" t="e">
        <f t="shared" ca="1" si="15"/>
        <v>#VALUE!</v>
      </c>
      <c r="G26" s="83" t="e">
        <f t="shared" ca="1" si="15"/>
        <v>#VALUE!</v>
      </c>
      <c r="H26" s="83" t="e">
        <f t="shared" ca="1" si="15"/>
        <v>#VALUE!</v>
      </c>
      <c r="I26" s="83" t="e">
        <f t="shared" ca="1" si="15"/>
        <v>#VALUE!</v>
      </c>
      <c r="J26" s="83" t="e">
        <f t="shared" ca="1" si="15"/>
        <v>#VALUE!</v>
      </c>
      <c r="K26" s="83" t="e">
        <f t="shared" ca="1" si="15"/>
        <v>#VALUE!</v>
      </c>
      <c r="L26" s="83" t="e">
        <f t="shared" ca="1" si="15"/>
        <v>#VALUE!</v>
      </c>
      <c r="M26" s="83" t="e">
        <f t="shared" ca="1" si="15"/>
        <v>#VALUE!</v>
      </c>
      <c r="N26" s="83" t="e">
        <f t="shared" ca="1" si="15"/>
        <v>#VALUE!</v>
      </c>
      <c r="O26" s="83" t="e">
        <f t="shared" ca="1" si="15"/>
        <v>#VALUE!</v>
      </c>
      <c r="P26" s="83" t="e">
        <f t="shared" ca="1" si="15"/>
        <v>#VALUE!</v>
      </c>
      <c r="Q26" s="83" t="e">
        <f t="shared" ca="1" si="15"/>
        <v>#VALUE!</v>
      </c>
      <c r="R26" s="83" t="e">
        <f t="shared" ca="1" si="15"/>
        <v>#VALUE!</v>
      </c>
      <c r="S26" s="83" t="e">
        <f t="shared" ca="1" si="15"/>
        <v>#VALUE!</v>
      </c>
      <c r="T26" s="83" t="e">
        <f t="shared" ca="1" si="15"/>
        <v>#VALUE!</v>
      </c>
      <c r="U26" s="83" t="e">
        <f t="shared" ca="1" si="15"/>
        <v>#VALUE!</v>
      </c>
      <c r="V26" s="83" t="e">
        <f t="shared" ca="1" si="15"/>
        <v>#VALUE!</v>
      </c>
      <c r="W26" s="83" t="e">
        <f t="shared" ca="1" si="15"/>
        <v>#VALUE!</v>
      </c>
      <c r="X26" s="83" t="e">
        <f t="shared" ca="1" si="15"/>
        <v>#VALUE!</v>
      </c>
      <c r="Y26" s="83" t="e">
        <f t="shared" ca="1" si="15"/>
        <v>#VALUE!</v>
      </c>
      <c r="Z26" s="83" t="e">
        <f t="shared" ca="1" si="15"/>
        <v>#VALUE!</v>
      </c>
      <c r="AA26" s="83" t="e">
        <f t="shared" ca="1" si="15"/>
        <v>#VALUE!</v>
      </c>
      <c r="AB26" s="83" t="e">
        <f t="shared" ca="1" si="15"/>
        <v>#VALUE!</v>
      </c>
      <c r="AC26" s="83" t="e">
        <f t="shared" ca="1" si="15"/>
        <v>#VALUE!</v>
      </c>
      <c r="AD26" s="83" t="e">
        <f t="shared" ca="1" si="15"/>
        <v>#VALUE!</v>
      </c>
      <c r="AE26" s="83" t="e">
        <f t="shared" ca="1" si="15"/>
        <v>#VALUE!</v>
      </c>
      <c r="AF26" s="83" t="e">
        <f t="shared" ca="1" si="15"/>
        <v>#VALUE!</v>
      </c>
      <c r="AG26" s="83" t="e">
        <f t="shared" ca="1" si="15"/>
        <v>#VALUE!</v>
      </c>
      <c r="AH26" s="83" t="e">
        <f t="shared" ca="1" si="15"/>
        <v>#VALUE!</v>
      </c>
      <c r="AI26" s="83" t="e">
        <f t="shared" ca="1" si="15"/>
        <v>#VALUE!</v>
      </c>
      <c r="AJ26" s="83" t="e">
        <f t="shared" ca="1" si="15"/>
        <v>#VALUE!</v>
      </c>
      <c r="AK26" s="83" t="e">
        <f t="shared" ca="1" si="15"/>
        <v>#VALUE!</v>
      </c>
      <c r="AL26" s="83" t="e">
        <f t="shared" ca="1" si="15"/>
        <v>#VALUE!</v>
      </c>
      <c r="AM26" s="83" t="e">
        <f t="shared" ca="1" si="15"/>
        <v>#VALUE!</v>
      </c>
      <c r="AN26" s="83" t="e">
        <f ca="1">SUM(AN23:AN25)</f>
        <v>#VALUE!</v>
      </c>
      <c r="AO26" s="83" t="e">
        <f ca="1">SUM(AO23:AO25)</f>
        <v>#VALUE!</v>
      </c>
    </row>
    <row r="27" spans="1:41" x14ac:dyDescent="0.25">
      <c r="A27" s="82" t="s">
        <v>124</v>
      </c>
      <c r="B27" s="78"/>
      <c r="C27" s="78"/>
      <c r="D27" s="86"/>
      <c r="E27" s="86"/>
      <c r="F27" s="86"/>
      <c r="G27" s="86"/>
      <c r="H27" s="86"/>
      <c r="I27" s="86"/>
      <c r="J27" s="86"/>
      <c r="K27" s="86"/>
      <c r="L27" s="86"/>
      <c r="M27" s="86"/>
      <c r="N27" s="86"/>
      <c r="O27" s="86"/>
      <c r="P27" s="86"/>
      <c r="Q27" s="86"/>
      <c r="R27" s="86"/>
      <c r="S27" s="86"/>
      <c r="T27" s="86"/>
      <c r="U27" s="86"/>
      <c r="V27" s="86"/>
      <c r="W27" s="86"/>
      <c r="X27" s="86"/>
      <c r="Y27" s="86"/>
      <c r="Z27" s="86"/>
      <c r="AA27" s="86"/>
      <c r="AB27" s="86"/>
      <c r="AC27" s="86"/>
      <c r="AD27" s="86"/>
      <c r="AE27" s="86"/>
      <c r="AF27" s="86"/>
      <c r="AG27" s="86"/>
      <c r="AH27" s="86"/>
      <c r="AI27" s="86"/>
      <c r="AJ27" s="86"/>
      <c r="AK27" s="86"/>
      <c r="AL27" s="86"/>
      <c r="AM27" s="86"/>
      <c r="AN27" s="78"/>
      <c r="AO27" s="78"/>
    </row>
    <row r="28" spans="1:41" x14ac:dyDescent="0.25">
      <c r="A28" s="80">
        <v>1</v>
      </c>
      <c r="B28" s="78" t="s">
        <v>116</v>
      </c>
      <c r="C28" s="91" t="e">
        <f t="shared" ref="C28:C35" ca="1" si="16">SUM(D28:AO28)</f>
        <v>#VALUE!</v>
      </c>
      <c r="D28" s="86" t="e">
        <f ca="1">D7</f>
        <v>#VALUE!</v>
      </c>
      <c r="E28" s="86" t="e">
        <f ca="1">E7</f>
        <v>#VALUE!</v>
      </c>
      <c r="F28" s="86" t="e">
        <f ca="1">F7</f>
        <v>#VALUE!</v>
      </c>
      <c r="G28" s="86" t="e">
        <f t="shared" ref="G28:AM28" ca="1" si="17">G7</f>
        <v>#VALUE!</v>
      </c>
      <c r="H28" s="86" t="e">
        <f t="shared" ca="1" si="17"/>
        <v>#VALUE!</v>
      </c>
      <c r="I28" s="86" t="e">
        <f t="shared" ca="1" si="17"/>
        <v>#VALUE!</v>
      </c>
      <c r="J28" s="86" t="e">
        <f t="shared" ca="1" si="17"/>
        <v>#VALUE!</v>
      </c>
      <c r="K28" s="86" t="e">
        <f t="shared" ca="1" si="17"/>
        <v>#VALUE!</v>
      </c>
      <c r="L28" s="86" t="e">
        <f t="shared" ca="1" si="17"/>
        <v>#VALUE!</v>
      </c>
      <c r="M28" s="86" t="e">
        <f t="shared" ca="1" si="17"/>
        <v>#VALUE!</v>
      </c>
      <c r="N28" s="86" t="e">
        <f t="shared" ca="1" si="17"/>
        <v>#VALUE!</v>
      </c>
      <c r="O28" s="86" t="e">
        <f t="shared" ca="1" si="17"/>
        <v>#VALUE!</v>
      </c>
      <c r="P28" s="86" t="e">
        <f t="shared" ca="1" si="17"/>
        <v>#VALUE!</v>
      </c>
      <c r="Q28" s="86" t="e">
        <f t="shared" ca="1" si="17"/>
        <v>#VALUE!</v>
      </c>
      <c r="R28" s="86" t="e">
        <f t="shared" ca="1" si="17"/>
        <v>#VALUE!</v>
      </c>
      <c r="S28" s="86" t="e">
        <f t="shared" ca="1" si="17"/>
        <v>#VALUE!</v>
      </c>
      <c r="T28" s="86" t="e">
        <f t="shared" ca="1" si="17"/>
        <v>#VALUE!</v>
      </c>
      <c r="U28" s="86" t="e">
        <f t="shared" ca="1" si="17"/>
        <v>#VALUE!</v>
      </c>
      <c r="V28" s="86" t="e">
        <f t="shared" ca="1" si="17"/>
        <v>#VALUE!</v>
      </c>
      <c r="W28" s="86" t="e">
        <f t="shared" ca="1" si="17"/>
        <v>#VALUE!</v>
      </c>
      <c r="X28" s="86" t="e">
        <f t="shared" ca="1" si="17"/>
        <v>#VALUE!</v>
      </c>
      <c r="Y28" s="86" t="e">
        <f t="shared" ca="1" si="17"/>
        <v>#VALUE!</v>
      </c>
      <c r="Z28" s="86" t="e">
        <f t="shared" ca="1" si="17"/>
        <v>#VALUE!</v>
      </c>
      <c r="AA28" s="86" t="e">
        <f t="shared" ca="1" si="17"/>
        <v>#VALUE!</v>
      </c>
      <c r="AB28" s="86" t="e">
        <f t="shared" ca="1" si="17"/>
        <v>#VALUE!</v>
      </c>
      <c r="AC28" s="86" t="e">
        <f t="shared" ca="1" si="17"/>
        <v>#VALUE!</v>
      </c>
      <c r="AD28" s="86" t="e">
        <f t="shared" ca="1" si="17"/>
        <v>#VALUE!</v>
      </c>
      <c r="AE28" s="86" t="e">
        <f t="shared" ca="1" si="17"/>
        <v>#VALUE!</v>
      </c>
      <c r="AF28" s="86" t="e">
        <f t="shared" ca="1" si="17"/>
        <v>#VALUE!</v>
      </c>
      <c r="AG28" s="86" t="e">
        <f t="shared" ca="1" si="17"/>
        <v>#VALUE!</v>
      </c>
      <c r="AH28" s="86" t="e">
        <f t="shared" ca="1" si="17"/>
        <v>#VALUE!</v>
      </c>
      <c r="AI28" s="86" t="e">
        <f t="shared" ca="1" si="17"/>
        <v>#VALUE!</v>
      </c>
      <c r="AJ28" s="86" t="e">
        <f t="shared" ca="1" si="17"/>
        <v>#VALUE!</v>
      </c>
      <c r="AK28" s="86" t="e">
        <f t="shared" ca="1" si="17"/>
        <v>#VALUE!</v>
      </c>
      <c r="AL28" s="86" t="e">
        <f t="shared" ca="1" si="17"/>
        <v>#VALUE!</v>
      </c>
      <c r="AM28" s="86" t="e">
        <f t="shared" ca="1" si="17"/>
        <v>#VALUE!</v>
      </c>
      <c r="AN28" s="78"/>
      <c r="AO28" s="78"/>
    </row>
    <row r="29" spans="1:41" x14ac:dyDescent="0.25">
      <c r="A29" s="80">
        <v>2</v>
      </c>
      <c r="B29" s="78" t="s">
        <v>115</v>
      </c>
      <c r="C29" s="91" t="e">
        <f t="shared" si="16"/>
        <v>#VALUE!</v>
      </c>
      <c r="D29" s="86" t="e">
        <f t="shared" ref="D29:E33" si="18">D8</f>
        <v>#VALUE!</v>
      </c>
      <c r="E29" s="86" t="e">
        <f t="shared" si="18"/>
        <v>#VALUE!</v>
      </c>
      <c r="F29" s="86" t="e">
        <f t="shared" ref="F29:AM29" si="19">F8</f>
        <v>#VALUE!</v>
      </c>
      <c r="G29" s="86" t="e">
        <f t="shared" si="19"/>
        <v>#VALUE!</v>
      </c>
      <c r="H29" s="86" t="e">
        <f t="shared" si="19"/>
        <v>#VALUE!</v>
      </c>
      <c r="I29" s="86" t="e">
        <f t="shared" si="19"/>
        <v>#VALUE!</v>
      </c>
      <c r="J29" s="86" t="e">
        <f t="shared" si="19"/>
        <v>#VALUE!</v>
      </c>
      <c r="K29" s="86" t="e">
        <f t="shared" si="19"/>
        <v>#VALUE!</v>
      </c>
      <c r="L29" s="86" t="e">
        <f t="shared" si="19"/>
        <v>#VALUE!</v>
      </c>
      <c r="M29" s="86" t="e">
        <f t="shared" si="19"/>
        <v>#VALUE!</v>
      </c>
      <c r="N29" s="86" t="e">
        <f t="shared" si="19"/>
        <v>#VALUE!</v>
      </c>
      <c r="O29" s="86" t="e">
        <f t="shared" si="19"/>
        <v>#VALUE!</v>
      </c>
      <c r="P29" s="86" t="e">
        <f t="shared" si="19"/>
        <v>#VALUE!</v>
      </c>
      <c r="Q29" s="86" t="e">
        <f t="shared" si="19"/>
        <v>#VALUE!</v>
      </c>
      <c r="R29" s="86" t="e">
        <f t="shared" si="19"/>
        <v>#VALUE!</v>
      </c>
      <c r="S29" s="86" t="e">
        <f t="shared" si="19"/>
        <v>#VALUE!</v>
      </c>
      <c r="T29" s="86" t="e">
        <f t="shared" si="19"/>
        <v>#VALUE!</v>
      </c>
      <c r="U29" s="86" t="e">
        <f t="shared" si="19"/>
        <v>#VALUE!</v>
      </c>
      <c r="V29" s="86" t="e">
        <f t="shared" si="19"/>
        <v>#VALUE!</v>
      </c>
      <c r="W29" s="86" t="e">
        <f t="shared" si="19"/>
        <v>#VALUE!</v>
      </c>
      <c r="X29" s="86" t="e">
        <f t="shared" si="19"/>
        <v>#VALUE!</v>
      </c>
      <c r="Y29" s="86" t="e">
        <f t="shared" si="19"/>
        <v>#VALUE!</v>
      </c>
      <c r="Z29" s="86" t="e">
        <f t="shared" si="19"/>
        <v>#VALUE!</v>
      </c>
      <c r="AA29" s="86" t="e">
        <f t="shared" si="19"/>
        <v>#VALUE!</v>
      </c>
      <c r="AB29" s="86" t="e">
        <f t="shared" si="19"/>
        <v>#VALUE!</v>
      </c>
      <c r="AC29" s="86" t="e">
        <f t="shared" si="19"/>
        <v>#VALUE!</v>
      </c>
      <c r="AD29" s="86" t="e">
        <f t="shared" si="19"/>
        <v>#VALUE!</v>
      </c>
      <c r="AE29" s="86" t="e">
        <f t="shared" si="19"/>
        <v>#VALUE!</v>
      </c>
      <c r="AF29" s="86" t="e">
        <f t="shared" si="19"/>
        <v>#VALUE!</v>
      </c>
      <c r="AG29" s="86" t="e">
        <f t="shared" si="19"/>
        <v>#VALUE!</v>
      </c>
      <c r="AH29" s="86" t="e">
        <f t="shared" si="19"/>
        <v>#VALUE!</v>
      </c>
      <c r="AI29" s="86" t="e">
        <f t="shared" si="19"/>
        <v>#VALUE!</v>
      </c>
      <c r="AJ29" s="86" t="e">
        <f t="shared" si="19"/>
        <v>#VALUE!</v>
      </c>
      <c r="AK29" s="86" t="e">
        <f t="shared" si="19"/>
        <v>#VALUE!</v>
      </c>
      <c r="AL29" s="86" t="e">
        <f t="shared" si="19"/>
        <v>#VALUE!</v>
      </c>
      <c r="AM29" s="86" t="e">
        <f t="shared" si="19"/>
        <v>#VALUE!</v>
      </c>
      <c r="AN29" s="78"/>
      <c r="AO29" s="78"/>
    </row>
    <row r="30" spans="1:41" x14ac:dyDescent="0.25">
      <c r="A30" s="80">
        <v>3</v>
      </c>
      <c r="B30" s="78" t="s">
        <v>114</v>
      </c>
      <c r="C30" s="91" t="e">
        <f t="shared" ca="1" si="16"/>
        <v>#VALUE!</v>
      </c>
      <c r="D30" s="86" t="e">
        <f t="shared" ca="1" si="18"/>
        <v>#VALUE!</v>
      </c>
      <c r="E30" s="86" t="e">
        <f t="shared" ca="1" si="18"/>
        <v>#VALUE!</v>
      </c>
      <c r="F30" s="86" t="e">
        <f t="shared" ref="F30:AM30" ca="1" si="20">F9</f>
        <v>#VALUE!</v>
      </c>
      <c r="G30" s="86" t="e">
        <f t="shared" ca="1" si="20"/>
        <v>#VALUE!</v>
      </c>
      <c r="H30" s="86" t="e">
        <f t="shared" ca="1" si="20"/>
        <v>#VALUE!</v>
      </c>
      <c r="I30" s="86" t="e">
        <f t="shared" ca="1" si="20"/>
        <v>#VALUE!</v>
      </c>
      <c r="J30" s="86" t="e">
        <f t="shared" ca="1" si="20"/>
        <v>#VALUE!</v>
      </c>
      <c r="K30" s="86" t="e">
        <f t="shared" ca="1" si="20"/>
        <v>#VALUE!</v>
      </c>
      <c r="L30" s="86" t="e">
        <f t="shared" ca="1" si="20"/>
        <v>#VALUE!</v>
      </c>
      <c r="M30" s="86" t="e">
        <f t="shared" ca="1" si="20"/>
        <v>#VALUE!</v>
      </c>
      <c r="N30" s="86" t="e">
        <f t="shared" ca="1" si="20"/>
        <v>#VALUE!</v>
      </c>
      <c r="O30" s="86" t="e">
        <f t="shared" ca="1" si="20"/>
        <v>#VALUE!</v>
      </c>
      <c r="P30" s="86" t="e">
        <f t="shared" ca="1" si="20"/>
        <v>#VALUE!</v>
      </c>
      <c r="Q30" s="86" t="e">
        <f t="shared" ca="1" si="20"/>
        <v>#VALUE!</v>
      </c>
      <c r="R30" s="86" t="e">
        <f t="shared" ca="1" si="20"/>
        <v>#VALUE!</v>
      </c>
      <c r="S30" s="86" t="e">
        <f t="shared" ca="1" si="20"/>
        <v>#VALUE!</v>
      </c>
      <c r="T30" s="86" t="e">
        <f t="shared" ca="1" si="20"/>
        <v>#VALUE!</v>
      </c>
      <c r="U30" s="86" t="e">
        <f t="shared" ca="1" si="20"/>
        <v>#VALUE!</v>
      </c>
      <c r="V30" s="86" t="e">
        <f t="shared" ca="1" si="20"/>
        <v>#VALUE!</v>
      </c>
      <c r="W30" s="86" t="e">
        <f t="shared" ca="1" si="20"/>
        <v>#VALUE!</v>
      </c>
      <c r="X30" s="86" t="e">
        <f t="shared" ca="1" si="20"/>
        <v>#VALUE!</v>
      </c>
      <c r="Y30" s="86" t="e">
        <f t="shared" ca="1" si="20"/>
        <v>#VALUE!</v>
      </c>
      <c r="Z30" s="86" t="e">
        <f t="shared" ca="1" si="20"/>
        <v>#VALUE!</v>
      </c>
      <c r="AA30" s="86" t="e">
        <f t="shared" ca="1" si="20"/>
        <v>#VALUE!</v>
      </c>
      <c r="AB30" s="86" t="e">
        <f t="shared" ca="1" si="20"/>
        <v>#VALUE!</v>
      </c>
      <c r="AC30" s="86" t="e">
        <f t="shared" ca="1" si="20"/>
        <v>#VALUE!</v>
      </c>
      <c r="AD30" s="86" t="e">
        <f t="shared" ca="1" si="20"/>
        <v>#VALUE!</v>
      </c>
      <c r="AE30" s="86" t="e">
        <f t="shared" ca="1" si="20"/>
        <v>#VALUE!</v>
      </c>
      <c r="AF30" s="86" t="e">
        <f t="shared" ca="1" si="20"/>
        <v>#VALUE!</v>
      </c>
      <c r="AG30" s="86" t="e">
        <f t="shared" ca="1" si="20"/>
        <v>#VALUE!</v>
      </c>
      <c r="AH30" s="86" t="e">
        <f t="shared" ca="1" si="20"/>
        <v>#VALUE!</v>
      </c>
      <c r="AI30" s="86" t="e">
        <f t="shared" ca="1" si="20"/>
        <v>#VALUE!</v>
      </c>
      <c r="AJ30" s="86" t="e">
        <f t="shared" ca="1" si="20"/>
        <v>#VALUE!</v>
      </c>
      <c r="AK30" s="86" t="e">
        <f t="shared" ca="1" si="20"/>
        <v>#VALUE!</v>
      </c>
      <c r="AL30" s="86" t="e">
        <f t="shared" ca="1" si="20"/>
        <v>#VALUE!</v>
      </c>
      <c r="AM30" s="86" t="e">
        <f t="shared" ca="1" si="20"/>
        <v>#VALUE!</v>
      </c>
      <c r="AN30" s="78"/>
      <c r="AO30" s="78"/>
    </row>
    <row r="31" spans="1:41" x14ac:dyDescent="0.25">
      <c r="A31" s="80">
        <v>4</v>
      </c>
      <c r="B31" s="78" t="s">
        <v>28</v>
      </c>
      <c r="C31" s="91" t="e">
        <f t="shared" si="16"/>
        <v>#VALUE!</v>
      </c>
      <c r="D31" s="86" t="e">
        <f t="shared" si="18"/>
        <v>#VALUE!</v>
      </c>
      <c r="E31" s="86" t="e">
        <f t="shared" si="18"/>
        <v>#VALUE!</v>
      </c>
      <c r="F31" s="86" t="e">
        <f t="shared" ref="F31:AM31" si="21">F10</f>
        <v>#VALUE!</v>
      </c>
      <c r="G31" s="86" t="e">
        <f t="shared" si="21"/>
        <v>#VALUE!</v>
      </c>
      <c r="H31" s="86" t="e">
        <f t="shared" si="21"/>
        <v>#VALUE!</v>
      </c>
      <c r="I31" s="86" t="e">
        <f t="shared" si="21"/>
        <v>#VALUE!</v>
      </c>
      <c r="J31" s="86" t="e">
        <f t="shared" si="21"/>
        <v>#VALUE!</v>
      </c>
      <c r="K31" s="86" t="e">
        <f t="shared" si="21"/>
        <v>#VALUE!</v>
      </c>
      <c r="L31" s="86" t="e">
        <f t="shared" si="21"/>
        <v>#VALUE!</v>
      </c>
      <c r="M31" s="86" t="e">
        <f t="shared" si="21"/>
        <v>#VALUE!</v>
      </c>
      <c r="N31" s="86" t="e">
        <f t="shared" si="21"/>
        <v>#VALUE!</v>
      </c>
      <c r="O31" s="86" t="e">
        <f t="shared" si="21"/>
        <v>#VALUE!</v>
      </c>
      <c r="P31" s="86" t="e">
        <f t="shared" si="21"/>
        <v>#VALUE!</v>
      </c>
      <c r="Q31" s="86" t="e">
        <f t="shared" si="21"/>
        <v>#VALUE!</v>
      </c>
      <c r="R31" s="86" t="e">
        <f t="shared" si="21"/>
        <v>#VALUE!</v>
      </c>
      <c r="S31" s="86" t="e">
        <f t="shared" si="21"/>
        <v>#VALUE!</v>
      </c>
      <c r="T31" s="86" t="e">
        <f t="shared" si="21"/>
        <v>#VALUE!</v>
      </c>
      <c r="U31" s="86" t="e">
        <f t="shared" si="21"/>
        <v>#VALUE!</v>
      </c>
      <c r="V31" s="86" t="e">
        <f t="shared" si="21"/>
        <v>#VALUE!</v>
      </c>
      <c r="W31" s="86" t="e">
        <f t="shared" si="21"/>
        <v>#VALUE!</v>
      </c>
      <c r="X31" s="86" t="e">
        <f t="shared" si="21"/>
        <v>#VALUE!</v>
      </c>
      <c r="Y31" s="86" t="e">
        <f t="shared" si="21"/>
        <v>#VALUE!</v>
      </c>
      <c r="Z31" s="86" t="e">
        <f t="shared" si="21"/>
        <v>#VALUE!</v>
      </c>
      <c r="AA31" s="86" t="e">
        <f t="shared" si="21"/>
        <v>#VALUE!</v>
      </c>
      <c r="AB31" s="86" t="e">
        <f t="shared" si="21"/>
        <v>#VALUE!</v>
      </c>
      <c r="AC31" s="86" t="e">
        <f t="shared" si="21"/>
        <v>#VALUE!</v>
      </c>
      <c r="AD31" s="86" t="e">
        <f t="shared" si="21"/>
        <v>#VALUE!</v>
      </c>
      <c r="AE31" s="86" t="e">
        <f t="shared" si="21"/>
        <v>#VALUE!</v>
      </c>
      <c r="AF31" s="86" t="e">
        <f t="shared" si="21"/>
        <v>#VALUE!</v>
      </c>
      <c r="AG31" s="86" t="e">
        <f t="shared" si="21"/>
        <v>#VALUE!</v>
      </c>
      <c r="AH31" s="86" t="e">
        <f t="shared" si="21"/>
        <v>#VALUE!</v>
      </c>
      <c r="AI31" s="86" t="e">
        <f t="shared" si="21"/>
        <v>#VALUE!</v>
      </c>
      <c r="AJ31" s="86" t="e">
        <f t="shared" si="21"/>
        <v>#VALUE!</v>
      </c>
      <c r="AK31" s="86" t="e">
        <f t="shared" si="21"/>
        <v>#VALUE!</v>
      </c>
      <c r="AL31" s="86" t="e">
        <f t="shared" si="21"/>
        <v>#VALUE!</v>
      </c>
      <c r="AM31" s="86" t="e">
        <f t="shared" si="21"/>
        <v>#VALUE!</v>
      </c>
      <c r="AN31" s="78"/>
      <c r="AO31" s="78"/>
    </row>
    <row r="32" spans="1:41" x14ac:dyDescent="0.25">
      <c r="A32" s="80">
        <v>5</v>
      </c>
      <c r="B32" s="78" t="s">
        <v>37</v>
      </c>
      <c r="C32" s="91" t="e">
        <f t="shared" si="16"/>
        <v>#VALUE!</v>
      </c>
      <c r="D32" s="86" t="e">
        <f t="shared" si="18"/>
        <v>#VALUE!</v>
      </c>
      <c r="E32" s="86" t="e">
        <f t="shared" si="18"/>
        <v>#VALUE!</v>
      </c>
      <c r="F32" s="86" t="e">
        <f t="shared" ref="F32:AM32" si="22">F11</f>
        <v>#VALUE!</v>
      </c>
      <c r="G32" s="86" t="e">
        <f t="shared" si="22"/>
        <v>#VALUE!</v>
      </c>
      <c r="H32" s="86" t="e">
        <f t="shared" si="22"/>
        <v>#VALUE!</v>
      </c>
      <c r="I32" s="86" t="e">
        <f t="shared" si="22"/>
        <v>#VALUE!</v>
      </c>
      <c r="J32" s="86" t="e">
        <f t="shared" si="22"/>
        <v>#VALUE!</v>
      </c>
      <c r="K32" s="86" t="e">
        <f t="shared" si="22"/>
        <v>#VALUE!</v>
      </c>
      <c r="L32" s="86" t="e">
        <f t="shared" si="22"/>
        <v>#VALUE!</v>
      </c>
      <c r="M32" s="86" t="e">
        <f t="shared" si="22"/>
        <v>#VALUE!</v>
      </c>
      <c r="N32" s="86" t="e">
        <f t="shared" si="22"/>
        <v>#VALUE!</v>
      </c>
      <c r="O32" s="86" t="e">
        <f t="shared" si="22"/>
        <v>#VALUE!</v>
      </c>
      <c r="P32" s="86" t="e">
        <f t="shared" si="22"/>
        <v>#VALUE!</v>
      </c>
      <c r="Q32" s="86" t="e">
        <f t="shared" si="22"/>
        <v>#VALUE!</v>
      </c>
      <c r="R32" s="86" t="e">
        <f t="shared" si="22"/>
        <v>#VALUE!</v>
      </c>
      <c r="S32" s="86" t="e">
        <f t="shared" si="22"/>
        <v>#VALUE!</v>
      </c>
      <c r="T32" s="86" t="e">
        <f t="shared" si="22"/>
        <v>#VALUE!</v>
      </c>
      <c r="U32" s="86" t="e">
        <f t="shared" si="22"/>
        <v>#VALUE!</v>
      </c>
      <c r="V32" s="86" t="e">
        <f t="shared" si="22"/>
        <v>#VALUE!</v>
      </c>
      <c r="W32" s="86" t="e">
        <f t="shared" si="22"/>
        <v>#VALUE!</v>
      </c>
      <c r="X32" s="86" t="e">
        <f t="shared" si="22"/>
        <v>#VALUE!</v>
      </c>
      <c r="Y32" s="86" t="e">
        <f t="shared" si="22"/>
        <v>#VALUE!</v>
      </c>
      <c r="Z32" s="86" t="e">
        <f t="shared" si="22"/>
        <v>#VALUE!</v>
      </c>
      <c r="AA32" s="86" t="e">
        <f t="shared" si="22"/>
        <v>#VALUE!</v>
      </c>
      <c r="AB32" s="86" t="e">
        <f t="shared" si="22"/>
        <v>#VALUE!</v>
      </c>
      <c r="AC32" s="86" t="e">
        <f t="shared" si="22"/>
        <v>#VALUE!</v>
      </c>
      <c r="AD32" s="86" t="e">
        <f t="shared" si="22"/>
        <v>#VALUE!</v>
      </c>
      <c r="AE32" s="86" t="e">
        <f t="shared" si="22"/>
        <v>#VALUE!</v>
      </c>
      <c r="AF32" s="86" t="e">
        <f t="shared" si="22"/>
        <v>#VALUE!</v>
      </c>
      <c r="AG32" s="86" t="e">
        <f t="shared" si="22"/>
        <v>#VALUE!</v>
      </c>
      <c r="AH32" s="86" t="e">
        <f t="shared" si="22"/>
        <v>#VALUE!</v>
      </c>
      <c r="AI32" s="86" t="e">
        <f t="shared" si="22"/>
        <v>#VALUE!</v>
      </c>
      <c r="AJ32" s="86" t="e">
        <f t="shared" si="22"/>
        <v>#VALUE!</v>
      </c>
      <c r="AK32" s="86" t="e">
        <f t="shared" si="22"/>
        <v>#VALUE!</v>
      </c>
      <c r="AL32" s="86" t="e">
        <f t="shared" si="22"/>
        <v>#VALUE!</v>
      </c>
      <c r="AM32" s="86" t="e">
        <f t="shared" si="22"/>
        <v>#VALUE!</v>
      </c>
      <c r="AN32" s="78"/>
      <c r="AO32" s="78"/>
    </row>
    <row r="33" spans="1:41" x14ac:dyDescent="0.25">
      <c r="A33" s="80">
        <v>6</v>
      </c>
      <c r="B33" s="78" t="s">
        <v>41</v>
      </c>
      <c r="C33" s="91" t="e">
        <f t="shared" si="16"/>
        <v>#VALUE!</v>
      </c>
      <c r="D33" s="86" t="e">
        <f t="shared" si="18"/>
        <v>#VALUE!</v>
      </c>
      <c r="E33" s="86" t="e">
        <f t="shared" si="18"/>
        <v>#VALUE!</v>
      </c>
      <c r="F33" s="86" t="e">
        <f t="shared" ref="F33:AM33" si="23">F12</f>
        <v>#VALUE!</v>
      </c>
      <c r="G33" s="86" t="e">
        <f t="shared" si="23"/>
        <v>#VALUE!</v>
      </c>
      <c r="H33" s="86" t="e">
        <f t="shared" si="23"/>
        <v>#VALUE!</v>
      </c>
      <c r="I33" s="86" t="e">
        <f t="shared" si="23"/>
        <v>#VALUE!</v>
      </c>
      <c r="J33" s="86" t="e">
        <f t="shared" si="23"/>
        <v>#VALUE!</v>
      </c>
      <c r="K33" s="86" t="e">
        <f t="shared" si="23"/>
        <v>#VALUE!</v>
      </c>
      <c r="L33" s="86" t="e">
        <f t="shared" si="23"/>
        <v>#VALUE!</v>
      </c>
      <c r="M33" s="86" t="e">
        <f t="shared" si="23"/>
        <v>#VALUE!</v>
      </c>
      <c r="N33" s="86" t="e">
        <f t="shared" si="23"/>
        <v>#VALUE!</v>
      </c>
      <c r="O33" s="86" t="e">
        <f t="shared" si="23"/>
        <v>#VALUE!</v>
      </c>
      <c r="P33" s="86" t="e">
        <f t="shared" si="23"/>
        <v>#VALUE!</v>
      </c>
      <c r="Q33" s="86" t="e">
        <f t="shared" si="23"/>
        <v>#VALUE!</v>
      </c>
      <c r="R33" s="86" t="e">
        <f t="shared" si="23"/>
        <v>#VALUE!</v>
      </c>
      <c r="S33" s="86" t="e">
        <f t="shared" si="23"/>
        <v>#VALUE!</v>
      </c>
      <c r="T33" s="86" t="e">
        <f t="shared" si="23"/>
        <v>#VALUE!</v>
      </c>
      <c r="U33" s="86" t="e">
        <f t="shared" si="23"/>
        <v>#VALUE!</v>
      </c>
      <c r="V33" s="86" t="e">
        <f t="shared" si="23"/>
        <v>#VALUE!</v>
      </c>
      <c r="W33" s="86" t="e">
        <f t="shared" si="23"/>
        <v>#VALUE!</v>
      </c>
      <c r="X33" s="86" t="e">
        <f t="shared" si="23"/>
        <v>#VALUE!</v>
      </c>
      <c r="Y33" s="86" t="e">
        <f t="shared" si="23"/>
        <v>#VALUE!</v>
      </c>
      <c r="Z33" s="86" t="e">
        <f t="shared" si="23"/>
        <v>#VALUE!</v>
      </c>
      <c r="AA33" s="86" t="e">
        <f t="shared" si="23"/>
        <v>#VALUE!</v>
      </c>
      <c r="AB33" s="86" t="e">
        <f t="shared" si="23"/>
        <v>#VALUE!</v>
      </c>
      <c r="AC33" s="86" t="e">
        <f t="shared" si="23"/>
        <v>#VALUE!</v>
      </c>
      <c r="AD33" s="86" t="e">
        <f t="shared" si="23"/>
        <v>#VALUE!</v>
      </c>
      <c r="AE33" s="86" t="e">
        <f t="shared" si="23"/>
        <v>#VALUE!</v>
      </c>
      <c r="AF33" s="86" t="e">
        <f t="shared" si="23"/>
        <v>#VALUE!</v>
      </c>
      <c r="AG33" s="86" t="e">
        <f t="shared" si="23"/>
        <v>#VALUE!</v>
      </c>
      <c r="AH33" s="86" t="e">
        <f t="shared" si="23"/>
        <v>#VALUE!</v>
      </c>
      <c r="AI33" s="86" t="e">
        <f t="shared" si="23"/>
        <v>#VALUE!</v>
      </c>
      <c r="AJ33" s="86" t="e">
        <f t="shared" si="23"/>
        <v>#VALUE!</v>
      </c>
      <c r="AK33" s="86" t="e">
        <f t="shared" si="23"/>
        <v>#VALUE!</v>
      </c>
      <c r="AL33" s="86" t="e">
        <f t="shared" si="23"/>
        <v>#VALUE!</v>
      </c>
      <c r="AM33" s="86" t="e">
        <f t="shared" si="23"/>
        <v>#VALUE!</v>
      </c>
      <c r="AN33" s="78"/>
      <c r="AO33" s="78"/>
    </row>
    <row r="34" spans="1:41" x14ac:dyDescent="0.25">
      <c r="A34" s="80">
        <v>7</v>
      </c>
      <c r="B34" s="78" t="s">
        <v>44</v>
      </c>
      <c r="C34" s="91" t="e">
        <f t="shared" si="16"/>
        <v>#VALUE!</v>
      </c>
      <c r="D34" s="86" t="e">
        <f>D14</f>
        <v>#VALUE!</v>
      </c>
      <c r="E34" s="86" t="e">
        <f>E14</f>
        <v>#VALUE!</v>
      </c>
      <c r="F34" s="86" t="e">
        <f t="shared" ref="F34:AM34" si="24">F14</f>
        <v>#VALUE!</v>
      </c>
      <c r="G34" s="86" t="e">
        <f t="shared" si="24"/>
        <v>#VALUE!</v>
      </c>
      <c r="H34" s="86" t="e">
        <f t="shared" si="24"/>
        <v>#VALUE!</v>
      </c>
      <c r="I34" s="86" t="e">
        <f t="shared" si="24"/>
        <v>#VALUE!</v>
      </c>
      <c r="J34" s="86" t="e">
        <f t="shared" si="24"/>
        <v>#VALUE!</v>
      </c>
      <c r="K34" s="86" t="e">
        <f t="shared" si="24"/>
        <v>#VALUE!</v>
      </c>
      <c r="L34" s="86" t="e">
        <f t="shared" si="24"/>
        <v>#VALUE!</v>
      </c>
      <c r="M34" s="86" t="e">
        <f t="shared" si="24"/>
        <v>#VALUE!</v>
      </c>
      <c r="N34" s="86" t="e">
        <f t="shared" si="24"/>
        <v>#VALUE!</v>
      </c>
      <c r="O34" s="86" t="e">
        <f t="shared" si="24"/>
        <v>#VALUE!</v>
      </c>
      <c r="P34" s="86" t="e">
        <f t="shared" si="24"/>
        <v>#VALUE!</v>
      </c>
      <c r="Q34" s="86" t="e">
        <f t="shared" si="24"/>
        <v>#VALUE!</v>
      </c>
      <c r="R34" s="86" t="e">
        <f t="shared" si="24"/>
        <v>#VALUE!</v>
      </c>
      <c r="S34" s="86" t="e">
        <f t="shared" si="24"/>
        <v>#VALUE!</v>
      </c>
      <c r="T34" s="86" t="e">
        <f t="shared" si="24"/>
        <v>#VALUE!</v>
      </c>
      <c r="U34" s="86" t="e">
        <f t="shared" si="24"/>
        <v>#VALUE!</v>
      </c>
      <c r="V34" s="86" t="e">
        <f t="shared" si="24"/>
        <v>#VALUE!</v>
      </c>
      <c r="W34" s="86" t="e">
        <f t="shared" si="24"/>
        <v>#VALUE!</v>
      </c>
      <c r="X34" s="86" t="e">
        <f t="shared" si="24"/>
        <v>#VALUE!</v>
      </c>
      <c r="Y34" s="86" t="e">
        <f t="shared" si="24"/>
        <v>#VALUE!</v>
      </c>
      <c r="Z34" s="86" t="e">
        <f t="shared" si="24"/>
        <v>#VALUE!</v>
      </c>
      <c r="AA34" s="86" t="e">
        <f t="shared" si="24"/>
        <v>#VALUE!</v>
      </c>
      <c r="AB34" s="86" t="e">
        <f t="shared" si="24"/>
        <v>#VALUE!</v>
      </c>
      <c r="AC34" s="86" t="e">
        <f t="shared" si="24"/>
        <v>#VALUE!</v>
      </c>
      <c r="AD34" s="86" t="e">
        <f t="shared" si="24"/>
        <v>#VALUE!</v>
      </c>
      <c r="AE34" s="86" t="e">
        <f t="shared" si="24"/>
        <v>#VALUE!</v>
      </c>
      <c r="AF34" s="86" t="e">
        <f t="shared" si="24"/>
        <v>#VALUE!</v>
      </c>
      <c r="AG34" s="86" t="e">
        <f t="shared" si="24"/>
        <v>#VALUE!</v>
      </c>
      <c r="AH34" s="86" t="e">
        <f t="shared" si="24"/>
        <v>#VALUE!</v>
      </c>
      <c r="AI34" s="86" t="e">
        <f t="shared" si="24"/>
        <v>#VALUE!</v>
      </c>
      <c r="AJ34" s="86" t="e">
        <f t="shared" si="24"/>
        <v>#VALUE!</v>
      </c>
      <c r="AK34" s="86" t="e">
        <f t="shared" si="24"/>
        <v>#VALUE!</v>
      </c>
      <c r="AL34" s="86" t="e">
        <f t="shared" si="24"/>
        <v>#VALUE!</v>
      </c>
      <c r="AM34" s="86" t="e">
        <f t="shared" si="24"/>
        <v>#VALUE!</v>
      </c>
      <c r="AN34" s="78"/>
      <c r="AO34" s="78"/>
    </row>
    <row r="35" spans="1:41" x14ac:dyDescent="0.25">
      <c r="A35" s="80">
        <v>8</v>
      </c>
      <c r="B35" s="78" t="s">
        <v>97</v>
      </c>
      <c r="C35" s="91" t="e">
        <f t="shared" ca="1" si="16"/>
        <v>#DIV/0!</v>
      </c>
      <c r="D35" s="86" t="e">
        <f ca="1">D15</f>
        <v>#DIV/0!</v>
      </c>
      <c r="E35" s="86" t="e">
        <f ca="1">E15</f>
        <v>#DIV/0!</v>
      </c>
      <c r="F35" s="86" t="e">
        <f t="shared" ref="F35:AM35" ca="1" si="25">F15</f>
        <v>#DIV/0!</v>
      </c>
      <c r="G35" s="86" t="e">
        <f t="shared" ca="1" si="25"/>
        <v>#DIV/0!</v>
      </c>
      <c r="H35" s="86" t="e">
        <f t="shared" ca="1" si="25"/>
        <v>#DIV/0!</v>
      </c>
      <c r="I35" s="86" t="e">
        <f t="shared" ca="1" si="25"/>
        <v>#DIV/0!</v>
      </c>
      <c r="J35" s="86" t="e">
        <f t="shared" ca="1" si="25"/>
        <v>#DIV/0!</v>
      </c>
      <c r="K35" s="86" t="e">
        <f t="shared" ca="1" si="25"/>
        <v>#DIV/0!</v>
      </c>
      <c r="L35" s="86" t="e">
        <f t="shared" ca="1" si="25"/>
        <v>#DIV/0!</v>
      </c>
      <c r="M35" s="86" t="e">
        <f t="shared" ca="1" si="25"/>
        <v>#DIV/0!</v>
      </c>
      <c r="N35" s="86" t="e">
        <f t="shared" ca="1" si="25"/>
        <v>#DIV/0!</v>
      </c>
      <c r="O35" s="86" t="e">
        <f t="shared" ca="1" si="25"/>
        <v>#DIV/0!</v>
      </c>
      <c r="P35" s="86" t="e">
        <f t="shared" ca="1" si="25"/>
        <v>#DIV/0!</v>
      </c>
      <c r="Q35" s="86" t="e">
        <f t="shared" ca="1" si="25"/>
        <v>#DIV/0!</v>
      </c>
      <c r="R35" s="86" t="e">
        <f t="shared" ca="1" si="25"/>
        <v>#DIV/0!</v>
      </c>
      <c r="S35" s="86" t="e">
        <f t="shared" ca="1" si="25"/>
        <v>#DIV/0!</v>
      </c>
      <c r="T35" s="86" t="e">
        <f t="shared" ca="1" si="25"/>
        <v>#DIV/0!</v>
      </c>
      <c r="U35" s="86" t="e">
        <f t="shared" ca="1" si="25"/>
        <v>#DIV/0!</v>
      </c>
      <c r="V35" s="86" t="e">
        <f t="shared" ca="1" si="25"/>
        <v>#DIV/0!</v>
      </c>
      <c r="W35" s="86" t="e">
        <f t="shared" ca="1" si="25"/>
        <v>#DIV/0!</v>
      </c>
      <c r="X35" s="86" t="e">
        <f t="shared" ca="1" si="25"/>
        <v>#DIV/0!</v>
      </c>
      <c r="Y35" s="86" t="e">
        <f t="shared" ca="1" si="25"/>
        <v>#DIV/0!</v>
      </c>
      <c r="Z35" s="86" t="e">
        <f t="shared" ca="1" si="25"/>
        <v>#DIV/0!</v>
      </c>
      <c r="AA35" s="86" t="e">
        <f t="shared" ca="1" si="25"/>
        <v>#DIV/0!</v>
      </c>
      <c r="AB35" s="86" t="e">
        <f t="shared" ca="1" si="25"/>
        <v>#DIV/0!</v>
      </c>
      <c r="AC35" s="86" t="e">
        <f t="shared" ca="1" si="25"/>
        <v>#DIV/0!</v>
      </c>
      <c r="AD35" s="86" t="e">
        <f t="shared" ca="1" si="25"/>
        <v>#DIV/0!</v>
      </c>
      <c r="AE35" s="86" t="e">
        <f t="shared" ca="1" si="25"/>
        <v>#DIV/0!</v>
      </c>
      <c r="AF35" s="86" t="e">
        <f t="shared" ca="1" si="25"/>
        <v>#DIV/0!</v>
      </c>
      <c r="AG35" s="86" t="e">
        <f t="shared" ca="1" si="25"/>
        <v>#DIV/0!</v>
      </c>
      <c r="AH35" s="86" t="e">
        <f t="shared" ca="1" si="25"/>
        <v>#DIV/0!</v>
      </c>
      <c r="AI35" s="86" t="e">
        <f t="shared" ca="1" si="25"/>
        <v>#DIV/0!</v>
      </c>
      <c r="AJ35" s="86" t="e">
        <f t="shared" ca="1" si="25"/>
        <v>#DIV/0!</v>
      </c>
      <c r="AK35" s="86" t="e">
        <f t="shared" ca="1" si="25"/>
        <v>#DIV/0!</v>
      </c>
      <c r="AL35" s="86" t="e">
        <f t="shared" ca="1" si="25"/>
        <v>#DIV/0!</v>
      </c>
      <c r="AM35" s="86" t="e">
        <f t="shared" ca="1" si="25"/>
        <v>#DIV/0!</v>
      </c>
      <c r="AN35" s="78"/>
      <c r="AO35" s="78"/>
    </row>
    <row r="36" spans="1:41" x14ac:dyDescent="0.25">
      <c r="A36" s="80"/>
      <c r="B36" s="77" t="s">
        <v>125</v>
      </c>
      <c r="C36" s="83" t="e">
        <f t="shared" ref="C36:AM36" ca="1" si="26">SUM(C28:C35)</f>
        <v>#VALUE!</v>
      </c>
      <c r="D36" s="83" t="e">
        <f t="shared" ca="1" si="26"/>
        <v>#VALUE!</v>
      </c>
      <c r="E36" s="83" t="e">
        <f t="shared" ca="1" si="26"/>
        <v>#VALUE!</v>
      </c>
      <c r="F36" s="83" t="e">
        <f t="shared" ca="1" si="26"/>
        <v>#VALUE!</v>
      </c>
      <c r="G36" s="83" t="e">
        <f t="shared" ca="1" si="26"/>
        <v>#VALUE!</v>
      </c>
      <c r="H36" s="83" t="e">
        <f t="shared" ca="1" si="26"/>
        <v>#VALUE!</v>
      </c>
      <c r="I36" s="83" t="e">
        <f t="shared" ca="1" si="26"/>
        <v>#VALUE!</v>
      </c>
      <c r="J36" s="83" t="e">
        <f t="shared" ca="1" si="26"/>
        <v>#VALUE!</v>
      </c>
      <c r="K36" s="83" t="e">
        <f t="shared" ca="1" si="26"/>
        <v>#VALUE!</v>
      </c>
      <c r="L36" s="83" t="e">
        <f t="shared" ca="1" si="26"/>
        <v>#VALUE!</v>
      </c>
      <c r="M36" s="83" t="e">
        <f t="shared" ca="1" si="26"/>
        <v>#VALUE!</v>
      </c>
      <c r="N36" s="83" t="e">
        <f t="shared" ca="1" si="26"/>
        <v>#VALUE!</v>
      </c>
      <c r="O36" s="83" t="e">
        <f t="shared" ca="1" si="26"/>
        <v>#VALUE!</v>
      </c>
      <c r="P36" s="83" t="e">
        <f t="shared" ca="1" si="26"/>
        <v>#VALUE!</v>
      </c>
      <c r="Q36" s="83" t="e">
        <f t="shared" ca="1" si="26"/>
        <v>#VALUE!</v>
      </c>
      <c r="R36" s="83" t="e">
        <f t="shared" ca="1" si="26"/>
        <v>#VALUE!</v>
      </c>
      <c r="S36" s="83" t="e">
        <f t="shared" ca="1" si="26"/>
        <v>#VALUE!</v>
      </c>
      <c r="T36" s="83" t="e">
        <f t="shared" ca="1" si="26"/>
        <v>#VALUE!</v>
      </c>
      <c r="U36" s="83" t="e">
        <f t="shared" ca="1" si="26"/>
        <v>#VALUE!</v>
      </c>
      <c r="V36" s="83" t="e">
        <f t="shared" ca="1" si="26"/>
        <v>#VALUE!</v>
      </c>
      <c r="W36" s="83" t="e">
        <f t="shared" ca="1" si="26"/>
        <v>#VALUE!</v>
      </c>
      <c r="X36" s="83" t="e">
        <f t="shared" ca="1" si="26"/>
        <v>#VALUE!</v>
      </c>
      <c r="Y36" s="83" t="e">
        <f t="shared" ca="1" si="26"/>
        <v>#VALUE!</v>
      </c>
      <c r="Z36" s="83" t="e">
        <f t="shared" ca="1" si="26"/>
        <v>#VALUE!</v>
      </c>
      <c r="AA36" s="83" t="e">
        <f t="shared" ca="1" si="26"/>
        <v>#VALUE!</v>
      </c>
      <c r="AB36" s="83" t="e">
        <f t="shared" ca="1" si="26"/>
        <v>#VALUE!</v>
      </c>
      <c r="AC36" s="83" t="e">
        <f t="shared" ca="1" si="26"/>
        <v>#VALUE!</v>
      </c>
      <c r="AD36" s="83" t="e">
        <f t="shared" ca="1" si="26"/>
        <v>#VALUE!</v>
      </c>
      <c r="AE36" s="83" t="e">
        <f t="shared" ca="1" si="26"/>
        <v>#VALUE!</v>
      </c>
      <c r="AF36" s="83" t="e">
        <f t="shared" ca="1" si="26"/>
        <v>#VALUE!</v>
      </c>
      <c r="AG36" s="83" t="e">
        <f t="shared" ca="1" si="26"/>
        <v>#VALUE!</v>
      </c>
      <c r="AH36" s="83" t="e">
        <f t="shared" ca="1" si="26"/>
        <v>#VALUE!</v>
      </c>
      <c r="AI36" s="83" t="e">
        <f t="shared" ca="1" si="26"/>
        <v>#VALUE!</v>
      </c>
      <c r="AJ36" s="83" t="e">
        <f t="shared" ca="1" si="26"/>
        <v>#VALUE!</v>
      </c>
      <c r="AK36" s="83" t="e">
        <f t="shared" ca="1" si="26"/>
        <v>#VALUE!</v>
      </c>
      <c r="AL36" s="83" t="e">
        <f t="shared" ca="1" si="26"/>
        <v>#VALUE!</v>
      </c>
      <c r="AM36" s="83" t="e">
        <f t="shared" ca="1" si="26"/>
        <v>#VALUE!</v>
      </c>
      <c r="AN36" s="78"/>
      <c r="AO36" s="78"/>
    </row>
    <row r="37" spans="1:41" x14ac:dyDescent="0.25">
      <c r="A37" s="77" t="s">
        <v>126</v>
      </c>
      <c r="B37" s="78"/>
      <c r="C37" s="79" t="e">
        <f ca="1">C26-C36</f>
        <v>#VALUE!</v>
      </c>
      <c r="D37" s="86" t="e">
        <f ca="1">D26-D36</f>
        <v>#VALUE!</v>
      </c>
      <c r="E37" s="86" t="e">
        <f t="shared" ref="E37:AM37" ca="1" si="27">E26-E36</f>
        <v>#VALUE!</v>
      </c>
      <c r="F37" s="86" t="e">
        <f ca="1">F26-F36</f>
        <v>#VALUE!</v>
      </c>
      <c r="G37" s="86" t="e">
        <f ca="1">G26-G36</f>
        <v>#VALUE!</v>
      </c>
      <c r="H37" s="86" t="e">
        <f t="shared" ca="1" si="27"/>
        <v>#VALUE!</v>
      </c>
      <c r="I37" s="86" t="e">
        <f t="shared" ca="1" si="27"/>
        <v>#VALUE!</v>
      </c>
      <c r="J37" s="86" t="e">
        <f t="shared" ca="1" si="27"/>
        <v>#VALUE!</v>
      </c>
      <c r="K37" s="86" t="e">
        <f t="shared" ca="1" si="27"/>
        <v>#VALUE!</v>
      </c>
      <c r="L37" s="86" t="e">
        <f t="shared" ca="1" si="27"/>
        <v>#VALUE!</v>
      </c>
      <c r="M37" s="86" t="e">
        <f t="shared" ca="1" si="27"/>
        <v>#VALUE!</v>
      </c>
      <c r="N37" s="86" t="e">
        <f t="shared" ca="1" si="27"/>
        <v>#VALUE!</v>
      </c>
      <c r="O37" s="86" t="e">
        <f t="shared" ca="1" si="27"/>
        <v>#VALUE!</v>
      </c>
      <c r="P37" s="86" t="e">
        <f t="shared" ca="1" si="27"/>
        <v>#VALUE!</v>
      </c>
      <c r="Q37" s="86" t="e">
        <f t="shared" ca="1" si="27"/>
        <v>#VALUE!</v>
      </c>
      <c r="R37" s="86" t="e">
        <f t="shared" ca="1" si="27"/>
        <v>#VALUE!</v>
      </c>
      <c r="S37" s="86" t="e">
        <f t="shared" ca="1" si="27"/>
        <v>#VALUE!</v>
      </c>
      <c r="T37" s="86" t="e">
        <f t="shared" ca="1" si="27"/>
        <v>#VALUE!</v>
      </c>
      <c r="U37" s="86" t="e">
        <f t="shared" ca="1" si="27"/>
        <v>#VALUE!</v>
      </c>
      <c r="V37" s="86" t="e">
        <f t="shared" ca="1" si="27"/>
        <v>#VALUE!</v>
      </c>
      <c r="W37" s="86" t="e">
        <f t="shared" ca="1" si="27"/>
        <v>#VALUE!</v>
      </c>
      <c r="X37" s="86" t="e">
        <f t="shared" ca="1" si="27"/>
        <v>#VALUE!</v>
      </c>
      <c r="Y37" s="86" t="e">
        <f t="shared" ca="1" si="27"/>
        <v>#VALUE!</v>
      </c>
      <c r="Z37" s="86" t="e">
        <f t="shared" ca="1" si="27"/>
        <v>#VALUE!</v>
      </c>
      <c r="AA37" s="86" t="e">
        <f t="shared" ca="1" si="27"/>
        <v>#VALUE!</v>
      </c>
      <c r="AB37" s="86" t="e">
        <f t="shared" ca="1" si="27"/>
        <v>#VALUE!</v>
      </c>
      <c r="AC37" s="86" t="e">
        <f t="shared" ca="1" si="27"/>
        <v>#VALUE!</v>
      </c>
      <c r="AD37" s="86" t="e">
        <f t="shared" ca="1" si="27"/>
        <v>#VALUE!</v>
      </c>
      <c r="AE37" s="86" t="e">
        <f t="shared" ca="1" si="27"/>
        <v>#VALUE!</v>
      </c>
      <c r="AF37" s="86" t="e">
        <f t="shared" ca="1" si="27"/>
        <v>#VALUE!</v>
      </c>
      <c r="AG37" s="86" t="e">
        <f t="shared" ca="1" si="27"/>
        <v>#VALUE!</v>
      </c>
      <c r="AH37" s="86" t="e">
        <f t="shared" ca="1" si="27"/>
        <v>#VALUE!</v>
      </c>
      <c r="AI37" s="86" t="e">
        <f t="shared" ca="1" si="27"/>
        <v>#VALUE!</v>
      </c>
      <c r="AJ37" s="86" t="e">
        <f t="shared" ca="1" si="27"/>
        <v>#VALUE!</v>
      </c>
      <c r="AK37" s="86" t="e">
        <f t="shared" ca="1" si="27"/>
        <v>#VALUE!</v>
      </c>
      <c r="AL37" s="86" t="e">
        <f t="shared" ca="1" si="27"/>
        <v>#VALUE!</v>
      </c>
      <c r="AM37" s="86" t="e">
        <f t="shared" ca="1" si="27"/>
        <v>#VALUE!</v>
      </c>
      <c r="AN37" s="86" t="e">
        <f ca="1">AN26-AN36</f>
        <v>#VALUE!</v>
      </c>
      <c r="AO37" s="86" t="e">
        <f ca="1">AO26-AO36</f>
        <v>#VALUE!</v>
      </c>
    </row>
    <row r="39" spans="1:41" x14ac:dyDescent="0.25">
      <c r="C39" s="92"/>
    </row>
  </sheetData>
  <mergeCells count="6">
    <mergeCell ref="A3:B4"/>
    <mergeCell ref="C3:C4"/>
    <mergeCell ref="D3:AM3"/>
    <mergeCell ref="A20:B21"/>
    <mergeCell ref="C20:C21"/>
    <mergeCell ref="D20:AO20"/>
  </mergeCells>
  <pageMargins left="0.7" right="0.7" top="0.75" bottom="0.75" header="0.3" footer="0.3"/>
  <pageSetup orientation="portrait" verticalDpi="4294967295"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dimension ref="A2:K16"/>
  <sheetViews>
    <sheetView showGridLines="0" zoomScale="80" zoomScaleNormal="80" workbookViewId="0">
      <selection activeCell="D12" sqref="D12"/>
    </sheetView>
  </sheetViews>
  <sheetFormatPr defaultRowHeight="15" x14ac:dyDescent="0.25"/>
  <cols>
    <col min="1" max="1" width="5.42578125" customWidth="1"/>
    <col min="2" max="2" width="36.28515625" bestFit="1" customWidth="1"/>
    <col min="3" max="3" width="19" bestFit="1" customWidth="1"/>
    <col min="4" max="7" width="18" style="85" bestFit="1" customWidth="1"/>
    <col min="8" max="8" width="16.7109375" bestFit="1" customWidth="1"/>
  </cols>
  <sheetData>
    <row r="2" spans="1:11" x14ac:dyDescent="0.25">
      <c r="A2" s="93" t="s">
        <v>129</v>
      </c>
    </row>
    <row r="3" spans="1:11" x14ac:dyDescent="0.25">
      <c r="A3" s="1022" t="s">
        <v>110</v>
      </c>
      <c r="B3" s="1022"/>
      <c r="C3" s="1022" t="s">
        <v>131</v>
      </c>
      <c r="D3" s="1023" t="s">
        <v>130</v>
      </c>
      <c r="E3" s="1023"/>
      <c r="F3" s="1023"/>
      <c r="G3" s="1023"/>
    </row>
    <row r="4" spans="1:11" x14ac:dyDescent="0.25">
      <c r="A4" s="1022"/>
      <c r="B4" s="1022"/>
      <c r="C4" s="1022"/>
      <c r="D4" s="95">
        <v>1</v>
      </c>
      <c r="E4" s="95">
        <v>0.95</v>
      </c>
      <c r="F4" s="95">
        <v>0.8</v>
      </c>
      <c r="G4" s="95">
        <v>0.75</v>
      </c>
      <c r="H4" s="84"/>
      <c r="I4" s="84"/>
      <c r="J4" s="84"/>
      <c r="K4" s="84"/>
    </row>
    <row r="5" spans="1:11" x14ac:dyDescent="0.25">
      <c r="A5" s="77" t="s">
        <v>112</v>
      </c>
      <c r="B5" s="78"/>
      <c r="C5" s="79">
        <f>RAB!F11</f>
        <v>0</v>
      </c>
      <c r="D5" s="86">
        <f>C5*$D$4</f>
        <v>0</v>
      </c>
      <c r="E5" s="86">
        <f>C5*$E$4</f>
        <v>0</v>
      </c>
      <c r="F5" s="86">
        <f>C5*$F$4</f>
        <v>0</v>
      </c>
      <c r="G5" s="86">
        <f>C5*$G$4</f>
        <v>0</v>
      </c>
    </row>
    <row r="6" spans="1:11" x14ac:dyDescent="0.25">
      <c r="A6" s="82" t="s">
        <v>113</v>
      </c>
      <c r="B6" s="78"/>
      <c r="C6" s="83" t="e">
        <f ca="1">SUM(C7:C15)</f>
        <v>#DIV/0!</v>
      </c>
      <c r="D6" s="83" t="e">
        <f ca="1">SUM(D7:D15)</f>
        <v>#DIV/0!</v>
      </c>
      <c r="E6" s="83" t="e">
        <f ca="1">SUM(E7:E15)</f>
        <v>#DIV/0!</v>
      </c>
      <c r="F6" s="83" t="e">
        <f ca="1">SUM(F7:F15)</f>
        <v>#DIV/0!</v>
      </c>
      <c r="G6" s="83" t="e">
        <f ca="1">SUM(G7:G15)</f>
        <v>#DIV/0!</v>
      </c>
    </row>
    <row r="7" spans="1:11" x14ac:dyDescent="0.25">
      <c r="A7" s="80">
        <v>1</v>
      </c>
      <c r="B7" s="78" t="s">
        <v>116</v>
      </c>
      <c r="C7" s="81">
        <f ca="1">RAB!Q116</f>
        <v>0</v>
      </c>
      <c r="D7" s="86">
        <f ca="1">C7*$D$4</f>
        <v>0</v>
      </c>
      <c r="E7" s="86">
        <f t="shared" ref="E7:E11" ca="1" si="0">D7*$E$4</f>
        <v>0</v>
      </c>
      <c r="F7" s="86">
        <f t="shared" ref="F7:F12" ca="1" si="1">C7*$F$4</f>
        <v>0</v>
      </c>
      <c r="G7" s="86">
        <f t="shared" ref="G7:G12" ca="1" si="2">C7*$G$4</f>
        <v>0</v>
      </c>
    </row>
    <row r="8" spans="1:11" x14ac:dyDescent="0.25">
      <c r="A8" s="80">
        <v>2</v>
      </c>
      <c r="B8" s="78" t="s">
        <v>115</v>
      </c>
      <c r="C8" s="81">
        <f>RAB!Q152</f>
        <v>0</v>
      </c>
      <c r="D8" s="86">
        <f t="shared" ref="D8:D11" si="3">C8*$D$4</f>
        <v>0</v>
      </c>
      <c r="E8" s="86">
        <f t="shared" si="0"/>
        <v>0</v>
      </c>
      <c r="F8" s="86">
        <f t="shared" si="1"/>
        <v>0</v>
      </c>
      <c r="G8" s="86">
        <f t="shared" si="2"/>
        <v>0</v>
      </c>
    </row>
    <row r="9" spans="1:11" x14ac:dyDescent="0.25">
      <c r="A9" s="80">
        <v>3</v>
      </c>
      <c r="B9" s="78" t="s">
        <v>114</v>
      </c>
      <c r="C9" s="81">
        <f ca="1">RAB!Q212</f>
        <v>0</v>
      </c>
      <c r="D9" s="86">
        <f t="shared" ca="1" si="3"/>
        <v>0</v>
      </c>
      <c r="E9" s="86">
        <f t="shared" ca="1" si="0"/>
        <v>0</v>
      </c>
      <c r="F9" s="86">
        <f t="shared" ca="1" si="1"/>
        <v>0</v>
      </c>
      <c r="G9" s="86">
        <f t="shared" ca="1" si="2"/>
        <v>0</v>
      </c>
    </row>
    <row r="10" spans="1:11" x14ac:dyDescent="0.25">
      <c r="A10" s="80">
        <v>4</v>
      </c>
      <c r="B10" s="78" t="s">
        <v>28</v>
      </c>
      <c r="C10" s="81">
        <f>RAB!Q259</f>
        <v>0</v>
      </c>
      <c r="D10" s="86">
        <f t="shared" si="3"/>
        <v>0</v>
      </c>
      <c r="E10" s="86">
        <f t="shared" si="0"/>
        <v>0</v>
      </c>
      <c r="F10" s="86">
        <f t="shared" si="1"/>
        <v>0</v>
      </c>
      <c r="G10" s="86">
        <f t="shared" si="2"/>
        <v>0</v>
      </c>
    </row>
    <row r="11" spans="1:11" x14ac:dyDescent="0.25">
      <c r="A11" s="80">
        <v>5</v>
      </c>
      <c r="B11" s="78" t="s">
        <v>37</v>
      </c>
      <c r="C11" s="81">
        <f>RAB!Q259</f>
        <v>0</v>
      </c>
      <c r="D11" s="86">
        <f t="shared" si="3"/>
        <v>0</v>
      </c>
      <c r="E11" s="86">
        <f t="shared" si="0"/>
        <v>0</v>
      </c>
      <c r="F11" s="86">
        <f t="shared" si="1"/>
        <v>0</v>
      </c>
      <c r="G11" s="86">
        <f t="shared" si="2"/>
        <v>0</v>
      </c>
    </row>
    <row r="12" spans="1:11" x14ac:dyDescent="0.25">
      <c r="A12" s="80">
        <v>6</v>
      </c>
      <c r="B12" s="78" t="s">
        <v>41</v>
      </c>
      <c r="C12" s="81">
        <f>RAB!Q299</f>
        <v>0</v>
      </c>
      <c r="D12" s="86">
        <f>C12*$D$4</f>
        <v>0</v>
      </c>
      <c r="E12" s="86">
        <f>D12*$E$4</f>
        <v>0</v>
      </c>
      <c r="F12" s="86">
        <f t="shared" si="1"/>
        <v>0</v>
      </c>
      <c r="G12" s="86">
        <f t="shared" si="2"/>
        <v>0</v>
      </c>
    </row>
    <row r="13" spans="1:11" x14ac:dyDescent="0.25">
      <c r="A13" s="80">
        <v>7</v>
      </c>
      <c r="B13" s="78" t="s">
        <v>174</v>
      </c>
      <c r="C13" s="81">
        <f>RAB!Q270</f>
        <v>0</v>
      </c>
      <c r="D13" s="86">
        <f>C13*$D$4</f>
        <v>0</v>
      </c>
      <c r="E13" s="86">
        <f>D13*$D$4</f>
        <v>0</v>
      </c>
      <c r="F13" s="86">
        <f>E13*$D$4</f>
        <v>0</v>
      </c>
      <c r="G13" s="86">
        <f>F13*$D$4</f>
        <v>0</v>
      </c>
    </row>
    <row r="14" spans="1:11" x14ac:dyDescent="0.25">
      <c r="A14" s="80">
        <v>8</v>
      </c>
      <c r="B14" s="78" t="s">
        <v>44</v>
      </c>
      <c r="C14" s="81">
        <f>RAB!Q306</f>
        <v>0</v>
      </c>
      <c r="D14" s="86">
        <f t="shared" ref="D14:G15" si="4">C14</f>
        <v>0</v>
      </c>
      <c r="E14" s="86">
        <f>D14</f>
        <v>0</v>
      </c>
      <c r="F14" s="86">
        <f t="shared" si="4"/>
        <v>0</v>
      </c>
      <c r="G14" s="86">
        <f t="shared" si="4"/>
        <v>0</v>
      </c>
    </row>
    <row r="15" spans="1:11" x14ac:dyDescent="0.25">
      <c r="A15" s="80">
        <v>9</v>
      </c>
      <c r="B15" s="78" t="s">
        <v>97</v>
      </c>
      <c r="C15" s="81" t="e">
        <f ca="1">RAB!Q309</f>
        <v>#DIV/0!</v>
      </c>
      <c r="D15" s="86" t="e">
        <f t="shared" ca="1" si="4"/>
        <v>#DIV/0!</v>
      </c>
      <c r="E15" s="86" t="e">
        <f ca="1">D15</f>
        <v>#DIV/0!</v>
      </c>
      <c r="F15" s="86" t="e">
        <f t="shared" ca="1" si="4"/>
        <v>#DIV/0!</v>
      </c>
      <c r="G15" s="86" t="e">
        <f t="shared" ca="1" si="4"/>
        <v>#DIV/0!</v>
      </c>
    </row>
    <row r="16" spans="1:11" x14ac:dyDescent="0.25">
      <c r="A16" s="88" t="s">
        <v>117</v>
      </c>
      <c r="B16" s="89"/>
      <c r="C16" s="79" t="e">
        <f ca="1">C5-C6</f>
        <v>#DIV/0!</v>
      </c>
      <c r="D16" s="79" t="e">
        <f ca="1">D5-D6</f>
        <v>#DIV/0!</v>
      </c>
      <c r="E16" s="79" t="e">
        <f ca="1">E5-E6</f>
        <v>#DIV/0!</v>
      </c>
      <c r="F16" s="79" t="e">
        <f ca="1">F5-F6</f>
        <v>#DIV/0!</v>
      </c>
      <c r="G16" s="79" t="e">
        <f ca="1">G5-G6</f>
        <v>#DIV/0!</v>
      </c>
    </row>
  </sheetData>
  <mergeCells count="3">
    <mergeCell ref="A3:B4"/>
    <mergeCell ref="C3:C4"/>
    <mergeCell ref="D3:G3"/>
  </mergeCells>
  <pageMargins left="0.7" right="0.7" top="0.75" bottom="0.75" header="0.3" footer="0.3"/>
  <pageSetup orientation="portrait" horizontalDpi="4294967295" verticalDpi="4294967295"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H74"/>
  <sheetViews>
    <sheetView zoomScale="80" zoomScaleNormal="80" workbookViewId="0">
      <selection activeCell="D39" sqref="D39:D40"/>
    </sheetView>
  </sheetViews>
  <sheetFormatPr defaultRowHeight="15" x14ac:dyDescent="0.25"/>
  <cols>
    <col min="2" max="2" width="27.7109375" customWidth="1"/>
    <col min="3" max="3" width="11.7109375" customWidth="1"/>
    <col min="4" max="4" width="14.28515625" customWidth="1"/>
    <col min="5" max="8" width="15" customWidth="1"/>
  </cols>
  <sheetData>
    <row r="1" spans="1:8" x14ac:dyDescent="0.25">
      <c r="A1" s="109" t="s">
        <v>142</v>
      </c>
      <c r="B1" s="110"/>
      <c r="C1" s="110"/>
      <c r="D1" s="110"/>
      <c r="E1" s="110"/>
      <c r="F1" s="110"/>
      <c r="G1" s="110"/>
      <c r="H1" s="111"/>
    </row>
    <row r="3" spans="1:8" x14ac:dyDescent="0.25">
      <c r="B3" s="112" t="s">
        <v>143</v>
      </c>
    </row>
    <row r="4" spans="1:8" x14ac:dyDescent="0.25">
      <c r="A4" s="113" t="s">
        <v>144</v>
      </c>
      <c r="B4" t="s">
        <v>145</v>
      </c>
      <c r="D4" s="114">
        <v>0</v>
      </c>
    </row>
    <row r="5" spans="1:8" x14ac:dyDescent="0.25">
      <c r="A5" s="113" t="s">
        <v>144</v>
      </c>
      <c r="B5" t="s">
        <v>146</v>
      </c>
      <c r="D5" s="114">
        <v>0</v>
      </c>
    </row>
    <row r="6" spans="1:8" x14ac:dyDescent="0.25">
      <c r="A6" s="113" t="s">
        <v>144</v>
      </c>
      <c r="B6" t="s">
        <v>147</v>
      </c>
      <c r="D6" s="114">
        <v>0</v>
      </c>
    </row>
    <row r="7" spans="1:8" x14ac:dyDescent="0.25">
      <c r="A7" s="113" t="s">
        <v>144</v>
      </c>
      <c r="B7" t="s">
        <v>148</v>
      </c>
      <c r="D7" s="114">
        <v>0</v>
      </c>
    </row>
    <row r="8" spans="1:8" x14ac:dyDescent="0.25">
      <c r="A8" s="113" t="s">
        <v>144</v>
      </c>
      <c r="B8" t="s">
        <v>149</v>
      </c>
      <c r="D8" s="114">
        <v>0</v>
      </c>
    </row>
    <row r="9" spans="1:8" x14ac:dyDescent="0.25">
      <c r="A9" s="113" t="s">
        <v>144</v>
      </c>
      <c r="B9" t="s">
        <v>141</v>
      </c>
      <c r="D9" s="114">
        <v>0</v>
      </c>
    </row>
    <row r="10" spans="1:8" x14ac:dyDescent="0.25">
      <c r="B10" s="110" t="s">
        <v>150</v>
      </c>
      <c r="C10" s="110"/>
      <c r="D10" s="115">
        <v>0</v>
      </c>
    </row>
    <row r="11" spans="1:8" x14ac:dyDescent="0.25">
      <c r="B11" t="s">
        <v>151</v>
      </c>
      <c r="D11" s="116">
        <f>SUM(D4:D10)</f>
        <v>0</v>
      </c>
    </row>
    <row r="12" spans="1:8" x14ac:dyDescent="0.25">
      <c r="B12" t="s">
        <v>152</v>
      </c>
      <c r="D12" s="114">
        <v>0</v>
      </c>
    </row>
    <row r="13" spans="1:8" x14ac:dyDescent="0.25">
      <c r="B13" s="117" t="s">
        <v>153</v>
      </c>
      <c r="C13" s="117"/>
      <c r="D13" s="118">
        <f>SUM(D11:D12)</f>
        <v>0</v>
      </c>
    </row>
    <row r="15" spans="1:8" x14ac:dyDescent="0.25">
      <c r="B15" s="112" t="s">
        <v>154</v>
      </c>
      <c r="F15" s="116"/>
    </row>
    <row r="16" spans="1:8" x14ac:dyDescent="0.25">
      <c r="F16" s="116"/>
    </row>
    <row r="17" spans="2:8" x14ac:dyDescent="0.25">
      <c r="C17" t="s">
        <v>155</v>
      </c>
      <c r="D17" s="119" t="s">
        <v>156</v>
      </c>
      <c r="E17" s="119" t="s">
        <v>157</v>
      </c>
      <c r="F17" s="119" t="s">
        <v>158</v>
      </c>
      <c r="G17" s="119" t="s">
        <v>159</v>
      </c>
      <c r="H17" s="119" t="s">
        <v>160</v>
      </c>
    </row>
    <row r="18" spans="2:8" x14ac:dyDescent="0.25">
      <c r="B18" s="120"/>
      <c r="D18" s="84"/>
      <c r="E18" s="84"/>
      <c r="F18" s="84"/>
      <c r="G18" s="84"/>
      <c r="H18" s="84"/>
    </row>
    <row r="19" spans="2:8" x14ac:dyDescent="0.25">
      <c r="B19" t="s">
        <v>161</v>
      </c>
      <c r="C19" s="121">
        <v>0.03</v>
      </c>
      <c r="D19" s="122" t="str">
        <f>IF(D32&gt;=1,$C$19*D32,"")</f>
        <v/>
      </c>
      <c r="E19" s="122" t="str">
        <f>IF(E32&gt;=1,$C$19*E32,"")</f>
        <v/>
      </c>
      <c r="F19" s="122" t="str">
        <f>IF(F32&gt;=1,$C$19*F32,"")</f>
        <v/>
      </c>
      <c r="G19" s="122" t="str">
        <f>IF(G32&gt;=1,$C$19*G32,"")</f>
        <v/>
      </c>
      <c r="H19" s="122" t="str">
        <f>IF(H32&gt;=1,$C$19*H32,"")</f>
        <v/>
      </c>
    </row>
    <row r="20" spans="2:8" x14ac:dyDescent="0.25">
      <c r="B20" t="s">
        <v>162</v>
      </c>
      <c r="C20" s="123">
        <v>30</v>
      </c>
      <c r="D20" s="122">
        <f>($C$20*D32)/365</f>
        <v>0</v>
      </c>
      <c r="E20" s="122">
        <f>($C$20*E32)/365</f>
        <v>0</v>
      </c>
      <c r="F20" s="122">
        <f>($C$20*F32)/365</f>
        <v>0</v>
      </c>
      <c r="G20" s="122">
        <f>($C$20*G32)/365</f>
        <v>0</v>
      </c>
      <c r="H20" s="122">
        <f>($C$20*H32)/365</f>
        <v>0</v>
      </c>
    </row>
    <row r="21" spans="2:8" x14ac:dyDescent="0.25">
      <c r="B21" t="s">
        <v>163</v>
      </c>
      <c r="C21" s="121">
        <v>0</v>
      </c>
      <c r="D21" s="122">
        <f>$C$21*D32</f>
        <v>0</v>
      </c>
      <c r="E21" s="122">
        <f>$C$21*E32</f>
        <v>0</v>
      </c>
      <c r="F21" s="122">
        <f>$C$21*F32</f>
        <v>0</v>
      </c>
      <c r="G21" s="122">
        <f>$C$21*G32</f>
        <v>0</v>
      </c>
      <c r="H21" s="122">
        <f>$C$21*H32</f>
        <v>0</v>
      </c>
    </row>
    <row r="22" spans="2:8" x14ac:dyDescent="0.25">
      <c r="B22" s="113" t="s">
        <v>164</v>
      </c>
      <c r="D22" s="124">
        <f>SUM(D19:D21)</f>
        <v>0</v>
      </c>
      <c r="E22" s="124">
        <f>SUM(E19:E21)</f>
        <v>0</v>
      </c>
      <c r="F22" s="124">
        <f>SUM(F19:F21)</f>
        <v>0</v>
      </c>
      <c r="G22" s="124">
        <f>SUM(G19:G21)</f>
        <v>0</v>
      </c>
      <c r="H22" s="124">
        <f>SUM(H19:H21)</f>
        <v>0</v>
      </c>
    </row>
    <row r="23" spans="2:8" x14ac:dyDescent="0.25">
      <c r="B23" t="s">
        <v>165</v>
      </c>
      <c r="C23" s="125">
        <v>45</v>
      </c>
      <c r="D23" s="122">
        <f>$C$23*SUM(D36:D41)/365</f>
        <v>0</v>
      </c>
      <c r="E23" s="122">
        <f>$C$23*SUM(E36:E41)/365</f>
        <v>0</v>
      </c>
      <c r="F23" s="122">
        <f>$C$23*SUM(F36:F41)/365</f>
        <v>0</v>
      </c>
      <c r="G23" s="122">
        <f>$C$23*SUM(G36:G41)/365</f>
        <v>0</v>
      </c>
      <c r="H23" s="122">
        <f>$C$23*SUM(H36:H41)/365</f>
        <v>0</v>
      </c>
    </row>
    <row r="24" spans="2:8" x14ac:dyDescent="0.25">
      <c r="B24" t="s">
        <v>166</v>
      </c>
      <c r="C24" s="126">
        <v>5.0000000000000001E-3</v>
      </c>
      <c r="D24" s="122">
        <f>$C$24*D32</f>
        <v>0</v>
      </c>
      <c r="E24" s="122">
        <f>$C$24*E32</f>
        <v>0</v>
      </c>
      <c r="F24" s="122">
        <f>$C$24*F32</f>
        <v>0</v>
      </c>
      <c r="G24" s="122">
        <f>$C$24*G32</f>
        <v>0</v>
      </c>
      <c r="H24" s="122">
        <f>$C$24*H32</f>
        <v>0</v>
      </c>
    </row>
    <row r="25" spans="2:8" x14ac:dyDescent="0.25">
      <c r="B25" s="113" t="s">
        <v>167</v>
      </c>
      <c r="D25" s="122">
        <f>SUM(D23:D24)</f>
        <v>0</v>
      </c>
      <c r="E25" s="122">
        <f>SUM(E23:E24)</f>
        <v>0</v>
      </c>
      <c r="F25" s="122">
        <f>SUM(F23:F24)</f>
        <v>0</v>
      </c>
      <c r="G25" s="122">
        <f>SUM(G23:G24)</f>
        <v>0</v>
      </c>
      <c r="H25" s="122">
        <f>SUM(H23:H24)</f>
        <v>0</v>
      </c>
    </row>
    <row r="26" spans="2:8" x14ac:dyDescent="0.25">
      <c r="B26" t="s">
        <v>168</v>
      </c>
      <c r="D26" s="122">
        <f>D22-D25</f>
        <v>0</v>
      </c>
      <c r="E26" s="122">
        <f>E22-E25</f>
        <v>0</v>
      </c>
      <c r="F26" s="122">
        <f>F22-F25</f>
        <v>0</v>
      </c>
      <c r="G26" s="122">
        <f>G22-G25</f>
        <v>0</v>
      </c>
      <c r="H26" s="122">
        <f>H22-H25</f>
        <v>0</v>
      </c>
    </row>
    <row r="27" spans="2:8" x14ac:dyDescent="0.25">
      <c r="B27" t="s">
        <v>169</v>
      </c>
      <c r="D27" s="122">
        <f>C26-D26</f>
        <v>0</v>
      </c>
      <c r="E27" s="122">
        <f>D26-E26</f>
        <v>0</v>
      </c>
      <c r="F27" s="122">
        <f>E26-F26</f>
        <v>0</v>
      </c>
      <c r="G27" s="122">
        <f>F26-G26</f>
        <v>0</v>
      </c>
      <c r="H27" s="122">
        <f>G26-H26</f>
        <v>0</v>
      </c>
    </row>
    <row r="29" spans="2:8" x14ac:dyDescent="0.25">
      <c r="B29" s="112" t="s">
        <v>170</v>
      </c>
    </row>
    <row r="30" spans="2:8" x14ac:dyDescent="0.25">
      <c r="D30" s="119" t="s">
        <v>156</v>
      </c>
      <c r="E30" s="119" t="s">
        <v>157</v>
      </c>
      <c r="F30" s="119" t="s">
        <v>158</v>
      </c>
      <c r="G30" s="119" t="s">
        <v>159</v>
      </c>
      <c r="H30" s="119" t="s">
        <v>160</v>
      </c>
    </row>
    <row r="32" spans="2:8" x14ac:dyDescent="0.25">
      <c r="B32" s="127" t="s">
        <v>140</v>
      </c>
      <c r="D32" s="128"/>
      <c r="E32" s="128"/>
      <c r="F32" s="128"/>
      <c r="G32" s="128"/>
      <c r="H32" s="128"/>
    </row>
    <row r="33" spans="2:8" x14ac:dyDescent="0.25">
      <c r="B33" s="127" t="s">
        <v>194</v>
      </c>
      <c r="D33" s="146">
        <f>SUM(D34:D41)</f>
        <v>0</v>
      </c>
      <c r="E33" s="146">
        <f>SUM(E34:E41)</f>
        <v>0</v>
      </c>
      <c r="F33" s="146">
        <f>SUM(F34:F41)</f>
        <v>0</v>
      </c>
      <c r="G33" s="146">
        <f>SUM(G34:G41)</f>
        <v>0</v>
      </c>
      <c r="H33" s="146">
        <f>SUM(H34:H41)</f>
        <v>0</v>
      </c>
    </row>
    <row r="34" spans="2:8" x14ac:dyDescent="0.25">
      <c r="B34" t="s">
        <v>116</v>
      </c>
      <c r="D34" s="128"/>
      <c r="E34" s="128"/>
      <c r="F34" s="128"/>
      <c r="G34" s="128"/>
      <c r="H34" s="128"/>
    </row>
    <row r="35" spans="2:8" x14ac:dyDescent="0.25">
      <c r="B35" t="s">
        <v>115</v>
      </c>
      <c r="D35" s="128"/>
      <c r="E35" s="128"/>
      <c r="F35" s="128"/>
      <c r="G35" s="128"/>
      <c r="H35" s="128"/>
    </row>
    <row r="36" spans="2:8" x14ac:dyDescent="0.25">
      <c r="B36" t="s">
        <v>114</v>
      </c>
      <c r="D36" s="128"/>
      <c r="E36" s="128"/>
      <c r="F36" s="128"/>
      <c r="G36" s="128"/>
      <c r="H36" s="128"/>
    </row>
    <row r="37" spans="2:8" x14ac:dyDescent="0.25">
      <c r="B37" t="s">
        <v>28</v>
      </c>
      <c r="D37" s="128"/>
      <c r="E37" s="128"/>
      <c r="F37" s="128"/>
      <c r="G37" s="128"/>
      <c r="H37" s="128"/>
    </row>
    <row r="38" spans="2:8" x14ac:dyDescent="0.25">
      <c r="B38" t="s">
        <v>37</v>
      </c>
      <c r="D38" s="128"/>
      <c r="E38" s="128"/>
      <c r="F38" s="128"/>
      <c r="G38" s="128"/>
      <c r="H38" s="128"/>
    </row>
    <row r="39" spans="2:8" x14ac:dyDescent="0.25">
      <c r="B39" t="s">
        <v>41</v>
      </c>
      <c r="D39" s="128"/>
      <c r="E39" s="128"/>
      <c r="F39" s="128"/>
      <c r="G39" s="128"/>
      <c r="H39" s="128"/>
    </row>
    <row r="40" spans="2:8" x14ac:dyDescent="0.25">
      <c r="B40" t="s">
        <v>44</v>
      </c>
      <c r="D40" s="128"/>
      <c r="E40" s="128"/>
      <c r="F40" s="128"/>
      <c r="G40" s="128"/>
      <c r="H40" s="128"/>
    </row>
    <row r="41" spans="2:8" x14ac:dyDescent="0.25">
      <c r="B41" t="s">
        <v>97</v>
      </c>
      <c r="D41" s="128"/>
      <c r="E41" s="128"/>
      <c r="F41" s="128"/>
      <c r="G41" s="128"/>
      <c r="H41" s="128"/>
    </row>
    <row r="42" spans="2:8" x14ac:dyDescent="0.25">
      <c r="E42" s="129"/>
      <c r="F42" s="129"/>
      <c r="G42" s="129"/>
      <c r="H42" s="129"/>
    </row>
    <row r="43" spans="2:8" x14ac:dyDescent="0.25">
      <c r="B43" t="s">
        <v>171</v>
      </c>
      <c r="C43" s="116">
        <f>D13</f>
        <v>0</v>
      </c>
      <c r="E43" s="129"/>
      <c r="F43" s="129"/>
      <c r="G43" s="129"/>
      <c r="H43" s="130"/>
    </row>
    <row r="44" spans="2:8" x14ac:dyDescent="0.25">
      <c r="B44" t="s">
        <v>172</v>
      </c>
      <c r="C44" s="125">
        <v>1</v>
      </c>
      <c r="E44" s="129"/>
      <c r="F44" s="129"/>
      <c r="G44" s="129"/>
      <c r="H44" s="129"/>
    </row>
    <row r="45" spans="2:8" x14ac:dyDescent="0.25">
      <c r="B45" t="s">
        <v>173</v>
      </c>
      <c r="C45" s="125">
        <v>5</v>
      </c>
      <c r="E45" s="129"/>
      <c r="F45" s="129"/>
      <c r="G45" s="129"/>
      <c r="H45" s="129"/>
    </row>
    <row r="46" spans="2:8" x14ac:dyDescent="0.25">
      <c r="B46" t="s">
        <v>174</v>
      </c>
      <c r="C46" s="131">
        <v>1</v>
      </c>
      <c r="D46" s="122">
        <f>(IF($C45&gt;=1,SLN($C$43,$C$44,$C$45),0))*$C$46</f>
        <v>-0.2</v>
      </c>
      <c r="E46" s="122">
        <f>(IF($C45&gt;=1,SLN($C$43,$C$44,$C$45),0))*$C$46</f>
        <v>-0.2</v>
      </c>
      <c r="F46" s="122">
        <f>(IF($C45&gt;=1,SLN($C$43,$C$44,$C$45),0))*$C$46</f>
        <v>-0.2</v>
      </c>
      <c r="G46" s="122">
        <f>(IF($C45&gt;=1,SLN($C$43,$C$44,$C$45),0))*$C$46</f>
        <v>-0.2</v>
      </c>
      <c r="H46" s="122">
        <f>(IF($C45&gt;=1,SLN($C$43,$C$44,$C$45),0))*$C$46</f>
        <v>-0.2</v>
      </c>
    </row>
    <row r="47" spans="2:8" x14ac:dyDescent="0.25">
      <c r="B47" s="127" t="s">
        <v>175</v>
      </c>
      <c r="D47" s="122">
        <f>D32-D33-D46</f>
        <v>0.2</v>
      </c>
      <c r="E47" s="122">
        <f>E32-E33-E46</f>
        <v>0.2</v>
      </c>
      <c r="F47" s="122">
        <f>F32-F33-F46</f>
        <v>0.2</v>
      </c>
      <c r="G47" s="122">
        <f>G32-G33-G46</f>
        <v>0.2</v>
      </c>
      <c r="H47" s="122">
        <f>H32-H33-H46</f>
        <v>0.2</v>
      </c>
    </row>
    <row r="48" spans="2:8" x14ac:dyDescent="0.25">
      <c r="B48" s="127" t="s">
        <v>176</v>
      </c>
      <c r="C48" s="131">
        <v>0.25</v>
      </c>
      <c r="D48" s="122">
        <f>MAX(D47*$C$48,0)</f>
        <v>0.05</v>
      </c>
      <c r="E48" s="122">
        <f>MAX(E47*$C$48,0)</f>
        <v>0.05</v>
      </c>
      <c r="F48" s="122">
        <f>MAX(F47*$C$48,0)</f>
        <v>0.05</v>
      </c>
      <c r="G48" s="122">
        <f>MAX(G47*$C$48,0)</f>
        <v>0.05</v>
      </c>
      <c r="H48" s="122">
        <f>MAX(H47*$C$48,0)</f>
        <v>0.05</v>
      </c>
    </row>
    <row r="49" spans="1:8" x14ac:dyDescent="0.25">
      <c r="B49" s="127" t="s">
        <v>177</v>
      </c>
      <c r="D49" s="122">
        <f>D47-D48</f>
        <v>0.15000000000000002</v>
      </c>
      <c r="E49" s="122">
        <f>E47-E48</f>
        <v>0.15000000000000002</v>
      </c>
      <c r="F49" s="122">
        <f>F47-F48</f>
        <v>0.15000000000000002</v>
      </c>
      <c r="G49" s="122">
        <f>G47-G48</f>
        <v>0.15000000000000002</v>
      </c>
      <c r="H49" s="122">
        <f>H47-H48</f>
        <v>0.15000000000000002</v>
      </c>
    </row>
    <row r="50" spans="1:8" x14ac:dyDescent="0.25">
      <c r="B50" s="132" t="s">
        <v>96</v>
      </c>
      <c r="C50" s="133"/>
      <c r="D50" s="134" t="e">
        <f>D49/D32</f>
        <v>#DIV/0!</v>
      </c>
      <c r="E50" s="134" t="e">
        <f>E49/E32</f>
        <v>#DIV/0!</v>
      </c>
      <c r="F50" s="134" t="e">
        <f>F49/F32</f>
        <v>#DIV/0!</v>
      </c>
      <c r="G50" s="134" t="e">
        <f>G49/G32</f>
        <v>#DIV/0!</v>
      </c>
      <c r="H50" s="134" t="e">
        <f>H49/H32</f>
        <v>#DIV/0!</v>
      </c>
    </row>
    <row r="51" spans="1:8" x14ac:dyDescent="0.25">
      <c r="B51" t="s">
        <v>178</v>
      </c>
      <c r="D51" s="122">
        <f>D46</f>
        <v>-0.2</v>
      </c>
      <c r="E51" s="122">
        <f>E46</f>
        <v>-0.2</v>
      </c>
      <c r="F51" s="122">
        <f>F46</f>
        <v>-0.2</v>
      </c>
      <c r="G51" s="122">
        <f>G46</f>
        <v>-0.2</v>
      </c>
      <c r="H51" s="122">
        <f>H46</f>
        <v>-0.2</v>
      </c>
    </row>
    <row r="52" spans="1:8" x14ac:dyDescent="0.25">
      <c r="B52" t="s">
        <v>169</v>
      </c>
      <c r="D52" s="135">
        <f>IF(D32=0,0,D27)</f>
        <v>0</v>
      </c>
      <c r="E52" s="135">
        <f>IF(E32=0,0,E27)</f>
        <v>0</v>
      </c>
      <c r="F52" s="135">
        <f>IF(F32=0,0,F27)</f>
        <v>0</v>
      </c>
      <c r="G52" s="135">
        <f>IF(G32=0,0,G27)</f>
        <v>0</v>
      </c>
      <c r="H52" s="135">
        <f>IF(H32=0,0,H27)</f>
        <v>0</v>
      </c>
    </row>
    <row r="53" spans="1:8" x14ac:dyDescent="0.25">
      <c r="B53" s="136" t="s">
        <v>179</v>
      </c>
      <c r="C53" s="136"/>
      <c r="D53" s="137">
        <f>D49+D51+D52</f>
        <v>-4.9999999999999989E-2</v>
      </c>
      <c r="E53" s="137">
        <f>E49+E51+E52</f>
        <v>-4.9999999999999989E-2</v>
      </c>
      <c r="F53" s="137">
        <f>F49+F51+F52</f>
        <v>-4.9999999999999989E-2</v>
      </c>
      <c r="G53" s="137">
        <f>G49+G51+G52</f>
        <v>-4.9999999999999989E-2</v>
      </c>
      <c r="H53" s="137">
        <f>H49+H51+H52</f>
        <v>-4.9999999999999989E-2</v>
      </c>
    </row>
    <row r="55" spans="1:8" x14ac:dyDescent="0.25">
      <c r="A55" s="109" t="s">
        <v>180</v>
      </c>
      <c r="B55" s="110"/>
      <c r="C55" s="110"/>
      <c r="D55" s="110"/>
      <c r="E55" s="110"/>
      <c r="F55" s="110"/>
      <c r="G55" s="110"/>
      <c r="H55" s="110"/>
    </row>
    <row r="56" spans="1:8" x14ac:dyDescent="0.25">
      <c r="B56" t="s">
        <v>155</v>
      </c>
      <c r="D56" t="s">
        <v>155</v>
      </c>
      <c r="F56" t="s">
        <v>155</v>
      </c>
    </row>
    <row r="57" spans="1:8" x14ac:dyDescent="0.25">
      <c r="A57" t="s">
        <v>181</v>
      </c>
    </row>
    <row r="58" spans="1:8" x14ac:dyDescent="0.25">
      <c r="D58" s="84" t="s">
        <v>182</v>
      </c>
      <c r="E58" s="84" t="s">
        <v>183</v>
      </c>
      <c r="F58" s="84" t="s">
        <v>184</v>
      </c>
    </row>
    <row r="59" spans="1:8" x14ac:dyDescent="0.25">
      <c r="B59" s="84" t="s">
        <v>185</v>
      </c>
      <c r="D59" s="84" t="s">
        <v>186</v>
      </c>
      <c r="E59" s="84" t="s">
        <v>187</v>
      </c>
      <c r="F59" s="84" t="s">
        <v>188</v>
      </c>
    </row>
    <row r="60" spans="1:8" x14ac:dyDescent="0.25">
      <c r="A60" s="138" t="str">
        <f t="shared" ref="A60:A65" si="0">IF(F60&lt;0,1,"")</f>
        <v/>
      </c>
      <c r="B60" s="84">
        <v>0</v>
      </c>
      <c r="D60" s="139">
        <f>D13*-1</f>
        <v>0</v>
      </c>
      <c r="E60" s="139">
        <f>D60</f>
        <v>0</v>
      </c>
      <c r="F60" s="139">
        <f>E60</f>
        <v>0</v>
      </c>
      <c r="G60" s="140"/>
    </row>
    <row r="61" spans="1:8" x14ac:dyDescent="0.25">
      <c r="A61" s="138">
        <f t="shared" si="0"/>
        <v>1</v>
      </c>
      <c r="B61" s="84">
        <v>1</v>
      </c>
      <c r="D61" s="139">
        <f t="array" ref="D61:D65">TRANSPOSE(D53:H53)</f>
        <v>-4.9999999999999989E-2</v>
      </c>
      <c r="E61" s="139">
        <f>D61/(1+$F$78)^B61</f>
        <v>-4.9999999999999989E-2</v>
      </c>
      <c r="F61" s="139">
        <f>IF(E61=0,0,SUM($E$60:E61))</f>
        <v>-4.9999999999999989E-2</v>
      </c>
      <c r="G61" s="141"/>
    </row>
    <row r="62" spans="1:8" x14ac:dyDescent="0.25">
      <c r="A62" s="138">
        <f t="shared" si="0"/>
        <v>1</v>
      </c>
      <c r="B62" s="84">
        <v>2</v>
      </c>
      <c r="D62" s="139">
        <v>-4.9999999999999989E-2</v>
      </c>
      <c r="E62" s="139">
        <f>D62/(1+$F$78)^B62</f>
        <v>-4.9999999999999989E-2</v>
      </c>
      <c r="F62" s="139">
        <f>IF(E62=0,0,SUM($E$60:E62))</f>
        <v>-9.9999999999999978E-2</v>
      </c>
      <c r="G62" s="141"/>
    </row>
    <row r="63" spans="1:8" x14ac:dyDescent="0.25">
      <c r="A63" s="138">
        <f t="shared" si="0"/>
        <v>1</v>
      </c>
      <c r="B63" s="84">
        <v>3</v>
      </c>
      <c r="D63" s="139">
        <v>-4.9999999999999989E-2</v>
      </c>
      <c r="E63" s="139">
        <f>D63/(1+$F$78)^B63</f>
        <v>-4.9999999999999989E-2</v>
      </c>
      <c r="F63" s="139">
        <f>IF(E63=0,0,SUM($E$60:E63))</f>
        <v>-0.14999999999999997</v>
      </c>
      <c r="G63" s="141"/>
    </row>
    <row r="64" spans="1:8" x14ac:dyDescent="0.25">
      <c r="A64" s="138">
        <f t="shared" si="0"/>
        <v>1</v>
      </c>
      <c r="B64" s="84">
        <v>4</v>
      </c>
      <c r="D64" s="139">
        <v>-4.9999999999999989E-2</v>
      </c>
      <c r="E64" s="139">
        <f>D64/(1+$F$78)^B64</f>
        <v>-4.9999999999999989E-2</v>
      </c>
      <c r="F64" s="139">
        <f>IF(E64=0,0,SUM($E$60:E64))</f>
        <v>-0.19999999999999996</v>
      </c>
      <c r="G64" s="141"/>
    </row>
    <row r="65" spans="1:8" x14ac:dyDescent="0.25">
      <c r="A65" s="138">
        <f t="shared" si="0"/>
        <v>1</v>
      </c>
      <c r="B65" s="84">
        <v>5</v>
      </c>
      <c r="D65" s="139">
        <v>-4.9999999999999989E-2</v>
      </c>
      <c r="E65" s="139">
        <f>D65/(1+$F$78)^B65</f>
        <v>-4.9999999999999989E-2</v>
      </c>
      <c r="F65" s="139">
        <f>IF(E65=0,0,SUM($E$60:E65))</f>
        <v>-0.24999999999999994</v>
      </c>
      <c r="G65" s="141"/>
    </row>
    <row r="66" spans="1:8" x14ac:dyDescent="0.25">
      <c r="A66" s="148"/>
      <c r="B66" t="s">
        <v>189</v>
      </c>
      <c r="D66" s="140"/>
      <c r="E66" s="140">
        <f>SUM(E60:E65)</f>
        <v>-0.24999999999999994</v>
      </c>
      <c r="F66" s="140"/>
      <c r="G66" s="140"/>
      <c r="H66" s="85"/>
    </row>
    <row r="68" spans="1:8" x14ac:dyDescent="0.25">
      <c r="A68" t="s">
        <v>190</v>
      </c>
      <c r="F68" s="142">
        <v>0.1</v>
      </c>
    </row>
    <row r="69" spans="1:8" x14ac:dyDescent="0.25">
      <c r="A69" t="s">
        <v>191</v>
      </c>
      <c r="F69" s="142">
        <f>9%*(1-20%)</f>
        <v>7.1999999999999995E-2</v>
      </c>
    </row>
    <row r="70" spans="1:8" x14ac:dyDescent="0.25">
      <c r="A70" t="s">
        <v>155</v>
      </c>
      <c r="F70" t="s">
        <v>155</v>
      </c>
    </row>
    <row r="71" spans="1:8" x14ac:dyDescent="0.25">
      <c r="A71" s="117" t="s">
        <v>189</v>
      </c>
      <c r="D71" s="147">
        <f>NPV($F$68,D61:D65)+D60</f>
        <v>-0.18953933847042234</v>
      </c>
      <c r="E71" t="s">
        <v>155</v>
      </c>
      <c r="F71" s="116"/>
    </row>
    <row r="72" spans="1:8" x14ac:dyDescent="0.25">
      <c r="A72" s="117" t="s">
        <v>192</v>
      </c>
      <c r="D72" s="143">
        <f>MIRR(D60:D65,F68,F69)</f>
        <v>-1</v>
      </c>
    </row>
    <row r="73" spans="1:8" x14ac:dyDescent="0.25">
      <c r="A73" s="117" t="s">
        <v>193</v>
      </c>
      <c r="D73" s="144">
        <f>SUM(A61:A65)+ABS(INDEX(F60:F65,SUM(A60:A65),1)/INDEX(E60:E65,SUM(A60:A65)+1,1))</f>
        <v>9</v>
      </c>
    </row>
    <row r="74" spans="1:8" x14ac:dyDescent="0.25">
      <c r="D74" s="144"/>
    </row>
  </sheetData>
  <dataValidations disablePrompts="1" count="1">
    <dataValidation type="list" allowBlank="1" showInputMessage="1" showErrorMessage="1" sqref="C45" xr:uid="{00000000-0002-0000-1000-000000000000}">
      <formula1>"0,1,2,3,4,5"</formula1>
    </dataValidation>
  </dataValidations>
  <pageMargins left="0.7" right="0.7" top="0.75" bottom="0.75" header="0.3" footer="0.3"/>
  <pageSetup orientation="portrait" horizontalDpi="4294967295" verticalDpi="4294967295"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66</vt:i4>
      </vt:variant>
    </vt:vector>
  </HeadingPairs>
  <TitlesOfParts>
    <vt:vector size="72" baseType="lpstr">
      <vt:lpstr>RAB</vt:lpstr>
      <vt:lpstr>sheet 2</vt:lpstr>
      <vt:lpstr>BREAKDOWN</vt:lpstr>
      <vt:lpstr>TINJAUAN RISK</vt:lpstr>
      <vt:lpstr>LKPR - Project</vt:lpstr>
      <vt:lpstr>HEAT MAP - Project Risk</vt:lpstr>
      <vt:lpstr>AEM</vt:lpstr>
      <vt:lpstr>Agri</vt:lpstr>
      <vt:lpstr>BARA</vt:lpstr>
      <vt:lpstr>BMTB</vt:lpstr>
      <vt:lpstr>Down_Stream</vt:lpstr>
      <vt:lpstr>Eco</vt:lpstr>
      <vt:lpstr>Energi</vt:lpstr>
      <vt:lpstr>Fasilitas_Layanan_Publik</vt:lpstr>
      <vt:lpstr>Fins</vt:lpstr>
      <vt:lpstr>Fumigasi</vt:lpstr>
      <vt:lpstr>Geomatika</vt:lpstr>
      <vt:lpstr>Halal</vt:lpstr>
      <vt:lpstr>HMPM</vt:lpstr>
      <vt:lpstr>Hulu_Migas</vt:lpstr>
      <vt:lpstr>Inco</vt:lpstr>
      <vt:lpstr>IND</vt:lpstr>
      <vt:lpstr>Industri</vt:lpstr>
      <vt:lpstr>Infrastruktur</vt:lpstr>
      <vt:lpstr>Infrastruktur_IND</vt:lpstr>
      <vt:lpstr>Investasi</vt:lpstr>
      <vt:lpstr>ISP_Batuan</vt:lpstr>
      <vt:lpstr>ISP_Mineral</vt:lpstr>
      <vt:lpstr>ISP_Tambang</vt:lpstr>
      <vt:lpstr>Kalibrasi</vt:lpstr>
      <vt:lpstr>Kelautan</vt:lpstr>
      <vt:lpstr>Kelistrikan</vt:lpstr>
      <vt:lpstr>Kemaritiman</vt:lpstr>
      <vt:lpstr>Kesehatan</vt:lpstr>
      <vt:lpstr>Kimia</vt:lpstr>
      <vt:lpstr>Klien</vt:lpstr>
      <vt:lpstr>Kode</vt:lpstr>
      <vt:lpstr>Konsultansi_dan_Infrastruktur</vt:lpstr>
      <vt:lpstr>Konsultansi_Tambang_Mineral</vt:lpstr>
      <vt:lpstr>KSP</vt:lpstr>
      <vt:lpstr>LAB</vt:lpstr>
      <vt:lpstr>Lingkungan</vt:lpstr>
      <vt:lpstr>LSI</vt:lpstr>
      <vt:lpstr>Mid_Stream</vt:lpstr>
      <vt:lpstr>MIN</vt:lpstr>
      <vt:lpstr>Minyak</vt:lpstr>
      <vt:lpstr>NPWP</vt:lpstr>
      <vt:lpstr>Perdagangan</vt:lpstr>
      <vt:lpstr>PIK</vt:lpstr>
      <vt:lpstr>PMU_Khusus</vt:lpstr>
      <vt:lpstr>Portofolio</vt:lpstr>
      <vt:lpstr>'HEAT MAP - Project Risk'!Print_Area</vt:lpstr>
      <vt:lpstr>'TINJAUAN RISK'!Print_Area</vt:lpstr>
      <vt:lpstr>Produk_Migas_dan_Petrokimia</vt:lpstr>
      <vt:lpstr>SERCO</vt:lpstr>
      <vt:lpstr>Sert_Manajemen</vt:lpstr>
      <vt:lpstr>Sert_Produk</vt:lpstr>
      <vt:lpstr>SubPorto</vt:lpstr>
      <vt:lpstr>Sumber_Daya_Alam</vt:lpstr>
      <vt:lpstr>tabelPegawai</vt:lpstr>
      <vt:lpstr>tbl_PMU_Khusus</vt:lpstr>
      <vt:lpstr>Tbl_Portofolio</vt:lpstr>
      <vt:lpstr>TBL_UK</vt:lpstr>
      <vt:lpstr>tblBreakdown</vt:lpstr>
      <vt:lpstr>tblExp_type</vt:lpstr>
      <vt:lpstr>tblSubPorto</vt:lpstr>
      <vt:lpstr>tblTim</vt:lpstr>
      <vt:lpstr>Teknologi_Informasi</vt:lpstr>
      <vt:lpstr>TKDN</vt:lpstr>
      <vt:lpstr>Uji_Teknik</vt:lpstr>
      <vt:lpstr>UK</vt:lpstr>
      <vt:lpstr>XXX</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Pepep Saipul Kamal</dc:creator>
  <cp:lastModifiedBy>Thariqat Rama Putra</cp:lastModifiedBy>
  <cp:lastPrinted>2026-02-04T03:19:10Z</cp:lastPrinted>
  <dcterms:created xsi:type="dcterms:W3CDTF">2013-12-10T04:02:40Z</dcterms:created>
  <dcterms:modified xsi:type="dcterms:W3CDTF">2026-06-18T06:48:14Z</dcterms:modified>
</cp:coreProperties>
</file>